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314CAA2-20A2-462E-B48C-B6AAAD94B61D}" xr6:coauthVersionLast="47" xr6:coauthVersionMax="47" xr10:uidLastSave="{00000000-0000-0000-0000-000000000000}"/>
  <bookViews>
    <workbookView xWindow="-110" yWindow="-110" windowWidth="19420" windowHeight="10300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K10" i="1"/>
  <c r="K11" i="1" s="1"/>
  <c r="H10" i="1"/>
  <c r="H9" i="1"/>
  <c r="K8" i="1" s="1"/>
  <c r="K9" i="1" s="1"/>
  <c r="H8" i="1"/>
  <c r="H7" i="1"/>
  <c r="H6" i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D25" i="7"/>
  <c r="B25" i="7"/>
  <c r="A25" i="7"/>
  <c r="I24" i="7"/>
  <c r="H24" i="7"/>
  <c r="E24" i="7"/>
  <c r="N24" i="7" s="1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D21" i="7"/>
  <c r="B21" i="7"/>
  <c r="A21" i="7"/>
  <c r="I20" i="7"/>
  <c r="H20" i="7"/>
  <c r="E20" i="7"/>
  <c r="N20" i="7" s="1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N5" i="7" s="1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N2" i="7" s="1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2" i="7" l="1"/>
  <c r="S2" i="7" s="1"/>
  <c r="O4" i="7"/>
  <c r="N6" i="7"/>
  <c r="N4" i="7"/>
  <c r="N14" i="7"/>
  <c r="P5" i="7"/>
  <c r="N21" i="7"/>
  <c r="N25" i="7"/>
  <c r="N10" i="7"/>
  <c r="P3" i="7"/>
  <c r="N9" i="7"/>
  <c r="N15" i="7"/>
  <c r="N3" i="7"/>
  <c r="N7" i="7"/>
  <c r="N13" i="7"/>
  <c r="O3" i="7"/>
  <c r="N19" i="7"/>
  <c r="N12" i="7"/>
  <c r="S4" i="7"/>
  <c r="T4" i="7"/>
  <c r="Q4" i="7"/>
  <c r="R4" i="7"/>
  <c r="N8" i="7"/>
  <c r="N11" i="7"/>
  <c r="N17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O718" i="7" s="1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O657" i="7" s="1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O488" i="7" s="1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O553" i="7" s="1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O500" i="7" s="1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O548" i="7" s="1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O933" i="7" s="1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O957" i="7" s="1"/>
  <c r="G959" i="6"/>
  <c r="G959" i="7"/>
  <c r="F961" i="6"/>
  <c r="F961" i="7"/>
  <c r="H964" i="6"/>
  <c r="H964" i="7"/>
  <c r="I969" i="6"/>
  <c r="I969" i="7"/>
  <c r="O969" i="7" s="1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O1213" i="7" s="1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O677" i="7" s="1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O556" i="7" s="1"/>
  <c r="H559" i="6"/>
  <c r="H559" i="7"/>
  <c r="I564" i="6"/>
  <c r="I564" i="7"/>
  <c r="G566" i="6"/>
  <c r="G566" i="7"/>
  <c r="F568" i="6"/>
  <c r="F568" i="7"/>
  <c r="O568" i="7" s="1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O720" i="7" s="1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O744" i="7" s="1"/>
  <c r="H747" i="6"/>
  <c r="H747" i="7"/>
  <c r="I752" i="6"/>
  <c r="I752" i="7"/>
  <c r="G754" i="6"/>
  <c r="G754" i="7"/>
  <c r="F756" i="6"/>
  <c r="F756" i="7"/>
  <c r="O756" i="7" s="1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O780" i="7" s="1"/>
  <c r="H783" i="6"/>
  <c r="H783" i="7"/>
  <c r="I788" i="6"/>
  <c r="I788" i="7"/>
  <c r="G790" i="6"/>
  <c r="G790" i="7"/>
  <c r="F792" i="6"/>
  <c r="F792" i="7"/>
  <c r="O792" i="7" s="1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O816" i="7" s="1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O1669" i="7" s="1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S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I345" i="7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O1481" i="7" s="1"/>
  <c r="G1483" i="6"/>
  <c r="G1483" i="7"/>
  <c r="F1485" i="6"/>
  <c r="F1485" i="7"/>
  <c r="I1493" i="6"/>
  <c r="I1493" i="7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I918" i="6"/>
  <c r="I918" i="7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O1070" i="7" s="1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I369" i="7"/>
  <c r="F385" i="7"/>
  <c r="O385" i="7" s="1"/>
  <c r="F409" i="7"/>
  <c r="O409" i="7" s="1"/>
  <c r="F433" i="7"/>
  <c r="O433" i="7" s="1"/>
  <c r="O434" i="7"/>
  <c r="I439" i="7"/>
  <c r="F455" i="7"/>
  <c r="O455" i="7" s="1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G927" i="6"/>
  <c r="G927" i="7"/>
  <c r="F929" i="6"/>
  <c r="F929" i="7"/>
  <c r="H932" i="6"/>
  <c r="H932" i="7"/>
  <c r="F941" i="6"/>
  <c r="F941" i="7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I973" i="6"/>
  <c r="I973" i="7"/>
  <c r="G975" i="6"/>
  <c r="G975" i="7"/>
  <c r="F977" i="6"/>
  <c r="F977" i="7"/>
  <c r="F989" i="6"/>
  <c r="F989" i="7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O1089" i="7" s="1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O2121" i="7" s="1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G1109" i="6"/>
  <c r="G1109" i="7"/>
  <c r="H1114" i="6"/>
  <c r="H1114" i="7"/>
  <c r="I1119" i="6"/>
  <c r="I1119" i="7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O1097" i="7" s="1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G1451" i="7"/>
  <c r="F1506" i="7"/>
  <c r="G1871" i="7"/>
  <c r="G2050" i="7"/>
  <c r="G2062" i="7"/>
  <c r="F2322" i="7"/>
  <c r="I1153" i="6"/>
  <c r="I1153" i="7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O1140" i="7"/>
  <c r="F1147" i="7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F490" i="7"/>
  <c r="O490" i="7" s="1"/>
  <c r="F492" i="7"/>
  <c r="O492" i="7" s="1"/>
  <c r="F497" i="7"/>
  <c r="F499" i="7"/>
  <c r="F502" i="7"/>
  <c r="F504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F547" i="7"/>
  <c r="F550" i="7"/>
  <c r="O550" i="7" s="1"/>
  <c r="F552" i="7"/>
  <c r="O552" i="7" s="1"/>
  <c r="F555" i="7"/>
  <c r="F557" i="7"/>
  <c r="O557" i="7" s="1"/>
  <c r="F559" i="7"/>
  <c r="F562" i="7"/>
  <c r="F564" i="7"/>
  <c r="O564" i="7" s="1"/>
  <c r="O565" i="7"/>
  <c r="F567" i="7"/>
  <c r="F569" i="7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F615" i="7"/>
  <c r="O615" i="7" s="1"/>
  <c r="O616" i="7"/>
  <c r="F618" i="7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F637" i="7"/>
  <c r="F639" i="7"/>
  <c r="O639" i="7" s="1"/>
  <c r="O640" i="7"/>
  <c r="F642" i="7"/>
  <c r="F644" i="7"/>
  <c r="F646" i="7"/>
  <c r="O646" i="7" s="1"/>
  <c r="F647" i="7"/>
  <c r="F649" i="7"/>
  <c r="F651" i="7"/>
  <c r="O651" i="7" s="1"/>
  <c r="O652" i="7"/>
  <c r="F654" i="7"/>
  <c r="O655" i="7"/>
  <c r="F656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F719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O752" i="7" s="1"/>
  <c r="F755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F781" i="7"/>
  <c r="F784" i="7"/>
  <c r="F786" i="7"/>
  <c r="O787" i="7"/>
  <c r="F788" i="7"/>
  <c r="O788" i="7" s="1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F861" i="7"/>
  <c r="O863" i="7"/>
  <c r="F866" i="7"/>
  <c r="O866" i="7" s="1"/>
  <c r="F878" i="7"/>
  <c r="O878" i="7" s="1"/>
  <c r="F890" i="7"/>
  <c r="O890" i="7" s="1"/>
  <c r="O897" i="7"/>
  <c r="F902" i="7"/>
  <c r="O902" i="7" s="1"/>
  <c r="F914" i="7"/>
  <c r="O914" i="7" s="1"/>
  <c r="O923" i="7"/>
  <c r="O925" i="7"/>
  <c r="F926" i="7"/>
  <c r="O926" i="7" s="1"/>
  <c r="F938" i="7"/>
  <c r="O938" i="7" s="1"/>
  <c r="F950" i="7"/>
  <c r="O950" i="7" s="1"/>
  <c r="O959" i="7"/>
  <c r="O961" i="7"/>
  <c r="F962" i="7"/>
  <c r="O962" i="7" s="1"/>
  <c r="F974" i="7"/>
  <c r="O974" i="7" s="1"/>
  <c r="F986" i="7"/>
  <c r="O986" i="7" s="1"/>
  <c r="F997" i="7"/>
  <c r="O997" i="7" s="1"/>
  <c r="O998" i="7"/>
  <c r="F1009" i="7"/>
  <c r="O1010" i="7"/>
  <c r="O1022" i="7"/>
  <c r="F1026" i="7"/>
  <c r="O1029" i="7"/>
  <c r="F1031" i="7"/>
  <c r="F1036" i="7"/>
  <c r="O1039" i="7"/>
  <c r="F1048" i="7"/>
  <c r="O1049" i="7"/>
  <c r="O1058" i="7"/>
  <c r="F1060" i="7"/>
  <c r="O1060" i="7" s="1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74" i="7"/>
  <c r="O1310" i="7"/>
  <c r="O1964" i="7"/>
  <c r="O2181" i="7"/>
  <c r="O2299" i="7"/>
  <c r="O2082" i="7"/>
  <c r="O1809" i="7"/>
  <c r="O2230" i="7"/>
  <c r="O1411" i="7"/>
  <c r="O1988" i="7"/>
  <c r="O2118" i="7"/>
  <c r="O1510" i="7"/>
  <c r="O1879" i="7"/>
  <c r="O2002" i="7"/>
  <c r="O2147" i="7"/>
  <c r="O1758" i="7"/>
  <c r="O2106" i="7"/>
  <c r="O2085" i="7"/>
  <c r="O2193" i="7"/>
  <c r="O1727" i="7"/>
  <c r="O2075" i="7"/>
  <c r="O1725" i="7"/>
  <c r="O2026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F2189" i="7"/>
  <c r="F2201" i="7"/>
  <c r="G2238" i="7"/>
  <c r="G2262" i="7"/>
  <c r="G2274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57" i="7"/>
  <c r="G1470" i="7"/>
  <c r="G1494" i="7"/>
  <c r="O1505" i="7"/>
  <c r="G1938" i="7"/>
  <c r="O1985" i="7"/>
  <c r="O2009" i="7"/>
  <c r="H2035" i="7"/>
  <c r="F2165" i="7"/>
  <c r="F2177" i="7"/>
  <c r="G2250" i="7"/>
  <c r="O2273" i="7"/>
  <c r="G2286" i="7"/>
  <c r="G2298" i="7"/>
  <c r="O2381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I2027" i="6"/>
  <c r="I2027" i="7"/>
  <c r="O2027" i="7" s="1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2360" i="7" l="1"/>
  <c r="O2039" i="7"/>
  <c r="O2418" i="7"/>
  <c r="O2276" i="7"/>
  <c r="O1153" i="7"/>
  <c r="O1020" i="7"/>
  <c r="O2398" i="7"/>
  <c r="O1474" i="7"/>
  <c r="O2280" i="7"/>
  <c r="O635" i="7"/>
  <c r="O2262" i="7"/>
  <c r="O1189" i="7"/>
  <c r="O339" i="7"/>
  <c r="O1785" i="7"/>
  <c r="O1672" i="7"/>
  <c r="R2" i="7"/>
  <c r="U2" i="7" s="1"/>
  <c r="O1946" i="7"/>
  <c r="O876" i="7"/>
  <c r="O1024" i="7"/>
  <c r="T2" i="7"/>
  <c r="Q2" i="7"/>
  <c r="V2" i="7" s="1"/>
  <c r="O861" i="7"/>
  <c r="O282" i="7"/>
  <c r="O2333" i="7"/>
  <c r="O2309" i="7"/>
  <c r="O2492" i="7"/>
  <c r="O2456" i="7"/>
  <c r="O1541" i="7"/>
  <c r="O1421" i="7"/>
  <c r="O1242" i="7"/>
  <c r="O1002" i="7"/>
  <c r="O990" i="7"/>
  <c r="O894" i="7"/>
  <c r="O858" i="7"/>
  <c r="O1019" i="7"/>
  <c r="O971" i="7"/>
  <c r="O935" i="7"/>
  <c r="O1085" i="7"/>
  <c r="O1061" i="7"/>
  <c r="O643" i="7"/>
  <c r="O505" i="7"/>
  <c r="O1130" i="7"/>
  <c r="O493" i="7"/>
  <c r="O459" i="7"/>
  <c r="O618" i="7"/>
  <c r="O1177" i="7"/>
  <c r="O1295" i="7"/>
  <c r="O2111" i="7"/>
  <c r="O1079" i="7"/>
  <c r="O1602" i="7"/>
  <c r="O1804" i="7"/>
  <c r="O613" i="7"/>
  <c r="O2159" i="7"/>
  <c r="O1973" i="7"/>
  <c r="O1183" i="7"/>
  <c r="O1912" i="7"/>
  <c r="O1294" i="7"/>
  <c r="O1282" i="7"/>
  <c r="O1270" i="7"/>
  <c r="O1191" i="7"/>
  <c r="O1143" i="7"/>
  <c r="O1007" i="7"/>
  <c r="O2405" i="7"/>
  <c r="O2261" i="7"/>
  <c r="O770" i="7"/>
  <c r="Q5" i="7"/>
  <c r="O766" i="7"/>
  <c r="O1469" i="7"/>
  <c r="O765" i="7"/>
  <c r="O882" i="7"/>
  <c r="O2071" i="7"/>
  <c r="O2022" i="7"/>
  <c r="O1876" i="7"/>
  <c r="O1929" i="7"/>
  <c r="O1976" i="7"/>
  <c r="O1298" i="7"/>
  <c r="O1286" i="7"/>
  <c r="O1577" i="7"/>
  <c r="O929" i="7"/>
  <c r="O2369" i="7"/>
  <c r="O2297" i="7"/>
  <c r="O918" i="7"/>
  <c r="O870" i="7"/>
  <c r="O1493" i="7"/>
  <c r="O1043" i="7"/>
  <c r="O332" i="7"/>
  <c r="O846" i="7"/>
  <c r="O834" i="7"/>
  <c r="O1247" i="7"/>
  <c r="O2191" i="7"/>
  <c r="O2109" i="7"/>
  <c r="O1271" i="7"/>
  <c r="O2237" i="7"/>
  <c r="V4" i="7"/>
  <c r="U4" i="7"/>
  <c r="O545" i="7"/>
  <c r="O1483" i="7"/>
  <c r="O1990" i="7"/>
  <c r="O1260" i="7"/>
  <c r="O1248" i="7"/>
  <c r="O1155" i="7"/>
  <c r="O1107" i="7"/>
  <c r="O954" i="7"/>
  <c r="O717" i="7"/>
  <c r="O947" i="7"/>
  <c r="R3" i="7"/>
  <c r="Q3" i="7"/>
  <c r="O1881" i="7"/>
  <c r="O2252" i="7"/>
  <c r="O1547" i="7"/>
  <c r="O569" i="7"/>
  <c r="O1147" i="7"/>
  <c r="O1833" i="7"/>
  <c r="O2275" i="7"/>
  <c r="O2227" i="7"/>
  <c r="O1266" i="7"/>
  <c r="O1254" i="7"/>
  <c r="O1230" i="7"/>
  <c r="O958" i="7"/>
  <c r="O2506" i="7"/>
  <c r="O989" i="7"/>
  <c r="O965" i="7"/>
  <c r="O881" i="7"/>
  <c r="O906" i="7"/>
  <c r="O887" i="7"/>
  <c r="O344" i="7"/>
  <c r="O1187" i="7"/>
  <c r="O1175" i="7"/>
  <c r="O1163" i="7"/>
  <c r="O1151" i="7"/>
  <c r="O1139" i="7"/>
  <c r="O1127" i="7"/>
  <c r="O1115" i="7"/>
  <c r="O1103" i="7"/>
  <c r="O356" i="7"/>
  <c r="O899" i="7"/>
  <c r="O813" i="7"/>
  <c r="O243" i="7"/>
  <c r="O942" i="7"/>
  <c r="O978" i="7"/>
  <c r="O244" i="7"/>
  <c r="O531" i="7"/>
  <c r="T3" i="7"/>
  <c r="O1397" i="7"/>
  <c r="O1426" i="7"/>
  <c r="O1768" i="7"/>
  <c r="O1840" i="7"/>
  <c r="O2135" i="7"/>
  <c r="O1891" i="7"/>
  <c r="O1306" i="7"/>
  <c r="O1241" i="7"/>
  <c r="O1167" i="7"/>
  <c r="O1119" i="7"/>
  <c r="O1073" i="7"/>
  <c r="O1037" i="7"/>
  <c r="S3" i="7"/>
  <c r="O1283" i="7"/>
  <c r="O1445" i="7"/>
  <c r="O2143" i="7"/>
  <c r="O2095" i="7"/>
  <c r="O1998" i="7"/>
  <c r="O1918" i="7"/>
  <c r="O2222" i="7"/>
  <c r="O1983" i="7"/>
  <c r="O1435" i="7"/>
  <c r="O941" i="7"/>
  <c r="O917" i="7"/>
  <c r="O439" i="7"/>
  <c r="O930" i="7"/>
  <c r="O2422" i="7"/>
  <c r="O2374" i="7"/>
  <c r="O2350" i="7"/>
  <c r="O2326" i="7"/>
  <c r="O2278" i="7"/>
  <c r="O2266" i="7"/>
  <c r="O2242" i="7"/>
  <c r="O1594" i="7"/>
  <c r="O1570" i="7"/>
  <c r="O1546" i="7"/>
  <c r="O1522" i="7"/>
  <c r="O862" i="7"/>
  <c r="O910" i="7"/>
  <c r="O966" i="7"/>
  <c r="O2196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3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H19" i="3" s="1"/>
  <c r="I19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 l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V12" i="7" s="1"/>
  <c r="Q12" i="7"/>
  <c r="R12" i="7"/>
  <c r="P13" i="7"/>
  <c r="R13" i="7" s="1"/>
  <c r="T13" i="7"/>
  <c r="S13" i="7"/>
  <c r="Q13" i="7"/>
  <c r="J14" i="6"/>
  <c r="J14" i="7"/>
  <c r="L14" i="6"/>
  <c r="L14" i="7"/>
  <c r="K14" i="6"/>
  <c r="K14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F36" i="4" s="1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F39" i="4" s="1"/>
  <c r="C40" i="4"/>
  <c r="H28" i="3"/>
  <c r="I28" i="3" s="1"/>
  <c r="F29" i="3"/>
  <c r="G29" i="3"/>
  <c r="F40" i="4" l="1"/>
  <c r="R17" i="7"/>
  <c r="S17" i="7"/>
  <c r="U17" i="7" s="1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F41" i="4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F42" i="4" l="1"/>
  <c r="S19" i="7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F43" i="4" l="1"/>
  <c r="V19" i="7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F44" i="4" l="1"/>
  <c r="P22" i="7"/>
  <c r="T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Q22" i="7" l="1"/>
  <c r="S22" i="7"/>
  <c r="R22" i="7"/>
  <c r="P23" i="7"/>
  <c r="S23" i="7" s="1"/>
  <c r="L24" i="6"/>
  <c r="L24" i="7"/>
  <c r="K24" i="6"/>
  <c r="K24" i="7"/>
  <c r="R23" i="7"/>
  <c r="T23" i="7"/>
  <c r="Q23" i="7"/>
  <c r="J24" i="6"/>
  <c r="J24" i="7"/>
  <c r="U21" i="7"/>
  <c r="V21" i="7"/>
  <c r="D44" i="6"/>
  <c r="D44" i="7"/>
  <c r="C33" i="6"/>
  <c r="C33" i="7"/>
  <c r="M33" i="7" s="1"/>
  <c r="H25" i="5"/>
  <c r="G25" i="5"/>
  <c r="F25" i="5"/>
  <c r="E45" i="4"/>
  <c r="F45" i="4" s="1"/>
  <c r="C46" i="4"/>
  <c r="G35" i="3"/>
  <c r="F35" i="3"/>
  <c r="H34" i="3"/>
  <c r="I34" i="3" s="1"/>
  <c r="U22" i="7" l="1"/>
  <c r="F46" i="4"/>
  <c r="V22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T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F47" i="4" s="1"/>
  <c r="C48" i="4"/>
  <c r="G37" i="3"/>
  <c r="H36" i="3"/>
  <c r="I36" i="3" s="1"/>
  <c r="F37" i="3"/>
  <c r="Q25" i="7" l="1"/>
  <c r="S25" i="7"/>
  <c r="U25" i="7" s="1"/>
  <c r="R25" i="7"/>
  <c r="P26" i="7"/>
  <c r="Q26" i="7" s="1"/>
  <c r="V24" i="7"/>
  <c r="U24" i="7"/>
  <c r="L27" i="6"/>
  <c r="L27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F48" i="4" s="1"/>
  <c r="C49" i="4"/>
  <c r="F38" i="3"/>
  <c r="H37" i="3"/>
  <c r="I37" i="3" s="1"/>
  <c r="G38" i="3"/>
  <c r="F49" i="4" l="1"/>
  <c r="V25" i="7"/>
  <c r="S26" i="7"/>
  <c r="R26" i="7"/>
  <c r="T26" i="7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V26" i="7" l="1"/>
  <c r="U26" i="7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F50" i="4" s="1"/>
  <c r="C51" i="4"/>
  <c r="F40" i="3"/>
  <c r="H39" i="3"/>
  <c r="I39" i="3" s="1"/>
  <c r="G40" i="3"/>
  <c r="F51" i="4" l="1"/>
  <c r="P29" i="7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F52" i="4" l="1"/>
  <c r="Q29" i="7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F54" i="4" s="1"/>
  <c r="C55" i="4"/>
  <c r="F44" i="3"/>
  <c r="H43" i="3"/>
  <c r="I43" i="3" s="1"/>
  <c r="G44" i="3"/>
  <c r="F55" i="4" l="1"/>
  <c r="J34" i="6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F56" i="4" s="1"/>
  <c r="C57" i="4"/>
  <c r="H45" i="3"/>
  <c r="F46" i="3"/>
  <c r="I45" i="3"/>
  <c r="G46" i="3"/>
  <c r="F57" i="4" l="1"/>
  <c r="P35" i="7"/>
  <c r="S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F58" i="4" l="1"/>
  <c r="T35" i="7"/>
  <c r="Q35" i="7"/>
  <c r="U35" i="7" s="1"/>
  <c r="R35" i="7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F59" i="4" s="1"/>
  <c r="C60" i="4"/>
  <c r="G49" i="3"/>
  <c r="H48" i="3"/>
  <c r="I48" i="3" s="1"/>
  <c r="F49" i="3"/>
  <c r="F60" i="4" l="1"/>
  <c r="K39" i="6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F61" i="4" s="1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D68" i="6"/>
  <c r="D68" i="7"/>
  <c r="C57" i="6"/>
  <c r="C57" i="7"/>
  <c r="M57" i="7" s="1"/>
  <c r="H49" i="5"/>
  <c r="G49" i="5"/>
  <c r="F49" i="5"/>
  <c r="E69" i="4"/>
  <c r="F69" i="4" s="1"/>
  <c r="C70" i="4"/>
  <c r="G59" i="3"/>
  <c r="F59" i="3"/>
  <c r="H58" i="3"/>
  <c r="I58" i="3" s="1"/>
  <c r="P48" i="7" l="1"/>
  <c r="L49" i="6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F71" i="4" s="1"/>
  <c r="C72" i="4"/>
  <c r="G61" i="3"/>
  <c r="F61" i="3"/>
  <c r="H60" i="3"/>
  <c r="I60" i="3" s="1"/>
  <c r="F72" i="4" l="1"/>
  <c r="P50" i="7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F77" i="4" s="1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F79" i="4" s="1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F83" i="4" s="1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F89" i="4" s="1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F96" i="4" s="1"/>
  <c r="C97" i="4"/>
  <c r="H85" i="3"/>
  <c r="I85" i="3" s="1"/>
  <c r="F86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F97" i="4" s="1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F98" i="4" s="1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D99" i="6"/>
  <c r="D99" i="7"/>
  <c r="C88" i="6"/>
  <c r="C88" i="7"/>
  <c r="M88" i="7" s="1"/>
  <c r="H80" i="5"/>
  <c r="G80" i="5"/>
  <c r="F80" i="5"/>
  <c r="E100" i="4"/>
  <c r="F100" i="4" s="1"/>
  <c r="C101" i="4"/>
  <c r="F90" i="3"/>
  <c r="H89" i="3"/>
  <c r="I89" i="3" s="1"/>
  <c r="G90" i="3"/>
  <c r="P79" i="7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F103" i="4" s="1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F107" i="4" s="1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F110" i="4" s="1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F112" i="4" s="1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F116" i="4" s="1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F118" i="4" s="1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F123" i="4" s="1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D126" i="6"/>
  <c r="D126" i="7"/>
  <c r="C115" i="6"/>
  <c r="C115" i="7"/>
  <c r="M115" i="7" s="1"/>
  <c r="F107" i="5"/>
  <c r="G107" i="5"/>
  <c r="H107" i="5"/>
  <c r="E127" i="4"/>
  <c r="F127" i="4" s="1"/>
  <c r="C128" i="4"/>
  <c r="G117" i="3"/>
  <c r="F117" i="3"/>
  <c r="H116" i="3"/>
  <c r="I116" i="3" s="1"/>
  <c r="P106" i="7" l="1"/>
  <c r="J107" i="6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F142" i="4" s="1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F143" i="4" s="1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F145" i="4" s="1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F147" i="4" s="1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F156" i="4" s="1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F159" i="4" s="1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F162" i="4" s="1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F166" i="4" s="1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F167" i="4" s="1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F176" i="4" s="1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F184" i="4" s="1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F195" i="4" s="1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F197" i="4" s="1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F203" i="4" s="1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F213" i="4" s="1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F239" i="4" s="1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F240" i="4" s="1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F244" i="4" s="1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F259" i="4" s="1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D261" i="6"/>
  <c r="D261" i="7"/>
  <c r="C250" i="6"/>
  <c r="C250" i="7"/>
  <c r="M250" i="7" s="1"/>
  <c r="H242" i="5"/>
  <c r="F242" i="5"/>
  <c r="G242" i="5"/>
  <c r="E262" i="4"/>
  <c r="F262" i="4" s="1"/>
  <c r="C263" i="4"/>
  <c r="G252" i="3"/>
  <c r="H251" i="3"/>
  <c r="I251" i="3" s="1"/>
  <c r="F252" i="3"/>
  <c r="P241" i="7" l="1"/>
  <c r="K242" i="6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F267" i="4" s="1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F286" i="4" s="1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F293" i="4" s="1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F294" i="4" s="1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F299" i="4" s="1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F309" i="4" s="1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F310" i="4" s="1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D312" i="6"/>
  <c r="D312" i="7"/>
  <c r="C301" i="6"/>
  <c r="C301" i="7"/>
  <c r="M301" i="7" s="1"/>
  <c r="F293" i="5"/>
  <c r="H293" i="5"/>
  <c r="G293" i="5"/>
  <c r="E313" i="4"/>
  <c r="F313" i="4" s="1"/>
  <c r="C314" i="4"/>
  <c r="G303" i="3"/>
  <c r="F303" i="3"/>
  <c r="H302" i="3"/>
  <c r="I302" i="3" s="1"/>
  <c r="P292" i="7" l="1"/>
  <c r="K293" i="6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F314" i="4" s="1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F324" i="4" s="1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F330" i="4" s="1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F343" i="4" s="1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F345" i="4" s="1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D348" i="6"/>
  <c r="D348" i="7"/>
  <c r="C337" i="6"/>
  <c r="C337" i="7"/>
  <c r="M337" i="7" s="1"/>
  <c r="H329" i="5"/>
  <c r="G329" i="5"/>
  <c r="F329" i="5"/>
  <c r="E349" i="4"/>
  <c r="F349" i="4" s="1"/>
  <c r="C350" i="4"/>
  <c r="F339" i="3"/>
  <c r="H338" i="3"/>
  <c r="I338" i="3" s="1"/>
  <c r="G339" i="3"/>
  <c r="P328" i="7" l="1"/>
  <c r="J329" i="6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F350" i="4" s="1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F351" i="4" s="1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D352" i="6"/>
  <c r="D352" i="7"/>
  <c r="C341" i="6"/>
  <c r="C341" i="7"/>
  <c r="M341" i="7" s="1"/>
  <c r="G333" i="5"/>
  <c r="F333" i="5"/>
  <c r="H333" i="5"/>
  <c r="E353" i="4"/>
  <c r="F353" i="4" s="1"/>
  <c r="C354" i="4"/>
  <c r="F343" i="3"/>
  <c r="H342" i="3"/>
  <c r="I342" i="3" s="1"/>
  <c r="G343" i="3"/>
  <c r="P332" i="7" l="1"/>
  <c r="L333" i="6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F365" i="4" s="1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D366" i="6"/>
  <c r="D366" i="7"/>
  <c r="C355" i="6"/>
  <c r="C355" i="7"/>
  <c r="M355" i="7" s="1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P346" i="7" l="1"/>
  <c r="K347" i="6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P351" i="7" l="1"/>
  <c r="L352" i="6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P353" i="7" l="1"/>
  <c r="J354" i="6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P417" i="7" l="1"/>
  <c r="L418" i="6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P621" i="7" l="1"/>
  <c r="J622" i="6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F758" i="4" l="1"/>
  <c r="L737" i="6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P857" i="7" l="1"/>
  <c r="L858" i="6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I881" i="3" s="1"/>
  <c r="G882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P873" i="7" l="1"/>
  <c r="L874" i="6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I975" i="3" s="1"/>
  <c r="G976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F1038" i="4" l="1"/>
  <c r="J1017" i="6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F1092" i="4" l="1"/>
  <c r="P1070" i="7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I1169" i="3" s="1"/>
  <c r="G1170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P1186" i="7" l="1"/>
  <c r="L1187" i="6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P1201" i="7" l="1"/>
  <c r="L1202" i="6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I1219" i="3" s="1"/>
  <c r="F1220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P1258" i="7" l="1"/>
  <c r="J1259" i="6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F1286" i="4" l="1"/>
  <c r="K1265" i="6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P1325" i="7" l="1"/>
  <c r="J1326" i="6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I1358" i="3" s="1"/>
  <c r="F1359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P1393" i="7" l="1"/>
  <c r="L1394" i="6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F1494" i="4" l="1"/>
  <c r="L1473" i="6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F1535" i="4" l="1"/>
  <c r="J1514" i="6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P1550" i="7" l="1"/>
  <c r="L1551" i="6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I1597" i="3" s="1"/>
  <c r="G1598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I1604" i="3" s="1"/>
  <c r="F1605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F1675" i="4" l="1"/>
  <c r="L1654" i="6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I1712" i="3" s="1"/>
  <c r="F1713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I1713" i="3" s="1"/>
  <c r="F1714" i="3"/>
  <c r="G1714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F1739" i="4" l="1"/>
  <c r="K1718" i="6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I1748" i="3" s="1"/>
  <c r="G1749" i="3"/>
  <c r="K1739" i="6" l="1"/>
  <c r="K1739" i="7"/>
  <c r="J1739" i="6"/>
  <c r="J1739" i="7"/>
  <c r="L1739" i="6"/>
  <c r="L1739" i="7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P1739" i="7" l="1"/>
  <c r="K1740" i="6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I1756" i="3" s="1"/>
  <c r="F1757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F1785" i="4" l="1"/>
  <c r="J1764" i="6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P2017" i="7" l="1"/>
  <c r="L2018" i="6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P2107" i="7" l="1"/>
  <c r="L2108" i="6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P2197" i="7" l="1"/>
  <c r="J2198" i="6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I2211" i="3" s="1"/>
  <c r="G2212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F2508" i="4" s="1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I2500" i="3" s="1"/>
  <c r="F2501" i="3"/>
  <c r="G2501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I2502" i="3" s="1"/>
  <c r="F2503" i="3"/>
  <c r="G2503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I2503" i="3" s="1"/>
  <c r="F2504" i="3"/>
  <c r="G2504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I2504" i="3" s="1"/>
  <c r="G2505" i="3"/>
  <c r="K2495" i="6" l="1"/>
  <c r="K2495" i="7"/>
  <c r="J2495" i="6"/>
  <c r="J2495" i="7"/>
  <c r="L2495" i="6"/>
  <c r="L2495" i="7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P2495" i="7" l="1"/>
  <c r="J2496" i="6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<sst xmlns="http://schemas.openxmlformats.org/spreadsheetml/2006/main" count="60" uniqueCount="57">
  <si>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</si>
  <si>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</si>
  <si>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</si>
  <si>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</si>
  <si>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</si>
  <si>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</si>
  <si>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</si>
  <si>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</si>
  <si>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</si>
  <si>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</si>
  <si>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</si>
  <si>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</si>
  <si>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</si>
  <si>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</si>
  <si>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</si>
  <si>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</si>
  <si>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</si>
  <si>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</si>
  <si>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</si>
  <si>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</si>
  <si>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</si>
  <si>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</si>
  <si>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</si>
  <si>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</si>
  <si>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</si>
  <si>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</si>
  <si>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</si>
  <si>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</si>
  <si>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</si>
  <si>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</si>
  <si>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</si>
  <si>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</si>
  <si>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</si>
  <si>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</si>
  <si>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</si>
  <si>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</si>
  <si>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</si>
  <si>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</si>
  <si>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</si>
  <si>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</si>
  <si>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</si>
  <si>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</si>
  <si>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</si>
  <si>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</si>
  <si>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</si>
  <si>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</si>
  <si>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</si>
  <si>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</si>
  <si>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</si>
  <si>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</si>
  <si>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</si>
  <si>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</si>
  <si>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</si>
  <si>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</si>
  <si>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</si>
  <si>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</si>
  <si>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TUNISAIR,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</si>
</sst>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abSelected="1" topLeftCell="A2499" workbookViewId="0">
      <selection activeCell="F2514" sqref="F2514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0.72</v>
      </c>
      <c r="D5" s="2">
        <v>0.72</v>
      </c>
      <c r="E5" s="2">
        <v>3654</v>
      </c>
      <c r="F5" s="2"/>
      <c r="G5" s="2"/>
      <c r="H5" s="11"/>
    </row>
    <row r="6" spans="1:11" ht="13.5" x14ac:dyDescent="0.25">
      <c r="A6" s="11"/>
      <c r="B6" s="10">
        <v>42311</v>
      </c>
      <c r="C6" s="2">
        <v>0.72</v>
      </c>
      <c r="D6" s="2">
        <v>0.72</v>
      </c>
      <c r="E6" s="2">
        <v>31055</v>
      </c>
      <c r="F6" s="2"/>
      <c r="G6" s="2"/>
      <c r="H6" s="15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0.71</v>
      </c>
      <c r="D7" s="2">
        <v>0.71</v>
      </c>
      <c r="E7" s="2">
        <v>2405</v>
      </c>
      <c r="F7" s="2"/>
      <c r="G7" s="2"/>
      <c r="H7" s="15">
        <f t="shared" ref="H7:H70" si="0">(D7-D6)/D6</f>
        <v>-1.3888888888888902E-2</v>
      </c>
    </row>
    <row r="8" spans="1:11" ht="13.5" x14ac:dyDescent="0.25">
      <c r="A8" s="11"/>
      <c r="B8" s="10">
        <v>42313</v>
      </c>
      <c r="C8" s="2">
        <v>0.7</v>
      </c>
      <c r="D8" s="2">
        <v>0.7</v>
      </c>
      <c r="E8" s="2">
        <v>41562</v>
      </c>
      <c r="F8" s="2"/>
      <c r="G8" s="2"/>
      <c r="H8" s="15">
        <f t="shared" si="0"/>
        <v>-1.4084507042253534E-2</v>
      </c>
      <c r="J8" t="s">
        <v>8</v>
      </c>
      <c r="K8" s="9">
        <f>AVERAGE(H6:H2511)</f>
        <v>-9.9542713627504681E-5</v>
      </c>
    </row>
    <row r="9" spans="1:11" ht="13.5" x14ac:dyDescent="0.25">
      <c r="A9" s="11"/>
      <c r="B9" s="10">
        <v>42314</v>
      </c>
      <c r="C9" s="2">
        <v>0.7</v>
      </c>
      <c r="D9" s="2">
        <v>0.7</v>
      </c>
      <c r="E9" s="2">
        <v>4270</v>
      </c>
      <c r="F9" s="2"/>
      <c r="G9" s="2"/>
      <c r="H9" s="15">
        <f t="shared" si="0"/>
        <v>0</v>
      </c>
      <c r="J9" t="s">
        <v>9</v>
      </c>
      <c r="K9" s="9">
        <f>K8*K6</f>
        <v>-2.508476383413118E-2</v>
      </c>
    </row>
    <row r="10" spans="1:11" ht="13.5" x14ac:dyDescent="0.25">
      <c r="A10" s="11"/>
      <c r="B10" s="10">
        <v>42317</v>
      </c>
      <c r="C10" s="2">
        <v>0.69</v>
      </c>
      <c r="D10" s="2">
        <v>0.69</v>
      </c>
      <c r="E10" s="2">
        <v>3453</v>
      </c>
      <c r="F10" s="2"/>
      <c r="G10" s="2"/>
      <c r="H10" s="15">
        <f t="shared" si="0"/>
        <v>-1.4285714285714299E-2</v>
      </c>
      <c r="J10" t="s">
        <v>10</v>
      </c>
      <c r="K10" s="9">
        <f>STDEV(H6:H2511)</f>
        <v>1.8850374695068554E-2</v>
      </c>
    </row>
    <row r="11" spans="1:11" ht="13.5" x14ac:dyDescent="0.25">
      <c r="A11" s="11"/>
      <c r="B11" s="10">
        <v>42318</v>
      </c>
      <c r="C11" s="2">
        <v>0.68</v>
      </c>
      <c r="D11" s="2">
        <v>0.68</v>
      </c>
      <c r="E11" s="2">
        <v>2100</v>
      </c>
      <c r="F11" s="2"/>
      <c r="G11" s="2"/>
      <c r="H11" s="15">
        <f t="shared" si="0"/>
        <v>-1.4492753623188259E-2</v>
      </c>
      <c r="J11" t="s">
        <v>11</v>
      </c>
      <c r="K11" s="9">
        <f>K10*SQRT(K6)</f>
        <v>0.29924042138121848</v>
      </c>
    </row>
    <row r="12" spans="1:11" ht="13.5" x14ac:dyDescent="0.25">
      <c r="A12" s="11"/>
      <c r="B12" s="10">
        <v>42319</v>
      </c>
      <c r="C12" s="2">
        <v>0.67</v>
      </c>
      <c r="D12" s="2">
        <v>0.67</v>
      </c>
      <c r="E12" s="2">
        <v>9471</v>
      </c>
      <c r="F12" s="2"/>
      <c r="G12" s="2"/>
      <c r="H12" s="15">
        <f t="shared" si="0"/>
        <v>-1.4705882352941188E-2</v>
      </c>
    </row>
    <row r="13" spans="1:11" ht="13.5" x14ac:dyDescent="0.25">
      <c r="A13" s="11"/>
      <c r="B13" s="10">
        <v>42320</v>
      </c>
      <c r="C13" s="2">
        <v>0.67</v>
      </c>
      <c r="D13" s="2">
        <v>0.67</v>
      </c>
      <c r="E13" s="2">
        <v>39913</v>
      </c>
      <c r="F13" s="2"/>
      <c r="G13" s="2"/>
      <c r="H13" s="15">
        <f t="shared" si="0"/>
        <v>0</v>
      </c>
    </row>
    <row r="14" spans="1:11" ht="13.5" x14ac:dyDescent="0.25">
      <c r="A14" s="11"/>
      <c r="B14" s="10">
        <v>42321</v>
      </c>
      <c r="C14" s="2">
        <v>0.71</v>
      </c>
      <c r="D14" s="2">
        <v>0.71</v>
      </c>
      <c r="E14" s="2">
        <v>32024</v>
      </c>
      <c r="F14" s="2"/>
      <c r="G14" s="2"/>
      <c r="H14" s="15">
        <f t="shared" si="0"/>
        <v>5.9701492537313314E-2</v>
      </c>
    </row>
    <row r="15" spans="1:11" ht="13.5" x14ac:dyDescent="0.25">
      <c r="A15" s="11"/>
      <c r="B15" s="10">
        <v>42324</v>
      </c>
      <c r="C15" s="2">
        <v>0.74</v>
      </c>
      <c r="D15" s="2">
        <v>0.74</v>
      </c>
      <c r="E15" s="2">
        <v>0</v>
      </c>
      <c r="F15" s="2"/>
      <c r="G15" s="2"/>
      <c r="H15" s="15">
        <f t="shared" si="0"/>
        <v>4.2253521126760604E-2</v>
      </c>
    </row>
    <row r="16" spans="1:11" ht="13.5" x14ac:dyDescent="0.25">
      <c r="A16" s="11"/>
      <c r="B16" s="10">
        <v>42325</v>
      </c>
      <c r="C16" s="2">
        <v>0.78</v>
      </c>
      <c r="D16" s="2">
        <v>0.78</v>
      </c>
      <c r="E16" s="2">
        <v>57390</v>
      </c>
      <c r="F16" s="2"/>
      <c r="G16" s="2"/>
      <c r="H16" s="15">
        <f t="shared" si="0"/>
        <v>5.4054054054054106E-2</v>
      </c>
    </row>
    <row r="17" spans="1:8" ht="13.5" x14ac:dyDescent="0.25">
      <c r="A17" s="11"/>
      <c r="B17" s="10">
        <v>42326</v>
      </c>
      <c r="C17" s="2">
        <v>0.82</v>
      </c>
      <c r="D17" s="2">
        <v>0.82</v>
      </c>
      <c r="E17" s="2">
        <v>31821</v>
      </c>
      <c r="F17" s="2"/>
      <c r="G17" s="2"/>
      <c r="H17" s="15">
        <f t="shared" si="0"/>
        <v>5.1282051282051183E-2</v>
      </c>
    </row>
    <row r="18" spans="1:8" ht="13.5" x14ac:dyDescent="0.25">
      <c r="A18" s="11"/>
      <c r="B18" s="10">
        <v>42327</v>
      </c>
      <c r="C18" s="2">
        <v>0.86</v>
      </c>
      <c r="D18" s="2">
        <v>0.86</v>
      </c>
      <c r="E18" s="2">
        <v>15291</v>
      </c>
      <c r="F18" s="2"/>
      <c r="G18" s="2"/>
      <c r="H18" s="15">
        <f t="shared" si="0"/>
        <v>4.8780487804878092E-2</v>
      </c>
    </row>
    <row r="19" spans="1:8" ht="13.5" x14ac:dyDescent="0.25">
      <c r="A19" s="11"/>
      <c r="B19" s="10">
        <v>42328</v>
      </c>
      <c r="C19" s="2">
        <v>0.85</v>
      </c>
      <c r="D19" s="2">
        <v>0.85</v>
      </c>
      <c r="E19" s="2">
        <v>100847</v>
      </c>
      <c r="F19" s="2"/>
      <c r="G19" s="2"/>
      <c r="H19" s="15">
        <f t="shared" si="0"/>
        <v>-1.1627906976744196E-2</v>
      </c>
    </row>
    <row r="20" spans="1:8" ht="13.5" x14ac:dyDescent="0.25">
      <c r="A20" s="11"/>
      <c r="B20" s="10">
        <v>42331</v>
      </c>
      <c r="C20" s="2">
        <v>0.83</v>
      </c>
      <c r="D20" s="2">
        <v>0.83</v>
      </c>
      <c r="E20" s="2">
        <v>9489</v>
      </c>
      <c r="F20" s="2"/>
      <c r="G20" s="2"/>
      <c r="H20" s="15">
        <f t="shared" si="0"/>
        <v>-2.3529411764705903E-2</v>
      </c>
    </row>
    <row r="21" spans="1:8" ht="13.5" x14ac:dyDescent="0.25">
      <c r="A21" s="11"/>
      <c r="B21" s="10">
        <v>42332</v>
      </c>
      <c r="C21" s="2">
        <v>0.8</v>
      </c>
      <c r="D21" s="2">
        <v>0.8</v>
      </c>
      <c r="E21" s="2">
        <v>1264</v>
      </c>
      <c r="F21" s="2"/>
      <c r="G21" s="2"/>
      <c r="H21" s="15">
        <f t="shared" si="0"/>
        <v>-3.6144578313252913E-2</v>
      </c>
    </row>
    <row r="22" spans="1:8" ht="13.5" x14ac:dyDescent="0.25">
      <c r="A22" s="11"/>
      <c r="B22" s="10">
        <v>42333</v>
      </c>
      <c r="C22" s="2">
        <v>0.77</v>
      </c>
      <c r="D22" s="2">
        <v>0.77</v>
      </c>
      <c r="E22" s="2">
        <v>500</v>
      </c>
      <c r="F22" s="2"/>
      <c r="G22" s="2"/>
      <c r="H22" s="15">
        <f t="shared" si="0"/>
        <v>-3.7500000000000033E-2</v>
      </c>
    </row>
    <row r="23" spans="1:8" ht="13.5" x14ac:dyDescent="0.25">
      <c r="A23" s="11"/>
      <c r="B23" s="10">
        <v>42334</v>
      </c>
      <c r="C23" s="2">
        <v>0.74</v>
      </c>
      <c r="D23" s="2">
        <v>0.74</v>
      </c>
      <c r="E23" s="2">
        <v>39651</v>
      </c>
      <c r="F23" s="2"/>
      <c r="G23" s="2"/>
      <c r="H23" s="15">
        <f t="shared" si="0"/>
        <v>-3.8961038961038995E-2</v>
      </c>
    </row>
    <row r="24" spans="1:8" ht="13.5" x14ac:dyDescent="0.25">
      <c r="A24" s="11"/>
      <c r="B24" s="10">
        <v>42335</v>
      </c>
      <c r="C24" s="2">
        <v>0.75</v>
      </c>
      <c r="D24" s="2">
        <v>0.75</v>
      </c>
      <c r="E24" s="2">
        <v>2030</v>
      </c>
      <c r="F24" s="2"/>
      <c r="G24" s="2"/>
      <c r="H24" s="15">
        <f t="shared" si="0"/>
        <v>1.3513513513513526E-2</v>
      </c>
    </row>
    <row r="25" spans="1:8" ht="13.5" x14ac:dyDescent="0.25">
      <c r="A25" s="11"/>
      <c r="B25" s="10">
        <v>42338</v>
      </c>
      <c r="C25" s="2">
        <v>0.77</v>
      </c>
      <c r="D25" s="2">
        <v>0.77</v>
      </c>
      <c r="E25" s="2">
        <v>2760</v>
      </c>
      <c r="F25" s="2"/>
      <c r="G25" s="2"/>
      <c r="H25" s="15">
        <f t="shared" si="0"/>
        <v>2.6666666666666689E-2</v>
      </c>
    </row>
    <row r="26" spans="1:8" ht="13.5" x14ac:dyDescent="0.25">
      <c r="A26" s="11"/>
      <c r="B26" s="10">
        <v>42339</v>
      </c>
      <c r="C26" s="2">
        <v>0.79</v>
      </c>
      <c r="D26" s="2">
        <v>0.79</v>
      </c>
      <c r="E26" s="2">
        <v>29095</v>
      </c>
      <c r="F26" s="2"/>
      <c r="G26" s="2"/>
      <c r="H26" s="15">
        <f t="shared" si="0"/>
        <v>2.5974025974025997E-2</v>
      </c>
    </row>
    <row r="27" spans="1:8" ht="13.5" x14ac:dyDescent="0.25">
      <c r="A27" s="11"/>
      <c r="B27" s="10">
        <v>42340</v>
      </c>
      <c r="C27" s="2">
        <v>0.82</v>
      </c>
      <c r="D27" s="2">
        <v>0.82</v>
      </c>
      <c r="E27" s="2">
        <v>63180</v>
      </c>
      <c r="F27" s="2"/>
      <c r="G27" s="2"/>
      <c r="H27" s="15">
        <f t="shared" si="0"/>
        <v>3.7974683544303688E-2</v>
      </c>
    </row>
    <row r="28" spans="1:8" ht="13.5" x14ac:dyDescent="0.25">
      <c r="A28" s="11"/>
      <c r="B28" s="10">
        <v>42341</v>
      </c>
      <c r="C28" s="2">
        <v>0.84</v>
      </c>
      <c r="D28" s="2">
        <v>0.84</v>
      </c>
      <c r="E28" s="2">
        <v>38175</v>
      </c>
      <c r="F28" s="2"/>
      <c r="G28" s="2"/>
      <c r="H28" s="15">
        <f t="shared" si="0"/>
        <v>2.4390243902439046E-2</v>
      </c>
    </row>
    <row r="29" spans="1:8" ht="13.5" x14ac:dyDescent="0.25">
      <c r="A29" s="11"/>
      <c r="B29" s="10">
        <v>42342</v>
      </c>
      <c r="C29" s="2">
        <v>0.86</v>
      </c>
      <c r="D29" s="2">
        <v>0.86</v>
      </c>
      <c r="E29" s="2">
        <v>80834</v>
      </c>
      <c r="F29" s="2"/>
      <c r="G29" s="2"/>
      <c r="H29" s="15">
        <f t="shared" si="0"/>
        <v>2.3809523809523832E-2</v>
      </c>
    </row>
    <row r="30" spans="1:8" ht="13.5" x14ac:dyDescent="0.25">
      <c r="A30" s="11"/>
      <c r="B30" s="10">
        <v>42345</v>
      </c>
      <c r="C30" s="2">
        <v>0.85</v>
      </c>
      <c r="D30" s="2">
        <v>0.85</v>
      </c>
      <c r="E30" s="2">
        <v>13186</v>
      </c>
      <c r="F30" s="2"/>
      <c r="G30" s="2"/>
      <c r="H30" s="15">
        <f t="shared" si="0"/>
        <v>-1.1627906976744196E-2</v>
      </c>
    </row>
    <row r="31" spans="1:8" ht="13.5" x14ac:dyDescent="0.25">
      <c r="A31" s="11"/>
      <c r="B31" s="10">
        <v>42346</v>
      </c>
      <c r="C31" s="2">
        <v>0.83</v>
      </c>
      <c r="D31" s="2">
        <v>0.83</v>
      </c>
      <c r="E31" s="2">
        <v>39650</v>
      </c>
      <c r="F31" s="2"/>
      <c r="G31" s="2"/>
      <c r="H31" s="15">
        <f t="shared" si="0"/>
        <v>-2.3529411764705903E-2</v>
      </c>
    </row>
    <row r="32" spans="1:8" ht="13.5" x14ac:dyDescent="0.25">
      <c r="A32" s="11"/>
      <c r="B32" s="10">
        <v>42347</v>
      </c>
      <c r="C32" s="2">
        <v>0.83</v>
      </c>
      <c r="D32" s="2">
        <v>0.83</v>
      </c>
      <c r="E32" s="2">
        <v>11795</v>
      </c>
      <c r="F32" s="2"/>
      <c r="G32" s="2"/>
      <c r="H32" s="15">
        <f t="shared" si="0"/>
        <v>0</v>
      </c>
    </row>
    <row r="33" spans="1:8" ht="13.5" x14ac:dyDescent="0.25">
      <c r="A33" s="11"/>
      <c r="B33" s="10">
        <v>42348</v>
      </c>
      <c r="C33" s="2">
        <v>0.8</v>
      </c>
      <c r="D33" s="2">
        <v>0.8</v>
      </c>
      <c r="E33" s="2">
        <v>0</v>
      </c>
      <c r="F33" s="2"/>
      <c r="G33" s="2"/>
      <c r="H33" s="15">
        <f t="shared" si="0"/>
        <v>-3.6144578313252913E-2</v>
      </c>
    </row>
    <row r="34" spans="1:8" ht="13.5" x14ac:dyDescent="0.25">
      <c r="A34" s="11"/>
      <c r="B34" s="10">
        <v>42349</v>
      </c>
      <c r="C34" s="2">
        <v>0.8</v>
      </c>
      <c r="D34" s="2">
        <v>0.8</v>
      </c>
      <c r="E34" s="2">
        <v>24351</v>
      </c>
      <c r="F34" s="2"/>
      <c r="G34" s="2"/>
      <c r="H34" s="15">
        <f t="shared" si="0"/>
        <v>0</v>
      </c>
    </row>
    <row r="35" spans="1:8" ht="13.5" x14ac:dyDescent="0.25">
      <c r="A35" s="11"/>
      <c r="B35" s="10">
        <v>42352</v>
      </c>
      <c r="C35" s="2">
        <v>0.81</v>
      </c>
      <c r="D35" s="2">
        <v>0.81</v>
      </c>
      <c r="E35" s="2">
        <v>19359</v>
      </c>
      <c r="F35" s="2"/>
      <c r="G35" s="2"/>
      <c r="H35" s="15">
        <f t="shared" si="0"/>
        <v>1.2500000000000011E-2</v>
      </c>
    </row>
    <row r="36" spans="1:8" ht="13.5" x14ac:dyDescent="0.25">
      <c r="A36" s="11"/>
      <c r="B36" s="10">
        <v>42353</v>
      </c>
      <c r="C36" s="2">
        <v>0.83</v>
      </c>
      <c r="D36" s="2">
        <v>0.83</v>
      </c>
      <c r="E36" s="2">
        <v>57919</v>
      </c>
      <c r="F36" s="2"/>
      <c r="G36" s="2"/>
      <c r="H36" s="15">
        <f t="shared" si="0"/>
        <v>2.4691358024691242E-2</v>
      </c>
    </row>
    <row r="37" spans="1:8" ht="13.5" x14ac:dyDescent="0.25">
      <c r="A37" s="11"/>
      <c r="B37" s="10">
        <v>42354</v>
      </c>
      <c r="C37" s="2">
        <v>0.82</v>
      </c>
      <c r="D37" s="2">
        <v>0.82</v>
      </c>
      <c r="E37" s="2">
        <v>9911</v>
      </c>
      <c r="F37" s="2"/>
      <c r="G37" s="2"/>
      <c r="H37" s="15">
        <f t="shared" si="0"/>
        <v>-1.2048192771084348E-2</v>
      </c>
    </row>
    <row r="38" spans="1:8" ht="13.5" x14ac:dyDescent="0.25">
      <c r="A38" s="11"/>
      <c r="B38" s="10">
        <v>42355</v>
      </c>
      <c r="C38" s="2">
        <v>0.82</v>
      </c>
      <c r="D38" s="2">
        <v>0.82</v>
      </c>
      <c r="E38" s="2">
        <v>3632</v>
      </c>
      <c r="F38" s="2"/>
      <c r="G38" s="2"/>
      <c r="H38" s="15">
        <f t="shared" si="0"/>
        <v>0</v>
      </c>
    </row>
    <row r="39" spans="1:8" ht="13.5" x14ac:dyDescent="0.25">
      <c r="A39" s="11"/>
      <c r="B39" s="10">
        <v>42356</v>
      </c>
      <c r="C39" s="2">
        <v>0.82</v>
      </c>
      <c r="D39" s="2">
        <v>0.82</v>
      </c>
      <c r="E39" s="2">
        <v>12326</v>
      </c>
      <c r="F39" s="2"/>
      <c r="G39" s="2"/>
      <c r="H39" s="15">
        <f t="shared" si="0"/>
        <v>0</v>
      </c>
    </row>
    <row r="40" spans="1:8" ht="13.5" x14ac:dyDescent="0.25">
      <c r="A40" s="11"/>
      <c r="B40" s="10">
        <v>42359</v>
      </c>
      <c r="C40" s="2">
        <v>0.8</v>
      </c>
      <c r="D40" s="2">
        <v>0.8</v>
      </c>
      <c r="E40" s="2">
        <v>4077</v>
      </c>
      <c r="F40" s="2"/>
      <c r="G40" s="2"/>
      <c r="H40" s="15">
        <f t="shared" si="0"/>
        <v>-2.4390243902438911E-2</v>
      </c>
    </row>
    <row r="41" spans="1:8" ht="13.5" x14ac:dyDescent="0.25">
      <c r="A41" s="11"/>
      <c r="B41" s="10">
        <v>42360</v>
      </c>
      <c r="C41" s="2">
        <v>0.81</v>
      </c>
      <c r="D41" s="2">
        <v>0.81</v>
      </c>
      <c r="E41" s="2">
        <v>36875</v>
      </c>
      <c r="F41" s="2"/>
      <c r="G41" s="2"/>
      <c r="H41" s="15">
        <f t="shared" si="0"/>
        <v>1.2500000000000011E-2</v>
      </c>
    </row>
    <row r="42" spans="1:8" ht="13.5" x14ac:dyDescent="0.25">
      <c r="A42" s="11"/>
      <c r="B42" s="10">
        <v>42361</v>
      </c>
      <c r="C42" s="2">
        <v>0.8</v>
      </c>
      <c r="D42" s="2">
        <v>0.8</v>
      </c>
      <c r="E42" s="2">
        <v>4950</v>
      </c>
      <c r="F42" s="2"/>
      <c r="G42" s="2"/>
      <c r="H42" s="15">
        <f t="shared" si="0"/>
        <v>-1.2345679012345689E-2</v>
      </c>
    </row>
    <row r="43" spans="1:8" ht="13.5" x14ac:dyDescent="0.25">
      <c r="A43" s="11"/>
      <c r="B43" s="10">
        <v>42363</v>
      </c>
      <c r="C43" s="2">
        <v>0.79</v>
      </c>
      <c r="D43" s="2">
        <v>0.79</v>
      </c>
      <c r="E43" s="2">
        <v>4620</v>
      </c>
      <c r="F43" s="2"/>
      <c r="G43" s="2"/>
      <c r="H43" s="15">
        <f t="shared" si="0"/>
        <v>-1.2500000000000011E-2</v>
      </c>
    </row>
    <row r="44" spans="1:8" ht="13.5" x14ac:dyDescent="0.25">
      <c r="A44" s="11"/>
      <c r="B44" s="10">
        <v>42366</v>
      </c>
      <c r="C44" s="2">
        <v>0.8</v>
      </c>
      <c r="D44" s="2">
        <v>0.8</v>
      </c>
      <c r="E44" s="2">
        <v>30098</v>
      </c>
      <c r="F44" s="2"/>
      <c r="G44" s="2"/>
      <c r="H44" s="15">
        <f t="shared" si="0"/>
        <v>1.2658227848101276E-2</v>
      </c>
    </row>
    <row r="45" spans="1:8" ht="13.5" x14ac:dyDescent="0.25">
      <c r="A45" s="11"/>
      <c r="B45" s="10">
        <v>42367</v>
      </c>
      <c r="C45" s="2">
        <v>0.81</v>
      </c>
      <c r="D45" s="2">
        <v>0.81</v>
      </c>
      <c r="E45" s="2">
        <v>1860</v>
      </c>
      <c r="F45" s="2"/>
      <c r="G45" s="2"/>
      <c r="H45" s="15">
        <f t="shared" si="0"/>
        <v>1.2500000000000011E-2</v>
      </c>
    </row>
    <row r="46" spans="1:8" ht="13.5" x14ac:dyDescent="0.25">
      <c r="A46" s="11"/>
      <c r="B46" s="10">
        <v>42368</v>
      </c>
      <c r="C46" s="2">
        <v>0.81</v>
      </c>
      <c r="D46" s="2">
        <v>0.81</v>
      </c>
      <c r="E46" s="2">
        <v>8009</v>
      </c>
      <c r="F46" s="2"/>
      <c r="G46" s="2"/>
      <c r="H46" s="15">
        <f t="shared" si="0"/>
        <v>0</v>
      </c>
    </row>
    <row r="47" spans="1:8" ht="13.5" x14ac:dyDescent="0.25">
      <c r="A47" s="11"/>
      <c r="B47" s="10">
        <v>42369</v>
      </c>
      <c r="C47" s="2">
        <v>0.8</v>
      </c>
      <c r="D47" s="2">
        <v>0.8</v>
      </c>
      <c r="E47" s="2">
        <v>2099</v>
      </c>
      <c r="F47" s="2"/>
      <c r="G47" s="2"/>
      <c r="H47" s="15">
        <f t="shared" si="0"/>
        <v>-1.2345679012345689E-2</v>
      </c>
    </row>
    <row r="48" spans="1:8" ht="13.5" x14ac:dyDescent="0.25">
      <c r="A48" s="11"/>
      <c r="B48" s="10">
        <v>42373</v>
      </c>
      <c r="C48" s="2">
        <v>0.81</v>
      </c>
      <c r="D48" s="2">
        <v>0.81</v>
      </c>
      <c r="E48" s="2">
        <v>12317</v>
      </c>
      <c r="F48" s="2"/>
      <c r="G48" s="2"/>
      <c r="H48" s="15">
        <f t="shared" si="0"/>
        <v>1.2500000000000011E-2</v>
      </c>
    </row>
    <row r="49" spans="1:8" ht="13.5" x14ac:dyDescent="0.25">
      <c r="A49" s="11"/>
      <c r="B49" s="10">
        <v>42374</v>
      </c>
      <c r="C49" s="2">
        <v>0.82</v>
      </c>
      <c r="D49" s="2">
        <v>0.82</v>
      </c>
      <c r="E49" s="2">
        <v>21478</v>
      </c>
      <c r="F49" s="2"/>
      <c r="G49" s="2"/>
      <c r="H49" s="15">
        <f t="shared" si="0"/>
        <v>1.2345679012345552E-2</v>
      </c>
    </row>
    <row r="50" spans="1:8" ht="13.5" x14ac:dyDescent="0.25">
      <c r="A50" s="11"/>
      <c r="B50" s="10">
        <v>42375</v>
      </c>
      <c r="C50" s="2">
        <v>0.8</v>
      </c>
      <c r="D50" s="2">
        <v>0.8</v>
      </c>
      <c r="E50" s="2">
        <v>203730</v>
      </c>
      <c r="F50" s="2"/>
      <c r="G50" s="2"/>
      <c r="H50" s="15">
        <f t="shared" si="0"/>
        <v>-2.4390243902438911E-2</v>
      </c>
    </row>
    <row r="51" spans="1:8" ht="13.5" x14ac:dyDescent="0.25">
      <c r="A51" s="11"/>
      <c r="B51" s="10">
        <v>42376</v>
      </c>
      <c r="C51" s="2">
        <v>0.8</v>
      </c>
      <c r="D51" s="2">
        <v>0.8</v>
      </c>
      <c r="E51" s="2">
        <v>102439</v>
      </c>
      <c r="F51" s="2"/>
      <c r="G51" s="2"/>
      <c r="H51" s="15">
        <f t="shared" si="0"/>
        <v>0</v>
      </c>
    </row>
    <row r="52" spans="1:8" ht="13.5" x14ac:dyDescent="0.25">
      <c r="A52" s="11"/>
      <c r="B52" s="10">
        <v>42377</v>
      </c>
      <c r="C52" s="2">
        <v>0.78</v>
      </c>
      <c r="D52" s="2">
        <v>0.78</v>
      </c>
      <c r="E52" s="2">
        <v>50078</v>
      </c>
      <c r="F52" s="2"/>
      <c r="G52" s="2"/>
      <c r="H52" s="15">
        <f t="shared" si="0"/>
        <v>-2.5000000000000022E-2</v>
      </c>
    </row>
    <row r="53" spans="1:8" ht="13.5" x14ac:dyDescent="0.25">
      <c r="A53" s="11"/>
      <c r="B53" s="10">
        <v>42380</v>
      </c>
      <c r="C53" s="2">
        <v>0.76</v>
      </c>
      <c r="D53" s="2">
        <v>0.76</v>
      </c>
      <c r="E53" s="2">
        <v>73320</v>
      </c>
      <c r="F53" s="2"/>
      <c r="G53" s="2"/>
      <c r="H53" s="15">
        <f t="shared" si="0"/>
        <v>-2.5641025641025664E-2</v>
      </c>
    </row>
    <row r="54" spans="1:8" ht="13.5" x14ac:dyDescent="0.25">
      <c r="A54" s="11"/>
      <c r="B54" s="10">
        <v>42381</v>
      </c>
      <c r="C54" s="2">
        <v>0.75</v>
      </c>
      <c r="D54" s="2">
        <v>0.75</v>
      </c>
      <c r="E54" s="2">
        <v>132059</v>
      </c>
      <c r="F54" s="2"/>
      <c r="G54" s="2"/>
      <c r="H54" s="15">
        <f t="shared" si="0"/>
        <v>-1.3157894736842117E-2</v>
      </c>
    </row>
    <row r="55" spans="1:8" ht="13.5" x14ac:dyDescent="0.25">
      <c r="A55" s="11"/>
      <c r="B55" s="10">
        <v>42382</v>
      </c>
      <c r="C55" s="2">
        <v>0.73</v>
      </c>
      <c r="D55" s="2">
        <v>0.73</v>
      </c>
      <c r="E55" s="2">
        <v>219424</v>
      </c>
      <c r="F55" s="2"/>
      <c r="G55" s="2"/>
      <c r="H55" s="15">
        <f t="shared" si="0"/>
        <v>-2.6666666666666689E-2</v>
      </c>
    </row>
    <row r="56" spans="1:8" ht="13.5" x14ac:dyDescent="0.25">
      <c r="A56" s="11"/>
      <c r="B56" s="10">
        <v>42384</v>
      </c>
      <c r="C56" s="2">
        <v>0.72</v>
      </c>
      <c r="D56" s="2">
        <v>0.72</v>
      </c>
      <c r="E56" s="2">
        <v>165074</v>
      </c>
      <c r="F56" s="2"/>
      <c r="G56" s="2"/>
      <c r="H56" s="15">
        <f t="shared" si="0"/>
        <v>-1.3698630136986314E-2</v>
      </c>
    </row>
    <row r="57" spans="1:8" ht="13.5" x14ac:dyDescent="0.25">
      <c r="A57" s="11"/>
      <c r="B57" s="10">
        <v>42387</v>
      </c>
      <c r="C57" s="2">
        <v>0.73</v>
      </c>
      <c r="D57" s="2">
        <v>0.73</v>
      </c>
      <c r="E57" s="2">
        <v>339102</v>
      </c>
      <c r="F57" s="2"/>
      <c r="G57" s="2"/>
      <c r="H57" s="15">
        <f t="shared" si="0"/>
        <v>1.3888888888888902E-2</v>
      </c>
    </row>
    <row r="58" spans="1:8" ht="13.5" x14ac:dyDescent="0.25">
      <c r="A58" s="11"/>
      <c r="B58" s="10">
        <v>42388</v>
      </c>
      <c r="C58" s="2">
        <v>0.75</v>
      </c>
      <c r="D58" s="2">
        <v>0.75</v>
      </c>
      <c r="E58" s="2">
        <v>3143697</v>
      </c>
      <c r="F58" s="2"/>
      <c r="G58" s="2"/>
      <c r="H58" s="15">
        <f t="shared" si="0"/>
        <v>2.7397260273972629E-2</v>
      </c>
    </row>
    <row r="59" spans="1:8" ht="13.5" x14ac:dyDescent="0.25">
      <c r="A59" s="11"/>
      <c r="B59" s="10">
        <v>42389</v>
      </c>
      <c r="C59" s="2">
        <v>0.72</v>
      </c>
      <c r="D59" s="2">
        <v>0.72</v>
      </c>
      <c r="E59" s="2">
        <v>205544</v>
      </c>
      <c r="F59" s="2"/>
      <c r="G59" s="2"/>
      <c r="H59" s="15">
        <f t="shared" si="0"/>
        <v>-4.0000000000000036E-2</v>
      </c>
    </row>
    <row r="60" spans="1:8" ht="13.5" x14ac:dyDescent="0.25">
      <c r="A60" s="11"/>
      <c r="B60" s="10">
        <v>42390</v>
      </c>
      <c r="C60" s="2">
        <v>0.7</v>
      </c>
      <c r="D60" s="2">
        <v>0.7</v>
      </c>
      <c r="E60" s="2">
        <v>336830</v>
      </c>
      <c r="F60" s="2"/>
      <c r="G60" s="2"/>
      <c r="H60" s="15">
        <f t="shared" si="0"/>
        <v>-2.7777777777777804E-2</v>
      </c>
    </row>
    <row r="61" spans="1:8" ht="13.5" x14ac:dyDescent="0.25">
      <c r="A61" s="11"/>
      <c r="B61" s="10">
        <v>42391</v>
      </c>
      <c r="C61" s="2">
        <v>0.69</v>
      </c>
      <c r="D61" s="2">
        <v>0.69</v>
      </c>
      <c r="E61" s="2">
        <v>333204</v>
      </c>
      <c r="F61" s="2"/>
      <c r="G61" s="2"/>
      <c r="H61" s="15">
        <f t="shared" si="0"/>
        <v>-1.4285714285714299E-2</v>
      </c>
    </row>
    <row r="62" spans="1:8" ht="13.5" x14ac:dyDescent="0.25">
      <c r="A62" s="11"/>
      <c r="B62" s="10">
        <v>42394</v>
      </c>
      <c r="C62" s="2">
        <v>0.67</v>
      </c>
      <c r="D62" s="2">
        <v>0.67</v>
      </c>
      <c r="E62" s="2">
        <v>130187</v>
      </c>
      <c r="F62" s="2"/>
      <c r="G62" s="2"/>
      <c r="H62" s="15">
        <f t="shared" si="0"/>
        <v>-2.898550724637668E-2</v>
      </c>
    </row>
    <row r="63" spans="1:8" ht="13.5" x14ac:dyDescent="0.25">
      <c r="A63" s="11"/>
      <c r="B63" s="10">
        <v>42395</v>
      </c>
      <c r="C63" s="2">
        <v>0.66</v>
      </c>
      <c r="D63" s="2">
        <v>0.66</v>
      </c>
      <c r="E63" s="2">
        <v>190259</v>
      </c>
      <c r="F63" s="2"/>
      <c r="G63" s="2"/>
      <c r="H63" s="15">
        <f t="shared" si="0"/>
        <v>-1.492537313432837E-2</v>
      </c>
    </row>
    <row r="64" spans="1:8" ht="13.5" x14ac:dyDescent="0.25">
      <c r="A64" s="11"/>
      <c r="B64" s="10">
        <v>42396</v>
      </c>
      <c r="C64" s="2">
        <v>0.68</v>
      </c>
      <c r="D64" s="2">
        <v>0.68</v>
      </c>
      <c r="E64" s="2">
        <v>28310</v>
      </c>
      <c r="F64" s="2"/>
      <c r="G64" s="2"/>
      <c r="H64" s="15">
        <f t="shared" si="0"/>
        <v>3.0303030303030328E-2</v>
      </c>
    </row>
    <row r="65" spans="1:8" ht="13.5" x14ac:dyDescent="0.25">
      <c r="A65" s="11"/>
      <c r="B65" s="10">
        <v>42397</v>
      </c>
      <c r="C65" s="2">
        <v>0.68</v>
      </c>
      <c r="D65" s="2">
        <v>0.68</v>
      </c>
      <c r="E65" s="2">
        <v>151229</v>
      </c>
      <c r="F65" s="2"/>
      <c r="G65" s="2"/>
      <c r="H65" s="15">
        <f t="shared" si="0"/>
        <v>0</v>
      </c>
    </row>
    <row r="66" spans="1:8" ht="13.5" x14ac:dyDescent="0.25">
      <c r="A66" s="11"/>
      <c r="B66" s="10">
        <v>42398</v>
      </c>
      <c r="C66" s="2">
        <v>0.66</v>
      </c>
      <c r="D66" s="2">
        <v>0.66</v>
      </c>
      <c r="E66" s="2">
        <v>88629</v>
      </c>
      <c r="F66" s="2"/>
      <c r="G66" s="2"/>
      <c r="H66" s="15">
        <f t="shared" si="0"/>
        <v>-2.9411764705882377E-2</v>
      </c>
    </row>
    <row r="67" spans="1:8" ht="13.5" x14ac:dyDescent="0.25">
      <c r="A67" s="11"/>
      <c r="B67" s="10">
        <v>42401</v>
      </c>
      <c r="C67" s="2">
        <v>0.65</v>
      </c>
      <c r="D67" s="2">
        <v>0.65</v>
      </c>
      <c r="E67" s="2">
        <v>185369</v>
      </c>
      <c r="F67" s="2"/>
      <c r="G67" s="2"/>
      <c r="H67" s="15">
        <f t="shared" si="0"/>
        <v>-1.5151515151515164E-2</v>
      </c>
    </row>
    <row r="68" spans="1:8" ht="13.5" x14ac:dyDescent="0.25">
      <c r="A68" s="11"/>
      <c r="B68" s="10">
        <v>42402</v>
      </c>
      <c r="C68" s="2">
        <v>0.65</v>
      </c>
      <c r="D68" s="2">
        <v>0.65</v>
      </c>
      <c r="E68" s="2">
        <v>108906</v>
      </c>
      <c r="F68" s="2"/>
      <c r="G68" s="2"/>
      <c r="H68" s="15">
        <f t="shared" si="0"/>
        <v>0</v>
      </c>
    </row>
    <row r="69" spans="1:8" ht="13.5" x14ac:dyDescent="0.25">
      <c r="A69" s="11"/>
      <c r="B69" s="10">
        <v>42403</v>
      </c>
      <c r="C69" s="2">
        <v>0.68</v>
      </c>
      <c r="D69" s="2">
        <v>0.68</v>
      </c>
      <c r="E69" s="2">
        <v>216572</v>
      </c>
      <c r="F69" s="2"/>
      <c r="G69" s="2"/>
      <c r="H69" s="15">
        <f t="shared" si="0"/>
        <v>4.6153846153846191E-2</v>
      </c>
    </row>
    <row r="70" spans="1:8" ht="13.5" x14ac:dyDescent="0.25">
      <c r="A70" s="11"/>
      <c r="B70" s="10">
        <v>42404</v>
      </c>
      <c r="C70" s="2">
        <v>0.66</v>
      </c>
      <c r="D70" s="2">
        <v>0.66</v>
      </c>
      <c r="E70" s="2">
        <v>255829</v>
      </c>
      <c r="F70" s="2"/>
      <c r="G70" s="2"/>
      <c r="H70" s="15">
        <f t="shared" si="0"/>
        <v>-2.9411764705882377E-2</v>
      </c>
    </row>
    <row r="71" spans="1:8" ht="13.5" x14ac:dyDescent="0.25">
      <c r="A71" s="11"/>
      <c r="B71" s="10">
        <v>42405</v>
      </c>
      <c r="C71" s="2">
        <v>0.66</v>
      </c>
      <c r="D71" s="2">
        <v>0.66</v>
      </c>
      <c r="E71" s="2">
        <v>49106</v>
      </c>
      <c r="F71" s="2"/>
      <c r="G71" s="2"/>
      <c r="H71" s="15">
        <f t="shared" ref="H71:H134" si="1">(D71-D70)/D70</f>
        <v>0</v>
      </c>
    </row>
    <row r="72" spans="1:8" ht="13.5" x14ac:dyDescent="0.25">
      <c r="A72" s="11"/>
      <c r="B72" s="10">
        <v>42408</v>
      </c>
      <c r="C72" s="2">
        <v>0.65</v>
      </c>
      <c r="D72" s="2">
        <v>0.65</v>
      </c>
      <c r="E72" s="2">
        <v>72220</v>
      </c>
      <c r="F72" s="2"/>
      <c r="G72" s="2"/>
      <c r="H72" s="15">
        <f t="shared" si="1"/>
        <v>-1.5151515151515164E-2</v>
      </c>
    </row>
    <row r="73" spans="1:8" ht="13.5" x14ac:dyDescent="0.25">
      <c r="A73" s="11"/>
      <c r="B73" s="10">
        <v>42409</v>
      </c>
      <c r="C73" s="2">
        <v>0.67</v>
      </c>
      <c r="D73" s="2">
        <v>0.67</v>
      </c>
      <c r="E73" s="2">
        <v>0</v>
      </c>
      <c r="F73" s="2"/>
      <c r="G73" s="2"/>
      <c r="H73" s="15">
        <f t="shared" si="1"/>
        <v>3.0769230769230795E-2</v>
      </c>
    </row>
    <row r="74" spans="1:8" ht="13.5" x14ac:dyDescent="0.25">
      <c r="A74" s="11"/>
      <c r="B74" s="10">
        <v>42410</v>
      </c>
      <c r="C74" s="2">
        <v>0.67</v>
      </c>
      <c r="D74" s="2">
        <v>0.67</v>
      </c>
      <c r="E74" s="2">
        <v>272398</v>
      </c>
      <c r="F74" s="2"/>
      <c r="G74" s="2"/>
      <c r="H74" s="15">
        <f t="shared" si="1"/>
        <v>0</v>
      </c>
    </row>
    <row r="75" spans="1:8" ht="13.5" x14ac:dyDescent="0.25">
      <c r="A75" s="11"/>
      <c r="B75" s="10">
        <v>42411</v>
      </c>
      <c r="C75" s="2">
        <v>0.65</v>
      </c>
      <c r="D75" s="2">
        <v>0.65</v>
      </c>
      <c r="E75" s="2">
        <v>163748</v>
      </c>
      <c r="F75" s="2"/>
      <c r="G75" s="2"/>
      <c r="H75" s="15">
        <f t="shared" si="1"/>
        <v>-2.985074626865674E-2</v>
      </c>
    </row>
    <row r="76" spans="1:8" ht="13.5" x14ac:dyDescent="0.25">
      <c r="A76" s="11"/>
      <c r="B76" s="10">
        <v>42412</v>
      </c>
      <c r="C76" s="2">
        <v>0.66</v>
      </c>
      <c r="D76" s="2">
        <v>0.66</v>
      </c>
      <c r="E76" s="2">
        <v>126039</v>
      </c>
      <c r="F76" s="2"/>
      <c r="G76" s="2"/>
      <c r="H76" s="15">
        <f t="shared" si="1"/>
        <v>1.5384615384615398E-2</v>
      </c>
    </row>
    <row r="77" spans="1:8" ht="13.5" x14ac:dyDescent="0.25">
      <c r="A77" s="11"/>
      <c r="B77" s="10">
        <v>42415</v>
      </c>
      <c r="C77" s="2">
        <v>0.66</v>
      </c>
      <c r="D77" s="2">
        <v>0.66</v>
      </c>
      <c r="E77" s="2">
        <v>61263</v>
      </c>
      <c r="F77" s="2"/>
      <c r="G77" s="2"/>
      <c r="H77" s="15">
        <f t="shared" si="1"/>
        <v>0</v>
      </c>
    </row>
    <row r="78" spans="1:8" ht="13.5" x14ac:dyDescent="0.25">
      <c r="A78" s="11"/>
      <c r="B78" s="10">
        <v>42416</v>
      </c>
      <c r="C78" s="2">
        <v>0.66</v>
      </c>
      <c r="D78" s="2">
        <v>0.66</v>
      </c>
      <c r="E78" s="2">
        <v>29649</v>
      </c>
      <c r="F78" s="2"/>
      <c r="G78" s="2"/>
      <c r="H78" s="15">
        <f t="shared" si="1"/>
        <v>0</v>
      </c>
    </row>
    <row r="79" spans="1:8" ht="13.5" x14ac:dyDescent="0.25">
      <c r="A79" s="11"/>
      <c r="B79" s="10">
        <v>42417</v>
      </c>
      <c r="C79" s="2">
        <v>0.65</v>
      </c>
      <c r="D79" s="2">
        <v>0.65</v>
      </c>
      <c r="E79" s="2">
        <v>34109</v>
      </c>
      <c r="F79" s="2"/>
      <c r="G79" s="2"/>
      <c r="H79" s="15">
        <f t="shared" si="1"/>
        <v>-1.5151515151515164E-2</v>
      </c>
    </row>
    <row r="80" spans="1:8" ht="13.5" x14ac:dyDescent="0.25">
      <c r="A80" s="11"/>
      <c r="B80" s="10">
        <v>42418</v>
      </c>
      <c r="C80" s="2">
        <v>0.65</v>
      </c>
      <c r="D80" s="2">
        <v>0.65</v>
      </c>
      <c r="E80" s="2">
        <v>60461</v>
      </c>
      <c r="F80" s="2"/>
      <c r="G80" s="2"/>
      <c r="H80" s="15">
        <f t="shared" si="1"/>
        <v>0</v>
      </c>
    </row>
    <row r="81" spans="1:8" ht="13.5" x14ac:dyDescent="0.25">
      <c r="A81" s="11"/>
      <c r="B81" s="10">
        <v>42419</v>
      </c>
      <c r="C81" s="2">
        <v>0.63</v>
      </c>
      <c r="D81" s="2">
        <v>0.63</v>
      </c>
      <c r="E81" s="2">
        <v>67397</v>
      </c>
      <c r="F81" s="2"/>
      <c r="G81" s="2"/>
      <c r="H81" s="15">
        <f t="shared" si="1"/>
        <v>-3.0769230769230795E-2</v>
      </c>
    </row>
    <row r="82" spans="1:8" ht="13.5" x14ac:dyDescent="0.25">
      <c r="A82" s="11"/>
      <c r="B82" s="10">
        <v>42422</v>
      </c>
      <c r="C82" s="2">
        <v>0.66</v>
      </c>
      <c r="D82" s="2">
        <v>0.66</v>
      </c>
      <c r="E82" s="2">
        <v>69980</v>
      </c>
      <c r="F82" s="2"/>
      <c r="G82" s="2"/>
      <c r="H82" s="15">
        <f t="shared" si="1"/>
        <v>4.7619047619047658E-2</v>
      </c>
    </row>
    <row r="83" spans="1:8" ht="13.5" x14ac:dyDescent="0.25">
      <c r="A83" s="11"/>
      <c r="B83" s="10">
        <v>42423</v>
      </c>
      <c r="C83" s="2">
        <v>0.67</v>
      </c>
      <c r="D83" s="2">
        <v>0.67</v>
      </c>
      <c r="E83" s="2">
        <v>82478</v>
      </c>
      <c r="F83" s="2"/>
      <c r="G83" s="2"/>
      <c r="H83" s="15">
        <f t="shared" si="1"/>
        <v>1.5151515151515164E-2</v>
      </c>
    </row>
    <row r="84" spans="1:8" ht="13.5" x14ac:dyDescent="0.25">
      <c r="A84" s="11"/>
      <c r="B84" s="10">
        <v>42424</v>
      </c>
      <c r="C84" s="2">
        <v>0.66</v>
      </c>
      <c r="D84" s="2">
        <v>0.66</v>
      </c>
      <c r="E84" s="2">
        <v>22628</v>
      </c>
      <c r="F84" s="2"/>
      <c r="G84" s="2"/>
      <c r="H84" s="15">
        <f t="shared" si="1"/>
        <v>-1.492537313432837E-2</v>
      </c>
    </row>
    <row r="85" spans="1:8" ht="13.5" x14ac:dyDescent="0.25">
      <c r="A85" s="11"/>
      <c r="B85" s="10">
        <v>42425</v>
      </c>
      <c r="C85" s="2">
        <v>0.66</v>
      </c>
      <c r="D85" s="2">
        <v>0.66</v>
      </c>
      <c r="E85" s="2">
        <v>35142</v>
      </c>
      <c r="F85" s="2"/>
      <c r="G85" s="2"/>
      <c r="H85" s="15">
        <f t="shared" si="1"/>
        <v>0</v>
      </c>
    </row>
    <row r="86" spans="1:8" ht="13.5" x14ac:dyDescent="0.25">
      <c r="A86" s="11"/>
      <c r="B86" s="10">
        <v>42426</v>
      </c>
      <c r="C86" s="2">
        <v>0.65</v>
      </c>
      <c r="D86" s="2">
        <v>0.65</v>
      </c>
      <c r="E86" s="2">
        <v>48741</v>
      </c>
      <c r="F86" s="2"/>
      <c r="G86" s="2"/>
      <c r="H86" s="15">
        <f t="shared" si="1"/>
        <v>-1.5151515151515164E-2</v>
      </c>
    </row>
    <row r="87" spans="1:8" ht="13.5" x14ac:dyDescent="0.25">
      <c r="A87" s="11"/>
      <c r="B87" s="10">
        <v>42429</v>
      </c>
      <c r="C87" s="2">
        <v>0.68</v>
      </c>
      <c r="D87" s="2">
        <v>0.68</v>
      </c>
      <c r="E87" s="2">
        <v>73385</v>
      </c>
      <c r="F87" s="2"/>
      <c r="G87" s="2"/>
      <c r="H87" s="15">
        <f t="shared" si="1"/>
        <v>4.6153846153846191E-2</v>
      </c>
    </row>
    <row r="88" spans="1:8" ht="13.5" x14ac:dyDescent="0.25">
      <c r="A88" s="11"/>
      <c r="B88" s="10">
        <v>42430</v>
      </c>
      <c r="C88" s="2">
        <v>0.66</v>
      </c>
      <c r="D88" s="2">
        <v>0.66</v>
      </c>
      <c r="E88" s="2">
        <v>29703</v>
      </c>
      <c r="F88" s="2"/>
      <c r="G88" s="2"/>
      <c r="H88" s="15">
        <f t="shared" si="1"/>
        <v>-2.9411764705882377E-2</v>
      </c>
    </row>
    <row r="89" spans="1:8" ht="13.5" x14ac:dyDescent="0.25">
      <c r="A89" s="11"/>
      <c r="B89" s="10">
        <v>42431</v>
      </c>
      <c r="C89" s="2">
        <v>0.65</v>
      </c>
      <c r="D89" s="2">
        <v>0.65</v>
      </c>
      <c r="E89" s="2">
        <v>52651</v>
      </c>
      <c r="F89" s="2"/>
      <c r="G89" s="2"/>
      <c r="H89" s="15">
        <f t="shared" si="1"/>
        <v>-1.5151515151515164E-2</v>
      </c>
    </row>
    <row r="90" spans="1:8" ht="13.5" x14ac:dyDescent="0.25">
      <c r="A90" s="11"/>
      <c r="B90" s="10">
        <v>42432</v>
      </c>
      <c r="C90" s="2">
        <v>0.64</v>
      </c>
      <c r="D90" s="2">
        <v>0.64</v>
      </c>
      <c r="E90" s="2">
        <v>176704</v>
      </c>
      <c r="F90" s="2"/>
      <c r="G90" s="2"/>
      <c r="H90" s="15">
        <f t="shared" si="1"/>
        <v>-1.5384615384615398E-2</v>
      </c>
    </row>
    <row r="91" spans="1:8" ht="13.5" x14ac:dyDescent="0.25">
      <c r="A91" s="11"/>
      <c r="B91" s="10">
        <v>42433</v>
      </c>
      <c r="C91" s="2">
        <v>0.64</v>
      </c>
      <c r="D91" s="2">
        <v>0.64</v>
      </c>
      <c r="E91" s="2">
        <v>37212</v>
      </c>
      <c r="F91" s="2"/>
      <c r="G91" s="2"/>
      <c r="H91" s="15">
        <f t="shared" si="1"/>
        <v>0</v>
      </c>
    </row>
    <row r="92" spans="1:8" ht="13.5" x14ac:dyDescent="0.25">
      <c r="A92" s="11"/>
      <c r="B92" s="10">
        <v>42436</v>
      </c>
      <c r="C92" s="2">
        <v>0.64</v>
      </c>
      <c r="D92" s="2">
        <v>0.64</v>
      </c>
      <c r="E92" s="2">
        <v>7736</v>
      </c>
      <c r="F92" s="2"/>
      <c r="G92" s="2"/>
      <c r="H92" s="15">
        <f t="shared" si="1"/>
        <v>0</v>
      </c>
    </row>
    <row r="93" spans="1:8" ht="13.5" x14ac:dyDescent="0.25">
      <c r="A93" s="11"/>
      <c r="B93" s="10">
        <v>42437</v>
      </c>
      <c r="C93" s="2">
        <v>0.63</v>
      </c>
      <c r="D93" s="2">
        <v>0.63</v>
      </c>
      <c r="E93" s="2">
        <v>138835</v>
      </c>
      <c r="F93" s="2"/>
      <c r="G93" s="2"/>
      <c r="H93" s="15">
        <f t="shared" si="1"/>
        <v>-1.5625000000000014E-2</v>
      </c>
    </row>
    <row r="94" spans="1:8" ht="13.5" x14ac:dyDescent="0.25">
      <c r="A94" s="11"/>
      <c r="B94" s="10">
        <v>42438</v>
      </c>
      <c r="C94" s="2">
        <v>0.63</v>
      </c>
      <c r="D94" s="2">
        <v>0.63</v>
      </c>
      <c r="E94" s="2">
        <v>49947</v>
      </c>
      <c r="F94" s="2"/>
      <c r="G94" s="2"/>
      <c r="H94" s="15">
        <f t="shared" si="1"/>
        <v>0</v>
      </c>
    </row>
    <row r="95" spans="1:8" ht="13.5" x14ac:dyDescent="0.25">
      <c r="A95" s="11"/>
      <c r="B95" s="10">
        <v>42439</v>
      </c>
      <c r="C95" s="2">
        <v>0.62</v>
      </c>
      <c r="D95" s="2">
        <v>0.62</v>
      </c>
      <c r="E95" s="2">
        <v>69298</v>
      </c>
      <c r="F95" s="2"/>
      <c r="G95" s="2"/>
      <c r="H95" s="15">
        <f t="shared" si="1"/>
        <v>-1.5873015873015886E-2</v>
      </c>
    </row>
    <row r="96" spans="1:8" ht="13.5" x14ac:dyDescent="0.25">
      <c r="A96" s="11"/>
      <c r="B96" s="10">
        <v>42440</v>
      </c>
      <c r="C96" s="2">
        <v>0.6</v>
      </c>
      <c r="D96" s="2">
        <v>0.6</v>
      </c>
      <c r="E96" s="2">
        <v>215268</v>
      </c>
      <c r="F96" s="2"/>
      <c r="G96" s="2"/>
      <c r="H96" s="15">
        <f t="shared" si="1"/>
        <v>-3.2258064516129059E-2</v>
      </c>
    </row>
    <row r="97" spans="1:8" ht="13.5" x14ac:dyDescent="0.25">
      <c r="A97" s="11"/>
      <c r="B97" s="10">
        <v>42443</v>
      </c>
      <c r="C97" s="2">
        <v>0.63</v>
      </c>
      <c r="D97" s="2">
        <v>0.63</v>
      </c>
      <c r="E97" s="2">
        <v>68839</v>
      </c>
      <c r="F97" s="2"/>
      <c r="G97" s="2"/>
      <c r="H97" s="15">
        <f t="shared" si="1"/>
        <v>5.0000000000000044E-2</v>
      </c>
    </row>
    <row r="98" spans="1:8" ht="13.5" x14ac:dyDescent="0.25">
      <c r="A98" s="11"/>
      <c r="B98" s="10">
        <v>42444</v>
      </c>
      <c r="C98" s="2">
        <v>0.64</v>
      </c>
      <c r="D98" s="2">
        <v>0.64</v>
      </c>
      <c r="E98" s="2">
        <v>25761</v>
      </c>
      <c r="F98" s="2"/>
      <c r="G98" s="2"/>
      <c r="H98" s="15">
        <f t="shared" si="1"/>
        <v>1.5873015873015886E-2</v>
      </c>
    </row>
    <row r="99" spans="1:8" ht="13.5" x14ac:dyDescent="0.25">
      <c r="A99" s="11"/>
      <c r="B99" s="10">
        <v>42445</v>
      </c>
      <c r="C99" s="2">
        <v>0.62</v>
      </c>
      <c r="D99" s="2">
        <v>0.62</v>
      </c>
      <c r="E99" s="2">
        <v>9255</v>
      </c>
      <c r="F99" s="2"/>
      <c r="G99" s="2"/>
      <c r="H99" s="15">
        <f t="shared" si="1"/>
        <v>-3.1250000000000028E-2</v>
      </c>
    </row>
    <row r="100" spans="1:8" ht="13.5" x14ac:dyDescent="0.25">
      <c r="A100" s="11"/>
      <c r="B100" s="10">
        <v>42446</v>
      </c>
      <c r="C100" s="2">
        <v>0.61</v>
      </c>
      <c r="D100" s="2">
        <v>0.61</v>
      </c>
      <c r="E100" s="2">
        <v>39682</v>
      </c>
      <c r="F100" s="2"/>
      <c r="G100" s="2"/>
      <c r="H100" s="15">
        <f t="shared" si="1"/>
        <v>-1.612903225806453E-2</v>
      </c>
    </row>
    <row r="101" spans="1:8" ht="13.5" x14ac:dyDescent="0.25">
      <c r="A101" s="11"/>
      <c r="B101" s="10">
        <v>42447</v>
      </c>
      <c r="C101" s="2">
        <v>0.62</v>
      </c>
      <c r="D101" s="2">
        <v>0.62</v>
      </c>
      <c r="E101" s="2">
        <v>40210</v>
      </c>
      <c r="F101" s="2"/>
      <c r="G101" s="2"/>
      <c r="H101" s="15">
        <f t="shared" si="1"/>
        <v>1.6393442622950834E-2</v>
      </c>
    </row>
    <row r="102" spans="1:8" ht="13.5" x14ac:dyDescent="0.25">
      <c r="A102" s="11"/>
      <c r="B102" s="10">
        <v>42450</v>
      </c>
      <c r="C102" s="2">
        <v>0.62</v>
      </c>
      <c r="D102" s="2">
        <v>0.62</v>
      </c>
      <c r="E102" s="2">
        <v>18031</v>
      </c>
      <c r="F102" s="2"/>
      <c r="G102" s="2"/>
      <c r="H102" s="15">
        <f t="shared" si="1"/>
        <v>0</v>
      </c>
    </row>
    <row r="103" spans="1:8" ht="13.5" x14ac:dyDescent="0.25">
      <c r="A103" s="11"/>
      <c r="B103" s="10">
        <v>42451</v>
      </c>
      <c r="C103" s="2">
        <v>0.62</v>
      </c>
      <c r="D103" s="2">
        <v>0.62</v>
      </c>
      <c r="E103" s="2">
        <v>14479</v>
      </c>
      <c r="F103" s="2"/>
      <c r="G103" s="2"/>
      <c r="H103" s="15">
        <f t="shared" si="1"/>
        <v>0</v>
      </c>
    </row>
    <row r="104" spans="1:8" ht="13.5" x14ac:dyDescent="0.25">
      <c r="A104" s="11"/>
      <c r="B104" s="10">
        <v>42452</v>
      </c>
      <c r="C104" s="2">
        <v>0.61</v>
      </c>
      <c r="D104" s="2">
        <v>0.61</v>
      </c>
      <c r="E104" s="2">
        <v>22465</v>
      </c>
      <c r="F104" s="2"/>
      <c r="G104" s="2"/>
      <c r="H104" s="15">
        <f t="shared" si="1"/>
        <v>-1.612903225806453E-2</v>
      </c>
    </row>
    <row r="105" spans="1:8" ht="13.5" x14ac:dyDescent="0.25">
      <c r="A105" s="11"/>
      <c r="B105" s="10">
        <v>42453</v>
      </c>
      <c r="C105" s="2">
        <v>0.6</v>
      </c>
      <c r="D105" s="2">
        <v>0.6</v>
      </c>
      <c r="E105" s="2">
        <v>27311</v>
      </c>
      <c r="F105" s="2"/>
      <c r="G105" s="2"/>
      <c r="H105" s="15">
        <f t="shared" si="1"/>
        <v>-1.6393442622950834E-2</v>
      </c>
    </row>
    <row r="106" spans="1:8" ht="13.5" x14ac:dyDescent="0.25">
      <c r="A106" s="11"/>
      <c r="B106" s="10">
        <v>42454</v>
      </c>
      <c r="C106" s="2">
        <v>0.6</v>
      </c>
      <c r="D106" s="2">
        <v>0.6</v>
      </c>
      <c r="E106" s="2">
        <v>6845</v>
      </c>
      <c r="F106" s="2"/>
      <c r="G106" s="2"/>
      <c r="H106" s="15">
        <f t="shared" si="1"/>
        <v>0</v>
      </c>
    </row>
    <row r="107" spans="1:8" ht="13.5" x14ac:dyDescent="0.25">
      <c r="A107" s="11"/>
      <c r="B107" s="10">
        <v>42457</v>
      </c>
      <c r="C107" s="2">
        <v>0.59</v>
      </c>
      <c r="D107" s="2">
        <v>0.59</v>
      </c>
      <c r="E107" s="2">
        <v>44026</v>
      </c>
      <c r="F107" s="2"/>
      <c r="G107" s="2"/>
      <c r="H107" s="15">
        <f t="shared" si="1"/>
        <v>-1.6666666666666684E-2</v>
      </c>
    </row>
    <row r="108" spans="1:8" ht="13.5" x14ac:dyDescent="0.25">
      <c r="A108" s="11"/>
      <c r="B108" s="10">
        <v>42458</v>
      </c>
      <c r="C108" s="2">
        <v>0.59</v>
      </c>
      <c r="D108" s="2">
        <v>0.59</v>
      </c>
      <c r="E108" s="2">
        <v>58850</v>
      </c>
      <c r="F108" s="2"/>
      <c r="G108" s="2"/>
      <c r="H108" s="15">
        <f t="shared" si="1"/>
        <v>0</v>
      </c>
    </row>
    <row r="109" spans="1:8" ht="13.5" x14ac:dyDescent="0.25">
      <c r="A109" s="11"/>
      <c r="B109" s="10">
        <v>42459</v>
      </c>
      <c r="C109" s="2">
        <v>0.61</v>
      </c>
      <c r="D109" s="2">
        <v>0.61</v>
      </c>
      <c r="E109" s="2">
        <v>0</v>
      </c>
      <c r="F109" s="2"/>
      <c r="G109" s="2"/>
      <c r="H109" s="15">
        <f t="shared" si="1"/>
        <v>3.3898305084745797E-2</v>
      </c>
    </row>
    <row r="110" spans="1:8" ht="13.5" x14ac:dyDescent="0.25">
      <c r="A110" s="11"/>
      <c r="B110" s="10">
        <v>42460</v>
      </c>
      <c r="C110" s="2">
        <v>0.63</v>
      </c>
      <c r="D110" s="2">
        <v>0.63</v>
      </c>
      <c r="E110" s="2">
        <v>0</v>
      </c>
      <c r="F110" s="2"/>
      <c r="G110" s="2"/>
      <c r="H110" s="15">
        <f t="shared" si="1"/>
        <v>3.2786885245901669E-2</v>
      </c>
    </row>
    <row r="111" spans="1:8" ht="13.5" x14ac:dyDescent="0.25">
      <c r="A111" s="11"/>
      <c r="B111" s="10">
        <v>42461</v>
      </c>
      <c r="C111" s="2">
        <v>0.63</v>
      </c>
      <c r="D111" s="2">
        <v>0.63</v>
      </c>
      <c r="E111" s="2">
        <v>339415</v>
      </c>
      <c r="F111" s="2"/>
      <c r="G111" s="2"/>
      <c r="H111" s="15">
        <f t="shared" si="1"/>
        <v>0</v>
      </c>
    </row>
    <row r="112" spans="1:8" ht="13.5" x14ac:dyDescent="0.25">
      <c r="A112" s="11"/>
      <c r="B112" s="10">
        <v>42464</v>
      </c>
      <c r="C112" s="2">
        <v>0.61</v>
      </c>
      <c r="D112" s="2">
        <v>0.61</v>
      </c>
      <c r="E112" s="2">
        <v>38391</v>
      </c>
      <c r="F112" s="2"/>
      <c r="G112" s="2"/>
      <c r="H112" s="15">
        <f t="shared" si="1"/>
        <v>-3.1746031746031772E-2</v>
      </c>
    </row>
    <row r="113" spans="1:8" ht="13.5" x14ac:dyDescent="0.25">
      <c r="A113" s="11"/>
      <c r="B113" s="10">
        <v>42465</v>
      </c>
      <c r="C113" s="2">
        <v>0.59</v>
      </c>
      <c r="D113" s="2">
        <v>0.59</v>
      </c>
      <c r="E113" s="2">
        <v>44926</v>
      </c>
      <c r="F113" s="2"/>
      <c r="G113" s="2"/>
      <c r="H113" s="15">
        <f t="shared" si="1"/>
        <v>-3.2786885245901669E-2</v>
      </c>
    </row>
    <row r="114" spans="1:8" ht="13.5" x14ac:dyDescent="0.25">
      <c r="A114" s="11"/>
      <c r="B114" s="10">
        <v>42466</v>
      </c>
      <c r="C114" s="2">
        <v>0.57999999999999996</v>
      </c>
      <c r="D114" s="2">
        <v>0.57999999999999996</v>
      </c>
      <c r="E114" s="2">
        <v>77944</v>
      </c>
      <c r="F114" s="2"/>
      <c r="G114" s="2"/>
      <c r="H114" s="15">
        <f t="shared" si="1"/>
        <v>-1.6949152542372899E-2</v>
      </c>
    </row>
    <row r="115" spans="1:8" ht="13.5" x14ac:dyDescent="0.25">
      <c r="A115" s="11"/>
      <c r="B115" s="10">
        <v>42467</v>
      </c>
      <c r="C115" s="2">
        <v>0.61</v>
      </c>
      <c r="D115" s="2">
        <v>0.61</v>
      </c>
      <c r="E115" s="2">
        <v>35275</v>
      </c>
      <c r="F115" s="2"/>
      <c r="G115" s="2"/>
      <c r="H115" s="15">
        <f t="shared" si="1"/>
        <v>5.1724137931034531E-2</v>
      </c>
    </row>
    <row r="116" spans="1:8" ht="13.5" x14ac:dyDescent="0.25">
      <c r="A116" s="11"/>
      <c r="B116" s="10">
        <v>42468</v>
      </c>
      <c r="C116" s="2">
        <v>0.63</v>
      </c>
      <c r="D116" s="2">
        <v>0.63</v>
      </c>
      <c r="E116" s="2">
        <v>87081</v>
      </c>
      <c r="F116" s="2"/>
      <c r="G116" s="2"/>
      <c r="H116" s="15">
        <f t="shared" si="1"/>
        <v>3.2786885245901669E-2</v>
      </c>
    </row>
    <row r="117" spans="1:8" ht="13.5" x14ac:dyDescent="0.25">
      <c r="A117" s="11"/>
      <c r="B117" s="10">
        <v>42471</v>
      </c>
      <c r="C117" s="2">
        <v>0.66</v>
      </c>
      <c r="D117" s="2">
        <v>0.66</v>
      </c>
      <c r="E117" s="2">
        <v>131348</v>
      </c>
      <c r="F117" s="2"/>
      <c r="G117" s="2"/>
      <c r="H117" s="15">
        <f t="shared" si="1"/>
        <v>4.7619047619047658E-2</v>
      </c>
    </row>
    <row r="118" spans="1:8" ht="13.5" x14ac:dyDescent="0.25">
      <c r="A118" s="11"/>
      <c r="B118" s="10">
        <v>42472</v>
      </c>
      <c r="C118" s="2">
        <v>0.67</v>
      </c>
      <c r="D118" s="2">
        <v>0.67</v>
      </c>
      <c r="E118" s="2">
        <v>241940</v>
      </c>
      <c r="F118" s="2"/>
      <c r="G118" s="2"/>
      <c r="H118" s="15">
        <f t="shared" si="1"/>
        <v>1.5151515151515164E-2</v>
      </c>
    </row>
    <row r="119" spans="1:8" ht="13.5" x14ac:dyDescent="0.25">
      <c r="A119" s="11"/>
      <c r="B119" s="10">
        <v>42473</v>
      </c>
      <c r="C119" s="2">
        <v>0.64</v>
      </c>
      <c r="D119" s="2">
        <v>0.64</v>
      </c>
      <c r="E119" s="2">
        <v>77951</v>
      </c>
      <c r="F119" s="2"/>
      <c r="G119" s="2"/>
      <c r="H119" s="15">
        <f t="shared" si="1"/>
        <v>-4.4776119402985114E-2</v>
      </c>
    </row>
    <row r="120" spans="1:8" ht="13.5" x14ac:dyDescent="0.25">
      <c r="A120" s="11"/>
      <c r="B120" s="10">
        <v>42474</v>
      </c>
      <c r="C120" s="2">
        <v>0.62</v>
      </c>
      <c r="D120" s="2">
        <v>0.62</v>
      </c>
      <c r="E120" s="2">
        <v>43857</v>
      </c>
      <c r="F120" s="2"/>
      <c r="G120" s="2"/>
      <c r="H120" s="15">
        <f t="shared" si="1"/>
        <v>-3.1250000000000028E-2</v>
      </c>
    </row>
    <row r="121" spans="1:8" ht="13.5" x14ac:dyDescent="0.25">
      <c r="A121" s="11"/>
      <c r="B121" s="10">
        <v>42475</v>
      </c>
      <c r="C121" s="2">
        <v>0.6</v>
      </c>
      <c r="D121" s="2">
        <v>0.6</v>
      </c>
      <c r="E121" s="2">
        <v>41748</v>
      </c>
      <c r="F121" s="2"/>
      <c r="G121" s="2"/>
      <c r="H121" s="15">
        <f t="shared" si="1"/>
        <v>-3.2258064516129059E-2</v>
      </c>
    </row>
    <row r="122" spans="1:8" ht="13.5" x14ac:dyDescent="0.25">
      <c r="A122" s="11"/>
      <c r="B122" s="10">
        <v>42478</v>
      </c>
      <c r="C122" s="2">
        <v>0.6</v>
      </c>
      <c r="D122" s="2">
        <v>0.6</v>
      </c>
      <c r="E122" s="2">
        <v>40379</v>
      </c>
      <c r="F122" s="2"/>
      <c r="G122" s="2"/>
      <c r="H122" s="15">
        <f t="shared" si="1"/>
        <v>0</v>
      </c>
    </row>
    <row r="123" spans="1:8" ht="13.5" x14ac:dyDescent="0.25">
      <c r="A123" s="11"/>
      <c r="B123" s="10">
        <v>42479</v>
      </c>
      <c r="C123" s="2">
        <v>0.6</v>
      </c>
      <c r="D123" s="2">
        <v>0.6</v>
      </c>
      <c r="E123" s="2">
        <v>23519</v>
      </c>
      <c r="F123" s="2"/>
      <c r="G123" s="2"/>
      <c r="H123" s="15">
        <f t="shared" si="1"/>
        <v>0</v>
      </c>
    </row>
    <row r="124" spans="1:8" ht="13.5" x14ac:dyDescent="0.25">
      <c r="A124" s="11"/>
      <c r="B124" s="10">
        <v>42480</v>
      </c>
      <c r="C124" s="2">
        <v>0.6</v>
      </c>
      <c r="D124" s="2">
        <v>0.6</v>
      </c>
      <c r="E124" s="2">
        <v>13824</v>
      </c>
      <c r="F124" s="2"/>
      <c r="G124" s="2"/>
      <c r="H124" s="15">
        <f t="shared" si="1"/>
        <v>0</v>
      </c>
    </row>
    <row r="125" spans="1:8" ht="13.5" x14ac:dyDescent="0.25">
      <c r="A125" s="11"/>
      <c r="B125" s="10">
        <v>42481</v>
      </c>
      <c r="C125" s="2">
        <v>0.62</v>
      </c>
      <c r="D125" s="2">
        <v>0.62</v>
      </c>
      <c r="E125" s="2">
        <v>22297</v>
      </c>
      <c r="F125" s="2"/>
      <c r="G125" s="2"/>
      <c r="H125" s="15">
        <f t="shared" si="1"/>
        <v>3.3333333333333368E-2</v>
      </c>
    </row>
    <row r="126" spans="1:8" ht="13.5" x14ac:dyDescent="0.25">
      <c r="A126" s="11"/>
      <c r="B126" s="10">
        <v>42482</v>
      </c>
      <c r="C126" s="2">
        <v>0.62</v>
      </c>
      <c r="D126" s="2">
        <v>0.62</v>
      </c>
      <c r="E126" s="2">
        <v>43909</v>
      </c>
      <c r="F126" s="2"/>
      <c r="G126" s="2"/>
      <c r="H126" s="15">
        <f t="shared" si="1"/>
        <v>0</v>
      </c>
    </row>
    <row r="127" spans="1:8" ht="13.5" x14ac:dyDescent="0.25">
      <c r="A127" s="11"/>
      <c r="B127" s="10">
        <v>42485</v>
      </c>
      <c r="C127" s="2">
        <v>0.61</v>
      </c>
      <c r="D127" s="2">
        <v>0.61</v>
      </c>
      <c r="E127" s="2">
        <v>34700</v>
      </c>
      <c r="F127" s="2"/>
      <c r="G127" s="2"/>
      <c r="H127" s="15">
        <f t="shared" si="1"/>
        <v>-1.612903225806453E-2</v>
      </c>
    </row>
    <row r="128" spans="1:8" ht="13.5" x14ac:dyDescent="0.25">
      <c r="A128" s="11"/>
      <c r="B128" s="10">
        <v>42486</v>
      </c>
      <c r="C128" s="2">
        <v>0.61</v>
      </c>
      <c r="D128" s="2">
        <v>0.61</v>
      </c>
      <c r="E128" s="2">
        <v>13624</v>
      </c>
      <c r="F128" s="2"/>
      <c r="G128" s="2"/>
      <c r="H128" s="15">
        <f t="shared" si="1"/>
        <v>0</v>
      </c>
    </row>
    <row r="129" spans="1:8" ht="13.5" x14ac:dyDescent="0.25">
      <c r="A129" s="11"/>
      <c r="B129" s="10">
        <v>42487</v>
      </c>
      <c r="C129" s="2">
        <v>0.6</v>
      </c>
      <c r="D129" s="2">
        <v>0.6</v>
      </c>
      <c r="E129" s="2">
        <v>8220</v>
      </c>
      <c r="F129" s="2"/>
      <c r="G129" s="2"/>
      <c r="H129" s="15">
        <f t="shared" si="1"/>
        <v>-1.6393442622950834E-2</v>
      </c>
    </row>
    <row r="130" spans="1:8" ht="13.5" x14ac:dyDescent="0.25">
      <c r="A130" s="11"/>
      <c r="B130" s="10">
        <v>42488</v>
      </c>
      <c r="C130" s="2">
        <v>0.6</v>
      </c>
      <c r="D130" s="2">
        <v>0.6</v>
      </c>
      <c r="E130" s="2">
        <v>23989</v>
      </c>
      <c r="F130" s="2"/>
      <c r="G130" s="2"/>
      <c r="H130" s="15">
        <f t="shared" si="1"/>
        <v>0</v>
      </c>
    </row>
    <row r="131" spans="1:8" ht="13.5" x14ac:dyDescent="0.25">
      <c r="A131" s="11"/>
      <c r="B131" s="10">
        <v>42489</v>
      </c>
      <c r="C131" s="2">
        <v>0.6</v>
      </c>
      <c r="D131" s="2">
        <v>0.6</v>
      </c>
      <c r="E131" s="2">
        <v>13885</v>
      </c>
      <c r="F131" s="2"/>
      <c r="G131" s="2"/>
      <c r="H131" s="15">
        <f t="shared" si="1"/>
        <v>0</v>
      </c>
    </row>
    <row r="132" spans="1:8" ht="13.5" x14ac:dyDescent="0.25">
      <c r="A132" s="11"/>
      <c r="B132" s="10">
        <v>42492</v>
      </c>
      <c r="C132" s="2">
        <v>0.61</v>
      </c>
      <c r="D132" s="2">
        <v>0.61</v>
      </c>
      <c r="E132" s="2">
        <v>16501</v>
      </c>
      <c r="F132" s="2"/>
      <c r="G132" s="2"/>
      <c r="H132" s="15">
        <f t="shared" si="1"/>
        <v>1.6666666666666684E-2</v>
      </c>
    </row>
    <row r="133" spans="1:8" ht="13.5" x14ac:dyDescent="0.25">
      <c r="A133" s="11"/>
      <c r="B133" s="10">
        <v>42493</v>
      </c>
      <c r="C133" s="2">
        <v>0.6</v>
      </c>
      <c r="D133" s="2">
        <v>0.6</v>
      </c>
      <c r="E133" s="2">
        <v>18821</v>
      </c>
      <c r="F133" s="2"/>
      <c r="G133" s="2"/>
      <c r="H133" s="15">
        <f t="shared" si="1"/>
        <v>-1.6393442622950834E-2</v>
      </c>
    </row>
    <row r="134" spans="1:8" ht="13.5" x14ac:dyDescent="0.25">
      <c r="A134" s="11"/>
      <c r="B134" s="10">
        <v>42494</v>
      </c>
      <c r="C134" s="2">
        <v>0.61</v>
      </c>
      <c r="D134" s="2">
        <v>0.61</v>
      </c>
      <c r="E134" s="2">
        <v>25041</v>
      </c>
      <c r="F134" s="2"/>
      <c r="G134" s="2"/>
      <c r="H134" s="15">
        <f t="shared" si="1"/>
        <v>1.6666666666666684E-2</v>
      </c>
    </row>
    <row r="135" spans="1:8" ht="13.5" x14ac:dyDescent="0.25">
      <c r="A135" s="11"/>
      <c r="B135" s="10">
        <v>42495</v>
      </c>
      <c r="C135" s="2">
        <v>0.6</v>
      </c>
      <c r="D135" s="2">
        <v>0.6</v>
      </c>
      <c r="E135" s="2">
        <v>22703</v>
      </c>
      <c r="F135" s="2"/>
      <c r="G135" s="2"/>
      <c r="H135" s="15">
        <f t="shared" ref="H135:H198" si="2">(D135-D134)/D134</f>
        <v>-1.6393442622950834E-2</v>
      </c>
    </row>
    <row r="136" spans="1:8" ht="13.5" x14ac:dyDescent="0.25">
      <c r="A136" s="11"/>
      <c r="B136" s="10">
        <v>42496</v>
      </c>
      <c r="C136" s="2">
        <v>0.61</v>
      </c>
      <c r="D136" s="2">
        <v>0.61</v>
      </c>
      <c r="E136" s="2">
        <v>94299</v>
      </c>
      <c r="F136" s="2"/>
      <c r="G136" s="2"/>
      <c r="H136" s="15">
        <f t="shared" si="2"/>
        <v>1.6666666666666684E-2</v>
      </c>
    </row>
    <row r="137" spans="1:8" ht="13.5" x14ac:dyDescent="0.25">
      <c r="A137" s="11"/>
      <c r="B137" s="10">
        <v>42499</v>
      </c>
      <c r="C137" s="2">
        <v>0.61</v>
      </c>
      <c r="D137" s="2">
        <v>0.61</v>
      </c>
      <c r="E137" s="2">
        <v>15755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42500</v>
      </c>
      <c r="C138" s="2">
        <v>0.6</v>
      </c>
      <c r="D138" s="2">
        <v>0.6</v>
      </c>
      <c r="E138" s="2">
        <v>45428</v>
      </c>
      <c r="F138" s="2"/>
      <c r="G138" s="2"/>
      <c r="H138" s="15">
        <f t="shared" si="2"/>
        <v>-1.6393442622950834E-2</v>
      </c>
    </row>
    <row r="139" spans="1:8" ht="13.5" x14ac:dyDescent="0.25">
      <c r="A139" s="11"/>
      <c r="B139" s="10">
        <v>42501</v>
      </c>
      <c r="C139" s="2">
        <v>0.6</v>
      </c>
      <c r="D139" s="2">
        <v>0.6</v>
      </c>
      <c r="E139" s="2">
        <v>20710</v>
      </c>
      <c r="F139" s="2"/>
      <c r="G139" s="2"/>
      <c r="H139" s="15">
        <f t="shared" si="2"/>
        <v>0</v>
      </c>
    </row>
    <row r="140" spans="1:8" ht="13.5" x14ac:dyDescent="0.25">
      <c r="A140" s="11"/>
      <c r="B140" s="10">
        <v>42502</v>
      </c>
      <c r="C140" s="2">
        <v>0.62</v>
      </c>
      <c r="D140" s="2">
        <v>0.62</v>
      </c>
      <c r="E140" s="2">
        <v>22707</v>
      </c>
      <c r="F140" s="2"/>
      <c r="G140" s="2"/>
      <c r="H140" s="15">
        <f t="shared" si="2"/>
        <v>3.3333333333333368E-2</v>
      </c>
    </row>
    <row r="141" spans="1:8" ht="13.5" x14ac:dyDescent="0.25">
      <c r="A141" s="11"/>
      <c r="B141" s="10">
        <v>42503</v>
      </c>
      <c r="C141" s="2">
        <v>0.62</v>
      </c>
      <c r="D141" s="2">
        <v>0.62</v>
      </c>
      <c r="E141" s="2">
        <v>12279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42506</v>
      </c>
      <c r="C142" s="2">
        <v>0.62</v>
      </c>
      <c r="D142" s="2">
        <v>0.62</v>
      </c>
      <c r="E142" s="2">
        <v>9498</v>
      </c>
      <c r="F142" s="2"/>
      <c r="G142" s="2"/>
      <c r="H142" s="15">
        <f t="shared" si="2"/>
        <v>0</v>
      </c>
    </row>
    <row r="143" spans="1:8" ht="13.5" x14ac:dyDescent="0.25">
      <c r="A143" s="11"/>
      <c r="B143" s="10">
        <v>42507</v>
      </c>
      <c r="C143" s="2">
        <v>0.62</v>
      </c>
      <c r="D143" s="2">
        <v>0.62</v>
      </c>
      <c r="E143" s="2">
        <v>560</v>
      </c>
      <c r="F143" s="2"/>
      <c r="G143" s="2"/>
      <c r="H143" s="15">
        <f t="shared" si="2"/>
        <v>0</v>
      </c>
    </row>
    <row r="144" spans="1:8" ht="13.5" x14ac:dyDescent="0.25">
      <c r="A144" s="11"/>
      <c r="B144" s="10">
        <v>42508</v>
      </c>
      <c r="C144" s="2">
        <v>0.61</v>
      </c>
      <c r="D144" s="2">
        <v>0.61</v>
      </c>
      <c r="E144" s="2">
        <v>10058</v>
      </c>
      <c r="F144" s="2"/>
      <c r="G144" s="2"/>
      <c r="H144" s="15">
        <f t="shared" si="2"/>
        <v>-1.612903225806453E-2</v>
      </c>
    </row>
    <row r="145" spans="1:8" ht="13.5" x14ac:dyDescent="0.25">
      <c r="A145" s="11"/>
      <c r="B145" s="10">
        <v>42509</v>
      </c>
      <c r="C145" s="2">
        <v>0.61</v>
      </c>
      <c r="D145" s="2">
        <v>0.61</v>
      </c>
      <c r="E145" s="2">
        <v>14844</v>
      </c>
      <c r="F145" s="2"/>
      <c r="G145" s="2"/>
      <c r="H145" s="15">
        <f t="shared" si="2"/>
        <v>0</v>
      </c>
    </row>
    <row r="146" spans="1:8" ht="13.5" x14ac:dyDescent="0.25">
      <c r="A146" s="11"/>
      <c r="B146" s="10">
        <v>42510</v>
      </c>
      <c r="C146" s="2">
        <v>0.61</v>
      </c>
      <c r="D146" s="2">
        <v>0.61</v>
      </c>
      <c r="E146" s="2">
        <v>13059</v>
      </c>
      <c r="F146" s="2"/>
      <c r="G146" s="2"/>
      <c r="H146" s="15">
        <f t="shared" si="2"/>
        <v>0</v>
      </c>
    </row>
    <row r="147" spans="1:8" ht="13.5" x14ac:dyDescent="0.25">
      <c r="A147" s="11"/>
      <c r="B147" s="10">
        <v>42513</v>
      </c>
      <c r="C147" s="2">
        <v>0.61</v>
      </c>
      <c r="D147" s="2">
        <v>0.61</v>
      </c>
      <c r="E147" s="2">
        <v>25795</v>
      </c>
      <c r="F147" s="2"/>
      <c r="G147" s="2"/>
      <c r="H147" s="15">
        <f t="shared" si="2"/>
        <v>0</v>
      </c>
    </row>
    <row r="148" spans="1:8" ht="13.5" x14ac:dyDescent="0.25">
      <c r="A148" s="11"/>
      <c r="B148" s="10">
        <v>42514</v>
      </c>
      <c r="C148" s="2">
        <v>0.62</v>
      </c>
      <c r="D148" s="2">
        <v>0.62</v>
      </c>
      <c r="E148" s="2">
        <v>22116</v>
      </c>
      <c r="F148" s="2"/>
      <c r="G148" s="2"/>
      <c r="H148" s="15">
        <f t="shared" si="2"/>
        <v>1.6393442622950834E-2</v>
      </c>
    </row>
    <row r="149" spans="1:8" ht="13.5" x14ac:dyDescent="0.25">
      <c r="A149" s="11"/>
      <c r="B149" s="10">
        <v>42515</v>
      </c>
      <c r="C149" s="2">
        <v>0.62</v>
      </c>
      <c r="D149" s="2">
        <v>0.62</v>
      </c>
      <c r="E149" s="2">
        <v>11340</v>
      </c>
      <c r="F149" s="2"/>
      <c r="G149" s="2"/>
      <c r="H149" s="15">
        <f t="shared" si="2"/>
        <v>0</v>
      </c>
    </row>
    <row r="150" spans="1:8" ht="13.5" x14ac:dyDescent="0.25">
      <c r="A150" s="11"/>
      <c r="B150" s="10">
        <v>42516</v>
      </c>
      <c r="C150" s="2">
        <v>0.62</v>
      </c>
      <c r="D150" s="2">
        <v>0.62</v>
      </c>
      <c r="E150" s="2">
        <v>36597</v>
      </c>
      <c r="F150" s="2"/>
      <c r="G150" s="2"/>
      <c r="H150" s="15">
        <f t="shared" si="2"/>
        <v>0</v>
      </c>
    </row>
    <row r="151" spans="1:8" ht="13.5" x14ac:dyDescent="0.25">
      <c r="A151" s="11"/>
      <c r="B151" s="10">
        <v>42517</v>
      </c>
      <c r="C151" s="2">
        <v>0.65</v>
      </c>
      <c r="D151" s="2">
        <v>0.65</v>
      </c>
      <c r="E151" s="2">
        <v>208798</v>
      </c>
      <c r="F151" s="2"/>
      <c r="G151" s="2"/>
      <c r="H151" s="15">
        <f t="shared" si="2"/>
        <v>4.8387096774193589E-2</v>
      </c>
    </row>
    <row r="152" spans="1:8" ht="13.5" x14ac:dyDescent="0.25">
      <c r="A152" s="11"/>
      <c r="B152" s="10">
        <v>42520</v>
      </c>
      <c r="C152" s="2">
        <v>0.64</v>
      </c>
      <c r="D152" s="2">
        <v>0.64</v>
      </c>
      <c r="E152" s="2">
        <v>16603</v>
      </c>
      <c r="F152" s="2"/>
      <c r="G152" s="2"/>
      <c r="H152" s="15">
        <f t="shared" si="2"/>
        <v>-1.5384615384615398E-2</v>
      </c>
    </row>
    <row r="153" spans="1:8" ht="13.5" x14ac:dyDescent="0.25">
      <c r="A153" s="11"/>
      <c r="B153" s="10">
        <v>42521</v>
      </c>
      <c r="C153" s="2">
        <v>0.63</v>
      </c>
      <c r="D153" s="2">
        <v>0.63</v>
      </c>
      <c r="E153" s="2">
        <v>29995</v>
      </c>
      <c r="F153" s="2"/>
      <c r="G153" s="2"/>
      <c r="H153" s="15">
        <f t="shared" si="2"/>
        <v>-1.5625000000000014E-2</v>
      </c>
    </row>
    <row r="154" spans="1:8" ht="13.5" x14ac:dyDescent="0.25">
      <c r="A154" s="11"/>
      <c r="B154" s="10">
        <v>42522</v>
      </c>
      <c r="C154" s="2">
        <v>0.61</v>
      </c>
      <c r="D154" s="2">
        <v>0.61</v>
      </c>
      <c r="E154" s="2">
        <v>59839</v>
      </c>
      <c r="F154" s="2"/>
      <c r="G154" s="2"/>
      <c r="H154" s="15">
        <f t="shared" si="2"/>
        <v>-3.1746031746031772E-2</v>
      </c>
    </row>
    <row r="155" spans="1:8" ht="13.5" x14ac:dyDescent="0.25">
      <c r="A155" s="11"/>
      <c r="B155" s="10">
        <v>42523</v>
      </c>
      <c r="C155" s="2">
        <v>0.62</v>
      </c>
      <c r="D155" s="2">
        <v>0.62</v>
      </c>
      <c r="E155" s="2">
        <v>27625</v>
      </c>
      <c r="F155" s="2"/>
      <c r="G155" s="2"/>
      <c r="H155" s="15">
        <f t="shared" si="2"/>
        <v>1.6393442622950834E-2</v>
      </c>
    </row>
    <row r="156" spans="1:8" ht="13.5" x14ac:dyDescent="0.25">
      <c r="A156" s="11"/>
      <c r="B156" s="10">
        <v>42524</v>
      </c>
      <c r="C156" s="2">
        <v>0.62</v>
      </c>
      <c r="D156" s="2">
        <v>0.62</v>
      </c>
      <c r="E156" s="2">
        <v>45028</v>
      </c>
      <c r="F156" s="2"/>
      <c r="G156" s="2"/>
      <c r="H156" s="15">
        <f t="shared" si="2"/>
        <v>0</v>
      </c>
    </row>
    <row r="157" spans="1:8" ht="13.5" x14ac:dyDescent="0.25">
      <c r="A157" s="11"/>
      <c r="B157" s="10">
        <v>42527</v>
      </c>
      <c r="C157" s="2">
        <v>0.61</v>
      </c>
      <c r="D157" s="2">
        <v>0.61</v>
      </c>
      <c r="E157" s="2">
        <v>9467</v>
      </c>
      <c r="F157" s="2"/>
      <c r="G157" s="2"/>
      <c r="H157" s="15">
        <f t="shared" si="2"/>
        <v>-1.612903225806453E-2</v>
      </c>
    </row>
    <row r="158" spans="1:8" ht="13.5" x14ac:dyDescent="0.25">
      <c r="A158" s="11"/>
      <c r="B158" s="10">
        <v>42528</v>
      </c>
      <c r="C158" s="2">
        <v>0.61</v>
      </c>
      <c r="D158" s="2">
        <v>0.61</v>
      </c>
      <c r="E158" s="2">
        <v>9759</v>
      </c>
      <c r="F158" s="2"/>
      <c r="G158" s="2"/>
      <c r="H158" s="15">
        <f t="shared" si="2"/>
        <v>0</v>
      </c>
    </row>
    <row r="159" spans="1:8" ht="13.5" x14ac:dyDescent="0.25">
      <c r="A159" s="11"/>
      <c r="B159" s="10">
        <v>42529</v>
      </c>
      <c r="C159" s="2">
        <v>0.61</v>
      </c>
      <c r="D159" s="2">
        <v>0.61</v>
      </c>
      <c r="E159" s="2">
        <v>4500</v>
      </c>
      <c r="F159" s="2"/>
      <c r="G159" s="2"/>
      <c r="H159" s="15">
        <f t="shared" si="2"/>
        <v>0</v>
      </c>
    </row>
    <row r="160" spans="1:8" ht="13.5" x14ac:dyDescent="0.25">
      <c r="A160" s="11"/>
      <c r="B160" s="10">
        <v>42530</v>
      </c>
      <c r="C160" s="2">
        <v>0.62</v>
      </c>
      <c r="D160" s="2">
        <v>0.62</v>
      </c>
      <c r="E160" s="2">
        <v>10317</v>
      </c>
      <c r="F160" s="2"/>
      <c r="G160" s="2"/>
      <c r="H160" s="15">
        <f t="shared" si="2"/>
        <v>1.6393442622950834E-2</v>
      </c>
    </row>
    <row r="161" spans="1:8" ht="13.5" x14ac:dyDescent="0.25">
      <c r="A161" s="11"/>
      <c r="B161" s="10">
        <v>42531</v>
      </c>
      <c r="C161" s="2">
        <v>0.62</v>
      </c>
      <c r="D161" s="2">
        <v>0.62</v>
      </c>
      <c r="E161" s="2">
        <v>12415</v>
      </c>
      <c r="F161" s="2"/>
      <c r="G161" s="2"/>
      <c r="H161" s="15">
        <f t="shared" si="2"/>
        <v>0</v>
      </c>
    </row>
    <row r="162" spans="1:8" ht="13.5" x14ac:dyDescent="0.25">
      <c r="A162" s="11"/>
      <c r="B162" s="10">
        <v>42534</v>
      </c>
      <c r="C162" s="2">
        <v>0.62</v>
      </c>
      <c r="D162" s="2">
        <v>0.62</v>
      </c>
      <c r="E162" s="2">
        <v>2093</v>
      </c>
      <c r="F162" s="2"/>
      <c r="G162" s="2"/>
      <c r="H162" s="15">
        <f t="shared" si="2"/>
        <v>0</v>
      </c>
    </row>
    <row r="163" spans="1:8" ht="13.5" x14ac:dyDescent="0.25">
      <c r="A163" s="11"/>
      <c r="B163" s="10">
        <v>42535</v>
      </c>
      <c r="C163" s="2">
        <v>0.62</v>
      </c>
      <c r="D163" s="2">
        <v>0.62</v>
      </c>
      <c r="E163" s="2">
        <v>555</v>
      </c>
      <c r="F163" s="2"/>
      <c r="G163" s="2"/>
      <c r="H163" s="15">
        <f t="shared" si="2"/>
        <v>0</v>
      </c>
    </row>
    <row r="164" spans="1:8" ht="13.5" x14ac:dyDescent="0.25">
      <c r="A164" s="11"/>
      <c r="B164" s="10">
        <v>42536</v>
      </c>
      <c r="C164" s="2">
        <v>0.62</v>
      </c>
      <c r="D164" s="2">
        <v>0.62</v>
      </c>
      <c r="E164" s="2">
        <v>7210</v>
      </c>
      <c r="F164" s="2"/>
      <c r="G164" s="2"/>
      <c r="H164" s="15">
        <f t="shared" si="2"/>
        <v>0</v>
      </c>
    </row>
    <row r="165" spans="1:8" ht="13.5" x14ac:dyDescent="0.25">
      <c r="A165" s="11"/>
      <c r="B165" s="10">
        <v>42537</v>
      </c>
      <c r="C165" s="2">
        <v>0.62</v>
      </c>
      <c r="D165" s="2">
        <v>0.62</v>
      </c>
      <c r="E165" s="2">
        <v>8668</v>
      </c>
      <c r="F165" s="2"/>
      <c r="G165" s="2"/>
      <c r="H165" s="15">
        <f t="shared" si="2"/>
        <v>0</v>
      </c>
    </row>
    <row r="166" spans="1:8" ht="13.5" x14ac:dyDescent="0.25">
      <c r="A166" s="11"/>
      <c r="B166" s="10">
        <v>42538</v>
      </c>
      <c r="C166" s="2">
        <v>0.62</v>
      </c>
      <c r="D166" s="2">
        <v>0.62</v>
      </c>
      <c r="E166" s="2">
        <v>3890</v>
      </c>
      <c r="F166" s="2"/>
      <c r="G166" s="2"/>
      <c r="H166" s="15">
        <f t="shared" si="2"/>
        <v>0</v>
      </c>
    </row>
    <row r="167" spans="1:8" ht="13.5" x14ac:dyDescent="0.25">
      <c r="A167" s="11"/>
      <c r="B167" s="10">
        <v>42541</v>
      </c>
      <c r="C167" s="2">
        <v>0.62</v>
      </c>
      <c r="D167" s="2">
        <v>0.62</v>
      </c>
      <c r="E167" s="2">
        <v>10676</v>
      </c>
      <c r="F167" s="2"/>
      <c r="G167" s="2"/>
      <c r="H167" s="15">
        <f t="shared" si="2"/>
        <v>0</v>
      </c>
    </row>
    <row r="168" spans="1:8" ht="13.5" x14ac:dyDescent="0.25">
      <c r="A168" s="11"/>
      <c r="B168" s="10">
        <v>42542</v>
      </c>
      <c r="C168" s="2">
        <v>0.63</v>
      </c>
      <c r="D168" s="2">
        <v>0.63</v>
      </c>
      <c r="E168" s="2">
        <v>23129</v>
      </c>
      <c r="F168" s="2"/>
      <c r="G168" s="2"/>
      <c r="H168" s="15">
        <f t="shared" si="2"/>
        <v>1.612903225806453E-2</v>
      </c>
    </row>
    <row r="169" spans="1:8" ht="13.5" x14ac:dyDescent="0.25">
      <c r="A169" s="11"/>
      <c r="B169" s="10">
        <v>42543</v>
      </c>
      <c r="C169" s="2">
        <v>0.64</v>
      </c>
      <c r="D169" s="2">
        <v>0.64</v>
      </c>
      <c r="E169" s="2">
        <v>117934</v>
      </c>
      <c r="F169" s="2"/>
      <c r="G169" s="2"/>
      <c r="H169" s="15">
        <f t="shared" si="2"/>
        <v>1.5873015873015886E-2</v>
      </c>
    </row>
    <row r="170" spans="1:8" ht="13.5" x14ac:dyDescent="0.25">
      <c r="A170" s="11"/>
      <c r="B170" s="10">
        <v>42544</v>
      </c>
      <c r="C170" s="2">
        <v>0.63</v>
      </c>
      <c r="D170" s="2">
        <v>0.63</v>
      </c>
      <c r="E170" s="2">
        <v>12334</v>
      </c>
      <c r="F170" s="2"/>
      <c r="G170" s="2"/>
      <c r="H170" s="15">
        <f t="shared" si="2"/>
        <v>-1.5625000000000014E-2</v>
      </c>
    </row>
    <row r="171" spans="1:8" ht="13.5" x14ac:dyDescent="0.25">
      <c r="A171" s="11"/>
      <c r="B171" s="10">
        <v>42545</v>
      </c>
      <c r="C171" s="2">
        <v>0.62</v>
      </c>
      <c r="D171" s="2">
        <v>0.62</v>
      </c>
      <c r="E171" s="2">
        <v>1588</v>
      </c>
      <c r="F171" s="2"/>
      <c r="G171" s="2"/>
      <c r="H171" s="15">
        <f t="shared" si="2"/>
        <v>-1.5873015873015886E-2</v>
      </c>
    </row>
    <row r="172" spans="1:8" ht="13.5" x14ac:dyDescent="0.25">
      <c r="A172" s="11"/>
      <c r="B172" s="10">
        <v>42548</v>
      </c>
      <c r="C172" s="2">
        <v>0.63</v>
      </c>
      <c r="D172" s="2">
        <v>0.63</v>
      </c>
      <c r="E172" s="2">
        <v>3650</v>
      </c>
      <c r="F172" s="2"/>
      <c r="G172" s="2"/>
      <c r="H172" s="15">
        <f t="shared" si="2"/>
        <v>1.612903225806453E-2</v>
      </c>
    </row>
    <row r="173" spans="1:8" ht="13.5" x14ac:dyDescent="0.25">
      <c r="A173" s="11"/>
      <c r="B173" s="10">
        <v>42549</v>
      </c>
      <c r="C173" s="2">
        <v>0.63</v>
      </c>
      <c r="D173" s="2">
        <v>0.63</v>
      </c>
      <c r="E173" s="2">
        <v>10520</v>
      </c>
      <c r="F173" s="2"/>
      <c r="G173" s="2"/>
      <c r="H173" s="15">
        <f t="shared" si="2"/>
        <v>0</v>
      </c>
    </row>
    <row r="174" spans="1:8" ht="13.5" x14ac:dyDescent="0.25">
      <c r="A174" s="11"/>
      <c r="B174" s="10">
        <v>42550</v>
      </c>
      <c r="C174" s="2">
        <v>0.64</v>
      </c>
      <c r="D174" s="2">
        <v>0.64</v>
      </c>
      <c r="E174" s="2">
        <v>5742</v>
      </c>
      <c r="F174" s="2"/>
      <c r="G174" s="2"/>
      <c r="H174" s="15">
        <f t="shared" si="2"/>
        <v>1.5873015873015886E-2</v>
      </c>
    </row>
    <row r="175" spans="1:8" ht="13.5" x14ac:dyDescent="0.25">
      <c r="A175" s="11"/>
      <c r="B175" s="10">
        <v>42551</v>
      </c>
      <c r="C175" s="2">
        <v>0.64</v>
      </c>
      <c r="D175" s="2">
        <v>0.64</v>
      </c>
      <c r="E175" s="2">
        <v>2937</v>
      </c>
      <c r="F175" s="2"/>
      <c r="G175" s="2"/>
      <c r="H175" s="15">
        <f t="shared" si="2"/>
        <v>0</v>
      </c>
    </row>
    <row r="176" spans="1:8" ht="13.5" x14ac:dyDescent="0.25">
      <c r="A176" s="11"/>
      <c r="B176" s="10">
        <v>42552</v>
      </c>
      <c r="C176" s="2">
        <v>0.64</v>
      </c>
      <c r="D176" s="2">
        <v>0.64</v>
      </c>
      <c r="E176" s="2">
        <v>32778</v>
      </c>
      <c r="F176" s="2"/>
      <c r="G176" s="2"/>
      <c r="H176" s="15">
        <f t="shared" si="2"/>
        <v>0</v>
      </c>
    </row>
    <row r="177" spans="1:8" ht="13.5" x14ac:dyDescent="0.25">
      <c r="A177" s="11"/>
      <c r="B177" s="10">
        <v>42555</v>
      </c>
      <c r="C177" s="2">
        <v>0.64</v>
      </c>
      <c r="D177" s="2">
        <v>0.64</v>
      </c>
      <c r="E177" s="2">
        <v>4002</v>
      </c>
      <c r="F177" s="2"/>
      <c r="G177" s="2"/>
      <c r="H177" s="15">
        <f t="shared" si="2"/>
        <v>0</v>
      </c>
    </row>
    <row r="178" spans="1:8" ht="13.5" x14ac:dyDescent="0.25">
      <c r="A178" s="11"/>
      <c r="B178" s="10">
        <v>42559</v>
      </c>
      <c r="C178" s="2">
        <v>0.63</v>
      </c>
      <c r="D178" s="2">
        <v>0.63</v>
      </c>
      <c r="E178" s="2">
        <v>1402</v>
      </c>
      <c r="F178" s="2"/>
      <c r="G178" s="2"/>
      <c r="H178" s="15">
        <f t="shared" si="2"/>
        <v>-1.5625000000000014E-2</v>
      </c>
    </row>
    <row r="179" spans="1:8" ht="13.5" x14ac:dyDescent="0.25">
      <c r="A179" s="11"/>
      <c r="B179" s="10">
        <v>42562</v>
      </c>
      <c r="C179" s="2">
        <v>0.63</v>
      </c>
      <c r="D179" s="2">
        <v>0.63</v>
      </c>
      <c r="E179" s="2">
        <v>2704</v>
      </c>
      <c r="F179" s="2"/>
      <c r="G179" s="2"/>
      <c r="H179" s="15">
        <f t="shared" si="2"/>
        <v>0</v>
      </c>
    </row>
    <row r="180" spans="1:8" ht="13.5" x14ac:dyDescent="0.25">
      <c r="A180" s="11"/>
      <c r="B180" s="10">
        <v>42563</v>
      </c>
      <c r="C180" s="2">
        <v>0.62</v>
      </c>
      <c r="D180" s="2">
        <v>0.62</v>
      </c>
      <c r="E180" s="2">
        <v>5405</v>
      </c>
      <c r="F180" s="2"/>
      <c r="G180" s="2"/>
      <c r="H180" s="15">
        <f t="shared" si="2"/>
        <v>-1.5873015873015886E-2</v>
      </c>
    </row>
    <row r="181" spans="1:8" ht="13.5" x14ac:dyDescent="0.25">
      <c r="A181" s="11"/>
      <c r="B181" s="10">
        <v>42564</v>
      </c>
      <c r="C181" s="2">
        <v>0.61</v>
      </c>
      <c r="D181" s="2">
        <v>0.61</v>
      </c>
      <c r="E181" s="2">
        <v>11493</v>
      </c>
      <c r="F181" s="2"/>
      <c r="G181" s="2"/>
      <c r="H181" s="15">
        <f t="shared" si="2"/>
        <v>-1.612903225806453E-2</v>
      </c>
    </row>
    <row r="182" spans="1:8" ht="13.5" x14ac:dyDescent="0.25">
      <c r="A182" s="11"/>
      <c r="B182" s="10">
        <v>42565</v>
      </c>
      <c r="C182" s="2">
        <v>0.62</v>
      </c>
      <c r="D182" s="2">
        <v>0.62</v>
      </c>
      <c r="E182" s="2">
        <v>1161</v>
      </c>
      <c r="F182" s="2"/>
      <c r="G182" s="2"/>
      <c r="H182" s="15">
        <f t="shared" si="2"/>
        <v>1.6393442622950834E-2</v>
      </c>
    </row>
    <row r="183" spans="1:8" ht="13.5" x14ac:dyDescent="0.25">
      <c r="A183" s="11"/>
      <c r="B183" s="10">
        <v>42566</v>
      </c>
      <c r="C183" s="2">
        <v>0.62</v>
      </c>
      <c r="D183" s="2">
        <v>0.62</v>
      </c>
      <c r="E183" s="2">
        <v>4205</v>
      </c>
      <c r="F183" s="2"/>
      <c r="G183" s="2"/>
      <c r="H183" s="15">
        <f t="shared" si="2"/>
        <v>0</v>
      </c>
    </row>
    <row r="184" spans="1:8" ht="13.5" x14ac:dyDescent="0.25">
      <c r="A184" s="11"/>
      <c r="B184" s="10">
        <v>42569</v>
      </c>
      <c r="C184" s="2">
        <v>0.62</v>
      </c>
      <c r="D184" s="2">
        <v>0.62</v>
      </c>
      <c r="E184" s="2">
        <v>6684</v>
      </c>
      <c r="F184" s="2"/>
      <c r="G184" s="2"/>
      <c r="H184" s="15">
        <f t="shared" si="2"/>
        <v>0</v>
      </c>
    </row>
    <row r="185" spans="1:8" ht="13.5" x14ac:dyDescent="0.25">
      <c r="A185" s="11"/>
      <c r="B185" s="10">
        <v>42570</v>
      </c>
      <c r="C185" s="2">
        <v>0.61</v>
      </c>
      <c r="D185" s="2">
        <v>0.61</v>
      </c>
      <c r="E185" s="2">
        <v>5429</v>
      </c>
      <c r="F185" s="2"/>
      <c r="G185" s="2"/>
      <c r="H185" s="15">
        <f t="shared" si="2"/>
        <v>-1.612903225806453E-2</v>
      </c>
    </row>
    <row r="186" spans="1:8" ht="13.5" x14ac:dyDescent="0.25">
      <c r="A186" s="11"/>
      <c r="B186" s="10">
        <v>42571</v>
      </c>
      <c r="C186" s="2">
        <v>0.61</v>
      </c>
      <c r="D186" s="2">
        <v>0.61</v>
      </c>
      <c r="E186" s="2">
        <v>109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0.62</v>
      </c>
      <c r="D187" s="2">
        <v>0.62</v>
      </c>
      <c r="E187" s="2">
        <v>4061</v>
      </c>
      <c r="F187" s="2"/>
      <c r="G187" s="2"/>
      <c r="H187" s="15">
        <f t="shared" si="2"/>
        <v>1.6393442622950834E-2</v>
      </c>
    </row>
    <row r="188" spans="1:8" ht="13.5" x14ac:dyDescent="0.25">
      <c r="A188" s="11"/>
      <c r="B188" s="10">
        <v>42573</v>
      </c>
      <c r="C188" s="2">
        <v>0.61</v>
      </c>
      <c r="D188" s="2">
        <v>0.61</v>
      </c>
      <c r="E188" s="2">
        <v>6137</v>
      </c>
      <c r="F188" s="2"/>
      <c r="G188" s="2"/>
      <c r="H188" s="15">
        <f t="shared" si="2"/>
        <v>-1.612903225806453E-2</v>
      </c>
    </row>
    <row r="189" spans="1:8" ht="13.5" x14ac:dyDescent="0.25">
      <c r="A189" s="11"/>
      <c r="B189" s="10">
        <v>42577</v>
      </c>
      <c r="C189" s="2">
        <v>0.61</v>
      </c>
      <c r="D189" s="2">
        <v>0.61</v>
      </c>
      <c r="E189" s="2">
        <v>12554</v>
      </c>
      <c r="F189" s="2"/>
      <c r="G189" s="2"/>
      <c r="H189" s="15">
        <f t="shared" si="2"/>
        <v>0</v>
      </c>
    </row>
    <row r="190" spans="1:8" ht="13.5" x14ac:dyDescent="0.25">
      <c r="A190" s="11"/>
      <c r="B190" s="10">
        <v>42578</v>
      </c>
      <c r="C190" s="2">
        <v>0.61</v>
      </c>
      <c r="D190" s="2">
        <v>0.61</v>
      </c>
      <c r="E190" s="2">
        <v>29124</v>
      </c>
      <c r="F190" s="2"/>
      <c r="G190" s="2"/>
      <c r="H190" s="15">
        <f t="shared" si="2"/>
        <v>0</v>
      </c>
    </row>
    <row r="191" spans="1:8" ht="13.5" x14ac:dyDescent="0.25">
      <c r="A191" s="11"/>
      <c r="B191" s="10">
        <v>42579</v>
      </c>
      <c r="C191" s="2">
        <v>0.62</v>
      </c>
      <c r="D191" s="2">
        <v>0.62</v>
      </c>
      <c r="E191" s="2">
        <v>961</v>
      </c>
      <c r="F191" s="2"/>
      <c r="G191" s="2"/>
      <c r="H191" s="15">
        <f t="shared" si="2"/>
        <v>1.6393442622950834E-2</v>
      </c>
    </row>
    <row r="192" spans="1:8" ht="13.5" x14ac:dyDescent="0.25">
      <c r="A192" s="11"/>
      <c r="B192" s="10">
        <v>42580</v>
      </c>
      <c r="C192" s="2">
        <v>0.61</v>
      </c>
      <c r="D192" s="2">
        <v>0.61</v>
      </c>
      <c r="E192" s="2">
        <v>10364</v>
      </c>
      <c r="F192" s="2"/>
      <c r="G192" s="2"/>
      <c r="H192" s="15">
        <f t="shared" si="2"/>
        <v>-1.612903225806453E-2</v>
      </c>
    </row>
    <row r="193" spans="1:8" ht="13.5" x14ac:dyDescent="0.25">
      <c r="A193" s="11"/>
      <c r="B193" s="10">
        <v>42583</v>
      </c>
      <c r="C193" s="2">
        <v>0.61</v>
      </c>
      <c r="D193" s="2">
        <v>0.61</v>
      </c>
      <c r="E193" s="2">
        <v>4302</v>
      </c>
      <c r="F193" s="2"/>
      <c r="G193" s="2"/>
      <c r="H193" s="15">
        <f t="shared" si="2"/>
        <v>0</v>
      </c>
    </row>
    <row r="194" spans="1:8" ht="13.5" x14ac:dyDescent="0.25">
      <c r="A194" s="11"/>
      <c r="B194" s="10">
        <v>42584</v>
      </c>
      <c r="C194" s="2">
        <v>0.6</v>
      </c>
      <c r="D194" s="2">
        <v>0.6</v>
      </c>
      <c r="E194" s="2">
        <v>16750</v>
      </c>
      <c r="F194" s="2"/>
      <c r="G194" s="2"/>
      <c r="H194" s="15">
        <f t="shared" si="2"/>
        <v>-1.6393442622950834E-2</v>
      </c>
    </row>
    <row r="195" spans="1:8" ht="13.5" x14ac:dyDescent="0.25">
      <c r="A195" s="11"/>
      <c r="B195" s="10">
        <v>42585</v>
      </c>
      <c r="C195" s="2">
        <v>0.6</v>
      </c>
      <c r="D195" s="2">
        <v>0.6</v>
      </c>
      <c r="E195" s="2">
        <v>9550</v>
      </c>
      <c r="F195" s="2"/>
      <c r="G195" s="2"/>
      <c r="H195" s="15">
        <f t="shared" si="2"/>
        <v>0</v>
      </c>
    </row>
    <row r="196" spans="1:8" ht="13.5" x14ac:dyDescent="0.25">
      <c r="A196" s="11"/>
      <c r="B196" s="10">
        <v>42586</v>
      </c>
      <c r="C196" s="2">
        <v>0.61</v>
      </c>
      <c r="D196" s="2">
        <v>0.61</v>
      </c>
      <c r="E196" s="2">
        <v>2987</v>
      </c>
      <c r="F196" s="2"/>
      <c r="G196" s="2"/>
      <c r="H196" s="15">
        <f t="shared" si="2"/>
        <v>1.6666666666666684E-2</v>
      </c>
    </row>
    <row r="197" spans="1:8" ht="13.5" x14ac:dyDescent="0.25">
      <c r="A197" s="11"/>
      <c r="B197" s="10">
        <v>42587</v>
      </c>
      <c r="C197" s="2">
        <v>0.61</v>
      </c>
      <c r="D197" s="2">
        <v>0.61</v>
      </c>
      <c r="E197" s="2">
        <v>3122</v>
      </c>
      <c r="F197" s="2"/>
      <c r="G197" s="2"/>
      <c r="H197" s="15">
        <f t="shared" si="2"/>
        <v>0</v>
      </c>
    </row>
    <row r="198" spans="1:8" ht="13.5" x14ac:dyDescent="0.25">
      <c r="A198" s="11"/>
      <c r="B198" s="10">
        <v>42590</v>
      </c>
      <c r="C198" s="2">
        <v>0.62</v>
      </c>
      <c r="D198" s="2">
        <v>0.62</v>
      </c>
      <c r="E198" s="2">
        <v>4537</v>
      </c>
      <c r="F198" s="2"/>
      <c r="G198" s="2"/>
      <c r="H198" s="15">
        <f t="shared" si="2"/>
        <v>1.6393442622950834E-2</v>
      </c>
    </row>
    <row r="199" spans="1:8" ht="13.5" x14ac:dyDescent="0.25">
      <c r="A199" s="11"/>
      <c r="B199" s="10">
        <v>42591</v>
      </c>
      <c r="C199" s="2">
        <v>0.61</v>
      </c>
      <c r="D199" s="2">
        <v>0.61</v>
      </c>
      <c r="E199" s="2">
        <v>43006</v>
      </c>
      <c r="F199" s="2"/>
      <c r="G199" s="2"/>
      <c r="H199" s="15">
        <f t="shared" ref="H199:H262" si="3">(D199-D198)/D198</f>
        <v>-1.612903225806453E-2</v>
      </c>
    </row>
    <row r="200" spans="1:8" ht="13.5" x14ac:dyDescent="0.25">
      <c r="A200" s="11"/>
      <c r="B200" s="10">
        <v>42592</v>
      </c>
      <c r="C200" s="2">
        <v>0.62</v>
      </c>
      <c r="D200" s="2">
        <v>0.62</v>
      </c>
      <c r="E200" s="2">
        <v>2632</v>
      </c>
      <c r="F200" s="2"/>
      <c r="G200" s="2"/>
      <c r="H200" s="15">
        <f t="shared" si="3"/>
        <v>1.6393442622950834E-2</v>
      </c>
    </row>
    <row r="201" spans="1:8" ht="13.5" x14ac:dyDescent="0.25">
      <c r="A201" s="11"/>
      <c r="B201" s="10">
        <v>42593</v>
      </c>
      <c r="C201" s="2">
        <v>0.63</v>
      </c>
      <c r="D201" s="2">
        <v>0.63</v>
      </c>
      <c r="E201" s="2">
        <v>6660</v>
      </c>
      <c r="F201" s="2"/>
      <c r="G201" s="2"/>
      <c r="H201" s="15">
        <f t="shared" si="3"/>
        <v>1.612903225806453E-2</v>
      </c>
    </row>
    <row r="202" spans="1:8" ht="13.5" x14ac:dyDescent="0.25">
      <c r="A202" s="11"/>
      <c r="B202" s="10">
        <v>42594</v>
      </c>
      <c r="C202" s="2">
        <v>0.62</v>
      </c>
      <c r="D202" s="2">
        <v>0.62</v>
      </c>
      <c r="E202" s="2">
        <v>3575</v>
      </c>
      <c r="F202" s="2"/>
      <c r="G202" s="2"/>
      <c r="H202" s="15">
        <f t="shared" si="3"/>
        <v>-1.5873015873015886E-2</v>
      </c>
    </row>
    <row r="203" spans="1:8" ht="13.5" x14ac:dyDescent="0.25">
      <c r="A203" s="11"/>
      <c r="B203" s="10">
        <v>42597</v>
      </c>
      <c r="C203" s="2">
        <v>0.62</v>
      </c>
      <c r="D203" s="2">
        <v>0.62</v>
      </c>
      <c r="E203" s="2">
        <v>1547</v>
      </c>
      <c r="F203" s="2"/>
      <c r="G203" s="2"/>
      <c r="H203" s="15">
        <f t="shared" si="3"/>
        <v>0</v>
      </c>
    </row>
    <row r="204" spans="1:8" ht="13.5" x14ac:dyDescent="0.25">
      <c r="A204" s="11"/>
      <c r="B204" s="10">
        <v>42598</v>
      </c>
      <c r="C204" s="2">
        <v>0.62</v>
      </c>
      <c r="D204" s="2">
        <v>0.62</v>
      </c>
      <c r="E204" s="2">
        <v>3196</v>
      </c>
      <c r="F204" s="2"/>
      <c r="G204" s="2"/>
      <c r="H204" s="15">
        <f t="shared" si="3"/>
        <v>0</v>
      </c>
    </row>
    <row r="205" spans="1:8" ht="13.5" x14ac:dyDescent="0.25">
      <c r="A205" s="11"/>
      <c r="B205" s="10">
        <v>42599</v>
      </c>
      <c r="C205" s="2">
        <v>0.63</v>
      </c>
      <c r="D205" s="2">
        <v>0.63</v>
      </c>
      <c r="E205" s="2">
        <v>2630</v>
      </c>
      <c r="F205" s="2"/>
      <c r="G205" s="2"/>
      <c r="H205" s="15">
        <f t="shared" si="3"/>
        <v>1.612903225806453E-2</v>
      </c>
    </row>
    <row r="206" spans="1:8" ht="13.5" x14ac:dyDescent="0.25">
      <c r="A206" s="11"/>
      <c r="B206" s="10">
        <v>42600</v>
      </c>
      <c r="C206" s="2">
        <v>0.63</v>
      </c>
      <c r="D206" s="2">
        <v>0.63</v>
      </c>
      <c r="E206" s="2">
        <v>5943</v>
      </c>
      <c r="F206" s="2"/>
      <c r="G206" s="2"/>
      <c r="H206" s="15">
        <f t="shared" si="3"/>
        <v>0</v>
      </c>
    </row>
    <row r="207" spans="1:8" ht="13.5" x14ac:dyDescent="0.25">
      <c r="A207" s="11"/>
      <c r="B207" s="10">
        <v>42601</v>
      </c>
      <c r="C207" s="2">
        <v>0.63</v>
      </c>
      <c r="D207" s="2">
        <v>0.63</v>
      </c>
      <c r="E207" s="2">
        <v>4379</v>
      </c>
      <c r="F207" s="2"/>
      <c r="G207" s="2"/>
      <c r="H207" s="15">
        <f t="shared" si="3"/>
        <v>0</v>
      </c>
    </row>
    <row r="208" spans="1:8" ht="13.5" x14ac:dyDescent="0.25">
      <c r="A208" s="11"/>
      <c r="B208" s="10">
        <v>42604</v>
      </c>
      <c r="C208" s="2">
        <v>0.63</v>
      </c>
      <c r="D208" s="2">
        <v>0.63</v>
      </c>
      <c r="E208" s="2">
        <v>1908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42605</v>
      </c>
      <c r="C209" s="2">
        <v>0.63</v>
      </c>
      <c r="D209" s="2">
        <v>0.63</v>
      </c>
      <c r="E209" s="2">
        <v>12536</v>
      </c>
      <c r="F209" s="2"/>
      <c r="G209" s="2"/>
      <c r="H209" s="15">
        <f t="shared" si="3"/>
        <v>0</v>
      </c>
    </row>
    <row r="210" spans="1:8" ht="13.5" x14ac:dyDescent="0.25">
      <c r="A210" s="11"/>
      <c r="B210" s="10">
        <v>42606</v>
      </c>
      <c r="C210" s="2">
        <v>0.63</v>
      </c>
      <c r="D210" s="2">
        <v>0.63</v>
      </c>
      <c r="E210" s="2">
        <v>8121</v>
      </c>
      <c r="F210" s="2"/>
      <c r="G210" s="2"/>
      <c r="H210" s="15">
        <f t="shared" si="3"/>
        <v>0</v>
      </c>
    </row>
    <row r="211" spans="1:8" ht="13.5" x14ac:dyDescent="0.25">
      <c r="A211" s="11"/>
      <c r="B211" s="10">
        <v>42607</v>
      </c>
      <c r="C211" s="2">
        <v>0.63</v>
      </c>
      <c r="D211" s="2">
        <v>0.63</v>
      </c>
      <c r="E211" s="2">
        <v>9600</v>
      </c>
      <c r="F211" s="2"/>
      <c r="G211" s="2"/>
      <c r="H211" s="15">
        <f t="shared" si="3"/>
        <v>0</v>
      </c>
    </row>
    <row r="212" spans="1:8" ht="13.5" x14ac:dyDescent="0.25">
      <c r="A212" s="11"/>
      <c r="B212" s="10">
        <v>42608</v>
      </c>
      <c r="C212" s="2">
        <v>0.61</v>
      </c>
      <c r="D212" s="2">
        <v>0.61</v>
      </c>
      <c r="E212" s="2">
        <v>2621</v>
      </c>
      <c r="F212" s="2"/>
      <c r="G212" s="2"/>
      <c r="H212" s="15">
        <f t="shared" si="3"/>
        <v>-3.1746031746031772E-2</v>
      </c>
    </row>
    <row r="213" spans="1:8" ht="13.5" x14ac:dyDescent="0.25">
      <c r="A213" s="11"/>
      <c r="B213" s="10">
        <v>42611</v>
      </c>
      <c r="C213" s="2">
        <v>0.62</v>
      </c>
      <c r="D213" s="2">
        <v>0.62</v>
      </c>
      <c r="E213" s="2">
        <v>1181</v>
      </c>
      <c r="F213" s="2"/>
      <c r="G213" s="2"/>
      <c r="H213" s="15">
        <f t="shared" si="3"/>
        <v>1.6393442622950834E-2</v>
      </c>
    </row>
    <row r="214" spans="1:8" ht="13.5" x14ac:dyDescent="0.25">
      <c r="A214" s="11"/>
      <c r="B214" s="10">
        <v>42612</v>
      </c>
      <c r="C214" s="2">
        <v>0.61</v>
      </c>
      <c r="D214" s="2">
        <v>0.61</v>
      </c>
      <c r="E214" s="2">
        <v>10021</v>
      </c>
      <c r="F214" s="2"/>
      <c r="G214" s="2"/>
      <c r="H214" s="15">
        <f t="shared" si="3"/>
        <v>-1.612903225806453E-2</v>
      </c>
    </row>
    <row r="215" spans="1:8" ht="13.5" x14ac:dyDescent="0.25">
      <c r="A215" s="11"/>
      <c r="B215" s="10">
        <v>42613</v>
      </c>
      <c r="C215" s="2">
        <v>0.61</v>
      </c>
      <c r="D215" s="2">
        <v>0.61</v>
      </c>
      <c r="E215" s="2">
        <v>19490</v>
      </c>
      <c r="F215" s="2"/>
      <c r="G215" s="2"/>
      <c r="H215" s="15">
        <f t="shared" si="3"/>
        <v>0</v>
      </c>
    </row>
    <row r="216" spans="1:8" ht="13.5" x14ac:dyDescent="0.25">
      <c r="A216" s="11"/>
      <c r="B216" s="10">
        <v>42614</v>
      </c>
      <c r="C216" s="2">
        <v>0.62</v>
      </c>
      <c r="D216" s="2">
        <v>0.62</v>
      </c>
      <c r="E216" s="2">
        <v>12234</v>
      </c>
      <c r="F216" s="2"/>
      <c r="G216" s="2"/>
      <c r="H216" s="15">
        <f t="shared" si="3"/>
        <v>1.6393442622950834E-2</v>
      </c>
    </row>
    <row r="217" spans="1:8" ht="13.5" x14ac:dyDescent="0.25">
      <c r="A217" s="11"/>
      <c r="B217" s="10">
        <v>42615</v>
      </c>
      <c r="C217" s="2">
        <v>0.61</v>
      </c>
      <c r="D217" s="2">
        <v>0.61</v>
      </c>
      <c r="E217" s="2">
        <v>9689</v>
      </c>
      <c r="F217" s="2"/>
      <c r="G217" s="2"/>
      <c r="H217" s="15">
        <f t="shared" si="3"/>
        <v>-1.612903225806453E-2</v>
      </c>
    </row>
    <row r="218" spans="1:8" ht="13.5" x14ac:dyDescent="0.25">
      <c r="A218" s="11"/>
      <c r="B218" s="10">
        <v>42618</v>
      </c>
      <c r="C218" s="2">
        <v>0.6</v>
      </c>
      <c r="D218" s="2">
        <v>0.6</v>
      </c>
      <c r="E218" s="2">
        <v>18937</v>
      </c>
      <c r="F218" s="2"/>
      <c r="G218" s="2"/>
      <c r="H218" s="15">
        <f t="shared" si="3"/>
        <v>-1.6393442622950834E-2</v>
      </c>
    </row>
    <row r="219" spans="1:8" ht="13.5" x14ac:dyDescent="0.25">
      <c r="A219" s="11"/>
      <c r="B219" s="10">
        <v>42619</v>
      </c>
      <c r="C219" s="2">
        <v>0.62</v>
      </c>
      <c r="D219" s="2">
        <v>0.62</v>
      </c>
      <c r="E219" s="2">
        <v>25441</v>
      </c>
      <c r="F219" s="2"/>
      <c r="G219" s="2"/>
      <c r="H219" s="15">
        <f t="shared" si="3"/>
        <v>3.3333333333333368E-2</v>
      </c>
    </row>
    <row r="220" spans="1:8" ht="13.5" x14ac:dyDescent="0.25">
      <c r="A220" s="11"/>
      <c r="B220" s="10">
        <v>42620</v>
      </c>
      <c r="C220" s="2">
        <v>0.63</v>
      </c>
      <c r="D220" s="2">
        <v>0.63</v>
      </c>
      <c r="E220" s="2">
        <v>83120</v>
      </c>
      <c r="F220" s="2"/>
      <c r="G220" s="2"/>
      <c r="H220" s="15">
        <f t="shared" si="3"/>
        <v>1.612903225806453E-2</v>
      </c>
    </row>
    <row r="221" spans="1:8" ht="13.5" x14ac:dyDescent="0.25">
      <c r="A221" s="11"/>
      <c r="B221" s="10">
        <v>42621</v>
      </c>
      <c r="C221" s="2">
        <v>0.63</v>
      </c>
      <c r="D221" s="2">
        <v>0.63</v>
      </c>
      <c r="E221" s="2">
        <v>73992</v>
      </c>
      <c r="F221" s="2"/>
      <c r="G221" s="2"/>
      <c r="H221" s="15">
        <f t="shared" si="3"/>
        <v>0</v>
      </c>
    </row>
    <row r="222" spans="1:8" ht="13.5" x14ac:dyDescent="0.25">
      <c r="A222" s="11"/>
      <c r="B222" s="10">
        <v>42622</v>
      </c>
      <c r="C222" s="2">
        <v>0.63</v>
      </c>
      <c r="D222" s="2">
        <v>0.63</v>
      </c>
      <c r="E222" s="2">
        <v>8898</v>
      </c>
      <c r="F222" s="2"/>
      <c r="G222" s="2"/>
      <c r="H222" s="15">
        <f t="shared" si="3"/>
        <v>0</v>
      </c>
    </row>
    <row r="223" spans="1:8" ht="13.5" x14ac:dyDescent="0.25">
      <c r="A223" s="11"/>
      <c r="B223" s="10">
        <v>42627</v>
      </c>
      <c r="C223" s="2">
        <v>0.63</v>
      </c>
      <c r="D223" s="2">
        <v>0.63</v>
      </c>
      <c r="E223" s="2">
        <v>8898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0.62</v>
      </c>
      <c r="D224" s="2">
        <v>0.62</v>
      </c>
      <c r="E224" s="2">
        <v>5268</v>
      </c>
      <c r="F224" s="2"/>
      <c r="G224" s="2"/>
      <c r="H224" s="15">
        <f t="shared" si="3"/>
        <v>-1.5873015873015886E-2</v>
      </c>
    </row>
    <row r="225" spans="1:8" ht="13.5" x14ac:dyDescent="0.25">
      <c r="A225" s="11"/>
      <c r="B225" s="10">
        <v>42629</v>
      </c>
      <c r="C225" s="2">
        <v>0.62</v>
      </c>
      <c r="D225" s="2">
        <v>0.62</v>
      </c>
      <c r="E225" s="2">
        <v>23987</v>
      </c>
      <c r="F225" s="2"/>
      <c r="G225" s="2"/>
      <c r="H225" s="15">
        <f t="shared" si="3"/>
        <v>0</v>
      </c>
    </row>
    <row r="226" spans="1:8" ht="13.5" x14ac:dyDescent="0.25">
      <c r="A226" s="11"/>
      <c r="B226" s="10">
        <v>42632</v>
      </c>
      <c r="C226" s="2">
        <v>0.62</v>
      </c>
      <c r="D226" s="2">
        <v>0.62</v>
      </c>
      <c r="E226" s="2">
        <v>18922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42633</v>
      </c>
      <c r="C227" s="2">
        <v>0.61</v>
      </c>
      <c r="D227" s="2">
        <v>0.61</v>
      </c>
      <c r="E227" s="2">
        <v>19049</v>
      </c>
      <c r="F227" s="2"/>
      <c r="G227" s="2"/>
      <c r="H227" s="15">
        <f t="shared" si="3"/>
        <v>-1.612903225806453E-2</v>
      </c>
    </row>
    <row r="228" spans="1:8" ht="13.5" x14ac:dyDescent="0.25">
      <c r="A228" s="11"/>
      <c r="B228" s="10">
        <v>42634</v>
      </c>
      <c r="C228" s="2">
        <v>0.62</v>
      </c>
      <c r="D228" s="2">
        <v>0.62</v>
      </c>
      <c r="E228" s="2">
        <v>15500</v>
      </c>
      <c r="F228" s="2"/>
      <c r="G228" s="2"/>
      <c r="H228" s="15">
        <f t="shared" si="3"/>
        <v>1.6393442622950834E-2</v>
      </c>
    </row>
    <row r="229" spans="1:8" ht="13.5" x14ac:dyDescent="0.25">
      <c r="A229" s="11"/>
      <c r="B229" s="10">
        <v>42635</v>
      </c>
      <c r="C229" s="2">
        <v>0.62</v>
      </c>
      <c r="D229" s="2">
        <v>0.62</v>
      </c>
      <c r="E229" s="2">
        <v>1725</v>
      </c>
      <c r="F229" s="2"/>
      <c r="G229" s="2"/>
      <c r="H229" s="15">
        <f t="shared" si="3"/>
        <v>0</v>
      </c>
    </row>
    <row r="230" spans="1:8" ht="13.5" x14ac:dyDescent="0.25">
      <c r="A230" s="11"/>
      <c r="B230" s="10">
        <v>42636</v>
      </c>
      <c r="C230" s="2">
        <v>0.61</v>
      </c>
      <c r="D230" s="2">
        <v>0.61</v>
      </c>
      <c r="E230" s="2">
        <v>2037</v>
      </c>
      <c r="F230" s="2"/>
      <c r="G230" s="2"/>
      <c r="H230" s="15">
        <f t="shared" si="3"/>
        <v>-1.612903225806453E-2</v>
      </c>
    </row>
    <row r="231" spans="1:8" ht="13.5" x14ac:dyDescent="0.25">
      <c r="A231" s="11"/>
      <c r="B231" s="10">
        <v>42639</v>
      </c>
      <c r="C231" s="2">
        <v>0.62</v>
      </c>
      <c r="D231" s="2">
        <v>0.62</v>
      </c>
      <c r="E231" s="2">
        <v>13912</v>
      </c>
      <c r="F231" s="2"/>
      <c r="G231" s="2"/>
      <c r="H231" s="15">
        <f t="shared" si="3"/>
        <v>1.6393442622950834E-2</v>
      </c>
    </row>
    <row r="232" spans="1:8" ht="13.5" x14ac:dyDescent="0.25">
      <c r="A232" s="11"/>
      <c r="B232" s="10">
        <v>42640</v>
      </c>
      <c r="C232" s="2">
        <v>0.61</v>
      </c>
      <c r="D232" s="2">
        <v>0.61</v>
      </c>
      <c r="E232" s="2">
        <v>90</v>
      </c>
      <c r="F232" s="2"/>
      <c r="G232" s="2"/>
      <c r="H232" s="15">
        <f t="shared" si="3"/>
        <v>-1.612903225806453E-2</v>
      </c>
    </row>
    <row r="233" spans="1:8" ht="13.5" x14ac:dyDescent="0.25">
      <c r="A233" s="11"/>
      <c r="B233" s="10">
        <v>42641</v>
      </c>
      <c r="C233" s="2">
        <v>0.6</v>
      </c>
      <c r="D233" s="2">
        <v>0.6</v>
      </c>
      <c r="E233" s="2">
        <v>12913</v>
      </c>
      <c r="F233" s="2"/>
      <c r="G233" s="2"/>
      <c r="H233" s="15">
        <f t="shared" si="3"/>
        <v>-1.6393442622950834E-2</v>
      </c>
    </row>
    <row r="234" spans="1:8" ht="13.5" x14ac:dyDescent="0.25">
      <c r="A234" s="11"/>
      <c r="B234" s="10">
        <v>42642</v>
      </c>
      <c r="C234" s="2">
        <v>0.61</v>
      </c>
      <c r="D234" s="2">
        <v>0.61</v>
      </c>
      <c r="E234" s="2">
        <v>10140</v>
      </c>
      <c r="F234" s="2"/>
      <c r="G234" s="2"/>
      <c r="H234" s="15">
        <f t="shared" si="3"/>
        <v>1.6666666666666684E-2</v>
      </c>
    </row>
    <row r="235" spans="1:8" ht="13.5" x14ac:dyDescent="0.25">
      <c r="A235" s="11"/>
      <c r="B235" s="10">
        <v>42643</v>
      </c>
      <c r="C235" s="2">
        <v>0.61</v>
      </c>
      <c r="D235" s="2">
        <v>0.61</v>
      </c>
      <c r="E235" s="2">
        <v>22751</v>
      </c>
      <c r="F235" s="2"/>
      <c r="G235" s="2"/>
      <c r="H235" s="15">
        <f t="shared" si="3"/>
        <v>0</v>
      </c>
    </row>
    <row r="236" spans="1:8" ht="13.5" x14ac:dyDescent="0.25">
      <c r="A236" s="11"/>
      <c r="B236" s="10">
        <v>42647</v>
      </c>
      <c r="C236" s="2">
        <v>0.6</v>
      </c>
      <c r="D236" s="2">
        <v>0.6</v>
      </c>
      <c r="E236" s="2">
        <v>6662</v>
      </c>
      <c r="F236" s="2"/>
      <c r="G236" s="2"/>
      <c r="H236" s="15">
        <f t="shared" si="3"/>
        <v>-1.6393442622950834E-2</v>
      </c>
    </row>
    <row r="237" spans="1:8" ht="13.5" x14ac:dyDescent="0.25">
      <c r="A237" s="11"/>
      <c r="B237" s="10">
        <v>42648</v>
      </c>
      <c r="C237" s="2">
        <v>0.61</v>
      </c>
      <c r="D237" s="2">
        <v>0.61</v>
      </c>
      <c r="E237" s="2">
        <v>6333</v>
      </c>
      <c r="F237" s="2"/>
      <c r="G237" s="2"/>
      <c r="H237" s="15">
        <f t="shared" si="3"/>
        <v>1.6666666666666684E-2</v>
      </c>
    </row>
    <row r="238" spans="1:8" ht="13.5" x14ac:dyDescent="0.25">
      <c r="A238" s="11"/>
      <c r="B238" s="10">
        <v>42649</v>
      </c>
      <c r="C238" s="2">
        <v>0.61</v>
      </c>
      <c r="D238" s="2">
        <v>0.61</v>
      </c>
      <c r="E238" s="2">
        <v>37391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42650</v>
      </c>
      <c r="C239" s="2">
        <v>0.61</v>
      </c>
      <c r="D239" s="2">
        <v>0.61</v>
      </c>
      <c r="E239" s="2">
        <v>22233</v>
      </c>
      <c r="F239" s="2"/>
      <c r="G239" s="2"/>
      <c r="H239" s="15">
        <f t="shared" si="3"/>
        <v>0</v>
      </c>
    </row>
    <row r="240" spans="1:8" ht="13.5" x14ac:dyDescent="0.25">
      <c r="A240" s="11"/>
      <c r="B240" s="10">
        <v>42653</v>
      </c>
      <c r="C240" s="2">
        <v>0.6</v>
      </c>
      <c r="D240" s="2">
        <v>0.6</v>
      </c>
      <c r="E240" s="2">
        <v>14184</v>
      </c>
      <c r="F240" s="2"/>
      <c r="G240" s="2"/>
      <c r="H240" s="15">
        <f t="shared" si="3"/>
        <v>-1.6393442622950834E-2</v>
      </c>
    </row>
    <row r="241" spans="1:8" ht="13.5" x14ac:dyDescent="0.25">
      <c r="A241" s="11"/>
      <c r="B241" s="10">
        <v>42654</v>
      </c>
      <c r="C241" s="2">
        <v>0.61</v>
      </c>
      <c r="D241" s="2">
        <v>0.61</v>
      </c>
      <c r="E241" s="2">
        <v>19247</v>
      </c>
      <c r="F241" s="2"/>
      <c r="G241" s="2"/>
      <c r="H241" s="15">
        <f t="shared" si="3"/>
        <v>1.6666666666666684E-2</v>
      </c>
    </row>
    <row r="242" spans="1:8" ht="13.5" x14ac:dyDescent="0.25">
      <c r="A242" s="11"/>
      <c r="B242" s="10">
        <v>42655</v>
      </c>
      <c r="C242" s="2">
        <v>0.61</v>
      </c>
      <c r="D242" s="2">
        <v>0.61</v>
      </c>
      <c r="E242" s="2">
        <v>27635</v>
      </c>
      <c r="F242" s="2"/>
      <c r="G242" s="2"/>
      <c r="H242" s="15">
        <f t="shared" si="3"/>
        <v>0</v>
      </c>
    </row>
    <row r="243" spans="1:8" ht="13.5" x14ac:dyDescent="0.25">
      <c r="A243" s="11"/>
      <c r="B243" s="10">
        <v>42656</v>
      </c>
      <c r="C243" s="2">
        <v>0.6</v>
      </c>
      <c r="D243" s="2">
        <v>0.6</v>
      </c>
      <c r="E243" s="2">
        <v>20618</v>
      </c>
      <c r="F243" s="2"/>
      <c r="G243" s="2"/>
      <c r="H243" s="15">
        <f t="shared" si="3"/>
        <v>-1.6393442622950834E-2</v>
      </c>
    </row>
    <row r="244" spans="1:8" ht="13.5" x14ac:dyDescent="0.25">
      <c r="A244" s="11"/>
      <c r="B244" s="10">
        <v>42657</v>
      </c>
      <c r="C244" s="2">
        <v>0.6</v>
      </c>
      <c r="D244" s="2">
        <v>0.6</v>
      </c>
      <c r="E244" s="2">
        <v>16414</v>
      </c>
      <c r="F244" s="2"/>
      <c r="G244" s="2"/>
      <c r="H244" s="15">
        <f t="shared" si="3"/>
        <v>0</v>
      </c>
    </row>
    <row r="245" spans="1:8" ht="13.5" x14ac:dyDescent="0.25">
      <c r="A245" s="11"/>
      <c r="B245" s="10">
        <v>42660</v>
      </c>
      <c r="C245" s="2">
        <v>0.61</v>
      </c>
      <c r="D245" s="2">
        <v>0.61</v>
      </c>
      <c r="E245" s="2">
        <v>7738</v>
      </c>
      <c r="F245" s="2"/>
      <c r="G245" s="2"/>
      <c r="H245" s="15">
        <f t="shared" si="3"/>
        <v>1.6666666666666684E-2</v>
      </c>
    </row>
    <row r="246" spans="1:8" ht="13.5" x14ac:dyDescent="0.25">
      <c r="A246" s="11"/>
      <c r="B246" s="10">
        <v>42661</v>
      </c>
      <c r="C246" s="2">
        <v>0.6</v>
      </c>
      <c r="D246" s="2">
        <v>0.6</v>
      </c>
      <c r="E246" s="2">
        <v>25899</v>
      </c>
      <c r="F246" s="2"/>
      <c r="G246" s="2"/>
      <c r="H246" s="15">
        <f t="shared" si="3"/>
        <v>-1.6393442622950834E-2</v>
      </c>
    </row>
    <row r="247" spans="1:8" ht="13.5" x14ac:dyDescent="0.25">
      <c r="A247" s="11"/>
      <c r="B247" s="10">
        <v>42662</v>
      </c>
      <c r="C247" s="2">
        <v>0.61</v>
      </c>
      <c r="D247" s="2">
        <v>0.61</v>
      </c>
      <c r="E247" s="2">
        <v>30141</v>
      </c>
      <c r="F247" s="2"/>
      <c r="G247" s="2"/>
      <c r="H247" s="15">
        <f t="shared" si="3"/>
        <v>1.6666666666666684E-2</v>
      </c>
    </row>
    <row r="248" spans="1:8" ht="13.5" x14ac:dyDescent="0.25">
      <c r="A248" s="11"/>
      <c r="B248" s="10">
        <v>42663</v>
      </c>
      <c r="C248" s="2">
        <v>0.6</v>
      </c>
      <c r="D248" s="2">
        <v>0.6</v>
      </c>
      <c r="E248" s="2">
        <v>19532</v>
      </c>
      <c r="F248" s="2"/>
      <c r="G248" s="2"/>
      <c r="H248" s="15">
        <f t="shared" si="3"/>
        <v>-1.6393442622950834E-2</v>
      </c>
    </row>
    <row r="249" spans="1:8" ht="13.5" x14ac:dyDescent="0.25">
      <c r="A249" s="11"/>
      <c r="B249" s="10">
        <v>42664</v>
      </c>
      <c r="C249" s="2">
        <v>0.6</v>
      </c>
      <c r="D249" s="2">
        <v>0.6</v>
      </c>
      <c r="E249" s="2">
        <v>23656</v>
      </c>
      <c r="F249" s="2"/>
      <c r="G249" s="2"/>
      <c r="H249" s="15">
        <f t="shared" si="3"/>
        <v>0</v>
      </c>
    </row>
    <row r="250" spans="1:8" ht="13.5" x14ac:dyDescent="0.25">
      <c r="A250" s="11"/>
      <c r="B250" s="10">
        <v>42667</v>
      </c>
      <c r="C250" s="2">
        <v>0.61</v>
      </c>
      <c r="D250" s="2">
        <v>0.61</v>
      </c>
      <c r="E250" s="2">
        <v>9278</v>
      </c>
      <c r="F250" s="2"/>
      <c r="G250" s="2"/>
      <c r="H250" s="15">
        <f t="shared" si="3"/>
        <v>1.6666666666666684E-2</v>
      </c>
    </row>
    <row r="251" spans="1:8" ht="13.5" x14ac:dyDescent="0.25">
      <c r="A251" s="11"/>
      <c r="B251" s="10">
        <v>42668</v>
      </c>
      <c r="C251" s="2">
        <v>0.61</v>
      </c>
      <c r="D251" s="2">
        <v>0.61</v>
      </c>
      <c r="E251" s="2">
        <v>51068</v>
      </c>
      <c r="F251" s="2"/>
      <c r="G251" s="2"/>
      <c r="H251" s="15">
        <f t="shared" si="3"/>
        <v>0</v>
      </c>
    </row>
    <row r="252" spans="1:8" ht="13.5" x14ac:dyDescent="0.25">
      <c r="A252" s="11"/>
      <c r="B252" s="10">
        <v>42669</v>
      </c>
      <c r="C252" s="2">
        <v>0.61</v>
      </c>
      <c r="D252" s="2">
        <v>0.61</v>
      </c>
      <c r="E252" s="2">
        <v>14915</v>
      </c>
      <c r="F252" s="2"/>
      <c r="G252" s="2"/>
      <c r="H252" s="15">
        <f t="shared" si="3"/>
        <v>0</v>
      </c>
    </row>
    <row r="253" spans="1:8" ht="13.5" x14ac:dyDescent="0.25">
      <c r="A253" s="11"/>
      <c r="B253" s="10">
        <v>42670</v>
      </c>
      <c r="C253" s="2">
        <v>0.6</v>
      </c>
      <c r="D253" s="2">
        <v>0.6</v>
      </c>
      <c r="E253" s="2">
        <v>23416</v>
      </c>
      <c r="F253" s="2"/>
      <c r="G253" s="2"/>
      <c r="H253" s="15">
        <f t="shared" si="3"/>
        <v>-1.6393442622950834E-2</v>
      </c>
    </row>
    <row r="254" spans="1:8" ht="13.5" x14ac:dyDescent="0.25">
      <c r="A254" s="11"/>
      <c r="B254" s="10">
        <v>42671</v>
      </c>
      <c r="C254" s="2">
        <v>0.61</v>
      </c>
      <c r="D254" s="2">
        <v>0.61</v>
      </c>
      <c r="E254" s="2">
        <v>38042</v>
      </c>
      <c r="F254" s="2"/>
      <c r="G254" s="2"/>
      <c r="H254" s="15">
        <f t="shared" si="3"/>
        <v>1.6666666666666684E-2</v>
      </c>
    </row>
    <row r="255" spans="1:8" ht="13.5" x14ac:dyDescent="0.25">
      <c r="A255" s="11"/>
      <c r="B255" s="10">
        <v>42674</v>
      </c>
      <c r="C255" s="2">
        <v>0.62</v>
      </c>
      <c r="D255" s="2">
        <v>0.62</v>
      </c>
      <c r="E255" s="2">
        <v>28250</v>
      </c>
      <c r="F255" s="2"/>
      <c r="G255" s="2"/>
      <c r="H255" s="15">
        <f t="shared" si="3"/>
        <v>1.6393442622950834E-2</v>
      </c>
    </row>
    <row r="256" spans="1:8" ht="13.5" x14ac:dyDescent="0.25">
      <c r="A256" s="11"/>
      <c r="B256" s="10">
        <v>42675</v>
      </c>
      <c r="C256" s="2">
        <v>0.62</v>
      </c>
      <c r="D256" s="2">
        <v>0.62</v>
      </c>
      <c r="E256" s="2">
        <v>66266</v>
      </c>
      <c r="F256" s="2"/>
      <c r="G256" s="2"/>
      <c r="H256" s="15">
        <f t="shared" si="3"/>
        <v>0</v>
      </c>
    </row>
    <row r="257" spans="1:8" ht="13.5" x14ac:dyDescent="0.25">
      <c r="A257" s="11"/>
      <c r="B257" s="10">
        <v>42676</v>
      </c>
      <c r="C257" s="2">
        <v>0.63</v>
      </c>
      <c r="D257" s="2">
        <v>0.63</v>
      </c>
      <c r="E257" s="2">
        <v>28012</v>
      </c>
      <c r="F257" s="2"/>
      <c r="G257" s="2"/>
      <c r="H257" s="15">
        <f t="shared" si="3"/>
        <v>1.612903225806453E-2</v>
      </c>
    </row>
    <row r="258" spans="1:8" ht="13.5" x14ac:dyDescent="0.25">
      <c r="A258" s="11"/>
      <c r="B258" s="10">
        <v>42677</v>
      </c>
      <c r="C258" s="2">
        <v>0.66</v>
      </c>
      <c r="D258" s="2">
        <v>0.66</v>
      </c>
      <c r="E258" s="2">
        <v>246709</v>
      </c>
      <c r="F258" s="2"/>
      <c r="G258" s="2"/>
      <c r="H258" s="15">
        <f t="shared" si="3"/>
        <v>4.7619047619047658E-2</v>
      </c>
    </row>
    <row r="259" spans="1:8" ht="13.5" x14ac:dyDescent="0.25">
      <c r="A259" s="11"/>
      <c r="B259" s="10">
        <v>42678</v>
      </c>
      <c r="C259" s="2">
        <v>0.65</v>
      </c>
      <c r="D259" s="2">
        <v>0.65</v>
      </c>
      <c r="E259" s="2">
        <v>247400</v>
      </c>
      <c r="F259" s="2"/>
      <c r="G259" s="2"/>
      <c r="H259" s="15">
        <f t="shared" si="3"/>
        <v>-1.5151515151515164E-2</v>
      </c>
    </row>
    <row r="260" spans="1:8" ht="13.5" x14ac:dyDescent="0.25">
      <c r="A260" s="11"/>
      <c r="B260" s="10">
        <v>42681</v>
      </c>
      <c r="C260" s="2">
        <v>0.65</v>
      </c>
      <c r="D260" s="2">
        <v>0.65</v>
      </c>
      <c r="E260" s="2">
        <v>10146</v>
      </c>
      <c r="F260" s="2"/>
      <c r="G260" s="2"/>
      <c r="H260" s="15">
        <f t="shared" si="3"/>
        <v>0</v>
      </c>
    </row>
    <row r="261" spans="1:8" ht="13.5" x14ac:dyDescent="0.25">
      <c r="A261" s="11"/>
      <c r="B261" s="10">
        <v>42682</v>
      </c>
      <c r="C261" s="2">
        <v>0.64</v>
      </c>
      <c r="D261" s="2">
        <v>0.64</v>
      </c>
      <c r="E261" s="2">
        <v>19198</v>
      </c>
      <c r="F261" s="2"/>
      <c r="G261" s="2"/>
      <c r="H261" s="15">
        <f t="shared" si="3"/>
        <v>-1.5384615384615398E-2</v>
      </c>
    </row>
    <row r="262" spans="1:8" ht="13.5" x14ac:dyDescent="0.25">
      <c r="A262" s="11"/>
      <c r="B262" s="10">
        <v>42683</v>
      </c>
      <c r="C262" s="2">
        <v>0.63</v>
      </c>
      <c r="D262" s="2">
        <v>0.63</v>
      </c>
      <c r="E262" s="2">
        <v>48989</v>
      </c>
      <c r="F262" s="2"/>
      <c r="G262" s="2"/>
      <c r="H262" s="15">
        <f t="shared" si="3"/>
        <v>-1.5625000000000014E-2</v>
      </c>
    </row>
    <row r="263" spans="1:8" ht="13.5" x14ac:dyDescent="0.25">
      <c r="A263" s="11"/>
      <c r="B263" s="10">
        <v>42684</v>
      </c>
      <c r="C263" s="2">
        <v>0.63</v>
      </c>
      <c r="D263" s="2">
        <v>0.63</v>
      </c>
      <c r="E263" s="2">
        <v>11580</v>
      </c>
      <c r="F263" s="2"/>
      <c r="G263" s="2"/>
      <c r="H263" s="15">
        <f t="shared" ref="H263:H326" si="4">(D263-D262)/D262</f>
        <v>0</v>
      </c>
    </row>
    <row r="264" spans="1:8" ht="13.5" x14ac:dyDescent="0.25">
      <c r="A264" s="11"/>
      <c r="B264" s="10">
        <v>42685</v>
      </c>
      <c r="C264" s="2">
        <v>0.63</v>
      </c>
      <c r="D264" s="2">
        <v>0.63</v>
      </c>
      <c r="E264" s="2">
        <v>39028</v>
      </c>
      <c r="F264" s="2"/>
      <c r="G264" s="2"/>
      <c r="H264" s="15">
        <f t="shared" si="4"/>
        <v>0</v>
      </c>
    </row>
    <row r="265" spans="1:8" ht="13.5" x14ac:dyDescent="0.25">
      <c r="A265" s="11"/>
      <c r="B265" s="10">
        <v>42688</v>
      </c>
      <c r="C265" s="2">
        <v>0.64</v>
      </c>
      <c r="D265" s="2">
        <v>0.64</v>
      </c>
      <c r="E265" s="2">
        <v>23869</v>
      </c>
      <c r="F265" s="2"/>
      <c r="G265" s="2"/>
      <c r="H265" s="15">
        <f t="shared" si="4"/>
        <v>1.5873015873015886E-2</v>
      </c>
    </row>
    <row r="266" spans="1:8" ht="13.5" x14ac:dyDescent="0.25">
      <c r="A266" s="11"/>
      <c r="B266" s="10">
        <v>42689</v>
      </c>
      <c r="C266" s="2">
        <v>0.63</v>
      </c>
      <c r="D266" s="2">
        <v>0.63</v>
      </c>
      <c r="E266" s="2">
        <v>15225</v>
      </c>
      <c r="F266" s="2"/>
      <c r="G266" s="2"/>
      <c r="H266" s="15">
        <f t="shared" si="4"/>
        <v>-1.5625000000000014E-2</v>
      </c>
    </row>
    <row r="267" spans="1:8" ht="13.5" x14ac:dyDescent="0.25">
      <c r="A267" s="11"/>
      <c r="B267" s="10">
        <v>42690</v>
      </c>
      <c r="C267" s="2">
        <v>0.63</v>
      </c>
      <c r="D267" s="2">
        <v>0.63</v>
      </c>
      <c r="E267" s="2">
        <v>33400</v>
      </c>
      <c r="F267" s="2"/>
      <c r="G267" s="2"/>
      <c r="H267" s="15">
        <f t="shared" si="4"/>
        <v>0</v>
      </c>
    </row>
    <row r="268" spans="1:8" ht="13.5" x14ac:dyDescent="0.25">
      <c r="A268" s="11"/>
      <c r="B268" s="10">
        <v>42691</v>
      </c>
      <c r="C268" s="2">
        <v>0.64</v>
      </c>
      <c r="D268" s="2">
        <v>0.64</v>
      </c>
      <c r="E268" s="2">
        <v>53969</v>
      </c>
      <c r="F268" s="2"/>
      <c r="G268" s="2"/>
      <c r="H268" s="15">
        <f t="shared" si="4"/>
        <v>1.5873015873015886E-2</v>
      </c>
    </row>
    <row r="269" spans="1:8" ht="13.5" x14ac:dyDescent="0.25">
      <c r="A269" s="11"/>
      <c r="B269" s="10">
        <v>42692</v>
      </c>
      <c r="C269" s="2">
        <v>0.64</v>
      </c>
      <c r="D269" s="2">
        <v>0.64</v>
      </c>
      <c r="E269" s="2">
        <v>8384</v>
      </c>
      <c r="F269" s="2"/>
      <c r="G269" s="2"/>
      <c r="H269" s="15">
        <f t="shared" si="4"/>
        <v>0</v>
      </c>
    </row>
    <row r="270" spans="1:8" ht="13.5" x14ac:dyDescent="0.25">
      <c r="A270" s="11"/>
      <c r="B270" s="10">
        <v>42695</v>
      </c>
      <c r="C270" s="2">
        <v>0.64</v>
      </c>
      <c r="D270" s="2">
        <v>0.64</v>
      </c>
      <c r="E270" s="2">
        <v>3872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0.64</v>
      </c>
      <c r="D271" s="2">
        <v>0.64</v>
      </c>
      <c r="E271" s="2">
        <v>13860</v>
      </c>
      <c r="F271" s="2"/>
      <c r="G271" s="2"/>
      <c r="H271" s="15">
        <f t="shared" si="4"/>
        <v>0</v>
      </c>
    </row>
    <row r="272" spans="1:8" ht="13.5" x14ac:dyDescent="0.25">
      <c r="A272" s="11"/>
      <c r="B272" s="10">
        <v>42697</v>
      </c>
      <c r="C272" s="2">
        <v>0.64</v>
      </c>
      <c r="D272" s="2">
        <v>0.64</v>
      </c>
      <c r="E272" s="2">
        <v>23027</v>
      </c>
      <c r="F272" s="2"/>
      <c r="G272" s="2"/>
      <c r="H272" s="15">
        <f t="shared" si="4"/>
        <v>0</v>
      </c>
    </row>
    <row r="273" spans="1:8" ht="13.5" x14ac:dyDescent="0.25">
      <c r="A273" s="11"/>
      <c r="B273" s="10">
        <v>42698</v>
      </c>
      <c r="C273" s="2">
        <v>0.62</v>
      </c>
      <c r="D273" s="2">
        <v>0.62</v>
      </c>
      <c r="E273" s="2">
        <v>646</v>
      </c>
      <c r="F273" s="2"/>
      <c r="G273" s="2"/>
      <c r="H273" s="15">
        <f t="shared" si="4"/>
        <v>-3.1250000000000028E-2</v>
      </c>
    </row>
    <row r="274" spans="1:8" ht="13.5" x14ac:dyDescent="0.25">
      <c r="A274" s="11"/>
      <c r="B274" s="10">
        <v>42699</v>
      </c>
      <c r="C274" s="2">
        <v>0.61</v>
      </c>
      <c r="D274" s="2">
        <v>0.61</v>
      </c>
      <c r="E274" s="2">
        <v>22318</v>
      </c>
      <c r="F274" s="2"/>
      <c r="G274" s="2"/>
      <c r="H274" s="15">
        <f t="shared" si="4"/>
        <v>-1.612903225806453E-2</v>
      </c>
    </row>
    <row r="275" spans="1:8" ht="13.5" x14ac:dyDescent="0.25">
      <c r="A275" s="11"/>
      <c r="B275" s="10">
        <v>42702</v>
      </c>
      <c r="C275" s="2">
        <v>0.62</v>
      </c>
      <c r="D275" s="2">
        <v>0.62</v>
      </c>
      <c r="E275" s="2">
        <v>3627</v>
      </c>
      <c r="F275" s="2"/>
      <c r="G275" s="2"/>
      <c r="H275" s="15">
        <f t="shared" si="4"/>
        <v>1.6393442622950834E-2</v>
      </c>
    </row>
    <row r="276" spans="1:8" ht="13.5" x14ac:dyDescent="0.25">
      <c r="A276" s="11"/>
      <c r="B276" s="10">
        <v>42703</v>
      </c>
      <c r="C276" s="2">
        <v>0.63</v>
      </c>
      <c r="D276" s="2">
        <v>0.63</v>
      </c>
      <c r="E276" s="2">
        <v>57223</v>
      </c>
      <c r="F276" s="2"/>
      <c r="G276" s="2"/>
      <c r="H276" s="15">
        <f t="shared" si="4"/>
        <v>1.612903225806453E-2</v>
      </c>
    </row>
    <row r="277" spans="1:8" ht="13.5" x14ac:dyDescent="0.25">
      <c r="A277" s="11"/>
      <c r="B277" s="10">
        <v>42704</v>
      </c>
      <c r="C277" s="2">
        <v>0.62</v>
      </c>
      <c r="D277" s="2">
        <v>0.62</v>
      </c>
      <c r="E277" s="2">
        <v>47053</v>
      </c>
      <c r="F277" s="2"/>
      <c r="G277" s="2"/>
      <c r="H277" s="15">
        <f t="shared" si="4"/>
        <v>-1.5873015873015886E-2</v>
      </c>
    </row>
    <row r="278" spans="1:8" ht="13.5" x14ac:dyDescent="0.25">
      <c r="A278" s="11"/>
      <c r="B278" s="10">
        <v>42705</v>
      </c>
      <c r="C278" s="2">
        <v>0.62</v>
      </c>
      <c r="D278" s="2">
        <v>0.62</v>
      </c>
      <c r="E278" s="2">
        <v>2335</v>
      </c>
      <c r="F278" s="2"/>
      <c r="G278" s="2"/>
      <c r="H278" s="15">
        <f t="shared" si="4"/>
        <v>0</v>
      </c>
    </row>
    <row r="279" spans="1:8" ht="13.5" x14ac:dyDescent="0.25">
      <c r="A279" s="11"/>
      <c r="B279" s="10">
        <v>42706</v>
      </c>
      <c r="C279" s="2">
        <v>0.61</v>
      </c>
      <c r="D279" s="2">
        <v>0.61</v>
      </c>
      <c r="E279" s="2">
        <v>43729</v>
      </c>
      <c r="F279" s="2"/>
      <c r="G279" s="2"/>
      <c r="H279" s="15">
        <f t="shared" si="4"/>
        <v>-1.612903225806453E-2</v>
      </c>
    </row>
    <row r="280" spans="1:8" ht="13.5" x14ac:dyDescent="0.25">
      <c r="A280" s="11"/>
      <c r="B280" s="10">
        <v>42709</v>
      </c>
      <c r="C280" s="2">
        <v>0.63</v>
      </c>
      <c r="D280" s="2">
        <v>0.63</v>
      </c>
      <c r="E280" s="2">
        <v>0</v>
      </c>
      <c r="F280" s="2"/>
      <c r="G280" s="2"/>
      <c r="H280" s="15">
        <f t="shared" si="4"/>
        <v>3.2786885245901669E-2</v>
      </c>
    </row>
    <row r="281" spans="1:8" ht="13.5" x14ac:dyDescent="0.25">
      <c r="A281" s="11"/>
      <c r="B281" s="10">
        <v>42710</v>
      </c>
      <c r="C281" s="2">
        <v>0.64</v>
      </c>
      <c r="D281" s="2">
        <v>0.64</v>
      </c>
      <c r="E281" s="2">
        <v>82704</v>
      </c>
      <c r="F281" s="2"/>
      <c r="G281" s="2"/>
      <c r="H281" s="15">
        <f t="shared" si="4"/>
        <v>1.5873015873015886E-2</v>
      </c>
    </row>
    <row r="282" spans="1:8" ht="13.5" x14ac:dyDescent="0.25">
      <c r="A282" s="11"/>
      <c r="B282" s="10">
        <v>42711</v>
      </c>
      <c r="C282" s="2">
        <v>0.63</v>
      </c>
      <c r="D282" s="2">
        <v>0.63</v>
      </c>
      <c r="E282" s="2">
        <v>14849</v>
      </c>
      <c r="F282" s="2"/>
      <c r="G282" s="2"/>
      <c r="H282" s="15">
        <f t="shared" si="4"/>
        <v>-1.5625000000000014E-2</v>
      </c>
    </row>
    <row r="283" spans="1:8" ht="13.5" x14ac:dyDescent="0.25">
      <c r="A283" s="11"/>
      <c r="B283" s="10">
        <v>42712</v>
      </c>
      <c r="C283" s="2">
        <v>0.62</v>
      </c>
      <c r="D283" s="2">
        <v>0.62</v>
      </c>
      <c r="E283" s="2">
        <v>33735</v>
      </c>
      <c r="F283" s="2"/>
      <c r="G283" s="2"/>
      <c r="H283" s="15">
        <f t="shared" si="4"/>
        <v>-1.5873015873015886E-2</v>
      </c>
    </row>
    <row r="284" spans="1:8" ht="13.5" x14ac:dyDescent="0.25">
      <c r="A284" s="11"/>
      <c r="B284" s="10">
        <v>42713</v>
      </c>
      <c r="C284" s="2">
        <v>0.62</v>
      </c>
      <c r="D284" s="2">
        <v>0.62</v>
      </c>
      <c r="E284" s="2">
        <v>16621</v>
      </c>
      <c r="F284" s="2"/>
      <c r="G284" s="2"/>
      <c r="H284" s="15">
        <f t="shared" si="4"/>
        <v>0</v>
      </c>
    </row>
    <row r="285" spans="1:8" ht="13.5" x14ac:dyDescent="0.25">
      <c r="A285" s="11"/>
      <c r="B285" s="10">
        <v>42717</v>
      </c>
      <c r="C285" s="2">
        <v>0.62</v>
      </c>
      <c r="D285" s="2">
        <v>0.62</v>
      </c>
      <c r="E285" s="2">
        <v>30799</v>
      </c>
      <c r="F285" s="2"/>
      <c r="G285" s="2"/>
      <c r="H285" s="15">
        <f t="shared" si="4"/>
        <v>0</v>
      </c>
    </row>
    <row r="286" spans="1:8" ht="13.5" x14ac:dyDescent="0.25">
      <c r="A286" s="11"/>
      <c r="B286" s="10">
        <v>42718</v>
      </c>
      <c r="C286" s="2">
        <v>0.62</v>
      </c>
      <c r="D286" s="2">
        <v>0.62</v>
      </c>
      <c r="E286" s="2">
        <v>9555</v>
      </c>
      <c r="F286" s="2"/>
      <c r="G286" s="2"/>
      <c r="H286" s="15">
        <f t="shared" si="4"/>
        <v>0</v>
      </c>
    </row>
    <row r="287" spans="1:8" ht="13.5" x14ac:dyDescent="0.25">
      <c r="A287" s="11"/>
      <c r="B287" s="10">
        <v>42719</v>
      </c>
      <c r="C287" s="2">
        <v>0.63</v>
      </c>
      <c r="D287" s="2">
        <v>0.63</v>
      </c>
      <c r="E287" s="2">
        <v>48494</v>
      </c>
      <c r="F287" s="2"/>
      <c r="G287" s="2"/>
      <c r="H287" s="15">
        <f t="shared" si="4"/>
        <v>1.612903225806453E-2</v>
      </c>
    </row>
    <row r="288" spans="1:8" ht="13.5" x14ac:dyDescent="0.25">
      <c r="A288" s="11"/>
      <c r="B288" s="10">
        <v>42720</v>
      </c>
      <c r="C288" s="2">
        <v>0.62</v>
      </c>
      <c r="D288" s="2">
        <v>0.62</v>
      </c>
      <c r="E288" s="2">
        <v>2340</v>
      </c>
      <c r="F288" s="2"/>
      <c r="G288" s="2"/>
      <c r="H288" s="15">
        <f t="shared" si="4"/>
        <v>-1.5873015873015886E-2</v>
      </c>
    </row>
    <row r="289" spans="1:8" ht="13.5" x14ac:dyDescent="0.25">
      <c r="A289" s="11"/>
      <c r="B289" s="10">
        <v>42723</v>
      </c>
      <c r="C289" s="2">
        <v>0.62</v>
      </c>
      <c r="D289" s="2">
        <v>0.62</v>
      </c>
      <c r="E289" s="2">
        <v>9794</v>
      </c>
      <c r="F289" s="2"/>
      <c r="G289" s="2"/>
      <c r="H289" s="15">
        <f t="shared" si="4"/>
        <v>0</v>
      </c>
    </row>
    <row r="290" spans="1:8" ht="13.5" x14ac:dyDescent="0.25">
      <c r="A290" s="11"/>
      <c r="B290" s="10">
        <v>42724</v>
      </c>
      <c r="C290" s="2">
        <v>0.62</v>
      </c>
      <c r="D290" s="2">
        <v>0.62</v>
      </c>
      <c r="E290" s="2">
        <v>1058</v>
      </c>
      <c r="F290" s="2"/>
      <c r="G290" s="2"/>
      <c r="H290" s="15">
        <f t="shared" si="4"/>
        <v>0</v>
      </c>
    </row>
    <row r="291" spans="1:8" ht="13.5" x14ac:dyDescent="0.25">
      <c r="A291" s="11"/>
      <c r="B291" s="10">
        <v>42725</v>
      </c>
      <c r="C291" s="2">
        <v>0.6</v>
      </c>
      <c r="D291" s="2">
        <v>0.6</v>
      </c>
      <c r="E291" s="2">
        <v>18601</v>
      </c>
      <c r="F291" s="2"/>
      <c r="G291" s="2"/>
      <c r="H291" s="15">
        <f t="shared" si="4"/>
        <v>-3.2258064516129059E-2</v>
      </c>
    </row>
    <row r="292" spans="1:8" ht="13.5" x14ac:dyDescent="0.25">
      <c r="A292" s="11"/>
      <c r="B292" s="10">
        <v>42726</v>
      </c>
      <c r="C292" s="2">
        <v>0.6</v>
      </c>
      <c r="D292" s="2">
        <v>0.6</v>
      </c>
      <c r="E292" s="2">
        <v>54875</v>
      </c>
      <c r="F292" s="2"/>
      <c r="G292" s="2"/>
      <c r="H292" s="15">
        <f t="shared" si="4"/>
        <v>0</v>
      </c>
    </row>
    <row r="293" spans="1:8" ht="13.5" x14ac:dyDescent="0.25">
      <c r="A293" s="11"/>
      <c r="B293" s="10">
        <v>42727</v>
      </c>
      <c r="C293" s="2">
        <v>0.61</v>
      </c>
      <c r="D293" s="2">
        <v>0.61</v>
      </c>
      <c r="E293" s="2">
        <v>28654</v>
      </c>
      <c r="F293" s="2"/>
      <c r="G293" s="2"/>
      <c r="H293" s="15">
        <f t="shared" si="4"/>
        <v>1.6666666666666684E-2</v>
      </c>
    </row>
    <row r="294" spans="1:8" ht="13.5" x14ac:dyDescent="0.25">
      <c r="A294" s="11"/>
      <c r="B294" s="10">
        <v>42730</v>
      </c>
      <c r="C294" s="2">
        <v>0.6</v>
      </c>
      <c r="D294" s="2">
        <v>0.6</v>
      </c>
      <c r="E294" s="2">
        <v>1398</v>
      </c>
      <c r="F294" s="2"/>
      <c r="G294" s="2"/>
      <c r="H294" s="15">
        <f t="shared" si="4"/>
        <v>-1.6393442622950834E-2</v>
      </c>
    </row>
    <row r="295" spans="1:8" ht="13.5" x14ac:dyDescent="0.25">
      <c r="A295" s="11"/>
      <c r="B295" s="10">
        <v>42731</v>
      </c>
      <c r="C295" s="2">
        <v>0.6</v>
      </c>
      <c r="D295" s="2">
        <v>0.6</v>
      </c>
      <c r="E295" s="2">
        <v>45801</v>
      </c>
      <c r="F295" s="2"/>
      <c r="G295" s="2"/>
      <c r="H295" s="15">
        <f t="shared" si="4"/>
        <v>0</v>
      </c>
    </row>
    <row r="296" spans="1:8" ht="13.5" x14ac:dyDescent="0.25">
      <c r="A296" s="11"/>
      <c r="B296" s="10">
        <v>42732</v>
      </c>
      <c r="C296" s="2">
        <v>0.6</v>
      </c>
      <c r="D296" s="2">
        <v>0.6</v>
      </c>
      <c r="E296" s="2">
        <v>10566</v>
      </c>
      <c r="F296" s="2"/>
      <c r="G296" s="2"/>
      <c r="H296" s="15">
        <f t="shared" si="4"/>
        <v>0</v>
      </c>
    </row>
    <row r="297" spans="1:8" ht="13.5" x14ac:dyDescent="0.25">
      <c r="A297" s="11"/>
      <c r="B297" s="10">
        <v>42733</v>
      </c>
      <c r="C297" s="2">
        <v>0.6</v>
      </c>
      <c r="D297" s="2">
        <v>0.6</v>
      </c>
      <c r="E297" s="2">
        <v>10154</v>
      </c>
      <c r="F297" s="2"/>
      <c r="G297" s="2"/>
      <c r="H297" s="15">
        <f t="shared" si="4"/>
        <v>0</v>
      </c>
    </row>
    <row r="298" spans="1:8" ht="13.5" x14ac:dyDescent="0.25">
      <c r="A298" s="11"/>
      <c r="B298" s="10">
        <v>42734</v>
      </c>
      <c r="C298" s="2">
        <v>0.61</v>
      </c>
      <c r="D298" s="2">
        <v>0.61</v>
      </c>
      <c r="E298" s="2">
        <v>59903</v>
      </c>
      <c r="F298" s="2"/>
      <c r="G298" s="2"/>
      <c r="H298" s="15">
        <f t="shared" si="4"/>
        <v>1.6666666666666684E-2</v>
      </c>
    </row>
    <row r="299" spans="1:8" ht="13.5" x14ac:dyDescent="0.25">
      <c r="A299" s="11"/>
      <c r="B299" s="10">
        <v>42737</v>
      </c>
      <c r="C299" s="2">
        <v>0.6</v>
      </c>
      <c r="D299" s="2">
        <v>0.6</v>
      </c>
      <c r="E299" s="2">
        <v>4651</v>
      </c>
      <c r="F299" s="2"/>
      <c r="G299" s="2"/>
      <c r="H299" s="15">
        <f t="shared" si="4"/>
        <v>-1.6393442622950834E-2</v>
      </c>
    </row>
    <row r="300" spans="1:8" ht="13.5" x14ac:dyDescent="0.25">
      <c r="A300" s="11"/>
      <c r="B300" s="10">
        <v>42738</v>
      </c>
      <c r="C300" s="2">
        <v>0.6</v>
      </c>
      <c r="D300" s="2">
        <v>0.6</v>
      </c>
      <c r="E300" s="2">
        <v>1159</v>
      </c>
      <c r="F300" s="2"/>
      <c r="G300" s="2"/>
      <c r="H300" s="15">
        <f t="shared" si="4"/>
        <v>0</v>
      </c>
    </row>
    <row r="301" spans="1:8" ht="13.5" x14ac:dyDescent="0.25">
      <c r="A301" s="11"/>
      <c r="B301" s="10">
        <v>42739</v>
      </c>
      <c r="C301" s="2">
        <v>0.6</v>
      </c>
      <c r="D301" s="2">
        <v>0.6</v>
      </c>
      <c r="E301" s="2">
        <v>19524</v>
      </c>
      <c r="F301" s="2"/>
      <c r="G301" s="2"/>
      <c r="H301" s="15">
        <f t="shared" si="4"/>
        <v>0</v>
      </c>
    </row>
    <row r="302" spans="1:8" ht="13.5" x14ac:dyDescent="0.25">
      <c r="A302" s="11"/>
      <c r="B302" s="10">
        <v>42740</v>
      </c>
      <c r="C302" s="2">
        <v>0.6</v>
      </c>
      <c r="D302" s="2">
        <v>0.6</v>
      </c>
      <c r="E302" s="2">
        <v>2205</v>
      </c>
      <c r="F302" s="2"/>
      <c r="G302" s="2"/>
      <c r="H302" s="15">
        <f t="shared" si="4"/>
        <v>0</v>
      </c>
    </row>
    <row r="303" spans="1:8" ht="13.5" x14ac:dyDescent="0.25">
      <c r="A303" s="11"/>
      <c r="B303" s="10">
        <v>42741</v>
      </c>
      <c r="C303" s="2">
        <v>0.6</v>
      </c>
      <c r="D303" s="2">
        <v>0.6</v>
      </c>
      <c r="E303" s="2">
        <v>42941</v>
      </c>
      <c r="F303" s="2"/>
      <c r="G303" s="2"/>
      <c r="H303" s="15">
        <f t="shared" si="4"/>
        <v>0</v>
      </c>
    </row>
    <row r="304" spans="1:8" ht="13.5" x14ac:dyDescent="0.25">
      <c r="A304" s="11"/>
      <c r="B304" s="10">
        <v>42744</v>
      </c>
      <c r="C304" s="2">
        <v>0.6</v>
      </c>
      <c r="D304" s="2">
        <v>0.6</v>
      </c>
      <c r="E304" s="2">
        <v>7313</v>
      </c>
      <c r="F304" s="2"/>
      <c r="G304" s="2"/>
      <c r="H304" s="15">
        <f t="shared" si="4"/>
        <v>0</v>
      </c>
    </row>
    <row r="305" spans="1:8" ht="13.5" x14ac:dyDescent="0.25">
      <c r="A305" s="11"/>
      <c r="B305" s="10">
        <v>42745</v>
      </c>
      <c r="C305" s="2">
        <v>0.6</v>
      </c>
      <c r="D305" s="2">
        <v>0.6</v>
      </c>
      <c r="E305" s="2">
        <v>34185</v>
      </c>
      <c r="F305" s="2"/>
      <c r="G305" s="2"/>
      <c r="H305" s="15">
        <f t="shared" si="4"/>
        <v>0</v>
      </c>
    </row>
    <row r="306" spans="1:8" ht="13.5" x14ac:dyDescent="0.25">
      <c r="A306" s="11"/>
      <c r="B306" s="10">
        <v>42746</v>
      </c>
      <c r="C306" s="2">
        <v>0.57999999999999996</v>
      </c>
      <c r="D306" s="2">
        <v>0.57999999999999996</v>
      </c>
      <c r="E306" s="2">
        <v>37960</v>
      </c>
      <c r="F306" s="2"/>
      <c r="G306" s="2"/>
      <c r="H306" s="15">
        <f t="shared" si="4"/>
        <v>-3.3333333333333368E-2</v>
      </c>
    </row>
    <row r="307" spans="1:8" ht="13.5" x14ac:dyDescent="0.25">
      <c r="A307" s="11"/>
      <c r="B307" s="10">
        <v>42747</v>
      </c>
      <c r="C307" s="2">
        <v>0.59</v>
      </c>
      <c r="D307" s="2">
        <v>0.59</v>
      </c>
      <c r="E307" s="2">
        <v>31085</v>
      </c>
      <c r="F307" s="2"/>
      <c r="G307" s="2"/>
      <c r="H307" s="15">
        <f t="shared" si="4"/>
        <v>1.7241379310344845E-2</v>
      </c>
    </row>
    <row r="308" spans="1:8" ht="13.5" x14ac:dyDescent="0.25">
      <c r="A308" s="11"/>
      <c r="B308" s="10">
        <v>42748</v>
      </c>
      <c r="C308" s="2">
        <v>0.59</v>
      </c>
      <c r="D308" s="2">
        <v>0.59</v>
      </c>
      <c r="E308" s="2">
        <v>15664</v>
      </c>
      <c r="F308" s="2"/>
      <c r="G308" s="2"/>
      <c r="H308" s="15">
        <f t="shared" si="4"/>
        <v>0</v>
      </c>
    </row>
    <row r="309" spans="1:8" ht="13.5" x14ac:dyDescent="0.25">
      <c r="A309" s="11"/>
      <c r="B309" s="10">
        <v>42751</v>
      </c>
      <c r="C309" s="2">
        <v>0.57999999999999996</v>
      </c>
      <c r="D309" s="2">
        <v>0.57999999999999996</v>
      </c>
      <c r="E309" s="2">
        <v>28342</v>
      </c>
      <c r="F309" s="2"/>
      <c r="G309" s="2"/>
      <c r="H309" s="15">
        <f t="shared" si="4"/>
        <v>-1.6949152542372899E-2</v>
      </c>
    </row>
    <row r="310" spans="1:8" ht="13.5" x14ac:dyDescent="0.25">
      <c r="A310" s="11"/>
      <c r="B310" s="10">
        <v>42752</v>
      </c>
      <c r="C310" s="2">
        <v>0.59</v>
      </c>
      <c r="D310" s="2">
        <v>0.59</v>
      </c>
      <c r="E310" s="2">
        <v>50290</v>
      </c>
      <c r="F310" s="2"/>
      <c r="G310" s="2"/>
      <c r="H310" s="15">
        <f t="shared" si="4"/>
        <v>1.7241379310344845E-2</v>
      </c>
    </row>
    <row r="311" spans="1:8" ht="13.5" x14ac:dyDescent="0.25">
      <c r="A311" s="11"/>
      <c r="B311" s="10">
        <v>42753</v>
      </c>
      <c r="C311" s="2">
        <v>0.57999999999999996</v>
      </c>
      <c r="D311" s="2">
        <v>0.57999999999999996</v>
      </c>
      <c r="E311" s="2">
        <v>29715</v>
      </c>
      <c r="F311" s="2"/>
      <c r="G311" s="2"/>
      <c r="H311" s="15">
        <f t="shared" si="4"/>
        <v>-1.6949152542372899E-2</v>
      </c>
    </row>
    <row r="312" spans="1:8" ht="13.5" x14ac:dyDescent="0.25">
      <c r="A312" s="11"/>
      <c r="B312" s="10">
        <v>42754</v>
      </c>
      <c r="C312" s="2">
        <v>0.56999999999999995</v>
      </c>
      <c r="D312" s="2">
        <v>0.56999999999999995</v>
      </c>
      <c r="E312" s="2">
        <v>83082</v>
      </c>
      <c r="F312" s="2"/>
      <c r="G312" s="2"/>
      <c r="H312" s="15">
        <f t="shared" si="4"/>
        <v>-1.7241379310344845E-2</v>
      </c>
    </row>
    <row r="313" spans="1:8" ht="13.5" x14ac:dyDescent="0.25">
      <c r="A313" s="11"/>
      <c r="B313" s="10">
        <v>42755</v>
      </c>
      <c r="C313" s="2">
        <v>0.56999999999999995</v>
      </c>
      <c r="D313" s="2">
        <v>0.56999999999999995</v>
      </c>
      <c r="E313" s="2">
        <v>40978</v>
      </c>
      <c r="F313" s="2"/>
      <c r="G313" s="2"/>
      <c r="H313" s="15">
        <f t="shared" si="4"/>
        <v>0</v>
      </c>
    </row>
    <row r="314" spans="1:8" ht="13.5" x14ac:dyDescent="0.25">
      <c r="A314" s="11"/>
      <c r="B314" s="10">
        <v>42758</v>
      </c>
      <c r="C314" s="2">
        <v>0.56999999999999995</v>
      </c>
      <c r="D314" s="2">
        <v>0.56999999999999995</v>
      </c>
      <c r="E314" s="2">
        <v>46453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42759</v>
      </c>
      <c r="C315" s="2">
        <v>0.56999999999999995</v>
      </c>
      <c r="D315" s="2">
        <v>0.56999999999999995</v>
      </c>
      <c r="E315" s="2">
        <v>53061</v>
      </c>
      <c r="F315" s="2"/>
      <c r="G315" s="2"/>
      <c r="H315" s="15">
        <f t="shared" si="4"/>
        <v>0</v>
      </c>
    </row>
    <row r="316" spans="1:8" ht="13.5" x14ac:dyDescent="0.25">
      <c r="A316" s="11"/>
      <c r="B316" s="10">
        <v>42760</v>
      </c>
      <c r="C316" s="2">
        <v>0.56000000000000005</v>
      </c>
      <c r="D316" s="2">
        <v>0.56000000000000005</v>
      </c>
      <c r="E316" s="2">
        <v>16240</v>
      </c>
      <c r="F316" s="2"/>
      <c r="G316" s="2"/>
      <c r="H316" s="15">
        <f t="shared" si="4"/>
        <v>-1.7543859649122629E-2</v>
      </c>
    </row>
    <row r="317" spans="1:8" ht="13.5" x14ac:dyDescent="0.25">
      <c r="A317" s="11"/>
      <c r="B317" s="10">
        <v>42761</v>
      </c>
      <c r="C317" s="2">
        <v>0.56999999999999995</v>
      </c>
      <c r="D317" s="2">
        <v>0.56999999999999995</v>
      </c>
      <c r="E317" s="2">
        <v>20540</v>
      </c>
      <c r="F317" s="2"/>
      <c r="G317" s="2"/>
      <c r="H317" s="15">
        <f t="shared" si="4"/>
        <v>1.7857142857142672E-2</v>
      </c>
    </row>
    <row r="318" spans="1:8" ht="13.5" x14ac:dyDescent="0.25">
      <c r="A318" s="11"/>
      <c r="B318" s="10">
        <v>42762</v>
      </c>
      <c r="C318" s="2">
        <v>0.56000000000000005</v>
      </c>
      <c r="D318" s="2">
        <v>0.56000000000000005</v>
      </c>
      <c r="E318" s="2">
        <v>17840</v>
      </c>
      <c r="F318" s="2"/>
      <c r="G318" s="2"/>
      <c r="H318" s="15">
        <f t="shared" si="4"/>
        <v>-1.7543859649122629E-2</v>
      </c>
    </row>
    <row r="319" spans="1:8" ht="13.5" x14ac:dyDescent="0.25">
      <c r="A319" s="11"/>
      <c r="B319" s="10">
        <v>42765</v>
      </c>
      <c r="C319" s="2">
        <v>0.56999999999999995</v>
      </c>
      <c r="D319" s="2">
        <v>0.56999999999999995</v>
      </c>
      <c r="E319" s="2">
        <v>10204</v>
      </c>
      <c r="F319" s="2"/>
      <c r="G319" s="2"/>
      <c r="H319" s="15">
        <f t="shared" si="4"/>
        <v>1.7857142857142672E-2</v>
      </c>
    </row>
    <row r="320" spans="1:8" ht="13.5" x14ac:dyDescent="0.25">
      <c r="A320" s="11"/>
      <c r="B320" s="10">
        <v>42766</v>
      </c>
      <c r="C320" s="2">
        <v>0.56999999999999995</v>
      </c>
      <c r="D320" s="2">
        <v>0.56999999999999995</v>
      </c>
      <c r="E320" s="2">
        <v>3284</v>
      </c>
      <c r="F320" s="2"/>
      <c r="G320" s="2"/>
      <c r="H320" s="15">
        <f t="shared" si="4"/>
        <v>0</v>
      </c>
    </row>
    <row r="321" spans="1:8" ht="13.5" x14ac:dyDescent="0.25">
      <c r="A321" s="11"/>
      <c r="B321" s="10">
        <v>42767</v>
      </c>
      <c r="C321" s="2">
        <v>0.56999999999999995</v>
      </c>
      <c r="D321" s="2">
        <v>0.56999999999999995</v>
      </c>
      <c r="E321" s="2">
        <v>7200</v>
      </c>
      <c r="F321" s="2"/>
      <c r="G321" s="2"/>
      <c r="H321" s="15">
        <f t="shared" si="4"/>
        <v>0</v>
      </c>
    </row>
    <row r="322" spans="1:8" ht="13.5" x14ac:dyDescent="0.25">
      <c r="A322" s="11"/>
      <c r="B322" s="10">
        <v>42768</v>
      </c>
      <c r="C322" s="2">
        <v>0.56000000000000005</v>
      </c>
      <c r="D322" s="2">
        <v>0.56000000000000005</v>
      </c>
      <c r="E322" s="2">
        <v>6121</v>
      </c>
      <c r="F322" s="2"/>
      <c r="G322" s="2"/>
      <c r="H322" s="15">
        <f t="shared" si="4"/>
        <v>-1.7543859649122629E-2</v>
      </c>
    </row>
    <row r="323" spans="1:8" ht="13.5" x14ac:dyDescent="0.25">
      <c r="A323" s="11"/>
      <c r="B323" s="10">
        <v>42769</v>
      </c>
      <c r="C323" s="2">
        <v>0.56000000000000005</v>
      </c>
      <c r="D323" s="2">
        <v>0.56000000000000005</v>
      </c>
      <c r="E323" s="2">
        <v>12168</v>
      </c>
      <c r="F323" s="2"/>
      <c r="G323" s="2"/>
      <c r="H323" s="15">
        <f t="shared" si="4"/>
        <v>0</v>
      </c>
    </row>
    <row r="324" spans="1:8" ht="13.5" x14ac:dyDescent="0.25">
      <c r="A324" s="11"/>
      <c r="B324" s="10">
        <v>42772</v>
      </c>
      <c r="C324" s="2">
        <v>0.56000000000000005</v>
      </c>
      <c r="D324" s="2">
        <v>0.56000000000000005</v>
      </c>
      <c r="E324" s="2">
        <v>24412</v>
      </c>
      <c r="F324" s="2"/>
      <c r="G324" s="2"/>
      <c r="H324" s="15">
        <f t="shared" si="4"/>
        <v>0</v>
      </c>
    </row>
    <row r="325" spans="1:8" ht="13.5" x14ac:dyDescent="0.25">
      <c r="A325" s="11"/>
      <c r="B325" s="10">
        <v>42773</v>
      </c>
      <c r="C325" s="2">
        <v>0.56000000000000005</v>
      </c>
      <c r="D325" s="2">
        <v>0.56000000000000005</v>
      </c>
      <c r="E325" s="2">
        <v>5667</v>
      </c>
      <c r="F325" s="2"/>
      <c r="G325" s="2"/>
      <c r="H325" s="15">
        <f t="shared" si="4"/>
        <v>0</v>
      </c>
    </row>
    <row r="326" spans="1:8" ht="13.5" x14ac:dyDescent="0.25">
      <c r="A326" s="11"/>
      <c r="B326" s="10">
        <v>42774</v>
      </c>
      <c r="C326" s="2">
        <v>0.56000000000000005</v>
      </c>
      <c r="D326" s="2">
        <v>0.56000000000000005</v>
      </c>
      <c r="E326" s="2">
        <v>3321</v>
      </c>
      <c r="F326" s="2"/>
      <c r="G326" s="2"/>
      <c r="H326" s="15">
        <f t="shared" si="4"/>
        <v>0</v>
      </c>
    </row>
    <row r="327" spans="1:8" ht="13.5" x14ac:dyDescent="0.25">
      <c r="A327" s="11"/>
      <c r="B327" s="10">
        <v>42775</v>
      </c>
      <c r="C327" s="2">
        <v>0.56000000000000005</v>
      </c>
      <c r="D327" s="2">
        <v>0.56000000000000005</v>
      </c>
      <c r="E327" s="2">
        <v>3562</v>
      </c>
      <c r="F327" s="2"/>
      <c r="G327" s="2"/>
      <c r="H327" s="15">
        <f t="shared" ref="H327:H390" si="5">(D327-D326)/D326</f>
        <v>0</v>
      </c>
    </row>
    <row r="328" spans="1:8" ht="13.5" x14ac:dyDescent="0.25">
      <c r="A328" s="11"/>
      <c r="B328" s="10">
        <v>42776</v>
      </c>
      <c r="C328" s="2">
        <v>0.56000000000000005</v>
      </c>
      <c r="D328" s="2">
        <v>0.56000000000000005</v>
      </c>
      <c r="E328" s="2">
        <v>37943</v>
      </c>
      <c r="F328" s="2"/>
      <c r="G328" s="2"/>
      <c r="H328" s="15">
        <f t="shared" si="5"/>
        <v>0</v>
      </c>
    </row>
    <row r="329" spans="1:8" ht="13.5" x14ac:dyDescent="0.25">
      <c r="A329" s="11"/>
      <c r="B329" s="10">
        <v>42779</v>
      </c>
      <c r="C329" s="2">
        <v>0.56000000000000005</v>
      </c>
      <c r="D329" s="2">
        <v>0.56000000000000005</v>
      </c>
      <c r="E329" s="2">
        <v>15026</v>
      </c>
      <c r="F329" s="2"/>
      <c r="G329" s="2"/>
      <c r="H329" s="15">
        <f t="shared" si="5"/>
        <v>0</v>
      </c>
    </row>
    <row r="330" spans="1:8" ht="13.5" x14ac:dyDescent="0.25">
      <c r="A330" s="11"/>
      <c r="B330" s="10">
        <v>42780</v>
      </c>
      <c r="C330" s="2">
        <v>0.55000000000000004</v>
      </c>
      <c r="D330" s="2">
        <v>0.55000000000000004</v>
      </c>
      <c r="E330" s="2">
        <v>3000</v>
      </c>
      <c r="F330" s="2"/>
      <c r="G330" s="2"/>
      <c r="H330" s="15">
        <f t="shared" si="5"/>
        <v>-1.785714285714287E-2</v>
      </c>
    </row>
    <row r="331" spans="1:8" ht="13.5" x14ac:dyDescent="0.25">
      <c r="A331" s="11"/>
      <c r="B331" s="10">
        <v>42781</v>
      </c>
      <c r="C331" s="2">
        <v>0.56000000000000005</v>
      </c>
      <c r="D331" s="2">
        <v>0.56000000000000005</v>
      </c>
      <c r="E331" s="2">
        <v>4395</v>
      </c>
      <c r="F331" s="2"/>
      <c r="G331" s="2"/>
      <c r="H331" s="15">
        <f t="shared" si="5"/>
        <v>1.8181818181818195E-2</v>
      </c>
    </row>
    <row r="332" spans="1:8" ht="13.5" x14ac:dyDescent="0.25">
      <c r="A332" s="11"/>
      <c r="B332" s="10">
        <v>42782</v>
      </c>
      <c r="C332" s="2">
        <v>0.56000000000000005</v>
      </c>
      <c r="D332" s="2">
        <v>0.56000000000000005</v>
      </c>
      <c r="E332" s="2">
        <v>5601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42783</v>
      </c>
      <c r="C333" s="2">
        <v>0.55000000000000004</v>
      </c>
      <c r="D333" s="2">
        <v>0.55000000000000004</v>
      </c>
      <c r="E333" s="2">
        <v>26318</v>
      </c>
      <c r="F333" s="2"/>
      <c r="G333" s="2"/>
      <c r="H333" s="15">
        <f t="shared" si="5"/>
        <v>-1.785714285714287E-2</v>
      </c>
    </row>
    <row r="334" spans="1:8" ht="13.5" x14ac:dyDescent="0.25">
      <c r="A334" s="11"/>
      <c r="B334" s="10">
        <v>42786</v>
      </c>
      <c r="C334" s="2">
        <v>0.55000000000000004</v>
      </c>
      <c r="D334" s="2">
        <v>0.55000000000000004</v>
      </c>
      <c r="E334" s="2">
        <v>10159</v>
      </c>
      <c r="F334" s="2"/>
      <c r="G334" s="2"/>
      <c r="H334" s="15">
        <f t="shared" si="5"/>
        <v>0</v>
      </c>
    </row>
    <row r="335" spans="1:8" ht="13.5" x14ac:dyDescent="0.25">
      <c r="A335" s="11"/>
      <c r="B335" s="10">
        <v>42787</v>
      </c>
      <c r="C335" s="2">
        <v>0.55000000000000004</v>
      </c>
      <c r="D335" s="2">
        <v>0.55000000000000004</v>
      </c>
      <c r="E335" s="2">
        <v>44818</v>
      </c>
      <c r="F335" s="2"/>
      <c r="G335" s="2"/>
      <c r="H335" s="15">
        <f t="shared" si="5"/>
        <v>0</v>
      </c>
    </row>
    <row r="336" spans="1:8" ht="13.5" x14ac:dyDescent="0.25">
      <c r="A336" s="11"/>
      <c r="B336" s="10">
        <v>42788</v>
      </c>
      <c r="C336" s="2">
        <v>0.54</v>
      </c>
      <c r="D336" s="2">
        <v>0.54</v>
      </c>
      <c r="E336" s="2">
        <v>29395</v>
      </c>
      <c r="F336" s="2"/>
      <c r="G336" s="2"/>
      <c r="H336" s="15">
        <f t="shared" si="5"/>
        <v>-1.8181818181818195E-2</v>
      </c>
    </row>
    <row r="337" spans="1:8" ht="13.5" x14ac:dyDescent="0.25">
      <c r="A337" s="11"/>
      <c r="B337" s="10">
        <v>42789</v>
      </c>
      <c r="C337" s="2">
        <v>0.54</v>
      </c>
      <c r="D337" s="2">
        <v>0.54</v>
      </c>
      <c r="E337" s="2">
        <v>65412</v>
      </c>
      <c r="F337" s="2"/>
      <c r="G337" s="2"/>
      <c r="H337" s="15">
        <f t="shared" si="5"/>
        <v>0</v>
      </c>
    </row>
    <row r="338" spans="1:8" ht="13.5" x14ac:dyDescent="0.25">
      <c r="A338" s="11"/>
      <c r="B338" s="10">
        <v>42790</v>
      </c>
      <c r="C338" s="2">
        <v>0.54</v>
      </c>
      <c r="D338" s="2">
        <v>0.54</v>
      </c>
      <c r="E338" s="2">
        <v>2048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42793</v>
      </c>
      <c r="C339" s="2">
        <v>0.54</v>
      </c>
      <c r="D339" s="2">
        <v>0.54</v>
      </c>
      <c r="E339" s="2">
        <v>37589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42794</v>
      </c>
      <c r="C340" s="2">
        <v>0.54</v>
      </c>
      <c r="D340" s="2">
        <v>0.54</v>
      </c>
      <c r="E340" s="2">
        <v>17731</v>
      </c>
      <c r="F340" s="2"/>
      <c r="G340" s="2"/>
      <c r="H340" s="15">
        <f t="shared" si="5"/>
        <v>0</v>
      </c>
    </row>
    <row r="341" spans="1:8" ht="13.5" x14ac:dyDescent="0.25">
      <c r="A341" s="11"/>
      <c r="B341" s="10">
        <v>42795</v>
      </c>
      <c r="C341" s="2">
        <v>0.55000000000000004</v>
      </c>
      <c r="D341" s="2">
        <v>0.55000000000000004</v>
      </c>
      <c r="E341" s="2">
        <v>64933</v>
      </c>
      <c r="F341" s="2"/>
      <c r="G341" s="2"/>
      <c r="H341" s="15">
        <f t="shared" si="5"/>
        <v>1.8518518518518535E-2</v>
      </c>
    </row>
    <row r="342" spans="1:8" ht="13.5" x14ac:dyDescent="0.25">
      <c r="A342" s="11"/>
      <c r="B342" s="10">
        <v>42796</v>
      </c>
      <c r="C342" s="2">
        <v>0.56999999999999995</v>
      </c>
      <c r="D342" s="2">
        <v>0.56999999999999995</v>
      </c>
      <c r="E342" s="2">
        <v>42664</v>
      </c>
      <c r="F342" s="2"/>
      <c r="G342" s="2"/>
      <c r="H342" s="15">
        <f t="shared" si="5"/>
        <v>3.6363636363636188E-2</v>
      </c>
    </row>
    <row r="343" spans="1:8" ht="13.5" x14ac:dyDescent="0.25">
      <c r="A343" s="11"/>
      <c r="B343" s="10">
        <v>42797</v>
      </c>
      <c r="C343" s="2">
        <v>0.56999999999999995</v>
      </c>
      <c r="D343" s="2">
        <v>0.56999999999999995</v>
      </c>
      <c r="E343" s="2">
        <v>20486</v>
      </c>
      <c r="F343" s="2"/>
      <c r="G343" s="2"/>
      <c r="H343" s="15">
        <f t="shared" si="5"/>
        <v>0</v>
      </c>
    </row>
    <row r="344" spans="1:8" ht="13.5" x14ac:dyDescent="0.25">
      <c r="A344" s="11"/>
      <c r="B344" s="10">
        <v>42800</v>
      </c>
      <c r="C344" s="2">
        <v>0.56999999999999995</v>
      </c>
      <c r="D344" s="2">
        <v>0.56999999999999995</v>
      </c>
      <c r="E344" s="2">
        <v>36544</v>
      </c>
      <c r="F344" s="2"/>
      <c r="G344" s="2"/>
      <c r="H344" s="15">
        <f t="shared" si="5"/>
        <v>0</v>
      </c>
    </row>
    <row r="345" spans="1:8" ht="13.5" x14ac:dyDescent="0.25">
      <c r="A345" s="11"/>
      <c r="B345" s="10">
        <v>42801</v>
      </c>
      <c r="C345" s="2">
        <v>0.56999999999999995</v>
      </c>
      <c r="D345" s="2">
        <v>0.56999999999999995</v>
      </c>
      <c r="E345" s="2">
        <v>25306</v>
      </c>
      <c r="F345" s="2"/>
      <c r="G345" s="2"/>
      <c r="H345" s="15">
        <f t="shared" si="5"/>
        <v>0</v>
      </c>
    </row>
    <row r="346" spans="1:8" ht="13.5" x14ac:dyDescent="0.25">
      <c r="A346" s="11"/>
      <c r="B346" s="10">
        <v>42802</v>
      </c>
      <c r="C346" s="2">
        <v>0.56999999999999995</v>
      </c>
      <c r="D346" s="2">
        <v>0.56999999999999995</v>
      </c>
      <c r="E346" s="2">
        <v>1115</v>
      </c>
      <c r="F346" s="2"/>
      <c r="G346" s="2"/>
      <c r="H346" s="15">
        <f t="shared" si="5"/>
        <v>0</v>
      </c>
    </row>
    <row r="347" spans="1:8" ht="13.5" x14ac:dyDescent="0.25">
      <c r="A347" s="11"/>
      <c r="B347" s="10">
        <v>42803</v>
      </c>
      <c r="C347" s="2">
        <v>0.55000000000000004</v>
      </c>
      <c r="D347" s="2">
        <v>0.55000000000000004</v>
      </c>
      <c r="E347" s="2">
        <v>64963</v>
      </c>
      <c r="F347" s="2"/>
      <c r="G347" s="2"/>
      <c r="H347" s="15">
        <f t="shared" si="5"/>
        <v>-3.5087719298245452E-2</v>
      </c>
    </row>
    <row r="348" spans="1:8" ht="13.5" x14ac:dyDescent="0.25">
      <c r="A348" s="11"/>
      <c r="B348" s="10">
        <v>42804</v>
      </c>
      <c r="C348" s="2">
        <v>0.55000000000000004</v>
      </c>
      <c r="D348" s="2">
        <v>0.55000000000000004</v>
      </c>
      <c r="E348" s="2">
        <v>49577</v>
      </c>
      <c r="F348" s="2"/>
      <c r="G348" s="2"/>
      <c r="H348" s="15">
        <f t="shared" si="5"/>
        <v>0</v>
      </c>
    </row>
    <row r="349" spans="1:8" ht="13.5" x14ac:dyDescent="0.25">
      <c r="A349" s="11"/>
      <c r="B349" s="10">
        <v>42807</v>
      </c>
      <c r="C349" s="2">
        <v>0.54</v>
      </c>
      <c r="D349" s="2">
        <v>0.54</v>
      </c>
      <c r="E349" s="2">
        <v>43103</v>
      </c>
      <c r="F349" s="2"/>
      <c r="G349" s="2"/>
      <c r="H349" s="15">
        <f t="shared" si="5"/>
        <v>-1.8181818181818195E-2</v>
      </c>
    </row>
    <row r="350" spans="1:8" ht="13.5" x14ac:dyDescent="0.25">
      <c r="A350" s="11"/>
      <c r="B350" s="10">
        <v>42808</v>
      </c>
      <c r="C350" s="2">
        <v>0.55000000000000004</v>
      </c>
      <c r="D350" s="2">
        <v>0.55000000000000004</v>
      </c>
      <c r="E350" s="2">
        <v>94417</v>
      </c>
      <c r="F350" s="2"/>
      <c r="G350" s="2"/>
      <c r="H350" s="15">
        <f t="shared" si="5"/>
        <v>1.8518518518518535E-2</v>
      </c>
    </row>
    <row r="351" spans="1:8" ht="13.5" x14ac:dyDescent="0.25">
      <c r="A351" s="11"/>
      <c r="B351" s="10">
        <v>42809</v>
      </c>
      <c r="C351" s="2">
        <v>0.55000000000000004</v>
      </c>
      <c r="D351" s="2">
        <v>0.55000000000000004</v>
      </c>
      <c r="E351" s="2">
        <v>66094</v>
      </c>
      <c r="F351" s="2"/>
      <c r="G351" s="2"/>
      <c r="H351" s="15">
        <f t="shared" si="5"/>
        <v>0</v>
      </c>
    </row>
    <row r="352" spans="1:8" ht="13.5" x14ac:dyDescent="0.25">
      <c r="A352" s="11"/>
      <c r="B352" s="10">
        <v>42810</v>
      </c>
      <c r="C352" s="2">
        <v>0.55000000000000004</v>
      </c>
      <c r="D352" s="2">
        <v>0.55000000000000004</v>
      </c>
      <c r="E352" s="2">
        <v>25050</v>
      </c>
      <c r="F352" s="2"/>
      <c r="G352" s="2"/>
      <c r="H352" s="15">
        <f t="shared" si="5"/>
        <v>0</v>
      </c>
    </row>
    <row r="353" spans="1:8" ht="13.5" x14ac:dyDescent="0.25">
      <c r="A353" s="11"/>
      <c r="B353" s="10">
        <v>42811</v>
      </c>
      <c r="C353" s="2">
        <v>0.56999999999999995</v>
      </c>
      <c r="D353" s="2">
        <v>0.56999999999999995</v>
      </c>
      <c r="E353" s="2">
        <v>22226</v>
      </c>
      <c r="F353" s="2"/>
      <c r="G353" s="2"/>
      <c r="H353" s="15">
        <f t="shared" si="5"/>
        <v>3.6363636363636188E-2</v>
      </c>
    </row>
    <row r="354" spans="1:8" ht="13.5" x14ac:dyDescent="0.25">
      <c r="A354" s="11"/>
      <c r="B354" s="10">
        <v>42815</v>
      </c>
      <c r="C354" s="2">
        <v>0.56999999999999995</v>
      </c>
      <c r="D354" s="2">
        <v>0.56999999999999995</v>
      </c>
      <c r="E354" s="2">
        <v>39417</v>
      </c>
      <c r="F354" s="2"/>
      <c r="G354" s="2"/>
      <c r="H354" s="15">
        <f t="shared" si="5"/>
        <v>0</v>
      </c>
    </row>
    <row r="355" spans="1:8" ht="13.5" x14ac:dyDescent="0.25">
      <c r="A355" s="11"/>
      <c r="B355" s="10">
        <v>42816</v>
      </c>
      <c r="C355" s="2">
        <v>0.56999999999999995</v>
      </c>
      <c r="D355" s="2">
        <v>0.56999999999999995</v>
      </c>
      <c r="E355" s="2">
        <v>7421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42817</v>
      </c>
      <c r="C356" s="2">
        <v>0.56000000000000005</v>
      </c>
      <c r="D356" s="2">
        <v>0.56000000000000005</v>
      </c>
      <c r="E356" s="2">
        <v>1284</v>
      </c>
      <c r="F356" s="2"/>
      <c r="G356" s="2"/>
      <c r="H356" s="15">
        <f t="shared" si="5"/>
        <v>-1.7543859649122629E-2</v>
      </c>
    </row>
    <row r="357" spans="1:8" ht="13.5" x14ac:dyDescent="0.25">
      <c r="A357" s="11"/>
      <c r="B357" s="10">
        <v>42818</v>
      </c>
      <c r="C357" s="2">
        <v>0.56000000000000005</v>
      </c>
      <c r="D357" s="2">
        <v>0.56000000000000005</v>
      </c>
      <c r="E357" s="2">
        <v>2818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0.56000000000000005</v>
      </c>
      <c r="D358" s="2">
        <v>0.56000000000000005</v>
      </c>
      <c r="E358" s="2">
        <v>5574</v>
      </c>
      <c r="F358" s="2"/>
      <c r="G358" s="2"/>
      <c r="H358" s="15">
        <f t="shared" si="5"/>
        <v>0</v>
      </c>
    </row>
    <row r="359" spans="1:8" ht="13.5" x14ac:dyDescent="0.25">
      <c r="A359" s="11"/>
      <c r="B359" s="10">
        <v>42822</v>
      </c>
      <c r="C359" s="2">
        <v>0.56999999999999995</v>
      </c>
      <c r="D359" s="2">
        <v>0.56999999999999995</v>
      </c>
      <c r="E359" s="2">
        <v>21241</v>
      </c>
      <c r="F359" s="2"/>
      <c r="G359" s="2"/>
      <c r="H359" s="15">
        <f t="shared" si="5"/>
        <v>1.7857142857142672E-2</v>
      </c>
    </row>
    <row r="360" spans="1:8" ht="13.5" x14ac:dyDescent="0.25">
      <c r="A360" s="11"/>
      <c r="B360" s="10">
        <v>42823</v>
      </c>
      <c r="C360" s="2">
        <v>0.56000000000000005</v>
      </c>
      <c r="D360" s="2">
        <v>0.56000000000000005</v>
      </c>
      <c r="E360" s="2">
        <v>28774</v>
      </c>
      <c r="F360" s="2"/>
      <c r="G360" s="2"/>
      <c r="H360" s="15">
        <f t="shared" si="5"/>
        <v>-1.7543859649122629E-2</v>
      </c>
    </row>
    <row r="361" spans="1:8" ht="13.5" x14ac:dyDescent="0.25">
      <c r="A361" s="11"/>
      <c r="B361" s="10">
        <v>42824</v>
      </c>
      <c r="C361" s="2">
        <v>0.56000000000000005</v>
      </c>
      <c r="D361" s="2">
        <v>0.56000000000000005</v>
      </c>
      <c r="E361" s="2">
        <v>2601</v>
      </c>
      <c r="F361" s="2"/>
      <c r="G361" s="2"/>
      <c r="H361" s="15">
        <f t="shared" si="5"/>
        <v>0</v>
      </c>
    </row>
    <row r="362" spans="1:8" ht="13.5" x14ac:dyDescent="0.25">
      <c r="A362" s="11"/>
      <c r="B362" s="10">
        <v>42825</v>
      </c>
      <c r="C362" s="2">
        <v>0.55000000000000004</v>
      </c>
      <c r="D362" s="2">
        <v>0.55000000000000004</v>
      </c>
      <c r="E362" s="2">
        <v>14258</v>
      </c>
      <c r="F362" s="2"/>
      <c r="G362" s="2"/>
      <c r="H362" s="15">
        <f t="shared" si="5"/>
        <v>-1.785714285714287E-2</v>
      </c>
    </row>
    <row r="363" spans="1:8" ht="13.5" x14ac:dyDescent="0.25">
      <c r="A363" s="11"/>
      <c r="B363" s="10">
        <v>42828</v>
      </c>
      <c r="C363" s="2">
        <v>0.56999999999999995</v>
      </c>
      <c r="D363" s="2">
        <v>0.56999999999999995</v>
      </c>
      <c r="E363" s="2">
        <v>88008</v>
      </c>
      <c r="F363" s="2"/>
      <c r="G363" s="2"/>
      <c r="H363" s="15">
        <f t="shared" si="5"/>
        <v>3.6363636363636188E-2</v>
      </c>
    </row>
    <row r="364" spans="1:8" ht="13.5" x14ac:dyDescent="0.25">
      <c r="A364" s="11"/>
      <c r="B364" s="10">
        <v>42829</v>
      </c>
      <c r="C364" s="2">
        <v>0.59</v>
      </c>
      <c r="D364" s="2">
        <v>0.59</v>
      </c>
      <c r="E364" s="2">
        <v>284469</v>
      </c>
      <c r="F364" s="2"/>
      <c r="G364" s="2"/>
      <c r="H364" s="15">
        <f t="shared" si="5"/>
        <v>3.5087719298245647E-2</v>
      </c>
    </row>
    <row r="365" spans="1:8" ht="13.5" x14ac:dyDescent="0.25">
      <c r="A365" s="11"/>
      <c r="B365" s="10">
        <v>42830</v>
      </c>
      <c r="C365" s="2">
        <v>0.57999999999999996</v>
      </c>
      <c r="D365" s="2">
        <v>0.57999999999999996</v>
      </c>
      <c r="E365" s="2">
        <v>12094</v>
      </c>
      <c r="F365" s="2"/>
      <c r="G365" s="2"/>
      <c r="H365" s="15">
        <f t="shared" si="5"/>
        <v>-1.6949152542372899E-2</v>
      </c>
    </row>
    <row r="366" spans="1:8" ht="13.5" x14ac:dyDescent="0.25">
      <c r="A366" s="11"/>
      <c r="B366" s="10">
        <v>42831</v>
      </c>
      <c r="C366" s="2">
        <v>0.56999999999999995</v>
      </c>
      <c r="D366" s="2">
        <v>0.56999999999999995</v>
      </c>
      <c r="E366" s="2">
        <v>15158</v>
      </c>
      <c r="F366" s="2"/>
      <c r="G366" s="2"/>
      <c r="H366" s="15">
        <f t="shared" si="5"/>
        <v>-1.7241379310344845E-2</v>
      </c>
    </row>
    <row r="367" spans="1:8" ht="13.5" x14ac:dyDescent="0.25">
      <c r="A367" s="11"/>
      <c r="B367" s="10">
        <v>42832</v>
      </c>
      <c r="C367" s="2">
        <v>0.56000000000000005</v>
      </c>
      <c r="D367" s="2">
        <v>0.56000000000000005</v>
      </c>
      <c r="E367" s="2">
        <v>12916</v>
      </c>
      <c r="F367" s="2"/>
      <c r="G367" s="2"/>
      <c r="H367" s="15">
        <f t="shared" si="5"/>
        <v>-1.7543859649122629E-2</v>
      </c>
    </row>
    <row r="368" spans="1:8" ht="13.5" x14ac:dyDescent="0.25">
      <c r="A368" s="11"/>
      <c r="B368" s="10">
        <v>42835</v>
      </c>
      <c r="C368" s="2">
        <v>0.56999999999999995</v>
      </c>
      <c r="D368" s="2">
        <v>0.56999999999999995</v>
      </c>
      <c r="E368" s="2">
        <v>421</v>
      </c>
      <c r="F368" s="2"/>
      <c r="G368" s="2"/>
      <c r="H368" s="15">
        <f t="shared" si="5"/>
        <v>1.7857142857142672E-2</v>
      </c>
    </row>
    <row r="369" spans="1:8" ht="13.5" x14ac:dyDescent="0.25">
      <c r="A369" s="11"/>
      <c r="B369" s="10">
        <v>42836</v>
      </c>
      <c r="C369" s="2">
        <v>0.56999999999999995</v>
      </c>
      <c r="D369" s="2">
        <v>0.56999999999999995</v>
      </c>
      <c r="E369" s="2">
        <v>505</v>
      </c>
      <c r="F369" s="2"/>
      <c r="G369" s="2"/>
      <c r="H369" s="15">
        <f t="shared" si="5"/>
        <v>0</v>
      </c>
    </row>
    <row r="370" spans="1:8" ht="13.5" x14ac:dyDescent="0.25">
      <c r="A370" s="11"/>
      <c r="B370" s="10">
        <v>42837</v>
      </c>
      <c r="C370" s="2">
        <v>0.56999999999999995</v>
      </c>
      <c r="D370" s="2">
        <v>0.56999999999999995</v>
      </c>
      <c r="E370" s="2">
        <v>11146</v>
      </c>
      <c r="F370" s="2"/>
      <c r="G370" s="2"/>
      <c r="H370" s="15">
        <f t="shared" si="5"/>
        <v>0</v>
      </c>
    </row>
    <row r="371" spans="1:8" ht="13.5" x14ac:dyDescent="0.25">
      <c r="A371" s="11"/>
      <c r="B371" s="10">
        <v>42838</v>
      </c>
      <c r="C371" s="2">
        <v>0.56999999999999995</v>
      </c>
      <c r="D371" s="2">
        <v>0.56999999999999995</v>
      </c>
      <c r="E371" s="2">
        <v>10601</v>
      </c>
      <c r="F371" s="2"/>
      <c r="G371" s="2"/>
      <c r="H371" s="15">
        <f t="shared" si="5"/>
        <v>0</v>
      </c>
    </row>
    <row r="372" spans="1:8" ht="13.5" x14ac:dyDescent="0.25">
      <c r="A372" s="11"/>
      <c r="B372" s="10">
        <v>42839</v>
      </c>
      <c r="C372" s="2">
        <v>0.56000000000000005</v>
      </c>
      <c r="D372" s="2">
        <v>0.56000000000000005</v>
      </c>
      <c r="E372" s="2">
        <v>6705</v>
      </c>
      <c r="F372" s="2"/>
      <c r="G372" s="2"/>
      <c r="H372" s="15">
        <f t="shared" si="5"/>
        <v>-1.7543859649122629E-2</v>
      </c>
    </row>
    <row r="373" spans="1:8" ht="13.5" x14ac:dyDescent="0.25">
      <c r="A373" s="11"/>
      <c r="B373" s="10">
        <v>42842</v>
      </c>
      <c r="C373" s="2">
        <v>0.56000000000000005</v>
      </c>
      <c r="D373" s="2">
        <v>0.56000000000000005</v>
      </c>
      <c r="E373" s="2">
        <v>12550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42843</v>
      </c>
      <c r="C374" s="2">
        <v>0.56000000000000005</v>
      </c>
      <c r="D374" s="2">
        <v>0.56000000000000005</v>
      </c>
      <c r="E374" s="2">
        <v>15500</v>
      </c>
      <c r="F374" s="2"/>
      <c r="G374" s="2"/>
      <c r="H374" s="15">
        <f t="shared" si="5"/>
        <v>0</v>
      </c>
    </row>
    <row r="375" spans="1:8" ht="13.5" x14ac:dyDescent="0.25">
      <c r="A375" s="11"/>
      <c r="B375" s="10">
        <v>42844</v>
      </c>
      <c r="C375" s="2">
        <v>0.56000000000000005</v>
      </c>
      <c r="D375" s="2">
        <v>0.56000000000000005</v>
      </c>
      <c r="E375" s="2">
        <v>13690</v>
      </c>
      <c r="F375" s="2"/>
      <c r="G375" s="2"/>
      <c r="H375" s="15">
        <f t="shared" si="5"/>
        <v>0</v>
      </c>
    </row>
    <row r="376" spans="1:8" ht="13.5" x14ac:dyDescent="0.25">
      <c r="A376" s="11"/>
      <c r="B376" s="10">
        <v>42845</v>
      </c>
      <c r="C376" s="2">
        <v>0.56000000000000005</v>
      </c>
      <c r="D376" s="2">
        <v>0.56000000000000005</v>
      </c>
      <c r="E376" s="2">
        <v>30312</v>
      </c>
      <c r="F376" s="2"/>
      <c r="G376" s="2"/>
      <c r="H376" s="15">
        <f t="shared" si="5"/>
        <v>0</v>
      </c>
    </row>
    <row r="377" spans="1:8" ht="13.5" x14ac:dyDescent="0.25">
      <c r="A377" s="11"/>
      <c r="B377" s="10">
        <v>42846</v>
      </c>
      <c r="C377" s="2">
        <v>0.56000000000000005</v>
      </c>
      <c r="D377" s="2">
        <v>0.56000000000000005</v>
      </c>
      <c r="E377" s="2">
        <v>2602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42849</v>
      </c>
      <c r="C378" s="2">
        <v>0.55000000000000004</v>
      </c>
      <c r="D378" s="2">
        <v>0.55000000000000004</v>
      </c>
      <c r="E378" s="2">
        <v>16575</v>
      </c>
      <c r="F378" s="2"/>
      <c r="G378" s="2"/>
      <c r="H378" s="15">
        <f t="shared" si="5"/>
        <v>-1.785714285714287E-2</v>
      </c>
    </row>
    <row r="379" spans="1:8" ht="13.5" x14ac:dyDescent="0.25">
      <c r="A379" s="11"/>
      <c r="B379" s="10">
        <v>42850</v>
      </c>
      <c r="C379" s="2">
        <v>0.55000000000000004</v>
      </c>
      <c r="D379" s="2">
        <v>0.55000000000000004</v>
      </c>
      <c r="E379" s="2">
        <v>10361</v>
      </c>
      <c r="F379" s="2"/>
      <c r="G379" s="2"/>
      <c r="H379" s="15">
        <f t="shared" si="5"/>
        <v>0</v>
      </c>
    </row>
    <row r="380" spans="1:8" ht="13.5" x14ac:dyDescent="0.25">
      <c r="A380" s="11"/>
      <c r="B380" s="10">
        <v>42851</v>
      </c>
      <c r="C380" s="2">
        <v>0.55000000000000004</v>
      </c>
      <c r="D380" s="2">
        <v>0.55000000000000004</v>
      </c>
      <c r="E380" s="2">
        <v>3993</v>
      </c>
      <c r="F380" s="2"/>
      <c r="G380" s="2"/>
      <c r="H380" s="15">
        <f t="shared" si="5"/>
        <v>0</v>
      </c>
    </row>
    <row r="381" spans="1:8" ht="13.5" x14ac:dyDescent="0.25">
      <c r="A381" s="11"/>
      <c r="B381" s="10">
        <v>42852</v>
      </c>
      <c r="C381" s="2">
        <v>0.54</v>
      </c>
      <c r="D381" s="2">
        <v>0.54</v>
      </c>
      <c r="E381" s="2">
        <v>37523</v>
      </c>
      <c r="F381" s="2"/>
      <c r="G381" s="2"/>
      <c r="H381" s="15">
        <f t="shared" si="5"/>
        <v>-1.8181818181818195E-2</v>
      </c>
    </row>
    <row r="382" spans="1:8" ht="13.5" x14ac:dyDescent="0.25">
      <c r="A382" s="11"/>
      <c r="B382" s="10">
        <v>42853</v>
      </c>
      <c r="C382" s="2">
        <v>0.54</v>
      </c>
      <c r="D382" s="2">
        <v>0.54</v>
      </c>
      <c r="E382" s="2">
        <v>87615</v>
      </c>
      <c r="F382" s="2"/>
      <c r="G382" s="2"/>
      <c r="H382" s="15">
        <f t="shared" si="5"/>
        <v>0</v>
      </c>
    </row>
    <row r="383" spans="1:8" ht="13.5" x14ac:dyDescent="0.25">
      <c r="A383" s="11"/>
      <c r="B383" s="10">
        <v>42857</v>
      </c>
      <c r="C383" s="2">
        <v>0.54</v>
      </c>
      <c r="D383" s="2">
        <v>0.54</v>
      </c>
      <c r="E383" s="2">
        <v>12176</v>
      </c>
      <c r="F383" s="2"/>
      <c r="G383" s="2"/>
      <c r="H383" s="15">
        <f t="shared" si="5"/>
        <v>0</v>
      </c>
    </row>
    <row r="384" spans="1:8" ht="13.5" x14ac:dyDescent="0.25">
      <c r="A384" s="11"/>
      <c r="B384" s="10">
        <v>42858</v>
      </c>
      <c r="C384" s="2">
        <v>0.55000000000000004</v>
      </c>
      <c r="D384" s="2">
        <v>0.55000000000000004</v>
      </c>
      <c r="E384" s="2">
        <v>16990</v>
      </c>
      <c r="F384" s="2"/>
      <c r="G384" s="2"/>
      <c r="H384" s="15">
        <f t="shared" si="5"/>
        <v>1.8518518518518535E-2</v>
      </c>
    </row>
    <row r="385" spans="1:8" ht="13.5" x14ac:dyDescent="0.25">
      <c r="A385" s="11"/>
      <c r="B385" s="10">
        <v>42859</v>
      </c>
      <c r="C385" s="2">
        <v>0.54</v>
      </c>
      <c r="D385" s="2">
        <v>0.54</v>
      </c>
      <c r="E385" s="2">
        <v>229</v>
      </c>
      <c r="F385" s="2"/>
      <c r="G385" s="2"/>
      <c r="H385" s="15">
        <f t="shared" si="5"/>
        <v>-1.8181818181818195E-2</v>
      </c>
    </row>
    <row r="386" spans="1:8" ht="13.5" x14ac:dyDescent="0.25">
      <c r="A386" s="11"/>
      <c r="B386" s="10">
        <v>42860</v>
      </c>
      <c r="C386" s="2">
        <v>0.55000000000000004</v>
      </c>
      <c r="D386" s="2">
        <v>0.55000000000000004</v>
      </c>
      <c r="E386" s="2">
        <v>5375</v>
      </c>
      <c r="F386" s="2"/>
      <c r="G386" s="2"/>
      <c r="H386" s="15">
        <f t="shared" si="5"/>
        <v>1.8518518518518535E-2</v>
      </c>
    </row>
    <row r="387" spans="1:8" ht="13.5" x14ac:dyDescent="0.25">
      <c r="A387" s="11"/>
      <c r="B387" s="10">
        <v>42863</v>
      </c>
      <c r="C387" s="2">
        <v>0.55000000000000004</v>
      </c>
      <c r="D387" s="2">
        <v>0.55000000000000004</v>
      </c>
      <c r="E387" s="2">
        <v>8704</v>
      </c>
      <c r="F387" s="2"/>
      <c r="G387" s="2"/>
      <c r="H387" s="15">
        <f t="shared" si="5"/>
        <v>0</v>
      </c>
    </row>
    <row r="388" spans="1:8" ht="13.5" x14ac:dyDescent="0.25">
      <c r="A388" s="11"/>
      <c r="B388" s="10">
        <v>42864</v>
      </c>
      <c r="C388" s="2">
        <v>0.55000000000000004</v>
      </c>
      <c r="D388" s="2">
        <v>0.55000000000000004</v>
      </c>
      <c r="E388" s="2">
        <v>7512</v>
      </c>
      <c r="F388" s="2"/>
      <c r="G388" s="2"/>
      <c r="H388" s="15">
        <f t="shared" si="5"/>
        <v>0</v>
      </c>
    </row>
    <row r="389" spans="1:8" ht="13.5" x14ac:dyDescent="0.25">
      <c r="A389" s="11"/>
      <c r="B389" s="10">
        <v>42865</v>
      </c>
      <c r="C389" s="2">
        <v>0.55000000000000004</v>
      </c>
      <c r="D389" s="2">
        <v>0.55000000000000004</v>
      </c>
      <c r="E389" s="2">
        <v>10269</v>
      </c>
      <c r="F389" s="2"/>
      <c r="G389" s="2"/>
      <c r="H389" s="15">
        <f t="shared" si="5"/>
        <v>0</v>
      </c>
    </row>
    <row r="390" spans="1:8" ht="13.5" x14ac:dyDescent="0.25">
      <c r="A390" s="11"/>
      <c r="B390" s="10">
        <v>42866</v>
      </c>
      <c r="C390" s="2">
        <v>0.56000000000000005</v>
      </c>
      <c r="D390" s="2">
        <v>0.56000000000000005</v>
      </c>
      <c r="E390" s="2">
        <v>13262</v>
      </c>
      <c r="F390" s="2"/>
      <c r="G390" s="2"/>
      <c r="H390" s="15">
        <f t="shared" si="5"/>
        <v>1.8181818181818195E-2</v>
      </c>
    </row>
    <row r="391" spans="1:8" ht="13.5" x14ac:dyDescent="0.25">
      <c r="A391" s="11"/>
      <c r="B391" s="10">
        <v>42867</v>
      </c>
      <c r="C391" s="2">
        <v>0.56000000000000005</v>
      </c>
      <c r="D391" s="2">
        <v>0.56000000000000005</v>
      </c>
      <c r="E391" s="2">
        <v>3836</v>
      </c>
      <c r="F391" s="2"/>
      <c r="G391" s="2"/>
      <c r="H391" s="15">
        <f t="shared" ref="H391:H454" si="6">(D391-D390)/D390</f>
        <v>0</v>
      </c>
    </row>
    <row r="392" spans="1:8" ht="13.5" x14ac:dyDescent="0.25">
      <c r="A392" s="11"/>
      <c r="B392" s="10">
        <v>42870</v>
      </c>
      <c r="C392" s="2">
        <v>0.55000000000000004</v>
      </c>
      <c r="D392" s="2">
        <v>0.55000000000000004</v>
      </c>
      <c r="E392" s="2">
        <v>16998</v>
      </c>
      <c r="F392" s="2"/>
      <c r="G392" s="2"/>
      <c r="H392" s="15">
        <f t="shared" si="6"/>
        <v>-1.785714285714287E-2</v>
      </c>
    </row>
    <row r="393" spans="1:8" ht="13.5" x14ac:dyDescent="0.25">
      <c r="A393" s="11"/>
      <c r="B393" s="10">
        <v>42871</v>
      </c>
      <c r="C393" s="2">
        <v>0.55000000000000004</v>
      </c>
      <c r="D393" s="2">
        <v>0.55000000000000004</v>
      </c>
      <c r="E393" s="2">
        <v>5500</v>
      </c>
      <c r="F393" s="2"/>
      <c r="G393" s="2"/>
      <c r="H393" s="15">
        <f t="shared" si="6"/>
        <v>0</v>
      </c>
    </row>
    <row r="394" spans="1:8" ht="13.5" x14ac:dyDescent="0.25">
      <c r="A394" s="11"/>
      <c r="B394" s="10">
        <v>42872</v>
      </c>
      <c r="C394" s="2">
        <v>0.55000000000000004</v>
      </c>
      <c r="D394" s="2">
        <v>0.55000000000000004</v>
      </c>
      <c r="E394" s="2">
        <v>22065</v>
      </c>
      <c r="F394" s="2"/>
      <c r="G394" s="2"/>
      <c r="H394" s="15">
        <f t="shared" si="6"/>
        <v>0</v>
      </c>
    </row>
    <row r="395" spans="1:8" ht="13.5" x14ac:dyDescent="0.25">
      <c r="A395" s="11"/>
      <c r="B395" s="10">
        <v>42873</v>
      </c>
      <c r="C395" s="2">
        <v>0.54</v>
      </c>
      <c r="D395" s="2">
        <v>0.54</v>
      </c>
      <c r="E395" s="2">
        <v>23286</v>
      </c>
      <c r="F395" s="2"/>
      <c r="G395" s="2"/>
      <c r="H395" s="15">
        <f t="shared" si="6"/>
        <v>-1.8181818181818195E-2</v>
      </c>
    </row>
    <row r="396" spans="1:8" ht="13.5" x14ac:dyDescent="0.25">
      <c r="A396" s="11"/>
      <c r="B396" s="10">
        <v>42874</v>
      </c>
      <c r="C396" s="2">
        <v>0.54</v>
      </c>
      <c r="D396" s="2">
        <v>0.54</v>
      </c>
      <c r="E396" s="2">
        <v>14830</v>
      </c>
      <c r="F396" s="2"/>
      <c r="G396" s="2"/>
      <c r="H396" s="15">
        <f t="shared" si="6"/>
        <v>0</v>
      </c>
    </row>
    <row r="397" spans="1:8" ht="13.5" x14ac:dyDescent="0.25">
      <c r="A397" s="11"/>
      <c r="B397" s="10">
        <v>42877</v>
      </c>
      <c r="C397" s="2">
        <v>0.55000000000000004</v>
      </c>
      <c r="D397" s="2">
        <v>0.55000000000000004</v>
      </c>
      <c r="E397" s="2">
        <v>19736</v>
      </c>
      <c r="F397" s="2"/>
      <c r="G397" s="2"/>
      <c r="H397" s="15">
        <f t="shared" si="6"/>
        <v>1.8518518518518535E-2</v>
      </c>
    </row>
    <row r="398" spans="1:8" ht="13.5" x14ac:dyDescent="0.25">
      <c r="A398" s="11"/>
      <c r="B398" s="10">
        <v>42878</v>
      </c>
      <c r="C398" s="2">
        <v>0.55000000000000004</v>
      </c>
      <c r="D398" s="2">
        <v>0.55000000000000004</v>
      </c>
      <c r="E398" s="2">
        <v>7159</v>
      </c>
      <c r="F398" s="2"/>
      <c r="G398" s="2"/>
      <c r="H398" s="15">
        <f t="shared" si="6"/>
        <v>0</v>
      </c>
    </row>
    <row r="399" spans="1:8" ht="13.5" x14ac:dyDescent="0.25">
      <c r="A399" s="11"/>
      <c r="B399" s="10">
        <v>42879</v>
      </c>
      <c r="C399" s="2">
        <v>0.54</v>
      </c>
      <c r="D399" s="2">
        <v>0.54</v>
      </c>
      <c r="E399" s="2">
        <v>212</v>
      </c>
      <c r="F399" s="2"/>
      <c r="G399" s="2"/>
      <c r="H399" s="15">
        <f t="shared" si="6"/>
        <v>-1.8181818181818195E-2</v>
      </c>
    </row>
    <row r="400" spans="1:8" ht="13.5" x14ac:dyDescent="0.25">
      <c r="A400" s="11"/>
      <c r="B400" s="10">
        <v>42880</v>
      </c>
      <c r="C400" s="2">
        <v>0.53</v>
      </c>
      <c r="D400" s="2">
        <v>0.53</v>
      </c>
      <c r="E400" s="2">
        <v>113</v>
      </c>
      <c r="F400" s="2"/>
      <c r="G400" s="2"/>
      <c r="H400" s="15">
        <f t="shared" si="6"/>
        <v>-1.8518518518518535E-2</v>
      </c>
    </row>
    <row r="401" spans="1:8" ht="13.5" x14ac:dyDescent="0.25">
      <c r="A401" s="11"/>
      <c r="B401" s="10">
        <v>42881</v>
      </c>
      <c r="C401" s="2">
        <v>0.55000000000000004</v>
      </c>
      <c r="D401" s="2">
        <v>0.55000000000000004</v>
      </c>
      <c r="E401" s="2">
        <v>10414</v>
      </c>
      <c r="F401" s="2"/>
      <c r="G401" s="2"/>
      <c r="H401" s="15">
        <f t="shared" si="6"/>
        <v>3.7735849056603807E-2</v>
      </c>
    </row>
    <row r="402" spans="1:8" ht="13.5" x14ac:dyDescent="0.25">
      <c r="A402" s="11"/>
      <c r="B402" s="10">
        <v>42884</v>
      </c>
      <c r="C402" s="2">
        <v>0.55000000000000004</v>
      </c>
      <c r="D402" s="2">
        <v>0.55000000000000004</v>
      </c>
      <c r="E402" s="2">
        <v>734</v>
      </c>
      <c r="F402" s="2"/>
      <c r="G402" s="2"/>
      <c r="H402" s="15">
        <f t="shared" si="6"/>
        <v>0</v>
      </c>
    </row>
    <row r="403" spans="1:8" ht="13.5" x14ac:dyDescent="0.25">
      <c r="A403" s="11"/>
      <c r="B403" s="10">
        <v>42885</v>
      </c>
      <c r="C403" s="2">
        <v>0.54</v>
      </c>
      <c r="D403" s="2">
        <v>0.54</v>
      </c>
      <c r="E403" s="2">
        <v>5202</v>
      </c>
      <c r="F403" s="2"/>
      <c r="G403" s="2"/>
      <c r="H403" s="15">
        <f t="shared" si="6"/>
        <v>-1.8181818181818195E-2</v>
      </c>
    </row>
    <row r="404" spans="1:8" ht="13.5" x14ac:dyDescent="0.25">
      <c r="A404" s="11"/>
      <c r="B404" s="10">
        <v>42886</v>
      </c>
      <c r="C404" s="2">
        <v>0.55000000000000004</v>
      </c>
      <c r="D404" s="2">
        <v>0.55000000000000004</v>
      </c>
      <c r="E404" s="2">
        <v>4759</v>
      </c>
      <c r="F404" s="2"/>
      <c r="G404" s="2"/>
      <c r="H404" s="15">
        <f t="shared" si="6"/>
        <v>1.8518518518518535E-2</v>
      </c>
    </row>
    <row r="405" spans="1:8" ht="13.5" x14ac:dyDescent="0.25">
      <c r="A405" s="11"/>
      <c r="B405" s="10">
        <v>42887</v>
      </c>
      <c r="C405" s="2">
        <v>0.54</v>
      </c>
      <c r="D405" s="2">
        <v>0.54</v>
      </c>
      <c r="E405" s="2">
        <v>2200</v>
      </c>
      <c r="F405" s="2"/>
      <c r="G405" s="2"/>
      <c r="H405" s="15">
        <f t="shared" si="6"/>
        <v>-1.8181818181818195E-2</v>
      </c>
    </row>
    <row r="406" spans="1:8" ht="13.5" x14ac:dyDescent="0.25">
      <c r="A406" s="11"/>
      <c r="B406" s="10">
        <v>42888</v>
      </c>
      <c r="C406" s="2">
        <v>0.55000000000000004</v>
      </c>
      <c r="D406" s="2">
        <v>0.55000000000000004</v>
      </c>
      <c r="E406" s="2">
        <v>2832</v>
      </c>
      <c r="F406" s="2"/>
      <c r="G406" s="2"/>
      <c r="H406" s="15">
        <f t="shared" si="6"/>
        <v>1.8518518518518535E-2</v>
      </c>
    </row>
    <row r="407" spans="1:8" ht="13.5" x14ac:dyDescent="0.25">
      <c r="A407" s="11"/>
      <c r="B407" s="10">
        <v>42891</v>
      </c>
      <c r="C407" s="2">
        <v>0.55000000000000004</v>
      </c>
      <c r="D407" s="2">
        <v>0.55000000000000004</v>
      </c>
      <c r="E407" s="2">
        <v>8500</v>
      </c>
      <c r="F407" s="2"/>
      <c r="G407" s="2"/>
      <c r="H407" s="15">
        <f t="shared" si="6"/>
        <v>0</v>
      </c>
    </row>
    <row r="408" spans="1:8" ht="13.5" x14ac:dyDescent="0.25">
      <c r="A408" s="11"/>
      <c r="B408" s="10">
        <v>42892</v>
      </c>
      <c r="C408" s="2">
        <v>0.55000000000000004</v>
      </c>
      <c r="D408" s="2">
        <v>0.55000000000000004</v>
      </c>
      <c r="E408" s="2">
        <v>6112</v>
      </c>
      <c r="F408" s="2"/>
      <c r="G408" s="2"/>
      <c r="H408" s="15">
        <f t="shared" si="6"/>
        <v>0</v>
      </c>
    </row>
    <row r="409" spans="1:8" ht="13.5" x14ac:dyDescent="0.25">
      <c r="A409" s="11"/>
      <c r="B409" s="10">
        <v>42893</v>
      </c>
      <c r="C409" s="2">
        <v>0.55000000000000004</v>
      </c>
      <c r="D409" s="2">
        <v>0.55000000000000004</v>
      </c>
      <c r="E409" s="2">
        <v>3394</v>
      </c>
      <c r="F409" s="2"/>
      <c r="G409" s="2"/>
      <c r="H409" s="15">
        <f t="shared" si="6"/>
        <v>0</v>
      </c>
    </row>
    <row r="410" spans="1:8" ht="13.5" x14ac:dyDescent="0.25">
      <c r="A410" s="11"/>
      <c r="B410" s="10">
        <v>42894</v>
      </c>
      <c r="C410" s="2">
        <v>0.55000000000000004</v>
      </c>
      <c r="D410" s="2">
        <v>0.55000000000000004</v>
      </c>
      <c r="E410" s="2">
        <v>1641</v>
      </c>
      <c r="F410" s="2"/>
      <c r="G410" s="2"/>
      <c r="H410" s="15">
        <f t="shared" si="6"/>
        <v>0</v>
      </c>
    </row>
    <row r="411" spans="1:8" ht="13.5" x14ac:dyDescent="0.25">
      <c r="A411" s="11"/>
      <c r="B411" s="10">
        <v>42895</v>
      </c>
      <c r="C411" s="2">
        <v>0.54</v>
      </c>
      <c r="D411" s="2">
        <v>0.54</v>
      </c>
      <c r="E411" s="2">
        <v>5078</v>
      </c>
      <c r="F411" s="2"/>
      <c r="G411" s="2"/>
      <c r="H411" s="15">
        <f t="shared" si="6"/>
        <v>-1.8181818181818195E-2</v>
      </c>
    </row>
    <row r="412" spans="1:8" ht="13.5" x14ac:dyDescent="0.25">
      <c r="A412" s="11"/>
      <c r="B412" s="10">
        <v>42898</v>
      </c>
      <c r="C412" s="2">
        <v>0.54</v>
      </c>
      <c r="D412" s="2">
        <v>0.54</v>
      </c>
      <c r="E412" s="2">
        <v>511</v>
      </c>
      <c r="F412" s="2"/>
      <c r="G412" s="2"/>
      <c r="H412" s="15">
        <f t="shared" si="6"/>
        <v>0</v>
      </c>
    </row>
    <row r="413" spans="1:8" ht="13.5" x14ac:dyDescent="0.25">
      <c r="A413" s="11"/>
      <c r="B413" s="10">
        <v>42899</v>
      </c>
      <c r="C413" s="2">
        <v>0.54</v>
      </c>
      <c r="D413" s="2">
        <v>0.54</v>
      </c>
      <c r="E413" s="2">
        <v>19268</v>
      </c>
      <c r="F413" s="2"/>
      <c r="G413" s="2"/>
      <c r="H413" s="15">
        <f t="shared" si="6"/>
        <v>0</v>
      </c>
    </row>
    <row r="414" spans="1:8" ht="13.5" x14ac:dyDescent="0.25">
      <c r="A414" s="11"/>
      <c r="B414" s="10">
        <v>42900</v>
      </c>
      <c r="C414" s="2">
        <v>0.54</v>
      </c>
      <c r="D414" s="2">
        <v>0.54</v>
      </c>
      <c r="E414" s="2">
        <v>10180</v>
      </c>
      <c r="F414" s="2"/>
      <c r="G414" s="2"/>
      <c r="H414" s="15">
        <f t="shared" si="6"/>
        <v>0</v>
      </c>
    </row>
    <row r="415" spans="1:8" ht="13.5" x14ac:dyDescent="0.25">
      <c r="A415" s="11"/>
      <c r="B415" s="10">
        <v>42901</v>
      </c>
      <c r="C415" s="2">
        <v>0.54</v>
      </c>
      <c r="D415" s="2">
        <v>0.54</v>
      </c>
      <c r="E415" s="2">
        <v>15567</v>
      </c>
      <c r="F415" s="2"/>
      <c r="G415" s="2"/>
      <c r="H415" s="15">
        <f t="shared" si="6"/>
        <v>0</v>
      </c>
    </row>
    <row r="416" spans="1:8" ht="13.5" x14ac:dyDescent="0.25">
      <c r="A416" s="11"/>
      <c r="B416" s="10">
        <v>42902</v>
      </c>
      <c r="C416" s="2">
        <v>0.54</v>
      </c>
      <c r="D416" s="2">
        <v>0.54</v>
      </c>
      <c r="E416" s="2">
        <v>10079</v>
      </c>
      <c r="F416" s="2"/>
      <c r="G416" s="2"/>
      <c r="H416" s="15">
        <f t="shared" si="6"/>
        <v>0</v>
      </c>
    </row>
    <row r="417" spans="1:8" ht="13.5" x14ac:dyDescent="0.25">
      <c r="A417" s="11"/>
      <c r="B417" s="10">
        <v>42905</v>
      </c>
      <c r="C417" s="2">
        <v>0.54</v>
      </c>
      <c r="D417" s="2">
        <v>0.54</v>
      </c>
      <c r="E417" s="2">
        <v>0</v>
      </c>
      <c r="F417" s="2"/>
      <c r="G417" s="2"/>
      <c r="H417" s="15">
        <f t="shared" si="6"/>
        <v>0</v>
      </c>
    </row>
    <row r="418" spans="1:8" ht="13.5" x14ac:dyDescent="0.25">
      <c r="A418" s="11"/>
      <c r="B418" s="10">
        <v>42906</v>
      </c>
      <c r="C418" s="2">
        <v>0.54</v>
      </c>
      <c r="D418" s="2">
        <v>0.54</v>
      </c>
      <c r="E418" s="2">
        <v>17999</v>
      </c>
      <c r="F418" s="2"/>
      <c r="G418" s="2"/>
      <c r="H418" s="15">
        <f t="shared" si="6"/>
        <v>0</v>
      </c>
    </row>
    <row r="419" spans="1:8" ht="13.5" x14ac:dyDescent="0.25">
      <c r="A419" s="11"/>
      <c r="B419" s="10">
        <v>42907</v>
      </c>
      <c r="C419" s="2">
        <v>0.54</v>
      </c>
      <c r="D419" s="2">
        <v>0.54</v>
      </c>
      <c r="E419" s="2">
        <v>24058</v>
      </c>
      <c r="F419" s="2"/>
      <c r="G419" s="2"/>
      <c r="H419" s="15">
        <f t="shared" si="6"/>
        <v>0</v>
      </c>
    </row>
    <row r="420" spans="1:8" ht="13.5" x14ac:dyDescent="0.25">
      <c r="A420" s="11"/>
      <c r="B420" s="10">
        <v>42908</v>
      </c>
      <c r="C420" s="2">
        <v>0.54</v>
      </c>
      <c r="D420" s="2">
        <v>0.54</v>
      </c>
      <c r="E420" s="2">
        <v>5820</v>
      </c>
      <c r="F420" s="2"/>
      <c r="G420" s="2"/>
      <c r="H420" s="15">
        <f t="shared" si="6"/>
        <v>0</v>
      </c>
    </row>
    <row r="421" spans="1:8" ht="13.5" x14ac:dyDescent="0.25">
      <c r="A421" s="11"/>
      <c r="B421" s="10">
        <v>42909</v>
      </c>
      <c r="C421" s="2">
        <v>0.54</v>
      </c>
      <c r="D421" s="2">
        <v>0.54</v>
      </c>
      <c r="E421" s="2">
        <v>3215</v>
      </c>
      <c r="F421" s="2"/>
      <c r="G421" s="2"/>
      <c r="H421" s="15">
        <f t="shared" si="6"/>
        <v>0</v>
      </c>
    </row>
    <row r="422" spans="1:8" ht="13.5" x14ac:dyDescent="0.25">
      <c r="A422" s="11"/>
      <c r="B422" s="10">
        <v>42914</v>
      </c>
      <c r="C422" s="2">
        <v>0.52</v>
      </c>
      <c r="D422" s="2">
        <v>0.52</v>
      </c>
      <c r="E422" s="2">
        <v>2753</v>
      </c>
      <c r="F422" s="2"/>
      <c r="G422" s="2"/>
      <c r="H422" s="15">
        <f t="shared" si="6"/>
        <v>-3.703703703703707E-2</v>
      </c>
    </row>
    <row r="423" spans="1:8" ht="13.5" x14ac:dyDescent="0.25">
      <c r="A423" s="11"/>
      <c r="B423" s="10">
        <v>42915</v>
      </c>
      <c r="C423" s="2">
        <v>0.53</v>
      </c>
      <c r="D423" s="2">
        <v>0.53</v>
      </c>
      <c r="E423" s="2">
        <v>9847</v>
      </c>
      <c r="F423" s="2"/>
      <c r="G423" s="2"/>
      <c r="H423" s="15">
        <f t="shared" si="6"/>
        <v>1.9230769230769246E-2</v>
      </c>
    </row>
    <row r="424" spans="1:8" ht="13.5" x14ac:dyDescent="0.25">
      <c r="A424" s="11"/>
      <c r="B424" s="10">
        <v>42916</v>
      </c>
      <c r="C424" s="2">
        <v>0.54</v>
      </c>
      <c r="D424" s="2">
        <v>0.54</v>
      </c>
      <c r="E424" s="2">
        <v>15505</v>
      </c>
      <c r="F424" s="2"/>
      <c r="G424" s="2"/>
      <c r="H424" s="15">
        <f t="shared" si="6"/>
        <v>1.8867924528301903E-2</v>
      </c>
    </row>
    <row r="425" spans="1:8" ht="13.5" x14ac:dyDescent="0.25">
      <c r="A425" s="11"/>
      <c r="B425" s="10">
        <v>42919</v>
      </c>
      <c r="C425" s="2">
        <v>0.54</v>
      </c>
      <c r="D425" s="2">
        <v>0.54</v>
      </c>
      <c r="E425" s="2">
        <v>3200</v>
      </c>
      <c r="F425" s="2"/>
      <c r="G425" s="2"/>
      <c r="H425" s="15">
        <f t="shared" si="6"/>
        <v>0</v>
      </c>
    </row>
    <row r="426" spans="1:8" ht="13.5" x14ac:dyDescent="0.25">
      <c r="A426" s="11"/>
      <c r="B426" s="10">
        <v>42920</v>
      </c>
      <c r="C426" s="2">
        <v>0.54</v>
      </c>
      <c r="D426" s="2">
        <v>0.54</v>
      </c>
      <c r="E426" s="2">
        <v>25351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42921</v>
      </c>
      <c r="C427" s="2">
        <v>0.54</v>
      </c>
      <c r="D427" s="2">
        <v>0.54</v>
      </c>
      <c r="E427" s="2">
        <v>48908</v>
      </c>
      <c r="F427" s="2"/>
      <c r="G427" s="2"/>
      <c r="H427" s="15">
        <f t="shared" si="6"/>
        <v>0</v>
      </c>
    </row>
    <row r="428" spans="1:8" ht="13.5" x14ac:dyDescent="0.25">
      <c r="A428" s="11"/>
      <c r="B428" s="10">
        <v>42922</v>
      </c>
      <c r="C428" s="2">
        <v>0.55000000000000004</v>
      </c>
      <c r="D428" s="2">
        <v>0.55000000000000004</v>
      </c>
      <c r="E428" s="2">
        <v>24306</v>
      </c>
      <c r="F428" s="2"/>
      <c r="G428" s="2"/>
      <c r="H428" s="15">
        <f t="shared" si="6"/>
        <v>1.8518518518518535E-2</v>
      </c>
    </row>
    <row r="429" spans="1:8" ht="13.5" x14ac:dyDescent="0.25">
      <c r="A429" s="11"/>
      <c r="B429" s="10">
        <v>42923</v>
      </c>
      <c r="C429" s="2">
        <v>0.54</v>
      </c>
      <c r="D429" s="2">
        <v>0.54</v>
      </c>
      <c r="E429" s="2">
        <v>4101</v>
      </c>
      <c r="F429" s="2"/>
      <c r="G429" s="2"/>
      <c r="H429" s="15">
        <f t="shared" si="6"/>
        <v>-1.8181818181818195E-2</v>
      </c>
    </row>
    <row r="430" spans="1:8" ht="13.5" x14ac:dyDescent="0.25">
      <c r="A430" s="11"/>
      <c r="B430" s="10">
        <v>42926</v>
      </c>
      <c r="C430" s="2">
        <v>0.54</v>
      </c>
      <c r="D430" s="2">
        <v>0.54</v>
      </c>
      <c r="E430" s="2">
        <v>2270</v>
      </c>
      <c r="F430" s="2"/>
      <c r="G430" s="2"/>
      <c r="H430" s="15">
        <f t="shared" si="6"/>
        <v>0</v>
      </c>
    </row>
    <row r="431" spans="1:8" ht="13.5" x14ac:dyDescent="0.25">
      <c r="A431" s="11"/>
      <c r="B431" s="10">
        <v>42927</v>
      </c>
      <c r="C431" s="2">
        <v>0.55000000000000004</v>
      </c>
      <c r="D431" s="2">
        <v>0.55000000000000004</v>
      </c>
      <c r="E431" s="2">
        <v>13375</v>
      </c>
      <c r="F431" s="2"/>
      <c r="G431" s="2"/>
      <c r="H431" s="15">
        <f t="shared" si="6"/>
        <v>1.8518518518518535E-2</v>
      </c>
    </row>
    <row r="432" spans="1:8" ht="13.5" x14ac:dyDescent="0.25">
      <c r="A432" s="11"/>
      <c r="B432" s="10">
        <v>42928</v>
      </c>
      <c r="C432" s="2">
        <v>0.54</v>
      </c>
      <c r="D432" s="2">
        <v>0.54</v>
      </c>
      <c r="E432" s="2">
        <v>13649</v>
      </c>
      <c r="F432" s="2"/>
      <c r="G432" s="2"/>
      <c r="H432" s="15">
        <f t="shared" si="6"/>
        <v>-1.8181818181818195E-2</v>
      </c>
    </row>
    <row r="433" spans="1:8" ht="13.5" x14ac:dyDescent="0.25">
      <c r="A433" s="11"/>
      <c r="B433" s="10">
        <v>42929</v>
      </c>
      <c r="C433" s="2">
        <v>0.53</v>
      </c>
      <c r="D433" s="2">
        <v>0.53</v>
      </c>
      <c r="E433" s="2">
        <v>19878</v>
      </c>
      <c r="F433" s="2"/>
      <c r="G433" s="2"/>
      <c r="H433" s="15">
        <f t="shared" si="6"/>
        <v>-1.8518518518518535E-2</v>
      </c>
    </row>
    <row r="434" spans="1:8" ht="13.5" x14ac:dyDescent="0.25">
      <c r="A434" s="11"/>
      <c r="B434" s="10">
        <v>42930</v>
      </c>
      <c r="C434" s="2">
        <v>0.54</v>
      </c>
      <c r="D434" s="2">
        <v>0.54</v>
      </c>
      <c r="E434" s="2">
        <v>5490</v>
      </c>
      <c r="F434" s="2"/>
      <c r="G434" s="2"/>
      <c r="H434" s="15">
        <f t="shared" si="6"/>
        <v>1.8867924528301903E-2</v>
      </c>
    </row>
    <row r="435" spans="1:8" ht="13.5" x14ac:dyDescent="0.25">
      <c r="A435" s="11"/>
      <c r="B435" s="10">
        <v>42933</v>
      </c>
      <c r="C435" s="2">
        <v>0.54</v>
      </c>
      <c r="D435" s="2">
        <v>0.54</v>
      </c>
      <c r="E435" s="2">
        <v>2033</v>
      </c>
      <c r="F435" s="2"/>
      <c r="G435" s="2"/>
      <c r="H435" s="15">
        <f t="shared" si="6"/>
        <v>0</v>
      </c>
    </row>
    <row r="436" spans="1:8" ht="13.5" x14ac:dyDescent="0.25">
      <c r="A436" s="11"/>
      <c r="B436" s="10">
        <v>42934</v>
      </c>
      <c r="C436" s="2">
        <v>0.55000000000000004</v>
      </c>
      <c r="D436" s="2">
        <v>0.55000000000000004</v>
      </c>
      <c r="E436" s="2">
        <v>9846</v>
      </c>
      <c r="F436" s="2"/>
      <c r="G436" s="2"/>
      <c r="H436" s="15">
        <f t="shared" si="6"/>
        <v>1.8518518518518535E-2</v>
      </c>
    </row>
    <row r="437" spans="1:8" ht="13.5" x14ac:dyDescent="0.25">
      <c r="A437" s="11"/>
      <c r="B437" s="10">
        <v>42935</v>
      </c>
      <c r="C437" s="2">
        <v>0.54</v>
      </c>
      <c r="D437" s="2">
        <v>0.54</v>
      </c>
      <c r="E437" s="2">
        <v>4768</v>
      </c>
      <c r="F437" s="2"/>
      <c r="G437" s="2"/>
      <c r="H437" s="15">
        <f t="shared" si="6"/>
        <v>-1.8181818181818195E-2</v>
      </c>
    </row>
    <row r="438" spans="1:8" ht="13.5" x14ac:dyDescent="0.25">
      <c r="A438" s="11"/>
      <c r="B438" s="10">
        <v>42936</v>
      </c>
      <c r="C438" s="2">
        <v>0.55000000000000004</v>
      </c>
      <c r="D438" s="2">
        <v>0.55000000000000004</v>
      </c>
      <c r="E438" s="2">
        <v>26566</v>
      </c>
      <c r="F438" s="2"/>
      <c r="G438" s="2"/>
      <c r="H438" s="15">
        <f t="shared" si="6"/>
        <v>1.8518518518518535E-2</v>
      </c>
    </row>
    <row r="439" spans="1:8" ht="13.5" x14ac:dyDescent="0.25">
      <c r="A439" s="11"/>
      <c r="B439" s="10">
        <v>42937</v>
      </c>
      <c r="C439" s="2">
        <v>0.54</v>
      </c>
      <c r="D439" s="2">
        <v>0.54</v>
      </c>
      <c r="E439" s="2">
        <v>500</v>
      </c>
      <c r="F439" s="2"/>
      <c r="G439" s="2"/>
      <c r="H439" s="15">
        <f t="shared" si="6"/>
        <v>-1.8181818181818195E-2</v>
      </c>
    </row>
    <row r="440" spans="1:8" ht="13.5" x14ac:dyDescent="0.25">
      <c r="A440" s="11"/>
      <c r="B440" s="10">
        <v>42940</v>
      </c>
      <c r="C440" s="2">
        <v>0.53</v>
      </c>
      <c r="D440" s="2">
        <v>0.53</v>
      </c>
      <c r="E440" s="2">
        <v>1461</v>
      </c>
      <c r="F440" s="2"/>
      <c r="G440" s="2"/>
      <c r="H440" s="15">
        <f t="shared" si="6"/>
        <v>-1.8518518518518535E-2</v>
      </c>
    </row>
    <row r="441" spans="1:8" ht="13.5" x14ac:dyDescent="0.25">
      <c r="A441" s="11"/>
      <c r="B441" s="10">
        <v>42942</v>
      </c>
      <c r="C441" s="2">
        <v>0.54</v>
      </c>
      <c r="D441" s="2">
        <v>0.54</v>
      </c>
      <c r="E441" s="2">
        <v>1657</v>
      </c>
      <c r="F441" s="2"/>
      <c r="G441" s="2"/>
      <c r="H441" s="15">
        <f t="shared" si="6"/>
        <v>1.8867924528301903E-2</v>
      </c>
    </row>
    <row r="442" spans="1:8" ht="13.5" x14ac:dyDescent="0.25">
      <c r="A442" s="11"/>
      <c r="B442" s="10">
        <v>42943</v>
      </c>
      <c r="C442" s="2">
        <v>0.56000000000000005</v>
      </c>
      <c r="D442" s="2">
        <v>0.56000000000000005</v>
      </c>
      <c r="E442" s="2">
        <v>87489</v>
      </c>
      <c r="F442" s="2"/>
      <c r="G442" s="2"/>
      <c r="H442" s="15">
        <f t="shared" si="6"/>
        <v>3.703703703703707E-2</v>
      </c>
    </row>
    <row r="443" spans="1:8" ht="13.5" x14ac:dyDescent="0.25">
      <c r="A443" s="11"/>
      <c r="B443" s="10">
        <v>42944</v>
      </c>
      <c r="C443" s="2">
        <v>0.56000000000000005</v>
      </c>
      <c r="D443" s="2">
        <v>0.56000000000000005</v>
      </c>
      <c r="E443" s="2">
        <v>33482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42947</v>
      </c>
      <c r="C444" s="2">
        <v>0.56000000000000005</v>
      </c>
      <c r="D444" s="2">
        <v>0.56000000000000005</v>
      </c>
      <c r="E444" s="2">
        <v>30754</v>
      </c>
      <c r="F444" s="2"/>
      <c r="G444" s="2"/>
      <c r="H444" s="15">
        <f t="shared" si="6"/>
        <v>0</v>
      </c>
    </row>
    <row r="445" spans="1:8" ht="13.5" x14ac:dyDescent="0.25">
      <c r="A445" s="11"/>
      <c r="B445" s="10">
        <v>42948</v>
      </c>
      <c r="C445" s="2">
        <v>0.56000000000000005</v>
      </c>
      <c r="D445" s="2">
        <v>0.56000000000000005</v>
      </c>
      <c r="E445" s="2">
        <v>1800</v>
      </c>
      <c r="F445" s="2"/>
      <c r="G445" s="2"/>
      <c r="H445" s="15">
        <f t="shared" si="6"/>
        <v>0</v>
      </c>
    </row>
    <row r="446" spans="1:8" ht="13.5" x14ac:dyDescent="0.25">
      <c r="A446" s="11"/>
      <c r="B446" s="10">
        <v>42949</v>
      </c>
      <c r="C446" s="2">
        <v>0.56999999999999995</v>
      </c>
      <c r="D446" s="2">
        <v>0.56999999999999995</v>
      </c>
      <c r="E446" s="2">
        <v>6894</v>
      </c>
      <c r="F446" s="2"/>
      <c r="G446" s="2"/>
      <c r="H446" s="15">
        <f t="shared" si="6"/>
        <v>1.7857142857142672E-2</v>
      </c>
    </row>
    <row r="447" spans="1:8" ht="13.5" x14ac:dyDescent="0.25">
      <c r="A447" s="11"/>
      <c r="B447" s="10">
        <v>42950</v>
      </c>
      <c r="C447" s="2">
        <v>0.56999999999999995</v>
      </c>
      <c r="D447" s="2">
        <v>0.56999999999999995</v>
      </c>
      <c r="E447" s="2">
        <v>1212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42951</v>
      </c>
      <c r="C448" s="2">
        <v>0.56999999999999995</v>
      </c>
      <c r="D448" s="2">
        <v>0.56999999999999995</v>
      </c>
      <c r="E448" s="2">
        <v>3352</v>
      </c>
      <c r="F448" s="2"/>
      <c r="G448" s="2"/>
      <c r="H448" s="15">
        <f t="shared" si="6"/>
        <v>0</v>
      </c>
    </row>
    <row r="449" spans="1:8" ht="13.5" x14ac:dyDescent="0.25">
      <c r="A449" s="11"/>
      <c r="B449" s="10">
        <v>42954</v>
      </c>
      <c r="C449" s="2">
        <v>0.56999999999999995</v>
      </c>
      <c r="D449" s="2">
        <v>0.56999999999999995</v>
      </c>
      <c r="E449" s="2">
        <v>390</v>
      </c>
      <c r="F449" s="2"/>
      <c r="G449" s="2"/>
      <c r="H449" s="15">
        <f t="shared" si="6"/>
        <v>0</v>
      </c>
    </row>
    <row r="450" spans="1:8" ht="13.5" x14ac:dyDescent="0.25">
      <c r="A450" s="11"/>
      <c r="B450" s="10">
        <v>42955</v>
      </c>
      <c r="C450" s="2">
        <v>0.56999999999999995</v>
      </c>
      <c r="D450" s="2">
        <v>0.56999999999999995</v>
      </c>
      <c r="E450" s="2">
        <v>3898</v>
      </c>
      <c r="F450" s="2"/>
      <c r="G450" s="2"/>
      <c r="H450" s="15">
        <f t="shared" si="6"/>
        <v>0</v>
      </c>
    </row>
    <row r="451" spans="1:8" ht="13.5" x14ac:dyDescent="0.25">
      <c r="A451" s="11"/>
      <c r="B451" s="10">
        <v>42956</v>
      </c>
      <c r="C451" s="2">
        <v>0.56999999999999995</v>
      </c>
      <c r="D451" s="2">
        <v>0.56999999999999995</v>
      </c>
      <c r="E451" s="2">
        <v>8147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42957</v>
      </c>
      <c r="C452" s="2">
        <v>0.56999999999999995</v>
      </c>
      <c r="D452" s="2">
        <v>0.56999999999999995</v>
      </c>
      <c r="E452" s="2">
        <v>2686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42958</v>
      </c>
      <c r="C453" s="2">
        <v>0.56999999999999995</v>
      </c>
      <c r="D453" s="2">
        <v>0.56999999999999995</v>
      </c>
      <c r="E453" s="2">
        <v>20875</v>
      </c>
      <c r="F453" s="2"/>
      <c r="G453" s="2"/>
      <c r="H453" s="15">
        <f t="shared" si="6"/>
        <v>0</v>
      </c>
    </row>
    <row r="454" spans="1:8" ht="13.5" x14ac:dyDescent="0.25">
      <c r="A454" s="11"/>
      <c r="B454" s="10">
        <v>42961</v>
      </c>
      <c r="C454" s="2">
        <v>0.56999999999999995</v>
      </c>
      <c r="D454" s="2">
        <v>0.56999999999999995</v>
      </c>
      <c r="E454" s="2">
        <v>16893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42962</v>
      </c>
      <c r="C455" s="2">
        <v>0.56000000000000005</v>
      </c>
      <c r="D455" s="2">
        <v>0.56000000000000005</v>
      </c>
      <c r="E455" s="2">
        <v>1891</v>
      </c>
      <c r="F455" s="2"/>
      <c r="G455" s="2"/>
      <c r="H455" s="15">
        <f t="shared" ref="H455:H518" si="7">(D455-D454)/D454</f>
        <v>-1.7543859649122629E-2</v>
      </c>
    </row>
    <row r="456" spans="1:8" ht="13.5" x14ac:dyDescent="0.25">
      <c r="A456" s="11"/>
      <c r="B456" s="10">
        <v>42963</v>
      </c>
      <c r="C456" s="2">
        <v>0.56000000000000005</v>
      </c>
      <c r="D456" s="2">
        <v>0.56000000000000005</v>
      </c>
      <c r="E456" s="2">
        <v>407</v>
      </c>
      <c r="F456" s="2"/>
      <c r="G456" s="2"/>
      <c r="H456" s="15">
        <f t="shared" si="7"/>
        <v>0</v>
      </c>
    </row>
    <row r="457" spans="1:8" ht="13.5" x14ac:dyDescent="0.25">
      <c r="A457" s="11"/>
      <c r="B457" s="10">
        <v>42964</v>
      </c>
      <c r="C457" s="2">
        <v>0.56000000000000005</v>
      </c>
      <c r="D457" s="2">
        <v>0.56000000000000005</v>
      </c>
      <c r="E457" s="2">
        <v>1026</v>
      </c>
      <c r="F457" s="2"/>
      <c r="G457" s="2"/>
      <c r="H457" s="15">
        <f t="shared" si="7"/>
        <v>0</v>
      </c>
    </row>
    <row r="458" spans="1:8" ht="13.5" x14ac:dyDescent="0.25">
      <c r="A458" s="11"/>
      <c r="B458" s="10">
        <v>42965</v>
      </c>
      <c r="C458" s="2">
        <v>0.56000000000000005</v>
      </c>
      <c r="D458" s="2">
        <v>0.56000000000000005</v>
      </c>
      <c r="E458" s="2">
        <v>10448</v>
      </c>
      <c r="F458" s="2"/>
      <c r="G458" s="2"/>
      <c r="H458" s="15">
        <f t="shared" si="7"/>
        <v>0</v>
      </c>
    </row>
    <row r="459" spans="1:8" ht="13.5" x14ac:dyDescent="0.25">
      <c r="A459" s="11"/>
      <c r="B459" s="10">
        <v>42968</v>
      </c>
      <c r="C459" s="2">
        <v>0.55000000000000004</v>
      </c>
      <c r="D459" s="2">
        <v>0.55000000000000004</v>
      </c>
      <c r="E459" s="2">
        <v>133618</v>
      </c>
      <c r="F459" s="2"/>
      <c r="G459" s="2"/>
      <c r="H459" s="15">
        <f t="shared" si="7"/>
        <v>-1.785714285714287E-2</v>
      </c>
    </row>
    <row r="460" spans="1:8" ht="13.5" x14ac:dyDescent="0.25">
      <c r="A460" s="11"/>
      <c r="B460" s="10">
        <v>42969</v>
      </c>
      <c r="C460" s="2">
        <v>0.54</v>
      </c>
      <c r="D460" s="2">
        <v>0.54</v>
      </c>
      <c r="E460" s="2">
        <v>1415</v>
      </c>
      <c r="F460" s="2"/>
      <c r="G460" s="2"/>
      <c r="H460" s="15">
        <f t="shared" si="7"/>
        <v>-1.8181818181818195E-2</v>
      </c>
    </row>
    <row r="461" spans="1:8" ht="13.5" x14ac:dyDescent="0.25">
      <c r="A461" s="11"/>
      <c r="B461" s="10">
        <v>42970</v>
      </c>
      <c r="C461" s="2">
        <v>0.53</v>
      </c>
      <c r="D461" s="2">
        <v>0.53</v>
      </c>
      <c r="E461" s="2">
        <v>824</v>
      </c>
      <c r="F461" s="2"/>
      <c r="G461" s="2"/>
      <c r="H461" s="15">
        <f t="shared" si="7"/>
        <v>-1.8518518518518535E-2</v>
      </c>
    </row>
    <row r="462" spans="1:8" ht="13.5" x14ac:dyDescent="0.25">
      <c r="A462" s="11"/>
      <c r="B462" s="10">
        <v>42971</v>
      </c>
      <c r="C462" s="2">
        <v>0.54</v>
      </c>
      <c r="D462" s="2">
        <v>0.54</v>
      </c>
      <c r="E462" s="2">
        <v>24302</v>
      </c>
      <c r="F462" s="2"/>
      <c r="G462" s="2"/>
      <c r="H462" s="15">
        <f t="shared" si="7"/>
        <v>1.8867924528301903E-2</v>
      </c>
    </row>
    <row r="463" spans="1:8" ht="13.5" x14ac:dyDescent="0.25">
      <c r="A463" s="11"/>
      <c r="B463" s="10">
        <v>42972</v>
      </c>
      <c r="C463" s="2">
        <v>0.54</v>
      </c>
      <c r="D463" s="2">
        <v>0.54</v>
      </c>
      <c r="E463" s="2">
        <v>504</v>
      </c>
      <c r="F463" s="2"/>
      <c r="G463" s="2"/>
      <c r="H463" s="15">
        <f t="shared" si="7"/>
        <v>0</v>
      </c>
    </row>
    <row r="464" spans="1:8" ht="13.5" x14ac:dyDescent="0.25">
      <c r="A464" s="11"/>
      <c r="B464" s="10">
        <v>42975</v>
      </c>
      <c r="C464" s="2">
        <v>0.53</v>
      </c>
      <c r="D464" s="2">
        <v>0.53</v>
      </c>
      <c r="E464" s="2">
        <v>4821</v>
      </c>
      <c r="F464" s="2"/>
      <c r="G464" s="2"/>
      <c r="H464" s="15">
        <f t="shared" si="7"/>
        <v>-1.8518518518518535E-2</v>
      </c>
    </row>
    <row r="465" spans="1:8" ht="13.5" x14ac:dyDescent="0.25">
      <c r="A465" s="11"/>
      <c r="B465" s="10">
        <v>42976</v>
      </c>
      <c r="C465" s="2">
        <v>0.54</v>
      </c>
      <c r="D465" s="2">
        <v>0.54</v>
      </c>
      <c r="E465" s="2">
        <v>362</v>
      </c>
      <c r="F465" s="2"/>
      <c r="G465" s="2"/>
      <c r="H465" s="15">
        <f t="shared" si="7"/>
        <v>1.8867924528301903E-2</v>
      </c>
    </row>
    <row r="466" spans="1:8" ht="13.5" x14ac:dyDescent="0.25">
      <c r="A466" s="11"/>
      <c r="B466" s="10">
        <v>42977</v>
      </c>
      <c r="C466" s="2">
        <v>0.54</v>
      </c>
      <c r="D466" s="2">
        <v>0.54</v>
      </c>
      <c r="E466" s="2">
        <v>6352</v>
      </c>
      <c r="F466" s="2"/>
      <c r="G466" s="2"/>
      <c r="H466" s="15">
        <f t="shared" si="7"/>
        <v>0</v>
      </c>
    </row>
    <row r="467" spans="1:8" ht="13.5" x14ac:dyDescent="0.25">
      <c r="A467" s="11"/>
      <c r="B467" s="10">
        <v>42978</v>
      </c>
      <c r="C467" s="2">
        <v>0.53</v>
      </c>
      <c r="D467" s="2">
        <v>0.53</v>
      </c>
      <c r="E467" s="2">
        <v>35622</v>
      </c>
      <c r="F467" s="2"/>
      <c r="G467" s="2"/>
      <c r="H467" s="15">
        <f t="shared" si="7"/>
        <v>-1.8518518518518535E-2</v>
      </c>
    </row>
    <row r="468" spans="1:8" ht="13.5" x14ac:dyDescent="0.25">
      <c r="A468" s="11"/>
      <c r="B468" s="10">
        <v>42982</v>
      </c>
      <c r="C468" s="2">
        <v>0.54</v>
      </c>
      <c r="D468" s="2">
        <v>0.54</v>
      </c>
      <c r="E468" s="2">
        <v>1606</v>
      </c>
      <c r="F468" s="2"/>
      <c r="G468" s="2"/>
      <c r="H468" s="15">
        <f t="shared" si="7"/>
        <v>1.8867924528301903E-2</v>
      </c>
    </row>
    <row r="469" spans="1:8" ht="13.5" x14ac:dyDescent="0.25">
      <c r="A469" s="11"/>
      <c r="B469" s="10">
        <v>42983</v>
      </c>
      <c r="C469" s="2">
        <v>0.54</v>
      </c>
      <c r="D469" s="2">
        <v>0.54</v>
      </c>
      <c r="E469" s="2">
        <v>10752</v>
      </c>
      <c r="F469" s="2"/>
      <c r="G469" s="2"/>
      <c r="H469" s="15">
        <f t="shared" si="7"/>
        <v>0</v>
      </c>
    </row>
    <row r="470" spans="1:8" ht="13.5" x14ac:dyDescent="0.25">
      <c r="A470" s="11"/>
      <c r="B470" s="10">
        <v>42984</v>
      </c>
      <c r="C470" s="2">
        <v>0.54</v>
      </c>
      <c r="D470" s="2">
        <v>0.54</v>
      </c>
      <c r="E470" s="2">
        <v>14951</v>
      </c>
      <c r="F470" s="2"/>
      <c r="G470" s="2"/>
      <c r="H470" s="15">
        <f t="shared" si="7"/>
        <v>0</v>
      </c>
    </row>
    <row r="471" spans="1:8" ht="13.5" x14ac:dyDescent="0.25">
      <c r="A471" s="11"/>
      <c r="B471" s="10">
        <v>42985</v>
      </c>
      <c r="C471" s="2">
        <v>0.54</v>
      </c>
      <c r="D471" s="2">
        <v>0.54</v>
      </c>
      <c r="E471" s="2">
        <v>4058</v>
      </c>
      <c r="F471" s="2"/>
      <c r="G471" s="2"/>
      <c r="H471" s="15">
        <f t="shared" si="7"/>
        <v>0</v>
      </c>
    </row>
    <row r="472" spans="1:8" ht="13.5" x14ac:dyDescent="0.25">
      <c r="A472" s="11"/>
      <c r="B472" s="10">
        <v>42986</v>
      </c>
      <c r="C472" s="2">
        <v>0.54</v>
      </c>
      <c r="D472" s="2">
        <v>0.54</v>
      </c>
      <c r="E472" s="2">
        <v>6408</v>
      </c>
      <c r="F472" s="2"/>
      <c r="G472" s="2"/>
      <c r="H472" s="15">
        <f t="shared" si="7"/>
        <v>0</v>
      </c>
    </row>
    <row r="473" spans="1:8" ht="13.5" x14ac:dyDescent="0.25">
      <c r="A473" s="11"/>
      <c r="B473" s="10">
        <v>42989</v>
      </c>
      <c r="C473" s="2">
        <v>0.55000000000000004</v>
      </c>
      <c r="D473" s="2">
        <v>0.55000000000000004</v>
      </c>
      <c r="E473" s="2">
        <v>10127</v>
      </c>
      <c r="F473" s="2"/>
      <c r="G473" s="2"/>
      <c r="H473" s="15">
        <f t="shared" si="7"/>
        <v>1.8518518518518535E-2</v>
      </c>
    </row>
    <row r="474" spans="1:8" ht="13.5" x14ac:dyDescent="0.25">
      <c r="A474" s="11"/>
      <c r="B474" s="10">
        <v>42990</v>
      </c>
      <c r="C474" s="2">
        <v>0.55000000000000004</v>
      </c>
      <c r="D474" s="2">
        <v>0.55000000000000004</v>
      </c>
      <c r="E474" s="2">
        <v>3003</v>
      </c>
      <c r="F474" s="2"/>
      <c r="G474" s="2"/>
      <c r="H474" s="15">
        <f t="shared" si="7"/>
        <v>0</v>
      </c>
    </row>
    <row r="475" spans="1:8" ht="13.5" x14ac:dyDescent="0.25">
      <c r="A475" s="11"/>
      <c r="B475" s="10">
        <v>42991</v>
      </c>
      <c r="C475" s="2">
        <v>0.55000000000000004</v>
      </c>
      <c r="D475" s="2">
        <v>0.55000000000000004</v>
      </c>
      <c r="E475" s="2">
        <v>0</v>
      </c>
      <c r="F475" s="2"/>
      <c r="G475" s="2"/>
      <c r="H475" s="15">
        <f t="shared" si="7"/>
        <v>0</v>
      </c>
    </row>
    <row r="476" spans="1:8" ht="13.5" x14ac:dyDescent="0.25">
      <c r="A476" s="11"/>
      <c r="B476" s="10">
        <v>42992</v>
      </c>
      <c r="C476" s="2">
        <v>0.55000000000000004</v>
      </c>
      <c r="D476" s="2">
        <v>0.55000000000000004</v>
      </c>
      <c r="E476" s="2">
        <v>30100</v>
      </c>
      <c r="F476" s="2"/>
      <c r="G476" s="2"/>
      <c r="H476" s="15">
        <f t="shared" si="7"/>
        <v>0</v>
      </c>
    </row>
    <row r="477" spans="1:8" ht="13.5" x14ac:dyDescent="0.25">
      <c r="A477" s="11"/>
      <c r="B477" s="10">
        <v>42993</v>
      </c>
      <c r="C477" s="2">
        <v>0.55000000000000004</v>
      </c>
      <c r="D477" s="2">
        <v>0.55000000000000004</v>
      </c>
      <c r="E477" s="2">
        <v>1820</v>
      </c>
      <c r="F477" s="2"/>
      <c r="G477" s="2"/>
      <c r="H477" s="15">
        <f t="shared" si="7"/>
        <v>0</v>
      </c>
    </row>
    <row r="478" spans="1:8" ht="13.5" x14ac:dyDescent="0.25">
      <c r="A478" s="11"/>
      <c r="B478" s="10">
        <v>42996</v>
      </c>
      <c r="C478" s="2">
        <v>0.54</v>
      </c>
      <c r="D478" s="2">
        <v>0.54</v>
      </c>
      <c r="E478" s="2">
        <v>13025</v>
      </c>
      <c r="F478" s="2"/>
      <c r="G478" s="2"/>
      <c r="H478" s="15">
        <f t="shared" si="7"/>
        <v>-1.8181818181818195E-2</v>
      </c>
    </row>
    <row r="479" spans="1:8" ht="13.5" x14ac:dyDescent="0.25">
      <c r="A479" s="11"/>
      <c r="B479" s="10">
        <v>42997</v>
      </c>
      <c r="C479" s="2">
        <v>0.54</v>
      </c>
      <c r="D479" s="2">
        <v>0.54</v>
      </c>
      <c r="E479" s="2">
        <v>983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42998</v>
      </c>
      <c r="C480" s="2">
        <v>0.54</v>
      </c>
      <c r="D480" s="2">
        <v>0.54</v>
      </c>
      <c r="E480" s="2">
        <v>13872</v>
      </c>
      <c r="F480" s="2"/>
      <c r="G480" s="2"/>
      <c r="H480" s="15">
        <f t="shared" si="7"/>
        <v>0</v>
      </c>
    </row>
    <row r="481" spans="1:8" ht="13.5" x14ac:dyDescent="0.25">
      <c r="A481" s="11"/>
      <c r="B481" s="10">
        <v>43000</v>
      </c>
      <c r="C481" s="2">
        <v>0.54</v>
      </c>
      <c r="D481" s="2">
        <v>0.54</v>
      </c>
      <c r="E481" s="2">
        <v>15157</v>
      </c>
      <c r="F481" s="2"/>
      <c r="G481" s="2"/>
      <c r="H481" s="15">
        <f t="shared" si="7"/>
        <v>0</v>
      </c>
    </row>
    <row r="482" spans="1:8" ht="13.5" x14ac:dyDescent="0.25">
      <c r="A482" s="11"/>
      <c r="B482" s="10">
        <v>43003</v>
      </c>
      <c r="C482" s="2">
        <v>0.54</v>
      </c>
      <c r="D482" s="2">
        <v>0.54</v>
      </c>
      <c r="E482" s="2">
        <v>10104</v>
      </c>
      <c r="F482" s="2"/>
      <c r="G482" s="2"/>
      <c r="H482" s="15">
        <f t="shared" si="7"/>
        <v>0</v>
      </c>
    </row>
    <row r="483" spans="1:8" ht="13.5" x14ac:dyDescent="0.25">
      <c r="A483" s="11"/>
      <c r="B483" s="10">
        <v>43004</v>
      </c>
      <c r="C483" s="2">
        <v>0.53</v>
      </c>
      <c r="D483" s="2">
        <v>0.53</v>
      </c>
      <c r="E483" s="2">
        <v>3881</v>
      </c>
      <c r="F483" s="2"/>
      <c r="G483" s="2"/>
      <c r="H483" s="15">
        <f t="shared" si="7"/>
        <v>-1.8518518518518535E-2</v>
      </c>
    </row>
    <row r="484" spans="1:8" ht="13.5" x14ac:dyDescent="0.25">
      <c r="A484" s="11"/>
      <c r="B484" s="10">
        <v>43005</v>
      </c>
      <c r="C484" s="2">
        <v>0.53</v>
      </c>
      <c r="D484" s="2">
        <v>0.53</v>
      </c>
      <c r="E484" s="2">
        <v>49205</v>
      </c>
      <c r="F484" s="2"/>
      <c r="G484" s="2"/>
      <c r="H484" s="15">
        <f t="shared" si="7"/>
        <v>0</v>
      </c>
    </row>
    <row r="485" spans="1:8" ht="13.5" x14ac:dyDescent="0.25">
      <c r="A485" s="11"/>
      <c r="B485" s="10">
        <v>43006</v>
      </c>
      <c r="C485" s="2">
        <v>0.53</v>
      </c>
      <c r="D485" s="2">
        <v>0.53</v>
      </c>
      <c r="E485" s="2">
        <v>26096</v>
      </c>
      <c r="F485" s="2"/>
      <c r="G485" s="2"/>
      <c r="H485" s="15">
        <f t="shared" si="7"/>
        <v>0</v>
      </c>
    </row>
    <row r="486" spans="1:8" ht="13.5" x14ac:dyDescent="0.25">
      <c r="A486" s="11"/>
      <c r="B486" s="10">
        <v>43007</v>
      </c>
      <c r="C486" s="2">
        <v>0.53</v>
      </c>
      <c r="D486" s="2">
        <v>0.53</v>
      </c>
      <c r="E486" s="2">
        <v>6613</v>
      </c>
      <c r="F486" s="2"/>
      <c r="G486" s="2"/>
      <c r="H486" s="15">
        <f t="shared" si="7"/>
        <v>0</v>
      </c>
    </row>
    <row r="487" spans="1:8" ht="13.5" x14ac:dyDescent="0.25">
      <c r="A487" s="11"/>
      <c r="B487" s="10">
        <v>43010</v>
      </c>
      <c r="C487" s="2">
        <v>0.53</v>
      </c>
      <c r="D487" s="2">
        <v>0.53</v>
      </c>
      <c r="E487" s="2">
        <v>100</v>
      </c>
      <c r="F487" s="2"/>
      <c r="G487" s="2"/>
      <c r="H487" s="15">
        <f t="shared" si="7"/>
        <v>0</v>
      </c>
    </row>
    <row r="488" spans="1:8" ht="13.5" x14ac:dyDescent="0.25">
      <c r="A488" s="11"/>
      <c r="B488" s="10">
        <v>43011</v>
      </c>
      <c r="C488" s="2">
        <v>0.52</v>
      </c>
      <c r="D488" s="2">
        <v>0.52</v>
      </c>
      <c r="E488" s="2">
        <v>5426</v>
      </c>
      <c r="F488" s="2"/>
      <c r="G488" s="2"/>
      <c r="H488" s="15">
        <f t="shared" si="7"/>
        <v>-1.8867924528301903E-2</v>
      </c>
    </row>
    <row r="489" spans="1:8" ht="13.5" x14ac:dyDescent="0.25">
      <c r="A489" s="11"/>
      <c r="B489" s="10">
        <v>43012</v>
      </c>
      <c r="C489" s="2">
        <v>0.52</v>
      </c>
      <c r="D489" s="2">
        <v>0.52</v>
      </c>
      <c r="E489" s="2">
        <v>18449</v>
      </c>
      <c r="F489" s="2"/>
      <c r="G489" s="2"/>
      <c r="H489" s="15">
        <f t="shared" si="7"/>
        <v>0</v>
      </c>
    </row>
    <row r="490" spans="1:8" ht="13.5" x14ac:dyDescent="0.25">
      <c r="A490" s="11"/>
      <c r="B490" s="10">
        <v>43013</v>
      </c>
      <c r="C490" s="2">
        <v>0.52</v>
      </c>
      <c r="D490" s="2">
        <v>0.52</v>
      </c>
      <c r="E490" s="2">
        <v>35551</v>
      </c>
      <c r="F490" s="2"/>
      <c r="G490" s="2"/>
      <c r="H490" s="15">
        <f t="shared" si="7"/>
        <v>0</v>
      </c>
    </row>
    <row r="491" spans="1:8" ht="13.5" x14ac:dyDescent="0.25">
      <c r="A491" s="11"/>
      <c r="B491" s="10">
        <v>43014</v>
      </c>
      <c r="C491" s="2">
        <v>0.52</v>
      </c>
      <c r="D491" s="2">
        <v>0.52</v>
      </c>
      <c r="E491" s="2">
        <v>3002</v>
      </c>
      <c r="F491" s="2"/>
      <c r="G491" s="2"/>
      <c r="H491" s="15">
        <f t="shared" si="7"/>
        <v>0</v>
      </c>
    </row>
    <row r="492" spans="1:8" ht="13.5" x14ac:dyDescent="0.25">
      <c r="A492" s="11"/>
      <c r="B492" s="10">
        <v>43017</v>
      </c>
      <c r="C492" s="2">
        <v>0.51</v>
      </c>
      <c r="D492" s="2">
        <v>0.51</v>
      </c>
      <c r="E492" s="2">
        <v>11878</v>
      </c>
      <c r="F492" s="2"/>
      <c r="G492" s="2"/>
      <c r="H492" s="15">
        <f t="shared" si="7"/>
        <v>-1.9230769230769246E-2</v>
      </c>
    </row>
    <row r="493" spans="1:8" ht="13.5" x14ac:dyDescent="0.25">
      <c r="A493" s="11"/>
      <c r="B493" s="10">
        <v>43018</v>
      </c>
      <c r="C493" s="2">
        <v>0.51</v>
      </c>
      <c r="D493" s="2">
        <v>0.51</v>
      </c>
      <c r="E493" s="2">
        <v>6168</v>
      </c>
      <c r="F493" s="2"/>
      <c r="G493" s="2"/>
      <c r="H493" s="15">
        <f t="shared" si="7"/>
        <v>0</v>
      </c>
    </row>
    <row r="494" spans="1:8" ht="13.5" x14ac:dyDescent="0.25">
      <c r="A494" s="11"/>
      <c r="B494" s="10">
        <v>43019</v>
      </c>
      <c r="C494" s="2">
        <v>0.51</v>
      </c>
      <c r="D494" s="2">
        <v>0.51</v>
      </c>
      <c r="E494" s="2">
        <v>38699</v>
      </c>
      <c r="F494" s="2"/>
      <c r="G494" s="2"/>
      <c r="H494" s="15">
        <f t="shared" si="7"/>
        <v>0</v>
      </c>
    </row>
    <row r="495" spans="1:8" ht="13.5" x14ac:dyDescent="0.25">
      <c r="A495" s="11"/>
      <c r="B495" s="10">
        <v>43020</v>
      </c>
      <c r="C495" s="2">
        <v>0.5</v>
      </c>
      <c r="D495" s="2">
        <v>0.5</v>
      </c>
      <c r="E495" s="2">
        <v>4981</v>
      </c>
      <c r="F495" s="2"/>
      <c r="G495" s="2"/>
      <c r="H495" s="15">
        <f t="shared" si="7"/>
        <v>-1.9607843137254919E-2</v>
      </c>
    </row>
    <row r="496" spans="1:8" ht="13.5" x14ac:dyDescent="0.25">
      <c r="A496" s="11"/>
      <c r="B496" s="10">
        <v>43021</v>
      </c>
      <c r="C496" s="2">
        <v>0.52</v>
      </c>
      <c r="D496" s="2">
        <v>0.52</v>
      </c>
      <c r="E496" s="2">
        <v>554</v>
      </c>
      <c r="F496" s="2"/>
      <c r="G496" s="2"/>
      <c r="H496" s="15">
        <f t="shared" si="7"/>
        <v>4.0000000000000036E-2</v>
      </c>
    </row>
    <row r="497" spans="1:8" ht="13.5" x14ac:dyDescent="0.25">
      <c r="A497" s="11"/>
      <c r="B497" s="10">
        <v>43024</v>
      </c>
      <c r="C497" s="2">
        <v>0.52</v>
      </c>
      <c r="D497" s="2">
        <v>0.52</v>
      </c>
      <c r="E497" s="2">
        <v>0</v>
      </c>
      <c r="F497" s="2"/>
      <c r="G497" s="2"/>
      <c r="H497" s="15">
        <f t="shared" si="7"/>
        <v>0</v>
      </c>
    </row>
    <row r="498" spans="1:8" ht="13.5" x14ac:dyDescent="0.25">
      <c r="A498" s="11"/>
      <c r="B498" s="10">
        <v>43025</v>
      </c>
      <c r="C498" s="2">
        <v>0.51</v>
      </c>
      <c r="D498" s="2">
        <v>0.51</v>
      </c>
      <c r="E498" s="2">
        <v>250</v>
      </c>
      <c r="F498" s="2"/>
      <c r="G498" s="2"/>
      <c r="H498" s="15">
        <f t="shared" si="7"/>
        <v>-1.9230769230769246E-2</v>
      </c>
    </row>
    <row r="499" spans="1:8" ht="13.5" x14ac:dyDescent="0.25">
      <c r="A499" s="11"/>
      <c r="B499" s="10">
        <v>43026</v>
      </c>
      <c r="C499" s="2">
        <v>0.49</v>
      </c>
      <c r="D499" s="2">
        <v>0.49</v>
      </c>
      <c r="E499" s="2">
        <v>29067</v>
      </c>
      <c r="F499" s="2"/>
      <c r="G499" s="2"/>
      <c r="H499" s="15">
        <f t="shared" si="7"/>
        <v>-3.9215686274509838E-2</v>
      </c>
    </row>
    <row r="500" spans="1:8" ht="13.5" x14ac:dyDescent="0.25">
      <c r="A500" s="11"/>
      <c r="B500" s="10">
        <v>43027</v>
      </c>
      <c r="C500" s="2">
        <v>0.5</v>
      </c>
      <c r="D500" s="2">
        <v>0.5</v>
      </c>
      <c r="E500" s="2">
        <v>12432</v>
      </c>
      <c r="F500" s="2"/>
      <c r="G500" s="2"/>
      <c r="H500" s="15">
        <f t="shared" si="7"/>
        <v>2.0408163265306142E-2</v>
      </c>
    </row>
    <row r="501" spans="1:8" ht="13.5" x14ac:dyDescent="0.25">
      <c r="A501" s="11"/>
      <c r="B501" s="10">
        <v>43028</v>
      </c>
      <c r="C501" s="2">
        <v>0.5</v>
      </c>
      <c r="D501" s="2">
        <v>0.5</v>
      </c>
      <c r="E501" s="2">
        <v>8634</v>
      </c>
      <c r="F501" s="2"/>
      <c r="G501" s="2"/>
      <c r="H501" s="15">
        <f t="shared" si="7"/>
        <v>0</v>
      </c>
    </row>
    <row r="502" spans="1:8" ht="13.5" x14ac:dyDescent="0.25">
      <c r="A502" s="11"/>
      <c r="B502" s="10">
        <v>43031</v>
      </c>
      <c r="C502" s="2">
        <v>0.51</v>
      </c>
      <c r="D502" s="2">
        <v>0.51</v>
      </c>
      <c r="E502" s="2">
        <v>14803</v>
      </c>
      <c r="F502" s="2"/>
      <c r="G502" s="2"/>
      <c r="H502" s="15">
        <f t="shared" si="7"/>
        <v>2.0000000000000018E-2</v>
      </c>
    </row>
    <row r="503" spans="1:8" ht="13.5" x14ac:dyDescent="0.25">
      <c r="A503" s="11"/>
      <c r="B503" s="10">
        <v>43032</v>
      </c>
      <c r="C503" s="2">
        <v>0.51</v>
      </c>
      <c r="D503" s="2">
        <v>0.51</v>
      </c>
      <c r="E503" s="2">
        <v>15999</v>
      </c>
      <c r="F503" s="2"/>
      <c r="G503" s="2"/>
      <c r="H503" s="15">
        <f t="shared" si="7"/>
        <v>0</v>
      </c>
    </row>
    <row r="504" spans="1:8" ht="13.5" x14ac:dyDescent="0.25">
      <c r="A504" s="11"/>
      <c r="B504" s="10">
        <v>43033</v>
      </c>
      <c r="C504" s="2">
        <v>0.51</v>
      </c>
      <c r="D504" s="2">
        <v>0.51</v>
      </c>
      <c r="E504" s="2">
        <v>2958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0.52</v>
      </c>
      <c r="D505" s="2">
        <v>0.52</v>
      </c>
      <c r="E505" s="2">
        <v>46567</v>
      </c>
      <c r="F505" s="2"/>
      <c r="G505" s="2"/>
      <c r="H505" s="15">
        <f t="shared" si="7"/>
        <v>1.9607843137254919E-2</v>
      </c>
    </row>
    <row r="506" spans="1:8" ht="13.5" x14ac:dyDescent="0.25">
      <c r="A506" s="11"/>
      <c r="B506" s="10">
        <v>43035</v>
      </c>
      <c r="C506" s="2">
        <v>0.51</v>
      </c>
      <c r="D506" s="2">
        <v>0.51</v>
      </c>
      <c r="E506" s="2">
        <v>16952</v>
      </c>
      <c r="F506" s="2"/>
      <c r="G506" s="2"/>
      <c r="H506" s="15">
        <f t="shared" si="7"/>
        <v>-1.9230769230769246E-2</v>
      </c>
    </row>
    <row r="507" spans="1:8" ht="13.5" x14ac:dyDescent="0.25">
      <c r="A507" s="11"/>
      <c r="B507" s="10">
        <v>43038</v>
      </c>
      <c r="C507" s="2">
        <v>0.51</v>
      </c>
      <c r="D507" s="2">
        <v>0.51</v>
      </c>
      <c r="E507" s="2">
        <v>2796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0.51</v>
      </c>
      <c r="D508" s="2">
        <v>0.51</v>
      </c>
      <c r="E508" s="2">
        <v>18076</v>
      </c>
      <c r="F508" s="2"/>
      <c r="G508" s="2"/>
      <c r="H508" s="15">
        <f t="shared" si="7"/>
        <v>0</v>
      </c>
    </row>
    <row r="509" spans="1:8" ht="13.5" x14ac:dyDescent="0.25">
      <c r="A509" s="11"/>
      <c r="B509" s="10">
        <v>43040</v>
      </c>
      <c r="C509" s="2">
        <v>0.5</v>
      </c>
      <c r="D509" s="2">
        <v>0.5</v>
      </c>
      <c r="E509" s="2">
        <v>6382</v>
      </c>
      <c r="F509" s="2"/>
      <c r="G509" s="2"/>
      <c r="H509" s="15">
        <f t="shared" si="7"/>
        <v>-1.9607843137254919E-2</v>
      </c>
    </row>
    <row r="510" spans="1:8" ht="13.5" x14ac:dyDescent="0.25">
      <c r="A510" s="11"/>
      <c r="B510" s="10">
        <v>43041</v>
      </c>
      <c r="C510" s="2">
        <v>0.5</v>
      </c>
      <c r="D510" s="2">
        <v>0.5</v>
      </c>
      <c r="E510" s="2">
        <v>7389</v>
      </c>
      <c r="F510" s="2"/>
      <c r="G510" s="2"/>
      <c r="H510" s="15">
        <f t="shared" si="7"/>
        <v>0</v>
      </c>
    </row>
    <row r="511" spans="1:8" ht="13.5" x14ac:dyDescent="0.25">
      <c r="A511" s="11"/>
      <c r="B511" s="10">
        <v>43042</v>
      </c>
      <c r="C511" s="2">
        <v>0.5</v>
      </c>
      <c r="D511" s="2">
        <v>0.5</v>
      </c>
      <c r="E511" s="2">
        <v>6468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43045</v>
      </c>
      <c r="C512" s="2">
        <v>0.51</v>
      </c>
      <c r="D512" s="2">
        <v>0.51</v>
      </c>
      <c r="E512" s="2">
        <v>7584</v>
      </c>
      <c r="F512" s="2"/>
      <c r="G512" s="2"/>
      <c r="H512" s="15">
        <f t="shared" si="7"/>
        <v>2.0000000000000018E-2</v>
      </c>
    </row>
    <row r="513" spans="1:8" ht="13.5" x14ac:dyDescent="0.25">
      <c r="A513" s="11"/>
      <c r="B513" s="10">
        <v>43046</v>
      </c>
      <c r="C513" s="2">
        <v>0.51</v>
      </c>
      <c r="D513" s="2">
        <v>0.51</v>
      </c>
      <c r="E513" s="2">
        <v>7399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0.51</v>
      </c>
      <c r="D514" s="2">
        <v>0.51</v>
      </c>
      <c r="E514" s="2">
        <v>10096</v>
      </c>
      <c r="F514" s="2"/>
      <c r="G514" s="2"/>
      <c r="H514" s="15">
        <f t="shared" si="7"/>
        <v>0</v>
      </c>
    </row>
    <row r="515" spans="1:8" ht="13.5" x14ac:dyDescent="0.25">
      <c r="A515" s="11"/>
      <c r="B515" s="10">
        <v>43048</v>
      </c>
      <c r="C515" s="2">
        <v>0.51</v>
      </c>
      <c r="D515" s="2">
        <v>0.51</v>
      </c>
      <c r="E515" s="2">
        <v>81</v>
      </c>
      <c r="F515" s="2"/>
      <c r="G515" s="2"/>
      <c r="H515" s="15">
        <f t="shared" si="7"/>
        <v>0</v>
      </c>
    </row>
    <row r="516" spans="1:8" ht="13.5" x14ac:dyDescent="0.25">
      <c r="A516" s="11"/>
      <c r="B516" s="10">
        <v>43049</v>
      </c>
      <c r="C516" s="2">
        <v>0.5</v>
      </c>
      <c r="D516" s="2">
        <v>0.5</v>
      </c>
      <c r="E516" s="2">
        <v>9259</v>
      </c>
      <c r="F516" s="2"/>
      <c r="G516" s="2"/>
      <c r="H516" s="15">
        <f t="shared" si="7"/>
        <v>-1.9607843137254919E-2</v>
      </c>
    </row>
    <row r="517" spans="1:8" ht="13.5" x14ac:dyDescent="0.25">
      <c r="A517" s="11"/>
      <c r="B517" s="10">
        <v>43052</v>
      </c>
      <c r="C517" s="2">
        <v>0.5</v>
      </c>
      <c r="D517" s="2">
        <v>0.5</v>
      </c>
      <c r="E517" s="2">
        <v>8916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0.51</v>
      </c>
      <c r="D518" s="2">
        <v>0.51</v>
      </c>
      <c r="E518" s="2">
        <v>5845</v>
      </c>
      <c r="F518" s="2"/>
      <c r="G518" s="2"/>
      <c r="H518" s="15">
        <f t="shared" si="7"/>
        <v>2.0000000000000018E-2</v>
      </c>
    </row>
    <row r="519" spans="1:8" ht="13.5" x14ac:dyDescent="0.25">
      <c r="A519" s="11"/>
      <c r="B519" s="10">
        <v>43054</v>
      </c>
      <c r="C519" s="2">
        <v>0.5</v>
      </c>
      <c r="D519" s="2">
        <v>0.5</v>
      </c>
      <c r="E519" s="2">
        <v>10167</v>
      </c>
      <c r="F519" s="2"/>
      <c r="G519" s="2"/>
      <c r="H519" s="15">
        <f t="shared" ref="H519:H582" si="8">(D519-D518)/D518</f>
        <v>-1.9607843137254919E-2</v>
      </c>
    </row>
    <row r="520" spans="1:8" ht="13.5" x14ac:dyDescent="0.25">
      <c r="A520" s="11"/>
      <c r="B520" s="10">
        <v>43055</v>
      </c>
      <c r="C520" s="2">
        <v>0.51</v>
      </c>
      <c r="D520" s="2">
        <v>0.51</v>
      </c>
      <c r="E520" s="2">
        <v>7463</v>
      </c>
      <c r="F520" s="2"/>
      <c r="G520" s="2"/>
      <c r="H520" s="15">
        <f t="shared" si="8"/>
        <v>2.0000000000000018E-2</v>
      </c>
    </row>
    <row r="521" spans="1:8" ht="13.5" x14ac:dyDescent="0.25">
      <c r="A521" s="11"/>
      <c r="B521" s="10">
        <v>43056</v>
      </c>
      <c r="C521" s="2">
        <v>0.5</v>
      </c>
      <c r="D521" s="2">
        <v>0.5</v>
      </c>
      <c r="E521" s="2">
        <v>12825</v>
      </c>
      <c r="F521" s="2"/>
      <c r="G521" s="2"/>
      <c r="H521" s="15">
        <f t="shared" si="8"/>
        <v>-1.9607843137254919E-2</v>
      </c>
    </row>
    <row r="522" spans="1:8" ht="13.5" x14ac:dyDescent="0.25">
      <c r="A522" s="11"/>
      <c r="B522" s="10">
        <v>43059</v>
      </c>
      <c r="C522" s="2">
        <v>0.5</v>
      </c>
      <c r="D522" s="2">
        <v>0.5</v>
      </c>
      <c r="E522" s="2">
        <v>53</v>
      </c>
      <c r="F522" s="2"/>
      <c r="G522" s="2"/>
      <c r="H522" s="15">
        <f t="shared" si="8"/>
        <v>0</v>
      </c>
    </row>
    <row r="523" spans="1:8" ht="13.5" x14ac:dyDescent="0.25">
      <c r="A523" s="11"/>
      <c r="B523" s="10">
        <v>43060</v>
      </c>
      <c r="C523" s="2">
        <v>0.5</v>
      </c>
      <c r="D523" s="2">
        <v>0.5</v>
      </c>
      <c r="E523" s="2">
        <v>9700</v>
      </c>
      <c r="F523" s="2"/>
      <c r="G523" s="2"/>
      <c r="H523" s="15">
        <f t="shared" si="8"/>
        <v>0</v>
      </c>
    </row>
    <row r="524" spans="1:8" ht="13.5" x14ac:dyDescent="0.25">
      <c r="A524" s="11"/>
      <c r="B524" s="10">
        <v>43061</v>
      </c>
      <c r="C524" s="2">
        <v>0.5</v>
      </c>
      <c r="D524" s="2">
        <v>0.5</v>
      </c>
      <c r="E524" s="2">
        <v>2853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0.5</v>
      </c>
      <c r="D525" s="2">
        <v>0.5</v>
      </c>
      <c r="E525" s="2">
        <v>20553</v>
      </c>
      <c r="F525" s="2"/>
      <c r="G525" s="2"/>
      <c r="H525" s="15">
        <f t="shared" si="8"/>
        <v>0</v>
      </c>
    </row>
    <row r="526" spans="1:8" ht="13.5" x14ac:dyDescent="0.25">
      <c r="A526" s="11"/>
      <c r="B526" s="10">
        <v>43063</v>
      </c>
      <c r="C526" s="2">
        <v>0.48</v>
      </c>
      <c r="D526" s="2">
        <v>0.48</v>
      </c>
      <c r="E526" s="2">
        <v>6788</v>
      </c>
      <c r="F526" s="2"/>
      <c r="G526" s="2"/>
      <c r="H526" s="15">
        <f t="shared" si="8"/>
        <v>-4.0000000000000036E-2</v>
      </c>
    </row>
    <row r="527" spans="1:8" ht="13.5" x14ac:dyDescent="0.25">
      <c r="A527" s="11"/>
      <c r="B527" s="10">
        <v>43066</v>
      </c>
      <c r="C527" s="2">
        <v>0.48</v>
      </c>
      <c r="D527" s="2">
        <v>0.48</v>
      </c>
      <c r="E527" s="2">
        <v>13722</v>
      </c>
      <c r="F527" s="2"/>
      <c r="G527" s="2"/>
      <c r="H527" s="15">
        <f t="shared" si="8"/>
        <v>0</v>
      </c>
    </row>
    <row r="528" spans="1:8" ht="13.5" x14ac:dyDescent="0.25">
      <c r="A528" s="11"/>
      <c r="B528" s="10">
        <v>43067</v>
      </c>
      <c r="C528" s="2">
        <v>0.49</v>
      </c>
      <c r="D528" s="2">
        <v>0.49</v>
      </c>
      <c r="E528" s="2">
        <v>11502</v>
      </c>
      <c r="F528" s="2"/>
      <c r="G528" s="2"/>
      <c r="H528" s="15">
        <f t="shared" si="8"/>
        <v>2.0833333333333353E-2</v>
      </c>
    </row>
    <row r="529" spans="1:8" ht="13.5" x14ac:dyDescent="0.25">
      <c r="A529" s="11"/>
      <c r="B529" s="10">
        <v>43068</v>
      </c>
      <c r="C529" s="2">
        <v>0.47</v>
      </c>
      <c r="D529" s="2">
        <v>0.47</v>
      </c>
      <c r="E529" s="2">
        <v>33723</v>
      </c>
      <c r="F529" s="2"/>
      <c r="G529" s="2"/>
      <c r="H529" s="15">
        <f t="shared" si="8"/>
        <v>-4.0816326530612283E-2</v>
      </c>
    </row>
    <row r="530" spans="1:8" ht="13.5" x14ac:dyDescent="0.25">
      <c r="A530" s="11"/>
      <c r="B530" s="10">
        <v>43069</v>
      </c>
      <c r="C530" s="2">
        <v>0.47</v>
      </c>
      <c r="D530" s="2">
        <v>0.47</v>
      </c>
      <c r="E530" s="2">
        <v>88054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0.47</v>
      </c>
      <c r="D531" s="2">
        <v>0.47</v>
      </c>
      <c r="E531" s="2">
        <v>25741</v>
      </c>
      <c r="F531" s="2"/>
      <c r="G531" s="2"/>
      <c r="H531" s="15">
        <f t="shared" si="8"/>
        <v>0</v>
      </c>
    </row>
    <row r="532" spans="1:8" ht="13.5" x14ac:dyDescent="0.25">
      <c r="A532" s="11"/>
      <c r="B532" s="10">
        <v>43074</v>
      </c>
      <c r="C532" s="2">
        <v>0.48</v>
      </c>
      <c r="D532" s="2">
        <v>0.48</v>
      </c>
      <c r="E532" s="2">
        <v>186</v>
      </c>
      <c r="F532" s="2"/>
      <c r="G532" s="2"/>
      <c r="H532" s="15">
        <f t="shared" si="8"/>
        <v>2.1276595744680871E-2</v>
      </c>
    </row>
    <row r="533" spans="1:8" ht="13.5" x14ac:dyDescent="0.25">
      <c r="A533" s="11"/>
      <c r="B533" s="10">
        <v>43075</v>
      </c>
      <c r="C533" s="2">
        <v>0.47</v>
      </c>
      <c r="D533" s="2">
        <v>0.47</v>
      </c>
      <c r="E533" s="2">
        <v>14520</v>
      </c>
      <c r="F533" s="2"/>
      <c r="G533" s="2"/>
      <c r="H533" s="15">
        <f t="shared" si="8"/>
        <v>-2.0833333333333353E-2</v>
      </c>
    </row>
    <row r="534" spans="1:8" ht="13.5" x14ac:dyDescent="0.25">
      <c r="A534" s="11"/>
      <c r="B534" s="10">
        <v>43076</v>
      </c>
      <c r="C534" s="2">
        <v>0.45</v>
      </c>
      <c r="D534" s="2">
        <v>0.45</v>
      </c>
      <c r="E534" s="2">
        <v>68482</v>
      </c>
      <c r="F534" s="2"/>
      <c r="G534" s="2"/>
      <c r="H534" s="15">
        <f t="shared" si="8"/>
        <v>-4.2553191489361625E-2</v>
      </c>
    </row>
    <row r="535" spans="1:8" ht="13.5" x14ac:dyDescent="0.25">
      <c r="A535" s="11"/>
      <c r="B535" s="10">
        <v>43077</v>
      </c>
      <c r="C535" s="2">
        <v>0.44</v>
      </c>
      <c r="D535" s="2">
        <v>0.44</v>
      </c>
      <c r="E535" s="2">
        <v>31334</v>
      </c>
      <c r="F535" s="2"/>
      <c r="G535" s="2"/>
      <c r="H535" s="15">
        <f t="shared" si="8"/>
        <v>-2.222222222222224E-2</v>
      </c>
    </row>
    <row r="536" spans="1:8" ht="13.5" x14ac:dyDescent="0.25">
      <c r="A536" s="11"/>
      <c r="B536" s="10">
        <v>43080</v>
      </c>
      <c r="C536" s="2">
        <v>0.45</v>
      </c>
      <c r="D536" s="2">
        <v>0.45</v>
      </c>
      <c r="E536" s="2">
        <v>0</v>
      </c>
      <c r="F536" s="2"/>
      <c r="G536" s="2"/>
      <c r="H536" s="15">
        <f t="shared" si="8"/>
        <v>2.2727272727272749E-2</v>
      </c>
    </row>
    <row r="537" spans="1:8" ht="13.5" x14ac:dyDescent="0.25">
      <c r="A537" s="11"/>
      <c r="B537" s="10">
        <v>43081</v>
      </c>
      <c r="C537" s="2">
        <v>0.45</v>
      </c>
      <c r="D537" s="2">
        <v>0.45</v>
      </c>
      <c r="E537" s="2">
        <v>18537</v>
      </c>
      <c r="F537" s="2"/>
      <c r="G537" s="2"/>
      <c r="H537" s="15">
        <f t="shared" si="8"/>
        <v>0</v>
      </c>
    </row>
    <row r="538" spans="1:8" ht="13.5" x14ac:dyDescent="0.25">
      <c r="A538" s="11"/>
      <c r="B538" s="10">
        <v>43082</v>
      </c>
      <c r="C538" s="2">
        <v>0.46</v>
      </c>
      <c r="D538" s="2">
        <v>0.46</v>
      </c>
      <c r="E538" s="2">
        <v>7400</v>
      </c>
      <c r="F538" s="2"/>
      <c r="G538" s="2"/>
      <c r="H538" s="15">
        <f t="shared" si="8"/>
        <v>2.222222222222224E-2</v>
      </c>
    </row>
    <row r="539" spans="1:8" ht="13.5" x14ac:dyDescent="0.25">
      <c r="A539" s="11"/>
      <c r="B539" s="10">
        <v>43083</v>
      </c>
      <c r="C539" s="2">
        <v>0.46</v>
      </c>
      <c r="D539" s="2">
        <v>0.46</v>
      </c>
      <c r="E539" s="2">
        <v>9782</v>
      </c>
      <c r="F539" s="2"/>
      <c r="G539" s="2"/>
      <c r="H539" s="15">
        <f t="shared" si="8"/>
        <v>0</v>
      </c>
    </row>
    <row r="540" spans="1:8" ht="13.5" x14ac:dyDescent="0.25">
      <c r="A540" s="11"/>
      <c r="B540" s="10">
        <v>43084</v>
      </c>
      <c r="C540" s="2">
        <v>0.46</v>
      </c>
      <c r="D540" s="2">
        <v>0.46</v>
      </c>
      <c r="E540" s="2">
        <v>11637</v>
      </c>
      <c r="F540" s="2"/>
      <c r="G540" s="2"/>
      <c r="H540" s="15">
        <f t="shared" si="8"/>
        <v>0</v>
      </c>
    </row>
    <row r="541" spans="1:8" ht="13.5" x14ac:dyDescent="0.25">
      <c r="A541" s="11"/>
      <c r="B541" s="10">
        <v>43087</v>
      </c>
      <c r="C541" s="2">
        <v>0.45</v>
      </c>
      <c r="D541" s="2">
        <v>0.45</v>
      </c>
      <c r="E541" s="2">
        <v>119</v>
      </c>
      <c r="F541" s="2"/>
      <c r="G541" s="2"/>
      <c r="H541" s="15">
        <f t="shared" si="8"/>
        <v>-2.1739130434782625E-2</v>
      </c>
    </row>
    <row r="542" spans="1:8" ht="13.5" x14ac:dyDescent="0.25">
      <c r="A542" s="11"/>
      <c r="B542" s="10">
        <v>43088</v>
      </c>
      <c r="C542" s="2">
        <v>0.46</v>
      </c>
      <c r="D542" s="2">
        <v>0.46</v>
      </c>
      <c r="E542" s="2">
        <v>24443</v>
      </c>
      <c r="F542" s="2"/>
      <c r="G542" s="2"/>
      <c r="H542" s="15">
        <f t="shared" si="8"/>
        <v>2.222222222222224E-2</v>
      </c>
    </row>
    <row r="543" spans="1:8" ht="13.5" x14ac:dyDescent="0.25">
      <c r="A543" s="11"/>
      <c r="B543" s="10">
        <v>43089</v>
      </c>
      <c r="C543" s="2">
        <v>0.45</v>
      </c>
      <c r="D543" s="2">
        <v>0.45</v>
      </c>
      <c r="E543" s="2">
        <v>25605</v>
      </c>
      <c r="F543" s="2"/>
      <c r="G543" s="2"/>
      <c r="H543" s="15">
        <f t="shared" si="8"/>
        <v>-2.1739130434782625E-2</v>
      </c>
    </row>
    <row r="544" spans="1:8" ht="13.5" x14ac:dyDescent="0.25">
      <c r="A544" s="11"/>
      <c r="B544" s="10">
        <v>43090</v>
      </c>
      <c r="C544" s="2">
        <v>0.45</v>
      </c>
      <c r="D544" s="2">
        <v>0.45</v>
      </c>
      <c r="E544" s="2">
        <v>7710</v>
      </c>
      <c r="F544" s="2"/>
      <c r="G544" s="2"/>
      <c r="H544" s="15">
        <f t="shared" si="8"/>
        <v>0</v>
      </c>
    </row>
    <row r="545" spans="1:8" ht="13.5" x14ac:dyDescent="0.25">
      <c r="A545" s="11"/>
      <c r="B545" s="10">
        <v>43091</v>
      </c>
      <c r="C545" s="2">
        <v>0.45</v>
      </c>
      <c r="D545" s="2">
        <v>0.45</v>
      </c>
      <c r="E545" s="2">
        <v>38512</v>
      </c>
      <c r="F545" s="2"/>
      <c r="G545" s="2"/>
      <c r="H545" s="15">
        <f t="shared" si="8"/>
        <v>0</v>
      </c>
    </row>
    <row r="546" spans="1:8" ht="13.5" x14ac:dyDescent="0.25">
      <c r="A546" s="11"/>
      <c r="B546" s="10">
        <v>43094</v>
      </c>
      <c r="C546" s="2">
        <v>0.44</v>
      </c>
      <c r="D546" s="2">
        <v>0.44</v>
      </c>
      <c r="E546" s="2">
        <v>15208</v>
      </c>
      <c r="F546" s="2"/>
      <c r="G546" s="2"/>
      <c r="H546" s="15">
        <f t="shared" si="8"/>
        <v>-2.222222222222224E-2</v>
      </c>
    </row>
    <row r="547" spans="1:8" ht="13.5" x14ac:dyDescent="0.25">
      <c r="A547" s="11"/>
      <c r="B547" s="10">
        <v>43095</v>
      </c>
      <c r="C547" s="2">
        <v>0.43</v>
      </c>
      <c r="D547" s="2">
        <v>0.43</v>
      </c>
      <c r="E547" s="2">
        <v>37643</v>
      </c>
      <c r="F547" s="2"/>
      <c r="G547" s="2"/>
      <c r="H547" s="15">
        <f t="shared" si="8"/>
        <v>-2.2727272727272749E-2</v>
      </c>
    </row>
    <row r="548" spans="1:8" ht="13.5" x14ac:dyDescent="0.25">
      <c r="A548" s="11"/>
      <c r="B548" s="10">
        <v>43096</v>
      </c>
      <c r="C548" s="2">
        <v>0.44</v>
      </c>
      <c r="D548" s="2">
        <v>0.44</v>
      </c>
      <c r="E548" s="2">
        <v>4835</v>
      </c>
      <c r="F548" s="2"/>
      <c r="G548" s="2"/>
      <c r="H548" s="15">
        <f t="shared" si="8"/>
        <v>2.3255813953488393E-2</v>
      </c>
    </row>
    <row r="549" spans="1:8" ht="13.5" x14ac:dyDescent="0.25">
      <c r="A549" s="11"/>
      <c r="B549" s="10">
        <v>43097</v>
      </c>
      <c r="C549" s="2">
        <v>0.43</v>
      </c>
      <c r="D549" s="2">
        <v>0.43</v>
      </c>
      <c r="E549" s="2">
        <v>12671</v>
      </c>
      <c r="F549" s="2"/>
      <c r="G549" s="2"/>
      <c r="H549" s="15">
        <f t="shared" si="8"/>
        <v>-2.2727272727272749E-2</v>
      </c>
    </row>
    <row r="550" spans="1:8" ht="13.5" x14ac:dyDescent="0.25">
      <c r="A550" s="11"/>
      <c r="B550" s="10">
        <v>43098</v>
      </c>
      <c r="C550" s="2">
        <v>0.43</v>
      </c>
      <c r="D550" s="2">
        <v>0.43</v>
      </c>
      <c r="E550" s="2">
        <v>3310</v>
      </c>
      <c r="F550" s="2"/>
      <c r="G550" s="2"/>
      <c r="H550" s="15">
        <f t="shared" si="8"/>
        <v>0</v>
      </c>
    </row>
    <row r="551" spans="1:8" ht="13.5" x14ac:dyDescent="0.25">
      <c r="A551" s="11"/>
      <c r="B551" s="10">
        <v>43102</v>
      </c>
      <c r="C551" s="2">
        <v>0.43</v>
      </c>
      <c r="D551" s="2">
        <v>0.43</v>
      </c>
      <c r="E551" s="2">
        <v>8001</v>
      </c>
      <c r="F551" s="2"/>
      <c r="G551" s="2"/>
      <c r="H551" s="15">
        <f t="shared" si="8"/>
        <v>0</v>
      </c>
    </row>
    <row r="552" spans="1:8" ht="13.5" x14ac:dyDescent="0.25">
      <c r="A552" s="11"/>
      <c r="B552" s="10">
        <v>43103</v>
      </c>
      <c r="C552" s="2">
        <v>0.42</v>
      </c>
      <c r="D552" s="2">
        <v>0.42</v>
      </c>
      <c r="E552" s="2">
        <v>24678</v>
      </c>
      <c r="F552" s="2"/>
      <c r="G552" s="2"/>
      <c r="H552" s="15">
        <f t="shared" si="8"/>
        <v>-2.3255813953488393E-2</v>
      </c>
    </row>
    <row r="553" spans="1:8" ht="13.5" x14ac:dyDescent="0.25">
      <c r="A553" s="11"/>
      <c r="B553" s="10">
        <v>43104</v>
      </c>
      <c r="C553" s="2">
        <v>0.43</v>
      </c>
      <c r="D553" s="2">
        <v>0.43</v>
      </c>
      <c r="E553" s="2">
        <v>10565</v>
      </c>
      <c r="F553" s="2"/>
      <c r="G553" s="2"/>
      <c r="H553" s="15">
        <f t="shared" si="8"/>
        <v>2.3809523809523832E-2</v>
      </c>
    </row>
    <row r="554" spans="1:8" ht="13.5" x14ac:dyDescent="0.25">
      <c r="A554" s="11"/>
      <c r="B554" s="10">
        <v>43105</v>
      </c>
      <c r="C554" s="2">
        <v>0.42</v>
      </c>
      <c r="D554" s="2">
        <v>0.42</v>
      </c>
      <c r="E554" s="2">
        <v>9564</v>
      </c>
      <c r="F554" s="2"/>
      <c r="G554" s="2"/>
      <c r="H554" s="15">
        <f t="shared" si="8"/>
        <v>-2.3255813953488393E-2</v>
      </c>
    </row>
    <row r="555" spans="1:8" ht="13.5" x14ac:dyDescent="0.25">
      <c r="A555" s="11"/>
      <c r="B555" s="10">
        <v>43108</v>
      </c>
      <c r="C555" s="2">
        <v>0.41</v>
      </c>
      <c r="D555" s="2">
        <v>0.41</v>
      </c>
      <c r="E555" s="2">
        <v>96897</v>
      </c>
      <c r="F555" s="2"/>
      <c r="G555" s="2"/>
      <c r="H555" s="15">
        <f t="shared" si="8"/>
        <v>-2.3809523809523832E-2</v>
      </c>
    </row>
    <row r="556" spans="1:8" ht="13.5" x14ac:dyDescent="0.25">
      <c r="A556" s="11"/>
      <c r="B556" s="10">
        <v>43109</v>
      </c>
      <c r="C556" s="2">
        <v>0.41</v>
      </c>
      <c r="D556" s="2">
        <v>0.41</v>
      </c>
      <c r="E556" s="2">
        <v>52444</v>
      </c>
      <c r="F556" s="2"/>
      <c r="G556" s="2"/>
      <c r="H556" s="15">
        <f t="shared" si="8"/>
        <v>0</v>
      </c>
    </row>
    <row r="557" spans="1:8" ht="13.5" x14ac:dyDescent="0.25">
      <c r="A557" s="11"/>
      <c r="B557" s="10">
        <v>43110</v>
      </c>
      <c r="C557" s="2">
        <v>0.41</v>
      </c>
      <c r="D557" s="2">
        <v>0.41</v>
      </c>
      <c r="E557" s="2">
        <v>30435</v>
      </c>
      <c r="F557" s="2"/>
      <c r="G557" s="2"/>
      <c r="H557" s="15">
        <f t="shared" si="8"/>
        <v>0</v>
      </c>
    </row>
    <row r="558" spans="1:8" ht="13.5" x14ac:dyDescent="0.25">
      <c r="A558" s="11"/>
      <c r="B558" s="10">
        <v>43111</v>
      </c>
      <c r="C558" s="2">
        <v>0.41</v>
      </c>
      <c r="D558" s="2">
        <v>0.41</v>
      </c>
      <c r="E558" s="2">
        <v>8737</v>
      </c>
      <c r="F558" s="2"/>
      <c r="G558" s="2"/>
      <c r="H558" s="15">
        <f t="shared" si="8"/>
        <v>0</v>
      </c>
    </row>
    <row r="559" spans="1:8" ht="13.5" x14ac:dyDescent="0.25">
      <c r="A559" s="11"/>
      <c r="B559" s="10">
        <v>43112</v>
      </c>
      <c r="C559" s="2">
        <v>0.42</v>
      </c>
      <c r="D559" s="2">
        <v>0.42</v>
      </c>
      <c r="E559" s="2">
        <v>2881</v>
      </c>
      <c r="F559" s="2"/>
      <c r="G559" s="2"/>
      <c r="H559" s="15">
        <f t="shared" si="8"/>
        <v>2.4390243902439046E-2</v>
      </c>
    </row>
    <row r="560" spans="1:8" ht="13.5" x14ac:dyDescent="0.25">
      <c r="A560" s="11"/>
      <c r="B560" s="10">
        <v>43115</v>
      </c>
      <c r="C560" s="2">
        <v>0.42</v>
      </c>
      <c r="D560" s="2">
        <v>0.42</v>
      </c>
      <c r="E560" s="2">
        <v>8425</v>
      </c>
      <c r="F560" s="2"/>
      <c r="G560" s="2"/>
      <c r="H560" s="15">
        <f t="shared" si="8"/>
        <v>0</v>
      </c>
    </row>
    <row r="561" spans="1:8" ht="13.5" x14ac:dyDescent="0.25">
      <c r="A561" s="11"/>
      <c r="B561" s="10">
        <v>43116</v>
      </c>
      <c r="C561" s="2">
        <v>0.41</v>
      </c>
      <c r="D561" s="2">
        <v>0.41</v>
      </c>
      <c r="E561" s="2">
        <v>7389</v>
      </c>
      <c r="F561" s="2"/>
      <c r="G561" s="2"/>
      <c r="H561" s="15">
        <f t="shared" si="8"/>
        <v>-2.3809523809523832E-2</v>
      </c>
    </row>
    <row r="562" spans="1:8" ht="13.5" x14ac:dyDescent="0.25">
      <c r="A562" s="11"/>
      <c r="B562" s="10">
        <v>43117</v>
      </c>
      <c r="C562" s="2">
        <v>0.41</v>
      </c>
      <c r="D562" s="2">
        <v>0.41</v>
      </c>
      <c r="E562" s="2">
        <v>19987</v>
      </c>
      <c r="F562" s="2"/>
      <c r="G562" s="2"/>
      <c r="H562" s="15">
        <f t="shared" si="8"/>
        <v>0</v>
      </c>
    </row>
    <row r="563" spans="1:8" ht="13.5" x14ac:dyDescent="0.25">
      <c r="A563" s="11"/>
      <c r="B563" s="10">
        <v>43118</v>
      </c>
      <c r="C563" s="2">
        <v>0.41</v>
      </c>
      <c r="D563" s="2">
        <v>0.41</v>
      </c>
      <c r="E563" s="2">
        <v>20899</v>
      </c>
      <c r="F563" s="2"/>
      <c r="G563" s="2"/>
      <c r="H563" s="15">
        <f t="shared" si="8"/>
        <v>0</v>
      </c>
    </row>
    <row r="564" spans="1:8" ht="13.5" x14ac:dyDescent="0.25">
      <c r="A564" s="11"/>
      <c r="B564" s="10">
        <v>43119</v>
      </c>
      <c r="C564" s="2">
        <v>0.41</v>
      </c>
      <c r="D564" s="2">
        <v>0.41</v>
      </c>
      <c r="E564" s="2">
        <v>10530</v>
      </c>
      <c r="F564" s="2"/>
      <c r="G564" s="2"/>
      <c r="H564" s="15">
        <f t="shared" si="8"/>
        <v>0</v>
      </c>
    </row>
    <row r="565" spans="1:8" ht="13.5" x14ac:dyDescent="0.25">
      <c r="A565" s="11"/>
      <c r="B565" s="10">
        <v>43122</v>
      </c>
      <c r="C565" s="2">
        <v>0.41</v>
      </c>
      <c r="D565" s="2">
        <v>0.41</v>
      </c>
      <c r="E565" s="2">
        <v>25151</v>
      </c>
      <c r="F565" s="2"/>
      <c r="G565" s="2"/>
      <c r="H565" s="15">
        <f t="shared" si="8"/>
        <v>0</v>
      </c>
    </row>
    <row r="566" spans="1:8" ht="13.5" x14ac:dyDescent="0.25">
      <c r="A566" s="11"/>
      <c r="B566" s="10">
        <v>43123</v>
      </c>
      <c r="C566" s="2">
        <v>0.41</v>
      </c>
      <c r="D566" s="2">
        <v>0.41</v>
      </c>
      <c r="E566" s="2">
        <v>21432</v>
      </c>
      <c r="F566" s="2"/>
      <c r="G566" s="2"/>
      <c r="H566" s="15">
        <f t="shared" si="8"/>
        <v>0</v>
      </c>
    </row>
    <row r="567" spans="1:8" ht="13.5" x14ac:dyDescent="0.25">
      <c r="A567" s="11"/>
      <c r="B567" s="10">
        <v>43124</v>
      </c>
      <c r="C567" s="2">
        <v>0.41</v>
      </c>
      <c r="D567" s="2">
        <v>0.41</v>
      </c>
      <c r="E567" s="2">
        <v>7190</v>
      </c>
      <c r="F567" s="2"/>
      <c r="G567" s="2"/>
      <c r="H567" s="15">
        <f t="shared" si="8"/>
        <v>0</v>
      </c>
    </row>
    <row r="568" spans="1:8" ht="13.5" x14ac:dyDescent="0.25">
      <c r="A568" s="11"/>
      <c r="B568" s="10">
        <v>43125</v>
      </c>
      <c r="C568" s="2">
        <v>0.41</v>
      </c>
      <c r="D568" s="2">
        <v>0.41</v>
      </c>
      <c r="E568" s="2">
        <v>13366</v>
      </c>
      <c r="F568" s="2"/>
      <c r="G568" s="2"/>
      <c r="H568" s="15">
        <f t="shared" si="8"/>
        <v>0</v>
      </c>
    </row>
    <row r="569" spans="1:8" ht="13.5" x14ac:dyDescent="0.25">
      <c r="A569" s="11"/>
      <c r="B569" s="10">
        <v>43126</v>
      </c>
      <c r="C569" s="2">
        <v>0.4</v>
      </c>
      <c r="D569" s="2">
        <v>0.4</v>
      </c>
      <c r="E569" s="2">
        <v>49046</v>
      </c>
      <c r="F569" s="2"/>
      <c r="G569" s="2"/>
      <c r="H569" s="15">
        <f t="shared" si="8"/>
        <v>-2.4390243902438911E-2</v>
      </c>
    </row>
    <row r="570" spans="1:8" ht="13.5" x14ac:dyDescent="0.25">
      <c r="A570" s="11"/>
      <c r="B570" s="10">
        <v>43129</v>
      </c>
      <c r="C570" s="2">
        <v>0.41</v>
      </c>
      <c r="D570" s="2">
        <v>0.41</v>
      </c>
      <c r="E570" s="2">
        <v>40444</v>
      </c>
      <c r="F570" s="2"/>
      <c r="G570" s="2"/>
      <c r="H570" s="15">
        <f t="shared" si="8"/>
        <v>2.4999999999999883E-2</v>
      </c>
    </row>
    <row r="571" spans="1:8" ht="13.5" x14ac:dyDescent="0.25">
      <c r="A571" s="11"/>
      <c r="B571" s="10">
        <v>43130</v>
      </c>
      <c r="C571" s="2">
        <v>0.41</v>
      </c>
      <c r="D571" s="2">
        <v>0.41</v>
      </c>
      <c r="E571" s="2">
        <v>18608</v>
      </c>
      <c r="F571" s="2"/>
      <c r="G571" s="2"/>
      <c r="H571" s="15">
        <f t="shared" si="8"/>
        <v>0</v>
      </c>
    </row>
    <row r="572" spans="1:8" ht="13.5" x14ac:dyDescent="0.25">
      <c r="A572" s="11"/>
      <c r="B572" s="10">
        <v>43131</v>
      </c>
      <c r="C572" s="2">
        <v>0.4</v>
      </c>
      <c r="D572" s="2">
        <v>0.4</v>
      </c>
      <c r="E572" s="2">
        <v>14550</v>
      </c>
      <c r="F572" s="2"/>
      <c r="G572" s="2"/>
      <c r="H572" s="15">
        <f t="shared" si="8"/>
        <v>-2.4390243902438911E-2</v>
      </c>
    </row>
    <row r="573" spans="1:8" ht="13.5" x14ac:dyDescent="0.25">
      <c r="A573" s="11"/>
      <c r="B573" s="10">
        <v>43132</v>
      </c>
      <c r="C573" s="2">
        <v>0.4</v>
      </c>
      <c r="D573" s="2">
        <v>0.4</v>
      </c>
      <c r="E573" s="2">
        <v>81027</v>
      </c>
      <c r="F573" s="2"/>
      <c r="G573" s="2"/>
      <c r="H573" s="15">
        <f t="shared" si="8"/>
        <v>0</v>
      </c>
    </row>
    <row r="574" spans="1:8" ht="13.5" x14ac:dyDescent="0.25">
      <c r="A574" s="11"/>
      <c r="B574" s="10">
        <v>43133</v>
      </c>
      <c r="C574" s="2">
        <v>0.4</v>
      </c>
      <c r="D574" s="2">
        <v>0.4</v>
      </c>
      <c r="E574" s="2">
        <v>75432</v>
      </c>
      <c r="F574" s="2"/>
      <c r="G574" s="2"/>
      <c r="H574" s="15">
        <f t="shared" si="8"/>
        <v>0</v>
      </c>
    </row>
    <row r="575" spans="1:8" ht="13.5" x14ac:dyDescent="0.25">
      <c r="A575" s="11"/>
      <c r="B575" s="10">
        <v>43136</v>
      </c>
      <c r="C575" s="2">
        <v>0.4</v>
      </c>
      <c r="D575" s="2">
        <v>0.4</v>
      </c>
      <c r="E575" s="2">
        <v>55461</v>
      </c>
      <c r="F575" s="2"/>
      <c r="G575" s="2"/>
      <c r="H575" s="15">
        <f t="shared" si="8"/>
        <v>0</v>
      </c>
    </row>
    <row r="576" spans="1:8" ht="13.5" x14ac:dyDescent="0.25">
      <c r="A576" s="11"/>
      <c r="B576" s="10">
        <v>43137</v>
      </c>
      <c r="C576" s="2">
        <v>0.4</v>
      </c>
      <c r="D576" s="2">
        <v>0.4</v>
      </c>
      <c r="E576" s="2">
        <v>55492</v>
      </c>
      <c r="F576" s="2"/>
      <c r="G576" s="2"/>
      <c r="H576" s="15">
        <f t="shared" si="8"/>
        <v>0</v>
      </c>
    </row>
    <row r="577" spans="1:8" ht="13.5" x14ac:dyDescent="0.25">
      <c r="A577" s="11"/>
      <c r="B577" s="10">
        <v>43138</v>
      </c>
      <c r="C577" s="2">
        <v>0.39</v>
      </c>
      <c r="D577" s="2">
        <v>0.39</v>
      </c>
      <c r="E577" s="2">
        <v>19991</v>
      </c>
      <c r="F577" s="2"/>
      <c r="G577" s="2"/>
      <c r="H577" s="15">
        <f t="shared" si="8"/>
        <v>-2.5000000000000022E-2</v>
      </c>
    </row>
    <row r="578" spans="1:8" ht="13.5" x14ac:dyDescent="0.25">
      <c r="A578" s="11"/>
      <c r="B578" s="10">
        <v>43139</v>
      </c>
      <c r="C578" s="2">
        <v>0.4</v>
      </c>
      <c r="D578" s="2">
        <v>0.4</v>
      </c>
      <c r="E578" s="2">
        <v>46773</v>
      </c>
      <c r="F578" s="2"/>
      <c r="G578" s="2"/>
      <c r="H578" s="15">
        <f t="shared" si="8"/>
        <v>2.5641025641025664E-2</v>
      </c>
    </row>
    <row r="579" spans="1:8" ht="13.5" x14ac:dyDescent="0.25">
      <c r="A579" s="11"/>
      <c r="B579" s="10">
        <v>43140</v>
      </c>
      <c r="C579" s="2">
        <v>0.4</v>
      </c>
      <c r="D579" s="2">
        <v>0.4</v>
      </c>
      <c r="E579" s="2">
        <v>14755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0.41</v>
      </c>
      <c r="D580" s="2">
        <v>0.41</v>
      </c>
      <c r="E580" s="2">
        <v>77217</v>
      </c>
      <c r="F580" s="2"/>
      <c r="G580" s="2"/>
      <c r="H580" s="15">
        <f t="shared" si="8"/>
        <v>2.4999999999999883E-2</v>
      </c>
    </row>
    <row r="581" spans="1:8" ht="13.5" x14ac:dyDescent="0.25">
      <c r="A581" s="11"/>
      <c r="B581" s="10">
        <v>43144</v>
      </c>
      <c r="C581" s="2">
        <v>0.43</v>
      </c>
      <c r="D581" s="2">
        <v>0.43</v>
      </c>
      <c r="E581" s="2">
        <v>87678</v>
      </c>
      <c r="F581" s="2"/>
      <c r="G581" s="2"/>
      <c r="H581" s="15">
        <f t="shared" si="8"/>
        <v>4.8780487804878092E-2</v>
      </c>
    </row>
    <row r="582" spans="1:8" ht="13.5" x14ac:dyDescent="0.25">
      <c r="A582" s="11"/>
      <c r="B582" s="10">
        <v>43145</v>
      </c>
      <c r="C582" s="2">
        <v>0.45</v>
      </c>
      <c r="D582" s="2">
        <v>0.45</v>
      </c>
      <c r="E582" s="2">
        <v>171247</v>
      </c>
      <c r="F582" s="2"/>
      <c r="G582" s="2"/>
      <c r="H582" s="15">
        <f t="shared" si="8"/>
        <v>4.6511627906976785E-2</v>
      </c>
    </row>
    <row r="583" spans="1:8" ht="13.5" x14ac:dyDescent="0.25">
      <c r="A583" s="11"/>
      <c r="B583" s="10">
        <v>43146</v>
      </c>
      <c r="C583" s="2">
        <v>0.47</v>
      </c>
      <c r="D583" s="2">
        <v>0.47</v>
      </c>
      <c r="E583" s="2">
        <v>0</v>
      </c>
      <c r="F583" s="2"/>
      <c r="G583" s="2"/>
      <c r="H583" s="15">
        <f t="shared" ref="H583:H646" si="9">(D583-D582)/D582</f>
        <v>4.4444444444444363E-2</v>
      </c>
    </row>
    <row r="584" spans="1:8" ht="13.5" x14ac:dyDescent="0.25">
      <c r="A584" s="11"/>
      <c r="B584" s="10">
        <v>43147</v>
      </c>
      <c r="C584" s="2">
        <v>0.46</v>
      </c>
      <c r="D584" s="2">
        <v>0.46</v>
      </c>
      <c r="E584" s="2">
        <v>378588</v>
      </c>
      <c r="F584" s="2"/>
      <c r="G584" s="2"/>
      <c r="H584" s="15">
        <f t="shared" si="9"/>
        <v>-2.1276595744680753E-2</v>
      </c>
    </row>
    <row r="585" spans="1:8" ht="13.5" x14ac:dyDescent="0.25">
      <c r="A585" s="11"/>
      <c r="B585" s="10">
        <v>43150</v>
      </c>
      <c r="C585" s="2">
        <v>0.46</v>
      </c>
      <c r="D585" s="2">
        <v>0.46</v>
      </c>
      <c r="E585" s="2">
        <v>65997</v>
      </c>
      <c r="F585" s="2"/>
      <c r="G585" s="2"/>
      <c r="H585" s="15">
        <f t="shared" si="9"/>
        <v>0</v>
      </c>
    </row>
    <row r="586" spans="1:8" ht="13.5" x14ac:dyDescent="0.25">
      <c r="A586" s="11"/>
      <c r="B586" s="10">
        <v>43151</v>
      </c>
      <c r="C586" s="2">
        <v>0.44</v>
      </c>
      <c r="D586" s="2">
        <v>0.44</v>
      </c>
      <c r="E586" s="2">
        <v>19876</v>
      </c>
      <c r="F586" s="2"/>
      <c r="G586" s="2"/>
      <c r="H586" s="15">
        <f t="shared" si="9"/>
        <v>-4.3478260869565251E-2</v>
      </c>
    </row>
    <row r="587" spans="1:8" ht="13.5" x14ac:dyDescent="0.25">
      <c r="A587" s="11"/>
      <c r="B587" s="10">
        <v>43152</v>
      </c>
      <c r="C587" s="2">
        <v>0.42</v>
      </c>
      <c r="D587" s="2">
        <v>0.42</v>
      </c>
      <c r="E587" s="2">
        <v>66464</v>
      </c>
      <c r="F587" s="2"/>
      <c r="G587" s="2"/>
      <c r="H587" s="15">
        <f t="shared" si="9"/>
        <v>-4.5454545454545497E-2</v>
      </c>
    </row>
    <row r="588" spans="1:8" ht="13.5" x14ac:dyDescent="0.25">
      <c r="A588" s="11"/>
      <c r="B588" s="10">
        <v>43153</v>
      </c>
      <c r="C588" s="2">
        <v>0.42</v>
      </c>
      <c r="D588" s="2">
        <v>0.42</v>
      </c>
      <c r="E588" s="2">
        <v>42784</v>
      </c>
      <c r="F588" s="2"/>
      <c r="G588" s="2"/>
      <c r="H588" s="15">
        <f t="shared" si="9"/>
        <v>0</v>
      </c>
    </row>
    <row r="589" spans="1:8" ht="13.5" x14ac:dyDescent="0.25">
      <c r="A589" s="11"/>
      <c r="B589" s="10">
        <v>43154</v>
      </c>
      <c r="C589" s="2">
        <v>0.43</v>
      </c>
      <c r="D589" s="2">
        <v>0.43</v>
      </c>
      <c r="E589" s="2">
        <v>24585</v>
      </c>
      <c r="F589" s="2"/>
      <c r="G589" s="2"/>
      <c r="H589" s="15">
        <f t="shared" si="9"/>
        <v>2.3809523809523832E-2</v>
      </c>
    </row>
    <row r="590" spans="1:8" ht="13.5" x14ac:dyDescent="0.25">
      <c r="A590" s="11"/>
      <c r="B590" s="10">
        <v>43157</v>
      </c>
      <c r="C590" s="2">
        <v>0.44</v>
      </c>
      <c r="D590" s="2">
        <v>0.44</v>
      </c>
      <c r="E590" s="2">
        <v>61281</v>
      </c>
      <c r="F590" s="2"/>
      <c r="G590" s="2"/>
      <c r="H590" s="15">
        <f t="shared" si="9"/>
        <v>2.3255813953488393E-2</v>
      </c>
    </row>
    <row r="591" spans="1:8" ht="13.5" x14ac:dyDescent="0.25">
      <c r="A591" s="11"/>
      <c r="B591" s="10">
        <v>43158</v>
      </c>
      <c r="C591" s="2">
        <v>0.44</v>
      </c>
      <c r="D591" s="2">
        <v>0.44</v>
      </c>
      <c r="E591" s="2">
        <v>4862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0.44</v>
      </c>
      <c r="D592" s="2">
        <v>0.44</v>
      </c>
      <c r="E592" s="2">
        <v>19390</v>
      </c>
      <c r="F592" s="2"/>
      <c r="G592" s="2"/>
      <c r="H592" s="15">
        <f t="shared" si="9"/>
        <v>0</v>
      </c>
    </row>
    <row r="593" spans="1:8" ht="13.5" x14ac:dyDescent="0.25">
      <c r="A593" s="11"/>
      <c r="B593" s="10">
        <v>43160</v>
      </c>
      <c r="C593" s="2">
        <v>0.45</v>
      </c>
      <c r="D593" s="2">
        <v>0.45</v>
      </c>
      <c r="E593" s="2">
        <v>44800</v>
      </c>
      <c r="F593" s="2"/>
      <c r="G593" s="2"/>
      <c r="H593" s="15">
        <f t="shared" si="9"/>
        <v>2.2727272727272749E-2</v>
      </c>
    </row>
    <row r="594" spans="1:8" ht="13.5" x14ac:dyDescent="0.25">
      <c r="A594" s="11"/>
      <c r="B594" s="10">
        <v>43161</v>
      </c>
      <c r="C594" s="2">
        <v>0.45</v>
      </c>
      <c r="D594" s="2">
        <v>0.45</v>
      </c>
      <c r="E594" s="2">
        <v>14394</v>
      </c>
      <c r="F594" s="2"/>
      <c r="G594" s="2"/>
      <c r="H594" s="15">
        <f t="shared" si="9"/>
        <v>0</v>
      </c>
    </row>
    <row r="595" spans="1:8" ht="13.5" x14ac:dyDescent="0.25">
      <c r="A595" s="11"/>
      <c r="B595" s="10">
        <v>43164</v>
      </c>
      <c r="C595" s="2">
        <v>0.45</v>
      </c>
      <c r="D595" s="2">
        <v>0.45</v>
      </c>
      <c r="E595" s="2">
        <v>32912</v>
      </c>
      <c r="F595" s="2"/>
      <c r="G595" s="2"/>
      <c r="H595" s="15">
        <f t="shared" si="9"/>
        <v>0</v>
      </c>
    </row>
    <row r="596" spans="1:8" ht="13.5" x14ac:dyDescent="0.25">
      <c r="A596" s="11"/>
      <c r="B596" s="10">
        <v>43165</v>
      </c>
      <c r="C596" s="2">
        <v>0.45</v>
      </c>
      <c r="D596" s="2">
        <v>0.45</v>
      </c>
      <c r="E596" s="2">
        <v>10643</v>
      </c>
      <c r="F596" s="2"/>
      <c r="G596" s="2"/>
      <c r="H596" s="15">
        <f t="shared" si="9"/>
        <v>0</v>
      </c>
    </row>
    <row r="597" spans="1:8" ht="13.5" x14ac:dyDescent="0.25">
      <c r="A597" s="11"/>
      <c r="B597" s="10">
        <v>43166</v>
      </c>
      <c r="C597" s="2">
        <v>0.45</v>
      </c>
      <c r="D597" s="2">
        <v>0.45</v>
      </c>
      <c r="E597" s="2">
        <v>320</v>
      </c>
      <c r="F597" s="2"/>
      <c r="G597" s="2"/>
      <c r="H597" s="15">
        <f t="shared" si="9"/>
        <v>0</v>
      </c>
    </row>
    <row r="598" spans="1:8" ht="13.5" x14ac:dyDescent="0.25">
      <c r="A598" s="11"/>
      <c r="B598" s="10">
        <v>43167</v>
      </c>
      <c r="C598" s="2">
        <v>0.45</v>
      </c>
      <c r="D598" s="2">
        <v>0.45</v>
      </c>
      <c r="E598" s="2">
        <v>20509</v>
      </c>
      <c r="F598" s="2"/>
      <c r="G598" s="2"/>
      <c r="H598" s="15">
        <f t="shared" si="9"/>
        <v>0</v>
      </c>
    </row>
    <row r="599" spans="1:8" ht="13.5" x14ac:dyDescent="0.25">
      <c r="A599" s="11"/>
      <c r="B599" s="10">
        <v>43168</v>
      </c>
      <c r="C599" s="2">
        <v>0.45</v>
      </c>
      <c r="D599" s="2">
        <v>0.45</v>
      </c>
      <c r="E599" s="2">
        <v>25628</v>
      </c>
      <c r="F599" s="2"/>
      <c r="G599" s="2"/>
      <c r="H599" s="15">
        <f t="shared" si="9"/>
        <v>0</v>
      </c>
    </row>
    <row r="600" spans="1:8" ht="13.5" x14ac:dyDescent="0.25">
      <c r="A600" s="11"/>
      <c r="B600" s="10">
        <v>43171</v>
      </c>
      <c r="C600" s="2">
        <v>0.45</v>
      </c>
      <c r="D600" s="2">
        <v>0.45</v>
      </c>
      <c r="E600" s="2">
        <v>4565</v>
      </c>
      <c r="F600" s="2"/>
      <c r="G600" s="2"/>
      <c r="H600" s="15">
        <f t="shared" si="9"/>
        <v>0</v>
      </c>
    </row>
    <row r="601" spans="1:8" ht="13.5" x14ac:dyDescent="0.25">
      <c r="A601" s="11"/>
      <c r="B601" s="10">
        <v>43172</v>
      </c>
      <c r="C601" s="2">
        <v>0.45</v>
      </c>
      <c r="D601" s="2">
        <v>0.45</v>
      </c>
      <c r="E601" s="2">
        <v>16426</v>
      </c>
      <c r="F601" s="2"/>
      <c r="G601" s="2"/>
      <c r="H601" s="15">
        <f t="shared" si="9"/>
        <v>0</v>
      </c>
    </row>
    <row r="602" spans="1:8" ht="13.5" x14ac:dyDescent="0.25">
      <c r="A602" s="11"/>
      <c r="B602" s="10">
        <v>43173</v>
      </c>
      <c r="C602" s="2">
        <v>0.43</v>
      </c>
      <c r="D602" s="2">
        <v>0.43</v>
      </c>
      <c r="E602" s="2">
        <v>16558</v>
      </c>
      <c r="F602" s="2"/>
      <c r="G602" s="2"/>
      <c r="H602" s="15">
        <f t="shared" si="9"/>
        <v>-4.4444444444444481E-2</v>
      </c>
    </row>
    <row r="603" spans="1:8" ht="13.5" x14ac:dyDescent="0.25">
      <c r="A603" s="11"/>
      <c r="B603" s="10">
        <v>43174</v>
      </c>
      <c r="C603" s="2">
        <v>0.44</v>
      </c>
      <c r="D603" s="2">
        <v>0.44</v>
      </c>
      <c r="E603" s="2">
        <v>451</v>
      </c>
      <c r="F603" s="2"/>
      <c r="G603" s="2"/>
      <c r="H603" s="15">
        <f t="shared" si="9"/>
        <v>2.3255813953488393E-2</v>
      </c>
    </row>
    <row r="604" spans="1:8" ht="13.5" x14ac:dyDescent="0.25">
      <c r="A604" s="11"/>
      <c r="B604" s="10">
        <v>43175</v>
      </c>
      <c r="C604" s="2">
        <v>0.43</v>
      </c>
      <c r="D604" s="2">
        <v>0.43</v>
      </c>
      <c r="E604" s="2">
        <v>11650</v>
      </c>
      <c r="F604" s="2"/>
      <c r="G604" s="2"/>
      <c r="H604" s="15">
        <f t="shared" si="9"/>
        <v>-2.2727272727272749E-2</v>
      </c>
    </row>
    <row r="605" spans="1:8" ht="13.5" x14ac:dyDescent="0.25">
      <c r="A605" s="11"/>
      <c r="B605" s="10">
        <v>43178</v>
      </c>
      <c r="C605" s="2">
        <v>0.42</v>
      </c>
      <c r="D605" s="2">
        <v>0.42</v>
      </c>
      <c r="E605" s="2">
        <v>25090</v>
      </c>
      <c r="F605" s="2"/>
      <c r="G605" s="2"/>
      <c r="H605" s="15">
        <f t="shared" si="9"/>
        <v>-2.3255813953488393E-2</v>
      </c>
    </row>
    <row r="606" spans="1:8" ht="13.5" x14ac:dyDescent="0.25">
      <c r="A606" s="11"/>
      <c r="B606" s="10">
        <v>43180</v>
      </c>
      <c r="C606" s="2">
        <v>0.42</v>
      </c>
      <c r="D606" s="2">
        <v>0.42</v>
      </c>
      <c r="E606" s="2">
        <v>96986</v>
      </c>
      <c r="F606" s="2"/>
      <c r="G606" s="2"/>
      <c r="H606" s="15">
        <f t="shared" si="9"/>
        <v>0</v>
      </c>
    </row>
    <row r="607" spans="1:8" ht="13.5" x14ac:dyDescent="0.25">
      <c r="A607" s="11"/>
      <c r="B607" s="10">
        <v>43181</v>
      </c>
      <c r="C607" s="2">
        <v>0.42</v>
      </c>
      <c r="D607" s="2">
        <v>0.42</v>
      </c>
      <c r="E607" s="2">
        <v>4639</v>
      </c>
      <c r="F607" s="2"/>
      <c r="G607" s="2"/>
      <c r="H607" s="15">
        <f t="shared" si="9"/>
        <v>0</v>
      </c>
    </row>
    <row r="608" spans="1:8" ht="13.5" x14ac:dyDescent="0.25">
      <c r="A608" s="11"/>
      <c r="B608" s="10">
        <v>43182</v>
      </c>
      <c r="C608" s="2">
        <v>0.42</v>
      </c>
      <c r="D608" s="2">
        <v>0.42</v>
      </c>
      <c r="E608" s="2">
        <v>37871</v>
      </c>
      <c r="F608" s="2"/>
      <c r="G608" s="2"/>
      <c r="H608" s="15">
        <f t="shared" si="9"/>
        <v>0</v>
      </c>
    </row>
    <row r="609" spans="1:8" ht="13.5" x14ac:dyDescent="0.25">
      <c r="A609" s="11"/>
      <c r="B609" s="10">
        <v>43185</v>
      </c>
      <c r="C609" s="2">
        <v>0.43</v>
      </c>
      <c r="D609" s="2">
        <v>0.43</v>
      </c>
      <c r="E609" s="2">
        <v>2419</v>
      </c>
      <c r="F609" s="2"/>
      <c r="G609" s="2"/>
      <c r="H609" s="15">
        <f t="shared" si="9"/>
        <v>2.3809523809523832E-2</v>
      </c>
    </row>
    <row r="610" spans="1:8" ht="13.5" x14ac:dyDescent="0.25">
      <c r="A610" s="11"/>
      <c r="B610" s="10">
        <v>43186</v>
      </c>
      <c r="C610" s="2">
        <v>0.43</v>
      </c>
      <c r="D610" s="2">
        <v>0.43</v>
      </c>
      <c r="E610" s="2">
        <v>19377</v>
      </c>
      <c r="F610" s="2"/>
      <c r="G610" s="2"/>
      <c r="H610" s="15">
        <f t="shared" si="9"/>
        <v>0</v>
      </c>
    </row>
    <row r="611" spans="1:8" ht="13.5" x14ac:dyDescent="0.25">
      <c r="A611" s="11"/>
      <c r="B611" s="10">
        <v>43187</v>
      </c>
      <c r="C611" s="2">
        <v>0.43</v>
      </c>
      <c r="D611" s="2">
        <v>0.43</v>
      </c>
      <c r="E611" s="2">
        <v>17784</v>
      </c>
      <c r="F611" s="2"/>
      <c r="G611" s="2"/>
      <c r="H611" s="15">
        <f t="shared" si="9"/>
        <v>0</v>
      </c>
    </row>
    <row r="612" spans="1:8" ht="13.5" x14ac:dyDescent="0.25">
      <c r="A612" s="11"/>
      <c r="B612" s="10">
        <v>43188</v>
      </c>
      <c r="C612" s="2">
        <v>0.43</v>
      </c>
      <c r="D612" s="2">
        <v>0.43</v>
      </c>
      <c r="E612" s="2">
        <v>185</v>
      </c>
      <c r="F612" s="2"/>
      <c r="G612" s="2"/>
      <c r="H612" s="15">
        <f t="shared" si="9"/>
        <v>0</v>
      </c>
    </row>
    <row r="613" spans="1:8" ht="13.5" x14ac:dyDescent="0.25">
      <c r="A613" s="11"/>
      <c r="B613" s="10">
        <v>43189</v>
      </c>
      <c r="C613" s="2">
        <v>0.43</v>
      </c>
      <c r="D613" s="2">
        <v>0.43</v>
      </c>
      <c r="E613" s="2">
        <v>45259</v>
      </c>
      <c r="F613" s="2"/>
      <c r="G613" s="2"/>
      <c r="H613" s="15">
        <f t="shared" si="9"/>
        <v>0</v>
      </c>
    </row>
    <row r="614" spans="1:8" ht="13.5" x14ac:dyDescent="0.25">
      <c r="A614" s="11"/>
      <c r="B614" s="10">
        <v>43192</v>
      </c>
      <c r="C614" s="2">
        <v>0.43</v>
      </c>
      <c r="D614" s="2">
        <v>0.43</v>
      </c>
      <c r="E614" s="2">
        <v>0</v>
      </c>
      <c r="F614" s="2"/>
      <c r="G614" s="2"/>
      <c r="H614" s="15">
        <f t="shared" si="9"/>
        <v>0</v>
      </c>
    </row>
    <row r="615" spans="1:8" ht="13.5" x14ac:dyDescent="0.25">
      <c r="A615" s="11"/>
      <c r="B615" s="10">
        <v>43193</v>
      </c>
      <c r="C615" s="2">
        <v>0.43</v>
      </c>
      <c r="D615" s="2">
        <v>0.43</v>
      </c>
      <c r="E615" s="2">
        <v>23023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0.43</v>
      </c>
      <c r="D616" s="2">
        <v>0.43</v>
      </c>
      <c r="E616" s="2">
        <v>2226</v>
      </c>
      <c r="F616" s="2"/>
      <c r="G616" s="2"/>
      <c r="H616" s="15">
        <f t="shared" si="9"/>
        <v>0</v>
      </c>
    </row>
    <row r="617" spans="1:8" ht="13.5" x14ac:dyDescent="0.25">
      <c r="A617" s="11"/>
      <c r="B617" s="10">
        <v>43195</v>
      </c>
      <c r="C617" s="2">
        <v>0.43</v>
      </c>
      <c r="D617" s="2">
        <v>0.43</v>
      </c>
      <c r="E617" s="2">
        <v>5872</v>
      </c>
      <c r="F617" s="2"/>
      <c r="G617" s="2"/>
      <c r="H617" s="15">
        <f t="shared" si="9"/>
        <v>0</v>
      </c>
    </row>
    <row r="618" spans="1:8" ht="13.5" x14ac:dyDescent="0.25">
      <c r="A618" s="11"/>
      <c r="B618" s="10">
        <v>43196</v>
      </c>
      <c r="C618" s="2">
        <v>0.43</v>
      </c>
      <c r="D618" s="2">
        <v>0.43</v>
      </c>
      <c r="E618" s="2">
        <v>12914</v>
      </c>
      <c r="F618" s="2"/>
      <c r="G618" s="2"/>
      <c r="H618" s="15">
        <f t="shared" si="9"/>
        <v>0</v>
      </c>
    </row>
    <row r="619" spans="1:8" ht="13.5" x14ac:dyDescent="0.25">
      <c r="A619" s="11"/>
      <c r="B619" s="10">
        <v>43200</v>
      </c>
      <c r="C619" s="2">
        <v>0.45</v>
      </c>
      <c r="D619" s="2">
        <v>0.45</v>
      </c>
      <c r="E619" s="2">
        <v>65644</v>
      </c>
      <c r="F619" s="2"/>
      <c r="G619" s="2"/>
      <c r="H619" s="15">
        <f t="shared" si="9"/>
        <v>4.6511627906976785E-2</v>
      </c>
    </row>
    <row r="620" spans="1:8" ht="13.5" x14ac:dyDescent="0.25">
      <c r="A620" s="11"/>
      <c r="B620" s="10">
        <v>43201</v>
      </c>
      <c r="C620" s="2">
        <v>0.47</v>
      </c>
      <c r="D620" s="2">
        <v>0.47</v>
      </c>
      <c r="E620" s="2">
        <v>155993</v>
      </c>
      <c r="F620" s="2"/>
      <c r="G620" s="2"/>
      <c r="H620" s="15">
        <f t="shared" si="9"/>
        <v>4.4444444444444363E-2</v>
      </c>
    </row>
    <row r="621" spans="1:8" ht="13.5" x14ac:dyDescent="0.25">
      <c r="A621" s="11"/>
      <c r="B621" s="10">
        <v>43202</v>
      </c>
      <c r="C621" s="2">
        <v>0.49</v>
      </c>
      <c r="D621" s="2">
        <v>0.49</v>
      </c>
      <c r="E621" s="2">
        <v>0</v>
      </c>
      <c r="F621" s="2"/>
      <c r="G621" s="2"/>
      <c r="H621" s="15">
        <f t="shared" si="9"/>
        <v>4.2553191489361743E-2</v>
      </c>
    </row>
    <row r="622" spans="1:8" ht="13.5" x14ac:dyDescent="0.25">
      <c r="A622" s="11"/>
      <c r="B622" s="10">
        <v>43203</v>
      </c>
      <c r="C622" s="2">
        <v>0.51</v>
      </c>
      <c r="D622" s="2">
        <v>0.51</v>
      </c>
      <c r="E622" s="2">
        <v>253721</v>
      </c>
      <c r="F622" s="2"/>
      <c r="G622" s="2"/>
      <c r="H622" s="15">
        <f t="shared" si="9"/>
        <v>4.0816326530612283E-2</v>
      </c>
    </row>
    <row r="623" spans="1:8" ht="13.5" x14ac:dyDescent="0.25">
      <c r="A623" s="11"/>
      <c r="B623" s="10">
        <v>43206</v>
      </c>
      <c r="C623" s="2">
        <v>0.53</v>
      </c>
      <c r="D623" s="2">
        <v>0.53</v>
      </c>
      <c r="E623" s="2">
        <v>0</v>
      </c>
      <c r="F623" s="2"/>
      <c r="G623" s="2"/>
      <c r="H623" s="15">
        <f t="shared" si="9"/>
        <v>3.9215686274509838E-2</v>
      </c>
    </row>
    <row r="624" spans="1:8" ht="13.5" x14ac:dyDescent="0.25">
      <c r="A624" s="11"/>
      <c r="B624" s="10">
        <v>43207</v>
      </c>
      <c r="C624" s="2">
        <v>0.56000000000000005</v>
      </c>
      <c r="D624" s="2">
        <v>0.56000000000000005</v>
      </c>
      <c r="E624" s="2">
        <v>399870</v>
      </c>
      <c r="F624" s="2"/>
      <c r="G624" s="2"/>
      <c r="H624" s="15">
        <f t="shared" si="9"/>
        <v>5.660377358490571E-2</v>
      </c>
    </row>
    <row r="625" spans="1:8" ht="13.5" x14ac:dyDescent="0.25">
      <c r="A625" s="11"/>
      <c r="B625" s="10">
        <v>43208</v>
      </c>
      <c r="C625" s="2">
        <v>0.57999999999999996</v>
      </c>
      <c r="D625" s="2">
        <v>0.57999999999999996</v>
      </c>
      <c r="E625" s="2">
        <v>0</v>
      </c>
      <c r="F625" s="2"/>
      <c r="G625" s="2"/>
      <c r="H625" s="15">
        <f t="shared" si="9"/>
        <v>3.5714285714285546E-2</v>
      </c>
    </row>
    <row r="626" spans="1:8" ht="13.5" x14ac:dyDescent="0.25">
      <c r="A626" s="11"/>
      <c r="B626" s="10">
        <v>43209</v>
      </c>
      <c r="C626" s="2">
        <v>0.6</v>
      </c>
      <c r="D626" s="2">
        <v>0.6</v>
      </c>
      <c r="E626" s="2">
        <v>0</v>
      </c>
      <c r="F626" s="2"/>
      <c r="G626" s="2"/>
      <c r="H626" s="15">
        <f t="shared" si="9"/>
        <v>3.4482758620689689E-2</v>
      </c>
    </row>
    <row r="627" spans="1:8" ht="13.5" x14ac:dyDescent="0.25">
      <c r="A627" s="11"/>
      <c r="B627" s="10">
        <v>43210</v>
      </c>
      <c r="C627" s="2">
        <v>0.62</v>
      </c>
      <c r="D627" s="2">
        <v>0.62</v>
      </c>
      <c r="E627" s="2">
        <v>0</v>
      </c>
      <c r="F627" s="2"/>
      <c r="G627" s="2"/>
      <c r="H627" s="15">
        <f t="shared" si="9"/>
        <v>3.3333333333333368E-2</v>
      </c>
    </row>
    <row r="628" spans="1:8" ht="13.5" x14ac:dyDescent="0.25">
      <c r="A628" s="11"/>
      <c r="B628" s="10">
        <v>43213</v>
      </c>
      <c r="C628" s="2">
        <v>0.6</v>
      </c>
      <c r="D628" s="2">
        <v>0.6</v>
      </c>
      <c r="E628" s="2">
        <v>530896</v>
      </c>
      <c r="F628" s="2"/>
      <c r="G628" s="2"/>
      <c r="H628" s="15">
        <f t="shared" si="9"/>
        <v>-3.2258064516129059E-2</v>
      </c>
    </row>
    <row r="629" spans="1:8" ht="13.5" x14ac:dyDescent="0.25">
      <c r="A629" s="11"/>
      <c r="B629" s="10">
        <v>43214</v>
      </c>
      <c r="C629" s="2">
        <v>0.57999999999999996</v>
      </c>
      <c r="D629" s="2">
        <v>0.57999999999999996</v>
      </c>
      <c r="E629" s="2">
        <v>0</v>
      </c>
      <c r="F629" s="2"/>
      <c r="G629" s="2"/>
      <c r="H629" s="15">
        <f t="shared" si="9"/>
        <v>-3.3333333333333368E-2</v>
      </c>
    </row>
    <row r="630" spans="1:8" ht="13.5" x14ac:dyDescent="0.25">
      <c r="A630" s="11"/>
      <c r="B630" s="10">
        <v>43215</v>
      </c>
      <c r="C630" s="2">
        <v>0.57999999999999996</v>
      </c>
      <c r="D630" s="2">
        <v>0.57999999999999996</v>
      </c>
      <c r="E630" s="2">
        <v>567697</v>
      </c>
      <c r="F630" s="2"/>
      <c r="G630" s="2"/>
      <c r="H630" s="15">
        <f t="shared" si="9"/>
        <v>0</v>
      </c>
    </row>
    <row r="631" spans="1:8" ht="13.5" x14ac:dyDescent="0.25">
      <c r="A631" s="11"/>
      <c r="B631" s="10">
        <v>43216</v>
      </c>
      <c r="C631" s="2">
        <v>0.55000000000000004</v>
      </c>
      <c r="D631" s="2">
        <v>0.55000000000000004</v>
      </c>
      <c r="E631" s="2">
        <v>110858</v>
      </c>
      <c r="F631" s="2"/>
      <c r="G631" s="2"/>
      <c r="H631" s="15">
        <f t="shared" si="9"/>
        <v>-5.1724137931034343E-2</v>
      </c>
    </row>
    <row r="632" spans="1:8" ht="13.5" x14ac:dyDescent="0.25">
      <c r="A632" s="11"/>
      <c r="B632" s="10">
        <v>43217</v>
      </c>
      <c r="C632" s="2">
        <v>0.52</v>
      </c>
      <c r="D632" s="2">
        <v>0.52</v>
      </c>
      <c r="E632" s="2">
        <v>49841</v>
      </c>
      <c r="F632" s="2"/>
      <c r="G632" s="2"/>
      <c r="H632" s="15">
        <f t="shared" si="9"/>
        <v>-5.4545454545454591E-2</v>
      </c>
    </row>
    <row r="633" spans="1:8" ht="13.5" x14ac:dyDescent="0.25">
      <c r="A633" s="11"/>
      <c r="B633" s="10">
        <v>43220</v>
      </c>
      <c r="C633" s="2">
        <v>0.5</v>
      </c>
      <c r="D633" s="2">
        <v>0.5</v>
      </c>
      <c r="E633" s="2">
        <v>0</v>
      </c>
      <c r="F633" s="2"/>
      <c r="G633" s="2"/>
      <c r="H633" s="15">
        <f t="shared" si="9"/>
        <v>-3.8461538461538491E-2</v>
      </c>
    </row>
    <row r="634" spans="1:8" ht="13.5" x14ac:dyDescent="0.25">
      <c r="A634" s="11"/>
      <c r="B634" s="10">
        <v>43222</v>
      </c>
      <c r="C634" s="2">
        <v>0.53</v>
      </c>
      <c r="D634" s="2">
        <v>0.53</v>
      </c>
      <c r="E634" s="2">
        <v>214710</v>
      </c>
      <c r="F634" s="2"/>
      <c r="G634" s="2"/>
      <c r="H634" s="15">
        <f t="shared" si="9"/>
        <v>6.0000000000000053E-2</v>
      </c>
    </row>
    <row r="635" spans="1:8" ht="13.5" x14ac:dyDescent="0.25">
      <c r="A635" s="11"/>
      <c r="B635" s="10">
        <v>43223</v>
      </c>
      <c r="C635" s="2">
        <v>0.52</v>
      </c>
      <c r="D635" s="2">
        <v>0.52</v>
      </c>
      <c r="E635" s="2">
        <v>218299</v>
      </c>
      <c r="F635" s="2"/>
      <c r="G635" s="2"/>
      <c r="H635" s="15">
        <f t="shared" si="9"/>
        <v>-1.8867924528301903E-2</v>
      </c>
    </row>
    <row r="636" spans="1:8" ht="13.5" x14ac:dyDescent="0.25">
      <c r="A636" s="11"/>
      <c r="B636" s="10">
        <v>43224</v>
      </c>
      <c r="C636" s="2">
        <v>0.51</v>
      </c>
      <c r="D636" s="2">
        <v>0.51</v>
      </c>
      <c r="E636" s="2">
        <v>36520</v>
      </c>
      <c r="F636" s="2"/>
      <c r="G636" s="2"/>
      <c r="H636" s="15">
        <f t="shared" si="9"/>
        <v>-1.9230769230769246E-2</v>
      </c>
    </row>
    <row r="637" spans="1:8" ht="13.5" x14ac:dyDescent="0.25">
      <c r="A637" s="11"/>
      <c r="B637" s="10">
        <v>43227</v>
      </c>
      <c r="C637" s="2">
        <v>0.51</v>
      </c>
      <c r="D637" s="2">
        <v>0.51</v>
      </c>
      <c r="E637" s="2">
        <v>17715</v>
      </c>
      <c r="F637" s="2"/>
      <c r="G637" s="2"/>
      <c r="H637" s="15">
        <f t="shared" si="9"/>
        <v>0</v>
      </c>
    </row>
    <row r="638" spans="1:8" ht="13.5" x14ac:dyDescent="0.25">
      <c r="A638" s="11"/>
      <c r="B638" s="10">
        <v>43228</v>
      </c>
      <c r="C638" s="2">
        <v>0.5</v>
      </c>
      <c r="D638" s="2">
        <v>0.5</v>
      </c>
      <c r="E638" s="2">
        <v>96565</v>
      </c>
      <c r="F638" s="2"/>
      <c r="G638" s="2"/>
      <c r="H638" s="15">
        <f t="shared" si="9"/>
        <v>-1.9607843137254919E-2</v>
      </c>
    </row>
    <row r="639" spans="1:8" ht="13.5" x14ac:dyDescent="0.25">
      <c r="A639" s="11"/>
      <c r="B639" s="10">
        <v>43229</v>
      </c>
      <c r="C639" s="2">
        <v>0.51</v>
      </c>
      <c r="D639" s="2">
        <v>0.51</v>
      </c>
      <c r="E639" s="2">
        <v>76842</v>
      </c>
      <c r="F639" s="2"/>
      <c r="G639" s="2"/>
      <c r="H639" s="15">
        <f t="shared" si="9"/>
        <v>2.0000000000000018E-2</v>
      </c>
    </row>
    <row r="640" spans="1:8" ht="13.5" x14ac:dyDescent="0.25">
      <c r="A640" s="11"/>
      <c r="B640" s="10">
        <v>43230</v>
      </c>
      <c r="C640" s="2">
        <v>0.52</v>
      </c>
      <c r="D640" s="2">
        <v>0.52</v>
      </c>
      <c r="E640" s="2">
        <v>48417</v>
      </c>
      <c r="F640" s="2"/>
      <c r="G640" s="2"/>
      <c r="H640" s="15">
        <f t="shared" si="9"/>
        <v>1.9607843137254919E-2</v>
      </c>
    </row>
    <row r="641" spans="1:8" ht="13.5" x14ac:dyDescent="0.25">
      <c r="A641" s="11"/>
      <c r="B641" s="10">
        <v>43231</v>
      </c>
      <c r="C641" s="2">
        <v>0.55000000000000004</v>
      </c>
      <c r="D641" s="2">
        <v>0.55000000000000004</v>
      </c>
      <c r="E641" s="2">
        <v>105701</v>
      </c>
      <c r="F641" s="2"/>
      <c r="G641" s="2"/>
      <c r="H641" s="15">
        <f t="shared" si="9"/>
        <v>5.7692307692307744E-2</v>
      </c>
    </row>
    <row r="642" spans="1:8" ht="13.5" x14ac:dyDescent="0.25">
      <c r="A642" s="11"/>
      <c r="B642" s="10">
        <v>43234</v>
      </c>
      <c r="C642" s="2">
        <v>0.56999999999999995</v>
      </c>
      <c r="D642" s="2">
        <v>0.56999999999999995</v>
      </c>
      <c r="E642" s="2">
        <v>83978</v>
      </c>
      <c r="F642" s="2"/>
      <c r="G642" s="2"/>
      <c r="H642" s="15">
        <f t="shared" si="9"/>
        <v>3.6363636363636188E-2</v>
      </c>
    </row>
    <row r="643" spans="1:8" ht="13.5" x14ac:dyDescent="0.25">
      <c r="A643" s="11"/>
      <c r="B643" s="10">
        <v>43235</v>
      </c>
      <c r="C643" s="2">
        <v>0.57999999999999996</v>
      </c>
      <c r="D643" s="2">
        <v>0.57999999999999996</v>
      </c>
      <c r="E643" s="2">
        <v>213077</v>
      </c>
      <c r="F643" s="2"/>
      <c r="G643" s="2"/>
      <c r="H643" s="15">
        <f t="shared" si="9"/>
        <v>1.7543859649122823E-2</v>
      </c>
    </row>
    <row r="644" spans="1:8" ht="13.5" x14ac:dyDescent="0.25">
      <c r="A644" s="11"/>
      <c r="B644" s="10">
        <v>43236</v>
      </c>
      <c r="C644" s="2">
        <v>0.56999999999999995</v>
      </c>
      <c r="D644" s="2">
        <v>0.56999999999999995</v>
      </c>
      <c r="E644" s="2">
        <v>42824</v>
      </c>
      <c r="F644" s="2"/>
      <c r="G644" s="2"/>
      <c r="H644" s="15">
        <f t="shared" si="9"/>
        <v>-1.7241379310344845E-2</v>
      </c>
    </row>
    <row r="645" spans="1:8" ht="13.5" x14ac:dyDescent="0.25">
      <c r="A645" s="11"/>
      <c r="B645" s="10">
        <v>43237</v>
      </c>
      <c r="C645" s="2">
        <v>0.56000000000000005</v>
      </c>
      <c r="D645" s="2">
        <v>0.56000000000000005</v>
      </c>
      <c r="E645" s="2">
        <v>22521</v>
      </c>
      <c r="F645" s="2"/>
      <c r="G645" s="2"/>
      <c r="H645" s="15">
        <f t="shared" si="9"/>
        <v>-1.7543859649122629E-2</v>
      </c>
    </row>
    <row r="646" spans="1:8" ht="13.5" x14ac:dyDescent="0.25">
      <c r="A646" s="11"/>
      <c r="B646" s="10">
        <v>43238</v>
      </c>
      <c r="C646" s="2">
        <v>0.56000000000000005</v>
      </c>
      <c r="D646" s="2">
        <v>0.56000000000000005</v>
      </c>
      <c r="E646" s="2">
        <v>25650</v>
      </c>
      <c r="F646" s="2"/>
      <c r="G646" s="2"/>
      <c r="H646" s="15">
        <f t="shared" si="9"/>
        <v>0</v>
      </c>
    </row>
    <row r="647" spans="1:8" ht="13.5" x14ac:dyDescent="0.25">
      <c r="A647" s="11"/>
      <c r="B647" s="10">
        <v>43241</v>
      </c>
      <c r="C647" s="2">
        <v>0.55000000000000004</v>
      </c>
      <c r="D647" s="2">
        <v>0.55000000000000004</v>
      </c>
      <c r="E647" s="2">
        <v>16355</v>
      </c>
      <c r="F647" s="2"/>
      <c r="G647" s="2"/>
      <c r="H647" s="15">
        <f t="shared" ref="H647:H710" si="10">(D647-D646)/D646</f>
        <v>-1.785714285714287E-2</v>
      </c>
    </row>
    <row r="648" spans="1:8" ht="13.5" x14ac:dyDescent="0.25">
      <c r="A648" s="11"/>
      <c r="B648" s="10">
        <v>43242</v>
      </c>
      <c r="C648" s="2">
        <v>0.55000000000000004</v>
      </c>
      <c r="D648" s="2">
        <v>0.55000000000000004</v>
      </c>
      <c r="E648" s="2">
        <v>75805</v>
      </c>
      <c r="F648" s="2"/>
      <c r="G648" s="2"/>
      <c r="H648" s="15">
        <f t="shared" si="10"/>
        <v>0</v>
      </c>
    </row>
    <row r="649" spans="1:8" ht="13.5" x14ac:dyDescent="0.25">
      <c r="A649" s="11"/>
      <c r="B649" s="10">
        <v>43243</v>
      </c>
      <c r="C649" s="2">
        <v>0.53</v>
      </c>
      <c r="D649" s="2">
        <v>0.53</v>
      </c>
      <c r="E649" s="2">
        <v>55985</v>
      </c>
      <c r="F649" s="2"/>
      <c r="G649" s="2"/>
      <c r="H649" s="15">
        <f t="shared" si="10"/>
        <v>-3.636363636363639E-2</v>
      </c>
    </row>
    <row r="650" spans="1:8" ht="13.5" x14ac:dyDescent="0.25">
      <c r="A650" s="11"/>
      <c r="B650" s="10">
        <v>43244</v>
      </c>
      <c r="C650" s="2">
        <v>0.54</v>
      </c>
      <c r="D650" s="2">
        <v>0.54</v>
      </c>
      <c r="E650" s="2">
        <v>40006</v>
      </c>
      <c r="F650" s="2"/>
      <c r="G650" s="2"/>
      <c r="H650" s="15">
        <f t="shared" si="10"/>
        <v>1.8867924528301903E-2</v>
      </c>
    </row>
    <row r="651" spans="1:8" ht="13.5" x14ac:dyDescent="0.25">
      <c r="A651" s="11"/>
      <c r="B651" s="10">
        <v>43245</v>
      </c>
      <c r="C651" s="2">
        <v>0.53</v>
      </c>
      <c r="D651" s="2">
        <v>0.53</v>
      </c>
      <c r="E651" s="2">
        <v>44749</v>
      </c>
      <c r="F651" s="2"/>
      <c r="G651" s="2"/>
      <c r="H651" s="15">
        <f t="shared" si="10"/>
        <v>-1.8518518518518535E-2</v>
      </c>
    </row>
    <row r="652" spans="1:8" ht="13.5" x14ac:dyDescent="0.25">
      <c r="A652" s="11"/>
      <c r="B652" s="10">
        <v>43248</v>
      </c>
      <c r="C652" s="2">
        <v>0.54</v>
      </c>
      <c r="D652" s="2">
        <v>0.54</v>
      </c>
      <c r="E652" s="2">
        <v>22786</v>
      </c>
      <c r="F652" s="2"/>
      <c r="G652" s="2"/>
      <c r="H652" s="15">
        <f t="shared" si="10"/>
        <v>1.8867924528301903E-2</v>
      </c>
    </row>
    <row r="653" spans="1:8" ht="13.5" x14ac:dyDescent="0.25">
      <c r="A653" s="11"/>
      <c r="B653" s="10">
        <v>43249</v>
      </c>
      <c r="C653" s="2">
        <v>0.55000000000000004</v>
      </c>
      <c r="D653" s="2">
        <v>0.55000000000000004</v>
      </c>
      <c r="E653" s="2">
        <v>19363</v>
      </c>
      <c r="F653" s="2"/>
      <c r="G653" s="2"/>
      <c r="H653" s="15">
        <f t="shared" si="10"/>
        <v>1.8518518518518535E-2</v>
      </c>
    </row>
    <row r="654" spans="1:8" ht="13.5" x14ac:dyDescent="0.25">
      <c r="A654" s="11"/>
      <c r="B654" s="10">
        <v>43250</v>
      </c>
      <c r="C654" s="2">
        <v>0.55000000000000004</v>
      </c>
      <c r="D654" s="2">
        <v>0.55000000000000004</v>
      </c>
      <c r="E654" s="2">
        <v>88748</v>
      </c>
      <c r="F654" s="2"/>
      <c r="G654" s="2"/>
      <c r="H654" s="15">
        <f t="shared" si="10"/>
        <v>0</v>
      </c>
    </row>
    <row r="655" spans="1:8" ht="13.5" x14ac:dyDescent="0.25">
      <c r="A655" s="11"/>
      <c r="B655" s="10">
        <v>43251</v>
      </c>
      <c r="C655" s="2">
        <v>0.55000000000000004</v>
      </c>
      <c r="D655" s="2">
        <v>0.55000000000000004</v>
      </c>
      <c r="E655" s="2">
        <v>20209</v>
      </c>
      <c r="F655" s="2"/>
      <c r="G655" s="2"/>
      <c r="H655" s="15">
        <f t="shared" si="10"/>
        <v>0</v>
      </c>
    </row>
    <row r="656" spans="1:8" ht="13.5" x14ac:dyDescent="0.25">
      <c r="A656" s="11"/>
      <c r="B656" s="10">
        <v>43252</v>
      </c>
      <c r="C656" s="2">
        <v>0.54</v>
      </c>
      <c r="D656" s="2">
        <v>0.54</v>
      </c>
      <c r="E656" s="2">
        <v>16086</v>
      </c>
      <c r="F656" s="2"/>
      <c r="G656" s="2"/>
      <c r="H656" s="15">
        <f t="shared" si="10"/>
        <v>-1.8181818181818195E-2</v>
      </c>
    </row>
    <row r="657" spans="1:8" ht="13.5" x14ac:dyDescent="0.25">
      <c r="A657" s="11"/>
      <c r="B657" s="10">
        <v>43255</v>
      </c>
      <c r="C657" s="2">
        <v>0.54</v>
      </c>
      <c r="D657" s="2">
        <v>0.54</v>
      </c>
      <c r="E657" s="2">
        <v>42510</v>
      </c>
      <c r="F657" s="2"/>
      <c r="G657" s="2"/>
      <c r="H657" s="15">
        <f t="shared" si="10"/>
        <v>0</v>
      </c>
    </row>
    <row r="658" spans="1:8" ht="13.5" x14ac:dyDescent="0.25">
      <c r="A658" s="11"/>
      <c r="B658" s="10">
        <v>43256</v>
      </c>
      <c r="C658" s="2">
        <v>0.54</v>
      </c>
      <c r="D658" s="2">
        <v>0.54</v>
      </c>
      <c r="E658" s="2">
        <v>8196</v>
      </c>
      <c r="F658" s="2"/>
      <c r="G658" s="2"/>
      <c r="H658" s="15">
        <f t="shared" si="10"/>
        <v>0</v>
      </c>
    </row>
    <row r="659" spans="1:8" ht="13.5" x14ac:dyDescent="0.25">
      <c r="A659" s="11"/>
      <c r="B659" s="10">
        <v>43257</v>
      </c>
      <c r="C659" s="2">
        <v>0.53</v>
      </c>
      <c r="D659" s="2">
        <v>0.53</v>
      </c>
      <c r="E659" s="2">
        <v>44503</v>
      </c>
      <c r="F659" s="2"/>
      <c r="G659" s="2"/>
      <c r="H659" s="15">
        <f t="shared" si="10"/>
        <v>-1.8518518518518535E-2</v>
      </c>
    </row>
    <row r="660" spans="1:8" ht="13.5" x14ac:dyDescent="0.25">
      <c r="A660" s="11"/>
      <c r="B660" s="10">
        <v>43258</v>
      </c>
      <c r="C660" s="2">
        <v>0.52</v>
      </c>
      <c r="D660" s="2">
        <v>0.52</v>
      </c>
      <c r="E660" s="2">
        <v>64976</v>
      </c>
      <c r="F660" s="2"/>
      <c r="G660" s="2"/>
      <c r="H660" s="15">
        <f t="shared" si="10"/>
        <v>-1.8867924528301903E-2</v>
      </c>
    </row>
    <row r="661" spans="1:8" ht="13.5" x14ac:dyDescent="0.25">
      <c r="A661" s="11"/>
      <c r="B661" s="10">
        <v>43259</v>
      </c>
      <c r="C661" s="2">
        <v>0.53</v>
      </c>
      <c r="D661" s="2">
        <v>0.53</v>
      </c>
      <c r="E661" s="2">
        <v>21069</v>
      </c>
      <c r="F661" s="2"/>
      <c r="G661" s="2"/>
      <c r="H661" s="15">
        <f t="shared" si="10"/>
        <v>1.9230769230769246E-2</v>
      </c>
    </row>
    <row r="662" spans="1:8" ht="13.5" x14ac:dyDescent="0.25">
      <c r="A662" s="11"/>
      <c r="B662" s="10">
        <v>43262</v>
      </c>
      <c r="C662" s="2">
        <v>0.53</v>
      </c>
      <c r="D662" s="2">
        <v>0.53</v>
      </c>
      <c r="E662" s="2">
        <v>33450</v>
      </c>
      <c r="F662" s="2"/>
      <c r="G662" s="2"/>
      <c r="H662" s="15">
        <f t="shared" si="10"/>
        <v>0</v>
      </c>
    </row>
    <row r="663" spans="1:8" ht="13.5" x14ac:dyDescent="0.25">
      <c r="A663" s="11"/>
      <c r="B663" s="10">
        <v>43263</v>
      </c>
      <c r="C663" s="2">
        <v>0.55000000000000004</v>
      </c>
      <c r="D663" s="2">
        <v>0.55000000000000004</v>
      </c>
      <c r="E663" s="2">
        <v>44552</v>
      </c>
      <c r="F663" s="2"/>
      <c r="G663" s="2"/>
      <c r="H663" s="15">
        <f t="shared" si="10"/>
        <v>3.7735849056603807E-2</v>
      </c>
    </row>
    <row r="664" spans="1:8" ht="13.5" x14ac:dyDescent="0.25">
      <c r="A664" s="11"/>
      <c r="B664" s="10">
        <v>43264</v>
      </c>
      <c r="C664" s="2">
        <v>0.55000000000000004</v>
      </c>
      <c r="D664" s="2">
        <v>0.55000000000000004</v>
      </c>
      <c r="E664" s="2">
        <v>37580</v>
      </c>
      <c r="F664" s="2"/>
      <c r="G664" s="2"/>
      <c r="H664" s="15">
        <f t="shared" si="10"/>
        <v>0</v>
      </c>
    </row>
    <row r="665" spans="1:8" ht="13.5" x14ac:dyDescent="0.25">
      <c r="A665" s="11"/>
      <c r="B665" s="10">
        <v>43265</v>
      </c>
      <c r="C665" s="2">
        <v>0.56000000000000005</v>
      </c>
      <c r="D665" s="2">
        <v>0.56000000000000005</v>
      </c>
      <c r="E665" s="2">
        <v>14097</v>
      </c>
      <c r="F665" s="2"/>
      <c r="G665" s="2"/>
      <c r="H665" s="15">
        <f t="shared" si="10"/>
        <v>1.8181818181818195E-2</v>
      </c>
    </row>
    <row r="666" spans="1:8" ht="13.5" x14ac:dyDescent="0.25">
      <c r="A666" s="11"/>
      <c r="B666" s="10">
        <v>43269</v>
      </c>
      <c r="C666" s="2">
        <v>0.56000000000000005</v>
      </c>
      <c r="D666" s="2">
        <v>0.56000000000000005</v>
      </c>
      <c r="E666" s="2">
        <v>29639</v>
      </c>
      <c r="F666" s="2"/>
      <c r="G666" s="2"/>
      <c r="H666" s="15">
        <f t="shared" si="10"/>
        <v>0</v>
      </c>
    </row>
    <row r="667" spans="1:8" ht="13.5" x14ac:dyDescent="0.25">
      <c r="A667" s="11"/>
      <c r="B667" s="10">
        <v>43270</v>
      </c>
      <c r="C667" s="2">
        <v>0.56000000000000005</v>
      </c>
      <c r="D667" s="2">
        <v>0.56000000000000005</v>
      </c>
      <c r="E667" s="2">
        <v>38909</v>
      </c>
      <c r="F667" s="2"/>
      <c r="G667" s="2"/>
      <c r="H667" s="15">
        <f t="shared" si="10"/>
        <v>0</v>
      </c>
    </row>
    <row r="668" spans="1:8" ht="13.5" x14ac:dyDescent="0.25">
      <c r="A668" s="11"/>
      <c r="B668" s="10">
        <v>43271</v>
      </c>
      <c r="C668" s="2">
        <v>0.55000000000000004</v>
      </c>
      <c r="D668" s="2">
        <v>0.55000000000000004</v>
      </c>
      <c r="E668" s="2">
        <v>26972</v>
      </c>
      <c r="F668" s="2"/>
      <c r="G668" s="2"/>
      <c r="H668" s="15">
        <f t="shared" si="10"/>
        <v>-1.785714285714287E-2</v>
      </c>
    </row>
    <row r="669" spans="1:8" ht="13.5" x14ac:dyDescent="0.25">
      <c r="A669" s="11"/>
      <c r="B669" s="10">
        <v>43272</v>
      </c>
      <c r="C669" s="2">
        <v>0.54</v>
      </c>
      <c r="D669" s="2">
        <v>0.54</v>
      </c>
      <c r="E669" s="2">
        <v>69149</v>
      </c>
      <c r="F669" s="2"/>
      <c r="G669" s="2"/>
      <c r="H669" s="15">
        <f t="shared" si="10"/>
        <v>-1.8181818181818195E-2</v>
      </c>
    </row>
    <row r="670" spans="1:8" ht="13.5" x14ac:dyDescent="0.25">
      <c r="A670" s="11"/>
      <c r="B670" s="10">
        <v>43273</v>
      </c>
      <c r="C670" s="2">
        <v>0.54</v>
      </c>
      <c r="D670" s="2">
        <v>0.54</v>
      </c>
      <c r="E670" s="2">
        <v>2671</v>
      </c>
      <c r="F670" s="2"/>
      <c r="G670" s="2"/>
      <c r="H670" s="15">
        <f t="shared" si="10"/>
        <v>0</v>
      </c>
    </row>
    <row r="671" spans="1:8" ht="13.5" x14ac:dyDescent="0.25">
      <c r="A671" s="11"/>
      <c r="B671" s="10">
        <v>43276</v>
      </c>
      <c r="C671" s="2">
        <v>0.54</v>
      </c>
      <c r="D671" s="2">
        <v>0.54</v>
      </c>
      <c r="E671" s="2">
        <v>4921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0.53</v>
      </c>
      <c r="D672" s="2">
        <v>0.53</v>
      </c>
      <c r="E672" s="2">
        <v>21593</v>
      </c>
      <c r="F672" s="2"/>
      <c r="G672" s="2"/>
      <c r="H672" s="15">
        <f t="shared" si="10"/>
        <v>-1.8518518518518535E-2</v>
      </c>
    </row>
    <row r="673" spans="1:8" ht="13.5" x14ac:dyDescent="0.25">
      <c r="A673" s="11"/>
      <c r="B673" s="10">
        <v>43278</v>
      </c>
      <c r="C673" s="2">
        <v>0.53</v>
      </c>
      <c r="D673" s="2">
        <v>0.53</v>
      </c>
      <c r="E673" s="2">
        <v>13515</v>
      </c>
      <c r="F673" s="2"/>
      <c r="G673" s="2"/>
      <c r="H673" s="15">
        <f t="shared" si="10"/>
        <v>0</v>
      </c>
    </row>
    <row r="674" spans="1:8" ht="13.5" x14ac:dyDescent="0.25">
      <c r="A674" s="11"/>
      <c r="B674" s="10">
        <v>43279</v>
      </c>
      <c r="C674" s="2">
        <v>0.53</v>
      </c>
      <c r="D674" s="2">
        <v>0.53</v>
      </c>
      <c r="E674" s="2">
        <v>69799</v>
      </c>
      <c r="F674" s="2"/>
      <c r="G674" s="2"/>
      <c r="H674" s="15">
        <f t="shared" si="10"/>
        <v>0</v>
      </c>
    </row>
    <row r="675" spans="1:8" ht="13.5" x14ac:dyDescent="0.25">
      <c r="A675" s="11"/>
      <c r="B675" s="10">
        <v>43280</v>
      </c>
      <c r="C675" s="2">
        <v>0.54</v>
      </c>
      <c r="D675" s="2">
        <v>0.54</v>
      </c>
      <c r="E675" s="2">
        <v>14468</v>
      </c>
      <c r="F675" s="2"/>
      <c r="G675" s="2"/>
      <c r="H675" s="15">
        <f t="shared" si="10"/>
        <v>1.8867924528301903E-2</v>
      </c>
    </row>
    <row r="676" spans="1:8" ht="13.5" x14ac:dyDescent="0.25">
      <c r="A676" s="11"/>
      <c r="B676" s="10">
        <v>43283</v>
      </c>
      <c r="C676" s="2">
        <v>0.55000000000000004</v>
      </c>
      <c r="D676" s="2">
        <v>0.55000000000000004</v>
      </c>
      <c r="E676" s="2">
        <v>8121</v>
      </c>
      <c r="F676" s="2"/>
      <c r="G676" s="2"/>
      <c r="H676" s="15">
        <f t="shared" si="10"/>
        <v>1.8518518518518535E-2</v>
      </c>
    </row>
    <row r="677" spans="1:8" ht="13.5" x14ac:dyDescent="0.25">
      <c r="A677" s="11"/>
      <c r="B677" s="10">
        <v>43284</v>
      </c>
      <c r="C677" s="2">
        <v>0.56000000000000005</v>
      </c>
      <c r="D677" s="2">
        <v>0.56000000000000005</v>
      </c>
      <c r="E677" s="2">
        <v>47945</v>
      </c>
      <c r="F677" s="2"/>
      <c r="G677" s="2"/>
      <c r="H677" s="15">
        <f t="shared" si="10"/>
        <v>1.8181818181818195E-2</v>
      </c>
    </row>
    <row r="678" spans="1:8" ht="13.5" x14ac:dyDescent="0.25">
      <c r="A678" s="11"/>
      <c r="B678" s="10">
        <v>43285</v>
      </c>
      <c r="C678" s="2">
        <v>0.55000000000000004</v>
      </c>
      <c r="D678" s="2">
        <v>0.55000000000000004</v>
      </c>
      <c r="E678" s="2">
        <v>16443</v>
      </c>
      <c r="F678" s="2"/>
      <c r="G678" s="2"/>
      <c r="H678" s="15">
        <f t="shared" si="10"/>
        <v>-1.785714285714287E-2</v>
      </c>
    </row>
    <row r="679" spans="1:8" ht="13.5" x14ac:dyDescent="0.25">
      <c r="A679" s="11"/>
      <c r="B679" s="10">
        <v>43286</v>
      </c>
      <c r="C679" s="2">
        <v>0.54</v>
      </c>
      <c r="D679" s="2">
        <v>0.54</v>
      </c>
      <c r="E679" s="2">
        <v>40104</v>
      </c>
      <c r="F679" s="2"/>
      <c r="G679" s="2"/>
      <c r="H679" s="15">
        <f t="shared" si="10"/>
        <v>-1.8181818181818195E-2</v>
      </c>
    </row>
    <row r="680" spans="1:8" ht="13.5" x14ac:dyDescent="0.25">
      <c r="A680" s="11"/>
      <c r="B680" s="10">
        <v>43287</v>
      </c>
      <c r="C680" s="2">
        <v>0.55000000000000004</v>
      </c>
      <c r="D680" s="2">
        <v>0.55000000000000004</v>
      </c>
      <c r="E680" s="2">
        <v>15033</v>
      </c>
      <c r="F680" s="2"/>
      <c r="G680" s="2"/>
      <c r="H680" s="15">
        <f t="shared" si="10"/>
        <v>1.8518518518518535E-2</v>
      </c>
    </row>
    <row r="681" spans="1:8" ht="13.5" x14ac:dyDescent="0.25">
      <c r="A681" s="11"/>
      <c r="B681" s="10">
        <v>43290</v>
      </c>
      <c r="C681" s="2">
        <v>0.54</v>
      </c>
      <c r="D681" s="2">
        <v>0.54</v>
      </c>
      <c r="E681" s="2">
        <v>7851</v>
      </c>
      <c r="F681" s="2"/>
      <c r="G681" s="2"/>
      <c r="H681" s="15">
        <f t="shared" si="10"/>
        <v>-1.8181818181818195E-2</v>
      </c>
    </row>
    <row r="682" spans="1:8" ht="13.5" x14ac:dyDescent="0.25">
      <c r="A682" s="11"/>
      <c r="B682" s="10">
        <v>43291</v>
      </c>
      <c r="C682" s="2">
        <v>0.54</v>
      </c>
      <c r="D682" s="2">
        <v>0.54</v>
      </c>
      <c r="E682" s="2">
        <v>8449</v>
      </c>
      <c r="F682" s="2"/>
      <c r="G682" s="2"/>
      <c r="H682" s="15">
        <f t="shared" si="10"/>
        <v>0</v>
      </c>
    </row>
    <row r="683" spans="1:8" ht="13.5" x14ac:dyDescent="0.25">
      <c r="A683" s="11"/>
      <c r="B683" s="10">
        <v>43292</v>
      </c>
      <c r="C683" s="2">
        <v>0.53</v>
      </c>
      <c r="D683" s="2">
        <v>0.53</v>
      </c>
      <c r="E683" s="2">
        <v>21677</v>
      </c>
      <c r="F683" s="2"/>
      <c r="G683" s="2"/>
      <c r="H683" s="15">
        <f t="shared" si="10"/>
        <v>-1.8518518518518535E-2</v>
      </c>
    </row>
    <row r="684" spans="1:8" ht="13.5" x14ac:dyDescent="0.25">
      <c r="A684" s="11"/>
      <c r="B684" s="10">
        <v>43293</v>
      </c>
      <c r="C684" s="2">
        <v>0.55000000000000004</v>
      </c>
      <c r="D684" s="2">
        <v>0.55000000000000004</v>
      </c>
      <c r="E684" s="2">
        <v>20516</v>
      </c>
      <c r="F684" s="2"/>
      <c r="G684" s="2"/>
      <c r="H684" s="15">
        <f t="shared" si="10"/>
        <v>3.7735849056603807E-2</v>
      </c>
    </row>
    <row r="685" spans="1:8" ht="13.5" x14ac:dyDescent="0.25">
      <c r="A685" s="11"/>
      <c r="B685" s="10">
        <v>43294</v>
      </c>
      <c r="C685" s="2">
        <v>0.55000000000000004</v>
      </c>
      <c r="D685" s="2">
        <v>0.55000000000000004</v>
      </c>
      <c r="E685" s="2">
        <v>15528</v>
      </c>
      <c r="F685" s="2"/>
      <c r="G685" s="2"/>
      <c r="H685" s="15">
        <f t="shared" si="10"/>
        <v>0</v>
      </c>
    </row>
    <row r="686" spans="1:8" ht="13.5" x14ac:dyDescent="0.25">
      <c r="A686" s="11"/>
      <c r="B686" s="10">
        <v>43297</v>
      </c>
      <c r="C686" s="2">
        <v>0.55000000000000004</v>
      </c>
      <c r="D686" s="2">
        <v>0.55000000000000004</v>
      </c>
      <c r="E686" s="2">
        <v>2237</v>
      </c>
      <c r="F686" s="2"/>
      <c r="G686" s="2"/>
      <c r="H686" s="15">
        <f t="shared" si="10"/>
        <v>0</v>
      </c>
    </row>
    <row r="687" spans="1:8" ht="13.5" x14ac:dyDescent="0.25">
      <c r="A687" s="11"/>
      <c r="B687" s="10">
        <v>43298</v>
      </c>
      <c r="C687" s="2">
        <v>0.54</v>
      </c>
      <c r="D687" s="2">
        <v>0.54</v>
      </c>
      <c r="E687" s="2">
        <v>17821</v>
      </c>
      <c r="F687" s="2"/>
      <c r="G687" s="2"/>
      <c r="H687" s="15">
        <f t="shared" si="10"/>
        <v>-1.8181818181818195E-2</v>
      </c>
    </row>
    <row r="688" spans="1:8" ht="13.5" x14ac:dyDescent="0.25">
      <c r="A688" s="11"/>
      <c r="B688" s="10">
        <v>43299</v>
      </c>
      <c r="C688" s="2">
        <v>0.55000000000000004</v>
      </c>
      <c r="D688" s="2">
        <v>0.55000000000000004</v>
      </c>
      <c r="E688" s="2">
        <v>3</v>
      </c>
      <c r="F688" s="2"/>
      <c r="G688" s="2"/>
      <c r="H688" s="15">
        <f t="shared" si="10"/>
        <v>1.8518518518518535E-2</v>
      </c>
    </row>
    <row r="689" spans="1:8" ht="13.5" x14ac:dyDescent="0.25">
      <c r="A689" s="11"/>
      <c r="B689" s="10">
        <v>43300</v>
      </c>
      <c r="C689" s="2">
        <v>0.56999999999999995</v>
      </c>
      <c r="D689" s="2">
        <v>0.56999999999999995</v>
      </c>
      <c r="E689" s="2">
        <v>80050</v>
      </c>
      <c r="F689" s="2"/>
      <c r="G689" s="2"/>
      <c r="H689" s="15">
        <f t="shared" si="10"/>
        <v>3.6363636363636188E-2</v>
      </c>
    </row>
    <row r="690" spans="1:8" ht="13.5" x14ac:dyDescent="0.25">
      <c r="A690" s="11"/>
      <c r="B690" s="10">
        <v>43301</v>
      </c>
      <c r="C690" s="2">
        <v>0.57999999999999996</v>
      </c>
      <c r="D690" s="2">
        <v>0.57999999999999996</v>
      </c>
      <c r="E690" s="2">
        <v>55950</v>
      </c>
      <c r="F690" s="2"/>
      <c r="G690" s="2"/>
      <c r="H690" s="15">
        <f t="shared" si="10"/>
        <v>1.7543859649122823E-2</v>
      </c>
    </row>
    <row r="691" spans="1:8" ht="13.5" x14ac:dyDescent="0.25">
      <c r="A691" s="11"/>
      <c r="B691" s="10">
        <v>43304</v>
      </c>
      <c r="C691" s="2">
        <v>0.6</v>
      </c>
      <c r="D691" s="2">
        <v>0.6</v>
      </c>
      <c r="E691" s="2">
        <v>77974</v>
      </c>
      <c r="F691" s="2"/>
      <c r="G691" s="2"/>
      <c r="H691" s="15">
        <f t="shared" si="10"/>
        <v>3.4482758620689689E-2</v>
      </c>
    </row>
    <row r="692" spans="1:8" ht="13.5" x14ac:dyDescent="0.25">
      <c r="A692" s="11"/>
      <c r="B692" s="10">
        <v>43305</v>
      </c>
      <c r="C692" s="2">
        <v>0.59</v>
      </c>
      <c r="D692" s="2">
        <v>0.59</v>
      </c>
      <c r="E692" s="2">
        <v>26179</v>
      </c>
      <c r="F692" s="2"/>
      <c r="G692" s="2"/>
      <c r="H692" s="15">
        <f t="shared" si="10"/>
        <v>-1.6666666666666684E-2</v>
      </c>
    </row>
    <row r="693" spans="1:8" ht="13.5" x14ac:dyDescent="0.25">
      <c r="A693" s="11"/>
      <c r="B693" s="10">
        <v>43307</v>
      </c>
      <c r="C693" s="2">
        <v>0.59</v>
      </c>
      <c r="D693" s="2">
        <v>0.59</v>
      </c>
      <c r="E693" s="2">
        <v>21637</v>
      </c>
      <c r="F693" s="2"/>
      <c r="G693" s="2"/>
      <c r="H693" s="15">
        <f t="shared" si="10"/>
        <v>0</v>
      </c>
    </row>
    <row r="694" spans="1:8" ht="13.5" x14ac:dyDescent="0.25">
      <c r="A694" s="11"/>
      <c r="B694" s="10">
        <v>43308</v>
      </c>
      <c r="C694" s="2">
        <v>0.56999999999999995</v>
      </c>
      <c r="D694" s="2">
        <v>0.56999999999999995</v>
      </c>
      <c r="E694" s="2">
        <v>3326</v>
      </c>
      <c r="F694" s="2"/>
      <c r="G694" s="2"/>
      <c r="H694" s="15">
        <f t="shared" si="10"/>
        <v>-3.3898305084745797E-2</v>
      </c>
    </row>
    <row r="695" spans="1:8" ht="13.5" x14ac:dyDescent="0.25">
      <c r="A695" s="11"/>
      <c r="B695" s="10">
        <v>43311</v>
      </c>
      <c r="C695" s="2">
        <v>0.57999999999999996</v>
      </c>
      <c r="D695" s="2">
        <v>0.57999999999999996</v>
      </c>
      <c r="E695" s="2">
        <v>6006</v>
      </c>
      <c r="F695" s="2"/>
      <c r="G695" s="2"/>
      <c r="H695" s="15">
        <f t="shared" si="10"/>
        <v>1.7543859649122823E-2</v>
      </c>
    </row>
    <row r="696" spans="1:8" ht="13.5" x14ac:dyDescent="0.25">
      <c r="A696" s="11"/>
      <c r="B696" s="10">
        <v>43312</v>
      </c>
      <c r="C696" s="2">
        <v>0.56999999999999995</v>
      </c>
      <c r="D696" s="2">
        <v>0.56999999999999995</v>
      </c>
      <c r="E696" s="2">
        <v>9483</v>
      </c>
      <c r="F696" s="2"/>
      <c r="G696" s="2"/>
      <c r="H696" s="15">
        <f t="shared" si="10"/>
        <v>-1.7241379310344845E-2</v>
      </c>
    </row>
    <row r="697" spans="1:8" ht="13.5" x14ac:dyDescent="0.25">
      <c r="A697" s="11"/>
      <c r="B697" s="10">
        <v>43313</v>
      </c>
      <c r="C697" s="2">
        <v>0.56000000000000005</v>
      </c>
      <c r="D697" s="2">
        <v>0.56000000000000005</v>
      </c>
      <c r="E697" s="2">
        <v>22022</v>
      </c>
      <c r="F697" s="2"/>
      <c r="G697" s="2"/>
      <c r="H697" s="15">
        <f t="shared" si="10"/>
        <v>-1.7543859649122629E-2</v>
      </c>
    </row>
    <row r="698" spans="1:8" ht="13.5" x14ac:dyDescent="0.25">
      <c r="A698" s="11"/>
      <c r="B698" s="10">
        <v>43314</v>
      </c>
      <c r="C698" s="2">
        <v>0.56999999999999995</v>
      </c>
      <c r="D698" s="2">
        <v>0.56999999999999995</v>
      </c>
      <c r="E698" s="2">
        <v>27885</v>
      </c>
      <c r="F698" s="2"/>
      <c r="G698" s="2"/>
      <c r="H698" s="15">
        <f t="shared" si="10"/>
        <v>1.7857142857142672E-2</v>
      </c>
    </row>
    <row r="699" spans="1:8" ht="13.5" x14ac:dyDescent="0.25">
      <c r="A699" s="11"/>
      <c r="B699" s="10">
        <v>43315</v>
      </c>
      <c r="C699" s="2">
        <v>0.56999999999999995</v>
      </c>
      <c r="D699" s="2">
        <v>0.56999999999999995</v>
      </c>
      <c r="E699" s="2">
        <v>21613</v>
      </c>
      <c r="F699" s="2"/>
      <c r="G699" s="2"/>
      <c r="H699" s="15">
        <f t="shared" si="10"/>
        <v>0</v>
      </c>
    </row>
    <row r="700" spans="1:8" ht="13.5" x14ac:dyDescent="0.25">
      <c r="A700" s="11"/>
      <c r="B700" s="10">
        <v>43318</v>
      </c>
      <c r="C700" s="2">
        <v>0.56000000000000005</v>
      </c>
      <c r="D700" s="2">
        <v>0.56000000000000005</v>
      </c>
      <c r="E700" s="2">
        <v>21193</v>
      </c>
      <c r="F700" s="2"/>
      <c r="G700" s="2"/>
      <c r="H700" s="15">
        <f t="shared" si="10"/>
        <v>-1.7543859649122629E-2</v>
      </c>
    </row>
    <row r="701" spans="1:8" ht="13.5" x14ac:dyDescent="0.25">
      <c r="A701" s="11"/>
      <c r="B701" s="10">
        <v>43319</v>
      </c>
      <c r="C701" s="2">
        <v>0.55000000000000004</v>
      </c>
      <c r="D701" s="2">
        <v>0.55000000000000004</v>
      </c>
      <c r="E701" s="2">
        <v>37512</v>
      </c>
      <c r="F701" s="2"/>
      <c r="G701" s="2"/>
      <c r="H701" s="15">
        <f t="shared" si="10"/>
        <v>-1.785714285714287E-2</v>
      </c>
    </row>
    <row r="702" spans="1:8" ht="13.5" x14ac:dyDescent="0.25">
      <c r="A702" s="11"/>
      <c r="B702" s="10">
        <v>43320</v>
      </c>
      <c r="C702" s="2">
        <v>0.55000000000000004</v>
      </c>
      <c r="D702" s="2">
        <v>0.55000000000000004</v>
      </c>
      <c r="E702" s="2">
        <v>21005</v>
      </c>
      <c r="F702" s="2"/>
      <c r="G702" s="2"/>
      <c r="H702" s="15">
        <f t="shared" si="10"/>
        <v>0</v>
      </c>
    </row>
    <row r="703" spans="1:8" ht="13.5" x14ac:dyDescent="0.25">
      <c r="A703" s="11"/>
      <c r="B703" s="10">
        <v>43321</v>
      </c>
      <c r="C703" s="2">
        <v>0.55000000000000004</v>
      </c>
      <c r="D703" s="2">
        <v>0.55000000000000004</v>
      </c>
      <c r="E703" s="2">
        <v>8014</v>
      </c>
      <c r="F703" s="2"/>
      <c r="G703" s="2"/>
      <c r="H703" s="15">
        <f t="shared" si="10"/>
        <v>0</v>
      </c>
    </row>
    <row r="704" spans="1:8" ht="13.5" x14ac:dyDescent="0.25">
      <c r="A704" s="11"/>
      <c r="B704" s="10">
        <v>43322</v>
      </c>
      <c r="C704" s="2">
        <v>0.55000000000000004</v>
      </c>
      <c r="D704" s="2">
        <v>0.55000000000000004</v>
      </c>
      <c r="E704" s="2">
        <v>14471</v>
      </c>
      <c r="F704" s="2"/>
      <c r="G704" s="2"/>
      <c r="H704" s="15">
        <f t="shared" si="10"/>
        <v>0</v>
      </c>
    </row>
    <row r="705" spans="1:8" ht="13.5" x14ac:dyDescent="0.25">
      <c r="A705" s="11"/>
      <c r="B705" s="10">
        <v>43326</v>
      </c>
      <c r="C705" s="2">
        <v>0.55000000000000004</v>
      </c>
      <c r="D705" s="2">
        <v>0.55000000000000004</v>
      </c>
      <c r="E705" s="2">
        <v>15169</v>
      </c>
      <c r="F705" s="2"/>
      <c r="G705" s="2"/>
      <c r="H705" s="15">
        <f t="shared" si="10"/>
        <v>0</v>
      </c>
    </row>
    <row r="706" spans="1:8" ht="13.5" x14ac:dyDescent="0.25">
      <c r="A706" s="11"/>
      <c r="B706" s="10">
        <v>43327</v>
      </c>
      <c r="C706" s="2">
        <v>0.56000000000000005</v>
      </c>
      <c r="D706" s="2">
        <v>0.56000000000000005</v>
      </c>
      <c r="E706" s="2">
        <v>7692</v>
      </c>
      <c r="F706" s="2"/>
      <c r="G706" s="2"/>
      <c r="H706" s="15">
        <f t="shared" si="10"/>
        <v>1.8181818181818195E-2</v>
      </c>
    </row>
    <row r="707" spans="1:8" ht="13.5" x14ac:dyDescent="0.25">
      <c r="A707" s="11"/>
      <c r="B707" s="10">
        <v>43328</v>
      </c>
      <c r="C707" s="2">
        <v>0.56000000000000005</v>
      </c>
      <c r="D707" s="2">
        <v>0.56000000000000005</v>
      </c>
      <c r="E707" s="2">
        <v>1334</v>
      </c>
      <c r="F707" s="2"/>
      <c r="G707" s="2"/>
      <c r="H707" s="15">
        <f t="shared" si="10"/>
        <v>0</v>
      </c>
    </row>
    <row r="708" spans="1:8" ht="13.5" x14ac:dyDescent="0.25">
      <c r="A708" s="11"/>
      <c r="B708" s="10">
        <v>43329</v>
      </c>
      <c r="C708" s="2">
        <v>0.56000000000000005</v>
      </c>
      <c r="D708" s="2">
        <v>0.56000000000000005</v>
      </c>
      <c r="E708" s="2">
        <v>200</v>
      </c>
      <c r="F708" s="2"/>
      <c r="G708" s="2"/>
      <c r="H708" s="15">
        <f t="shared" si="10"/>
        <v>0</v>
      </c>
    </row>
    <row r="709" spans="1:8" ht="13.5" x14ac:dyDescent="0.25">
      <c r="A709" s="11"/>
      <c r="B709" s="10">
        <v>43332</v>
      </c>
      <c r="C709" s="2">
        <v>0.56000000000000005</v>
      </c>
      <c r="D709" s="2">
        <v>0.56000000000000005</v>
      </c>
      <c r="E709" s="2">
        <v>177</v>
      </c>
      <c r="F709" s="2"/>
      <c r="G709" s="2"/>
      <c r="H709" s="15">
        <f t="shared" si="10"/>
        <v>0</v>
      </c>
    </row>
    <row r="710" spans="1:8" ht="13.5" x14ac:dyDescent="0.25">
      <c r="A710" s="11"/>
      <c r="B710" s="10">
        <v>43335</v>
      </c>
      <c r="C710" s="2">
        <v>0.56000000000000005</v>
      </c>
      <c r="D710" s="2">
        <v>0.56000000000000005</v>
      </c>
      <c r="E710" s="2">
        <v>100</v>
      </c>
      <c r="F710" s="2"/>
      <c r="G710" s="2"/>
      <c r="H710" s="15">
        <f t="shared" si="10"/>
        <v>0</v>
      </c>
    </row>
    <row r="711" spans="1:8" ht="13.5" x14ac:dyDescent="0.25">
      <c r="A711" s="11"/>
      <c r="B711" s="10">
        <v>43336</v>
      </c>
      <c r="C711" s="2">
        <v>0.56000000000000005</v>
      </c>
      <c r="D711" s="2">
        <v>0.56000000000000005</v>
      </c>
      <c r="E711" s="2">
        <v>0</v>
      </c>
      <c r="F711" s="2"/>
      <c r="G711" s="2"/>
      <c r="H711" s="15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0.55000000000000004</v>
      </c>
      <c r="D712" s="2">
        <v>0.55000000000000004</v>
      </c>
      <c r="E712" s="2">
        <v>1000</v>
      </c>
      <c r="F712" s="2"/>
      <c r="G712" s="2"/>
      <c r="H712" s="15">
        <f t="shared" si="11"/>
        <v>-1.785714285714287E-2</v>
      </c>
    </row>
    <row r="713" spans="1:8" ht="13.5" x14ac:dyDescent="0.25">
      <c r="A713" s="11"/>
      <c r="B713" s="10">
        <v>43340</v>
      </c>
      <c r="C713" s="2">
        <v>0.55000000000000004</v>
      </c>
      <c r="D713" s="2">
        <v>0.55000000000000004</v>
      </c>
      <c r="E713" s="2">
        <v>7620</v>
      </c>
      <c r="F713" s="2"/>
      <c r="G713" s="2"/>
      <c r="H713" s="15">
        <f t="shared" si="11"/>
        <v>0</v>
      </c>
    </row>
    <row r="714" spans="1:8" ht="13.5" x14ac:dyDescent="0.25">
      <c r="A714" s="11"/>
      <c r="B714" s="10">
        <v>43341</v>
      </c>
      <c r="C714" s="2">
        <v>0.55000000000000004</v>
      </c>
      <c r="D714" s="2">
        <v>0.55000000000000004</v>
      </c>
      <c r="E714" s="2">
        <v>5050</v>
      </c>
      <c r="F714" s="2"/>
      <c r="G714" s="2"/>
      <c r="H714" s="15">
        <f t="shared" si="11"/>
        <v>0</v>
      </c>
    </row>
    <row r="715" spans="1:8" ht="13.5" x14ac:dyDescent="0.25">
      <c r="A715" s="11"/>
      <c r="B715" s="10">
        <v>43342</v>
      </c>
      <c r="C715" s="2">
        <v>0.55000000000000004</v>
      </c>
      <c r="D715" s="2">
        <v>0.55000000000000004</v>
      </c>
      <c r="E715" s="2">
        <v>531</v>
      </c>
      <c r="F715" s="2"/>
      <c r="G715" s="2"/>
      <c r="H715" s="15">
        <f t="shared" si="11"/>
        <v>0</v>
      </c>
    </row>
    <row r="716" spans="1:8" ht="13.5" x14ac:dyDescent="0.25">
      <c r="A716" s="11"/>
      <c r="B716" s="10">
        <v>43343</v>
      </c>
      <c r="C716" s="2">
        <v>0.55000000000000004</v>
      </c>
      <c r="D716" s="2">
        <v>0.55000000000000004</v>
      </c>
      <c r="E716" s="2">
        <v>2003</v>
      </c>
      <c r="F716" s="2"/>
      <c r="G716" s="2"/>
      <c r="H716" s="15">
        <f t="shared" si="11"/>
        <v>0</v>
      </c>
    </row>
    <row r="717" spans="1:8" ht="13.5" x14ac:dyDescent="0.25">
      <c r="A717" s="11"/>
      <c r="B717" s="10">
        <v>43346</v>
      </c>
      <c r="C717" s="2">
        <v>0.55000000000000004</v>
      </c>
      <c r="D717" s="2">
        <v>0.55000000000000004</v>
      </c>
      <c r="E717" s="2">
        <v>25542</v>
      </c>
      <c r="F717" s="2"/>
      <c r="G717" s="2"/>
      <c r="H717" s="15">
        <f t="shared" si="11"/>
        <v>0</v>
      </c>
    </row>
    <row r="718" spans="1:8" ht="13.5" x14ac:dyDescent="0.25">
      <c r="A718" s="11"/>
      <c r="B718" s="10">
        <v>43347</v>
      </c>
      <c r="C718" s="2">
        <v>0.55000000000000004</v>
      </c>
      <c r="D718" s="2">
        <v>0.55000000000000004</v>
      </c>
      <c r="E718" s="2">
        <v>55991</v>
      </c>
      <c r="F718" s="2"/>
      <c r="G718" s="2"/>
      <c r="H718" s="15">
        <f t="shared" si="11"/>
        <v>0</v>
      </c>
    </row>
    <row r="719" spans="1:8" ht="13.5" x14ac:dyDescent="0.25">
      <c r="A719" s="11"/>
      <c r="B719" s="10">
        <v>43348</v>
      </c>
      <c r="C719" s="2">
        <v>0.54</v>
      </c>
      <c r="D719" s="2">
        <v>0.54</v>
      </c>
      <c r="E719" s="2">
        <v>26442</v>
      </c>
      <c r="F719" s="2"/>
      <c r="G719" s="2"/>
      <c r="H719" s="15">
        <f t="shared" si="11"/>
        <v>-1.8181818181818195E-2</v>
      </c>
    </row>
    <row r="720" spans="1:8" ht="13.5" x14ac:dyDescent="0.25">
      <c r="A720" s="11"/>
      <c r="B720" s="10">
        <v>43349</v>
      </c>
      <c r="C720" s="2">
        <v>0.54</v>
      </c>
      <c r="D720" s="2">
        <v>0.54</v>
      </c>
      <c r="E720" s="2">
        <v>27632</v>
      </c>
      <c r="F720" s="2"/>
      <c r="G720" s="2"/>
      <c r="H720" s="15">
        <f t="shared" si="11"/>
        <v>0</v>
      </c>
    </row>
    <row r="721" spans="1:8" ht="13.5" x14ac:dyDescent="0.25">
      <c r="A721" s="11"/>
      <c r="B721" s="10">
        <v>43350</v>
      </c>
      <c r="C721" s="2">
        <v>0.55000000000000004</v>
      </c>
      <c r="D721" s="2">
        <v>0.55000000000000004</v>
      </c>
      <c r="E721" s="2">
        <v>2388</v>
      </c>
      <c r="F721" s="2"/>
      <c r="G721" s="2"/>
      <c r="H721" s="15">
        <f t="shared" si="11"/>
        <v>1.8518518518518535E-2</v>
      </c>
    </row>
    <row r="722" spans="1:8" ht="13.5" x14ac:dyDescent="0.25">
      <c r="A722" s="11"/>
      <c r="B722" s="10">
        <v>43353</v>
      </c>
      <c r="C722" s="2">
        <v>0.56000000000000005</v>
      </c>
      <c r="D722" s="2">
        <v>0.56000000000000005</v>
      </c>
      <c r="E722" s="2">
        <v>10813</v>
      </c>
      <c r="F722" s="2"/>
      <c r="G722" s="2"/>
      <c r="H722" s="15">
        <f t="shared" si="11"/>
        <v>1.8181818181818195E-2</v>
      </c>
    </row>
    <row r="723" spans="1:8" ht="13.5" x14ac:dyDescent="0.25">
      <c r="A723" s="11"/>
      <c r="B723" s="10">
        <v>43355</v>
      </c>
      <c r="C723" s="2">
        <v>0.55000000000000004</v>
      </c>
      <c r="D723" s="2">
        <v>0.55000000000000004</v>
      </c>
      <c r="E723" s="2">
        <v>4926</v>
      </c>
      <c r="F723" s="2"/>
      <c r="G723" s="2"/>
      <c r="H723" s="15">
        <f t="shared" si="11"/>
        <v>-1.785714285714287E-2</v>
      </c>
    </row>
    <row r="724" spans="1:8" ht="13.5" x14ac:dyDescent="0.25">
      <c r="A724" s="11"/>
      <c r="B724" s="10">
        <v>43356</v>
      </c>
      <c r="C724" s="2">
        <v>0.54</v>
      </c>
      <c r="D724" s="2">
        <v>0.54</v>
      </c>
      <c r="E724" s="2">
        <v>56216</v>
      </c>
      <c r="F724" s="2"/>
      <c r="G724" s="2"/>
      <c r="H724" s="15">
        <f t="shared" si="11"/>
        <v>-1.8181818181818195E-2</v>
      </c>
    </row>
    <row r="725" spans="1:8" ht="13.5" x14ac:dyDescent="0.25">
      <c r="A725" s="11"/>
      <c r="B725" s="10">
        <v>43357</v>
      </c>
      <c r="C725" s="2">
        <v>0.54</v>
      </c>
      <c r="D725" s="2">
        <v>0.54</v>
      </c>
      <c r="E725" s="2">
        <v>63162</v>
      </c>
      <c r="F725" s="2"/>
      <c r="G725" s="2"/>
      <c r="H725" s="15">
        <f t="shared" si="11"/>
        <v>0</v>
      </c>
    </row>
    <row r="726" spans="1:8" ht="13.5" x14ac:dyDescent="0.25">
      <c r="A726" s="11"/>
      <c r="B726" s="10">
        <v>43360</v>
      </c>
      <c r="C726" s="2">
        <v>0.54</v>
      </c>
      <c r="D726" s="2">
        <v>0.54</v>
      </c>
      <c r="E726" s="2">
        <v>31067</v>
      </c>
      <c r="F726" s="2"/>
      <c r="G726" s="2"/>
      <c r="H726" s="15">
        <f t="shared" si="11"/>
        <v>0</v>
      </c>
    </row>
    <row r="727" spans="1:8" ht="13.5" x14ac:dyDescent="0.25">
      <c r="A727" s="11"/>
      <c r="B727" s="10">
        <v>43361</v>
      </c>
      <c r="C727" s="2">
        <v>0.54</v>
      </c>
      <c r="D727" s="2">
        <v>0.54</v>
      </c>
      <c r="E727" s="2">
        <v>2000</v>
      </c>
      <c r="F727" s="2"/>
      <c r="G727" s="2"/>
      <c r="H727" s="15">
        <f t="shared" si="11"/>
        <v>0</v>
      </c>
    </row>
    <row r="728" spans="1:8" ht="13.5" x14ac:dyDescent="0.25">
      <c r="A728" s="11"/>
      <c r="B728" s="10">
        <v>43362</v>
      </c>
      <c r="C728" s="2">
        <v>0.56000000000000005</v>
      </c>
      <c r="D728" s="2">
        <v>0.56000000000000005</v>
      </c>
      <c r="E728" s="2">
        <v>64609</v>
      </c>
      <c r="F728" s="2"/>
      <c r="G728" s="2"/>
      <c r="H728" s="15">
        <f t="shared" si="11"/>
        <v>3.703703703703707E-2</v>
      </c>
    </row>
    <row r="729" spans="1:8" ht="13.5" x14ac:dyDescent="0.25">
      <c r="A729" s="11"/>
      <c r="B729" s="10">
        <v>43363</v>
      </c>
      <c r="C729" s="2">
        <v>0.56000000000000005</v>
      </c>
      <c r="D729" s="2">
        <v>0.56000000000000005</v>
      </c>
      <c r="E729" s="2">
        <v>41214</v>
      </c>
      <c r="F729" s="2"/>
      <c r="G729" s="2"/>
      <c r="H729" s="15">
        <f t="shared" si="11"/>
        <v>0</v>
      </c>
    </row>
    <row r="730" spans="1:8" ht="13.5" x14ac:dyDescent="0.25">
      <c r="A730" s="11"/>
      <c r="B730" s="10">
        <v>43364</v>
      </c>
      <c r="C730" s="2">
        <v>0.55000000000000004</v>
      </c>
      <c r="D730" s="2">
        <v>0.55000000000000004</v>
      </c>
      <c r="E730" s="2">
        <v>24299</v>
      </c>
      <c r="F730" s="2"/>
      <c r="G730" s="2"/>
      <c r="H730" s="15">
        <f t="shared" si="11"/>
        <v>-1.785714285714287E-2</v>
      </c>
    </row>
    <row r="731" spans="1:8" ht="13.5" x14ac:dyDescent="0.25">
      <c r="A731" s="11"/>
      <c r="B731" s="10">
        <v>43367</v>
      </c>
      <c r="C731" s="2">
        <v>0.56000000000000005</v>
      </c>
      <c r="D731" s="2">
        <v>0.56000000000000005</v>
      </c>
      <c r="E731" s="2">
        <v>17673</v>
      </c>
      <c r="F731" s="2"/>
      <c r="G731" s="2"/>
      <c r="H731" s="15">
        <f t="shared" si="11"/>
        <v>1.8181818181818195E-2</v>
      </c>
    </row>
    <row r="732" spans="1:8" ht="13.5" x14ac:dyDescent="0.25">
      <c r="A732" s="11"/>
      <c r="B732" s="10">
        <v>43368</v>
      </c>
      <c r="C732" s="2">
        <v>0.56000000000000005</v>
      </c>
      <c r="D732" s="2">
        <v>0.56000000000000005</v>
      </c>
      <c r="E732" s="2">
        <v>16162</v>
      </c>
      <c r="F732" s="2"/>
      <c r="G732" s="2"/>
      <c r="H732" s="15">
        <f t="shared" si="11"/>
        <v>0</v>
      </c>
    </row>
    <row r="733" spans="1:8" ht="13.5" x14ac:dyDescent="0.25">
      <c r="A733" s="11"/>
      <c r="B733" s="10">
        <v>43369</v>
      </c>
      <c r="C733" s="2">
        <v>0.59</v>
      </c>
      <c r="D733" s="2">
        <v>0.59</v>
      </c>
      <c r="E733" s="2">
        <v>148753</v>
      </c>
      <c r="F733" s="2"/>
      <c r="G733" s="2"/>
      <c r="H733" s="15">
        <f t="shared" si="11"/>
        <v>5.3571428571428416E-2</v>
      </c>
    </row>
    <row r="734" spans="1:8" ht="13.5" x14ac:dyDescent="0.25">
      <c r="A734" s="11"/>
      <c r="B734" s="10">
        <v>43370</v>
      </c>
      <c r="C734" s="2">
        <v>0.62</v>
      </c>
      <c r="D734" s="2">
        <v>0.62</v>
      </c>
      <c r="E734" s="2">
        <v>292894</v>
      </c>
      <c r="F734" s="2"/>
      <c r="G734" s="2"/>
      <c r="H734" s="15">
        <f t="shared" si="11"/>
        <v>5.0847457627118689E-2</v>
      </c>
    </row>
    <row r="735" spans="1:8" ht="13.5" x14ac:dyDescent="0.25">
      <c r="A735" s="11"/>
      <c r="B735" s="10">
        <v>43371</v>
      </c>
      <c r="C735" s="2">
        <v>0.65</v>
      </c>
      <c r="D735" s="2">
        <v>0.65</v>
      </c>
      <c r="E735" s="2">
        <v>530873</v>
      </c>
      <c r="F735" s="2"/>
      <c r="G735" s="2"/>
      <c r="H735" s="15">
        <f t="shared" si="11"/>
        <v>4.8387096774193589E-2</v>
      </c>
    </row>
    <row r="736" spans="1:8" ht="13.5" x14ac:dyDescent="0.25">
      <c r="A736" s="11"/>
      <c r="B736" s="10">
        <v>43374</v>
      </c>
      <c r="C736" s="2">
        <v>0.62</v>
      </c>
      <c r="D736" s="2">
        <v>0.62</v>
      </c>
      <c r="E736" s="2">
        <v>323486</v>
      </c>
      <c r="F736" s="2"/>
      <c r="G736" s="2"/>
      <c r="H736" s="15">
        <f t="shared" si="11"/>
        <v>-4.6153846153846191E-2</v>
      </c>
    </row>
    <row r="737" spans="1:8" ht="13.5" x14ac:dyDescent="0.25">
      <c r="A737" s="11"/>
      <c r="B737" s="10">
        <v>43375</v>
      </c>
      <c r="C737" s="2">
        <v>0.62</v>
      </c>
      <c r="D737" s="2">
        <v>0.62</v>
      </c>
      <c r="E737" s="2">
        <v>68003</v>
      </c>
      <c r="F737" s="2"/>
      <c r="G737" s="2"/>
      <c r="H737" s="15">
        <f t="shared" si="11"/>
        <v>0</v>
      </c>
    </row>
    <row r="738" spans="1:8" ht="13.5" x14ac:dyDescent="0.25">
      <c r="A738" s="11"/>
      <c r="B738" s="10">
        <v>43376</v>
      </c>
      <c r="C738" s="2">
        <v>0.61</v>
      </c>
      <c r="D738" s="2">
        <v>0.61</v>
      </c>
      <c r="E738" s="2">
        <v>3013</v>
      </c>
      <c r="F738" s="2"/>
      <c r="G738" s="2"/>
      <c r="H738" s="15">
        <f t="shared" si="11"/>
        <v>-1.612903225806453E-2</v>
      </c>
    </row>
    <row r="739" spans="1:8" ht="13.5" x14ac:dyDescent="0.25">
      <c r="A739" s="11"/>
      <c r="B739" s="10">
        <v>43377</v>
      </c>
      <c r="C739" s="2">
        <v>0.63</v>
      </c>
      <c r="D739" s="2">
        <v>0.63</v>
      </c>
      <c r="E739" s="2">
        <v>239169</v>
      </c>
      <c r="F739" s="2"/>
      <c r="G739" s="2"/>
      <c r="H739" s="15">
        <f t="shared" si="11"/>
        <v>3.2786885245901669E-2</v>
      </c>
    </row>
    <row r="740" spans="1:8" ht="13.5" x14ac:dyDescent="0.25">
      <c r="A740" s="11"/>
      <c r="B740" s="10">
        <v>43378</v>
      </c>
      <c r="C740" s="2">
        <v>0.62</v>
      </c>
      <c r="D740" s="2">
        <v>0.62</v>
      </c>
      <c r="E740" s="2">
        <v>18534</v>
      </c>
      <c r="F740" s="2"/>
      <c r="G740" s="2"/>
      <c r="H740" s="15">
        <f t="shared" si="11"/>
        <v>-1.5873015873015886E-2</v>
      </c>
    </row>
    <row r="741" spans="1:8" ht="13.5" x14ac:dyDescent="0.25">
      <c r="A741" s="11"/>
      <c r="B741" s="10">
        <v>43381</v>
      </c>
      <c r="C741" s="2">
        <v>0.61</v>
      </c>
      <c r="D741" s="2">
        <v>0.61</v>
      </c>
      <c r="E741" s="2">
        <v>30507</v>
      </c>
      <c r="F741" s="2"/>
      <c r="G741" s="2"/>
      <c r="H741" s="15">
        <f t="shared" si="11"/>
        <v>-1.612903225806453E-2</v>
      </c>
    </row>
    <row r="742" spans="1:8" ht="13.5" x14ac:dyDescent="0.25">
      <c r="A742" s="11"/>
      <c r="B742" s="10">
        <v>43382</v>
      </c>
      <c r="C742" s="2">
        <v>0.63</v>
      </c>
      <c r="D742" s="2">
        <v>0.63</v>
      </c>
      <c r="E742" s="2">
        <v>53155</v>
      </c>
      <c r="F742" s="2"/>
      <c r="G742" s="2"/>
      <c r="H742" s="15">
        <f t="shared" si="11"/>
        <v>3.2786885245901669E-2</v>
      </c>
    </row>
    <row r="743" spans="1:8" ht="13.5" x14ac:dyDescent="0.25">
      <c r="A743" s="11"/>
      <c r="B743" s="10">
        <v>43383</v>
      </c>
      <c r="C743" s="2">
        <v>0.64</v>
      </c>
      <c r="D743" s="2">
        <v>0.64</v>
      </c>
      <c r="E743" s="2">
        <v>335825</v>
      </c>
      <c r="F743" s="2"/>
      <c r="G743" s="2"/>
      <c r="H743" s="15">
        <f t="shared" si="11"/>
        <v>1.5873015873015886E-2</v>
      </c>
    </row>
    <row r="744" spans="1:8" ht="13.5" x14ac:dyDescent="0.25">
      <c r="A744" s="11"/>
      <c r="B744" s="10">
        <v>43384</v>
      </c>
      <c r="C744" s="2">
        <v>0.64</v>
      </c>
      <c r="D744" s="2">
        <v>0.64</v>
      </c>
      <c r="E744" s="2">
        <v>88919</v>
      </c>
      <c r="F744" s="2"/>
      <c r="G744" s="2"/>
      <c r="H744" s="15">
        <f t="shared" si="11"/>
        <v>0</v>
      </c>
    </row>
    <row r="745" spans="1:8" ht="13.5" x14ac:dyDescent="0.25">
      <c r="A745" s="11"/>
      <c r="B745" s="10">
        <v>43385</v>
      </c>
      <c r="C745" s="2">
        <v>0.64</v>
      </c>
      <c r="D745" s="2">
        <v>0.64</v>
      </c>
      <c r="E745" s="2">
        <v>57835</v>
      </c>
      <c r="F745" s="2"/>
      <c r="G745" s="2"/>
      <c r="H745" s="15">
        <f t="shared" si="11"/>
        <v>0</v>
      </c>
    </row>
    <row r="746" spans="1:8" ht="13.5" x14ac:dyDescent="0.25">
      <c r="A746" s="11"/>
      <c r="B746" s="10">
        <v>43389</v>
      </c>
      <c r="C746" s="2">
        <v>0.64</v>
      </c>
      <c r="D746" s="2">
        <v>0.64</v>
      </c>
      <c r="E746" s="2">
        <v>61880</v>
      </c>
      <c r="F746" s="2"/>
      <c r="G746" s="2"/>
      <c r="H746" s="15">
        <f t="shared" si="11"/>
        <v>0</v>
      </c>
    </row>
    <row r="747" spans="1:8" ht="13.5" x14ac:dyDescent="0.25">
      <c r="A747" s="11"/>
      <c r="B747" s="10">
        <v>43390</v>
      </c>
      <c r="C747" s="2">
        <v>0.64</v>
      </c>
      <c r="D747" s="2">
        <v>0.64</v>
      </c>
      <c r="E747" s="2">
        <v>36012</v>
      </c>
      <c r="F747" s="2"/>
      <c r="G747" s="2"/>
      <c r="H747" s="15">
        <f t="shared" si="11"/>
        <v>0</v>
      </c>
    </row>
    <row r="748" spans="1:8" ht="13.5" x14ac:dyDescent="0.25">
      <c r="A748" s="11"/>
      <c r="B748" s="10">
        <v>43391</v>
      </c>
      <c r="C748" s="2">
        <v>0.64</v>
      </c>
      <c r="D748" s="2">
        <v>0.64</v>
      </c>
      <c r="E748" s="2">
        <v>20135</v>
      </c>
      <c r="F748" s="2"/>
      <c r="G748" s="2"/>
      <c r="H748" s="15">
        <f t="shared" si="11"/>
        <v>0</v>
      </c>
    </row>
    <row r="749" spans="1:8" ht="13.5" x14ac:dyDescent="0.25">
      <c r="A749" s="11"/>
      <c r="B749" s="10">
        <v>43392</v>
      </c>
      <c r="C749" s="2">
        <v>0.64</v>
      </c>
      <c r="D749" s="2">
        <v>0.64</v>
      </c>
      <c r="E749" s="2">
        <v>33089</v>
      </c>
      <c r="F749" s="2"/>
      <c r="G749" s="2"/>
      <c r="H749" s="15">
        <f t="shared" si="11"/>
        <v>0</v>
      </c>
    </row>
    <row r="750" spans="1:8" ht="13.5" x14ac:dyDescent="0.25">
      <c r="A750" s="11"/>
      <c r="B750" s="10">
        <v>43395</v>
      </c>
      <c r="C750" s="2">
        <v>0.63</v>
      </c>
      <c r="D750" s="2">
        <v>0.63</v>
      </c>
      <c r="E750" s="2">
        <v>41701</v>
      </c>
      <c r="F750" s="2"/>
      <c r="G750" s="2"/>
      <c r="H750" s="15">
        <f t="shared" si="11"/>
        <v>-1.5625000000000014E-2</v>
      </c>
    </row>
    <row r="751" spans="1:8" ht="13.5" x14ac:dyDescent="0.25">
      <c r="A751" s="11"/>
      <c r="B751" s="10">
        <v>43396</v>
      </c>
      <c r="C751" s="2">
        <v>0.63</v>
      </c>
      <c r="D751" s="2">
        <v>0.63</v>
      </c>
      <c r="E751" s="2">
        <v>23777</v>
      </c>
      <c r="F751" s="2"/>
      <c r="G751" s="2"/>
      <c r="H751" s="15">
        <f t="shared" si="11"/>
        <v>0</v>
      </c>
    </row>
    <row r="752" spans="1:8" ht="13.5" x14ac:dyDescent="0.25">
      <c r="A752" s="11"/>
      <c r="B752" s="10">
        <v>43397</v>
      </c>
      <c r="C752" s="2">
        <v>0.61</v>
      </c>
      <c r="D752" s="2">
        <v>0.61</v>
      </c>
      <c r="E752" s="2">
        <v>35163</v>
      </c>
      <c r="F752" s="2"/>
      <c r="G752" s="2"/>
      <c r="H752" s="15">
        <f t="shared" si="11"/>
        <v>-3.1746031746031772E-2</v>
      </c>
    </row>
    <row r="753" spans="1:8" ht="13.5" x14ac:dyDescent="0.25">
      <c r="A753" s="11"/>
      <c r="B753" s="10">
        <v>43398</v>
      </c>
      <c r="C753" s="2">
        <v>0.6</v>
      </c>
      <c r="D753" s="2">
        <v>0.6</v>
      </c>
      <c r="E753" s="2">
        <v>39285</v>
      </c>
      <c r="F753" s="2"/>
      <c r="G753" s="2"/>
      <c r="H753" s="15">
        <f t="shared" si="11"/>
        <v>-1.6393442622950834E-2</v>
      </c>
    </row>
    <row r="754" spans="1:8" ht="13.5" x14ac:dyDescent="0.25">
      <c r="A754" s="11"/>
      <c r="B754" s="10">
        <v>43399</v>
      </c>
      <c r="C754" s="2">
        <v>0.59</v>
      </c>
      <c r="D754" s="2">
        <v>0.59</v>
      </c>
      <c r="E754" s="2">
        <v>16718</v>
      </c>
      <c r="F754" s="2"/>
      <c r="G754" s="2"/>
      <c r="H754" s="15">
        <f t="shared" si="11"/>
        <v>-1.6666666666666684E-2</v>
      </c>
    </row>
    <row r="755" spans="1:8" ht="13.5" x14ac:dyDescent="0.25">
      <c r="A755" s="11"/>
      <c r="B755" s="10">
        <v>43402</v>
      </c>
      <c r="C755" s="2">
        <v>0.6</v>
      </c>
      <c r="D755" s="2">
        <v>0.6</v>
      </c>
      <c r="E755" s="2">
        <v>57956</v>
      </c>
      <c r="F755" s="2"/>
      <c r="G755" s="2"/>
      <c r="H755" s="15">
        <f t="shared" si="11"/>
        <v>1.6949152542372899E-2</v>
      </c>
    </row>
    <row r="756" spans="1:8" ht="13.5" x14ac:dyDescent="0.25">
      <c r="A756" s="11"/>
      <c r="B756" s="10">
        <v>43403</v>
      </c>
      <c r="C756" s="2">
        <v>0.57999999999999996</v>
      </c>
      <c r="D756" s="2">
        <v>0.57999999999999996</v>
      </c>
      <c r="E756" s="2">
        <v>25520</v>
      </c>
      <c r="F756" s="2"/>
      <c r="G756" s="2"/>
      <c r="H756" s="15">
        <f t="shared" si="11"/>
        <v>-3.3333333333333368E-2</v>
      </c>
    </row>
    <row r="757" spans="1:8" ht="13.5" x14ac:dyDescent="0.25">
      <c r="A757" s="11"/>
      <c r="B757" s="10">
        <v>43404</v>
      </c>
      <c r="C757" s="2">
        <v>0.57999999999999996</v>
      </c>
      <c r="D757" s="2">
        <v>0.57999999999999996</v>
      </c>
      <c r="E757" s="2">
        <v>19233</v>
      </c>
      <c r="F757" s="2"/>
      <c r="G757" s="2"/>
      <c r="H757" s="15">
        <f t="shared" si="11"/>
        <v>0</v>
      </c>
    </row>
    <row r="758" spans="1:8" ht="13.5" x14ac:dyDescent="0.25">
      <c r="A758" s="11"/>
      <c r="B758" s="10">
        <v>43405</v>
      </c>
      <c r="C758" s="2">
        <v>0.61</v>
      </c>
      <c r="D758" s="2">
        <v>0.61</v>
      </c>
      <c r="E758" s="2">
        <v>21028</v>
      </c>
      <c r="F758" s="2"/>
      <c r="G758" s="2"/>
      <c r="H758" s="15">
        <f t="shared" si="11"/>
        <v>5.1724137931034531E-2</v>
      </c>
    </row>
    <row r="759" spans="1:8" ht="13.5" x14ac:dyDescent="0.25">
      <c r="A759" s="11"/>
      <c r="B759" s="10">
        <v>43406</v>
      </c>
      <c r="C759" s="2">
        <v>0.6</v>
      </c>
      <c r="D759" s="2">
        <v>0.6</v>
      </c>
      <c r="E759" s="2">
        <v>29581</v>
      </c>
      <c r="F759" s="2"/>
      <c r="G759" s="2"/>
      <c r="H759" s="15">
        <f t="shared" si="11"/>
        <v>-1.6393442622950834E-2</v>
      </c>
    </row>
    <row r="760" spans="1:8" ht="13.5" x14ac:dyDescent="0.25">
      <c r="A760" s="11"/>
      <c r="B760" s="10">
        <v>43409</v>
      </c>
      <c r="C760" s="2">
        <v>0.62</v>
      </c>
      <c r="D760" s="2">
        <v>0.62</v>
      </c>
      <c r="E760" s="2">
        <v>32451</v>
      </c>
      <c r="F760" s="2"/>
      <c r="G760" s="2"/>
      <c r="H760" s="15">
        <f t="shared" si="11"/>
        <v>3.3333333333333368E-2</v>
      </c>
    </row>
    <row r="761" spans="1:8" ht="13.5" x14ac:dyDescent="0.25">
      <c r="A761" s="11"/>
      <c r="B761" s="10">
        <v>43410</v>
      </c>
      <c r="C761" s="2">
        <v>0.61</v>
      </c>
      <c r="D761" s="2">
        <v>0.61</v>
      </c>
      <c r="E761" s="2">
        <v>5094</v>
      </c>
      <c r="F761" s="2"/>
      <c r="G761" s="2"/>
      <c r="H761" s="15">
        <f t="shared" si="11"/>
        <v>-1.612903225806453E-2</v>
      </c>
    </row>
    <row r="762" spans="1:8" ht="13.5" x14ac:dyDescent="0.25">
      <c r="A762" s="11"/>
      <c r="B762" s="10">
        <v>43411</v>
      </c>
      <c r="C762" s="2">
        <v>0.6</v>
      </c>
      <c r="D762" s="2">
        <v>0.6</v>
      </c>
      <c r="E762" s="2">
        <v>4851</v>
      </c>
      <c r="F762" s="2"/>
      <c r="G762" s="2"/>
      <c r="H762" s="15">
        <f t="shared" si="11"/>
        <v>-1.6393442622950834E-2</v>
      </c>
    </row>
    <row r="763" spans="1:8" ht="13.5" x14ac:dyDescent="0.25">
      <c r="A763" s="11"/>
      <c r="B763" s="10">
        <v>43412</v>
      </c>
      <c r="C763" s="2">
        <v>0.59</v>
      </c>
      <c r="D763" s="2">
        <v>0.59</v>
      </c>
      <c r="E763" s="2">
        <v>11215</v>
      </c>
      <c r="F763" s="2"/>
      <c r="G763" s="2"/>
      <c r="H763" s="15">
        <f t="shared" si="11"/>
        <v>-1.6666666666666684E-2</v>
      </c>
    </row>
    <row r="764" spans="1:8" ht="13.5" x14ac:dyDescent="0.25">
      <c r="A764" s="11"/>
      <c r="B764" s="10">
        <v>43413</v>
      </c>
      <c r="C764" s="2">
        <v>0.6</v>
      </c>
      <c r="D764" s="2">
        <v>0.6</v>
      </c>
      <c r="E764" s="2">
        <v>35994</v>
      </c>
      <c r="F764" s="2"/>
      <c r="G764" s="2"/>
      <c r="H764" s="15">
        <f t="shared" si="11"/>
        <v>1.6949152542372899E-2</v>
      </c>
    </row>
    <row r="765" spans="1:8" ht="13.5" x14ac:dyDescent="0.25">
      <c r="A765" s="11"/>
      <c r="B765" s="10">
        <v>43416</v>
      </c>
      <c r="C765" s="2">
        <v>0.59</v>
      </c>
      <c r="D765" s="2">
        <v>0.59</v>
      </c>
      <c r="E765" s="2">
        <v>5209</v>
      </c>
      <c r="F765" s="2"/>
      <c r="G765" s="2"/>
      <c r="H765" s="15">
        <f t="shared" si="11"/>
        <v>-1.6666666666666684E-2</v>
      </c>
    </row>
    <row r="766" spans="1:8" ht="13.5" x14ac:dyDescent="0.25">
      <c r="A766" s="11"/>
      <c r="B766" s="10">
        <v>43417</v>
      </c>
      <c r="C766" s="2">
        <v>0.6</v>
      </c>
      <c r="D766" s="2">
        <v>0.6</v>
      </c>
      <c r="E766" s="2">
        <v>16801</v>
      </c>
      <c r="F766" s="2"/>
      <c r="G766" s="2"/>
      <c r="H766" s="15">
        <f t="shared" si="11"/>
        <v>1.6949152542372899E-2</v>
      </c>
    </row>
    <row r="767" spans="1:8" ht="13.5" x14ac:dyDescent="0.25">
      <c r="A767" s="11"/>
      <c r="B767" s="10">
        <v>43418</v>
      </c>
      <c r="C767" s="2">
        <v>0.61</v>
      </c>
      <c r="D767" s="2">
        <v>0.61</v>
      </c>
      <c r="E767" s="2">
        <v>38041</v>
      </c>
      <c r="F767" s="2"/>
      <c r="G767" s="2"/>
      <c r="H767" s="15">
        <f t="shared" si="11"/>
        <v>1.6666666666666684E-2</v>
      </c>
    </row>
    <row r="768" spans="1:8" ht="13.5" x14ac:dyDescent="0.25">
      <c r="A768" s="11"/>
      <c r="B768" s="10">
        <v>43419</v>
      </c>
      <c r="C768" s="2">
        <v>0.64</v>
      </c>
      <c r="D768" s="2">
        <v>0.64</v>
      </c>
      <c r="E768" s="2">
        <v>128098</v>
      </c>
      <c r="F768" s="2"/>
      <c r="G768" s="2"/>
      <c r="H768" s="15">
        <f t="shared" si="11"/>
        <v>4.9180327868852507E-2</v>
      </c>
    </row>
    <row r="769" spans="1:8" ht="13.5" x14ac:dyDescent="0.25">
      <c r="A769" s="11"/>
      <c r="B769" s="10">
        <v>43420</v>
      </c>
      <c r="C769" s="2">
        <v>0.67</v>
      </c>
      <c r="D769" s="2">
        <v>0.67</v>
      </c>
      <c r="E769" s="2">
        <v>195484</v>
      </c>
      <c r="F769" s="2"/>
      <c r="G769" s="2"/>
      <c r="H769" s="15">
        <f t="shared" si="11"/>
        <v>4.6875000000000042E-2</v>
      </c>
    </row>
    <row r="770" spans="1:8" ht="13.5" x14ac:dyDescent="0.25">
      <c r="A770" s="11"/>
      <c r="B770" s="10">
        <v>43423</v>
      </c>
      <c r="C770" s="2">
        <v>0.7</v>
      </c>
      <c r="D770" s="2">
        <v>0.7</v>
      </c>
      <c r="E770" s="2">
        <v>0</v>
      </c>
      <c r="F770" s="2"/>
      <c r="G770" s="2"/>
      <c r="H770" s="15">
        <f t="shared" si="11"/>
        <v>4.4776119402984947E-2</v>
      </c>
    </row>
    <row r="771" spans="1:8" ht="13.5" x14ac:dyDescent="0.25">
      <c r="A771" s="11"/>
      <c r="B771" s="10">
        <v>43425</v>
      </c>
      <c r="C771" s="2">
        <v>0.74</v>
      </c>
      <c r="D771" s="2">
        <v>0.74</v>
      </c>
      <c r="E771" s="2">
        <v>474933</v>
      </c>
      <c r="F771" s="2"/>
      <c r="G771" s="2"/>
      <c r="H771" s="15">
        <f t="shared" si="11"/>
        <v>5.7142857142857197E-2</v>
      </c>
    </row>
    <row r="772" spans="1:8" ht="13.5" x14ac:dyDescent="0.25">
      <c r="A772" s="11"/>
      <c r="B772" s="10">
        <v>43426</v>
      </c>
      <c r="C772" s="2">
        <v>0.77</v>
      </c>
      <c r="D772" s="2">
        <v>0.77</v>
      </c>
      <c r="E772" s="2">
        <v>0</v>
      </c>
      <c r="F772" s="2"/>
      <c r="G772" s="2"/>
      <c r="H772" s="15">
        <f t="shared" si="11"/>
        <v>4.0540540540540577E-2</v>
      </c>
    </row>
    <row r="773" spans="1:8" ht="13.5" x14ac:dyDescent="0.25">
      <c r="A773" s="11"/>
      <c r="B773" s="10">
        <v>43427</v>
      </c>
      <c r="C773" s="2">
        <v>0.81</v>
      </c>
      <c r="D773" s="2">
        <v>0.81</v>
      </c>
      <c r="E773" s="2">
        <v>413549</v>
      </c>
      <c r="F773" s="2"/>
      <c r="G773" s="2"/>
      <c r="H773" s="15">
        <f t="shared" si="11"/>
        <v>5.1948051948051993E-2</v>
      </c>
    </row>
    <row r="774" spans="1:8" ht="13.5" x14ac:dyDescent="0.25">
      <c r="A774" s="11"/>
      <c r="B774" s="10">
        <v>43430</v>
      </c>
      <c r="C774" s="2">
        <v>0.84</v>
      </c>
      <c r="D774" s="2">
        <v>0.84</v>
      </c>
      <c r="E774" s="2">
        <v>0</v>
      </c>
      <c r="F774" s="2"/>
      <c r="G774" s="2"/>
      <c r="H774" s="15">
        <f t="shared" si="11"/>
        <v>3.7037037037036931E-2</v>
      </c>
    </row>
    <row r="775" spans="1:8" ht="13.5" x14ac:dyDescent="0.25">
      <c r="A775" s="11"/>
      <c r="B775" s="10">
        <v>43431</v>
      </c>
      <c r="C775" s="2">
        <v>0.89</v>
      </c>
      <c r="D775" s="2">
        <v>0.89</v>
      </c>
      <c r="E775" s="2">
        <v>1325725</v>
      </c>
      <c r="F775" s="2"/>
      <c r="G775" s="2"/>
      <c r="H775" s="15">
        <f t="shared" ref="H775:H838" si="12">(D775-D774)/D774</f>
        <v>5.9523809523809576E-2</v>
      </c>
    </row>
    <row r="776" spans="1:8" ht="13.5" x14ac:dyDescent="0.25">
      <c r="A776" s="11"/>
      <c r="B776" s="10">
        <v>43432</v>
      </c>
      <c r="C776" s="2">
        <v>0.93</v>
      </c>
      <c r="D776" s="2">
        <v>0.93</v>
      </c>
      <c r="E776" s="2">
        <v>0</v>
      </c>
      <c r="F776" s="2"/>
      <c r="G776" s="2"/>
      <c r="H776" s="15">
        <f t="shared" si="12"/>
        <v>4.4943820224719142E-2</v>
      </c>
    </row>
    <row r="777" spans="1:8" ht="13.5" x14ac:dyDescent="0.25">
      <c r="A777" s="11"/>
      <c r="B777" s="10">
        <v>43433</v>
      </c>
      <c r="C777" s="2">
        <v>0.89</v>
      </c>
      <c r="D777" s="2">
        <v>0.89</v>
      </c>
      <c r="E777" s="2">
        <v>566246</v>
      </c>
      <c r="F777" s="2"/>
      <c r="G777" s="2"/>
      <c r="H777" s="15">
        <f t="shared" si="12"/>
        <v>-4.3010752688172081E-2</v>
      </c>
    </row>
    <row r="778" spans="1:8" ht="13.5" x14ac:dyDescent="0.25">
      <c r="A778" s="11"/>
      <c r="B778" s="10">
        <v>43434</v>
      </c>
      <c r="C778" s="2">
        <v>0.87</v>
      </c>
      <c r="D778" s="2">
        <v>0.87</v>
      </c>
      <c r="E778" s="2">
        <v>324699</v>
      </c>
      <c r="F778" s="2"/>
      <c r="G778" s="2"/>
      <c r="H778" s="15">
        <f t="shared" si="12"/>
        <v>-2.2471910112359571E-2</v>
      </c>
    </row>
    <row r="779" spans="1:8" ht="13.5" x14ac:dyDescent="0.25">
      <c r="A779" s="11"/>
      <c r="B779" s="10">
        <v>43437</v>
      </c>
      <c r="C779" s="2">
        <v>0.82</v>
      </c>
      <c r="D779" s="2">
        <v>0.82</v>
      </c>
      <c r="E779" s="2">
        <v>192789</v>
      </c>
      <c r="F779" s="2"/>
      <c r="G779" s="2"/>
      <c r="H779" s="15">
        <f t="shared" si="12"/>
        <v>-5.7471264367816147E-2</v>
      </c>
    </row>
    <row r="780" spans="1:8" ht="13.5" x14ac:dyDescent="0.25">
      <c r="A780" s="11"/>
      <c r="B780" s="10">
        <v>43438</v>
      </c>
      <c r="C780" s="2">
        <v>0.82</v>
      </c>
      <c r="D780" s="2">
        <v>0.82</v>
      </c>
      <c r="E780" s="2">
        <v>315032</v>
      </c>
      <c r="F780" s="2"/>
      <c r="G780" s="2"/>
      <c r="H780" s="15">
        <f t="shared" si="12"/>
        <v>0</v>
      </c>
    </row>
    <row r="781" spans="1:8" ht="13.5" x14ac:dyDescent="0.25">
      <c r="A781" s="11"/>
      <c r="B781" s="10">
        <v>43439</v>
      </c>
      <c r="C781" s="2">
        <v>0.82</v>
      </c>
      <c r="D781" s="2">
        <v>0.82</v>
      </c>
      <c r="E781" s="2">
        <v>58841</v>
      </c>
      <c r="F781" s="2"/>
      <c r="G781" s="2"/>
      <c r="H781" s="15">
        <f t="shared" si="12"/>
        <v>0</v>
      </c>
    </row>
    <row r="782" spans="1:8" ht="13.5" x14ac:dyDescent="0.25">
      <c r="A782" s="11"/>
      <c r="B782" s="10">
        <v>43440</v>
      </c>
      <c r="C782" s="2">
        <v>0.81</v>
      </c>
      <c r="D782" s="2">
        <v>0.81</v>
      </c>
      <c r="E782" s="2">
        <v>75317</v>
      </c>
      <c r="F782" s="2"/>
      <c r="G782" s="2"/>
      <c r="H782" s="15">
        <f t="shared" si="12"/>
        <v>-1.2195121951219388E-2</v>
      </c>
    </row>
    <row r="783" spans="1:8" ht="13.5" x14ac:dyDescent="0.25">
      <c r="A783" s="11"/>
      <c r="B783" s="10">
        <v>43441</v>
      </c>
      <c r="C783" s="2">
        <v>0.8</v>
      </c>
      <c r="D783" s="2">
        <v>0.8</v>
      </c>
      <c r="E783" s="2">
        <v>10669</v>
      </c>
      <c r="F783" s="2"/>
      <c r="G783" s="2"/>
      <c r="H783" s="15">
        <f t="shared" si="12"/>
        <v>-1.2345679012345689E-2</v>
      </c>
    </row>
    <row r="784" spans="1:8" ht="13.5" x14ac:dyDescent="0.25">
      <c r="A784" s="11"/>
      <c r="B784" s="10">
        <v>43444</v>
      </c>
      <c r="C784" s="2">
        <v>0.82</v>
      </c>
      <c r="D784" s="2">
        <v>0.82</v>
      </c>
      <c r="E784" s="2">
        <v>288112</v>
      </c>
      <c r="F784" s="2"/>
      <c r="G784" s="2"/>
      <c r="H784" s="15">
        <f t="shared" si="12"/>
        <v>2.4999999999999883E-2</v>
      </c>
    </row>
    <row r="785" spans="1:8" ht="13.5" x14ac:dyDescent="0.25">
      <c r="A785" s="11"/>
      <c r="B785" s="10">
        <v>43445</v>
      </c>
      <c r="C785" s="2">
        <v>0.83</v>
      </c>
      <c r="D785" s="2">
        <v>0.83</v>
      </c>
      <c r="E785" s="2">
        <v>60484</v>
      </c>
      <c r="F785" s="2"/>
      <c r="G785" s="2"/>
      <c r="H785" s="15">
        <f t="shared" si="12"/>
        <v>1.2195121951219523E-2</v>
      </c>
    </row>
    <row r="786" spans="1:8" ht="13.5" x14ac:dyDescent="0.25">
      <c r="A786" s="11"/>
      <c r="B786" s="10">
        <v>43446</v>
      </c>
      <c r="C786" s="2">
        <v>0.83</v>
      </c>
      <c r="D786" s="2">
        <v>0.83</v>
      </c>
      <c r="E786" s="2">
        <v>74910</v>
      </c>
      <c r="F786" s="2"/>
      <c r="G786" s="2"/>
      <c r="H786" s="15">
        <f t="shared" si="12"/>
        <v>0</v>
      </c>
    </row>
    <row r="787" spans="1:8" ht="13.5" x14ac:dyDescent="0.25">
      <c r="A787" s="11"/>
      <c r="B787" s="10">
        <v>43447</v>
      </c>
      <c r="C787" s="2">
        <v>0.83</v>
      </c>
      <c r="D787" s="2">
        <v>0.83</v>
      </c>
      <c r="E787" s="2">
        <v>69391</v>
      </c>
      <c r="F787" s="2"/>
      <c r="G787" s="2"/>
      <c r="H787" s="15">
        <f t="shared" si="12"/>
        <v>0</v>
      </c>
    </row>
    <row r="788" spans="1:8" ht="13.5" x14ac:dyDescent="0.25">
      <c r="A788" s="11"/>
      <c r="B788" s="10">
        <v>43448</v>
      </c>
      <c r="C788" s="2">
        <v>0.82</v>
      </c>
      <c r="D788" s="2">
        <v>0.82</v>
      </c>
      <c r="E788" s="2">
        <v>52110</v>
      </c>
      <c r="F788" s="2"/>
      <c r="G788" s="2"/>
      <c r="H788" s="15">
        <f t="shared" si="12"/>
        <v>-1.2048192771084348E-2</v>
      </c>
    </row>
    <row r="789" spans="1:8" ht="13.5" x14ac:dyDescent="0.25">
      <c r="A789" s="11"/>
      <c r="B789" s="10">
        <v>43451</v>
      </c>
      <c r="C789" s="2">
        <v>0.82</v>
      </c>
      <c r="D789" s="2">
        <v>0.82</v>
      </c>
      <c r="E789" s="2">
        <v>71800</v>
      </c>
      <c r="F789" s="2"/>
      <c r="G789" s="2"/>
      <c r="H789" s="15">
        <f t="shared" si="12"/>
        <v>0</v>
      </c>
    </row>
    <row r="790" spans="1:8" ht="13.5" x14ac:dyDescent="0.25">
      <c r="A790" s="11"/>
      <c r="B790" s="10">
        <v>43452</v>
      </c>
      <c r="C790" s="2">
        <v>0.82</v>
      </c>
      <c r="D790" s="2">
        <v>0.82</v>
      </c>
      <c r="E790" s="2">
        <v>15035</v>
      </c>
      <c r="F790" s="2"/>
      <c r="G790" s="2"/>
      <c r="H790" s="15">
        <f t="shared" si="12"/>
        <v>0</v>
      </c>
    </row>
    <row r="791" spans="1:8" ht="13.5" x14ac:dyDescent="0.25">
      <c r="A791" s="11"/>
      <c r="B791" s="10">
        <v>43453</v>
      </c>
      <c r="C791" s="2">
        <v>0.81</v>
      </c>
      <c r="D791" s="2">
        <v>0.81</v>
      </c>
      <c r="E791" s="2">
        <v>38096</v>
      </c>
      <c r="F791" s="2"/>
      <c r="G791" s="2"/>
      <c r="H791" s="15">
        <f t="shared" si="12"/>
        <v>-1.2195121951219388E-2</v>
      </c>
    </row>
    <row r="792" spans="1:8" ht="13.5" x14ac:dyDescent="0.25">
      <c r="A792" s="11"/>
      <c r="B792" s="10">
        <v>43454</v>
      </c>
      <c r="C792" s="2">
        <v>0.81</v>
      </c>
      <c r="D792" s="2">
        <v>0.81</v>
      </c>
      <c r="E792" s="2">
        <v>91943</v>
      </c>
      <c r="F792" s="2"/>
      <c r="G792" s="2"/>
      <c r="H792" s="15">
        <f t="shared" si="12"/>
        <v>0</v>
      </c>
    </row>
    <row r="793" spans="1:8" ht="13.5" x14ac:dyDescent="0.25">
      <c r="A793" s="11"/>
      <c r="B793" s="10">
        <v>43455</v>
      </c>
      <c r="C793" s="2">
        <v>0.83</v>
      </c>
      <c r="D793" s="2">
        <v>0.83</v>
      </c>
      <c r="E793" s="2">
        <v>57987</v>
      </c>
      <c r="F793" s="2"/>
      <c r="G793" s="2"/>
      <c r="H793" s="15">
        <f t="shared" si="12"/>
        <v>2.4691358024691242E-2</v>
      </c>
    </row>
    <row r="794" spans="1:8" ht="13.5" x14ac:dyDescent="0.25">
      <c r="A794" s="11"/>
      <c r="B794" s="10">
        <v>43458</v>
      </c>
      <c r="C794" s="2">
        <v>0.8</v>
      </c>
      <c r="D794" s="2">
        <v>0.8</v>
      </c>
      <c r="E794" s="2">
        <v>25568</v>
      </c>
      <c r="F794" s="2"/>
      <c r="G794" s="2"/>
      <c r="H794" s="15">
        <f t="shared" si="12"/>
        <v>-3.6144578313252913E-2</v>
      </c>
    </row>
    <row r="795" spans="1:8" ht="13.5" x14ac:dyDescent="0.25">
      <c r="A795" s="11"/>
      <c r="B795" s="10">
        <v>43459</v>
      </c>
      <c r="C795" s="2">
        <v>0.8</v>
      </c>
      <c r="D795" s="2">
        <v>0.8</v>
      </c>
      <c r="E795" s="2">
        <v>63594</v>
      </c>
      <c r="F795" s="2"/>
      <c r="G795" s="2"/>
      <c r="H795" s="15">
        <f t="shared" si="12"/>
        <v>0</v>
      </c>
    </row>
    <row r="796" spans="1:8" ht="13.5" x14ac:dyDescent="0.25">
      <c r="A796" s="11"/>
      <c r="B796" s="10">
        <v>43460</v>
      </c>
      <c r="C796" s="2">
        <v>0.79</v>
      </c>
      <c r="D796" s="2">
        <v>0.79</v>
      </c>
      <c r="E796" s="2">
        <v>56548</v>
      </c>
      <c r="F796" s="2"/>
      <c r="G796" s="2"/>
      <c r="H796" s="15">
        <f t="shared" si="12"/>
        <v>-1.2500000000000011E-2</v>
      </c>
    </row>
    <row r="797" spans="1:8" ht="13.5" x14ac:dyDescent="0.25">
      <c r="A797" s="11"/>
      <c r="B797" s="10">
        <v>43461</v>
      </c>
      <c r="C797" s="2">
        <v>0.79</v>
      </c>
      <c r="D797" s="2">
        <v>0.79</v>
      </c>
      <c r="E797" s="2">
        <v>16194</v>
      </c>
      <c r="F797" s="2"/>
      <c r="G797" s="2"/>
      <c r="H797" s="15">
        <f t="shared" si="12"/>
        <v>0</v>
      </c>
    </row>
    <row r="798" spans="1:8" ht="13.5" x14ac:dyDescent="0.25">
      <c r="A798" s="11"/>
      <c r="B798" s="10">
        <v>43462</v>
      </c>
      <c r="C798" s="2">
        <v>0.79</v>
      </c>
      <c r="D798" s="2">
        <v>0.79</v>
      </c>
      <c r="E798" s="2">
        <v>28697</v>
      </c>
      <c r="F798" s="2"/>
      <c r="G798" s="2"/>
      <c r="H798" s="15">
        <f t="shared" si="12"/>
        <v>0</v>
      </c>
    </row>
    <row r="799" spans="1:8" ht="13.5" x14ac:dyDescent="0.25">
      <c r="A799" s="11"/>
      <c r="B799" s="10">
        <v>43465</v>
      </c>
      <c r="C799" s="2">
        <v>0.78</v>
      </c>
      <c r="D799" s="2">
        <v>0.78</v>
      </c>
      <c r="E799" s="2">
        <v>31419</v>
      </c>
      <c r="F799" s="2"/>
      <c r="G799" s="2"/>
      <c r="H799" s="15">
        <f t="shared" si="12"/>
        <v>-1.2658227848101276E-2</v>
      </c>
    </row>
    <row r="800" spans="1:8" ht="13.5" x14ac:dyDescent="0.25">
      <c r="A800" s="11"/>
      <c r="B800" s="10">
        <v>43467</v>
      </c>
      <c r="C800" s="2">
        <v>0.76</v>
      </c>
      <c r="D800" s="2">
        <v>0.76</v>
      </c>
      <c r="E800" s="2">
        <v>47626</v>
      </c>
      <c r="F800" s="2"/>
      <c r="G800" s="2"/>
      <c r="H800" s="15">
        <f t="shared" si="12"/>
        <v>-2.5641025641025664E-2</v>
      </c>
    </row>
    <row r="801" spans="1:8" ht="13.5" x14ac:dyDescent="0.25">
      <c r="A801" s="11"/>
      <c r="B801" s="10">
        <v>43468</v>
      </c>
      <c r="C801" s="2">
        <v>0.74</v>
      </c>
      <c r="D801" s="2">
        <v>0.74</v>
      </c>
      <c r="E801" s="2">
        <v>48775</v>
      </c>
      <c r="F801" s="2"/>
      <c r="G801" s="2"/>
      <c r="H801" s="15">
        <f t="shared" si="12"/>
        <v>-2.6315789473684233E-2</v>
      </c>
    </row>
    <row r="802" spans="1:8" ht="13.5" x14ac:dyDescent="0.25">
      <c r="A802" s="11"/>
      <c r="B802" s="10">
        <v>43469</v>
      </c>
      <c r="C802" s="2">
        <v>0.72</v>
      </c>
      <c r="D802" s="2">
        <v>0.72</v>
      </c>
      <c r="E802" s="2">
        <v>61339</v>
      </c>
      <c r="F802" s="2"/>
      <c r="G802" s="2"/>
      <c r="H802" s="15">
        <f t="shared" si="12"/>
        <v>-2.7027027027027053E-2</v>
      </c>
    </row>
    <row r="803" spans="1:8" ht="13.5" x14ac:dyDescent="0.25">
      <c r="A803" s="11"/>
      <c r="B803" s="10">
        <v>43472</v>
      </c>
      <c r="C803" s="2">
        <v>0.69</v>
      </c>
      <c r="D803" s="2">
        <v>0.69</v>
      </c>
      <c r="E803" s="2">
        <v>64345</v>
      </c>
      <c r="F803" s="2"/>
      <c r="G803" s="2"/>
      <c r="H803" s="15">
        <f t="shared" si="12"/>
        <v>-4.1666666666666706E-2</v>
      </c>
    </row>
    <row r="804" spans="1:8" ht="13.5" x14ac:dyDescent="0.25">
      <c r="A804" s="11"/>
      <c r="B804" s="10">
        <v>43473</v>
      </c>
      <c r="C804" s="2">
        <v>0.69</v>
      </c>
      <c r="D804" s="2">
        <v>0.69</v>
      </c>
      <c r="E804" s="2">
        <v>258550</v>
      </c>
      <c r="F804" s="2"/>
      <c r="G804" s="2"/>
      <c r="H804" s="15">
        <f t="shared" si="12"/>
        <v>0</v>
      </c>
    </row>
    <row r="805" spans="1:8" ht="13.5" x14ac:dyDescent="0.25">
      <c r="A805" s="11"/>
      <c r="B805" s="10">
        <v>43474</v>
      </c>
      <c r="C805" s="2">
        <v>0.67</v>
      </c>
      <c r="D805" s="2">
        <v>0.67</v>
      </c>
      <c r="E805" s="2">
        <v>94750</v>
      </c>
      <c r="F805" s="2"/>
      <c r="G805" s="2"/>
      <c r="H805" s="15">
        <f t="shared" si="12"/>
        <v>-2.898550724637668E-2</v>
      </c>
    </row>
    <row r="806" spans="1:8" ht="13.5" x14ac:dyDescent="0.25">
      <c r="A806" s="11"/>
      <c r="B806" s="10">
        <v>43475</v>
      </c>
      <c r="C806" s="2">
        <v>0.69</v>
      </c>
      <c r="D806" s="2">
        <v>0.69</v>
      </c>
      <c r="E806" s="2">
        <v>42433</v>
      </c>
      <c r="F806" s="2"/>
      <c r="G806" s="2"/>
      <c r="H806" s="15">
        <f t="shared" si="12"/>
        <v>2.9850746268656577E-2</v>
      </c>
    </row>
    <row r="807" spans="1:8" ht="13.5" x14ac:dyDescent="0.25">
      <c r="A807" s="11"/>
      <c r="B807" s="10">
        <v>43476</v>
      </c>
      <c r="C807" s="2">
        <v>0.73</v>
      </c>
      <c r="D807" s="2">
        <v>0.73</v>
      </c>
      <c r="E807" s="2">
        <v>61051</v>
      </c>
      <c r="F807" s="2"/>
      <c r="G807" s="2"/>
      <c r="H807" s="15">
        <f t="shared" si="12"/>
        <v>5.7971014492753679E-2</v>
      </c>
    </row>
    <row r="808" spans="1:8" ht="13.5" x14ac:dyDescent="0.25">
      <c r="A808" s="11"/>
      <c r="B808" s="10">
        <v>43480</v>
      </c>
      <c r="C808" s="2">
        <v>0.72</v>
      </c>
      <c r="D808" s="2">
        <v>0.72</v>
      </c>
      <c r="E808" s="2">
        <v>136153</v>
      </c>
      <c r="F808" s="2"/>
      <c r="G808" s="2"/>
      <c r="H808" s="15">
        <f t="shared" si="12"/>
        <v>-1.3698630136986314E-2</v>
      </c>
    </row>
    <row r="809" spans="1:8" ht="13.5" x14ac:dyDescent="0.25">
      <c r="A809" s="11"/>
      <c r="B809" s="10">
        <v>43481</v>
      </c>
      <c r="C809" s="2">
        <v>0.72</v>
      </c>
      <c r="D809" s="2">
        <v>0.72</v>
      </c>
      <c r="E809" s="2">
        <v>16983</v>
      </c>
      <c r="F809" s="2"/>
      <c r="G809" s="2"/>
      <c r="H809" s="15">
        <f t="shared" si="12"/>
        <v>0</v>
      </c>
    </row>
    <row r="810" spans="1:8" ht="13.5" x14ac:dyDescent="0.25">
      <c r="A810" s="11"/>
      <c r="B810" s="10">
        <v>43482</v>
      </c>
      <c r="C810" s="2">
        <v>0.71</v>
      </c>
      <c r="D810" s="2">
        <v>0.71</v>
      </c>
      <c r="E810" s="2">
        <v>24142</v>
      </c>
      <c r="F810" s="2"/>
      <c r="G810" s="2"/>
      <c r="H810" s="15">
        <f t="shared" si="12"/>
        <v>-1.3888888888888902E-2</v>
      </c>
    </row>
    <row r="811" spans="1:8" ht="13.5" x14ac:dyDescent="0.25">
      <c r="A811" s="11"/>
      <c r="B811" s="10">
        <v>43483</v>
      </c>
      <c r="C811" s="2">
        <v>0.7</v>
      </c>
      <c r="D811" s="2">
        <v>0.7</v>
      </c>
      <c r="E811" s="2">
        <v>5321</v>
      </c>
      <c r="F811" s="2"/>
      <c r="G811" s="2"/>
      <c r="H811" s="15">
        <f t="shared" si="12"/>
        <v>-1.4084507042253534E-2</v>
      </c>
    </row>
    <row r="812" spans="1:8" ht="13.5" x14ac:dyDescent="0.25">
      <c r="A812" s="11"/>
      <c r="B812" s="10">
        <v>43486</v>
      </c>
      <c r="C812" s="2">
        <v>0.7</v>
      </c>
      <c r="D812" s="2">
        <v>0.7</v>
      </c>
      <c r="E812" s="2">
        <v>7493</v>
      </c>
      <c r="F812" s="2"/>
      <c r="G812" s="2"/>
      <c r="H812" s="15">
        <f t="shared" si="12"/>
        <v>0</v>
      </c>
    </row>
    <row r="813" spans="1:8" ht="13.5" x14ac:dyDescent="0.25">
      <c r="A813" s="11"/>
      <c r="B813" s="10">
        <v>43487</v>
      </c>
      <c r="C813" s="2">
        <v>0.69</v>
      </c>
      <c r="D813" s="2">
        <v>0.69</v>
      </c>
      <c r="E813" s="2">
        <v>35683</v>
      </c>
      <c r="F813" s="2"/>
      <c r="G813" s="2"/>
      <c r="H813" s="15">
        <f t="shared" si="12"/>
        <v>-1.4285714285714299E-2</v>
      </c>
    </row>
    <row r="814" spans="1:8" ht="13.5" x14ac:dyDescent="0.25">
      <c r="A814" s="11"/>
      <c r="B814" s="10">
        <v>43488</v>
      </c>
      <c r="C814" s="2">
        <v>0.68</v>
      </c>
      <c r="D814" s="2">
        <v>0.68</v>
      </c>
      <c r="E814" s="2">
        <v>8539</v>
      </c>
      <c r="F814" s="2"/>
      <c r="G814" s="2"/>
      <c r="H814" s="15">
        <f t="shared" si="12"/>
        <v>-1.4492753623188259E-2</v>
      </c>
    </row>
    <row r="815" spans="1:8" ht="13.5" x14ac:dyDescent="0.25">
      <c r="A815" s="11"/>
      <c r="B815" s="10">
        <v>43489</v>
      </c>
      <c r="C815" s="2">
        <v>0.69</v>
      </c>
      <c r="D815" s="2">
        <v>0.69</v>
      </c>
      <c r="E815" s="2">
        <v>25660</v>
      </c>
      <c r="F815" s="2"/>
      <c r="G815" s="2"/>
      <c r="H815" s="15">
        <f t="shared" si="12"/>
        <v>1.4705882352941025E-2</v>
      </c>
    </row>
    <row r="816" spans="1:8" ht="13.5" x14ac:dyDescent="0.25">
      <c r="A816" s="11"/>
      <c r="B816" s="10">
        <v>43490</v>
      </c>
      <c r="C816" s="2">
        <v>0.68</v>
      </c>
      <c r="D816" s="2">
        <v>0.68</v>
      </c>
      <c r="E816" s="2">
        <v>26318</v>
      </c>
      <c r="F816" s="2"/>
      <c r="G816" s="2"/>
      <c r="H816" s="15">
        <f t="shared" si="12"/>
        <v>-1.4492753623188259E-2</v>
      </c>
    </row>
    <row r="817" spans="1:8" ht="13.5" x14ac:dyDescent="0.25">
      <c r="A817" s="11"/>
      <c r="B817" s="10">
        <v>43493</v>
      </c>
      <c r="C817" s="2">
        <v>0.69</v>
      </c>
      <c r="D817" s="2">
        <v>0.69</v>
      </c>
      <c r="E817" s="2">
        <v>9279</v>
      </c>
      <c r="F817" s="2"/>
      <c r="G817" s="2"/>
      <c r="H817" s="15">
        <f t="shared" si="12"/>
        <v>1.4705882352941025E-2</v>
      </c>
    </row>
    <row r="818" spans="1:8" ht="13.5" x14ac:dyDescent="0.25">
      <c r="A818" s="11"/>
      <c r="B818" s="10">
        <v>43494</v>
      </c>
      <c r="C818" s="2">
        <v>0.69</v>
      </c>
      <c r="D818" s="2">
        <v>0.69</v>
      </c>
      <c r="E818" s="2">
        <v>6135</v>
      </c>
      <c r="F818" s="2"/>
      <c r="G818" s="2"/>
      <c r="H818" s="15">
        <f t="shared" si="12"/>
        <v>0</v>
      </c>
    </row>
    <row r="819" spans="1:8" ht="13.5" x14ac:dyDescent="0.25">
      <c r="A819" s="11"/>
      <c r="B819" s="10">
        <v>43495</v>
      </c>
      <c r="C819" s="2">
        <v>0.73</v>
      </c>
      <c r="D819" s="2">
        <v>0.73</v>
      </c>
      <c r="E819" s="2">
        <v>72087</v>
      </c>
      <c r="F819" s="2"/>
      <c r="G819" s="2"/>
      <c r="H819" s="15">
        <f t="shared" si="12"/>
        <v>5.7971014492753679E-2</v>
      </c>
    </row>
    <row r="820" spans="1:8" ht="13.5" x14ac:dyDescent="0.25">
      <c r="A820" s="11"/>
      <c r="B820" s="10">
        <v>43496</v>
      </c>
      <c r="C820" s="2">
        <v>0.74</v>
      </c>
      <c r="D820" s="2">
        <v>0.74</v>
      </c>
      <c r="E820" s="2">
        <v>34937</v>
      </c>
      <c r="F820" s="2"/>
      <c r="G820" s="2"/>
      <c r="H820" s="15">
        <f t="shared" si="12"/>
        <v>1.3698630136986314E-2</v>
      </c>
    </row>
    <row r="821" spans="1:8" ht="13.5" x14ac:dyDescent="0.25">
      <c r="A821" s="11"/>
      <c r="B821" s="10">
        <v>43497</v>
      </c>
      <c r="C821" s="2">
        <v>0.72</v>
      </c>
      <c r="D821" s="2">
        <v>0.72</v>
      </c>
      <c r="E821" s="2">
        <v>25636</v>
      </c>
      <c r="F821" s="2"/>
      <c r="G821" s="2"/>
      <c r="H821" s="15">
        <f t="shared" si="12"/>
        <v>-2.7027027027027053E-2</v>
      </c>
    </row>
    <row r="822" spans="1:8" ht="13.5" x14ac:dyDescent="0.25">
      <c r="A822" s="11"/>
      <c r="B822" s="10">
        <v>43500</v>
      </c>
      <c r="C822" s="2">
        <v>0.7</v>
      </c>
      <c r="D822" s="2">
        <v>0.7</v>
      </c>
      <c r="E822" s="2">
        <v>5452</v>
      </c>
      <c r="F822" s="2"/>
      <c r="G822" s="2"/>
      <c r="H822" s="15">
        <f t="shared" si="12"/>
        <v>-2.7777777777777804E-2</v>
      </c>
    </row>
    <row r="823" spans="1:8" ht="13.5" x14ac:dyDescent="0.25">
      <c r="A823" s="11"/>
      <c r="B823" s="10">
        <v>43501</v>
      </c>
      <c r="C823" s="2">
        <v>0.69</v>
      </c>
      <c r="D823" s="2">
        <v>0.69</v>
      </c>
      <c r="E823" s="2">
        <v>61627</v>
      </c>
      <c r="F823" s="2"/>
      <c r="G823" s="2"/>
      <c r="H823" s="15">
        <f t="shared" si="12"/>
        <v>-1.4285714285714299E-2</v>
      </c>
    </row>
    <row r="824" spans="1:8" ht="13.5" x14ac:dyDescent="0.25">
      <c r="A824" s="11"/>
      <c r="B824" s="10">
        <v>43502</v>
      </c>
      <c r="C824" s="2">
        <v>0.71</v>
      </c>
      <c r="D824" s="2">
        <v>0.71</v>
      </c>
      <c r="E824" s="2">
        <v>17794</v>
      </c>
      <c r="F824" s="2"/>
      <c r="G824" s="2"/>
      <c r="H824" s="15">
        <f t="shared" si="12"/>
        <v>2.898550724637684E-2</v>
      </c>
    </row>
    <row r="825" spans="1:8" ht="13.5" x14ac:dyDescent="0.25">
      <c r="A825" s="11"/>
      <c r="B825" s="10">
        <v>43503</v>
      </c>
      <c r="C825" s="2">
        <v>0.69</v>
      </c>
      <c r="D825" s="2">
        <v>0.69</v>
      </c>
      <c r="E825" s="2">
        <v>17987</v>
      </c>
      <c r="F825" s="2"/>
      <c r="G825" s="2"/>
      <c r="H825" s="15">
        <f t="shared" si="12"/>
        <v>-2.8169014084507067E-2</v>
      </c>
    </row>
    <row r="826" spans="1:8" ht="13.5" x14ac:dyDescent="0.25">
      <c r="A826" s="11"/>
      <c r="B826" s="10">
        <v>43504</v>
      </c>
      <c r="C826" s="2">
        <v>0.71</v>
      </c>
      <c r="D826" s="2">
        <v>0.71</v>
      </c>
      <c r="E826" s="2">
        <v>12086</v>
      </c>
      <c r="F826" s="2"/>
      <c r="G826" s="2"/>
      <c r="H826" s="15">
        <f t="shared" si="12"/>
        <v>2.898550724637684E-2</v>
      </c>
    </row>
    <row r="827" spans="1:8" ht="13.5" x14ac:dyDescent="0.25">
      <c r="A827" s="11"/>
      <c r="B827" s="10">
        <v>43507</v>
      </c>
      <c r="C827" s="2">
        <v>0.7</v>
      </c>
      <c r="D827" s="2">
        <v>0.7</v>
      </c>
      <c r="E827" s="2">
        <v>38638</v>
      </c>
      <c r="F827" s="2"/>
      <c r="G827" s="2"/>
      <c r="H827" s="15">
        <f t="shared" si="12"/>
        <v>-1.4084507042253534E-2</v>
      </c>
    </row>
    <row r="828" spans="1:8" ht="13.5" x14ac:dyDescent="0.25">
      <c r="A828" s="11"/>
      <c r="B828" s="10">
        <v>43508</v>
      </c>
      <c r="C828" s="2">
        <v>0.73</v>
      </c>
      <c r="D828" s="2">
        <v>0.73</v>
      </c>
      <c r="E828" s="2">
        <v>0</v>
      </c>
      <c r="F828" s="2"/>
      <c r="G828" s="2"/>
      <c r="H828" s="15">
        <f t="shared" si="12"/>
        <v>4.2857142857142899E-2</v>
      </c>
    </row>
    <row r="829" spans="1:8" ht="13.5" x14ac:dyDescent="0.25">
      <c r="A829" s="11"/>
      <c r="B829" s="10">
        <v>43509</v>
      </c>
      <c r="C829" s="2">
        <v>0.73</v>
      </c>
      <c r="D829" s="2">
        <v>0.73</v>
      </c>
      <c r="E829" s="2">
        <v>114521</v>
      </c>
      <c r="F829" s="2"/>
      <c r="G829" s="2"/>
      <c r="H829" s="15">
        <f t="shared" si="12"/>
        <v>0</v>
      </c>
    </row>
    <row r="830" spans="1:8" ht="13.5" x14ac:dyDescent="0.25">
      <c r="A830" s="11"/>
      <c r="B830" s="10">
        <v>43510</v>
      </c>
      <c r="C830" s="2">
        <v>0.74</v>
      </c>
      <c r="D830" s="2">
        <v>0.74</v>
      </c>
      <c r="E830" s="2">
        <v>63615</v>
      </c>
      <c r="F830" s="2"/>
      <c r="G830" s="2"/>
      <c r="H830" s="15">
        <f t="shared" si="12"/>
        <v>1.3698630136986314E-2</v>
      </c>
    </row>
    <row r="831" spans="1:8" ht="13.5" x14ac:dyDescent="0.25">
      <c r="A831" s="11"/>
      <c r="B831" s="10">
        <v>43511</v>
      </c>
      <c r="C831" s="2">
        <v>0.74</v>
      </c>
      <c r="D831" s="2">
        <v>0.74</v>
      </c>
      <c r="E831" s="2">
        <v>27539</v>
      </c>
      <c r="F831" s="2"/>
      <c r="G831" s="2"/>
      <c r="H831" s="15">
        <f t="shared" si="12"/>
        <v>0</v>
      </c>
    </row>
    <row r="832" spans="1:8" ht="13.5" x14ac:dyDescent="0.25">
      <c r="A832" s="11"/>
      <c r="B832" s="10">
        <v>43514</v>
      </c>
      <c r="C832" s="2">
        <v>0.75</v>
      </c>
      <c r="D832" s="2">
        <v>0.75</v>
      </c>
      <c r="E832" s="2">
        <v>8180</v>
      </c>
      <c r="F832" s="2"/>
      <c r="G832" s="2"/>
      <c r="H832" s="15">
        <f t="shared" si="12"/>
        <v>1.3513513513513526E-2</v>
      </c>
    </row>
    <row r="833" spans="1:8" ht="13.5" x14ac:dyDescent="0.25">
      <c r="A833" s="11"/>
      <c r="B833" s="10">
        <v>43515</v>
      </c>
      <c r="C833" s="2">
        <v>0.79</v>
      </c>
      <c r="D833" s="2">
        <v>0.79</v>
      </c>
      <c r="E833" s="2">
        <v>125411</v>
      </c>
      <c r="F833" s="2"/>
      <c r="G833" s="2"/>
      <c r="H833" s="15">
        <f t="shared" si="12"/>
        <v>5.3333333333333378E-2</v>
      </c>
    </row>
    <row r="834" spans="1:8" ht="13.5" x14ac:dyDescent="0.25">
      <c r="A834" s="11"/>
      <c r="B834" s="10">
        <v>43516</v>
      </c>
      <c r="C834" s="2">
        <v>0.79</v>
      </c>
      <c r="D834" s="2">
        <v>0.79</v>
      </c>
      <c r="E834" s="2">
        <v>21807</v>
      </c>
      <c r="F834" s="2"/>
      <c r="G834" s="2"/>
      <c r="H834" s="15">
        <f t="shared" si="12"/>
        <v>0</v>
      </c>
    </row>
    <row r="835" spans="1:8" ht="13.5" x14ac:dyDescent="0.25">
      <c r="A835" s="11"/>
      <c r="B835" s="10">
        <v>43517</v>
      </c>
      <c r="C835" s="2">
        <v>0.75</v>
      </c>
      <c r="D835" s="2">
        <v>0.75</v>
      </c>
      <c r="E835" s="2">
        <v>65736</v>
      </c>
      <c r="F835" s="2"/>
      <c r="G835" s="2"/>
      <c r="H835" s="15">
        <f t="shared" si="12"/>
        <v>-5.0632911392405104E-2</v>
      </c>
    </row>
    <row r="836" spans="1:8" ht="13.5" x14ac:dyDescent="0.25">
      <c r="A836" s="11"/>
      <c r="B836" s="10">
        <v>43518</v>
      </c>
      <c r="C836" s="2">
        <v>0.79</v>
      </c>
      <c r="D836" s="2">
        <v>0.79</v>
      </c>
      <c r="E836" s="2">
        <v>66568</v>
      </c>
      <c r="F836" s="2"/>
      <c r="G836" s="2"/>
      <c r="H836" s="15">
        <f t="shared" si="12"/>
        <v>5.3333333333333378E-2</v>
      </c>
    </row>
    <row r="837" spans="1:8" ht="13.5" x14ac:dyDescent="0.25">
      <c r="A837" s="11"/>
      <c r="B837" s="10">
        <v>43521</v>
      </c>
      <c r="C837" s="2">
        <v>0.83</v>
      </c>
      <c r="D837" s="2">
        <v>0.83</v>
      </c>
      <c r="E837" s="2">
        <v>438113</v>
      </c>
      <c r="F837" s="2"/>
      <c r="G837" s="2"/>
      <c r="H837" s="15">
        <f t="shared" si="12"/>
        <v>5.0632911392404965E-2</v>
      </c>
    </row>
    <row r="838" spans="1:8" ht="13.5" x14ac:dyDescent="0.25">
      <c r="A838" s="11"/>
      <c r="B838" s="10">
        <v>43522</v>
      </c>
      <c r="C838" s="2">
        <v>0.88</v>
      </c>
      <c r="D838" s="2">
        <v>0.88</v>
      </c>
      <c r="E838" s="2">
        <v>569063</v>
      </c>
      <c r="F838" s="2"/>
      <c r="G838" s="2"/>
      <c r="H838" s="15">
        <f t="shared" si="12"/>
        <v>6.0240963855421742E-2</v>
      </c>
    </row>
    <row r="839" spans="1:8" ht="13.5" x14ac:dyDescent="0.25">
      <c r="A839" s="11"/>
      <c r="B839" s="10">
        <v>43523</v>
      </c>
      <c r="C839" s="2">
        <v>0.86</v>
      </c>
      <c r="D839" s="2">
        <v>0.86</v>
      </c>
      <c r="E839" s="2">
        <v>144872</v>
      </c>
      <c r="F839" s="2"/>
      <c r="G839" s="2"/>
      <c r="H839" s="15">
        <f t="shared" ref="H839:H902" si="13">(D839-D838)/D838</f>
        <v>-2.2727272727272749E-2</v>
      </c>
    </row>
    <row r="840" spans="1:8" ht="13.5" x14ac:dyDescent="0.25">
      <c r="A840" s="11"/>
      <c r="B840" s="10">
        <v>43524</v>
      </c>
      <c r="C840" s="2">
        <v>0.83</v>
      </c>
      <c r="D840" s="2">
        <v>0.83</v>
      </c>
      <c r="E840" s="2">
        <v>91209</v>
      </c>
      <c r="F840" s="2"/>
      <c r="G840" s="2"/>
      <c r="H840" s="15">
        <f t="shared" si="13"/>
        <v>-3.4883720930232592E-2</v>
      </c>
    </row>
    <row r="841" spans="1:8" ht="13.5" x14ac:dyDescent="0.25">
      <c r="A841" s="11"/>
      <c r="B841" s="10">
        <v>43525</v>
      </c>
      <c r="C841" s="2">
        <v>0.83</v>
      </c>
      <c r="D841" s="2">
        <v>0.83</v>
      </c>
      <c r="E841" s="2">
        <v>126728</v>
      </c>
      <c r="F841" s="2"/>
      <c r="G841" s="2"/>
      <c r="H841" s="15">
        <f t="shared" si="13"/>
        <v>0</v>
      </c>
    </row>
    <row r="842" spans="1:8" ht="13.5" x14ac:dyDescent="0.25">
      <c r="A842" s="11"/>
      <c r="B842" s="10">
        <v>43528</v>
      </c>
      <c r="C842" s="2">
        <v>0.8</v>
      </c>
      <c r="D842" s="2">
        <v>0.8</v>
      </c>
      <c r="E842" s="2">
        <v>149087</v>
      </c>
      <c r="F842" s="2"/>
      <c r="G842" s="2"/>
      <c r="H842" s="15">
        <f t="shared" si="13"/>
        <v>-3.6144578313252913E-2</v>
      </c>
    </row>
    <row r="843" spans="1:8" ht="13.5" x14ac:dyDescent="0.25">
      <c r="A843" s="11"/>
      <c r="B843" s="10">
        <v>43529</v>
      </c>
      <c r="C843" s="2">
        <v>0.81</v>
      </c>
      <c r="D843" s="2">
        <v>0.81</v>
      </c>
      <c r="E843" s="2">
        <v>32109</v>
      </c>
      <c r="F843" s="2">
        <v>0.8034</v>
      </c>
      <c r="G843" s="2">
        <v>25796.370599999998</v>
      </c>
      <c r="H843" s="15">
        <f t="shared" si="13"/>
        <v>1.2500000000000011E-2</v>
      </c>
    </row>
    <row r="844" spans="1:8" ht="13.5" x14ac:dyDescent="0.25">
      <c r="A844" s="11"/>
      <c r="B844" s="10">
        <v>43530</v>
      </c>
      <c r="C844" s="2">
        <v>0.84</v>
      </c>
      <c r="D844" s="2">
        <v>0.84</v>
      </c>
      <c r="E844" s="2">
        <v>232425</v>
      </c>
      <c r="F844" s="2">
        <v>0.81069999999999998</v>
      </c>
      <c r="G844" s="2">
        <v>188426.94750000001</v>
      </c>
      <c r="H844" s="15">
        <f t="shared" si="13"/>
        <v>3.7037037037036931E-2</v>
      </c>
    </row>
    <row r="845" spans="1:8" ht="13.5" x14ac:dyDescent="0.25">
      <c r="A845" s="11"/>
      <c r="B845" s="10">
        <v>43531</v>
      </c>
      <c r="C845" s="2">
        <v>0.83</v>
      </c>
      <c r="D845" s="2">
        <v>0.83</v>
      </c>
      <c r="E845" s="2">
        <v>19019</v>
      </c>
      <c r="F845" s="2">
        <v>0.82410000000000005</v>
      </c>
      <c r="G845" s="2">
        <v>15673.5579</v>
      </c>
      <c r="H845" s="15">
        <f t="shared" si="13"/>
        <v>-1.1904761904761916E-2</v>
      </c>
    </row>
    <row r="846" spans="1:8" ht="13.5" x14ac:dyDescent="0.25">
      <c r="A846" s="11"/>
      <c r="B846" s="10">
        <v>43532</v>
      </c>
      <c r="C846" s="2">
        <v>0.83</v>
      </c>
      <c r="D846" s="2">
        <v>0.83</v>
      </c>
      <c r="E846" s="2">
        <v>109208</v>
      </c>
      <c r="F846" s="2">
        <v>0.81679999999999997</v>
      </c>
      <c r="G846" s="2">
        <v>89201.094400000002</v>
      </c>
      <c r="H846" s="15">
        <f t="shared" si="13"/>
        <v>0</v>
      </c>
    </row>
    <row r="847" spans="1:8" ht="13.5" x14ac:dyDescent="0.25">
      <c r="A847" s="11"/>
      <c r="B847" s="10">
        <v>43535</v>
      </c>
      <c r="C847" s="2">
        <v>0.84</v>
      </c>
      <c r="D847" s="2">
        <v>0.84</v>
      </c>
      <c r="E847" s="2">
        <v>33792</v>
      </c>
      <c r="F847" s="2">
        <v>0.82189999999999996</v>
      </c>
      <c r="G847" s="2">
        <v>27773.644799999998</v>
      </c>
      <c r="H847" s="15">
        <f t="shared" si="13"/>
        <v>1.2048192771084348E-2</v>
      </c>
    </row>
    <row r="848" spans="1:8" ht="13.5" x14ac:dyDescent="0.25">
      <c r="A848" s="11"/>
      <c r="B848" s="10">
        <v>43536</v>
      </c>
      <c r="C848" s="2">
        <v>0.82</v>
      </c>
      <c r="D848" s="2">
        <v>0.82</v>
      </c>
      <c r="E848" s="2">
        <v>43926</v>
      </c>
      <c r="F848" s="2">
        <v>0.83499999999999996</v>
      </c>
      <c r="G848" s="2">
        <v>36678.21</v>
      </c>
      <c r="H848" s="15">
        <f t="shared" si="13"/>
        <v>-2.3809523809523832E-2</v>
      </c>
    </row>
    <row r="849" spans="1:8" ht="13.5" x14ac:dyDescent="0.25">
      <c r="A849" s="11"/>
      <c r="B849" s="10">
        <v>43537</v>
      </c>
      <c r="C849" s="2">
        <v>0.82</v>
      </c>
      <c r="D849" s="2">
        <v>0.82</v>
      </c>
      <c r="E849" s="2">
        <v>27401</v>
      </c>
      <c r="F849" s="2">
        <v>0.79900000000000004</v>
      </c>
      <c r="G849" s="2">
        <v>21893.399000000001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0.81</v>
      </c>
      <c r="D850" s="2">
        <v>0.81</v>
      </c>
      <c r="E850" s="2">
        <v>33234</v>
      </c>
      <c r="F850" s="2">
        <v>0.79779999999999995</v>
      </c>
      <c r="G850" s="2">
        <v>26514.085200000001</v>
      </c>
      <c r="H850" s="15">
        <f t="shared" si="13"/>
        <v>-1.2195121951219388E-2</v>
      </c>
    </row>
    <row r="851" spans="1:8" ht="13.5" x14ac:dyDescent="0.25">
      <c r="A851" s="11"/>
      <c r="B851" s="10">
        <v>43539</v>
      </c>
      <c r="C851" s="2">
        <v>0.81</v>
      </c>
      <c r="D851" s="2">
        <v>0.81</v>
      </c>
      <c r="E851" s="2">
        <v>24658</v>
      </c>
      <c r="F851" s="2">
        <v>0.79779999999999995</v>
      </c>
      <c r="G851" s="2">
        <v>19672.152399999999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0.78</v>
      </c>
      <c r="D852" s="2">
        <v>0.78</v>
      </c>
      <c r="E852" s="2">
        <v>8804</v>
      </c>
      <c r="F852" s="2">
        <v>0.7833</v>
      </c>
      <c r="G852" s="2">
        <v>6896.1732000000002</v>
      </c>
      <c r="H852" s="15">
        <f t="shared" si="13"/>
        <v>-3.703703703703707E-2</v>
      </c>
    </row>
    <row r="853" spans="1:8" ht="13.5" x14ac:dyDescent="0.25">
      <c r="A853" s="11"/>
      <c r="B853" s="10">
        <v>43543</v>
      </c>
      <c r="C853" s="2">
        <v>0.78</v>
      </c>
      <c r="D853" s="2">
        <v>0.78</v>
      </c>
      <c r="E853" s="2">
        <v>51355</v>
      </c>
      <c r="F853" s="2">
        <v>0.78</v>
      </c>
      <c r="G853" s="2">
        <v>40056.9</v>
      </c>
      <c r="H853" s="15">
        <f t="shared" si="13"/>
        <v>0</v>
      </c>
    </row>
    <row r="854" spans="1:8" ht="13.5" x14ac:dyDescent="0.25">
      <c r="A854" s="11"/>
      <c r="B854" s="10">
        <v>43545</v>
      </c>
      <c r="C854" s="2">
        <v>0.78</v>
      </c>
      <c r="D854" s="2">
        <v>0.78</v>
      </c>
      <c r="E854" s="2">
        <v>11868</v>
      </c>
      <c r="F854" s="2">
        <v>0.78110000000000002</v>
      </c>
      <c r="G854" s="2">
        <v>9270.0948000000008</v>
      </c>
      <c r="H854" s="15">
        <f t="shared" si="13"/>
        <v>0</v>
      </c>
    </row>
    <row r="855" spans="1:8" ht="13.5" x14ac:dyDescent="0.25">
      <c r="A855" s="11"/>
      <c r="B855" s="10">
        <v>43546</v>
      </c>
      <c r="C855" s="2">
        <v>0.79</v>
      </c>
      <c r="D855" s="2">
        <v>0.79</v>
      </c>
      <c r="E855" s="2">
        <v>50295</v>
      </c>
      <c r="F855" s="2">
        <v>0.78700000000000003</v>
      </c>
      <c r="G855" s="2">
        <v>39582.165000000001</v>
      </c>
      <c r="H855" s="15">
        <f t="shared" si="13"/>
        <v>1.2820512820512832E-2</v>
      </c>
    </row>
    <row r="856" spans="1:8" ht="13.5" x14ac:dyDescent="0.25">
      <c r="A856" s="11"/>
      <c r="B856" s="10">
        <v>43549</v>
      </c>
      <c r="C856" s="2">
        <v>0.77</v>
      </c>
      <c r="D856" s="2">
        <v>0.77</v>
      </c>
      <c r="E856" s="2">
        <v>134125</v>
      </c>
      <c r="F856" s="2">
        <v>0.77990000000000004</v>
      </c>
      <c r="G856" s="2">
        <v>104604.08749999999</v>
      </c>
      <c r="H856" s="15">
        <f t="shared" si="13"/>
        <v>-2.5316455696202552E-2</v>
      </c>
    </row>
    <row r="857" spans="1:8" ht="13.5" x14ac:dyDescent="0.25">
      <c r="A857" s="11"/>
      <c r="B857" s="10">
        <v>43550</v>
      </c>
      <c r="C857" s="2">
        <v>0.78</v>
      </c>
      <c r="D857" s="2">
        <v>0.78</v>
      </c>
      <c r="E857" s="2">
        <v>86334</v>
      </c>
      <c r="F857" s="2">
        <v>0.75070000000000003</v>
      </c>
      <c r="G857" s="2">
        <v>64810.933799999999</v>
      </c>
      <c r="H857" s="15">
        <f t="shared" si="13"/>
        <v>1.2987012987012998E-2</v>
      </c>
    </row>
    <row r="858" spans="1:8" ht="13.5" x14ac:dyDescent="0.25">
      <c r="A858" s="11"/>
      <c r="B858" s="10">
        <v>43551</v>
      </c>
      <c r="C858" s="2">
        <v>0.77</v>
      </c>
      <c r="D858" s="2">
        <v>0.77</v>
      </c>
      <c r="E858" s="2">
        <v>19350</v>
      </c>
      <c r="F858" s="2">
        <v>0.76080000000000003</v>
      </c>
      <c r="G858" s="2">
        <v>14721.48</v>
      </c>
      <c r="H858" s="15">
        <f t="shared" si="13"/>
        <v>-1.2820512820512832E-2</v>
      </c>
    </row>
    <row r="859" spans="1:8" ht="13.5" x14ac:dyDescent="0.25">
      <c r="A859" s="11"/>
      <c r="B859" s="10">
        <v>43552</v>
      </c>
      <c r="C859" s="2">
        <v>0.76</v>
      </c>
      <c r="D859" s="2">
        <v>0.76</v>
      </c>
      <c r="E859" s="2">
        <v>32385</v>
      </c>
      <c r="F859" s="2">
        <v>0.75109999999999999</v>
      </c>
      <c r="G859" s="2">
        <v>24324.373500000002</v>
      </c>
      <c r="H859" s="15">
        <f t="shared" si="13"/>
        <v>-1.2987012987012998E-2</v>
      </c>
    </row>
    <row r="860" spans="1:8" ht="13.5" x14ac:dyDescent="0.25">
      <c r="A860" s="11"/>
      <c r="B860" s="10">
        <v>43553</v>
      </c>
      <c r="C860" s="2">
        <v>0.76</v>
      </c>
      <c r="D860" s="2">
        <v>0.76</v>
      </c>
      <c r="E860" s="2">
        <v>43398</v>
      </c>
      <c r="F860" s="2">
        <v>0.74080000000000001</v>
      </c>
      <c r="G860" s="2">
        <v>32149.238399999998</v>
      </c>
      <c r="H860" s="15">
        <f t="shared" si="13"/>
        <v>0</v>
      </c>
    </row>
    <row r="861" spans="1:8" ht="13.5" x14ac:dyDescent="0.25">
      <c r="A861" s="11"/>
      <c r="B861" s="10">
        <v>43556</v>
      </c>
      <c r="C861" s="2">
        <v>0.76</v>
      </c>
      <c r="D861" s="2">
        <v>0.76</v>
      </c>
      <c r="E861" s="2">
        <v>1296</v>
      </c>
      <c r="F861" s="2">
        <v>0.75490000000000002</v>
      </c>
      <c r="G861" s="2">
        <v>978.35040000000004</v>
      </c>
      <c r="H861" s="15">
        <f t="shared" si="13"/>
        <v>0</v>
      </c>
    </row>
    <row r="862" spans="1:8" ht="13.5" x14ac:dyDescent="0.25">
      <c r="A862" s="11"/>
      <c r="B862" s="10">
        <v>43557</v>
      </c>
      <c r="C862" s="2">
        <v>0.74</v>
      </c>
      <c r="D862" s="2">
        <v>0.74</v>
      </c>
      <c r="E862" s="2">
        <v>119070</v>
      </c>
      <c r="F862" s="2">
        <v>0.72199999999999998</v>
      </c>
      <c r="G862" s="2">
        <v>85968.54</v>
      </c>
      <c r="H862" s="15">
        <f t="shared" si="13"/>
        <v>-2.6315789473684233E-2</v>
      </c>
    </row>
    <row r="863" spans="1:8" ht="13.5" x14ac:dyDescent="0.25">
      <c r="A863" s="11"/>
      <c r="B863" s="10">
        <v>43558</v>
      </c>
      <c r="C863" s="2">
        <v>0.74</v>
      </c>
      <c r="D863" s="2">
        <v>0.74</v>
      </c>
      <c r="E863" s="2">
        <v>10829</v>
      </c>
      <c r="F863" s="2">
        <v>0.72330000000000005</v>
      </c>
      <c r="G863" s="2">
        <v>7832.6157000000003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0.74</v>
      </c>
      <c r="D864" s="2">
        <v>0.74</v>
      </c>
      <c r="E864" s="2">
        <v>10075</v>
      </c>
      <c r="F864" s="2">
        <v>0.73060000000000003</v>
      </c>
      <c r="G864" s="2">
        <v>7360.7950000000001</v>
      </c>
      <c r="H864" s="15">
        <f t="shared" si="13"/>
        <v>0</v>
      </c>
    </row>
    <row r="865" spans="1:8" ht="13.5" x14ac:dyDescent="0.25">
      <c r="A865" s="11"/>
      <c r="B865" s="10">
        <v>43560</v>
      </c>
      <c r="C865" s="2">
        <v>0.73</v>
      </c>
      <c r="D865" s="2">
        <v>0.73</v>
      </c>
      <c r="E865" s="2">
        <v>46825</v>
      </c>
      <c r="F865" s="2">
        <v>0.71950000000000003</v>
      </c>
      <c r="G865" s="2">
        <v>33690.587500000001</v>
      </c>
      <c r="H865" s="15">
        <f t="shared" si="13"/>
        <v>-1.3513513513513526E-2</v>
      </c>
    </row>
    <row r="866" spans="1:8" ht="13.5" x14ac:dyDescent="0.25">
      <c r="A866" s="11"/>
      <c r="B866" s="10">
        <v>43563</v>
      </c>
      <c r="C866" s="2">
        <v>0.72</v>
      </c>
      <c r="D866" s="2">
        <v>0.72</v>
      </c>
      <c r="E866" s="2">
        <v>25570</v>
      </c>
      <c r="F866" s="2">
        <v>0.71399999999999997</v>
      </c>
      <c r="G866" s="2">
        <v>18256.98</v>
      </c>
      <c r="H866" s="15">
        <f t="shared" si="13"/>
        <v>-1.3698630136986314E-2</v>
      </c>
    </row>
    <row r="867" spans="1:8" ht="13.5" x14ac:dyDescent="0.25">
      <c r="A867" s="11"/>
      <c r="B867" s="10">
        <v>43565</v>
      </c>
      <c r="C867" s="2">
        <v>0.72</v>
      </c>
      <c r="D867" s="2">
        <v>0.72</v>
      </c>
      <c r="E867" s="2">
        <v>7013</v>
      </c>
      <c r="F867" s="2">
        <v>0.71940000000000004</v>
      </c>
      <c r="G867" s="2">
        <v>5045.1522000000004</v>
      </c>
      <c r="H867" s="15">
        <f t="shared" si="13"/>
        <v>0</v>
      </c>
    </row>
    <row r="868" spans="1:8" ht="13.5" x14ac:dyDescent="0.25">
      <c r="A868" s="11"/>
      <c r="B868" s="10">
        <v>43566</v>
      </c>
      <c r="C868" s="2">
        <v>0.72</v>
      </c>
      <c r="D868" s="2">
        <v>0.72</v>
      </c>
      <c r="E868" s="2">
        <v>56103</v>
      </c>
      <c r="F868" s="2">
        <v>0.70779999999999998</v>
      </c>
      <c r="G868" s="2">
        <v>39709.703399999999</v>
      </c>
      <c r="H868" s="15">
        <f t="shared" si="13"/>
        <v>0</v>
      </c>
    </row>
    <row r="869" spans="1:8" ht="13.5" x14ac:dyDescent="0.25">
      <c r="A869" s="11"/>
      <c r="B869" s="10">
        <v>43567</v>
      </c>
      <c r="C869" s="2">
        <v>0.72</v>
      </c>
      <c r="D869" s="2">
        <v>0.72</v>
      </c>
      <c r="E869" s="2">
        <v>13565</v>
      </c>
      <c r="F869" s="2">
        <v>0.71419999999999995</v>
      </c>
      <c r="G869" s="2">
        <v>9688.1229999999996</v>
      </c>
      <c r="H869" s="15">
        <f t="shared" si="13"/>
        <v>0</v>
      </c>
    </row>
    <row r="870" spans="1:8" ht="13.5" x14ac:dyDescent="0.25">
      <c r="A870" s="11"/>
      <c r="B870" s="10">
        <v>43570</v>
      </c>
      <c r="C870" s="2">
        <v>0.71</v>
      </c>
      <c r="D870" s="2">
        <v>0.71</v>
      </c>
      <c r="E870" s="2">
        <v>49733</v>
      </c>
      <c r="F870" s="2">
        <v>0.70440000000000003</v>
      </c>
      <c r="G870" s="2">
        <v>35031.925199999998</v>
      </c>
      <c r="H870" s="15">
        <f t="shared" si="13"/>
        <v>-1.3888888888888902E-2</v>
      </c>
    </row>
    <row r="871" spans="1:8" ht="13.5" x14ac:dyDescent="0.25">
      <c r="A871" s="11"/>
      <c r="B871" s="10">
        <v>43571</v>
      </c>
      <c r="C871" s="2">
        <v>0.69</v>
      </c>
      <c r="D871" s="2">
        <v>0.69</v>
      </c>
      <c r="E871" s="2">
        <v>71370</v>
      </c>
      <c r="F871" s="2">
        <v>0.67789999999999995</v>
      </c>
      <c r="G871" s="2">
        <v>48381.722999999998</v>
      </c>
      <c r="H871" s="15">
        <f t="shared" si="13"/>
        <v>-2.8169014084507067E-2</v>
      </c>
    </row>
    <row r="872" spans="1:8" ht="13.5" x14ac:dyDescent="0.25">
      <c r="A872" s="11"/>
      <c r="B872" s="10">
        <v>43572</v>
      </c>
      <c r="C872" s="2">
        <v>0.69</v>
      </c>
      <c r="D872" s="2">
        <v>0.69</v>
      </c>
      <c r="E872" s="2">
        <v>38988</v>
      </c>
      <c r="F872" s="2">
        <v>0.6825</v>
      </c>
      <c r="G872" s="2">
        <v>26609.31</v>
      </c>
      <c r="H872" s="15">
        <f t="shared" si="13"/>
        <v>0</v>
      </c>
    </row>
    <row r="873" spans="1:8" ht="13.5" x14ac:dyDescent="0.25">
      <c r="A873" s="11"/>
      <c r="B873" s="10">
        <v>43573</v>
      </c>
      <c r="C873" s="2">
        <v>0.67</v>
      </c>
      <c r="D873" s="2">
        <v>0.67</v>
      </c>
      <c r="E873" s="2">
        <v>44802</v>
      </c>
      <c r="F873" s="2">
        <v>0.6704</v>
      </c>
      <c r="G873" s="2">
        <v>30035.2608</v>
      </c>
      <c r="H873" s="15">
        <f t="shared" si="13"/>
        <v>-2.898550724637668E-2</v>
      </c>
    </row>
    <row r="874" spans="1:8" ht="13.5" x14ac:dyDescent="0.25">
      <c r="A874" s="11"/>
      <c r="B874" s="10">
        <v>43574</v>
      </c>
      <c r="C874" s="2">
        <v>0.69</v>
      </c>
      <c r="D874" s="2">
        <v>0.69</v>
      </c>
      <c r="E874" s="2">
        <v>38182</v>
      </c>
      <c r="F874" s="2">
        <v>0.67869999999999997</v>
      </c>
      <c r="G874" s="2">
        <v>25914.1234</v>
      </c>
      <c r="H874" s="15">
        <f t="shared" si="13"/>
        <v>2.9850746268656577E-2</v>
      </c>
    </row>
    <row r="875" spans="1:8" ht="13.5" x14ac:dyDescent="0.25">
      <c r="A875" s="11"/>
      <c r="B875" s="10">
        <v>43577</v>
      </c>
      <c r="C875" s="2">
        <v>0.72</v>
      </c>
      <c r="D875" s="2">
        <v>0.72</v>
      </c>
      <c r="E875" s="2">
        <v>72290</v>
      </c>
      <c r="F875" s="2">
        <v>0.70650000000000002</v>
      </c>
      <c r="G875" s="2">
        <v>51072.885000000002</v>
      </c>
      <c r="H875" s="15">
        <f t="shared" si="13"/>
        <v>4.3478260869565258E-2</v>
      </c>
    </row>
    <row r="876" spans="1:8" ht="13.5" x14ac:dyDescent="0.25">
      <c r="A876" s="11"/>
      <c r="B876" s="10">
        <v>43578</v>
      </c>
      <c r="C876" s="2">
        <v>0.72</v>
      </c>
      <c r="D876" s="2">
        <v>0.72</v>
      </c>
      <c r="E876" s="2">
        <v>8531</v>
      </c>
      <c r="F876" s="2">
        <v>0.71660000000000001</v>
      </c>
      <c r="G876" s="2">
        <v>6113.3145999999997</v>
      </c>
      <c r="H876" s="15">
        <f t="shared" si="13"/>
        <v>0</v>
      </c>
    </row>
    <row r="877" spans="1:8" ht="13.5" x14ac:dyDescent="0.25">
      <c r="A877" s="11"/>
      <c r="B877" s="10">
        <v>43579</v>
      </c>
      <c r="C877" s="2">
        <v>0.72</v>
      </c>
      <c r="D877" s="2">
        <v>0.72</v>
      </c>
      <c r="E877" s="2">
        <v>4309</v>
      </c>
      <c r="F877" s="2">
        <v>0.71809999999999996</v>
      </c>
      <c r="G877" s="2">
        <v>3094.2928999999999</v>
      </c>
      <c r="H877" s="15">
        <f t="shared" si="13"/>
        <v>0</v>
      </c>
    </row>
    <row r="878" spans="1:8" ht="13.5" x14ac:dyDescent="0.25">
      <c r="A878" s="11"/>
      <c r="B878" s="10">
        <v>43580</v>
      </c>
      <c r="C878" s="2">
        <v>0.71</v>
      </c>
      <c r="D878" s="2">
        <v>0.71</v>
      </c>
      <c r="E878" s="2">
        <v>7859</v>
      </c>
      <c r="F878" s="2">
        <v>0.70069999999999999</v>
      </c>
      <c r="G878" s="2">
        <v>5506.8013000000001</v>
      </c>
      <c r="H878" s="15">
        <f t="shared" si="13"/>
        <v>-1.3888888888888902E-2</v>
      </c>
    </row>
    <row r="879" spans="1:8" ht="13.5" x14ac:dyDescent="0.25">
      <c r="A879" s="11"/>
      <c r="B879" s="10">
        <v>43581</v>
      </c>
      <c r="C879" s="2">
        <v>0.7</v>
      </c>
      <c r="D879" s="2">
        <v>0.7</v>
      </c>
      <c r="E879" s="2">
        <v>6472</v>
      </c>
      <c r="F879" s="2">
        <v>0.69069999999999998</v>
      </c>
      <c r="G879" s="2">
        <v>4470.2103999999999</v>
      </c>
      <c r="H879" s="15">
        <f t="shared" si="13"/>
        <v>-1.4084507042253534E-2</v>
      </c>
    </row>
    <row r="880" spans="1:8" ht="13.5" x14ac:dyDescent="0.25">
      <c r="A880" s="11"/>
      <c r="B880" s="10">
        <v>43584</v>
      </c>
      <c r="C880" s="2">
        <v>0.69</v>
      </c>
      <c r="D880" s="2">
        <v>0.69</v>
      </c>
      <c r="E880" s="2">
        <v>4750</v>
      </c>
      <c r="F880" s="2">
        <v>0.68530000000000002</v>
      </c>
      <c r="G880" s="2">
        <v>3255.1750000000002</v>
      </c>
      <c r="H880" s="15">
        <f t="shared" si="13"/>
        <v>-1.4285714285714299E-2</v>
      </c>
    </row>
    <row r="881" spans="1:8" ht="13.5" x14ac:dyDescent="0.25">
      <c r="A881" s="11"/>
      <c r="B881" s="10">
        <v>43585</v>
      </c>
      <c r="C881" s="2">
        <v>0.67</v>
      </c>
      <c r="D881" s="2">
        <v>0.67</v>
      </c>
      <c r="E881" s="2">
        <v>9290</v>
      </c>
      <c r="F881" s="2">
        <v>0.67679999999999996</v>
      </c>
      <c r="G881" s="2">
        <v>6287.4719999999998</v>
      </c>
      <c r="H881" s="15">
        <f t="shared" si="13"/>
        <v>-2.898550724637668E-2</v>
      </c>
    </row>
    <row r="882" spans="1:8" ht="13.5" x14ac:dyDescent="0.25">
      <c r="A882" s="11"/>
      <c r="B882" s="10">
        <v>43587</v>
      </c>
      <c r="C882" s="2">
        <v>0.69</v>
      </c>
      <c r="D882" s="2">
        <v>0.69</v>
      </c>
      <c r="E882" s="2">
        <v>79677</v>
      </c>
      <c r="F882" s="2">
        <v>0.65359999999999996</v>
      </c>
      <c r="G882" s="2">
        <v>52076.887199999997</v>
      </c>
      <c r="H882" s="15">
        <f t="shared" si="13"/>
        <v>2.9850746268656577E-2</v>
      </c>
    </row>
    <row r="883" spans="1:8" ht="13.5" x14ac:dyDescent="0.25">
      <c r="A883" s="11"/>
      <c r="B883" s="10">
        <v>43588</v>
      </c>
      <c r="C883" s="2">
        <v>0.68</v>
      </c>
      <c r="D883" s="2">
        <v>0.68</v>
      </c>
      <c r="E883" s="2">
        <v>3276</v>
      </c>
      <c r="F883" s="2">
        <v>0.67730000000000001</v>
      </c>
      <c r="G883" s="2">
        <v>2218.8348000000001</v>
      </c>
      <c r="H883" s="15">
        <f t="shared" si="13"/>
        <v>-1.4492753623188259E-2</v>
      </c>
    </row>
    <row r="884" spans="1:8" ht="13.5" x14ac:dyDescent="0.25">
      <c r="A884" s="11"/>
      <c r="B884" s="10">
        <v>43591</v>
      </c>
      <c r="C884" s="2">
        <v>0.67</v>
      </c>
      <c r="D884" s="2">
        <v>0.67</v>
      </c>
      <c r="E884" s="2">
        <v>1088</v>
      </c>
      <c r="F884" s="2">
        <v>0.67010000000000003</v>
      </c>
      <c r="G884" s="2">
        <v>729.06880000000001</v>
      </c>
      <c r="H884" s="15">
        <f t="shared" si="13"/>
        <v>-1.4705882352941188E-2</v>
      </c>
    </row>
    <row r="885" spans="1:8" ht="13.5" x14ac:dyDescent="0.25">
      <c r="A885" s="11"/>
      <c r="B885" s="10">
        <v>43592</v>
      </c>
      <c r="C885" s="2">
        <v>0.65</v>
      </c>
      <c r="D885" s="2">
        <v>0.65</v>
      </c>
      <c r="E885" s="2">
        <v>54902</v>
      </c>
      <c r="F885" s="2">
        <v>0.65180000000000005</v>
      </c>
      <c r="G885" s="2">
        <v>35785.123599999999</v>
      </c>
      <c r="H885" s="15">
        <f t="shared" si="13"/>
        <v>-2.985074626865674E-2</v>
      </c>
    </row>
    <row r="886" spans="1:8" ht="13.5" x14ac:dyDescent="0.25">
      <c r="A886" s="11"/>
      <c r="B886" s="10">
        <v>43593</v>
      </c>
      <c r="C886" s="2">
        <v>0.65</v>
      </c>
      <c r="D886" s="2">
        <v>0.65</v>
      </c>
      <c r="E886" s="2">
        <v>78635</v>
      </c>
      <c r="F886" s="2">
        <v>0.64019999999999999</v>
      </c>
      <c r="G886" s="2">
        <v>50342.127</v>
      </c>
      <c r="H886" s="15">
        <f t="shared" si="13"/>
        <v>0</v>
      </c>
    </row>
    <row r="887" spans="1:8" ht="13.5" x14ac:dyDescent="0.25">
      <c r="A887" s="11"/>
      <c r="B887" s="10">
        <v>43594</v>
      </c>
      <c r="C887" s="2">
        <v>0.65</v>
      </c>
      <c r="D887" s="2">
        <v>0.65</v>
      </c>
      <c r="E887" s="2">
        <v>45600</v>
      </c>
      <c r="F887" s="2">
        <v>0.64049999999999996</v>
      </c>
      <c r="G887" s="2">
        <v>29206.799999999999</v>
      </c>
      <c r="H887" s="15">
        <f t="shared" si="13"/>
        <v>0</v>
      </c>
    </row>
    <row r="888" spans="1:8" ht="13.5" x14ac:dyDescent="0.25">
      <c r="A888" s="11"/>
      <c r="B888" s="10">
        <v>43595</v>
      </c>
      <c r="C888" s="2">
        <v>0.64</v>
      </c>
      <c r="D888" s="2">
        <v>0.64</v>
      </c>
      <c r="E888" s="2">
        <v>54958</v>
      </c>
      <c r="F888" s="2">
        <v>0.63039999999999996</v>
      </c>
      <c r="G888" s="2">
        <v>34645.523200000003</v>
      </c>
      <c r="H888" s="15">
        <f t="shared" si="13"/>
        <v>-1.5384615384615398E-2</v>
      </c>
    </row>
    <row r="889" spans="1:8" ht="13.5" x14ac:dyDescent="0.25">
      <c r="A889" s="11"/>
      <c r="B889" s="10">
        <v>43598</v>
      </c>
      <c r="C889" s="2">
        <v>0.63</v>
      </c>
      <c r="D889" s="2">
        <v>0.63</v>
      </c>
      <c r="E889" s="2">
        <v>11978</v>
      </c>
      <c r="F889" s="2">
        <v>0.63</v>
      </c>
      <c r="G889" s="2">
        <v>7546.14</v>
      </c>
      <c r="H889" s="15">
        <f t="shared" si="13"/>
        <v>-1.5625000000000014E-2</v>
      </c>
    </row>
    <row r="890" spans="1:8" ht="13.5" x14ac:dyDescent="0.25">
      <c r="A890" s="11"/>
      <c r="B890" s="10">
        <v>43599</v>
      </c>
      <c r="C890" s="2">
        <v>0.61</v>
      </c>
      <c r="D890" s="2">
        <v>0.61</v>
      </c>
      <c r="E890" s="2">
        <v>13301</v>
      </c>
      <c r="F890" s="2">
        <v>0.6109</v>
      </c>
      <c r="G890" s="2">
        <v>8125.5808999999999</v>
      </c>
      <c r="H890" s="15">
        <f t="shared" si="13"/>
        <v>-3.1746031746031772E-2</v>
      </c>
    </row>
    <row r="891" spans="1:8" ht="13.5" x14ac:dyDescent="0.25">
      <c r="A891" s="11"/>
      <c r="B891" s="10">
        <v>43600</v>
      </c>
      <c r="C891" s="2">
        <v>0.63</v>
      </c>
      <c r="D891" s="2">
        <v>0.63</v>
      </c>
      <c r="E891" s="2">
        <v>20002</v>
      </c>
      <c r="F891" s="2">
        <v>0.63</v>
      </c>
      <c r="G891" s="2">
        <v>12601.26</v>
      </c>
      <c r="H891" s="15">
        <f t="shared" si="13"/>
        <v>3.2786885245901669E-2</v>
      </c>
    </row>
    <row r="892" spans="1:8" ht="13.5" x14ac:dyDescent="0.25">
      <c r="A892" s="11"/>
      <c r="B892" s="10">
        <v>43601</v>
      </c>
      <c r="C892" s="2">
        <v>0.63</v>
      </c>
      <c r="D892" s="2">
        <v>0.63</v>
      </c>
      <c r="E892" s="2">
        <v>876</v>
      </c>
      <c r="F892" s="2">
        <v>0.62509999999999999</v>
      </c>
      <c r="G892" s="2">
        <v>547.58759999999995</v>
      </c>
      <c r="H892" s="15">
        <f t="shared" si="13"/>
        <v>0</v>
      </c>
    </row>
    <row r="893" spans="1:8" ht="13.5" x14ac:dyDescent="0.25">
      <c r="A893" s="11"/>
      <c r="B893" s="10">
        <v>43602</v>
      </c>
      <c r="C893" s="2">
        <v>0.63</v>
      </c>
      <c r="D893" s="2">
        <v>0.63</v>
      </c>
      <c r="E893" s="2">
        <v>6914</v>
      </c>
      <c r="F893" s="2">
        <v>0.62409999999999999</v>
      </c>
      <c r="G893" s="2">
        <v>4315.0273999999999</v>
      </c>
      <c r="H893" s="15">
        <f t="shared" si="13"/>
        <v>0</v>
      </c>
    </row>
    <row r="894" spans="1:8" ht="13.5" x14ac:dyDescent="0.25">
      <c r="A894" s="11"/>
      <c r="B894" s="10">
        <v>43605</v>
      </c>
      <c r="C894" s="2">
        <v>0.64</v>
      </c>
      <c r="D894" s="2">
        <v>0.64</v>
      </c>
      <c r="E894" s="2">
        <v>8169</v>
      </c>
      <c r="F894" s="2">
        <v>0.63900000000000001</v>
      </c>
      <c r="G894" s="2">
        <v>5219.991</v>
      </c>
      <c r="H894" s="15">
        <f t="shared" si="13"/>
        <v>1.5873015873015886E-2</v>
      </c>
    </row>
    <row r="895" spans="1:8" ht="13.5" x14ac:dyDescent="0.25">
      <c r="A895" s="11"/>
      <c r="B895" s="10">
        <v>43606</v>
      </c>
      <c r="C895" s="2">
        <v>0.66</v>
      </c>
      <c r="D895" s="2">
        <v>0.66</v>
      </c>
      <c r="E895" s="2">
        <v>0</v>
      </c>
      <c r="F895" s="2">
        <v>0</v>
      </c>
      <c r="G895" s="2">
        <v>0</v>
      </c>
      <c r="H895" s="15">
        <f t="shared" si="13"/>
        <v>3.1250000000000028E-2</v>
      </c>
    </row>
    <row r="896" spans="1:8" ht="13.5" x14ac:dyDescent="0.25">
      <c r="A896" s="11"/>
      <c r="B896" s="10">
        <v>43607</v>
      </c>
      <c r="C896" s="2">
        <v>0.68</v>
      </c>
      <c r="D896" s="2">
        <v>0.68</v>
      </c>
      <c r="E896" s="2">
        <v>0</v>
      </c>
      <c r="F896" s="2">
        <v>0</v>
      </c>
      <c r="G896" s="2">
        <v>0</v>
      </c>
      <c r="H896" s="15">
        <f t="shared" si="13"/>
        <v>3.0303030303030328E-2</v>
      </c>
    </row>
    <row r="897" spans="1:8" ht="13.5" x14ac:dyDescent="0.25">
      <c r="A897" s="11"/>
      <c r="B897" s="10">
        <v>43608</v>
      </c>
      <c r="C897" s="2">
        <v>0.71</v>
      </c>
      <c r="D897" s="2">
        <v>0.71</v>
      </c>
      <c r="E897" s="2">
        <v>0</v>
      </c>
      <c r="F897" s="2">
        <v>0</v>
      </c>
      <c r="G897" s="2">
        <v>0</v>
      </c>
      <c r="H897" s="15">
        <f t="shared" si="13"/>
        <v>4.41176470588234E-2</v>
      </c>
    </row>
    <row r="898" spans="1:8" ht="13.5" x14ac:dyDescent="0.25">
      <c r="A898" s="11"/>
      <c r="B898" s="10">
        <v>43609</v>
      </c>
      <c r="C898" s="2">
        <v>0.75</v>
      </c>
      <c r="D898" s="2">
        <v>0.75</v>
      </c>
      <c r="E898" s="2">
        <v>156887</v>
      </c>
      <c r="F898" s="2">
        <v>0.73939999999999995</v>
      </c>
      <c r="G898" s="2">
        <v>116002.2478</v>
      </c>
      <c r="H898" s="15">
        <f t="shared" si="13"/>
        <v>5.6338028169014134E-2</v>
      </c>
    </row>
    <row r="899" spans="1:8" ht="13.5" x14ac:dyDescent="0.25">
      <c r="A899" s="11"/>
      <c r="B899" s="10">
        <v>43612</v>
      </c>
      <c r="C899" s="2">
        <v>0.78</v>
      </c>
      <c r="D899" s="2">
        <v>0.78</v>
      </c>
      <c r="E899" s="2">
        <v>0</v>
      </c>
      <c r="F899" s="2">
        <v>0</v>
      </c>
      <c r="G899" s="2">
        <v>0</v>
      </c>
      <c r="H899" s="15">
        <f t="shared" si="13"/>
        <v>4.0000000000000036E-2</v>
      </c>
    </row>
    <row r="900" spans="1:8" ht="13.5" x14ac:dyDescent="0.25">
      <c r="A900" s="11"/>
      <c r="B900" s="10">
        <v>43613</v>
      </c>
      <c r="C900" s="2">
        <v>0.8</v>
      </c>
      <c r="D900" s="2">
        <v>0.8</v>
      </c>
      <c r="E900" s="2">
        <v>207009</v>
      </c>
      <c r="F900" s="2">
        <v>0.78769999999999996</v>
      </c>
      <c r="G900" s="2">
        <v>163060.98929999999</v>
      </c>
      <c r="H900" s="15">
        <f t="shared" si="13"/>
        <v>2.5641025641025664E-2</v>
      </c>
    </row>
    <row r="901" spans="1:8" ht="13.5" x14ac:dyDescent="0.25">
      <c r="A901" s="11"/>
      <c r="B901" s="10">
        <v>43614</v>
      </c>
      <c r="C901" s="2">
        <v>0.77</v>
      </c>
      <c r="D901" s="2">
        <v>0.77</v>
      </c>
      <c r="E901" s="2">
        <v>49021</v>
      </c>
      <c r="F901" s="2">
        <v>0.78610000000000002</v>
      </c>
      <c r="G901" s="2">
        <v>38535.408100000001</v>
      </c>
      <c r="H901" s="15">
        <f t="shared" si="13"/>
        <v>-3.7500000000000033E-2</v>
      </c>
    </row>
    <row r="902" spans="1:8" ht="13.5" x14ac:dyDescent="0.25">
      <c r="A902" s="11"/>
      <c r="B902" s="10">
        <v>43615</v>
      </c>
      <c r="C902" s="2">
        <v>0.75</v>
      </c>
      <c r="D902" s="2">
        <v>0.75</v>
      </c>
      <c r="E902" s="2">
        <v>60243</v>
      </c>
      <c r="F902" s="2">
        <v>0.73370000000000002</v>
      </c>
      <c r="G902" s="2">
        <v>44200.289100000002</v>
      </c>
      <c r="H902" s="15">
        <f t="shared" si="13"/>
        <v>-2.5974025974025997E-2</v>
      </c>
    </row>
    <row r="903" spans="1:8" ht="13.5" x14ac:dyDescent="0.25">
      <c r="A903" s="11"/>
      <c r="B903" s="10">
        <v>43616</v>
      </c>
      <c r="C903" s="2">
        <v>0.74</v>
      </c>
      <c r="D903" s="2">
        <v>0.74</v>
      </c>
      <c r="E903" s="2">
        <v>9839</v>
      </c>
      <c r="F903" s="2">
        <v>0.73839999999999995</v>
      </c>
      <c r="G903" s="2">
        <v>7265.1175999999996</v>
      </c>
      <c r="H903" s="15">
        <f t="shared" ref="H903:H966" si="14">(D903-D902)/D902</f>
        <v>-1.3333333333333345E-2</v>
      </c>
    </row>
    <row r="904" spans="1:8" ht="13.5" x14ac:dyDescent="0.25">
      <c r="A904" s="11"/>
      <c r="B904" s="10">
        <v>43619</v>
      </c>
      <c r="C904" s="2">
        <v>0.75</v>
      </c>
      <c r="D904" s="2">
        <v>0.75</v>
      </c>
      <c r="E904" s="2">
        <v>4646</v>
      </c>
      <c r="F904" s="2">
        <v>0.73780000000000001</v>
      </c>
      <c r="G904" s="2">
        <v>3427.8188</v>
      </c>
      <c r="H904" s="15">
        <f t="shared" si="14"/>
        <v>1.3513513513513526E-2</v>
      </c>
    </row>
    <row r="905" spans="1:8" ht="13.5" x14ac:dyDescent="0.25">
      <c r="A905" s="11"/>
      <c r="B905" s="10">
        <v>43623</v>
      </c>
      <c r="C905" s="2">
        <v>0.75</v>
      </c>
      <c r="D905" s="2">
        <v>0.75</v>
      </c>
      <c r="E905" s="2">
        <v>11398</v>
      </c>
      <c r="F905" s="2">
        <v>0.7339</v>
      </c>
      <c r="G905" s="2">
        <v>8364.9922000000006</v>
      </c>
      <c r="H905" s="15">
        <f t="shared" si="14"/>
        <v>0</v>
      </c>
    </row>
    <row r="906" spans="1:8" ht="13.5" x14ac:dyDescent="0.25">
      <c r="A906" s="11"/>
      <c r="B906" s="10">
        <v>43626</v>
      </c>
      <c r="C906" s="2">
        <v>0.73</v>
      </c>
      <c r="D906" s="2">
        <v>0.73</v>
      </c>
      <c r="E906" s="2">
        <v>7189</v>
      </c>
      <c r="F906" s="2">
        <v>0.73409999999999997</v>
      </c>
      <c r="G906" s="2">
        <v>5277.4449000000004</v>
      </c>
      <c r="H906" s="15">
        <f t="shared" si="14"/>
        <v>-2.6666666666666689E-2</v>
      </c>
    </row>
    <row r="907" spans="1:8" ht="13.5" x14ac:dyDescent="0.25">
      <c r="A907" s="11"/>
      <c r="B907" s="10">
        <v>43627</v>
      </c>
      <c r="C907" s="2">
        <v>0.72</v>
      </c>
      <c r="D907" s="2">
        <v>0.72</v>
      </c>
      <c r="E907" s="2">
        <v>11939</v>
      </c>
      <c r="F907" s="2">
        <v>0.70730000000000004</v>
      </c>
      <c r="G907" s="2">
        <v>8444.4547000000002</v>
      </c>
      <c r="H907" s="15">
        <f t="shared" si="14"/>
        <v>-1.3698630136986314E-2</v>
      </c>
    </row>
    <row r="908" spans="1:8" ht="13.5" x14ac:dyDescent="0.25">
      <c r="A908" s="11"/>
      <c r="B908" s="10">
        <v>43628</v>
      </c>
      <c r="C908" s="2">
        <v>0.69</v>
      </c>
      <c r="D908" s="2">
        <v>0.69</v>
      </c>
      <c r="E908" s="2">
        <v>30643</v>
      </c>
      <c r="F908" s="2">
        <v>0.68330000000000002</v>
      </c>
      <c r="G908" s="2">
        <v>20938.3619</v>
      </c>
      <c r="H908" s="15">
        <f t="shared" si="14"/>
        <v>-4.1666666666666706E-2</v>
      </c>
    </row>
    <row r="909" spans="1:8" ht="13.5" x14ac:dyDescent="0.25">
      <c r="A909" s="11"/>
      <c r="B909" s="10">
        <v>43629</v>
      </c>
      <c r="C909" s="2">
        <v>0.7</v>
      </c>
      <c r="D909" s="2">
        <v>0.7</v>
      </c>
      <c r="E909" s="2">
        <v>8365</v>
      </c>
      <c r="F909" s="2">
        <v>0.68400000000000005</v>
      </c>
      <c r="G909" s="2">
        <v>5721.66</v>
      </c>
      <c r="H909" s="15">
        <f t="shared" si="14"/>
        <v>1.449275362318842E-2</v>
      </c>
    </row>
    <row r="910" spans="1:8" ht="13.5" x14ac:dyDescent="0.25">
      <c r="A910" s="11"/>
      <c r="B910" s="10">
        <v>43630</v>
      </c>
      <c r="C910" s="2">
        <v>0.71</v>
      </c>
      <c r="D910" s="2">
        <v>0.71</v>
      </c>
      <c r="E910" s="2">
        <v>1888</v>
      </c>
      <c r="F910" s="2">
        <v>0.71250000000000002</v>
      </c>
      <c r="G910" s="2">
        <v>1345.2</v>
      </c>
      <c r="H910" s="15">
        <f t="shared" si="14"/>
        <v>1.4285714285714299E-2</v>
      </c>
    </row>
    <row r="911" spans="1:8" ht="13.5" x14ac:dyDescent="0.25">
      <c r="A911" s="11"/>
      <c r="B911" s="10">
        <v>43633</v>
      </c>
      <c r="C911" s="2">
        <v>0.7</v>
      </c>
      <c r="D911" s="2">
        <v>0.7</v>
      </c>
      <c r="E911" s="2">
        <v>4945</v>
      </c>
      <c r="F911" s="2">
        <v>0.70469999999999999</v>
      </c>
      <c r="G911" s="2">
        <v>3484.7415000000001</v>
      </c>
      <c r="H911" s="15">
        <f t="shared" si="14"/>
        <v>-1.4084507042253534E-2</v>
      </c>
    </row>
    <row r="912" spans="1:8" ht="13.5" x14ac:dyDescent="0.25">
      <c r="A912" s="11"/>
      <c r="B912" s="10">
        <v>43634</v>
      </c>
      <c r="C912" s="2">
        <v>0.68</v>
      </c>
      <c r="D912" s="2">
        <v>0.68</v>
      </c>
      <c r="E912" s="2">
        <v>9213</v>
      </c>
      <c r="F912" s="2">
        <v>0.68479999999999996</v>
      </c>
      <c r="G912" s="2">
        <v>6309.0623999999998</v>
      </c>
      <c r="H912" s="15">
        <f t="shared" si="14"/>
        <v>-2.8571428571428439E-2</v>
      </c>
    </row>
    <row r="913" spans="1:8" ht="13.5" x14ac:dyDescent="0.25">
      <c r="A913" s="11"/>
      <c r="B913" s="10">
        <v>43635</v>
      </c>
      <c r="C913" s="2">
        <v>0.7</v>
      </c>
      <c r="D913" s="2">
        <v>0.7</v>
      </c>
      <c r="E913" s="2">
        <v>15411</v>
      </c>
      <c r="F913" s="2">
        <v>0.67859999999999998</v>
      </c>
      <c r="G913" s="2">
        <v>10457.9046</v>
      </c>
      <c r="H913" s="15">
        <f t="shared" si="14"/>
        <v>2.9411764705882214E-2</v>
      </c>
    </row>
    <row r="914" spans="1:8" ht="13.5" x14ac:dyDescent="0.25">
      <c r="A914" s="11"/>
      <c r="B914" s="10">
        <v>43636</v>
      </c>
      <c r="C914" s="2">
        <v>0.7</v>
      </c>
      <c r="D914" s="2">
        <v>0.7</v>
      </c>
      <c r="E914" s="2">
        <v>17923</v>
      </c>
      <c r="F914" s="2">
        <v>0.68049999999999999</v>
      </c>
      <c r="G914" s="2">
        <v>12196.601500000001</v>
      </c>
      <c r="H914" s="15">
        <f t="shared" si="14"/>
        <v>0</v>
      </c>
    </row>
    <row r="915" spans="1:8" ht="13.5" x14ac:dyDescent="0.25">
      <c r="A915" s="11"/>
      <c r="B915" s="10">
        <v>43637</v>
      </c>
      <c r="C915" s="2">
        <v>0.7</v>
      </c>
      <c r="D915" s="2">
        <v>0.7</v>
      </c>
      <c r="E915" s="2">
        <v>5244</v>
      </c>
      <c r="F915" s="2">
        <v>0.69</v>
      </c>
      <c r="G915" s="2">
        <v>3618.36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0.7</v>
      </c>
      <c r="D916" s="2">
        <v>0.7</v>
      </c>
      <c r="E916" s="2">
        <v>6886</v>
      </c>
      <c r="F916" s="2">
        <v>0.69640000000000002</v>
      </c>
      <c r="G916" s="2">
        <v>4795.4103999999998</v>
      </c>
      <c r="H916" s="15">
        <f t="shared" si="14"/>
        <v>0</v>
      </c>
    </row>
    <row r="917" spans="1:8" ht="13.5" x14ac:dyDescent="0.25">
      <c r="A917" s="11"/>
      <c r="B917" s="10">
        <v>43641</v>
      </c>
      <c r="C917" s="2">
        <v>0.71</v>
      </c>
      <c r="D917" s="2">
        <v>0.71</v>
      </c>
      <c r="E917" s="2">
        <v>16483</v>
      </c>
      <c r="F917" s="2">
        <v>0.70020000000000004</v>
      </c>
      <c r="G917" s="2">
        <v>11541.3966</v>
      </c>
      <c r="H917" s="15">
        <f t="shared" si="14"/>
        <v>1.4285714285714299E-2</v>
      </c>
    </row>
    <row r="918" spans="1:8" ht="13.5" x14ac:dyDescent="0.25">
      <c r="A918" s="11"/>
      <c r="B918" s="10">
        <v>43642</v>
      </c>
      <c r="C918" s="2">
        <v>0.7</v>
      </c>
      <c r="D918" s="2">
        <v>0.7</v>
      </c>
      <c r="E918" s="2">
        <v>15358</v>
      </c>
      <c r="F918" s="2">
        <v>0.69350000000000001</v>
      </c>
      <c r="G918" s="2">
        <v>10650.772999999999</v>
      </c>
      <c r="H918" s="15">
        <f t="shared" si="14"/>
        <v>-1.4084507042253534E-2</v>
      </c>
    </row>
    <row r="919" spans="1:8" ht="13.5" x14ac:dyDescent="0.25">
      <c r="A919" s="11"/>
      <c r="B919" s="10">
        <v>43643</v>
      </c>
      <c r="C919" s="2">
        <v>0.69</v>
      </c>
      <c r="D919" s="2">
        <v>0.69</v>
      </c>
      <c r="E919" s="2">
        <v>17199</v>
      </c>
      <c r="F919" s="2">
        <v>0.68669999999999998</v>
      </c>
      <c r="G919" s="2">
        <v>11810.5533</v>
      </c>
      <c r="H919" s="15">
        <f t="shared" si="14"/>
        <v>-1.4285714285714299E-2</v>
      </c>
    </row>
    <row r="920" spans="1:8" ht="13.5" x14ac:dyDescent="0.25">
      <c r="A920" s="11"/>
      <c r="B920" s="10">
        <v>43644</v>
      </c>
      <c r="C920" s="2">
        <v>0.7</v>
      </c>
      <c r="D920" s="2">
        <v>0.7</v>
      </c>
      <c r="E920" s="2">
        <v>16017</v>
      </c>
      <c r="F920" s="2">
        <v>0.6835</v>
      </c>
      <c r="G920" s="2">
        <v>10947.619500000001</v>
      </c>
      <c r="H920" s="15">
        <f t="shared" si="14"/>
        <v>1.449275362318842E-2</v>
      </c>
    </row>
    <row r="921" spans="1:8" ht="13.5" x14ac:dyDescent="0.25">
      <c r="A921" s="11"/>
      <c r="B921" s="10">
        <v>43647</v>
      </c>
      <c r="C921" s="2">
        <v>0.68</v>
      </c>
      <c r="D921" s="2">
        <v>0.68</v>
      </c>
      <c r="E921" s="2">
        <v>6511</v>
      </c>
      <c r="F921" s="2">
        <v>0.68010000000000004</v>
      </c>
      <c r="G921" s="2">
        <v>4428.1310999999996</v>
      </c>
      <c r="H921" s="15">
        <f t="shared" si="14"/>
        <v>-2.8571428571428439E-2</v>
      </c>
    </row>
    <row r="922" spans="1:8" ht="13.5" x14ac:dyDescent="0.25">
      <c r="A922" s="11"/>
      <c r="B922" s="10">
        <v>43648</v>
      </c>
      <c r="C922" s="2">
        <v>0.68</v>
      </c>
      <c r="D922" s="2">
        <v>0.68</v>
      </c>
      <c r="E922" s="2">
        <v>14810</v>
      </c>
      <c r="F922" s="2">
        <v>0.66969999999999996</v>
      </c>
      <c r="G922" s="2">
        <v>9918.2569999999996</v>
      </c>
      <c r="H922" s="15">
        <f t="shared" si="14"/>
        <v>0</v>
      </c>
    </row>
    <row r="923" spans="1:8" ht="13.5" x14ac:dyDescent="0.25">
      <c r="A923" s="11"/>
      <c r="B923" s="10">
        <v>43649</v>
      </c>
      <c r="C923" s="2">
        <v>0.66</v>
      </c>
      <c r="D923" s="2">
        <v>0.66</v>
      </c>
      <c r="E923" s="2">
        <v>20675</v>
      </c>
      <c r="F923" s="2">
        <v>0.66520000000000001</v>
      </c>
      <c r="G923" s="2">
        <v>13753.01</v>
      </c>
      <c r="H923" s="15">
        <f t="shared" si="14"/>
        <v>-2.9411764705882377E-2</v>
      </c>
    </row>
    <row r="924" spans="1:8" ht="13.5" x14ac:dyDescent="0.25">
      <c r="A924" s="11"/>
      <c r="B924" s="10">
        <v>43650</v>
      </c>
      <c r="C924" s="2">
        <v>0.67</v>
      </c>
      <c r="D924" s="2">
        <v>0.67</v>
      </c>
      <c r="E924" s="2">
        <v>7363</v>
      </c>
      <c r="F924" s="2">
        <v>0.66</v>
      </c>
      <c r="G924" s="2">
        <v>4859.58</v>
      </c>
      <c r="H924" s="15">
        <f t="shared" si="14"/>
        <v>1.5151515151515164E-2</v>
      </c>
    </row>
    <row r="925" spans="1:8" ht="13.5" x14ac:dyDescent="0.25">
      <c r="A925" s="11"/>
      <c r="B925" s="10">
        <v>43651</v>
      </c>
      <c r="C925" s="2">
        <v>0.69</v>
      </c>
      <c r="D925" s="2">
        <v>0.69</v>
      </c>
      <c r="E925" s="2">
        <v>9685</v>
      </c>
      <c r="F925" s="2">
        <v>0.67810000000000004</v>
      </c>
      <c r="G925" s="2">
        <v>6567.3985000000002</v>
      </c>
      <c r="H925" s="15">
        <f t="shared" si="14"/>
        <v>2.9850746268656577E-2</v>
      </c>
    </row>
    <row r="926" spans="1:8" ht="13.5" x14ac:dyDescent="0.25">
      <c r="A926" s="11"/>
      <c r="B926" s="10">
        <v>43654</v>
      </c>
      <c r="C926" s="2">
        <v>0.67</v>
      </c>
      <c r="D926" s="2">
        <v>0.67</v>
      </c>
      <c r="E926" s="2">
        <v>7041</v>
      </c>
      <c r="F926" s="2">
        <v>0.67569999999999997</v>
      </c>
      <c r="G926" s="2">
        <v>4757.6036999999997</v>
      </c>
      <c r="H926" s="15">
        <f t="shared" si="14"/>
        <v>-2.898550724637668E-2</v>
      </c>
    </row>
    <row r="927" spans="1:8" ht="13.5" x14ac:dyDescent="0.25">
      <c r="A927" s="11"/>
      <c r="B927" s="10">
        <v>43655</v>
      </c>
      <c r="C927" s="2">
        <v>0.69</v>
      </c>
      <c r="D927" s="2">
        <v>0.69</v>
      </c>
      <c r="E927" s="2">
        <v>11232</v>
      </c>
      <c r="F927" s="2">
        <v>0.6714</v>
      </c>
      <c r="G927" s="2">
        <v>7541.1647999999996</v>
      </c>
      <c r="H927" s="15">
        <f t="shared" si="14"/>
        <v>2.9850746268656577E-2</v>
      </c>
    </row>
    <row r="928" spans="1:8" ht="13.5" x14ac:dyDescent="0.25">
      <c r="A928" s="11"/>
      <c r="B928" s="10">
        <v>43656</v>
      </c>
      <c r="C928" s="2">
        <v>0.67</v>
      </c>
      <c r="D928" s="2">
        <v>0.67</v>
      </c>
      <c r="E928" s="2">
        <v>40024</v>
      </c>
      <c r="F928" s="2">
        <v>0.66590000000000005</v>
      </c>
      <c r="G928" s="2">
        <v>26651.981599999999</v>
      </c>
      <c r="H928" s="15">
        <f t="shared" si="14"/>
        <v>-2.898550724637668E-2</v>
      </c>
    </row>
    <row r="929" spans="1:8" ht="13.5" x14ac:dyDescent="0.25">
      <c r="A929" s="11"/>
      <c r="B929" s="10">
        <v>43657</v>
      </c>
      <c r="C929" s="2">
        <v>0.68</v>
      </c>
      <c r="D929" s="2">
        <v>0.68</v>
      </c>
      <c r="E929" s="2">
        <v>4991</v>
      </c>
      <c r="F929" s="2">
        <v>0.66439999999999999</v>
      </c>
      <c r="G929" s="2">
        <v>3316.0203999999999</v>
      </c>
      <c r="H929" s="15">
        <f t="shared" si="14"/>
        <v>1.492537313432837E-2</v>
      </c>
    </row>
    <row r="930" spans="1:8" ht="13.5" x14ac:dyDescent="0.25">
      <c r="A930" s="11"/>
      <c r="B930" s="10">
        <v>43658</v>
      </c>
      <c r="C930" s="2">
        <v>0.67</v>
      </c>
      <c r="D930" s="2">
        <v>0.67</v>
      </c>
      <c r="E930" s="2">
        <v>1500</v>
      </c>
      <c r="F930" s="2">
        <v>0.66990000000000005</v>
      </c>
      <c r="G930" s="2">
        <v>1004.85</v>
      </c>
      <c r="H930" s="15">
        <f t="shared" si="14"/>
        <v>-1.4705882352941188E-2</v>
      </c>
    </row>
    <row r="931" spans="1:8" ht="13.5" x14ac:dyDescent="0.25">
      <c r="A931" s="11"/>
      <c r="B931" s="10">
        <v>43661</v>
      </c>
      <c r="C931" s="2">
        <v>0.68</v>
      </c>
      <c r="D931" s="2">
        <v>0.68</v>
      </c>
      <c r="E931" s="2">
        <v>348</v>
      </c>
      <c r="F931" s="2">
        <v>0.67430000000000001</v>
      </c>
      <c r="G931" s="2">
        <v>234.65639999999999</v>
      </c>
      <c r="H931" s="15">
        <f t="shared" si="14"/>
        <v>1.492537313432837E-2</v>
      </c>
    </row>
    <row r="932" spans="1:8" ht="13.5" x14ac:dyDescent="0.25">
      <c r="A932" s="11"/>
      <c r="B932" s="10">
        <v>43662</v>
      </c>
      <c r="C932" s="2">
        <v>0.68</v>
      </c>
      <c r="D932" s="2">
        <v>0.68</v>
      </c>
      <c r="E932" s="2">
        <v>3374</v>
      </c>
      <c r="F932" s="2">
        <v>0.68</v>
      </c>
      <c r="G932" s="2">
        <v>2294.3200000000002</v>
      </c>
      <c r="H932" s="15">
        <f t="shared" si="14"/>
        <v>0</v>
      </c>
    </row>
    <row r="933" spans="1:8" ht="13.5" x14ac:dyDescent="0.25">
      <c r="A933" s="11"/>
      <c r="B933" s="10">
        <v>43663</v>
      </c>
      <c r="C933" s="2">
        <v>0.69</v>
      </c>
      <c r="D933" s="2">
        <v>0.69</v>
      </c>
      <c r="E933" s="2">
        <v>8243</v>
      </c>
      <c r="F933" s="2">
        <v>0.67859999999999998</v>
      </c>
      <c r="G933" s="2">
        <v>5593.6998000000003</v>
      </c>
      <c r="H933" s="15">
        <f t="shared" si="14"/>
        <v>1.4705882352941025E-2</v>
      </c>
    </row>
    <row r="934" spans="1:8" ht="13.5" x14ac:dyDescent="0.25">
      <c r="A934" s="11"/>
      <c r="B934" s="10">
        <v>43664</v>
      </c>
      <c r="C934" s="2">
        <v>0.69</v>
      </c>
      <c r="D934" s="2">
        <v>0.69</v>
      </c>
      <c r="E934" s="2">
        <v>2686</v>
      </c>
      <c r="F934" s="2">
        <v>0.68020000000000003</v>
      </c>
      <c r="G934" s="2">
        <v>1827.0172</v>
      </c>
      <c r="H934" s="15">
        <f t="shared" si="14"/>
        <v>0</v>
      </c>
    </row>
    <row r="935" spans="1:8" ht="13.5" x14ac:dyDescent="0.25">
      <c r="A935" s="11"/>
      <c r="B935" s="10">
        <v>43665</v>
      </c>
      <c r="C935" s="2">
        <v>0.68</v>
      </c>
      <c r="D935" s="2">
        <v>0.68</v>
      </c>
      <c r="E935" s="2">
        <v>5169</v>
      </c>
      <c r="F935" s="2">
        <v>0.67979999999999996</v>
      </c>
      <c r="G935" s="2">
        <v>3513.8861999999999</v>
      </c>
      <c r="H935" s="15">
        <f t="shared" si="14"/>
        <v>-1.4492753623188259E-2</v>
      </c>
    </row>
    <row r="936" spans="1:8" ht="13.5" x14ac:dyDescent="0.25">
      <c r="A936" s="11"/>
      <c r="B936" s="10">
        <v>43668</v>
      </c>
      <c r="C936" s="2">
        <v>0.67</v>
      </c>
      <c r="D936" s="2">
        <v>0.67</v>
      </c>
      <c r="E936" s="2">
        <v>6921</v>
      </c>
      <c r="F936" s="2">
        <v>0.67379999999999995</v>
      </c>
      <c r="G936" s="2">
        <v>4663.3698000000004</v>
      </c>
      <c r="H936" s="15">
        <f t="shared" si="14"/>
        <v>-1.4705882352941188E-2</v>
      </c>
    </row>
    <row r="937" spans="1:8" ht="13.5" x14ac:dyDescent="0.25">
      <c r="A937" s="11"/>
      <c r="B937" s="10">
        <v>43669</v>
      </c>
      <c r="C937" s="2">
        <v>0.67</v>
      </c>
      <c r="D937" s="2">
        <v>0.67</v>
      </c>
      <c r="E937" s="2">
        <v>7396</v>
      </c>
      <c r="F937" s="2">
        <v>0.66990000000000005</v>
      </c>
      <c r="G937" s="2">
        <v>4954.5803999999998</v>
      </c>
      <c r="H937" s="15">
        <f t="shared" si="14"/>
        <v>0</v>
      </c>
    </row>
    <row r="938" spans="1:8" ht="13.5" x14ac:dyDescent="0.25">
      <c r="A938" s="11"/>
      <c r="B938" s="10">
        <v>43670</v>
      </c>
      <c r="C938" s="2">
        <v>0.67</v>
      </c>
      <c r="D938" s="2">
        <v>0.67</v>
      </c>
      <c r="E938" s="2">
        <v>5330</v>
      </c>
      <c r="F938" s="2">
        <v>0.66439999999999999</v>
      </c>
      <c r="G938" s="2">
        <v>3541.252</v>
      </c>
      <c r="H938" s="15">
        <f t="shared" si="14"/>
        <v>0</v>
      </c>
    </row>
    <row r="939" spans="1:8" ht="13.5" x14ac:dyDescent="0.25">
      <c r="A939" s="11"/>
      <c r="B939" s="10">
        <v>43672</v>
      </c>
      <c r="C939" s="2">
        <v>0.67</v>
      </c>
      <c r="D939" s="2">
        <v>0.67</v>
      </c>
      <c r="E939" s="2">
        <v>11</v>
      </c>
      <c r="F939" s="2">
        <v>0.67</v>
      </c>
      <c r="G939" s="2">
        <v>7.37</v>
      </c>
      <c r="H939" s="15">
        <f t="shared" si="14"/>
        <v>0</v>
      </c>
    </row>
    <row r="940" spans="1:8" ht="13.5" x14ac:dyDescent="0.25">
      <c r="A940" s="11"/>
      <c r="B940" s="10">
        <v>43675</v>
      </c>
      <c r="C940" s="2">
        <v>0.66</v>
      </c>
      <c r="D940" s="2">
        <v>0.66</v>
      </c>
      <c r="E940" s="2">
        <v>19447</v>
      </c>
      <c r="F940" s="2">
        <v>0.66</v>
      </c>
      <c r="G940" s="2">
        <v>12835.02</v>
      </c>
      <c r="H940" s="15">
        <f t="shared" si="14"/>
        <v>-1.492537313432837E-2</v>
      </c>
    </row>
    <row r="941" spans="1:8" ht="13.5" x14ac:dyDescent="0.25">
      <c r="A941" s="11"/>
      <c r="B941" s="10">
        <v>43676</v>
      </c>
      <c r="C941" s="2">
        <v>0.65</v>
      </c>
      <c r="D941" s="2">
        <v>0.65</v>
      </c>
      <c r="E941" s="2">
        <v>43643</v>
      </c>
      <c r="F941" s="2">
        <v>0.65100000000000002</v>
      </c>
      <c r="G941" s="2">
        <v>28411.593000000001</v>
      </c>
      <c r="H941" s="15">
        <f t="shared" si="14"/>
        <v>-1.5151515151515164E-2</v>
      </c>
    </row>
    <row r="942" spans="1:8" ht="13.5" x14ac:dyDescent="0.25">
      <c r="A942" s="11"/>
      <c r="B942" s="10">
        <v>43677</v>
      </c>
      <c r="C942" s="2">
        <v>0.66</v>
      </c>
      <c r="D942" s="2">
        <v>0.66</v>
      </c>
      <c r="E942" s="2">
        <v>15006</v>
      </c>
      <c r="F942" s="2">
        <v>0.65</v>
      </c>
      <c r="G942" s="2">
        <v>9753.9</v>
      </c>
      <c r="H942" s="15">
        <f t="shared" si="14"/>
        <v>1.5384615384615398E-2</v>
      </c>
    </row>
    <row r="943" spans="1:8" ht="13.5" x14ac:dyDescent="0.25">
      <c r="A943" s="11"/>
      <c r="B943" s="10">
        <v>43678</v>
      </c>
      <c r="C943" s="2">
        <v>0.65</v>
      </c>
      <c r="D943" s="2">
        <v>0.65</v>
      </c>
      <c r="E943" s="2">
        <v>9279</v>
      </c>
      <c r="F943" s="2">
        <v>0.65329999999999999</v>
      </c>
      <c r="G943" s="2">
        <v>6061.9706999999999</v>
      </c>
      <c r="H943" s="15">
        <f t="shared" si="14"/>
        <v>-1.5151515151515164E-2</v>
      </c>
    </row>
    <row r="944" spans="1:8" ht="13.5" x14ac:dyDescent="0.25">
      <c r="A944" s="11"/>
      <c r="B944" s="10">
        <v>43679</v>
      </c>
      <c r="C944" s="2">
        <v>0.67</v>
      </c>
      <c r="D944" s="2">
        <v>0.67</v>
      </c>
      <c r="E944" s="2">
        <v>12628</v>
      </c>
      <c r="F944" s="2">
        <v>0.6502</v>
      </c>
      <c r="G944" s="2">
        <v>8210.7255999999998</v>
      </c>
      <c r="H944" s="15">
        <f t="shared" si="14"/>
        <v>3.0769230769230795E-2</v>
      </c>
    </row>
    <row r="945" spans="1:8" ht="13.5" x14ac:dyDescent="0.25">
      <c r="A945" s="11"/>
      <c r="B945" s="10">
        <v>43682</v>
      </c>
      <c r="C945" s="2">
        <v>0.66</v>
      </c>
      <c r="D945" s="2">
        <v>0.66</v>
      </c>
      <c r="E945" s="2">
        <v>13513</v>
      </c>
      <c r="F945" s="2">
        <v>0.66110000000000002</v>
      </c>
      <c r="G945" s="2">
        <v>8933.4442999999992</v>
      </c>
      <c r="H945" s="15">
        <f t="shared" si="14"/>
        <v>-1.492537313432837E-2</v>
      </c>
    </row>
    <row r="946" spans="1:8" ht="13.5" x14ac:dyDescent="0.25">
      <c r="A946" s="11"/>
      <c r="B946" s="10">
        <v>43683</v>
      </c>
      <c r="C946" s="2">
        <v>0.67</v>
      </c>
      <c r="D946" s="2">
        <v>0.67</v>
      </c>
      <c r="E946" s="2">
        <v>2818</v>
      </c>
      <c r="F946" s="2">
        <v>0.65720000000000001</v>
      </c>
      <c r="G946" s="2">
        <v>1851.9896000000001</v>
      </c>
      <c r="H946" s="15">
        <f t="shared" si="14"/>
        <v>1.5151515151515164E-2</v>
      </c>
    </row>
    <row r="947" spans="1:8" ht="13.5" x14ac:dyDescent="0.25">
      <c r="A947" s="11"/>
      <c r="B947" s="10">
        <v>43684</v>
      </c>
      <c r="C947" s="2">
        <v>0.66</v>
      </c>
      <c r="D947" s="2">
        <v>0.66</v>
      </c>
      <c r="E947" s="2">
        <v>18736</v>
      </c>
      <c r="F947" s="2">
        <v>0.65629999999999999</v>
      </c>
      <c r="G947" s="2">
        <v>12296.436799999999</v>
      </c>
      <c r="H947" s="15">
        <f t="shared" si="14"/>
        <v>-1.492537313432837E-2</v>
      </c>
    </row>
    <row r="948" spans="1:8" ht="13.5" x14ac:dyDescent="0.25">
      <c r="A948" s="11"/>
      <c r="B948" s="10">
        <v>43685</v>
      </c>
      <c r="C948" s="2">
        <v>0.67</v>
      </c>
      <c r="D948" s="2">
        <v>0.67</v>
      </c>
      <c r="E948" s="2">
        <v>5339</v>
      </c>
      <c r="F948" s="2">
        <v>0.66010000000000002</v>
      </c>
      <c r="G948" s="2">
        <v>3524.2739000000001</v>
      </c>
      <c r="H948" s="15">
        <f t="shared" si="14"/>
        <v>1.5151515151515164E-2</v>
      </c>
    </row>
    <row r="949" spans="1:8" ht="13.5" x14ac:dyDescent="0.25">
      <c r="A949" s="11"/>
      <c r="B949" s="10">
        <v>43686</v>
      </c>
      <c r="C949" s="2">
        <v>0.66</v>
      </c>
      <c r="D949" s="2">
        <v>0.66</v>
      </c>
      <c r="E949" s="2">
        <v>9826</v>
      </c>
      <c r="F949" s="2">
        <v>0.65800000000000003</v>
      </c>
      <c r="G949" s="2">
        <v>6465.5079999999998</v>
      </c>
      <c r="H949" s="15">
        <f t="shared" si="14"/>
        <v>-1.492537313432837E-2</v>
      </c>
    </row>
    <row r="950" spans="1:8" ht="13.5" x14ac:dyDescent="0.25">
      <c r="A950" s="11"/>
      <c r="B950" s="10">
        <v>43691</v>
      </c>
      <c r="C950" s="2">
        <v>0.66</v>
      </c>
      <c r="D950" s="2">
        <v>0.66</v>
      </c>
      <c r="E950" s="2">
        <v>873</v>
      </c>
      <c r="F950" s="2">
        <v>0.65710000000000002</v>
      </c>
      <c r="G950" s="2">
        <v>573.64829999999995</v>
      </c>
      <c r="H950" s="15">
        <f t="shared" si="14"/>
        <v>0</v>
      </c>
    </row>
    <row r="951" spans="1:8" ht="13.5" x14ac:dyDescent="0.25">
      <c r="A951" s="11"/>
      <c r="B951" s="10">
        <v>43692</v>
      </c>
      <c r="C951" s="2">
        <v>0.66</v>
      </c>
      <c r="D951" s="2">
        <v>0.66</v>
      </c>
      <c r="E951" s="2">
        <v>2137</v>
      </c>
      <c r="F951" s="2">
        <v>0.66</v>
      </c>
      <c r="G951" s="2">
        <v>1410.42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0.65</v>
      </c>
      <c r="D952" s="2">
        <v>0.65</v>
      </c>
      <c r="E952" s="2">
        <v>4220</v>
      </c>
      <c r="F952" s="2">
        <v>0.6512</v>
      </c>
      <c r="G952" s="2">
        <v>2748.0639999999999</v>
      </c>
      <c r="H952" s="15">
        <f t="shared" si="14"/>
        <v>-1.5151515151515164E-2</v>
      </c>
    </row>
    <row r="953" spans="1:8" ht="13.5" x14ac:dyDescent="0.25">
      <c r="A953" s="11"/>
      <c r="B953" s="10">
        <v>43696</v>
      </c>
      <c r="C953" s="2">
        <v>0.64</v>
      </c>
      <c r="D953" s="2">
        <v>0.64</v>
      </c>
      <c r="E953" s="2">
        <v>6857</v>
      </c>
      <c r="F953" s="2">
        <v>0.64</v>
      </c>
      <c r="G953" s="2">
        <v>4388.4799999999996</v>
      </c>
      <c r="H953" s="15">
        <f t="shared" si="14"/>
        <v>-1.5384615384615398E-2</v>
      </c>
    </row>
    <row r="954" spans="1:8" ht="13.5" x14ac:dyDescent="0.25">
      <c r="A954" s="11"/>
      <c r="B954" s="10">
        <v>43697</v>
      </c>
      <c r="C954" s="2">
        <v>0.65</v>
      </c>
      <c r="D954" s="2">
        <v>0.65</v>
      </c>
      <c r="E954" s="2">
        <v>3074</v>
      </c>
      <c r="F954" s="2">
        <v>0.64139999999999997</v>
      </c>
      <c r="G954" s="2">
        <v>1971.6636000000001</v>
      </c>
      <c r="H954" s="15">
        <f t="shared" si="14"/>
        <v>1.5625000000000014E-2</v>
      </c>
    </row>
    <row r="955" spans="1:8" ht="13.5" x14ac:dyDescent="0.25">
      <c r="A955" s="11"/>
      <c r="B955" s="10">
        <v>43698</v>
      </c>
      <c r="C955" s="2">
        <v>0.64</v>
      </c>
      <c r="D955" s="2">
        <v>0.64</v>
      </c>
      <c r="E955" s="2">
        <v>785</v>
      </c>
      <c r="F955" s="2">
        <v>0.64</v>
      </c>
      <c r="G955" s="2">
        <v>502.4</v>
      </c>
      <c r="H955" s="15">
        <f t="shared" si="14"/>
        <v>-1.5384615384615398E-2</v>
      </c>
    </row>
    <row r="956" spans="1:8" ht="13.5" x14ac:dyDescent="0.25">
      <c r="A956" s="11"/>
      <c r="B956" s="10">
        <v>43699</v>
      </c>
      <c r="C956" s="2">
        <v>0.64</v>
      </c>
      <c r="D956" s="2">
        <v>0.64</v>
      </c>
      <c r="E956" s="2">
        <v>4792</v>
      </c>
      <c r="F956" s="2">
        <v>0.63349999999999995</v>
      </c>
      <c r="G956" s="2">
        <v>3035.732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0.65</v>
      </c>
      <c r="D957" s="2">
        <v>0.65</v>
      </c>
      <c r="E957" s="2">
        <v>8794</v>
      </c>
      <c r="F957" s="2">
        <v>0.63429999999999997</v>
      </c>
      <c r="G957" s="2">
        <v>5578.0342000000001</v>
      </c>
      <c r="H957" s="15">
        <f t="shared" si="14"/>
        <v>1.5625000000000014E-2</v>
      </c>
    </row>
    <row r="958" spans="1:8" ht="13.5" x14ac:dyDescent="0.25">
      <c r="A958" s="11"/>
      <c r="B958" s="10">
        <v>43703</v>
      </c>
      <c r="C958" s="2">
        <v>0.65</v>
      </c>
      <c r="D958" s="2">
        <v>0.65</v>
      </c>
      <c r="E958" s="2">
        <v>615</v>
      </c>
      <c r="F958" s="2">
        <v>0.64190000000000003</v>
      </c>
      <c r="G958" s="2">
        <v>394.76850000000002</v>
      </c>
      <c r="H958" s="15">
        <f t="shared" si="14"/>
        <v>0</v>
      </c>
    </row>
    <row r="959" spans="1:8" ht="13.5" x14ac:dyDescent="0.25">
      <c r="A959" s="11"/>
      <c r="B959" s="10">
        <v>43704</v>
      </c>
      <c r="C959" s="2">
        <v>0.65</v>
      </c>
      <c r="D959" s="2">
        <v>0.65</v>
      </c>
      <c r="E959" s="2">
        <v>13195</v>
      </c>
      <c r="F959" s="2">
        <v>0.63180000000000003</v>
      </c>
      <c r="G959" s="2">
        <v>8336.6010000000006</v>
      </c>
      <c r="H959" s="15">
        <f t="shared" si="14"/>
        <v>0</v>
      </c>
    </row>
    <row r="960" spans="1:8" ht="13.5" x14ac:dyDescent="0.25">
      <c r="A960" s="11"/>
      <c r="B960" s="10">
        <v>43705</v>
      </c>
      <c r="C960" s="2">
        <v>0.65</v>
      </c>
      <c r="D960" s="2">
        <v>0.65</v>
      </c>
      <c r="E960" s="2">
        <v>4552</v>
      </c>
      <c r="F960" s="2">
        <v>0.6401</v>
      </c>
      <c r="G960" s="2">
        <v>2913.7352000000001</v>
      </c>
      <c r="H960" s="15">
        <f t="shared" si="14"/>
        <v>0</v>
      </c>
    </row>
    <row r="961" spans="1:8" ht="13.5" x14ac:dyDescent="0.25">
      <c r="A961" s="11"/>
      <c r="B961" s="10">
        <v>43706</v>
      </c>
      <c r="C961" s="2">
        <v>0.64</v>
      </c>
      <c r="D961" s="2">
        <v>0.64</v>
      </c>
      <c r="E961" s="2">
        <v>7930</v>
      </c>
      <c r="F961" s="2">
        <v>0.64</v>
      </c>
      <c r="G961" s="2">
        <v>5075.2</v>
      </c>
      <c r="H961" s="15">
        <f t="shared" si="14"/>
        <v>-1.5384615384615398E-2</v>
      </c>
    </row>
    <row r="962" spans="1:8" ht="13.5" x14ac:dyDescent="0.25">
      <c r="A962" s="11"/>
      <c r="B962" s="10">
        <v>43707</v>
      </c>
      <c r="C962" s="2">
        <v>0.63</v>
      </c>
      <c r="D962" s="2">
        <v>0.63</v>
      </c>
      <c r="E962" s="2">
        <v>4760</v>
      </c>
      <c r="F962" s="2">
        <v>0.63</v>
      </c>
      <c r="G962" s="2">
        <v>2998.8</v>
      </c>
      <c r="H962" s="15">
        <f t="shared" si="14"/>
        <v>-1.5625000000000014E-2</v>
      </c>
    </row>
    <row r="963" spans="1:8" ht="13.5" x14ac:dyDescent="0.25">
      <c r="A963" s="11"/>
      <c r="B963" s="10">
        <v>43710</v>
      </c>
      <c r="C963" s="2">
        <v>0.63</v>
      </c>
      <c r="D963" s="2">
        <v>0.63</v>
      </c>
      <c r="E963" s="2">
        <v>6381</v>
      </c>
      <c r="F963" s="2">
        <v>0.62849999999999995</v>
      </c>
      <c r="G963" s="2">
        <v>4010.4585000000002</v>
      </c>
      <c r="H963" s="15">
        <f t="shared" si="14"/>
        <v>0</v>
      </c>
    </row>
    <row r="964" spans="1:8" ht="13.5" x14ac:dyDescent="0.25">
      <c r="A964" s="11"/>
      <c r="B964" s="10">
        <v>43711</v>
      </c>
      <c r="C964" s="2">
        <v>0.63</v>
      </c>
      <c r="D964" s="2">
        <v>0.63</v>
      </c>
      <c r="E964" s="2">
        <v>3819</v>
      </c>
      <c r="F964" s="2">
        <v>0.63</v>
      </c>
      <c r="G964" s="2">
        <v>2405.9699999999998</v>
      </c>
      <c r="H964" s="15">
        <f t="shared" si="14"/>
        <v>0</v>
      </c>
    </row>
    <row r="965" spans="1:8" ht="13.5" x14ac:dyDescent="0.25">
      <c r="A965" s="11"/>
      <c r="B965" s="10">
        <v>43712</v>
      </c>
      <c r="C965" s="2">
        <v>0.63</v>
      </c>
      <c r="D965" s="2">
        <v>0.63</v>
      </c>
      <c r="E965" s="2">
        <v>3293</v>
      </c>
      <c r="F965" s="2">
        <v>0.62229999999999996</v>
      </c>
      <c r="G965" s="2">
        <v>2049.2339000000002</v>
      </c>
      <c r="H965" s="15">
        <f t="shared" si="14"/>
        <v>0</v>
      </c>
    </row>
    <row r="966" spans="1:8" ht="13.5" x14ac:dyDescent="0.25">
      <c r="A966" s="11"/>
      <c r="B966" s="10">
        <v>43713</v>
      </c>
      <c r="C966" s="2">
        <v>0.63</v>
      </c>
      <c r="D966" s="2">
        <v>0.63</v>
      </c>
      <c r="E966" s="2">
        <v>11599</v>
      </c>
      <c r="F966" s="2">
        <v>0.62019999999999997</v>
      </c>
      <c r="G966" s="2">
        <v>7193.6998000000003</v>
      </c>
      <c r="H966" s="15">
        <f t="shared" si="14"/>
        <v>0</v>
      </c>
    </row>
    <row r="967" spans="1:8" ht="13.5" x14ac:dyDescent="0.25">
      <c r="A967" s="11"/>
      <c r="B967" s="10">
        <v>43714</v>
      </c>
      <c r="C967" s="2">
        <v>0.63</v>
      </c>
      <c r="D967" s="2">
        <v>0.63</v>
      </c>
      <c r="E967" s="2">
        <v>9880</v>
      </c>
      <c r="F967" s="2">
        <v>0.62319999999999998</v>
      </c>
      <c r="G967" s="2">
        <v>6157.2160000000003</v>
      </c>
      <c r="H967" s="15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0.62</v>
      </c>
      <c r="D968" s="2">
        <v>0.62</v>
      </c>
      <c r="E968" s="2">
        <v>10462</v>
      </c>
      <c r="F968" s="2">
        <v>0.61119999999999997</v>
      </c>
      <c r="G968" s="2">
        <v>6394.3743999999997</v>
      </c>
      <c r="H968" s="15">
        <f t="shared" si="15"/>
        <v>-1.5873015873015886E-2</v>
      </c>
    </row>
    <row r="969" spans="1:8" ht="13.5" x14ac:dyDescent="0.25">
      <c r="A969" s="11"/>
      <c r="B969" s="10">
        <v>43718</v>
      </c>
      <c r="C969" s="2">
        <v>0.62</v>
      </c>
      <c r="D969" s="2">
        <v>0.62</v>
      </c>
      <c r="E969" s="2">
        <v>5848</v>
      </c>
      <c r="F969" s="2">
        <v>0.61570000000000003</v>
      </c>
      <c r="G969" s="2">
        <v>3600.6136000000001</v>
      </c>
      <c r="H969" s="15">
        <f t="shared" si="15"/>
        <v>0</v>
      </c>
    </row>
    <row r="970" spans="1:8" ht="13.5" x14ac:dyDescent="0.25">
      <c r="A970" s="11"/>
      <c r="B970" s="10">
        <v>43719</v>
      </c>
      <c r="C970" s="2">
        <v>0.63</v>
      </c>
      <c r="D970" s="2">
        <v>0.63</v>
      </c>
      <c r="E970" s="2">
        <v>6619</v>
      </c>
      <c r="F970" s="2">
        <v>0.62039999999999995</v>
      </c>
      <c r="G970" s="2">
        <v>4106.4276</v>
      </c>
      <c r="H970" s="15">
        <f t="shared" si="15"/>
        <v>1.612903225806453E-2</v>
      </c>
    </row>
    <row r="971" spans="1:8" ht="13.5" x14ac:dyDescent="0.25">
      <c r="A971" s="11"/>
      <c r="B971" s="10">
        <v>43720</v>
      </c>
      <c r="C971" s="2">
        <v>0.62</v>
      </c>
      <c r="D971" s="2">
        <v>0.62</v>
      </c>
      <c r="E971" s="2">
        <v>3541</v>
      </c>
      <c r="F971" s="2">
        <v>0.62290000000000001</v>
      </c>
      <c r="G971" s="2">
        <v>2205.6889000000001</v>
      </c>
      <c r="H971" s="15">
        <f t="shared" si="15"/>
        <v>-1.5873015873015886E-2</v>
      </c>
    </row>
    <row r="972" spans="1:8" ht="13.5" x14ac:dyDescent="0.25">
      <c r="A972" s="11"/>
      <c r="B972" s="10">
        <v>43721</v>
      </c>
      <c r="C972" s="2">
        <v>0.62</v>
      </c>
      <c r="D972" s="2">
        <v>0.62</v>
      </c>
      <c r="E972" s="2">
        <v>3599</v>
      </c>
      <c r="F972" s="2">
        <v>0.62</v>
      </c>
      <c r="G972" s="2">
        <v>2231.38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0.63</v>
      </c>
      <c r="D973" s="2">
        <v>0.63</v>
      </c>
      <c r="E973" s="2">
        <v>12603</v>
      </c>
      <c r="F973" s="2">
        <v>0.62939999999999996</v>
      </c>
      <c r="G973" s="2">
        <v>7932.3281999999999</v>
      </c>
      <c r="H973" s="15">
        <f t="shared" si="15"/>
        <v>1.612903225806453E-2</v>
      </c>
    </row>
    <row r="974" spans="1:8" ht="13.5" x14ac:dyDescent="0.25">
      <c r="A974" s="11"/>
      <c r="B974" s="10">
        <v>43725</v>
      </c>
      <c r="C974" s="2">
        <v>0.65</v>
      </c>
      <c r="D974" s="2">
        <v>0.65</v>
      </c>
      <c r="E974" s="2">
        <v>10866</v>
      </c>
      <c r="F974" s="2">
        <v>0.63580000000000003</v>
      </c>
      <c r="G974" s="2">
        <v>6908.6027999999997</v>
      </c>
      <c r="H974" s="15">
        <f t="shared" si="15"/>
        <v>3.1746031746031772E-2</v>
      </c>
    </row>
    <row r="975" spans="1:8" ht="13.5" x14ac:dyDescent="0.25">
      <c r="A975" s="11"/>
      <c r="B975" s="10">
        <v>43726</v>
      </c>
      <c r="C975" s="2">
        <v>0.64</v>
      </c>
      <c r="D975" s="2">
        <v>0.64</v>
      </c>
      <c r="E975" s="2">
        <v>9014</v>
      </c>
      <c r="F975" s="2">
        <v>0.64539999999999997</v>
      </c>
      <c r="G975" s="2">
        <v>5817.6355999999996</v>
      </c>
      <c r="H975" s="15">
        <f t="shared" si="15"/>
        <v>-1.5384615384615398E-2</v>
      </c>
    </row>
    <row r="976" spans="1:8" ht="13.5" x14ac:dyDescent="0.25">
      <c r="A976" s="11"/>
      <c r="B976" s="10">
        <v>43727</v>
      </c>
      <c r="C976" s="2">
        <v>0.64</v>
      </c>
      <c r="D976" s="2">
        <v>0.64</v>
      </c>
      <c r="E976" s="2">
        <v>7026</v>
      </c>
      <c r="F976" s="2">
        <v>0.63419999999999999</v>
      </c>
      <c r="G976" s="2">
        <v>4455.8891999999996</v>
      </c>
      <c r="H976" s="15">
        <f t="shared" si="15"/>
        <v>0</v>
      </c>
    </row>
    <row r="977" spans="1:8" ht="13.5" x14ac:dyDescent="0.25">
      <c r="A977" s="11"/>
      <c r="B977" s="10">
        <v>43728</v>
      </c>
      <c r="C977" s="2">
        <v>0.64</v>
      </c>
      <c r="D977" s="2">
        <v>0.64</v>
      </c>
      <c r="E977" s="2">
        <v>1705</v>
      </c>
      <c r="F977" s="2">
        <v>0.63119999999999998</v>
      </c>
      <c r="G977" s="2">
        <v>1076.1959999999999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0.63</v>
      </c>
      <c r="D978" s="2">
        <v>0.63</v>
      </c>
      <c r="E978" s="2">
        <v>4270</v>
      </c>
      <c r="F978" s="2">
        <v>0.63560000000000005</v>
      </c>
      <c r="G978" s="2">
        <v>2714.0120000000002</v>
      </c>
      <c r="H978" s="15">
        <f t="shared" si="15"/>
        <v>-1.5625000000000014E-2</v>
      </c>
    </row>
    <row r="979" spans="1:8" ht="13.5" x14ac:dyDescent="0.25">
      <c r="A979" s="11"/>
      <c r="B979" s="10">
        <v>43732</v>
      </c>
      <c r="C979" s="2">
        <v>0.63</v>
      </c>
      <c r="D979" s="2">
        <v>0.63</v>
      </c>
      <c r="E979" s="2">
        <v>2008</v>
      </c>
      <c r="F979" s="2">
        <v>0.62</v>
      </c>
      <c r="G979" s="2">
        <v>1244.96</v>
      </c>
      <c r="H979" s="15">
        <f t="shared" si="15"/>
        <v>0</v>
      </c>
    </row>
    <row r="980" spans="1:8" ht="13.5" x14ac:dyDescent="0.25">
      <c r="A980" s="11"/>
      <c r="B980" s="10">
        <v>43733</v>
      </c>
      <c r="C980" s="2">
        <v>0.62</v>
      </c>
      <c r="D980" s="2">
        <v>0.62</v>
      </c>
      <c r="E980" s="2">
        <v>4732</v>
      </c>
      <c r="F980" s="2">
        <v>0.62009999999999998</v>
      </c>
      <c r="G980" s="2">
        <v>2934.3132000000001</v>
      </c>
      <c r="H980" s="15">
        <f t="shared" si="15"/>
        <v>-1.5873015873015886E-2</v>
      </c>
    </row>
    <row r="981" spans="1:8" ht="13.5" x14ac:dyDescent="0.25">
      <c r="A981" s="11"/>
      <c r="B981" s="10">
        <v>43734</v>
      </c>
      <c r="C981" s="2">
        <v>0.63</v>
      </c>
      <c r="D981" s="2">
        <v>0.63</v>
      </c>
      <c r="E981" s="2">
        <v>17459</v>
      </c>
      <c r="F981" s="2">
        <v>0.61329999999999996</v>
      </c>
      <c r="G981" s="2">
        <v>10707.6047</v>
      </c>
      <c r="H981" s="15">
        <f t="shared" si="15"/>
        <v>1.612903225806453E-2</v>
      </c>
    </row>
    <row r="982" spans="1:8" ht="13.5" x14ac:dyDescent="0.25">
      <c r="A982" s="11"/>
      <c r="B982" s="10">
        <v>43735</v>
      </c>
      <c r="C982" s="2">
        <v>0.63</v>
      </c>
      <c r="D982" s="2">
        <v>0.63</v>
      </c>
      <c r="E982" s="2">
        <v>10864</v>
      </c>
      <c r="F982" s="2">
        <v>0.62949999999999995</v>
      </c>
      <c r="G982" s="2">
        <v>6838.8879999999999</v>
      </c>
      <c r="H982" s="15">
        <f t="shared" si="15"/>
        <v>0</v>
      </c>
    </row>
    <row r="983" spans="1:8" ht="13.5" x14ac:dyDescent="0.25">
      <c r="A983" s="11"/>
      <c r="B983" s="10">
        <v>43738</v>
      </c>
      <c r="C983" s="2">
        <v>0.65</v>
      </c>
      <c r="D983" s="2">
        <v>0.65</v>
      </c>
      <c r="E983" s="2">
        <v>16191</v>
      </c>
      <c r="F983" s="2">
        <v>0.63939999999999997</v>
      </c>
      <c r="G983" s="2">
        <v>10352.5254</v>
      </c>
      <c r="H983" s="15">
        <f t="shared" si="15"/>
        <v>3.1746031746031772E-2</v>
      </c>
    </row>
    <row r="984" spans="1:8" ht="13.5" x14ac:dyDescent="0.25">
      <c r="A984" s="11"/>
      <c r="B984" s="10">
        <v>43739</v>
      </c>
      <c r="C984" s="2">
        <v>0.65</v>
      </c>
      <c r="D984" s="2">
        <v>0.65</v>
      </c>
      <c r="E984" s="2">
        <v>11440</v>
      </c>
      <c r="F984" s="2">
        <v>0.64629999999999999</v>
      </c>
      <c r="G984" s="2">
        <v>7393.6719999999996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0.64</v>
      </c>
      <c r="D985" s="2">
        <v>0.64</v>
      </c>
      <c r="E985" s="2">
        <v>9848</v>
      </c>
      <c r="F985" s="2">
        <v>0.64759999999999995</v>
      </c>
      <c r="G985" s="2">
        <v>6377.5648000000001</v>
      </c>
      <c r="H985" s="15">
        <f t="shared" si="15"/>
        <v>-1.5384615384615398E-2</v>
      </c>
    </row>
    <row r="986" spans="1:8" ht="13.5" x14ac:dyDescent="0.25">
      <c r="A986" s="11"/>
      <c r="B986" s="10">
        <v>43741</v>
      </c>
      <c r="C986" s="2">
        <v>0.63</v>
      </c>
      <c r="D986" s="2">
        <v>0.63</v>
      </c>
      <c r="E986" s="2">
        <v>11503</v>
      </c>
      <c r="F986" s="2">
        <v>0.63300000000000001</v>
      </c>
      <c r="G986" s="2">
        <v>7281.3990000000003</v>
      </c>
      <c r="H986" s="15">
        <f t="shared" si="15"/>
        <v>-1.5625000000000014E-2</v>
      </c>
    </row>
    <row r="987" spans="1:8" ht="13.5" x14ac:dyDescent="0.25">
      <c r="A987" s="11"/>
      <c r="B987" s="10">
        <v>43742</v>
      </c>
      <c r="C987" s="2">
        <v>0.63</v>
      </c>
      <c r="D987" s="2">
        <v>0.63</v>
      </c>
      <c r="E987" s="2">
        <v>2400</v>
      </c>
      <c r="F987" s="2">
        <v>0.63</v>
      </c>
      <c r="G987" s="2">
        <v>1512</v>
      </c>
      <c r="H987" s="15">
        <f t="shared" si="15"/>
        <v>0</v>
      </c>
    </row>
    <row r="988" spans="1:8" ht="13.5" x14ac:dyDescent="0.25">
      <c r="A988" s="11"/>
      <c r="B988" s="10">
        <v>43745</v>
      </c>
      <c r="C988" s="2">
        <v>0.63</v>
      </c>
      <c r="D988" s="2">
        <v>0.63</v>
      </c>
      <c r="E988" s="2">
        <v>7122</v>
      </c>
      <c r="F988" s="2">
        <v>0.62319999999999998</v>
      </c>
      <c r="G988" s="2">
        <v>4438.4304000000002</v>
      </c>
      <c r="H988" s="15">
        <f t="shared" si="15"/>
        <v>0</v>
      </c>
    </row>
    <row r="989" spans="1:8" ht="13.5" x14ac:dyDescent="0.25">
      <c r="A989" s="11"/>
      <c r="B989" s="10">
        <v>43746</v>
      </c>
      <c r="C989" s="2">
        <v>0.63</v>
      </c>
      <c r="D989" s="2">
        <v>0.63</v>
      </c>
      <c r="E989" s="2">
        <v>5442</v>
      </c>
      <c r="F989" s="2">
        <v>0.626</v>
      </c>
      <c r="G989" s="2">
        <v>3406.692</v>
      </c>
      <c r="H989" s="15">
        <f t="shared" si="15"/>
        <v>0</v>
      </c>
    </row>
    <row r="990" spans="1:8" ht="13.5" x14ac:dyDescent="0.25">
      <c r="A990" s="11"/>
      <c r="B990" s="10">
        <v>43747</v>
      </c>
      <c r="C990" s="2">
        <v>0.63</v>
      </c>
      <c r="D990" s="2">
        <v>0.63</v>
      </c>
      <c r="E990" s="2">
        <v>2457</v>
      </c>
      <c r="F990" s="2">
        <v>0.62050000000000005</v>
      </c>
      <c r="G990" s="2">
        <v>1524.5685000000001</v>
      </c>
      <c r="H990" s="15">
        <f t="shared" si="15"/>
        <v>0</v>
      </c>
    </row>
    <row r="991" spans="1:8" ht="13.5" x14ac:dyDescent="0.25">
      <c r="A991" s="11"/>
      <c r="B991" s="10">
        <v>43748</v>
      </c>
      <c r="C991" s="2">
        <v>0.63</v>
      </c>
      <c r="D991" s="2">
        <v>0.63</v>
      </c>
      <c r="E991" s="2">
        <v>8573</v>
      </c>
      <c r="F991" s="2">
        <v>0.62</v>
      </c>
      <c r="G991" s="2">
        <v>5315.26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0.63</v>
      </c>
      <c r="D992" s="2">
        <v>0.63</v>
      </c>
      <c r="E992" s="2">
        <v>6648</v>
      </c>
      <c r="F992" s="2">
        <v>0.62</v>
      </c>
      <c r="G992" s="2">
        <v>4121.76</v>
      </c>
      <c r="H992" s="15">
        <f t="shared" si="15"/>
        <v>0</v>
      </c>
    </row>
    <row r="993" spans="1:8" ht="13.5" x14ac:dyDescent="0.25">
      <c r="A993" s="11"/>
      <c r="B993" s="10">
        <v>43752</v>
      </c>
      <c r="C993" s="2">
        <v>0.63</v>
      </c>
      <c r="D993" s="2">
        <v>0.63</v>
      </c>
      <c r="E993" s="2">
        <v>9778</v>
      </c>
      <c r="F993" s="2">
        <v>0.622</v>
      </c>
      <c r="G993" s="2">
        <v>6081.9160000000002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0.63</v>
      </c>
      <c r="D994" s="2">
        <v>0.63</v>
      </c>
      <c r="E994" s="2">
        <v>3200</v>
      </c>
      <c r="F994" s="2">
        <v>0.62380000000000002</v>
      </c>
      <c r="G994" s="2">
        <v>1996.16</v>
      </c>
      <c r="H994" s="15">
        <f t="shared" si="15"/>
        <v>0</v>
      </c>
    </row>
    <row r="995" spans="1:8" ht="13.5" x14ac:dyDescent="0.25">
      <c r="A995" s="11"/>
      <c r="B995" s="10">
        <v>43755</v>
      </c>
      <c r="C995" s="2">
        <v>0.63</v>
      </c>
      <c r="D995" s="2">
        <v>0.63</v>
      </c>
      <c r="E995" s="2">
        <v>5200</v>
      </c>
      <c r="F995" s="2">
        <v>0.62</v>
      </c>
      <c r="G995" s="2">
        <v>3224</v>
      </c>
      <c r="H995" s="15">
        <f t="shared" si="15"/>
        <v>0</v>
      </c>
    </row>
    <row r="996" spans="1:8" ht="13.5" x14ac:dyDescent="0.25">
      <c r="A996" s="11"/>
      <c r="B996" s="10">
        <v>43756</v>
      </c>
      <c r="C996" s="2">
        <v>0.63</v>
      </c>
      <c r="D996" s="2">
        <v>0.63</v>
      </c>
      <c r="E996" s="2">
        <v>1751</v>
      </c>
      <c r="F996" s="2">
        <v>0.62609999999999999</v>
      </c>
      <c r="G996" s="2">
        <v>1096.3010999999999</v>
      </c>
      <c r="H996" s="15">
        <f t="shared" si="15"/>
        <v>0</v>
      </c>
    </row>
    <row r="997" spans="1:8" ht="13.5" x14ac:dyDescent="0.25">
      <c r="A997" s="11"/>
      <c r="B997" s="10">
        <v>43759</v>
      </c>
      <c r="C997" s="2">
        <v>0.63</v>
      </c>
      <c r="D997" s="2">
        <v>0.63</v>
      </c>
      <c r="E997" s="2">
        <v>8731</v>
      </c>
      <c r="F997" s="2">
        <v>0.62350000000000005</v>
      </c>
      <c r="G997" s="2">
        <v>5443.7785000000003</v>
      </c>
      <c r="H997" s="15">
        <f t="shared" si="15"/>
        <v>0</v>
      </c>
    </row>
    <row r="998" spans="1:8" ht="13.5" x14ac:dyDescent="0.25">
      <c r="A998" s="11"/>
      <c r="B998" s="10">
        <v>43760</v>
      </c>
      <c r="C998" s="2">
        <v>0.62</v>
      </c>
      <c r="D998" s="2">
        <v>0.62</v>
      </c>
      <c r="E998" s="2">
        <v>10108</v>
      </c>
      <c r="F998" s="2">
        <v>0.62680000000000002</v>
      </c>
      <c r="G998" s="2">
        <v>6335.6944000000003</v>
      </c>
      <c r="H998" s="15">
        <f t="shared" si="15"/>
        <v>-1.5873015873015886E-2</v>
      </c>
    </row>
    <row r="999" spans="1:8" ht="13.5" x14ac:dyDescent="0.25">
      <c r="A999" s="11"/>
      <c r="B999" s="10">
        <v>43761</v>
      </c>
      <c r="C999" s="2">
        <v>0.62</v>
      </c>
      <c r="D999" s="2">
        <v>0.62</v>
      </c>
      <c r="E999" s="2">
        <v>17941</v>
      </c>
      <c r="F999" s="2">
        <v>0.62</v>
      </c>
      <c r="G999" s="2">
        <v>11123.42</v>
      </c>
      <c r="H999" s="15">
        <f t="shared" si="15"/>
        <v>0</v>
      </c>
    </row>
    <row r="1000" spans="1:8" ht="13.5" x14ac:dyDescent="0.25">
      <c r="A1000" s="11"/>
      <c r="B1000" s="10">
        <v>43762</v>
      </c>
      <c r="C1000" s="2">
        <v>0.62</v>
      </c>
      <c r="D1000" s="2">
        <v>0.62</v>
      </c>
      <c r="E1000" s="2">
        <v>10754</v>
      </c>
      <c r="F1000" s="2">
        <v>0.61350000000000005</v>
      </c>
      <c r="G1000" s="2">
        <v>6597.5789999999997</v>
      </c>
      <c r="H1000" s="15">
        <f t="shared" si="15"/>
        <v>0</v>
      </c>
    </row>
    <row r="1001" spans="1:8" ht="13.5" x14ac:dyDescent="0.25">
      <c r="A1001" s="11"/>
      <c r="B1001" s="10">
        <v>43763</v>
      </c>
      <c r="C1001" s="2">
        <v>0.62</v>
      </c>
      <c r="D1001" s="2">
        <v>0.62</v>
      </c>
      <c r="E1001" s="2">
        <v>15460</v>
      </c>
      <c r="F1001" s="2">
        <v>0.61180000000000001</v>
      </c>
      <c r="G1001" s="2">
        <v>9458.4279999999999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0.61</v>
      </c>
      <c r="D1002" s="2">
        <v>0.61</v>
      </c>
      <c r="E1002" s="2">
        <v>31338</v>
      </c>
      <c r="F1002" s="2">
        <v>0.61760000000000004</v>
      </c>
      <c r="G1002" s="2">
        <v>19354.3488</v>
      </c>
      <c r="H1002" s="15">
        <f t="shared" si="15"/>
        <v>-1.612903225806453E-2</v>
      </c>
    </row>
    <row r="1003" spans="1:8" ht="13.5" x14ac:dyDescent="0.25">
      <c r="A1003" s="11"/>
      <c r="B1003" s="10">
        <v>43767</v>
      </c>
      <c r="C1003" s="2">
        <v>0.61</v>
      </c>
      <c r="D1003" s="2">
        <v>0.61</v>
      </c>
      <c r="E1003" s="2">
        <v>21013</v>
      </c>
      <c r="F1003" s="2">
        <v>0.61070000000000002</v>
      </c>
      <c r="G1003" s="2">
        <v>12832.6391</v>
      </c>
      <c r="H1003" s="15">
        <f t="shared" si="15"/>
        <v>0</v>
      </c>
    </row>
    <row r="1004" spans="1:8" ht="13.5" x14ac:dyDescent="0.25">
      <c r="A1004" s="11"/>
      <c r="B1004" s="10">
        <v>43768</v>
      </c>
      <c r="C1004" s="2">
        <v>0.61</v>
      </c>
      <c r="D1004" s="2">
        <v>0.61</v>
      </c>
      <c r="E1004" s="2">
        <v>18481</v>
      </c>
      <c r="F1004" s="2">
        <v>0.60050000000000003</v>
      </c>
      <c r="G1004" s="2">
        <v>11097.8405</v>
      </c>
      <c r="H1004" s="15">
        <f t="shared" si="15"/>
        <v>0</v>
      </c>
    </row>
    <row r="1005" spans="1:8" ht="13.5" x14ac:dyDescent="0.25">
      <c r="A1005" s="11"/>
      <c r="B1005" s="10">
        <v>43769</v>
      </c>
      <c r="C1005" s="2">
        <v>0.62</v>
      </c>
      <c r="D1005" s="2">
        <v>0.62</v>
      </c>
      <c r="E1005" s="2">
        <v>4097</v>
      </c>
      <c r="F1005" s="2">
        <v>0.60829999999999995</v>
      </c>
      <c r="G1005" s="2">
        <v>2492.2051000000001</v>
      </c>
      <c r="H1005" s="15">
        <f t="shared" si="15"/>
        <v>1.6393442622950834E-2</v>
      </c>
    </row>
    <row r="1006" spans="1:8" ht="13.5" x14ac:dyDescent="0.25">
      <c r="A1006" s="11"/>
      <c r="B1006" s="10">
        <v>43770</v>
      </c>
      <c r="C1006" s="2">
        <v>0.61</v>
      </c>
      <c r="D1006" s="2">
        <v>0.61</v>
      </c>
      <c r="E1006" s="2">
        <v>23</v>
      </c>
      <c r="F1006" s="2">
        <v>0.61</v>
      </c>
      <c r="G1006" s="2">
        <v>14.03</v>
      </c>
      <c r="H1006" s="15">
        <f t="shared" si="15"/>
        <v>-1.612903225806453E-2</v>
      </c>
    </row>
    <row r="1007" spans="1:8" ht="13.5" x14ac:dyDescent="0.25">
      <c r="A1007" s="11"/>
      <c r="B1007" s="10">
        <v>43773</v>
      </c>
      <c r="C1007" s="2">
        <v>0.6</v>
      </c>
      <c r="D1007" s="2">
        <v>0.6</v>
      </c>
      <c r="E1007" s="2">
        <v>25841</v>
      </c>
      <c r="F1007" s="2">
        <v>0.59989999999999999</v>
      </c>
      <c r="G1007" s="2">
        <v>15502.0159</v>
      </c>
      <c r="H1007" s="15">
        <f t="shared" si="15"/>
        <v>-1.6393442622950834E-2</v>
      </c>
    </row>
    <row r="1008" spans="1:8" ht="13.5" x14ac:dyDescent="0.25">
      <c r="A1008" s="11"/>
      <c r="B1008" s="10">
        <v>43774</v>
      </c>
      <c r="C1008" s="2">
        <v>0.6</v>
      </c>
      <c r="D1008" s="2">
        <v>0.6</v>
      </c>
      <c r="E1008" s="2">
        <v>5005</v>
      </c>
      <c r="F1008" s="2">
        <v>0.60509999999999997</v>
      </c>
      <c r="G1008" s="2">
        <v>3028.5255000000002</v>
      </c>
      <c r="H1008" s="15">
        <f t="shared" si="15"/>
        <v>0</v>
      </c>
    </row>
    <row r="1009" spans="1:8" ht="13.5" x14ac:dyDescent="0.25">
      <c r="A1009" s="11"/>
      <c r="B1009" s="10">
        <v>43775</v>
      </c>
      <c r="C1009" s="2">
        <v>0.6</v>
      </c>
      <c r="D1009" s="2">
        <v>0.6</v>
      </c>
      <c r="E1009" s="2">
        <v>42914</v>
      </c>
      <c r="F1009" s="2">
        <v>0.59240000000000004</v>
      </c>
      <c r="G1009" s="2">
        <v>25422.2536</v>
      </c>
      <c r="H1009" s="15">
        <f t="shared" si="15"/>
        <v>0</v>
      </c>
    </row>
    <row r="1010" spans="1:8" ht="13.5" x14ac:dyDescent="0.25">
      <c r="A1010" s="11"/>
      <c r="B1010" s="10">
        <v>43776</v>
      </c>
      <c r="C1010" s="2">
        <v>0.63</v>
      </c>
      <c r="D1010" s="2">
        <v>0.63</v>
      </c>
      <c r="E1010" s="2">
        <v>80095</v>
      </c>
      <c r="F1010" s="2">
        <v>0.62819999999999998</v>
      </c>
      <c r="G1010" s="2">
        <v>50315.678999999996</v>
      </c>
      <c r="H1010" s="15">
        <f t="shared" si="15"/>
        <v>5.0000000000000044E-2</v>
      </c>
    </row>
    <row r="1011" spans="1:8" ht="13.5" x14ac:dyDescent="0.25">
      <c r="A1011" s="11"/>
      <c r="B1011" s="10">
        <v>43777</v>
      </c>
      <c r="C1011" s="2">
        <v>0.66</v>
      </c>
      <c r="D1011" s="2">
        <v>0.66</v>
      </c>
      <c r="E1011" s="2">
        <v>61954</v>
      </c>
      <c r="F1011" s="2">
        <v>0.65439999999999998</v>
      </c>
      <c r="G1011" s="2">
        <v>40542.6976</v>
      </c>
      <c r="H1011" s="15">
        <f t="shared" si="15"/>
        <v>4.7619047619047658E-2</v>
      </c>
    </row>
    <row r="1012" spans="1:8" ht="13.5" x14ac:dyDescent="0.25">
      <c r="A1012" s="11"/>
      <c r="B1012" s="10">
        <v>43780</v>
      </c>
      <c r="C1012" s="2">
        <v>0.68</v>
      </c>
      <c r="D1012" s="2">
        <v>0.68</v>
      </c>
      <c r="E1012" s="2">
        <v>0</v>
      </c>
      <c r="F1012" s="2">
        <v>0</v>
      </c>
      <c r="G1012" s="2">
        <v>0</v>
      </c>
      <c r="H1012" s="15">
        <f t="shared" si="15"/>
        <v>3.0303030303030328E-2</v>
      </c>
    </row>
    <row r="1013" spans="1:8" ht="13.5" x14ac:dyDescent="0.25">
      <c r="A1013" s="11"/>
      <c r="B1013" s="10">
        <v>43781</v>
      </c>
      <c r="C1013" s="2">
        <v>0.65</v>
      </c>
      <c r="D1013" s="2">
        <v>0.65</v>
      </c>
      <c r="E1013" s="2">
        <v>149858</v>
      </c>
      <c r="F1013" s="2">
        <v>0.66990000000000005</v>
      </c>
      <c r="G1013" s="2">
        <v>100389.87420000001</v>
      </c>
      <c r="H1013" s="15">
        <f t="shared" si="15"/>
        <v>-4.4117647058823567E-2</v>
      </c>
    </row>
    <row r="1014" spans="1:8" ht="13.5" x14ac:dyDescent="0.25">
      <c r="A1014" s="11"/>
      <c r="B1014" s="10">
        <v>43782</v>
      </c>
      <c r="C1014" s="2">
        <v>0.63</v>
      </c>
      <c r="D1014" s="2">
        <v>0.63</v>
      </c>
      <c r="E1014" s="2">
        <v>45492</v>
      </c>
      <c r="F1014" s="2">
        <v>0.63370000000000004</v>
      </c>
      <c r="G1014" s="2">
        <v>28828.2804</v>
      </c>
      <c r="H1014" s="15">
        <f t="shared" si="15"/>
        <v>-3.0769230769230795E-2</v>
      </c>
    </row>
    <row r="1015" spans="1:8" ht="13.5" x14ac:dyDescent="0.25">
      <c r="A1015" s="11"/>
      <c r="B1015" s="10">
        <v>43783</v>
      </c>
      <c r="C1015" s="2">
        <v>0.63</v>
      </c>
      <c r="D1015" s="2">
        <v>0.63</v>
      </c>
      <c r="E1015" s="2">
        <v>5107</v>
      </c>
      <c r="F1015" s="2">
        <v>0.62039999999999995</v>
      </c>
      <c r="G1015" s="2">
        <v>3168.3827999999999</v>
      </c>
      <c r="H1015" s="15">
        <f t="shared" si="15"/>
        <v>0</v>
      </c>
    </row>
    <row r="1016" spans="1:8" ht="13.5" x14ac:dyDescent="0.25">
      <c r="A1016" s="11"/>
      <c r="B1016" s="10">
        <v>43784</v>
      </c>
      <c r="C1016" s="2">
        <v>0.63</v>
      </c>
      <c r="D1016" s="2">
        <v>0.63</v>
      </c>
      <c r="E1016" s="2">
        <v>11225</v>
      </c>
      <c r="F1016" s="2">
        <v>0.61660000000000004</v>
      </c>
      <c r="G1016" s="2">
        <v>6921.335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0.62</v>
      </c>
      <c r="D1017" s="2">
        <v>0.62</v>
      </c>
      <c r="E1017" s="2">
        <v>2165</v>
      </c>
      <c r="F1017" s="2">
        <v>0.62</v>
      </c>
      <c r="G1017" s="2">
        <v>1342.3</v>
      </c>
      <c r="H1017" s="15">
        <f t="shared" si="15"/>
        <v>-1.5873015873015886E-2</v>
      </c>
    </row>
    <row r="1018" spans="1:8" ht="13.5" x14ac:dyDescent="0.25">
      <c r="A1018" s="11"/>
      <c r="B1018" s="10">
        <v>43788</v>
      </c>
      <c r="C1018" s="2">
        <v>0.62</v>
      </c>
      <c r="D1018" s="2">
        <v>0.62</v>
      </c>
      <c r="E1018" s="2">
        <v>2949</v>
      </c>
      <c r="F1018" s="2">
        <v>0.61060000000000003</v>
      </c>
      <c r="G1018" s="2">
        <v>1800.6594</v>
      </c>
      <c r="H1018" s="15">
        <f t="shared" si="15"/>
        <v>0</v>
      </c>
    </row>
    <row r="1019" spans="1:8" ht="13.5" x14ac:dyDescent="0.25">
      <c r="A1019" s="11"/>
      <c r="B1019" s="10">
        <v>43789</v>
      </c>
      <c r="C1019" s="2">
        <v>0.63</v>
      </c>
      <c r="D1019" s="2">
        <v>0.63</v>
      </c>
      <c r="E1019" s="2">
        <v>9646</v>
      </c>
      <c r="F1019" s="2">
        <v>0.63</v>
      </c>
      <c r="G1019" s="2">
        <v>6076.98</v>
      </c>
      <c r="H1019" s="15">
        <f t="shared" si="15"/>
        <v>1.612903225806453E-2</v>
      </c>
    </row>
    <row r="1020" spans="1:8" ht="13.5" x14ac:dyDescent="0.25">
      <c r="A1020" s="11"/>
      <c r="B1020" s="10">
        <v>43790</v>
      </c>
      <c r="C1020" s="2">
        <v>0.66</v>
      </c>
      <c r="D1020" s="2">
        <v>0.66</v>
      </c>
      <c r="E1020" s="2">
        <v>38215</v>
      </c>
      <c r="F1020" s="2">
        <v>0.65549999999999997</v>
      </c>
      <c r="G1020" s="2">
        <v>25049.932499999999</v>
      </c>
      <c r="H1020" s="15">
        <f t="shared" si="15"/>
        <v>4.7619047619047658E-2</v>
      </c>
    </row>
    <row r="1021" spans="1:8" ht="13.5" x14ac:dyDescent="0.25">
      <c r="A1021" s="11"/>
      <c r="B1021" s="10">
        <v>43791</v>
      </c>
      <c r="C1021" s="2">
        <v>0.64</v>
      </c>
      <c r="D1021" s="2">
        <v>0.64</v>
      </c>
      <c r="E1021" s="2">
        <v>12041</v>
      </c>
      <c r="F1021" s="2">
        <v>0.64770000000000005</v>
      </c>
      <c r="G1021" s="2">
        <v>7798.9557000000004</v>
      </c>
      <c r="H1021" s="15">
        <f t="shared" si="15"/>
        <v>-3.0303030303030328E-2</v>
      </c>
    </row>
    <row r="1022" spans="1:8" ht="13.5" x14ac:dyDescent="0.25">
      <c r="A1022" s="11"/>
      <c r="B1022" s="10">
        <v>43794</v>
      </c>
      <c r="C1022" s="2">
        <v>0.64</v>
      </c>
      <c r="D1022" s="2">
        <v>0.64</v>
      </c>
      <c r="E1022" s="2">
        <v>13426</v>
      </c>
      <c r="F1022" s="2">
        <v>0.63229999999999997</v>
      </c>
      <c r="G1022" s="2">
        <v>8489.2597999999998</v>
      </c>
      <c r="H1022" s="15">
        <f t="shared" si="15"/>
        <v>0</v>
      </c>
    </row>
    <row r="1023" spans="1:8" ht="13.5" x14ac:dyDescent="0.25">
      <c r="A1023" s="11"/>
      <c r="B1023" s="10">
        <v>43795</v>
      </c>
      <c r="C1023" s="2">
        <v>0.65</v>
      </c>
      <c r="D1023" s="2">
        <v>0.65</v>
      </c>
      <c r="E1023" s="2">
        <v>3023</v>
      </c>
      <c r="F1023" s="2">
        <v>0.64729999999999999</v>
      </c>
      <c r="G1023" s="2">
        <v>1956.7879</v>
      </c>
      <c r="H1023" s="15">
        <f t="shared" si="15"/>
        <v>1.5625000000000014E-2</v>
      </c>
    </row>
    <row r="1024" spans="1:8" ht="13.5" x14ac:dyDescent="0.25">
      <c r="A1024" s="11"/>
      <c r="B1024" s="10">
        <v>43796</v>
      </c>
      <c r="C1024" s="2">
        <v>0.65</v>
      </c>
      <c r="D1024" s="2">
        <v>0.65</v>
      </c>
      <c r="E1024" s="2">
        <v>20331</v>
      </c>
      <c r="F1024" s="2">
        <v>0.64019999999999999</v>
      </c>
      <c r="G1024" s="2">
        <v>13015.906199999999</v>
      </c>
      <c r="H1024" s="15">
        <f t="shared" si="15"/>
        <v>0</v>
      </c>
    </row>
    <row r="1025" spans="1:8" ht="13.5" x14ac:dyDescent="0.25">
      <c r="A1025" s="11"/>
      <c r="B1025" s="10">
        <v>43797</v>
      </c>
      <c r="C1025" s="2">
        <v>0.65</v>
      </c>
      <c r="D1025" s="2">
        <v>0.65</v>
      </c>
      <c r="E1025" s="2">
        <v>26277</v>
      </c>
      <c r="F1025" s="2">
        <v>0.64600000000000002</v>
      </c>
      <c r="G1025" s="2">
        <v>16974.941999999999</v>
      </c>
      <c r="H1025" s="15">
        <f t="shared" si="15"/>
        <v>0</v>
      </c>
    </row>
    <row r="1026" spans="1:8" ht="13.5" x14ac:dyDescent="0.25">
      <c r="A1026" s="11"/>
      <c r="B1026" s="10">
        <v>43798</v>
      </c>
      <c r="C1026" s="2">
        <v>0.64</v>
      </c>
      <c r="D1026" s="2">
        <v>0.64</v>
      </c>
      <c r="E1026" s="2">
        <v>3745</v>
      </c>
      <c r="F1026" s="2">
        <v>0.64</v>
      </c>
      <c r="G1026" s="2">
        <v>2396.8000000000002</v>
      </c>
      <c r="H1026" s="15">
        <f t="shared" si="15"/>
        <v>-1.5384615384615398E-2</v>
      </c>
    </row>
    <row r="1027" spans="1:8" ht="13.5" x14ac:dyDescent="0.25">
      <c r="A1027" s="11"/>
      <c r="B1027" s="10">
        <v>43801</v>
      </c>
      <c r="C1027" s="2">
        <v>0.63</v>
      </c>
      <c r="D1027" s="2">
        <v>0.63</v>
      </c>
      <c r="E1027" s="2">
        <v>3610</v>
      </c>
      <c r="F1027" s="2">
        <v>0.63060000000000005</v>
      </c>
      <c r="G1027" s="2">
        <v>2276.4659999999999</v>
      </c>
      <c r="H1027" s="15">
        <f t="shared" si="15"/>
        <v>-1.5625000000000014E-2</v>
      </c>
    </row>
    <row r="1028" spans="1:8" ht="13.5" x14ac:dyDescent="0.25">
      <c r="A1028" s="11"/>
      <c r="B1028" s="10">
        <v>43802</v>
      </c>
      <c r="C1028" s="2">
        <v>0.62</v>
      </c>
      <c r="D1028" s="2">
        <v>0.62</v>
      </c>
      <c r="E1028" s="2">
        <v>3590</v>
      </c>
      <c r="F1028" s="2">
        <v>0.62309999999999999</v>
      </c>
      <c r="G1028" s="2">
        <v>2236.9290000000001</v>
      </c>
      <c r="H1028" s="15">
        <f t="shared" si="15"/>
        <v>-1.5873015873015886E-2</v>
      </c>
    </row>
    <row r="1029" spans="1:8" ht="13.5" x14ac:dyDescent="0.25">
      <c r="A1029" s="11"/>
      <c r="B1029" s="10">
        <v>43803</v>
      </c>
      <c r="C1029" s="2">
        <v>0.62</v>
      </c>
      <c r="D1029" s="2">
        <v>0.62</v>
      </c>
      <c r="E1029" s="2">
        <v>5633</v>
      </c>
      <c r="F1029" s="2">
        <v>0.61919999999999997</v>
      </c>
      <c r="G1029" s="2">
        <v>3487.9535999999998</v>
      </c>
      <c r="H1029" s="15">
        <f t="shared" si="15"/>
        <v>0</v>
      </c>
    </row>
    <row r="1030" spans="1:8" ht="13.5" x14ac:dyDescent="0.25">
      <c r="A1030" s="11"/>
      <c r="B1030" s="10">
        <v>43804</v>
      </c>
      <c r="C1030" s="2">
        <v>0.62</v>
      </c>
      <c r="D1030" s="2">
        <v>0.62</v>
      </c>
      <c r="E1030" s="2">
        <v>15566</v>
      </c>
      <c r="F1030" s="2">
        <v>0.61829999999999996</v>
      </c>
      <c r="G1030" s="2">
        <v>9624.4578000000001</v>
      </c>
      <c r="H1030" s="15">
        <f t="shared" si="15"/>
        <v>0</v>
      </c>
    </row>
    <row r="1031" spans="1:8" ht="13.5" x14ac:dyDescent="0.25">
      <c r="A1031" s="11"/>
      <c r="B1031" s="10">
        <v>43805</v>
      </c>
      <c r="C1031" s="2">
        <v>0.63</v>
      </c>
      <c r="D1031" s="2">
        <v>0.63</v>
      </c>
      <c r="E1031" s="2">
        <v>109703</v>
      </c>
      <c r="F1031" s="2">
        <v>0.61450000000000005</v>
      </c>
      <c r="G1031" s="2">
        <v>67412.493499999997</v>
      </c>
      <c r="H1031" s="15">
        <f t="shared" ref="H1031:H1094" si="16">(D1031-D1030)/D1030</f>
        <v>1.612903225806453E-2</v>
      </c>
    </row>
    <row r="1032" spans="1:8" ht="13.5" x14ac:dyDescent="0.25">
      <c r="A1032" s="11"/>
      <c r="B1032" s="10">
        <v>43808</v>
      </c>
      <c r="C1032" s="2">
        <v>0.62</v>
      </c>
      <c r="D1032" s="2">
        <v>0.62</v>
      </c>
      <c r="E1032" s="2">
        <v>20649</v>
      </c>
      <c r="F1032" s="2">
        <v>0.62360000000000004</v>
      </c>
      <c r="G1032" s="2">
        <v>12876.716399999999</v>
      </c>
      <c r="H1032" s="15">
        <f t="shared" si="16"/>
        <v>-1.5873015873015886E-2</v>
      </c>
    </row>
    <row r="1033" spans="1:8" ht="13.5" x14ac:dyDescent="0.25">
      <c r="A1033" s="11"/>
      <c r="B1033" s="10">
        <v>43809</v>
      </c>
      <c r="C1033" s="2">
        <v>0.61</v>
      </c>
      <c r="D1033" s="2">
        <v>0.61</v>
      </c>
      <c r="E1033" s="2">
        <v>17716</v>
      </c>
      <c r="F1033" s="2">
        <v>0.61070000000000002</v>
      </c>
      <c r="G1033" s="2">
        <v>10819.1612</v>
      </c>
      <c r="H1033" s="15">
        <f t="shared" si="16"/>
        <v>-1.612903225806453E-2</v>
      </c>
    </row>
    <row r="1034" spans="1:8" ht="13.5" x14ac:dyDescent="0.25">
      <c r="A1034" s="11"/>
      <c r="B1034" s="10">
        <v>43810</v>
      </c>
      <c r="C1034" s="2">
        <v>0.62</v>
      </c>
      <c r="D1034" s="2">
        <v>0.62</v>
      </c>
      <c r="E1034" s="2">
        <v>6940</v>
      </c>
      <c r="F1034" s="2">
        <v>0.61560000000000004</v>
      </c>
      <c r="G1034" s="2">
        <v>4272.2640000000001</v>
      </c>
      <c r="H1034" s="15">
        <f t="shared" si="16"/>
        <v>1.6393442622950834E-2</v>
      </c>
    </row>
    <row r="1035" spans="1:8" ht="13.5" x14ac:dyDescent="0.25">
      <c r="A1035" s="11"/>
      <c r="B1035" s="10">
        <v>43811</v>
      </c>
      <c r="C1035" s="2">
        <v>0.63</v>
      </c>
      <c r="D1035" s="2">
        <v>0.63</v>
      </c>
      <c r="E1035" s="2">
        <v>25493</v>
      </c>
      <c r="F1035" s="2">
        <v>0.61880000000000002</v>
      </c>
      <c r="G1035" s="2">
        <v>15775.0684</v>
      </c>
      <c r="H1035" s="15">
        <f t="shared" si="16"/>
        <v>1.612903225806453E-2</v>
      </c>
    </row>
    <row r="1036" spans="1:8" ht="13.5" x14ac:dyDescent="0.25">
      <c r="A1036" s="11"/>
      <c r="B1036" s="10">
        <v>43812</v>
      </c>
      <c r="C1036" s="2">
        <v>0.63</v>
      </c>
      <c r="D1036" s="2">
        <v>0.63</v>
      </c>
      <c r="E1036" s="2">
        <v>6671</v>
      </c>
      <c r="F1036" s="2">
        <v>0.62109999999999999</v>
      </c>
      <c r="G1036" s="2">
        <v>4143.3581000000004</v>
      </c>
      <c r="H1036" s="15">
        <f t="shared" si="16"/>
        <v>0</v>
      </c>
    </row>
    <row r="1037" spans="1:8" ht="13.5" x14ac:dyDescent="0.25">
      <c r="A1037" s="11"/>
      <c r="B1037" s="10">
        <v>43815</v>
      </c>
      <c r="C1037" s="2">
        <v>0.62</v>
      </c>
      <c r="D1037" s="2">
        <v>0.62</v>
      </c>
      <c r="E1037" s="2">
        <v>34728</v>
      </c>
      <c r="F1037" s="2">
        <v>0.622</v>
      </c>
      <c r="G1037" s="2">
        <v>21600.815999999999</v>
      </c>
      <c r="H1037" s="15">
        <f t="shared" si="16"/>
        <v>-1.5873015873015886E-2</v>
      </c>
    </row>
    <row r="1038" spans="1:8" ht="13.5" x14ac:dyDescent="0.25">
      <c r="A1038" s="11"/>
      <c r="B1038" s="10">
        <v>43816</v>
      </c>
      <c r="C1038" s="2">
        <v>0.61</v>
      </c>
      <c r="D1038" s="2">
        <v>0.61</v>
      </c>
      <c r="E1038" s="2">
        <v>9526</v>
      </c>
      <c r="F1038" s="2">
        <v>0.61099999999999999</v>
      </c>
      <c r="G1038" s="2">
        <v>5820.3860000000004</v>
      </c>
      <c r="H1038" s="15">
        <f t="shared" si="16"/>
        <v>-1.612903225806453E-2</v>
      </c>
    </row>
    <row r="1039" spans="1:8" ht="13.5" x14ac:dyDescent="0.25">
      <c r="A1039" s="11"/>
      <c r="B1039" s="10">
        <v>43817</v>
      </c>
      <c r="C1039" s="2">
        <v>0.63</v>
      </c>
      <c r="D1039" s="2">
        <v>0.63</v>
      </c>
      <c r="E1039" s="2">
        <v>52495</v>
      </c>
      <c r="F1039" s="2">
        <v>0.61660000000000004</v>
      </c>
      <c r="G1039" s="2">
        <v>32368.417000000001</v>
      </c>
      <c r="H1039" s="15">
        <f t="shared" si="16"/>
        <v>3.2786885245901669E-2</v>
      </c>
    </row>
    <row r="1040" spans="1:8" ht="13.5" x14ac:dyDescent="0.25">
      <c r="A1040" s="11"/>
      <c r="B1040" s="10">
        <v>43818</v>
      </c>
      <c r="C1040" s="2">
        <v>0.63</v>
      </c>
      <c r="D1040" s="2">
        <v>0.63</v>
      </c>
      <c r="E1040" s="2">
        <v>16689</v>
      </c>
      <c r="F1040" s="2">
        <v>0.62609999999999999</v>
      </c>
      <c r="G1040" s="2">
        <v>10448.982900000001</v>
      </c>
      <c r="H1040" s="15">
        <f t="shared" si="16"/>
        <v>0</v>
      </c>
    </row>
    <row r="1041" spans="1:8" ht="13.5" x14ac:dyDescent="0.25">
      <c r="A1041" s="11"/>
      <c r="B1041" s="10">
        <v>43819</v>
      </c>
      <c r="C1041" s="2">
        <v>0.62</v>
      </c>
      <c r="D1041" s="2">
        <v>0.62</v>
      </c>
      <c r="E1041" s="2">
        <v>11035</v>
      </c>
      <c r="F1041" s="2">
        <v>0.62109999999999999</v>
      </c>
      <c r="G1041" s="2">
        <v>6853.8384999999998</v>
      </c>
      <c r="H1041" s="15">
        <f t="shared" si="16"/>
        <v>-1.5873015873015886E-2</v>
      </c>
    </row>
    <row r="1042" spans="1:8" ht="13.5" x14ac:dyDescent="0.25">
      <c r="A1042" s="11"/>
      <c r="B1042" s="10">
        <v>43822</v>
      </c>
      <c r="C1042" s="2">
        <v>0.61</v>
      </c>
      <c r="D1042" s="2">
        <v>0.61</v>
      </c>
      <c r="E1042" s="2">
        <v>43089</v>
      </c>
      <c r="F1042" s="2">
        <v>0.60440000000000005</v>
      </c>
      <c r="G1042" s="2">
        <v>26042.991600000001</v>
      </c>
      <c r="H1042" s="15">
        <f t="shared" si="16"/>
        <v>-1.612903225806453E-2</v>
      </c>
    </row>
    <row r="1043" spans="1:8" ht="13.5" x14ac:dyDescent="0.25">
      <c r="A1043" s="11"/>
      <c r="B1043" s="10">
        <v>43823</v>
      </c>
      <c r="C1043" s="2">
        <v>0.63</v>
      </c>
      <c r="D1043" s="2">
        <v>0.63</v>
      </c>
      <c r="E1043" s="2">
        <v>30760</v>
      </c>
      <c r="F1043" s="2">
        <v>0.62660000000000005</v>
      </c>
      <c r="G1043" s="2">
        <v>19274.216</v>
      </c>
      <c r="H1043" s="15">
        <f t="shared" si="16"/>
        <v>3.2786885245901669E-2</v>
      </c>
    </row>
    <row r="1044" spans="1:8" ht="13.5" x14ac:dyDescent="0.25">
      <c r="A1044" s="11"/>
      <c r="B1044" s="10">
        <v>43824</v>
      </c>
      <c r="C1044" s="2">
        <v>0.64</v>
      </c>
      <c r="D1044" s="2">
        <v>0.64</v>
      </c>
      <c r="E1044" s="2">
        <v>7689</v>
      </c>
      <c r="F1044" s="2">
        <v>0.63790000000000002</v>
      </c>
      <c r="G1044" s="2">
        <v>4904.8131000000003</v>
      </c>
      <c r="H1044" s="15">
        <f t="shared" si="16"/>
        <v>1.5873015873015886E-2</v>
      </c>
    </row>
    <row r="1045" spans="1:8" ht="13.5" x14ac:dyDescent="0.25">
      <c r="A1045" s="11"/>
      <c r="B1045" s="10">
        <v>43825</v>
      </c>
      <c r="C1045" s="2">
        <v>0.65</v>
      </c>
      <c r="D1045" s="2">
        <v>0.65</v>
      </c>
      <c r="E1045" s="2">
        <v>19167</v>
      </c>
      <c r="F1045" s="2">
        <v>0.65149999999999997</v>
      </c>
      <c r="G1045" s="2">
        <v>12487.300499999999</v>
      </c>
      <c r="H1045" s="15">
        <f t="shared" si="16"/>
        <v>1.5625000000000014E-2</v>
      </c>
    </row>
    <row r="1046" spans="1:8" ht="13.5" x14ac:dyDescent="0.25">
      <c r="A1046" s="11"/>
      <c r="B1046" s="10">
        <v>43826</v>
      </c>
      <c r="C1046" s="2">
        <v>0.65</v>
      </c>
      <c r="D1046" s="2">
        <v>0.65</v>
      </c>
      <c r="E1046" s="2">
        <v>5831</v>
      </c>
      <c r="F1046" s="2">
        <v>0.64159999999999995</v>
      </c>
      <c r="G1046" s="2">
        <v>3741.1696000000002</v>
      </c>
      <c r="H1046" s="15">
        <f t="shared" si="16"/>
        <v>0</v>
      </c>
    </row>
    <row r="1047" spans="1:8" ht="13.5" x14ac:dyDescent="0.25">
      <c r="A1047" s="11"/>
      <c r="B1047" s="10">
        <v>43829</v>
      </c>
      <c r="C1047" s="2">
        <v>0.64</v>
      </c>
      <c r="D1047" s="2">
        <v>0.64</v>
      </c>
      <c r="E1047" s="2">
        <v>4492</v>
      </c>
      <c r="F1047" s="2">
        <v>0.64080000000000004</v>
      </c>
      <c r="G1047" s="2">
        <v>2878.4735999999998</v>
      </c>
      <c r="H1047" s="15">
        <f t="shared" si="16"/>
        <v>-1.5384615384615398E-2</v>
      </c>
    </row>
    <row r="1048" spans="1:8" ht="13.5" x14ac:dyDescent="0.25">
      <c r="A1048" s="11"/>
      <c r="B1048" s="10">
        <v>43830</v>
      </c>
      <c r="C1048" s="2">
        <v>0.63</v>
      </c>
      <c r="D1048" s="2">
        <v>0.63</v>
      </c>
      <c r="E1048" s="2">
        <v>21823</v>
      </c>
      <c r="F1048" s="2">
        <v>0.62690000000000001</v>
      </c>
      <c r="G1048" s="2">
        <v>13680.8387</v>
      </c>
      <c r="H1048" s="15">
        <f t="shared" si="16"/>
        <v>-1.5625000000000014E-2</v>
      </c>
    </row>
    <row r="1049" spans="1:8" ht="13.5" x14ac:dyDescent="0.25">
      <c r="A1049" s="11"/>
      <c r="B1049" s="10">
        <v>43832</v>
      </c>
      <c r="C1049" s="2">
        <v>0.63</v>
      </c>
      <c r="D1049" s="2">
        <v>0.63</v>
      </c>
      <c r="E1049" s="2">
        <v>13391</v>
      </c>
      <c r="F1049" s="2">
        <v>0.62</v>
      </c>
      <c r="G1049" s="2">
        <v>8302.42</v>
      </c>
      <c r="H1049" s="15">
        <f t="shared" si="16"/>
        <v>0</v>
      </c>
    </row>
    <row r="1050" spans="1:8" ht="13.5" x14ac:dyDescent="0.25">
      <c r="A1050" s="11"/>
      <c r="B1050" s="10">
        <v>43833</v>
      </c>
      <c r="C1050" s="2">
        <v>0.62</v>
      </c>
      <c r="D1050" s="2">
        <v>0.62</v>
      </c>
      <c r="E1050" s="2">
        <v>22163</v>
      </c>
      <c r="F1050" s="2">
        <v>0.62</v>
      </c>
      <c r="G1050" s="2">
        <v>13741.06</v>
      </c>
      <c r="H1050" s="15">
        <f t="shared" si="16"/>
        <v>-1.5873015873015886E-2</v>
      </c>
    </row>
    <row r="1051" spans="1:8" ht="13.5" x14ac:dyDescent="0.25">
      <c r="A1051" s="11"/>
      <c r="B1051" s="10">
        <v>43836</v>
      </c>
      <c r="C1051" s="2">
        <v>0.6</v>
      </c>
      <c r="D1051" s="2">
        <v>0.6</v>
      </c>
      <c r="E1051" s="2">
        <v>124299</v>
      </c>
      <c r="F1051" s="2">
        <v>0.6008</v>
      </c>
      <c r="G1051" s="2">
        <v>74678.839200000002</v>
      </c>
      <c r="H1051" s="15">
        <f t="shared" si="16"/>
        <v>-3.2258064516129059E-2</v>
      </c>
    </row>
    <row r="1052" spans="1:8" ht="13.5" x14ac:dyDescent="0.25">
      <c r="A1052" s="11"/>
      <c r="B1052" s="10">
        <v>43837</v>
      </c>
      <c r="C1052" s="2">
        <v>0.59</v>
      </c>
      <c r="D1052" s="2">
        <v>0.59</v>
      </c>
      <c r="E1052" s="2">
        <v>69788</v>
      </c>
      <c r="F1052" s="2">
        <v>0.59740000000000004</v>
      </c>
      <c r="G1052" s="2">
        <v>41691.351199999997</v>
      </c>
      <c r="H1052" s="15">
        <f t="shared" si="16"/>
        <v>-1.6666666666666684E-2</v>
      </c>
    </row>
    <row r="1053" spans="1:8" ht="13.5" x14ac:dyDescent="0.25">
      <c r="A1053" s="11"/>
      <c r="B1053" s="10">
        <v>43838</v>
      </c>
      <c r="C1053" s="2">
        <v>0.59</v>
      </c>
      <c r="D1053" s="2">
        <v>0.59</v>
      </c>
      <c r="E1053" s="2">
        <v>60144</v>
      </c>
      <c r="F1053" s="2">
        <v>0.58919999999999995</v>
      </c>
      <c r="G1053" s="2">
        <v>35436.844799999999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0.59</v>
      </c>
      <c r="D1054" s="2">
        <v>0.59</v>
      </c>
      <c r="E1054" s="2">
        <v>22840</v>
      </c>
      <c r="F1054" s="2">
        <v>0.59179999999999999</v>
      </c>
      <c r="G1054" s="2">
        <v>13516.712</v>
      </c>
      <c r="H1054" s="15">
        <f t="shared" si="16"/>
        <v>0</v>
      </c>
    </row>
    <row r="1055" spans="1:8" ht="13.5" x14ac:dyDescent="0.25">
      <c r="A1055" s="11"/>
      <c r="B1055" s="10">
        <v>43840</v>
      </c>
      <c r="C1055" s="2">
        <v>0.56999999999999995</v>
      </c>
      <c r="D1055" s="2">
        <v>0.56999999999999995</v>
      </c>
      <c r="E1055" s="2">
        <v>28876</v>
      </c>
      <c r="F1055" s="2">
        <v>0.57640000000000002</v>
      </c>
      <c r="G1055" s="2">
        <v>16644.126400000001</v>
      </c>
      <c r="H1055" s="15">
        <f t="shared" si="16"/>
        <v>-3.3898305084745797E-2</v>
      </c>
    </row>
    <row r="1056" spans="1:8" ht="13.5" x14ac:dyDescent="0.25">
      <c r="A1056" s="11"/>
      <c r="B1056" s="10">
        <v>43843</v>
      </c>
      <c r="C1056" s="2">
        <v>0.56999999999999995</v>
      </c>
      <c r="D1056" s="2">
        <v>0.56999999999999995</v>
      </c>
      <c r="E1056" s="2">
        <v>8470</v>
      </c>
      <c r="F1056" s="2">
        <v>0.56999999999999995</v>
      </c>
      <c r="G1056" s="2">
        <v>4827.8999999999996</v>
      </c>
      <c r="H1056" s="15">
        <f t="shared" si="16"/>
        <v>0</v>
      </c>
    </row>
    <row r="1057" spans="1:8" ht="13.5" x14ac:dyDescent="0.25">
      <c r="A1057" s="11"/>
      <c r="B1057" s="10">
        <v>43845</v>
      </c>
      <c r="C1057" s="2">
        <v>0.56999999999999995</v>
      </c>
      <c r="D1057" s="2">
        <v>0.56999999999999995</v>
      </c>
      <c r="E1057" s="2">
        <v>32389</v>
      </c>
      <c r="F1057" s="2">
        <v>0.5625</v>
      </c>
      <c r="G1057" s="2">
        <v>18218.8125</v>
      </c>
      <c r="H1057" s="15">
        <f t="shared" si="16"/>
        <v>0</v>
      </c>
    </row>
    <row r="1058" spans="1:8" ht="13.5" x14ac:dyDescent="0.25">
      <c r="A1058" s="11"/>
      <c r="B1058" s="10">
        <v>43846</v>
      </c>
      <c r="C1058" s="2">
        <v>0.56999999999999995</v>
      </c>
      <c r="D1058" s="2">
        <v>0.56999999999999995</v>
      </c>
      <c r="E1058" s="2">
        <v>10261</v>
      </c>
      <c r="F1058" s="2">
        <v>0.57279999999999998</v>
      </c>
      <c r="G1058" s="2">
        <v>5877.5007999999998</v>
      </c>
      <c r="H1058" s="15">
        <f t="shared" si="16"/>
        <v>0</v>
      </c>
    </row>
    <row r="1059" spans="1:8" ht="13.5" x14ac:dyDescent="0.25">
      <c r="A1059" s="11"/>
      <c r="B1059" s="10">
        <v>43847</v>
      </c>
      <c r="C1059" s="2">
        <v>0.56999999999999995</v>
      </c>
      <c r="D1059" s="2">
        <v>0.56999999999999995</v>
      </c>
      <c r="E1059" s="2">
        <v>31616</v>
      </c>
      <c r="F1059" s="2">
        <v>0.56989999999999996</v>
      </c>
      <c r="G1059" s="2">
        <v>18017.9584</v>
      </c>
      <c r="H1059" s="15">
        <f t="shared" si="16"/>
        <v>0</v>
      </c>
    </row>
    <row r="1060" spans="1:8" ht="13.5" x14ac:dyDescent="0.25">
      <c r="A1060" s="11"/>
      <c r="B1060" s="10">
        <v>43850</v>
      </c>
      <c r="C1060" s="2">
        <v>0.56999999999999995</v>
      </c>
      <c r="D1060" s="2">
        <v>0.56999999999999995</v>
      </c>
      <c r="E1060" s="2">
        <v>5342</v>
      </c>
      <c r="F1060" s="2">
        <v>0.56989999999999996</v>
      </c>
      <c r="G1060" s="2">
        <v>3044.4058</v>
      </c>
      <c r="H1060" s="15">
        <f t="shared" si="16"/>
        <v>0</v>
      </c>
    </row>
    <row r="1061" spans="1:8" ht="13.5" x14ac:dyDescent="0.25">
      <c r="A1061" s="11"/>
      <c r="B1061" s="10">
        <v>43851</v>
      </c>
      <c r="C1061" s="2">
        <v>0.59</v>
      </c>
      <c r="D1061" s="2">
        <v>0.59</v>
      </c>
      <c r="E1061" s="2">
        <v>14093</v>
      </c>
      <c r="F1061" s="2">
        <v>0.58779999999999999</v>
      </c>
      <c r="G1061" s="2">
        <v>8283.8654000000006</v>
      </c>
      <c r="H1061" s="15">
        <f t="shared" si="16"/>
        <v>3.5087719298245647E-2</v>
      </c>
    </row>
    <row r="1062" spans="1:8" ht="13.5" x14ac:dyDescent="0.25">
      <c r="A1062" s="11"/>
      <c r="B1062" s="10">
        <v>43852</v>
      </c>
      <c r="C1062" s="2">
        <v>0.61</v>
      </c>
      <c r="D1062" s="2">
        <v>0.61</v>
      </c>
      <c r="E1062" s="2">
        <v>39299</v>
      </c>
      <c r="F1062" s="2">
        <v>0.59950000000000003</v>
      </c>
      <c r="G1062" s="2">
        <v>23559.750499999998</v>
      </c>
      <c r="H1062" s="15">
        <f t="shared" si="16"/>
        <v>3.3898305084745797E-2</v>
      </c>
    </row>
    <row r="1063" spans="1:8" ht="13.5" x14ac:dyDescent="0.25">
      <c r="A1063" s="11"/>
      <c r="B1063" s="10">
        <v>43853</v>
      </c>
      <c r="C1063" s="2">
        <v>0.62</v>
      </c>
      <c r="D1063" s="2">
        <v>0.62</v>
      </c>
      <c r="E1063" s="2">
        <v>4188</v>
      </c>
      <c r="F1063" s="2">
        <v>0.61939999999999995</v>
      </c>
      <c r="G1063" s="2">
        <v>2594.0472</v>
      </c>
      <c r="H1063" s="15">
        <f t="shared" si="16"/>
        <v>1.6393442622950834E-2</v>
      </c>
    </row>
    <row r="1064" spans="1:8" ht="13.5" x14ac:dyDescent="0.25">
      <c r="A1064" s="11"/>
      <c r="B1064" s="10">
        <v>43854</v>
      </c>
      <c r="C1064" s="2">
        <v>0.62</v>
      </c>
      <c r="D1064" s="2">
        <v>0.62</v>
      </c>
      <c r="E1064" s="2">
        <v>19521</v>
      </c>
      <c r="F1064" s="2">
        <v>0.61739999999999995</v>
      </c>
      <c r="G1064" s="2">
        <v>12052.2654</v>
      </c>
      <c r="H1064" s="15">
        <f t="shared" si="16"/>
        <v>0</v>
      </c>
    </row>
    <row r="1065" spans="1:8" ht="13.5" x14ac:dyDescent="0.25">
      <c r="A1065" s="11"/>
      <c r="B1065" s="10">
        <v>43857</v>
      </c>
      <c r="C1065" s="2">
        <v>0.6</v>
      </c>
      <c r="D1065" s="2">
        <v>0.6</v>
      </c>
      <c r="E1065" s="2">
        <v>19873</v>
      </c>
      <c r="F1065" s="2">
        <v>0.60109999999999997</v>
      </c>
      <c r="G1065" s="2">
        <v>11945.6603</v>
      </c>
      <c r="H1065" s="15">
        <f t="shared" si="16"/>
        <v>-3.2258064516129059E-2</v>
      </c>
    </row>
    <row r="1066" spans="1:8" ht="13.5" x14ac:dyDescent="0.25">
      <c r="A1066" s="11"/>
      <c r="B1066" s="10">
        <v>43858</v>
      </c>
      <c r="C1066" s="2">
        <v>0.61</v>
      </c>
      <c r="D1066" s="2">
        <v>0.61</v>
      </c>
      <c r="E1066" s="2">
        <v>17746</v>
      </c>
      <c r="F1066" s="2">
        <v>0.5978</v>
      </c>
      <c r="G1066" s="2">
        <v>10608.558800000001</v>
      </c>
      <c r="H1066" s="15">
        <f t="shared" si="16"/>
        <v>1.6666666666666684E-2</v>
      </c>
    </row>
    <row r="1067" spans="1:8" ht="13.5" x14ac:dyDescent="0.25">
      <c r="A1067" s="11"/>
      <c r="B1067" s="10">
        <v>43859</v>
      </c>
      <c r="C1067" s="2">
        <v>0.61</v>
      </c>
      <c r="D1067" s="2">
        <v>0.61</v>
      </c>
      <c r="E1067" s="2">
        <v>9268</v>
      </c>
      <c r="F1067" s="2">
        <v>0.60150000000000003</v>
      </c>
      <c r="G1067" s="2">
        <v>5574.7020000000002</v>
      </c>
      <c r="H1067" s="15">
        <f t="shared" si="16"/>
        <v>0</v>
      </c>
    </row>
    <row r="1068" spans="1:8" ht="13.5" x14ac:dyDescent="0.25">
      <c r="A1068" s="11"/>
      <c r="B1068" s="10">
        <v>43860</v>
      </c>
      <c r="C1068" s="2">
        <v>0.61</v>
      </c>
      <c r="D1068" s="2">
        <v>0.61</v>
      </c>
      <c r="E1068" s="2">
        <v>196</v>
      </c>
      <c r="F1068" s="2">
        <v>0.60160000000000002</v>
      </c>
      <c r="G1068" s="2">
        <v>117.9136</v>
      </c>
      <c r="H1068" s="15">
        <f t="shared" si="16"/>
        <v>0</v>
      </c>
    </row>
    <row r="1069" spans="1:8" ht="13.5" x14ac:dyDescent="0.25">
      <c r="A1069" s="11"/>
      <c r="B1069" s="10">
        <v>43861</v>
      </c>
      <c r="C1069" s="2">
        <v>0.6</v>
      </c>
      <c r="D1069" s="2">
        <v>0.6</v>
      </c>
      <c r="E1069" s="2">
        <v>19865</v>
      </c>
      <c r="F1069" s="2">
        <v>0.5907</v>
      </c>
      <c r="G1069" s="2">
        <v>11734.255499999999</v>
      </c>
      <c r="H1069" s="15">
        <f t="shared" si="16"/>
        <v>-1.6393442622950834E-2</v>
      </c>
    </row>
    <row r="1070" spans="1:8" ht="13.5" x14ac:dyDescent="0.25">
      <c r="A1070" s="11"/>
      <c r="B1070" s="10">
        <v>43864</v>
      </c>
      <c r="C1070" s="2">
        <v>0.57999999999999996</v>
      </c>
      <c r="D1070" s="2">
        <v>0.57999999999999996</v>
      </c>
      <c r="E1070" s="2">
        <v>46608</v>
      </c>
      <c r="F1070" s="2">
        <v>0.58069999999999999</v>
      </c>
      <c r="G1070" s="2">
        <v>27065.265599999999</v>
      </c>
      <c r="H1070" s="15">
        <f t="shared" si="16"/>
        <v>-3.3333333333333368E-2</v>
      </c>
    </row>
    <row r="1071" spans="1:8" ht="13.5" x14ac:dyDescent="0.25">
      <c r="A1071" s="11"/>
      <c r="B1071" s="10">
        <v>43865</v>
      </c>
      <c r="C1071" s="2">
        <v>0.6</v>
      </c>
      <c r="D1071" s="2">
        <v>0.6</v>
      </c>
      <c r="E1071" s="2">
        <v>0</v>
      </c>
      <c r="F1071" s="2">
        <v>0</v>
      </c>
      <c r="G1071" s="2">
        <v>0</v>
      </c>
      <c r="H1071" s="15">
        <f t="shared" si="16"/>
        <v>3.4482758620689689E-2</v>
      </c>
    </row>
    <row r="1072" spans="1:8" ht="13.5" x14ac:dyDescent="0.25">
      <c r="A1072" s="11"/>
      <c r="B1072" s="10">
        <v>43866</v>
      </c>
      <c r="C1072" s="2">
        <v>0.6</v>
      </c>
      <c r="D1072" s="2">
        <v>0.6</v>
      </c>
      <c r="E1072" s="2">
        <v>141634</v>
      </c>
      <c r="F1072" s="2">
        <v>0.60780000000000001</v>
      </c>
      <c r="G1072" s="2">
        <v>86085.145199999999</v>
      </c>
      <c r="H1072" s="15">
        <f t="shared" si="16"/>
        <v>0</v>
      </c>
    </row>
    <row r="1073" spans="1:8" ht="13.5" x14ac:dyDescent="0.25">
      <c r="A1073" s="11"/>
      <c r="B1073" s="10">
        <v>43867</v>
      </c>
      <c r="C1073" s="2">
        <v>0.6</v>
      </c>
      <c r="D1073" s="2">
        <v>0.6</v>
      </c>
      <c r="E1073" s="2">
        <v>36698</v>
      </c>
      <c r="F1073" s="2">
        <v>0.59709999999999996</v>
      </c>
      <c r="G1073" s="2">
        <v>21912.375800000002</v>
      </c>
      <c r="H1073" s="15">
        <f t="shared" si="16"/>
        <v>0</v>
      </c>
    </row>
    <row r="1074" spans="1:8" ht="13.5" x14ac:dyDescent="0.25">
      <c r="A1074" s="11"/>
      <c r="B1074" s="10">
        <v>43868</v>
      </c>
      <c r="C1074" s="2">
        <v>0.63</v>
      </c>
      <c r="D1074" s="2">
        <v>0.63</v>
      </c>
      <c r="E1074" s="2">
        <v>81758</v>
      </c>
      <c r="F1074" s="2">
        <v>0.625</v>
      </c>
      <c r="G1074" s="2">
        <v>51098.75</v>
      </c>
      <c r="H1074" s="15">
        <f t="shared" si="16"/>
        <v>5.0000000000000044E-2</v>
      </c>
    </row>
    <row r="1075" spans="1:8" ht="13.5" x14ac:dyDescent="0.25">
      <c r="A1075" s="11"/>
      <c r="B1075" s="10">
        <v>43871</v>
      </c>
      <c r="C1075" s="2">
        <v>0.64</v>
      </c>
      <c r="D1075" s="2">
        <v>0.64</v>
      </c>
      <c r="E1075" s="2">
        <v>66467</v>
      </c>
      <c r="F1075" s="2">
        <v>0.64419999999999999</v>
      </c>
      <c r="G1075" s="2">
        <v>42818.041400000002</v>
      </c>
      <c r="H1075" s="15">
        <f t="shared" si="16"/>
        <v>1.5873015873015886E-2</v>
      </c>
    </row>
    <row r="1076" spans="1:8" ht="13.5" x14ac:dyDescent="0.25">
      <c r="A1076" s="11"/>
      <c r="B1076" s="10">
        <v>43872</v>
      </c>
      <c r="C1076" s="2">
        <v>0.63</v>
      </c>
      <c r="D1076" s="2">
        <v>0.63</v>
      </c>
      <c r="E1076" s="2">
        <v>34381</v>
      </c>
      <c r="F1076" s="2">
        <v>0.63109999999999999</v>
      </c>
      <c r="G1076" s="2">
        <v>21697.849099999999</v>
      </c>
      <c r="H1076" s="15">
        <f t="shared" si="16"/>
        <v>-1.5625000000000014E-2</v>
      </c>
    </row>
    <row r="1077" spans="1:8" ht="13.5" x14ac:dyDescent="0.25">
      <c r="A1077" s="11"/>
      <c r="B1077" s="10">
        <v>43873</v>
      </c>
      <c r="C1077" s="2">
        <v>0.65</v>
      </c>
      <c r="D1077" s="2">
        <v>0.65</v>
      </c>
      <c r="E1077" s="2">
        <v>86313</v>
      </c>
      <c r="F1077" s="2">
        <v>0.64970000000000006</v>
      </c>
      <c r="G1077" s="2">
        <v>56077.556100000002</v>
      </c>
      <c r="H1077" s="15">
        <f t="shared" si="16"/>
        <v>3.1746031746031772E-2</v>
      </c>
    </row>
    <row r="1078" spans="1:8" ht="13.5" x14ac:dyDescent="0.25">
      <c r="A1078" s="11"/>
      <c r="B1078" s="10">
        <v>43874</v>
      </c>
      <c r="C1078" s="2">
        <v>0.68</v>
      </c>
      <c r="D1078" s="2">
        <v>0.68</v>
      </c>
      <c r="E1078" s="2">
        <v>60802</v>
      </c>
      <c r="F1078" s="2">
        <v>0.66790000000000005</v>
      </c>
      <c r="G1078" s="2">
        <v>40609.6558</v>
      </c>
      <c r="H1078" s="15">
        <f t="shared" si="16"/>
        <v>4.6153846153846191E-2</v>
      </c>
    </row>
    <row r="1079" spans="1:8" ht="13.5" x14ac:dyDescent="0.25">
      <c r="A1079" s="11"/>
      <c r="B1079" s="10">
        <v>43875</v>
      </c>
      <c r="C1079" s="2">
        <v>0.72</v>
      </c>
      <c r="D1079" s="2">
        <v>0.72</v>
      </c>
      <c r="E1079" s="2">
        <v>207943</v>
      </c>
      <c r="F1079" s="2">
        <v>0.70779999999999998</v>
      </c>
      <c r="G1079" s="2">
        <v>147182.05540000001</v>
      </c>
      <c r="H1079" s="15">
        <f t="shared" si="16"/>
        <v>5.8823529411764594E-2</v>
      </c>
    </row>
    <row r="1080" spans="1:8" ht="13.5" x14ac:dyDescent="0.25">
      <c r="A1080" s="11"/>
      <c r="B1080" s="10">
        <v>43878</v>
      </c>
      <c r="C1080" s="2">
        <v>0.71</v>
      </c>
      <c r="D1080" s="2">
        <v>0.71</v>
      </c>
      <c r="E1080" s="2">
        <v>101088</v>
      </c>
      <c r="F1080" s="2">
        <v>0.71060000000000001</v>
      </c>
      <c r="G1080" s="2">
        <v>71833.132800000007</v>
      </c>
      <c r="H1080" s="15">
        <f t="shared" si="16"/>
        <v>-1.3888888888888902E-2</v>
      </c>
    </row>
    <row r="1081" spans="1:8" ht="13.5" x14ac:dyDescent="0.25">
      <c r="A1081" s="11"/>
      <c r="B1081" s="10">
        <v>43879</v>
      </c>
      <c r="C1081" s="2">
        <v>0.7</v>
      </c>
      <c r="D1081" s="2">
        <v>0.7</v>
      </c>
      <c r="E1081" s="2">
        <v>171714</v>
      </c>
      <c r="F1081" s="2">
        <v>0.70830000000000004</v>
      </c>
      <c r="G1081" s="2">
        <v>121625.02619999999</v>
      </c>
      <c r="H1081" s="15">
        <f t="shared" si="16"/>
        <v>-1.4084507042253534E-2</v>
      </c>
    </row>
    <row r="1082" spans="1:8" ht="13.5" x14ac:dyDescent="0.25">
      <c r="A1082" s="11"/>
      <c r="B1082" s="10">
        <v>43880</v>
      </c>
      <c r="C1082" s="2">
        <v>0.71</v>
      </c>
      <c r="D1082" s="2">
        <v>0.71</v>
      </c>
      <c r="E1082" s="2">
        <v>87464</v>
      </c>
      <c r="F1082" s="2">
        <v>0.70520000000000005</v>
      </c>
      <c r="G1082" s="2">
        <v>61679.612800000003</v>
      </c>
      <c r="H1082" s="15">
        <f t="shared" si="16"/>
        <v>1.4285714285714299E-2</v>
      </c>
    </row>
    <row r="1083" spans="1:8" ht="13.5" x14ac:dyDescent="0.25">
      <c r="A1083" s="11"/>
      <c r="B1083" s="10">
        <v>43881</v>
      </c>
      <c r="C1083" s="2">
        <v>0.72</v>
      </c>
      <c r="D1083" s="2">
        <v>0.72</v>
      </c>
      <c r="E1083" s="2">
        <v>31744</v>
      </c>
      <c r="F1083" s="2">
        <v>0.71509999999999996</v>
      </c>
      <c r="G1083" s="2">
        <v>22700.134399999999</v>
      </c>
      <c r="H1083" s="15">
        <f t="shared" si="16"/>
        <v>1.4084507042253534E-2</v>
      </c>
    </row>
    <row r="1084" spans="1:8" ht="13.5" x14ac:dyDescent="0.25">
      <c r="A1084" s="11"/>
      <c r="B1084" s="10">
        <v>43882</v>
      </c>
      <c r="C1084" s="2">
        <v>0.72</v>
      </c>
      <c r="D1084" s="2">
        <v>0.72</v>
      </c>
      <c r="E1084" s="2">
        <v>6930</v>
      </c>
      <c r="F1084" s="2">
        <v>0.70979999999999999</v>
      </c>
      <c r="G1084" s="2">
        <v>4918.9139999999998</v>
      </c>
      <c r="H1084" s="15">
        <f t="shared" si="16"/>
        <v>0</v>
      </c>
    </row>
    <row r="1085" spans="1:8" ht="13.5" x14ac:dyDescent="0.25">
      <c r="A1085" s="11"/>
      <c r="B1085" s="10">
        <v>43885</v>
      </c>
      <c r="C1085" s="2">
        <v>0.7</v>
      </c>
      <c r="D1085" s="2">
        <v>0.7</v>
      </c>
      <c r="E1085" s="2">
        <v>13207</v>
      </c>
      <c r="F1085" s="2">
        <v>0.70379999999999998</v>
      </c>
      <c r="G1085" s="2">
        <v>9295.0866000000005</v>
      </c>
      <c r="H1085" s="15">
        <f t="shared" si="16"/>
        <v>-2.7777777777777804E-2</v>
      </c>
    </row>
    <row r="1086" spans="1:8" ht="13.5" x14ac:dyDescent="0.25">
      <c r="A1086" s="11"/>
      <c r="B1086" s="10">
        <v>43886</v>
      </c>
      <c r="C1086" s="2">
        <v>0.69</v>
      </c>
      <c r="D1086" s="2">
        <v>0.69</v>
      </c>
      <c r="E1086" s="2">
        <v>31194</v>
      </c>
      <c r="F1086" s="2">
        <v>0.69199999999999995</v>
      </c>
      <c r="G1086" s="2">
        <v>21586.248</v>
      </c>
      <c r="H1086" s="15">
        <f t="shared" si="16"/>
        <v>-1.4285714285714299E-2</v>
      </c>
    </row>
    <row r="1087" spans="1:8" ht="13.5" x14ac:dyDescent="0.25">
      <c r="A1087" s="11"/>
      <c r="B1087" s="10">
        <v>43887</v>
      </c>
      <c r="C1087" s="2">
        <v>0.7</v>
      </c>
      <c r="D1087" s="2">
        <v>0.7</v>
      </c>
      <c r="E1087" s="2">
        <v>2767</v>
      </c>
      <c r="F1087" s="2">
        <v>0.7</v>
      </c>
      <c r="G1087" s="2">
        <v>1936.9</v>
      </c>
      <c r="H1087" s="15">
        <f t="shared" si="16"/>
        <v>1.449275362318842E-2</v>
      </c>
    </row>
    <row r="1088" spans="1:8" ht="13.5" x14ac:dyDescent="0.25">
      <c r="A1088" s="11"/>
      <c r="B1088" s="10">
        <v>43888</v>
      </c>
      <c r="C1088" s="2">
        <v>0.7</v>
      </c>
      <c r="D1088" s="2">
        <v>0.7</v>
      </c>
      <c r="E1088" s="2">
        <v>17197</v>
      </c>
      <c r="F1088" s="2">
        <v>0.68910000000000005</v>
      </c>
      <c r="G1088" s="2">
        <v>11850.4527</v>
      </c>
      <c r="H1088" s="15">
        <f t="shared" si="16"/>
        <v>0</v>
      </c>
    </row>
    <row r="1089" spans="1:8" ht="13.5" x14ac:dyDescent="0.25">
      <c r="A1089" s="11"/>
      <c r="B1089" s="10">
        <v>43889</v>
      </c>
      <c r="C1089" s="2">
        <v>0.71</v>
      </c>
      <c r="D1089" s="2">
        <v>0.71</v>
      </c>
      <c r="E1089" s="2">
        <v>117488</v>
      </c>
      <c r="F1089" s="2">
        <v>0.70130000000000003</v>
      </c>
      <c r="G1089" s="2">
        <v>82394.334400000007</v>
      </c>
      <c r="H1089" s="15">
        <f t="shared" si="16"/>
        <v>1.4285714285714299E-2</v>
      </c>
    </row>
    <row r="1090" spans="1:8" ht="13.5" x14ac:dyDescent="0.25">
      <c r="A1090" s="11"/>
      <c r="B1090" s="10">
        <v>43892</v>
      </c>
      <c r="C1090" s="2">
        <v>0.71</v>
      </c>
      <c r="D1090" s="2">
        <v>0.71</v>
      </c>
      <c r="E1090" s="2">
        <v>22095</v>
      </c>
      <c r="F1090" s="2">
        <v>0.71199999999999997</v>
      </c>
      <c r="G1090" s="2">
        <v>15731.64</v>
      </c>
      <c r="H1090" s="15">
        <f t="shared" si="16"/>
        <v>0</v>
      </c>
    </row>
    <row r="1091" spans="1:8" ht="13.5" x14ac:dyDescent="0.25">
      <c r="A1091" s="11"/>
      <c r="B1091" s="10">
        <v>43893</v>
      </c>
      <c r="C1091" s="2">
        <v>0.71</v>
      </c>
      <c r="D1091" s="2">
        <v>0.71</v>
      </c>
      <c r="E1091" s="2">
        <v>76573</v>
      </c>
      <c r="F1091" s="2">
        <v>0.70099999999999996</v>
      </c>
      <c r="G1091" s="2">
        <v>53677.673000000003</v>
      </c>
      <c r="H1091" s="15">
        <f t="shared" si="16"/>
        <v>0</v>
      </c>
    </row>
    <row r="1092" spans="1:8" ht="13.5" x14ac:dyDescent="0.25">
      <c r="A1092" s="11"/>
      <c r="B1092" s="10">
        <v>43894</v>
      </c>
      <c r="C1092" s="2">
        <v>0.7</v>
      </c>
      <c r="D1092" s="2">
        <v>0.7</v>
      </c>
      <c r="E1092" s="2">
        <v>16624</v>
      </c>
      <c r="F1092" s="2">
        <v>0.70069999999999999</v>
      </c>
      <c r="G1092" s="2">
        <v>11648.436799999999</v>
      </c>
      <c r="H1092" s="15">
        <f t="shared" si="16"/>
        <v>-1.4084507042253534E-2</v>
      </c>
    </row>
    <row r="1093" spans="1:8" ht="13.5" x14ac:dyDescent="0.25">
      <c r="A1093" s="11"/>
      <c r="B1093" s="10">
        <v>43895</v>
      </c>
      <c r="C1093" s="2">
        <v>0.7</v>
      </c>
      <c r="D1093" s="2">
        <v>0.7</v>
      </c>
      <c r="E1093" s="2">
        <v>19266</v>
      </c>
      <c r="F1093" s="2">
        <v>0.70020000000000004</v>
      </c>
      <c r="G1093" s="2">
        <v>13490.0532</v>
      </c>
      <c r="H1093" s="15">
        <f t="shared" si="16"/>
        <v>0</v>
      </c>
    </row>
    <row r="1094" spans="1:8" ht="13.5" x14ac:dyDescent="0.25">
      <c r="A1094" s="11"/>
      <c r="B1094" s="10">
        <v>43896</v>
      </c>
      <c r="C1094" s="2">
        <v>0.68</v>
      </c>
      <c r="D1094" s="2">
        <v>0.68</v>
      </c>
      <c r="E1094" s="2">
        <v>116787</v>
      </c>
      <c r="F1094" s="2">
        <v>0.6704</v>
      </c>
      <c r="G1094" s="2">
        <v>78294.004799999995</v>
      </c>
      <c r="H1094" s="15">
        <f t="shared" si="16"/>
        <v>-2.8571428571428439E-2</v>
      </c>
    </row>
    <row r="1095" spans="1:8" ht="13.5" x14ac:dyDescent="0.25">
      <c r="A1095" s="11"/>
      <c r="B1095" s="10">
        <v>43899</v>
      </c>
      <c r="C1095" s="2">
        <v>0.67</v>
      </c>
      <c r="D1095" s="2">
        <v>0.67</v>
      </c>
      <c r="E1095" s="2">
        <v>68585</v>
      </c>
      <c r="F1095" s="2">
        <v>0.66879999999999995</v>
      </c>
      <c r="G1095" s="2">
        <v>45869.648000000001</v>
      </c>
      <c r="H1095" s="15">
        <f t="shared" ref="H1095:H1158" si="17">(D1095-D1094)/D1094</f>
        <v>-1.4705882352941188E-2</v>
      </c>
    </row>
    <row r="1096" spans="1:8" ht="13.5" x14ac:dyDescent="0.25">
      <c r="A1096" s="11"/>
      <c r="B1096" s="10">
        <v>43900</v>
      </c>
      <c r="C1096" s="2">
        <v>0.65</v>
      </c>
      <c r="D1096" s="2">
        <v>0.65</v>
      </c>
      <c r="E1096" s="2">
        <v>14084</v>
      </c>
      <c r="F1096" s="2">
        <v>0.64080000000000004</v>
      </c>
      <c r="G1096" s="2">
        <v>9025.0272000000004</v>
      </c>
      <c r="H1096" s="15">
        <f t="shared" si="17"/>
        <v>-2.985074626865674E-2</v>
      </c>
    </row>
    <row r="1097" spans="1:8" ht="13.5" x14ac:dyDescent="0.25">
      <c r="A1097" s="11"/>
      <c r="B1097" s="10">
        <v>43901</v>
      </c>
      <c r="C1097" s="2">
        <v>0.63</v>
      </c>
      <c r="D1097" s="2">
        <v>0.63</v>
      </c>
      <c r="E1097" s="2">
        <v>43443</v>
      </c>
      <c r="F1097" s="2">
        <v>0.63060000000000005</v>
      </c>
      <c r="G1097" s="2">
        <v>27395.1558</v>
      </c>
      <c r="H1097" s="15">
        <f t="shared" si="17"/>
        <v>-3.0769230769230795E-2</v>
      </c>
    </row>
    <row r="1098" spans="1:8" ht="13.5" x14ac:dyDescent="0.25">
      <c r="A1098" s="11"/>
      <c r="B1098" s="10">
        <v>43902</v>
      </c>
      <c r="C1098" s="2">
        <v>0.63</v>
      </c>
      <c r="D1098" s="2">
        <v>0.63</v>
      </c>
      <c r="E1098" s="2">
        <v>32514</v>
      </c>
      <c r="F1098" s="2">
        <v>0.62790000000000001</v>
      </c>
      <c r="G1098" s="2">
        <v>20415.5406</v>
      </c>
      <c r="H1098" s="15">
        <f t="shared" si="17"/>
        <v>0</v>
      </c>
    </row>
    <row r="1099" spans="1:8" ht="13.5" x14ac:dyDescent="0.25">
      <c r="A1099" s="11"/>
      <c r="B1099" s="10">
        <v>43903</v>
      </c>
      <c r="C1099" s="2">
        <v>0.64</v>
      </c>
      <c r="D1099" s="2">
        <v>0.64</v>
      </c>
      <c r="E1099" s="2">
        <v>67679</v>
      </c>
      <c r="F1099" s="2">
        <v>0.62929999999999997</v>
      </c>
      <c r="G1099" s="2">
        <v>42590.394699999997</v>
      </c>
      <c r="H1099" s="15">
        <f t="shared" si="17"/>
        <v>1.5873015873015886E-2</v>
      </c>
    </row>
    <row r="1100" spans="1:8" ht="13.5" x14ac:dyDescent="0.25">
      <c r="A1100" s="11"/>
      <c r="B1100" s="10">
        <v>43906</v>
      </c>
      <c r="C1100" s="2">
        <v>0.62</v>
      </c>
      <c r="D1100" s="2">
        <v>0.62</v>
      </c>
      <c r="E1100" s="2">
        <v>13046</v>
      </c>
      <c r="F1100" s="2">
        <v>0.62</v>
      </c>
      <c r="G1100" s="2">
        <v>8088.52</v>
      </c>
      <c r="H1100" s="15">
        <f t="shared" si="17"/>
        <v>-3.1250000000000028E-2</v>
      </c>
    </row>
    <row r="1101" spans="1:8" ht="13.5" x14ac:dyDescent="0.25">
      <c r="A1101" s="11"/>
      <c r="B1101" s="10">
        <v>43907</v>
      </c>
      <c r="C1101" s="2">
        <v>0.61</v>
      </c>
      <c r="D1101" s="2">
        <v>0.61</v>
      </c>
      <c r="E1101" s="2">
        <v>46</v>
      </c>
      <c r="F1101" s="2">
        <v>0.61</v>
      </c>
      <c r="G1101" s="2">
        <v>28.06</v>
      </c>
      <c r="H1101" s="15">
        <f t="shared" si="17"/>
        <v>-1.612903225806453E-2</v>
      </c>
    </row>
    <row r="1102" spans="1:8" ht="13.5" x14ac:dyDescent="0.25">
      <c r="A1102" s="11"/>
      <c r="B1102" s="10">
        <v>43908</v>
      </c>
      <c r="C1102" s="2">
        <v>0.6</v>
      </c>
      <c r="D1102" s="2">
        <v>0.6</v>
      </c>
      <c r="E1102" s="2">
        <v>122</v>
      </c>
      <c r="F1102" s="2">
        <v>0.6</v>
      </c>
      <c r="G1102" s="2">
        <v>73.2</v>
      </c>
      <c r="H1102" s="15">
        <f t="shared" si="17"/>
        <v>-1.6393442622950834E-2</v>
      </c>
    </row>
    <row r="1103" spans="1:8" ht="13.5" x14ac:dyDescent="0.25">
      <c r="A1103" s="11"/>
      <c r="B1103" s="10">
        <v>43909</v>
      </c>
      <c r="C1103" s="2">
        <v>0.59</v>
      </c>
      <c r="D1103" s="2">
        <v>0.59</v>
      </c>
      <c r="E1103" s="2">
        <v>12050</v>
      </c>
      <c r="F1103" s="2">
        <v>0.59</v>
      </c>
      <c r="G1103" s="2">
        <v>7109.5</v>
      </c>
      <c r="H1103" s="15">
        <f t="shared" si="17"/>
        <v>-1.6666666666666684E-2</v>
      </c>
    </row>
    <row r="1104" spans="1:8" ht="13.5" x14ac:dyDescent="0.25">
      <c r="A1104" s="11"/>
      <c r="B1104" s="10">
        <v>43913</v>
      </c>
      <c r="C1104" s="2">
        <v>0.59</v>
      </c>
      <c r="D1104" s="2">
        <v>0.59</v>
      </c>
      <c r="E1104" s="2">
        <v>1652</v>
      </c>
      <c r="F1104" s="2">
        <v>0.57999999999999996</v>
      </c>
      <c r="G1104" s="2">
        <v>958.16</v>
      </c>
      <c r="H1104" s="15">
        <f t="shared" si="17"/>
        <v>0</v>
      </c>
    </row>
    <row r="1105" spans="1:8" ht="13.5" x14ac:dyDescent="0.25">
      <c r="A1105" s="11"/>
      <c r="B1105" s="10">
        <v>43914</v>
      </c>
      <c r="C1105" s="2">
        <v>0.59</v>
      </c>
      <c r="D1105" s="2">
        <v>0.59</v>
      </c>
      <c r="E1105" s="2">
        <v>4164</v>
      </c>
      <c r="F1105" s="2">
        <v>0.58240000000000003</v>
      </c>
      <c r="G1105" s="2">
        <v>2425.1136000000001</v>
      </c>
      <c r="H1105" s="15">
        <f t="shared" si="17"/>
        <v>0</v>
      </c>
    </row>
    <row r="1106" spans="1:8" ht="13.5" x14ac:dyDescent="0.25">
      <c r="A1106" s="11"/>
      <c r="B1106" s="10">
        <v>43915</v>
      </c>
      <c r="C1106" s="2">
        <v>0.6</v>
      </c>
      <c r="D1106" s="2">
        <v>0.6</v>
      </c>
      <c r="E1106" s="2">
        <v>8201</v>
      </c>
      <c r="F1106" s="2">
        <v>0.5958</v>
      </c>
      <c r="G1106" s="2">
        <v>4886.1558000000005</v>
      </c>
      <c r="H1106" s="15">
        <f t="shared" si="17"/>
        <v>1.6949152542372899E-2</v>
      </c>
    </row>
    <row r="1107" spans="1:8" ht="13.5" x14ac:dyDescent="0.25">
      <c r="A1107" s="11"/>
      <c r="B1107" s="10">
        <v>43916</v>
      </c>
      <c r="C1107" s="2">
        <v>0.59</v>
      </c>
      <c r="D1107" s="2">
        <v>0.59</v>
      </c>
      <c r="E1107" s="2">
        <v>1279</v>
      </c>
      <c r="F1107" s="2">
        <v>0.59009999999999996</v>
      </c>
      <c r="G1107" s="2">
        <v>754.73789999999997</v>
      </c>
      <c r="H1107" s="15">
        <f t="shared" si="17"/>
        <v>-1.6666666666666684E-2</v>
      </c>
    </row>
    <row r="1108" spans="1:8" ht="13.5" x14ac:dyDescent="0.25">
      <c r="A1108" s="11"/>
      <c r="B1108" s="10">
        <v>43917</v>
      </c>
      <c r="C1108" s="2">
        <v>0.57999999999999996</v>
      </c>
      <c r="D1108" s="2">
        <v>0.57999999999999996</v>
      </c>
      <c r="E1108" s="2">
        <v>3336</v>
      </c>
      <c r="F1108" s="2">
        <v>0.57999999999999996</v>
      </c>
      <c r="G1108" s="2">
        <v>1934.88</v>
      </c>
      <c r="H1108" s="15">
        <f t="shared" si="17"/>
        <v>-1.6949152542372899E-2</v>
      </c>
    </row>
    <row r="1109" spans="1:8" ht="13.5" x14ac:dyDescent="0.25">
      <c r="A1109" s="11"/>
      <c r="B1109" s="10">
        <v>43920</v>
      </c>
      <c r="C1109" s="2">
        <v>0.57999999999999996</v>
      </c>
      <c r="D1109" s="2">
        <v>0.57999999999999996</v>
      </c>
      <c r="E1109" s="2">
        <v>5828</v>
      </c>
      <c r="F1109" s="2">
        <v>0.57089999999999996</v>
      </c>
      <c r="G1109" s="2">
        <v>3327.2051999999999</v>
      </c>
      <c r="H1109" s="15">
        <f t="shared" si="17"/>
        <v>0</v>
      </c>
    </row>
    <row r="1110" spans="1:8" ht="13.5" x14ac:dyDescent="0.25">
      <c r="A1110" s="11"/>
      <c r="B1110" s="10">
        <v>43921</v>
      </c>
      <c r="C1110" s="2">
        <v>0.57999999999999996</v>
      </c>
      <c r="D1110" s="2">
        <v>0.57999999999999996</v>
      </c>
      <c r="E1110" s="2">
        <v>4814</v>
      </c>
      <c r="F1110" s="2">
        <v>0.57169999999999999</v>
      </c>
      <c r="G1110" s="2">
        <v>2752.1637999999998</v>
      </c>
      <c r="H1110" s="15">
        <f t="shared" si="17"/>
        <v>0</v>
      </c>
    </row>
    <row r="1111" spans="1:8" ht="13.5" x14ac:dyDescent="0.25">
      <c r="A1111" s="11"/>
      <c r="B1111" s="10">
        <v>43922</v>
      </c>
      <c r="C1111" s="2">
        <v>0.59</v>
      </c>
      <c r="D1111" s="2">
        <v>0.59</v>
      </c>
      <c r="E1111" s="2">
        <v>2017</v>
      </c>
      <c r="F1111" s="2">
        <v>0.57999999999999996</v>
      </c>
      <c r="G1111" s="2">
        <v>1169.8599999999999</v>
      </c>
      <c r="H1111" s="15">
        <f t="shared" si="17"/>
        <v>1.7241379310344845E-2</v>
      </c>
    </row>
    <row r="1112" spans="1:8" ht="13.5" x14ac:dyDescent="0.25">
      <c r="A1112" s="11"/>
      <c r="B1112" s="10">
        <v>43923</v>
      </c>
      <c r="C1112" s="2">
        <v>0.57999999999999996</v>
      </c>
      <c r="D1112" s="2">
        <v>0.57999999999999996</v>
      </c>
      <c r="E1112" s="2">
        <v>13110</v>
      </c>
      <c r="F1112" s="2">
        <v>0.57999999999999996</v>
      </c>
      <c r="G1112" s="2">
        <v>7603.8</v>
      </c>
      <c r="H1112" s="15">
        <f t="shared" si="17"/>
        <v>-1.6949152542372899E-2</v>
      </c>
    </row>
    <row r="1113" spans="1:8" ht="13.5" x14ac:dyDescent="0.25">
      <c r="A1113" s="11"/>
      <c r="B1113" s="10">
        <v>43924</v>
      </c>
      <c r="C1113" s="2">
        <v>0.56999999999999995</v>
      </c>
      <c r="D1113" s="2">
        <v>0.56999999999999995</v>
      </c>
      <c r="E1113" s="2">
        <v>19979</v>
      </c>
      <c r="F1113" s="2">
        <v>0.57530000000000003</v>
      </c>
      <c r="G1113" s="2">
        <v>11493.9187</v>
      </c>
      <c r="H1113" s="15">
        <f t="shared" si="17"/>
        <v>-1.7241379310344845E-2</v>
      </c>
    </row>
    <row r="1114" spans="1:8" ht="13.5" x14ac:dyDescent="0.25">
      <c r="A1114" s="11"/>
      <c r="B1114" s="10">
        <v>43927</v>
      </c>
      <c r="C1114" s="2">
        <v>0.56000000000000005</v>
      </c>
      <c r="D1114" s="2">
        <v>0.56000000000000005</v>
      </c>
      <c r="E1114" s="2">
        <v>14300</v>
      </c>
      <c r="F1114" s="2">
        <v>0.56000000000000005</v>
      </c>
      <c r="G1114" s="2">
        <v>8008</v>
      </c>
      <c r="H1114" s="15">
        <f t="shared" si="17"/>
        <v>-1.7543859649122629E-2</v>
      </c>
    </row>
    <row r="1115" spans="1:8" ht="13.5" x14ac:dyDescent="0.25">
      <c r="A1115" s="11"/>
      <c r="B1115" s="10">
        <v>43928</v>
      </c>
      <c r="C1115" s="2">
        <v>0.55000000000000004</v>
      </c>
      <c r="D1115" s="2">
        <v>0.55000000000000004</v>
      </c>
      <c r="E1115" s="2">
        <v>9269</v>
      </c>
      <c r="F1115" s="2">
        <v>0.55000000000000004</v>
      </c>
      <c r="G1115" s="2">
        <v>5097.95</v>
      </c>
      <c r="H1115" s="15">
        <f t="shared" si="17"/>
        <v>-1.785714285714287E-2</v>
      </c>
    </row>
    <row r="1116" spans="1:8" ht="13.5" x14ac:dyDescent="0.25">
      <c r="A1116" s="11"/>
      <c r="B1116" s="10">
        <v>43929</v>
      </c>
      <c r="C1116" s="2">
        <v>0.54</v>
      </c>
      <c r="D1116" s="2">
        <v>0.54</v>
      </c>
      <c r="E1116" s="2">
        <v>1958</v>
      </c>
      <c r="F1116" s="2">
        <v>0.54049999999999998</v>
      </c>
      <c r="G1116" s="2">
        <v>1058.299</v>
      </c>
      <c r="H1116" s="15">
        <f t="shared" si="17"/>
        <v>-1.8181818181818195E-2</v>
      </c>
    </row>
    <row r="1117" spans="1:8" ht="13.5" x14ac:dyDescent="0.25">
      <c r="A1117" s="11"/>
      <c r="B1117" s="10">
        <v>43934</v>
      </c>
      <c r="C1117" s="2">
        <v>0.55000000000000004</v>
      </c>
      <c r="D1117" s="2">
        <v>0.55000000000000004</v>
      </c>
      <c r="E1117" s="2">
        <v>15595</v>
      </c>
      <c r="F1117" s="2">
        <v>0.54079999999999995</v>
      </c>
      <c r="G1117" s="2">
        <v>8433.7759999999998</v>
      </c>
      <c r="H1117" s="15">
        <f t="shared" si="17"/>
        <v>1.8518518518518535E-2</v>
      </c>
    </row>
    <row r="1118" spans="1:8" ht="13.5" x14ac:dyDescent="0.25">
      <c r="A1118" s="11"/>
      <c r="B1118" s="10">
        <v>43935</v>
      </c>
      <c r="C1118" s="2">
        <v>0.55000000000000004</v>
      </c>
      <c r="D1118" s="2">
        <v>0.55000000000000004</v>
      </c>
      <c r="E1118" s="2">
        <v>20297</v>
      </c>
      <c r="F1118" s="2">
        <v>0.54630000000000001</v>
      </c>
      <c r="G1118" s="2">
        <v>11088.251099999999</v>
      </c>
      <c r="H1118" s="15">
        <f t="shared" si="17"/>
        <v>0</v>
      </c>
    </row>
    <row r="1119" spans="1:8" ht="13.5" x14ac:dyDescent="0.25">
      <c r="A1119" s="11"/>
      <c r="B1119" s="10">
        <v>43936</v>
      </c>
      <c r="C1119" s="2">
        <v>0.54</v>
      </c>
      <c r="D1119" s="2">
        <v>0.54</v>
      </c>
      <c r="E1119" s="2">
        <v>5751</v>
      </c>
      <c r="F1119" s="2">
        <v>0.54</v>
      </c>
      <c r="G1119" s="2">
        <v>3105.54</v>
      </c>
      <c r="H1119" s="15">
        <f t="shared" si="17"/>
        <v>-1.8181818181818195E-2</v>
      </c>
    </row>
    <row r="1120" spans="1:8" ht="13.5" x14ac:dyDescent="0.25">
      <c r="A1120" s="11"/>
      <c r="B1120" s="10">
        <v>43937</v>
      </c>
      <c r="C1120" s="2">
        <v>0.53</v>
      </c>
      <c r="D1120" s="2">
        <v>0.53</v>
      </c>
      <c r="E1120" s="2">
        <v>1000</v>
      </c>
      <c r="F1120" s="2">
        <v>0.53</v>
      </c>
      <c r="G1120" s="2">
        <v>530</v>
      </c>
      <c r="H1120" s="15">
        <f t="shared" si="17"/>
        <v>-1.8518518518518535E-2</v>
      </c>
    </row>
    <row r="1121" spans="1:8" ht="13.5" x14ac:dyDescent="0.25">
      <c r="A1121" s="11"/>
      <c r="B1121" s="10">
        <v>43938</v>
      </c>
      <c r="C1121" s="2">
        <v>0.52</v>
      </c>
      <c r="D1121" s="2">
        <v>0.52</v>
      </c>
      <c r="E1121" s="2">
        <v>32338</v>
      </c>
      <c r="F1121" s="2">
        <v>0.52059999999999995</v>
      </c>
      <c r="G1121" s="2">
        <v>16835.162799999998</v>
      </c>
      <c r="H1121" s="15">
        <f t="shared" si="17"/>
        <v>-1.8867924528301903E-2</v>
      </c>
    </row>
    <row r="1122" spans="1:8" ht="13.5" x14ac:dyDescent="0.25">
      <c r="A1122" s="11"/>
      <c r="B1122" s="10">
        <v>43941</v>
      </c>
      <c r="C1122" s="2">
        <v>0.53</v>
      </c>
      <c r="D1122" s="2">
        <v>0.53</v>
      </c>
      <c r="E1122" s="2">
        <v>615</v>
      </c>
      <c r="F1122" s="2">
        <v>0.53</v>
      </c>
      <c r="G1122" s="2">
        <v>325.95</v>
      </c>
      <c r="H1122" s="15">
        <f t="shared" si="17"/>
        <v>1.9230769230769246E-2</v>
      </c>
    </row>
    <row r="1123" spans="1:8" ht="13.5" x14ac:dyDescent="0.25">
      <c r="A1123" s="11"/>
      <c r="B1123" s="10">
        <v>43942</v>
      </c>
      <c r="C1123" s="2">
        <v>0.54</v>
      </c>
      <c r="D1123" s="2">
        <v>0.54</v>
      </c>
      <c r="E1123" s="2">
        <v>15727</v>
      </c>
      <c r="F1123" s="2">
        <v>0.53649999999999998</v>
      </c>
      <c r="G1123" s="2">
        <v>8437.5355</v>
      </c>
      <c r="H1123" s="15">
        <f t="shared" si="17"/>
        <v>1.8867924528301903E-2</v>
      </c>
    </row>
    <row r="1124" spans="1:8" ht="13.5" x14ac:dyDescent="0.25">
      <c r="A1124" s="11"/>
      <c r="B1124" s="10">
        <v>43943</v>
      </c>
      <c r="C1124" s="2">
        <v>0.55000000000000004</v>
      </c>
      <c r="D1124" s="2">
        <v>0.55000000000000004</v>
      </c>
      <c r="E1124" s="2">
        <v>1182</v>
      </c>
      <c r="F1124" s="2">
        <v>0.54510000000000003</v>
      </c>
      <c r="G1124" s="2">
        <v>644.30820000000006</v>
      </c>
      <c r="H1124" s="15">
        <f t="shared" si="17"/>
        <v>1.8518518518518535E-2</v>
      </c>
    </row>
    <row r="1125" spans="1:8" ht="13.5" x14ac:dyDescent="0.25">
      <c r="A1125" s="11"/>
      <c r="B1125" s="10">
        <v>43944</v>
      </c>
      <c r="C1125" s="2">
        <v>0.55000000000000004</v>
      </c>
      <c r="D1125" s="2">
        <v>0.55000000000000004</v>
      </c>
      <c r="E1125" s="2">
        <v>677</v>
      </c>
      <c r="F1125" s="2">
        <v>0.55120000000000002</v>
      </c>
      <c r="G1125" s="2">
        <v>373.16239999999999</v>
      </c>
      <c r="H1125" s="15">
        <f t="shared" si="17"/>
        <v>0</v>
      </c>
    </row>
    <row r="1126" spans="1:8" ht="13.5" x14ac:dyDescent="0.25">
      <c r="A1126" s="11"/>
      <c r="B1126" s="10">
        <v>43945</v>
      </c>
      <c r="C1126" s="2">
        <v>0.55000000000000004</v>
      </c>
      <c r="D1126" s="2">
        <v>0.55000000000000004</v>
      </c>
      <c r="E1126" s="2">
        <v>4143</v>
      </c>
      <c r="F1126" s="2">
        <v>0.54249999999999998</v>
      </c>
      <c r="G1126" s="2">
        <v>2247.5774999999999</v>
      </c>
      <c r="H1126" s="15">
        <f t="shared" si="17"/>
        <v>0</v>
      </c>
    </row>
    <row r="1127" spans="1:8" ht="13.5" x14ac:dyDescent="0.25">
      <c r="A1127" s="11"/>
      <c r="B1127" s="10">
        <v>43948</v>
      </c>
      <c r="C1127" s="2">
        <v>0.56000000000000005</v>
      </c>
      <c r="D1127" s="2">
        <v>0.56000000000000005</v>
      </c>
      <c r="E1127" s="2">
        <v>11</v>
      </c>
      <c r="F1127" s="2">
        <v>0.56000000000000005</v>
      </c>
      <c r="G1127" s="2">
        <v>6.16</v>
      </c>
      <c r="H1127" s="15">
        <f t="shared" si="17"/>
        <v>1.8181818181818195E-2</v>
      </c>
    </row>
    <row r="1128" spans="1:8" ht="13.5" x14ac:dyDescent="0.25">
      <c r="A1128" s="11"/>
      <c r="B1128" s="10">
        <v>43949</v>
      </c>
      <c r="C1128" s="2">
        <v>0.55000000000000004</v>
      </c>
      <c r="D1128" s="2">
        <v>0.55000000000000004</v>
      </c>
      <c r="E1128" s="2">
        <v>1269</v>
      </c>
      <c r="F1128" s="2">
        <v>0.55000000000000004</v>
      </c>
      <c r="G1128" s="2">
        <v>697.95</v>
      </c>
      <c r="H1128" s="15">
        <f t="shared" si="17"/>
        <v>-1.785714285714287E-2</v>
      </c>
    </row>
    <row r="1129" spans="1:8" ht="13.5" x14ac:dyDescent="0.25">
      <c r="A1129" s="11"/>
      <c r="B1129" s="10">
        <v>43950</v>
      </c>
      <c r="C1129" s="2">
        <v>0.54</v>
      </c>
      <c r="D1129" s="2">
        <v>0.54</v>
      </c>
      <c r="E1129" s="2">
        <v>2767</v>
      </c>
      <c r="F1129" s="2">
        <v>0.54549999999999998</v>
      </c>
      <c r="G1129" s="2">
        <v>1509.3985</v>
      </c>
      <c r="H1129" s="15">
        <f t="shared" si="17"/>
        <v>-1.8181818181818195E-2</v>
      </c>
    </row>
    <row r="1130" spans="1:8" ht="13.5" x14ac:dyDescent="0.25">
      <c r="A1130" s="11"/>
      <c r="B1130" s="10">
        <v>43951</v>
      </c>
      <c r="C1130" s="2">
        <v>0.54</v>
      </c>
      <c r="D1130" s="2">
        <v>0.54</v>
      </c>
      <c r="E1130" s="2">
        <v>370</v>
      </c>
      <c r="F1130" s="2">
        <v>0.53459999999999996</v>
      </c>
      <c r="G1130" s="2">
        <v>197.80199999999999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0.53</v>
      </c>
      <c r="D1131" s="2">
        <v>0.53</v>
      </c>
      <c r="E1131" s="2">
        <v>3105</v>
      </c>
      <c r="F1131" s="2">
        <v>0.53879999999999995</v>
      </c>
      <c r="G1131" s="2">
        <v>1672.9739999999999</v>
      </c>
      <c r="H1131" s="15">
        <f t="shared" si="17"/>
        <v>-1.8518518518518535E-2</v>
      </c>
    </row>
    <row r="1132" spans="1:8" ht="13.5" x14ac:dyDescent="0.25">
      <c r="A1132" s="11"/>
      <c r="B1132" s="10">
        <v>43956</v>
      </c>
      <c r="C1132" s="2">
        <v>0.54</v>
      </c>
      <c r="D1132" s="2">
        <v>0.54</v>
      </c>
      <c r="E1132" s="2">
        <v>33705</v>
      </c>
      <c r="F1132" s="2">
        <v>0.53680000000000005</v>
      </c>
      <c r="G1132" s="2">
        <v>18092.844000000001</v>
      </c>
      <c r="H1132" s="15">
        <f t="shared" si="17"/>
        <v>1.8867924528301903E-2</v>
      </c>
    </row>
    <row r="1133" spans="1:8" ht="13.5" x14ac:dyDescent="0.25">
      <c r="A1133" s="11"/>
      <c r="B1133" s="10">
        <v>43957</v>
      </c>
      <c r="C1133" s="2">
        <v>0.54</v>
      </c>
      <c r="D1133" s="2">
        <v>0.54</v>
      </c>
      <c r="E1133" s="2">
        <v>24215</v>
      </c>
      <c r="F1133" s="2">
        <v>0.54590000000000005</v>
      </c>
      <c r="G1133" s="2">
        <v>13218.968500000001</v>
      </c>
      <c r="H1133" s="15">
        <f t="shared" si="17"/>
        <v>0</v>
      </c>
    </row>
    <row r="1134" spans="1:8" ht="13.5" x14ac:dyDescent="0.25">
      <c r="A1134" s="11"/>
      <c r="B1134" s="10">
        <v>43958</v>
      </c>
      <c r="C1134" s="2">
        <v>0.54</v>
      </c>
      <c r="D1134" s="2">
        <v>0.54</v>
      </c>
      <c r="E1134" s="2">
        <v>13851</v>
      </c>
      <c r="F1134" s="2">
        <v>0.54</v>
      </c>
      <c r="G1134" s="2">
        <v>7479.54</v>
      </c>
      <c r="H1134" s="15">
        <f t="shared" si="17"/>
        <v>0</v>
      </c>
    </row>
    <row r="1135" spans="1:8" ht="13.5" x14ac:dyDescent="0.25">
      <c r="A1135" s="11"/>
      <c r="B1135" s="10">
        <v>43959</v>
      </c>
      <c r="C1135" s="2">
        <v>0.53</v>
      </c>
      <c r="D1135" s="2">
        <v>0.53</v>
      </c>
      <c r="E1135" s="2">
        <v>6989</v>
      </c>
      <c r="F1135" s="2">
        <v>0.53869999999999996</v>
      </c>
      <c r="G1135" s="2">
        <v>3764.9742999999999</v>
      </c>
      <c r="H1135" s="15">
        <f t="shared" si="17"/>
        <v>-1.8518518518518535E-2</v>
      </c>
    </row>
    <row r="1136" spans="1:8" ht="13.5" x14ac:dyDescent="0.25">
      <c r="A1136" s="11"/>
      <c r="B1136" s="10">
        <v>43962</v>
      </c>
      <c r="C1136" s="2">
        <v>0.54</v>
      </c>
      <c r="D1136" s="2">
        <v>0.54</v>
      </c>
      <c r="E1136" s="2">
        <v>28525</v>
      </c>
      <c r="F1136" s="2">
        <v>0.53039999999999998</v>
      </c>
      <c r="G1136" s="2">
        <v>15129.66</v>
      </c>
      <c r="H1136" s="15">
        <f t="shared" si="17"/>
        <v>1.8867924528301903E-2</v>
      </c>
    </row>
    <row r="1137" spans="1:8" ht="13.5" x14ac:dyDescent="0.25">
      <c r="A1137" s="11"/>
      <c r="B1137" s="10">
        <v>43963</v>
      </c>
      <c r="C1137" s="2">
        <v>0.54</v>
      </c>
      <c r="D1137" s="2">
        <v>0.54</v>
      </c>
      <c r="E1137" s="2">
        <v>29032</v>
      </c>
      <c r="F1137" s="2">
        <v>0.5423</v>
      </c>
      <c r="G1137" s="2">
        <v>15744.053599999999</v>
      </c>
      <c r="H1137" s="15">
        <f t="shared" si="17"/>
        <v>0</v>
      </c>
    </row>
    <row r="1138" spans="1:8" ht="13.5" x14ac:dyDescent="0.25">
      <c r="A1138" s="11"/>
      <c r="B1138" s="10">
        <v>43964</v>
      </c>
      <c r="C1138" s="2">
        <v>0.54</v>
      </c>
      <c r="D1138" s="2">
        <v>0.54</v>
      </c>
      <c r="E1138" s="2">
        <v>2807</v>
      </c>
      <c r="F1138" s="2">
        <v>0.54</v>
      </c>
      <c r="G1138" s="2">
        <v>1515.78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0.54</v>
      </c>
      <c r="D1139" s="2">
        <v>0.54</v>
      </c>
      <c r="E1139" s="2">
        <v>3351</v>
      </c>
      <c r="F1139" s="2">
        <v>0.53820000000000001</v>
      </c>
      <c r="G1139" s="2">
        <v>1803.5082</v>
      </c>
      <c r="H1139" s="15">
        <f t="shared" si="17"/>
        <v>0</v>
      </c>
    </row>
    <row r="1140" spans="1:8" ht="13.5" x14ac:dyDescent="0.25">
      <c r="A1140" s="11"/>
      <c r="B1140" s="10">
        <v>43966</v>
      </c>
      <c r="C1140" s="2">
        <v>0.54</v>
      </c>
      <c r="D1140" s="2">
        <v>0.54</v>
      </c>
      <c r="E1140" s="2">
        <v>35745</v>
      </c>
      <c r="F1140" s="2">
        <v>0.53920000000000001</v>
      </c>
      <c r="G1140" s="2">
        <v>19273.704000000002</v>
      </c>
      <c r="H1140" s="15">
        <f t="shared" si="17"/>
        <v>0</v>
      </c>
    </row>
    <row r="1141" spans="1:8" ht="13.5" x14ac:dyDescent="0.25">
      <c r="A1141" s="11"/>
      <c r="B1141" s="10">
        <v>43969</v>
      </c>
      <c r="C1141" s="2">
        <v>0.53</v>
      </c>
      <c r="D1141" s="2">
        <v>0.53</v>
      </c>
      <c r="E1141" s="2">
        <v>12492</v>
      </c>
      <c r="F1141" s="2">
        <v>0.53359999999999996</v>
      </c>
      <c r="G1141" s="2">
        <v>6665.7312000000002</v>
      </c>
      <c r="H1141" s="15">
        <f t="shared" si="17"/>
        <v>-1.8518518518518535E-2</v>
      </c>
    </row>
    <row r="1142" spans="1:8" ht="13.5" x14ac:dyDescent="0.25">
      <c r="A1142" s="11"/>
      <c r="B1142" s="10">
        <v>43970</v>
      </c>
      <c r="C1142" s="2">
        <v>0.52</v>
      </c>
      <c r="D1142" s="2">
        <v>0.52</v>
      </c>
      <c r="E1142" s="2">
        <v>1733</v>
      </c>
      <c r="F1142" s="2">
        <v>0.52639999999999998</v>
      </c>
      <c r="G1142" s="2">
        <v>912.25120000000004</v>
      </c>
      <c r="H1142" s="15">
        <f t="shared" si="17"/>
        <v>-1.8867924528301903E-2</v>
      </c>
    </row>
    <row r="1143" spans="1:8" ht="13.5" x14ac:dyDescent="0.25">
      <c r="A1143" s="11"/>
      <c r="B1143" s="10">
        <v>43971</v>
      </c>
      <c r="C1143" s="2">
        <v>0.52</v>
      </c>
      <c r="D1143" s="2">
        <v>0.52</v>
      </c>
      <c r="E1143" s="2">
        <v>1505</v>
      </c>
      <c r="F1143" s="2">
        <v>0.52</v>
      </c>
      <c r="G1143" s="2">
        <v>782.6</v>
      </c>
      <c r="H1143" s="15">
        <f t="shared" si="17"/>
        <v>0</v>
      </c>
    </row>
    <row r="1144" spans="1:8" ht="13.5" x14ac:dyDescent="0.25">
      <c r="A1144" s="11"/>
      <c r="B1144" s="10">
        <v>43972</v>
      </c>
      <c r="C1144" s="2">
        <v>0.53</v>
      </c>
      <c r="D1144" s="2">
        <v>0.53</v>
      </c>
      <c r="E1144" s="2">
        <v>501</v>
      </c>
      <c r="F1144" s="2">
        <v>0.52</v>
      </c>
      <c r="G1144" s="2">
        <v>260.52</v>
      </c>
      <c r="H1144" s="15">
        <f t="shared" si="17"/>
        <v>1.9230769230769246E-2</v>
      </c>
    </row>
    <row r="1145" spans="1:8" ht="13.5" x14ac:dyDescent="0.25">
      <c r="A1145" s="11"/>
      <c r="B1145" s="10">
        <v>43973</v>
      </c>
      <c r="C1145" s="2">
        <v>0.54</v>
      </c>
      <c r="D1145" s="2">
        <v>0.54</v>
      </c>
      <c r="E1145" s="2">
        <v>1498</v>
      </c>
      <c r="F1145" s="2">
        <v>0.52359999999999995</v>
      </c>
      <c r="G1145" s="2">
        <v>784.3528</v>
      </c>
      <c r="H1145" s="15">
        <f t="shared" si="17"/>
        <v>1.8867924528301903E-2</v>
      </c>
    </row>
    <row r="1146" spans="1:8" ht="13.5" x14ac:dyDescent="0.25">
      <c r="A1146" s="11"/>
      <c r="B1146" s="10">
        <v>43977</v>
      </c>
      <c r="C1146" s="2">
        <v>0.55000000000000004</v>
      </c>
      <c r="D1146" s="2">
        <v>0.55000000000000004</v>
      </c>
      <c r="E1146" s="2">
        <v>5434</v>
      </c>
      <c r="F1146" s="2">
        <v>0.54610000000000003</v>
      </c>
      <c r="G1146" s="2">
        <v>2967.5074</v>
      </c>
      <c r="H1146" s="15">
        <f t="shared" si="17"/>
        <v>1.8518518518518535E-2</v>
      </c>
    </row>
    <row r="1147" spans="1:8" ht="13.5" x14ac:dyDescent="0.25">
      <c r="A1147" s="11"/>
      <c r="B1147" s="10">
        <v>43978</v>
      </c>
      <c r="C1147" s="2">
        <v>0.56000000000000005</v>
      </c>
      <c r="D1147" s="2">
        <v>0.56000000000000005</v>
      </c>
      <c r="E1147" s="2">
        <v>2795</v>
      </c>
      <c r="F1147" s="2">
        <v>0.56000000000000005</v>
      </c>
      <c r="G1147" s="2">
        <v>1565.2</v>
      </c>
      <c r="H1147" s="15">
        <f t="shared" si="17"/>
        <v>1.8181818181818195E-2</v>
      </c>
    </row>
    <row r="1148" spans="1:8" ht="13.5" x14ac:dyDescent="0.25">
      <c r="A1148" s="11"/>
      <c r="B1148" s="10">
        <v>43979</v>
      </c>
      <c r="C1148" s="2">
        <v>0.56999999999999995</v>
      </c>
      <c r="D1148" s="2">
        <v>0.56999999999999995</v>
      </c>
      <c r="E1148" s="2">
        <v>14776</v>
      </c>
      <c r="F1148" s="2">
        <v>0.55800000000000005</v>
      </c>
      <c r="G1148" s="2">
        <v>8245.0079999999998</v>
      </c>
      <c r="H1148" s="15">
        <f t="shared" si="17"/>
        <v>1.7857142857142672E-2</v>
      </c>
    </row>
    <row r="1149" spans="1:8" ht="13.5" x14ac:dyDescent="0.25">
      <c r="A1149" s="11"/>
      <c r="B1149" s="10">
        <v>43980</v>
      </c>
      <c r="C1149" s="2">
        <v>0.57999999999999996</v>
      </c>
      <c r="D1149" s="2">
        <v>0.57999999999999996</v>
      </c>
      <c r="E1149" s="2">
        <v>0</v>
      </c>
      <c r="F1149" s="2">
        <v>0</v>
      </c>
      <c r="G1149" s="2">
        <v>0</v>
      </c>
      <c r="H1149" s="15">
        <f t="shared" si="17"/>
        <v>1.7543859649122823E-2</v>
      </c>
    </row>
    <row r="1150" spans="1:8" ht="13.5" x14ac:dyDescent="0.25">
      <c r="A1150" s="11"/>
      <c r="B1150" s="10">
        <v>43983</v>
      </c>
      <c r="C1150" s="2">
        <v>0.59</v>
      </c>
      <c r="D1150" s="2">
        <v>0.59</v>
      </c>
      <c r="E1150" s="2">
        <v>17367</v>
      </c>
      <c r="F1150" s="2">
        <v>0.58689999999999998</v>
      </c>
      <c r="G1150" s="2">
        <v>10192.692300000001</v>
      </c>
      <c r="H1150" s="15">
        <f t="shared" si="17"/>
        <v>1.7241379310344845E-2</v>
      </c>
    </row>
    <row r="1151" spans="1:8" ht="13.5" x14ac:dyDescent="0.25">
      <c r="A1151" s="11"/>
      <c r="B1151" s="10">
        <v>43984</v>
      </c>
      <c r="C1151" s="2">
        <v>0.6</v>
      </c>
      <c r="D1151" s="2">
        <v>0.6</v>
      </c>
      <c r="E1151" s="2">
        <v>28285</v>
      </c>
      <c r="F1151" s="2">
        <v>0.59950000000000003</v>
      </c>
      <c r="G1151" s="2">
        <v>16956.857499999998</v>
      </c>
      <c r="H1151" s="15">
        <f t="shared" si="17"/>
        <v>1.6949152542372899E-2</v>
      </c>
    </row>
    <row r="1152" spans="1:8" ht="13.5" x14ac:dyDescent="0.25">
      <c r="A1152" s="11"/>
      <c r="B1152" s="10">
        <v>43985</v>
      </c>
      <c r="C1152" s="2">
        <v>0.61</v>
      </c>
      <c r="D1152" s="2">
        <v>0.61</v>
      </c>
      <c r="E1152" s="2">
        <v>97096</v>
      </c>
      <c r="F1152" s="2">
        <v>0.60160000000000002</v>
      </c>
      <c r="G1152" s="2">
        <v>58412.953600000001</v>
      </c>
      <c r="H1152" s="15">
        <f t="shared" si="17"/>
        <v>1.6666666666666684E-2</v>
      </c>
    </row>
    <row r="1153" spans="1:8" ht="13.5" x14ac:dyDescent="0.25">
      <c r="A1153" s="11"/>
      <c r="B1153" s="10">
        <v>43986</v>
      </c>
      <c r="C1153" s="2">
        <v>0.62</v>
      </c>
      <c r="D1153" s="2">
        <v>0.62</v>
      </c>
      <c r="E1153" s="2">
        <v>16488</v>
      </c>
      <c r="F1153" s="2">
        <v>0.62</v>
      </c>
      <c r="G1153" s="2">
        <v>10222.56</v>
      </c>
      <c r="H1153" s="15">
        <f t="shared" si="17"/>
        <v>1.6393442622950834E-2</v>
      </c>
    </row>
    <row r="1154" spans="1:8" ht="13.5" x14ac:dyDescent="0.25">
      <c r="A1154" s="11"/>
      <c r="B1154" s="10">
        <v>43987</v>
      </c>
      <c r="C1154" s="2">
        <v>0.61</v>
      </c>
      <c r="D1154" s="2">
        <v>0.61</v>
      </c>
      <c r="E1154" s="2">
        <v>25064</v>
      </c>
      <c r="F1154" s="2">
        <v>0.61019999999999996</v>
      </c>
      <c r="G1154" s="2">
        <v>15294.052799999999</v>
      </c>
      <c r="H1154" s="15">
        <f t="shared" si="17"/>
        <v>-1.612903225806453E-2</v>
      </c>
    </row>
    <row r="1155" spans="1:8" ht="13.5" x14ac:dyDescent="0.25">
      <c r="A1155" s="11"/>
      <c r="B1155" s="10">
        <v>43990</v>
      </c>
      <c r="C1155" s="2">
        <v>0.6</v>
      </c>
      <c r="D1155" s="2">
        <v>0.6</v>
      </c>
      <c r="E1155" s="2">
        <v>16215</v>
      </c>
      <c r="F1155" s="2">
        <v>0.6038</v>
      </c>
      <c r="G1155" s="2">
        <v>9790.6170000000002</v>
      </c>
      <c r="H1155" s="15">
        <f t="shared" si="17"/>
        <v>-1.6393442622950834E-2</v>
      </c>
    </row>
    <row r="1156" spans="1:8" ht="13.5" x14ac:dyDescent="0.25">
      <c r="A1156" s="11"/>
      <c r="B1156" s="10">
        <v>43991</v>
      </c>
      <c r="C1156" s="2">
        <v>0.6</v>
      </c>
      <c r="D1156" s="2">
        <v>0.6</v>
      </c>
      <c r="E1156" s="2">
        <v>24706</v>
      </c>
      <c r="F1156" s="2">
        <v>0.60089999999999999</v>
      </c>
      <c r="G1156" s="2">
        <v>14845.8354</v>
      </c>
      <c r="H1156" s="15">
        <f t="shared" si="17"/>
        <v>0</v>
      </c>
    </row>
    <row r="1157" spans="1:8" ht="13.5" x14ac:dyDescent="0.25">
      <c r="A1157" s="11"/>
      <c r="B1157" s="10">
        <v>43992</v>
      </c>
      <c r="C1157" s="2">
        <v>0.61</v>
      </c>
      <c r="D1157" s="2">
        <v>0.61</v>
      </c>
      <c r="E1157" s="2">
        <v>11</v>
      </c>
      <c r="F1157" s="2">
        <v>0.61</v>
      </c>
      <c r="G1157" s="2">
        <v>6.71</v>
      </c>
      <c r="H1157" s="15">
        <f t="shared" si="17"/>
        <v>1.6666666666666684E-2</v>
      </c>
    </row>
    <row r="1158" spans="1:8" ht="13.5" x14ac:dyDescent="0.25">
      <c r="A1158" s="11"/>
      <c r="B1158" s="10">
        <v>43993</v>
      </c>
      <c r="C1158" s="2">
        <v>0.6</v>
      </c>
      <c r="D1158" s="2">
        <v>0.6</v>
      </c>
      <c r="E1158" s="2">
        <v>17987</v>
      </c>
      <c r="F1158" s="2">
        <v>0.59850000000000003</v>
      </c>
      <c r="G1158" s="2">
        <v>10765.219499999999</v>
      </c>
      <c r="H1158" s="15">
        <f t="shared" si="17"/>
        <v>-1.6393442622950834E-2</v>
      </c>
    </row>
    <row r="1159" spans="1:8" ht="13.5" x14ac:dyDescent="0.25">
      <c r="A1159" s="11"/>
      <c r="B1159" s="10">
        <v>43994</v>
      </c>
      <c r="C1159" s="2">
        <v>0.6</v>
      </c>
      <c r="D1159" s="2">
        <v>0.6</v>
      </c>
      <c r="E1159" s="2">
        <v>684</v>
      </c>
      <c r="F1159" s="2">
        <v>0.59250000000000003</v>
      </c>
      <c r="G1159" s="2">
        <v>405.27</v>
      </c>
      <c r="H1159" s="15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0.59</v>
      </c>
      <c r="D1160" s="2">
        <v>0.59</v>
      </c>
      <c r="E1160" s="2">
        <v>5650</v>
      </c>
      <c r="F1160" s="2">
        <v>0.59009999999999996</v>
      </c>
      <c r="G1160" s="2">
        <v>3334.0650000000001</v>
      </c>
      <c r="H1160" s="15">
        <f t="shared" si="18"/>
        <v>-1.6666666666666684E-2</v>
      </c>
    </row>
    <row r="1161" spans="1:8" ht="13.5" x14ac:dyDescent="0.25">
      <c r="A1161" s="11"/>
      <c r="B1161" s="10">
        <v>43998</v>
      </c>
      <c r="C1161" s="2">
        <v>0.6</v>
      </c>
      <c r="D1161" s="2">
        <v>0.6</v>
      </c>
      <c r="E1161" s="2">
        <v>20624</v>
      </c>
      <c r="F1161" s="2">
        <v>0.58009999999999995</v>
      </c>
      <c r="G1161" s="2">
        <v>11963.982400000001</v>
      </c>
      <c r="H1161" s="15">
        <f t="shared" si="18"/>
        <v>1.6949152542372899E-2</v>
      </c>
    </row>
    <row r="1162" spans="1:8" ht="13.5" x14ac:dyDescent="0.25">
      <c r="A1162" s="11"/>
      <c r="B1162" s="10">
        <v>43999</v>
      </c>
      <c r="C1162" s="2">
        <v>0.57999999999999996</v>
      </c>
      <c r="D1162" s="2">
        <v>0.57999999999999996</v>
      </c>
      <c r="E1162" s="2">
        <v>27984</v>
      </c>
      <c r="F1162" s="2">
        <v>0.5847</v>
      </c>
      <c r="G1162" s="2">
        <v>16362.2448</v>
      </c>
      <c r="H1162" s="15">
        <f t="shared" si="18"/>
        <v>-3.3333333333333368E-2</v>
      </c>
    </row>
    <row r="1163" spans="1:8" ht="13.5" x14ac:dyDescent="0.25">
      <c r="A1163" s="11"/>
      <c r="B1163" s="10">
        <v>44000</v>
      </c>
      <c r="C1163" s="2">
        <v>0.56999999999999995</v>
      </c>
      <c r="D1163" s="2">
        <v>0.56999999999999995</v>
      </c>
      <c r="E1163" s="2">
        <v>40860</v>
      </c>
      <c r="F1163" s="2">
        <v>0.57140000000000002</v>
      </c>
      <c r="G1163" s="2">
        <v>23347.403999999999</v>
      </c>
      <c r="H1163" s="15">
        <f t="shared" si="18"/>
        <v>-1.7241379310344845E-2</v>
      </c>
    </row>
    <row r="1164" spans="1:8" ht="13.5" x14ac:dyDescent="0.25">
      <c r="A1164" s="11"/>
      <c r="B1164" s="10">
        <v>44001</v>
      </c>
      <c r="C1164" s="2">
        <v>0.57999999999999996</v>
      </c>
      <c r="D1164" s="2">
        <v>0.57999999999999996</v>
      </c>
      <c r="E1164" s="2">
        <v>48503</v>
      </c>
      <c r="F1164" s="2">
        <v>0.56420000000000003</v>
      </c>
      <c r="G1164" s="2">
        <v>27365.392599999999</v>
      </c>
      <c r="H1164" s="15">
        <f t="shared" si="18"/>
        <v>1.7543859649122823E-2</v>
      </c>
    </row>
    <row r="1165" spans="1:8" ht="13.5" x14ac:dyDescent="0.25">
      <c r="A1165" s="11"/>
      <c r="B1165" s="10">
        <v>44004</v>
      </c>
      <c r="C1165" s="2">
        <v>0.59</v>
      </c>
      <c r="D1165" s="2">
        <v>0.59</v>
      </c>
      <c r="E1165" s="2">
        <v>10862</v>
      </c>
      <c r="F1165" s="2">
        <v>0.58160000000000001</v>
      </c>
      <c r="G1165" s="2">
        <v>6317.3392000000003</v>
      </c>
      <c r="H1165" s="15">
        <f t="shared" si="18"/>
        <v>1.7241379310344845E-2</v>
      </c>
    </row>
    <row r="1166" spans="1:8" ht="13.5" x14ac:dyDescent="0.25">
      <c r="A1166" s="11"/>
      <c r="B1166" s="10">
        <v>44005</v>
      </c>
      <c r="C1166" s="2">
        <v>0.57999999999999996</v>
      </c>
      <c r="D1166" s="2">
        <v>0.57999999999999996</v>
      </c>
      <c r="E1166" s="2">
        <v>48976</v>
      </c>
      <c r="F1166" s="2">
        <v>0.58020000000000005</v>
      </c>
      <c r="G1166" s="2">
        <v>28415.875199999999</v>
      </c>
      <c r="H1166" s="15">
        <f t="shared" si="18"/>
        <v>-1.6949152542372899E-2</v>
      </c>
    </row>
    <row r="1167" spans="1:8" ht="13.5" x14ac:dyDescent="0.25">
      <c r="A1167" s="11"/>
      <c r="B1167" s="10">
        <v>44006</v>
      </c>
      <c r="C1167" s="2">
        <v>0.59</v>
      </c>
      <c r="D1167" s="2">
        <v>0.59</v>
      </c>
      <c r="E1167" s="2">
        <v>30615</v>
      </c>
      <c r="F1167" s="2">
        <v>0.57869999999999999</v>
      </c>
      <c r="G1167" s="2">
        <v>17716.9005</v>
      </c>
      <c r="H1167" s="15">
        <f t="shared" si="18"/>
        <v>1.7241379310344845E-2</v>
      </c>
    </row>
    <row r="1168" spans="1:8" ht="13.5" x14ac:dyDescent="0.25">
      <c r="A1168" s="11"/>
      <c r="B1168" s="10">
        <v>44007</v>
      </c>
      <c r="C1168" s="2">
        <v>0.56999999999999995</v>
      </c>
      <c r="D1168" s="2">
        <v>0.56999999999999995</v>
      </c>
      <c r="E1168" s="2">
        <v>19687</v>
      </c>
      <c r="F1168" s="2">
        <v>0.57210000000000005</v>
      </c>
      <c r="G1168" s="2">
        <v>11262.932699999999</v>
      </c>
      <c r="H1168" s="15">
        <f t="shared" si="18"/>
        <v>-3.3898305084745797E-2</v>
      </c>
    </row>
    <row r="1169" spans="1:8" ht="13.5" x14ac:dyDescent="0.25">
      <c r="A1169" s="11"/>
      <c r="B1169" s="10">
        <v>44008</v>
      </c>
      <c r="C1169" s="2">
        <v>0.57999999999999996</v>
      </c>
      <c r="D1169" s="2">
        <v>0.57999999999999996</v>
      </c>
      <c r="E1169" s="2">
        <v>17259</v>
      </c>
      <c r="F1169" s="2">
        <v>0.5716</v>
      </c>
      <c r="G1169" s="2">
        <v>9865.2443999999996</v>
      </c>
      <c r="H1169" s="15">
        <f t="shared" si="18"/>
        <v>1.7543859649122823E-2</v>
      </c>
    </row>
    <row r="1170" spans="1:8" ht="13.5" x14ac:dyDescent="0.25">
      <c r="A1170" s="11"/>
      <c r="B1170" s="10">
        <v>44011</v>
      </c>
      <c r="C1170" s="2">
        <v>0.56999999999999995</v>
      </c>
      <c r="D1170" s="2">
        <v>0.56999999999999995</v>
      </c>
      <c r="E1170" s="2">
        <v>22928</v>
      </c>
      <c r="F1170" s="2">
        <v>0.57020000000000004</v>
      </c>
      <c r="G1170" s="2">
        <v>13073.545599999999</v>
      </c>
      <c r="H1170" s="15">
        <f t="shared" si="18"/>
        <v>-1.7241379310344845E-2</v>
      </c>
    </row>
    <row r="1171" spans="1:8" ht="13.5" x14ac:dyDescent="0.25">
      <c r="A1171" s="11"/>
      <c r="B1171" s="10">
        <v>44012</v>
      </c>
      <c r="C1171" s="2">
        <v>0.56999999999999995</v>
      </c>
      <c r="D1171" s="2">
        <v>0.56999999999999995</v>
      </c>
      <c r="E1171" s="2">
        <v>22630</v>
      </c>
      <c r="F1171" s="2">
        <v>0.5625</v>
      </c>
      <c r="G1171" s="2">
        <v>12729.375</v>
      </c>
      <c r="H1171" s="15">
        <f t="shared" si="18"/>
        <v>0</v>
      </c>
    </row>
    <row r="1172" spans="1:8" ht="13.5" x14ac:dyDescent="0.25">
      <c r="A1172" s="11"/>
      <c r="B1172" s="10">
        <v>44013</v>
      </c>
      <c r="C1172" s="2">
        <v>0.57999999999999996</v>
      </c>
      <c r="D1172" s="2">
        <v>0.57999999999999996</v>
      </c>
      <c r="E1172" s="2">
        <v>1157</v>
      </c>
      <c r="F1172" s="2">
        <v>0.57310000000000005</v>
      </c>
      <c r="G1172" s="2">
        <v>663.07669999999996</v>
      </c>
      <c r="H1172" s="15">
        <f t="shared" si="18"/>
        <v>1.7543859649122823E-2</v>
      </c>
    </row>
    <row r="1173" spans="1:8" ht="13.5" x14ac:dyDescent="0.25">
      <c r="A1173" s="11"/>
      <c r="B1173" s="10">
        <v>44014</v>
      </c>
      <c r="C1173" s="2">
        <v>0.59</v>
      </c>
      <c r="D1173" s="2">
        <v>0.59</v>
      </c>
      <c r="E1173" s="2">
        <v>42863</v>
      </c>
      <c r="F1173" s="2">
        <v>0.58069999999999999</v>
      </c>
      <c r="G1173" s="2">
        <v>24890.544099999999</v>
      </c>
      <c r="H1173" s="15">
        <f t="shared" si="18"/>
        <v>1.7241379310344845E-2</v>
      </c>
    </row>
    <row r="1174" spans="1:8" ht="13.5" x14ac:dyDescent="0.25">
      <c r="A1174" s="11"/>
      <c r="B1174" s="10">
        <v>44015</v>
      </c>
      <c r="C1174" s="2">
        <v>0.6</v>
      </c>
      <c r="D1174" s="2">
        <v>0.6</v>
      </c>
      <c r="E1174" s="2">
        <v>9408</v>
      </c>
      <c r="F1174" s="2">
        <v>0.5917</v>
      </c>
      <c r="G1174" s="2">
        <v>5566.7136</v>
      </c>
      <c r="H1174" s="15">
        <f t="shared" si="18"/>
        <v>1.6949152542372899E-2</v>
      </c>
    </row>
    <row r="1175" spans="1:8" ht="13.5" x14ac:dyDescent="0.25">
      <c r="A1175" s="11"/>
      <c r="B1175" s="10">
        <v>44018</v>
      </c>
      <c r="C1175" s="2">
        <v>0.59</v>
      </c>
      <c r="D1175" s="2">
        <v>0.59</v>
      </c>
      <c r="E1175" s="2">
        <v>19848</v>
      </c>
      <c r="F1175" s="2">
        <v>0.58760000000000001</v>
      </c>
      <c r="G1175" s="2">
        <v>11662.684800000001</v>
      </c>
      <c r="H1175" s="15">
        <f t="shared" si="18"/>
        <v>-1.6666666666666684E-2</v>
      </c>
    </row>
    <row r="1176" spans="1:8" ht="13.5" x14ac:dyDescent="0.25">
      <c r="A1176" s="11"/>
      <c r="B1176" s="10">
        <v>44019</v>
      </c>
      <c r="C1176" s="2">
        <v>0.6</v>
      </c>
      <c r="D1176" s="2">
        <v>0.6</v>
      </c>
      <c r="E1176" s="2">
        <v>7521</v>
      </c>
      <c r="F1176" s="2">
        <v>0.58640000000000003</v>
      </c>
      <c r="G1176" s="2">
        <v>4410.3144000000002</v>
      </c>
      <c r="H1176" s="15">
        <f t="shared" si="18"/>
        <v>1.6949152542372899E-2</v>
      </c>
    </row>
    <row r="1177" spans="1:8" ht="13.5" x14ac:dyDescent="0.25">
      <c r="A1177" s="11"/>
      <c r="B1177" s="10">
        <v>44020</v>
      </c>
      <c r="C1177" s="2">
        <v>0.6</v>
      </c>
      <c r="D1177" s="2">
        <v>0.6</v>
      </c>
      <c r="E1177" s="2">
        <v>0</v>
      </c>
      <c r="F1177" s="2">
        <v>0</v>
      </c>
      <c r="G1177" s="2">
        <v>0</v>
      </c>
      <c r="H1177" s="15">
        <f t="shared" si="18"/>
        <v>0</v>
      </c>
    </row>
    <row r="1178" spans="1:8" ht="13.5" x14ac:dyDescent="0.25">
      <c r="A1178" s="11"/>
      <c r="B1178" s="10">
        <v>44021</v>
      </c>
      <c r="C1178" s="2">
        <v>0.62</v>
      </c>
      <c r="D1178" s="2">
        <v>0.62</v>
      </c>
      <c r="E1178" s="2">
        <v>98164</v>
      </c>
      <c r="F1178" s="2">
        <v>0.60540000000000005</v>
      </c>
      <c r="G1178" s="2">
        <v>59428.4856</v>
      </c>
      <c r="H1178" s="15">
        <f t="shared" si="18"/>
        <v>3.3333333333333368E-2</v>
      </c>
    </row>
    <row r="1179" spans="1:8" ht="13.5" x14ac:dyDescent="0.25">
      <c r="A1179" s="11"/>
      <c r="B1179" s="10">
        <v>44022</v>
      </c>
      <c r="C1179" s="2">
        <v>0.64</v>
      </c>
      <c r="D1179" s="2">
        <v>0.64</v>
      </c>
      <c r="E1179" s="2">
        <v>34583</v>
      </c>
      <c r="F1179" s="2">
        <v>0.64</v>
      </c>
      <c r="G1179" s="2">
        <v>22133.119999999999</v>
      </c>
      <c r="H1179" s="15">
        <f t="shared" si="18"/>
        <v>3.2258064516129059E-2</v>
      </c>
    </row>
    <row r="1180" spans="1:8" ht="13.5" x14ac:dyDescent="0.25">
      <c r="A1180" s="11"/>
      <c r="B1180" s="10">
        <v>44025</v>
      </c>
      <c r="C1180" s="2">
        <v>0.64</v>
      </c>
      <c r="D1180" s="2">
        <v>0.64</v>
      </c>
      <c r="E1180" s="2">
        <v>79051</v>
      </c>
      <c r="F1180" s="2">
        <v>0.6522</v>
      </c>
      <c r="G1180" s="2">
        <v>51557.0622</v>
      </c>
      <c r="H1180" s="15">
        <f t="shared" si="18"/>
        <v>0</v>
      </c>
    </row>
    <row r="1181" spans="1:8" ht="13.5" x14ac:dyDescent="0.25">
      <c r="A1181" s="11"/>
      <c r="B1181" s="10">
        <v>44026</v>
      </c>
      <c r="C1181" s="2">
        <v>0.64</v>
      </c>
      <c r="D1181" s="2">
        <v>0.64</v>
      </c>
      <c r="E1181" s="2">
        <v>21273</v>
      </c>
      <c r="F1181" s="2">
        <v>0.64590000000000003</v>
      </c>
      <c r="G1181" s="2">
        <v>13740.2307</v>
      </c>
      <c r="H1181" s="15">
        <f t="shared" si="18"/>
        <v>0</v>
      </c>
    </row>
    <row r="1182" spans="1:8" ht="13.5" x14ac:dyDescent="0.25">
      <c r="A1182" s="11"/>
      <c r="B1182" s="10">
        <v>44027</v>
      </c>
      <c r="C1182" s="2">
        <v>0.64</v>
      </c>
      <c r="D1182" s="2">
        <v>0.64</v>
      </c>
      <c r="E1182" s="2">
        <v>1174</v>
      </c>
      <c r="F1182" s="2">
        <v>0.64049999999999996</v>
      </c>
      <c r="G1182" s="2">
        <v>751.947</v>
      </c>
      <c r="H1182" s="15">
        <f t="shared" si="18"/>
        <v>0</v>
      </c>
    </row>
    <row r="1183" spans="1:8" ht="13.5" x14ac:dyDescent="0.25">
      <c r="A1183" s="11"/>
      <c r="B1183" s="10">
        <v>44028</v>
      </c>
      <c r="C1183" s="2">
        <v>0.61</v>
      </c>
      <c r="D1183" s="2">
        <v>0.61</v>
      </c>
      <c r="E1183" s="2">
        <v>6941</v>
      </c>
      <c r="F1183" s="2">
        <v>0.61819999999999997</v>
      </c>
      <c r="G1183" s="2">
        <v>4290.9261999999999</v>
      </c>
      <c r="H1183" s="15">
        <f t="shared" si="18"/>
        <v>-4.6875000000000042E-2</v>
      </c>
    </row>
    <row r="1184" spans="1:8" ht="13.5" x14ac:dyDescent="0.25">
      <c r="A1184" s="11"/>
      <c r="B1184" s="10">
        <v>44029</v>
      </c>
      <c r="C1184" s="2">
        <v>0.61</v>
      </c>
      <c r="D1184" s="2">
        <v>0.61</v>
      </c>
      <c r="E1184" s="2">
        <v>7293</v>
      </c>
      <c r="F1184" s="2">
        <v>0.60040000000000004</v>
      </c>
      <c r="G1184" s="2">
        <v>4378.7172</v>
      </c>
      <c r="H1184" s="15">
        <f t="shared" si="18"/>
        <v>0</v>
      </c>
    </row>
    <row r="1185" spans="1:8" ht="13.5" x14ac:dyDescent="0.25">
      <c r="A1185" s="11"/>
      <c r="B1185" s="10">
        <v>44032</v>
      </c>
      <c r="C1185" s="2">
        <v>0.63</v>
      </c>
      <c r="D1185" s="2">
        <v>0.63</v>
      </c>
      <c r="E1185" s="2">
        <v>15978</v>
      </c>
      <c r="F1185" s="2">
        <v>0.61429999999999996</v>
      </c>
      <c r="G1185" s="2">
        <v>9815.2854000000007</v>
      </c>
      <c r="H1185" s="15">
        <f t="shared" si="18"/>
        <v>3.2786885245901669E-2</v>
      </c>
    </row>
    <row r="1186" spans="1:8" ht="13.5" x14ac:dyDescent="0.25">
      <c r="A1186" s="11"/>
      <c r="B1186" s="10">
        <v>44033</v>
      </c>
      <c r="C1186" s="2">
        <v>0.63</v>
      </c>
      <c r="D1186" s="2">
        <v>0.63</v>
      </c>
      <c r="E1186" s="2">
        <v>16146</v>
      </c>
      <c r="F1186" s="2">
        <v>0.63400000000000001</v>
      </c>
      <c r="G1186" s="2">
        <v>10236.564</v>
      </c>
      <c r="H1186" s="15">
        <f t="shared" si="18"/>
        <v>0</v>
      </c>
    </row>
    <row r="1187" spans="1:8" ht="13.5" x14ac:dyDescent="0.25">
      <c r="A1187" s="11"/>
      <c r="B1187" s="10">
        <v>44034</v>
      </c>
      <c r="C1187" s="2">
        <v>0.63</v>
      </c>
      <c r="D1187" s="2">
        <v>0.63</v>
      </c>
      <c r="E1187" s="2">
        <v>3231</v>
      </c>
      <c r="F1187" s="2">
        <v>0.62</v>
      </c>
      <c r="G1187" s="2">
        <v>2003.22</v>
      </c>
      <c r="H1187" s="15">
        <f t="shared" si="18"/>
        <v>0</v>
      </c>
    </row>
    <row r="1188" spans="1:8" ht="13.5" x14ac:dyDescent="0.25">
      <c r="A1188" s="11"/>
      <c r="B1188" s="10">
        <v>44035</v>
      </c>
      <c r="C1188" s="2">
        <v>0.61</v>
      </c>
      <c r="D1188" s="2">
        <v>0.61</v>
      </c>
      <c r="E1188" s="2">
        <v>7012</v>
      </c>
      <c r="F1188" s="2">
        <v>0.61329999999999996</v>
      </c>
      <c r="G1188" s="2">
        <v>4300.4596000000001</v>
      </c>
      <c r="H1188" s="15">
        <f t="shared" si="18"/>
        <v>-3.1746031746031772E-2</v>
      </c>
    </row>
    <row r="1189" spans="1:8" ht="13.5" x14ac:dyDescent="0.25">
      <c r="A1189" s="11"/>
      <c r="B1189" s="10">
        <v>44036</v>
      </c>
      <c r="C1189" s="2">
        <v>0.61</v>
      </c>
      <c r="D1189" s="2">
        <v>0.61</v>
      </c>
      <c r="E1189" s="2">
        <v>8466</v>
      </c>
      <c r="F1189" s="2">
        <v>0.60509999999999997</v>
      </c>
      <c r="G1189" s="2">
        <v>5122.7766000000001</v>
      </c>
      <c r="H1189" s="15">
        <f t="shared" si="18"/>
        <v>0</v>
      </c>
    </row>
    <row r="1190" spans="1:8" ht="13.5" x14ac:dyDescent="0.25">
      <c r="A1190" s="11"/>
      <c r="B1190" s="10">
        <v>44039</v>
      </c>
      <c r="C1190" s="2">
        <v>0.61</v>
      </c>
      <c r="D1190" s="2">
        <v>0.61</v>
      </c>
      <c r="E1190" s="2">
        <v>1195</v>
      </c>
      <c r="F1190" s="2">
        <v>0.60440000000000005</v>
      </c>
      <c r="G1190" s="2">
        <v>722.25800000000004</v>
      </c>
      <c r="H1190" s="15">
        <f t="shared" si="18"/>
        <v>0</v>
      </c>
    </row>
    <row r="1191" spans="1:8" ht="13.5" x14ac:dyDescent="0.25">
      <c r="A1191" s="11"/>
      <c r="B1191" s="10">
        <v>44040</v>
      </c>
      <c r="C1191" s="2">
        <v>0.6</v>
      </c>
      <c r="D1191" s="2">
        <v>0.6</v>
      </c>
      <c r="E1191" s="2">
        <v>10704</v>
      </c>
      <c r="F1191" s="2">
        <v>0.60040000000000004</v>
      </c>
      <c r="G1191" s="2">
        <v>6426.6815999999999</v>
      </c>
      <c r="H1191" s="15">
        <f t="shared" si="18"/>
        <v>-1.6393442622950834E-2</v>
      </c>
    </row>
    <row r="1192" spans="1:8" ht="13.5" x14ac:dyDescent="0.25">
      <c r="A1192" s="11"/>
      <c r="B1192" s="10">
        <v>44041</v>
      </c>
      <c r="C1192" s="2">
        <v>0.62</v>
      </c>
      <c r="D1192" s="2">
        <v>0.62</v>
      </c>
      <c r="E1192" s="2">
        <v>14603</v>
      </c>
      <c r="F1192" s="2">
        <v>0.61619999999999997</v>
      </c>
      <c r="G1192" s="2">
        <v>8998.3685999999998</v>
      </c>
      <c r="H1192" s="15">
        <f t="shared" si="18"/>
        <v>3.3333333333333368E-2</v>
      </c>
    </row>
    <row r="1193" spans="1:8" ht="13.5" x14ac:dyDescent="0.25">
      <c r="A1193" s="11"/>
      <c r="B1193" s="10">
        <v>44042</v>
      </c>
      <c r="C1193" s="2">
        <v>0.61</v>
      </c>
      <c r="D1193" s="2">
        <v>0.61</v>
      </c>
      <c r="E1193" s="2">
        <v>6015</v>
      </c>
      <c r="F1193" s="2">
        <v>0.61</v>
      </c>
      <c r="G1193" s="2">
        <v>3669.15</v>
      </c>
      <c r="H1193" s="15">
        <f t="shared" si="18"/>
        <v>-1.612903225806453E-2</v>
      </c>
    </row>
    <row r="1194" spans="1:8" ht="13.5" x14ac:dyDescent="0.25">
      <c r="A1194" s="11"/>
      <c r="B1194" s="10">
        <v>44046</v>
      </c>
      <c r="C1194" s="2">
        <v>0.6</v>
      </c>
      <c r="D1194" s="2">
        <v>0.6</v>
      </c>
      <c r="E1194" s="2">
        <v>6270</v>
      </c>
      <c r="F1194" s="2">
        <v>0.59189999999999998</v>
      </c>
      <c r="G1194" s="2">
        <v>3711.2130000000002</v>
      </c>
      <c r="H1194" s="15">
        <f t="shared" si="18"/>
        <v>-1.6393442622950834E-2</v>
      </c>
    </row>
    <row r="1195" spans="1:8" ht="13.5" x14ac:dyDescent="0.25">
      <c r="A1195" s="11"/>
      <c r="B1195" s="10">
        <v>44047</v>
      </c>
      <c r="C1195" s="2">
        <v>0.6</v>
      </c>
      <c r="D1195" s="2">
        <v>0.6</v>
      </c>
      <c r="E1195" s="2">
        <v>7234</v>
      </c>
      <c r="F1195" s="2">
        <v>0.5917</v>
      </c>
      <c r="G1195" s="2">
        <v>4280.3577999999998</v>
      </c>
      <c r="H1195" s="15">
        <f t="shared" si="18"/>
        <v>0</v>
      </c>
    </row>
    <row r="1196" spans="1:8" ht="13.5" x14ac:dyDescent="0.25">
      <c r="A1196" s="11"/>
      <c r="B1196" s="10">
        <v>44048</v>
      </c>
      <c r="C1196" s="2">
        <v>0.6</v>
      </c>
      <c r="D1196" s="2">
        <v>0.6</v>
      </c>
      <c r="E1196" s="2">
        <v>5225</v>
      </c>
      <c r="F1196" s="2">
        <v>0.59430000000000005</v>
      </c>
      <c r="G1196" s="2">
        <v>3105.2175000000002</v>
      </c>
      <c r="H1196" s="15">
        <f t="shared" si="18"/>
        <v>0</v>
      </c>
    </row>
    <row r="1197" spans="1:8" ht="13.5" x14ac:dyDescent="0.25">
      <c r="A1197" s="11"/>
      <c r="B1197" s="10">
        <v>44049</v>
      </c>
      <c r="C1197" s="2">
        <v>0.59</v>
      </c>
      <c r="D1197" s="2">
        <v>0.59</v>
      </c>
      <c r="E1197" s="2">
        <v>4520</v>
      </c>
      <c r="F1197" s="2">
        <v>0.59</v>
      </c>
      <c r="G1197" s="2">
        <v>2666.8</v>
      </c>
      <c r="H1197" s="15">
        <f t="shared" si="18"/>
        <v>-1.6666666666666684E-2</v>
      </c>
    </row>
    <row r="1198" spans="1:8" ht="13.5" x14ac:dyDescent="0.25">
      <c r="A1198" s="11"/>
      <c r="B1198" s="10">
        <v>44050</v>
      </c>
      <c r="C1198" s="2">
        <v>0.57999999999999996</v>
      </c>
      <c r="D1198" s="2">
        <v>0.57999999999999996</v>
      </c>
      <c r="E1198" s="2">
        <v>13367</v>
      </c>
      <c r="F1198" s="2">
        <v>0.58040000000000003</v>
      </c>
      <c r="G1198" s="2">
        <v>7758.2067999999999</v>
      </c>
      <c r="H1198" s="15">
        <f t="shared" si="18"/>
        <v>-1.6949152542372899E-2</v>
      </c>
    </row>
    <row r="1199" spans="1:8" ht="13.5" x14ac:dyDescent="0.25">
      <c r="A1199" s="11"/>
      <c r="B1199" s="10">
        <v>44053</v>
      </c>
      <c r="C1199" s="2">
        <v>0.59</v>
      </c>
      <c r="D1199" s="2">
        <v>0.59</v>
      </c>
      <c r="E1199" s="2">
        <v>15389</v>
      </c>
      <c r="F1199" s="2">
        <v>0.58030000000000004</v>
      </c>
      <c r="G1199" s="2">
        <v>8930.2366999999995</v>
      </c>
      <c r="H1199" s="15">
        <f t="shared" si="18"/>
        <v>1.7241379310344845E-2</v>
      </c>
    </row>
    <row r="1200" spans="1:8" ht="13.5" x14ac:dyDescent="0.25">
      <c r="A1200" s="11"/>
      <c r="B1200" s="10">
        <v>44054</v>
      </c>
      <c r="C1200" s="2">
        <v>0.57999999999999996</v>
      </c>
      <c r="D1200" s="2">
        <v>0.57999999999999996</v>
      </c>
      <c r="E1200" s="2">
        <v>3053</v>
      </c>
      <c r="F1200" s="2">
        <v>0.58009999999999995</v>
      </c>
      <c r="G1200" s="2">
        <v>1771.0453</v>
      </c>
      <c r="H1200" s="15">
        <f t="shared" si="18"/>
        <v>-1.6949152542372899E-2</v>
      </c>
    </row>
    <row r="1201" spans="1:8" ht="13.5" x14ac:dyDescent="0.25">
      <c r="A1201" s="11"/>
      <c r="B1201" s="10">
        <v>44055</v>
      </c>
      <c r="C1201" s="2">
        <v>0.56999999999999995</v>
      </c>
      <c r="D1201" s="2">
        <v>0.56999999999999995</v>
      </c>
      <c r="E1201" s="2">
        <v>60064</v>
      </c>
      <c r="F1201" s="2">
        <v>0.56640000000000001</v>
      </c>
      <c r="G1201" s="2">
        <v>34020.249600000003</v>
      </c>
      <c r="H1201" s="15">
        <f t="shared" si="18"/>
        <v>-1.7241379310344845E-2</v>
      </c>
    </row>
    <row r="1202" spans="1:8" ht="13.5" x14ac:dyDescent="0.25">
      <c r="A1202" s="11"/>
      <c r="B1202" s="10">
        <v>44057</v>
      </c>
      <c r="C1202" s="2">
        <v>0.59</v>
      </c>
      <c r="D1202" s="2">
        <v>0.59</v>
      </c>
      <c r="E1202" s="2">
        <v>23209</v>
      </c>
      <c r="F1202" s="2">
        <v>0.5796</v>
      </c>
      <c r="G1202" s="2">
        <v>13451.936400000001</v>
      </c>
      <c r="H1202" s="15">
        <f t="shared" si="18"/>
        <v>3.5087719298245647E-2</v>
      </c>
    </row>
    <row r="1203" spans="1:8" ht="13.5" x14ac:dyDescent="0.25">
      <c r="A1203" s="11"/>
      <c r="B1203" s="10">
        <v>44060</v>
      </c>
      <c r="C1203" s="2">
        <v>0.57999999999999996</v>
      </c>
      <c r="D1203" s="2">
        <v>0.57999999999999996</v>
      </c>
      <c r="E1203" s="2">
        <v>1489</v>
      </c>
      <c r="F1203" s="2">
        <v>0.58630000000000004</v>
      </c>
      <c r="G1203" s="2">
        <v>873.00070000000005</v>
      </c>
      <c r="H1203" s="15">
        <f t="shared" si="18"/>
        <v>-1.6949152542372899E-2</v>
      </c>
    </row>
    <row r="1204" spans="1:8" ht="13.5" x14ac:dyDescent="0.25">
      <c r="A1204" s="11"/>
      <c r="B1204" s="10">
        <v>44061</v>
      </c>
      <c r="C1204" s="2">
        <v>0.56999999999999995</v>
      </c>
      <c r="D1204" s="2">
        <v>0.56999999999999995</v>
      </c>
      <c r="E1204" s="2">
        <v>3820</v>
      </c>
      <c r="F1204" s="2">
        <v>0.56999999999999995</v>
      </c>
      <c r="G1204" s="2">
        <v>2177.4</v>
      </c>
      <c r="H1204" s="15">
        <f t="shared" si="18"/>
        <v>-1.7241379310344845E-2</v>
      </c>
    </row>
    <row r="1205" spans="1:8" ht="13.5" x14ac:dyDescent="0.25">
      <c r="A1205" s="11"/>
      <c r="B1205" s="10">
        <v>44062</v>
      </c>
      <c r="C1205" s="2">
        <v>0.56999999999999995</v>
      </c>
      <c r="D1205" s="2">
        <v>0.56999999999999995</v>
      </c>
      <c r="E1205" s="2">
        <v>24675</v>
      </c>
      <c r="F1205" s="2">
        <v>0.56079999999999997</v>
      </c>
      <c r="G1205" s="2">
        <v>13837.74</v>
      </c>
      <c r="H1205" s="15">
        <f t="shared" si="18"/>
        <v>0</v>
      </c>
    </row>
    <row r="1206" spans="1:8" ht="13.5" x14ac:dyDescent="0.25">
      <c r="A1206" s="11"/>
      <c r="B1206" s="10">
        <v>44064</v>
      </c>
      <c r="C1206" s="2">
        <v>0.56999999999999995</v>
      </c>
      <c r="D1206" s="2">
        <v>0.56999999999999995</v>
      </c>
      <c r="E1206" s="2">
        <v>1535</v>
      </c>
      <c r="F1206" s="2">
        <v>0.56189999999999996</v>
      </c>
      <c r="G1206" s="2">
        <v>862.51649999999995</v>
      </c>
      <c r="H1206" s="15">
        <f t="shared" si="18"/>
        <v>0</v>
      </c>
    </row>
    <row r="1207" spans="1:8" ht="13.5" x14ac:dyDescent="0.25">
      <c r="A1207" s="11"/>
      <c r="B1207" s="10">
        <v>44067</v>
      </c>
      <c r="C1207" s="2">
        <v>0.56999999999999995</v>
      </c>
      <c r="D1207" s="2">
        <v>0.56999999999999995</v>
      </c>
      <c r="E1207" s="2">
        <v>9648</v>
      </c>
      <c r="F1207" s="2">
        <v>0.55779999999999996</v>
      </c>
      <c r="G1207" s="2">
        <v>5381.6544000000004</v>
      </c>
      <c r="H1207" s="15">
        <f t="shared" si="18"/>
        <v>0</v>
      </c>
    </row>
    <row r="1208" spans="1:8" ht="13.5" x14ac:dyDescent="0.25">
      <c r="A1208" s="11"/>
      <c r="B1208" s="10">
        <v>44068</v>
      </c>
      <c r="C1208" s="2">
        <v>0.57999999999999996</v>
      </c>
      <c r="D1208" s="2">
        <v>0.57999999999999996</v>
      </c>
      <c r="E1208" s="2">
        <v>7597</v>
      </c>
      <c r="F1208" s="2">
        <v>0.57010000000000005</v>
      </c>
      <c r="G1208" s="2">
        <v>4331.0496999999996</v>
      </c>
      <c r="H1208" s="15">
        <f t="shared" si="18"/>
        <v>1.7543859649122823E-2</v>
      </c>
    </row>
    <row r="1209" spans="1:8" ht="13.5" x14ac:dyDescent="0.25">
      <c r="A1209" s="11"/>
      <c r="B1209" s="10">
        <v>44069</v>
      </c>
      <c r="C1209" s="2">
        <v>0.56999999999999995</v>
      </c>
      <c r="D1209" s="2">
        <v>0.56999999999999995</v>
      </c>
      <c r="E1209" s="2">
        <v>2240</v>
      </c>
      <c r="F1209" s="2">
        <v>0.57020000000000004</v>
      </c>
      <c r="G1209" s="2">
        <v>1277.248</v>
      </c>
      <c r="H1209" s="15">
        <f t="shared" si="18"/>
        <v>-1.7241379310344845E-2</v>
      </c>
    </row>
    <row r="1210" spans="1:8" ht="13.5" x14ac:dyDescent="0.25">
      <c r="A1210" s="11"/>
      <c r="B1210" s="10">
        <v>44070</v>
      </c>
      <c r="C1210" s="2">
        <v>0.56000000000000005</v>
      </c>
      <c r="D1210" s="2">
        <v>0.56000000000000005</v>
      </c>
      <c r="E1210" s="2">
        <v>7618</v>
      </c>
      <c r="F1210" s="2">
        <v>0.56100000000000005</v>
      </c>
      <c r="G1210" s="2">
        <v>4273.6980000000003</v>
      </c>
      <c r="H1210" s="15">
        <f t="shared" si="18"/>
        <v>-1.7543859649122629E-2</v>
      </c>
    </row>
    <row r="1211" spans="1:8" ht="13.5" x14ac:dyDescent="0.25">
      <c r="A1211" s="11"/>
      <c r="B1211" s="10">
        <v>44071</v>
      </c>
      <c r="C1211" s="2">
        <v>0.56000000000000005</v>
      </c>
      <c r="D1211" s="2">
        <v>0.56000000000000005</v>
      </c>
      <c r="E1211" s="2">
        <v>10816</v>
      </c>
      <c r="F1211" s="2">
        <v>0.56779999999999997</v>
      </c>
      <c r="G1211" s="2">
        <v>6141.3248000000003</v>
      </c>
      <c r="H1211" s="15">
        <f t="shared" si="18"/>
        <v>0</v>
      </c>
    </row>
    <row r="1212" spans="1:8" ht="13.5" x14ac:dyDescent="0.25">
      <c r="A1212" s="11"/>
      <c r="B1212" s="10">
        <v>44074</v>
      </c>
      <c r="C1212" s="2">
        <v>0.56999999999999995</v>
      </c>
      <c r="D1212" s="2">
        <v>0.56999999999999995</v>
      </c>
      <c r="E1212" s="2">
        <v>15282</v>
      </c>
      <c r="F1212" s="2">
        <v>0.56089999999999995</v>
      </c>
      <c r="G1212" s="2">
        <v>8571.6738000000005</v>
      </c>
      <c r="H1212" s="15">
        <f t="shared" si="18"/>
        <v>1.7857142857142672E-2</v>
      </c>
    </row>
    <row r="1213" spans="1:8" ht="13.5" x14ac:dyDescent="0.25">
      <c r="A1213" s="11"/>
      <c r="B1213" s="10">
        <v>44075</v>
      </c>
      <c r="C1213" s="2">
        <v>0.57999999999999996</v>
      </c>
      <c r="D1213" s="2">
        <v>0.57999999999999996</v>
      </c>
      <c r="E1213" s="2">
        <v>6823</v>
      </c>
      <c r="F1213" s="2">
        <v>0.56999999999999995</v>
      </c>
      <c r="G1213" s="2">
        <v>3889.11</v>
      </c>
      <c r="H1213" s="15">
        <f t="shared" si="18"/>
        <v>1.7543859649122823E-2</v>
      </c>
    </row>
    <row r="1214" spans="1:8" ht="13.5" x14ac:dyDescent="0.25">
      <c r="A1214" s="11"/>
      <c r="B1214" s="10">
        <v>44076</v>
      </c>
      <c r="C1214" s="2">
        <v>0.57999999999999996</v>
      </c>
      <c r="D1214" s="2">
        <v>0.57999999999999996</v>
      </c>
      <c r="E1214" s="2">
        <v>5124</v>
      </c>
      <c r="F1214" s="2">
        <v>0.56999999999999995</v>
      </c>
      <c r="G1214" s="2">
        <v>2920.68</v>
      </c>
      <c r="H1214" s="15">
        <f t="shared" si="18"/>
        <v>0</v>
      </c>
    </row>
    <row r="1215" spans="1:8" ht="13.5" x14ac:dyDescent="0.25">
      <c r="A1215" s="11"/>
      <c r="B1215" s="10">
        <v>44077</v>
      </c>
      <c r="C1215" s="2">
        <v>0.57999999999999996</v>
      </c>
      <c r="D1215" s="2">
        <v>0.57999999999999996</v>
      </c>
      <c r="E1215" s="2">
        <v>14180</v>
      </c>
      <c r="F1215" s="2">
        <v>0.56999999999999995</v>
      </c>
      <c r="G1215" s="2">
        <v>8082.6</v>
      </c>
      <c r="H1215" s="15">
        <f t="shared" si="18"/>
        <v>0</v>
      </c>
    </row>
    <row r="1216" spans="1:8" ht="13.5" x14ac:dyDescent="0.25">
      <c r="A1216" s="11"/>
      <c r="B1216" s="10">
        <v>44078</v>
      </c>
      <c r="C1216" s="2">
        <v>0.56999999999999995</v>
      </c>
      <c r="D1216" s="2">
        <v>0.56999999999999995</v>
      </c>
      <c r="E1216" s="2">
        <v>8827</v>
      </c>
      <c r="F1216" s="2">
        <v>0.56279999999999997</v>
      </c>
      <c r="G1216" s="2">
        <v>4967.8356000000003</v>
      </c>
      <c r="H1216" s="15">
        <f t="shared" si="18"/>
        <v>-1.7241379310344845E-2</v>
      </c>
    </row>
    <row r="1217" spans="1:8" ht="13.5" x14ac:dyDescent="0.25">
      <c r="A1217" s="11"/>
      <c r="B1217" s="10">
        <v>44081</v>
      </c>
      <c r="C1217" s="2">
        <v>0.56999999999999995</v>
      </c>
      <c r="D1217" s="2">
        <v>0.56999999999999995</v>
      </c>
      <c r="E1217" s="2">
        <v>11595</v>
      </c>
      <c r="F1217" s="2">
        <v>0.56369999999999998</v>
      </c>
      <c r="G1217" s="2">
        <v>6536.1014999999998</v>
      </c>
      <c r="H1217" s="15">
        <f t="shared" si="18"/>
        <v>0</v>
      </c>
    </row>
    <row r="1218" spans="1:8" ht="13.5" x14ac:dyDescent="0.25">
      <c r="A1218" s="11"/>
      <c r="B1218" s="10">
        <v>44082</v>
      </c>
      <c r="C1218" s="2">
        <v>0.56999999999999995</v>
      </c>
      <c r="D1218" s="2">
        <v>0.56999999999999995</v>
      </c>
      <c r="E1218" s="2">
        <v>11201</v>
      </c>
      <c r="F1218" s="2">
        <v>0.56140000000000001</v>
      </c>
      <c r="G1218" s="2">
        <v>6288.2413999999999</v>
      </c>
      <c r="H1218" s="15">
        <f t="shared" si="18"/>
        <v>0</v>
      </c>
    </row>
    <row r="1219" spans="1:8" ht="13.5" x14ac:dyDescent="0.25">
      <c r="A1219" s="11"/>
      <c r="B1219" s="10">
        <v>44083</v>
      </c>
      <c r="C1219" s="2">
        <v>0.6</v>
      </c>
      <c r="D1219" s="2">
        <v>0.6</v>
      </c>
      <c r="E1219" s="2">
        <v>41420</v>
      </c>
      <c r="F1219" s="2">
        <v>0.57050000000000001</v>
      </c>
      <c r="G1219" s="2">
        <v>23630.11</v>
      </c>
      <c r="H1219" s="15">
        <f t="shared" si="18"/>
        <v>5.2631578947368474E-2</v>
      </c>
    </row>
    <row r="1220" spans="1:8" ht="13.5" x14ac:dyDescent="0.25">
      <c r="A1220" s="11"/>
      <c r="B1220" s="10">
        <v>44084</v>
      </c>
      <c r="C1220" s="2">
        <v>0.61</v>
      </c>
      <c r="D1220" s="2">
        <v>0.61</v>
      </c>
      <c r="E1220" s="2">
        <v>82147</v>
      </c>
      <c r="F1220" s="2">
        <v>0.60870000000000002</v>
      </c>
      <c r="G1220" s="2">
        <v>50002.878900000003</v>
      </c>
      <c r="H1220" s="15">
        <f t="shared" si="18"/>
        <v>1.6666666666666684E-2</v>
      </c>
    </row>
    <row r="1221" spans="1:8" ht="13.5" x14ac:dyDescent="0.25">
      <c r="A1221" s="11"/>
      <c r="B1221" s="10">
        <v>44085</v>
      </c>
      <c r="C1221" s="2">
        <v>0.64</v>
      </c>
      <c r="D1221" s="2">
        <v>0.64</v>
      </c>
      <c r="E1221" s="2">
        <v>39089</v>
      </c>
      <c r="F1221" s="2">
        <v>0.62439999999999996</v>
      </c>
      <c r="G1221" s="2">
        <v>24407.171600000001</v>
      </c>
      <c r="H1221" s="15">
        <f t="shared" si="18"/>
        <v>4.9180327868852507E-2</v>
      </c>
    </row>
    <row r="1222" spans="1:8" ht="13.5" x14ac:dyDescent="0.25">
      <c r="A1222" s="11"/>
      <c r="B1222" s="10">
        <v>44088</v>
      </c>
      <c r="C1222" s="2">
        <v>0.63</v>
      </c>
      <c r="D1222" s="2">
        <v>0.63</v>
      </c>
      <c r="E1222" s="2">
        <v>79145</v>
      </c>
      <c r="F1222" s="2">
        <v>0.65149999999999997</v>
      </c>
      <c r="G1222" s="2">
        <v>51562.967499999999</v>
      </c>
      <c r="H1222" s="15">
        <f t="shared" si="18"/>
        <v>-1.5625000000000014E-2</v>
      </c>
    </row>
    <row r="1223" spans="1:8" ht="13.5" x14ac:dyDescent="0.25">
      <c r="A1223" s="11"/>
      <c r="B1223" s="10">
        <v>44089</v>
      </c>
      <c r="C1223" s="2">
        <v>0.63</v>
      </c>
      <c r="D1223" s="2">
        <v>0.63</v>
      </c>
      <c r="E1223" s="2">
        <v>94769</v>
      </c>
      <c r="F1223" s="2">
        <v>0.61619999999999997</v>
      </c>
      <c r="G1223" s="2">
        <v>58396.657800000001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0.62</v>
      </c>
      <c r="D1224" s="2">
        <v>0.62</v>
      </c>
      <c r="E1224" s="2">
        <v>14594</v>
      </c>
      <c r="F1224" s="2">
        <v>0.61060000000000003</v>
      </c>
      <c r="G1224" s="2">
        <v>8911.0964000000004</v>
      </c>
      <c r="H1224" s="15">
        <f t="shared" si="19"/>
        <v>-1.5873015873015886E-2</v>
      </c>
    </row>
    <row r="1225" spans="1:8" ht="13.5" x14ac:dyDescent="0.25">
      <c r="A1225" s="11"/>
      <c r="B1225" s="10">
        <v>44091</v>
      </c>
      <c r="C1225" s="2">
        <v>0.62</v>
      </c>
      <c r="D1225" s="2">
        <v>0.62</v>
      </c>
      <c r="E1225" s="2">
        <v>7829</v>
      </c>
      <c r="F1225" s="2">
        <v>0.60750000000000004</v>
      </c>
      <c r="G1225" s="2">
        <v>4756.1175000000003</v>
      </c>
      <c r="H1225" s="15">
        <f t="shared" si="19"/>
        <v>0</v>
      </c>
    </row>
    <row r="1226" spans="1:8" ht="13.5" x14ac:dyDescent="0.25">
      <c r="A1226" s="11"/>
      <c r="B1226" s="10">
        <v>44092</v>
      </c>
      <c r="C1226" s="2">
        <v>0.62</v>
      </c>
      <c r="D1226" s="2">
        <v>0.62</v>
      </c>
      <c r="E1226" s="2">
        <v>42822</v>
      </c>
      <c r="F1226" s="2">
        <v>0.61509999999999998</v>
      </c>
      <c r="G1226" s="2">
        <v>26339.8122</v>
      </c>
      <c r="H1226" s="15">
        <f t="shared" si="19"/>
        <v>0</v>
      </c>
    </row>
    <row r="1227" spans="1:8" ht="13.5" x14ac:dyDescent="0.25">
      <c r="A1227" s="11"/>
      <c r="B1227" s="10">
        <v>44095</v>
      </c>
      <c r="C1227" s="2">
        <v>0.62</v>
      </c>
      <c r="D1227" s="2">
        <v>0.62</v>
      </c>
      <c r="E1227" s="2">
        <v>15749</v>
      </c>
      <c r="F1227" s="2">
        <v>0.622</v>
      </c>
      <c r="G1227" s="2">
        <v>9795.8780000000006</v>
      </c>
      <c r="H1227" s="15">
        <f t="shared" si="19"/>
        <v>0</v>
      </c>
    </row>
    <row r="1228" spans="1:8" ht="13.5" x14ac:dyDescent="0.25">
      <c r="A1228" s="11"/>
      <c r="B1228" s="10">
        <v>44096</v>
      </c>
      <c r="C1228" s="2">
        <v>0.63</v>
      </c>
      <c r="D1228" s="2">
        <v>0.63</v>
      </c>
      <c r="E1228" s="2">
        <v>22548</v>
      </c>
      <c r="F1228" s="2">
        <v>0.627</v>
      </c>
      <c r="G1228" s="2">
        <v>14137.596</v>
      </c>
      <c r="H1228" s="15">
        <f t="shared" si="19"/>
        <v>1.612903225806453E-2</v>
      </c>
    </row>
    <row r="1229" spans="1:8" ht="13.5" x14ac:dyDescent="0.25">
      <c r="A1229" s="11"/>
      <c r="B1229" s="10">
        <v>44097</v>
      </c>
      <c r="C1229" s="2">
        <v>0.63</v>
      </c>
      <c r="D1229" s="2">
        <v>0.63</v>
      </c>
      <c r="E1229" s="2">
        <v>16413</v>
      </c>
      <c r="F1229" s="2">
        <v>0.62009999999999998</v>
      </c>
      <c r="G1229" s="2">
        <v>10177.701300000001</v>
      </c>
      <c r="H1229" s="15">
        <f t="shared" si="19"/>
        <v>0</v>
      </c>
    </row>
    <row r="1230" spans="1:8" ht="13.5" x14ac:dyDescent="0.25">
      <c r="A1230" s="11"/>
      <c r="B1230" s="10">
        <v>44098</v>
      </c>
      <c r="C1230" s="2">
        <v>0.64</v>
      </c>
      <c r="D1230" s="2">
        <v>0.64</v>
      </c>
      <c r="E1230" s="2">
        <v>15781</v>
      </c>
      <c r="F1230" s="2">
        <v>0.62909999999999999</v>
      </c>
      <c r="G1230" s="2">
        <v>9927.8271000000004</v>
      </c>
      <c r="H1230" s="15">
        <f t="shared" si="19"/>
        <v>1.5873015873015886E-2</v>
      </c>
    </row>
    <row r="1231" spans="1:8" ht="13.5" x14ac:dyDescent="0.25">
      <c r="A1231" s="11"/>
      <c r="B1231" s="10">
        <v>44099</v>
      </c>
      <c r="C1231" s="2">
        <v>0.63</v>
      </c>
      <c r="D1231" s="2">
        <v>0.63</v>
      </c>
      <c r="E1231" s="2">
        <v>1745</v>
      </c>
      <c r="F1231" s="2">
        <v>0.63</v>
      </c>
      <c r="G1231" s="2">
        <v>1099.3499999999999</v>
      </c>
      <c r="H1231" s="15">
        <f t="shared" si="19"/>
        <v>-1.5625000000000014E-2</v>
      </c>
    </row>
    <row r="1232" spans="1:8" ht="13.5" x14ac:dyDescent="0.25">
      <c r="A1232" s="11"/>
      <c r="B1232" s="10">
        <v>44102</v>
      </c>
      <c r="C1232" s="2">
        <v>0.62</v>
      </c>
      <c r="D1232" s="2">
        <v>0.62</v>
      </c>
      <c r="E1232" s="2">
        <v>10199</v>
      </c>
      <c r="F1232" s="2">
        <v>0.62009999999999998</v>
      </c>
      <c r="G1232" s="2">
        <v>6324.3999000000003</v>
      </c>
      <c r="H1232" s="15">
        <f t="shared" si="19"/>
        <v>-1.5873015873015886E-2</v>
      </c>
    </row>
    <row r="1233" spans="1:8" ht="13.5" x14ac:dyDescent="0.25">
      <c r="A1233" s="11"/>
      <c r="B1233" s="10">
        <v>44103</v>
      </c>
      <c r="C1233" s="2">
        <v>0.61</v>
      </c>
      <c r="D1233" s="2">
        <v>0.61</v>
      </c>
      <c r="E1233" s="2">
        <v>23526</v>
      </c>
      <c r="F1233" s="2">
        <v>0.62029999999999996</v>
      </c>
      <c r="G1233" s="2">
        <v>14593.177799999999</v>
      </c>
      <c r="H1233" s="15">
        <f t="shared" si="19"/>
        <v>-1.612903225806453E-2</v>
      </c>
    </row>
    <row r="1234" spans="1:8" ht="13.5" x14ac:dyDescent="0.25">
      <c r="A1234" s="11"/>
      <c r="B1234" s="10">
        <v>44104</v>
      </c>
      <c r="C1234" s="2">
        <v>0.61</v>
      </c>
      <c r="D1234" s="2">
        <v>0.61</v>
      </c>
      <c r="E1234" s="2">
        <v>16336</v>
      </c>
      <c r="F1234" s="2">
        <v>0.61819999999999997</v>
      </c>
      <c r="G1234" s="2">
        <v>10098.915199999999</v>
      </c>
      <c r="H1234" s="15">
        <f t="shared" si="19"/>
        <v>0</v>
      </c>
    </row>
    <row r="1235" spans="1:8" ht="13.5" x14ac:dyDescent="0.25">
      <c r="A1235" s="11"/>
      <c r="B1235" s="10">
        <v>44105</v>
      </c>
      <c r="C1235" s="2">
        <v>0.59</v>
      </c>
      <c r="D1235" s="2">
        <v>0.59</v>
      </c>
      <c r="E1235" s="2">
        <v>19673</v>
      </c>
      <c r="F1235" s="2">
        <v>0.59309999999999996</v>
      </c>
      <c r="G1235" s="2">
        <v>11668.0563</v>
      </c>
      <c r="H1235" s="15">
        <f t="shared" si="19"/>
        <v>-3.2786885245901669E-2</v>
      </c>
    </row>
    <row r="1236" spans="1:8" ht="13.5" x14ac:dyDescent="0.25">
      <c r="A1236" s="11"/>
      <c r="B1236" s="10">
        <v>44106</v>
      </c>
      <c r="C1236" s="2">
        <v>0.59</v>
      </c>
      <c r="D1236" s="2">
        <v>0.59</v>
      </c>
      <c r="E1236" s="2">
        <v>13325</v>
      </c>
      <c r="F1236" s="2">
        <v>0.58830000000000005</v>
      </c>
      <c r="G1236" s="2">
        <v>7839.0974999999999</v>
      </c>
      <c r="H1236" s="15">
        <f t="shared" si="19"/>
        <v>0</v>
      </c>
    </row>
    <row r="1237" spans="1:8" ht="13.5" x14ac:dyDescent="0.25">
      <c r="A1237" s="11"/>
      <c r="B1237" s="10">
        <v>44109</v>
      </c>
      <c r="C1237" s="2">
        <v>0.6</v>
      </c>
      <c r="D1237" s="2">
        <v>0.6</v>
      </c>
      <c r="E1237" s="2">
        <v>2694</v>
      </c>
      <c r="F1237" s="2">
        <v>0.6</v>
      </c>
      <c r="G1237" s="2">
        <v>1616.4</v>
      </c>
      <c r="H1237" s="15">
        <f t="shared" si="19"/>
        <v>1.6949152542372899E-2</v>
      </c>
    </row>
    <row r="1238" spans="1:8" ht="13.5" x14ac:dyDescent="0.25">
      <c r="A1238" s="11"/>
      <c r="B1238" s="10">
        <v>44110</v>
      </c>
      <c r="C1238" s="2">
        <v>0.61</v>
      </c>
      <c r="D1238" s="2">
        <v>0.61</v>
      </c>
      <c r="E1238" s="2">
        <v>4904</v>
      </c>
      <c r="F1238" s="2">
        <v>0.60289999999999999</v>
      </c>
      <c r="G1238" s="2">
        <v>2956.6215999999999</v>
      </c>
      <c r="H1238" s="15">
        <f t="shared" si="19"/>
        <v>1.6666666666666684E-2</v>
      </c>
    </row>
    <row r="1239" spans="1:8" ht="13.5" x14ac:dyDescent="0.25">
      <c r="A1239" s="11"/>
      <c r="B1239" s="10">
        <v>44111</v>
      </c>
      <c r="C1239" s="2">
        <v>0.6</v>
      </c>
      <c r="D1239" s="2">
        <v>0.6</v>
      </c>
      <c r="E1239" s="2">
        <v>734</v>
      </c>
      <c r="F1239" s="2">
        <v>0.60199999999999998</v>
      </c>
      <c r="G1239" s="2">
        <v>441.86799999999999</v>
      </c>
      <c r="H1239" s="15">
        <f t="shared" si="19"/>
        <v>-1.6393442622950834E-2</v>
      </c>
    </row>
    <row r="1240" spans="1:8" ht="13.5" x14ac:dyDescent="0.25">
      <c r="A1240" s="11"/>
      <c r="B1240" s="10">
        <v>44112</v>
      </c>
      <c r="C1240" s="2">
        <v>0.59</v>
      </c>
      <c r="D1240" s="2">
        <v>0.59</v>
      </c>
      <c r="E1240" s="2">
        <v>13094</v>
      </c>
      <c r="F1240" s="2">
        <v>0.59</v>
      </c>
      <c r="G1240" s="2">
        <v>7725.46</v>
      </c>
      <c r="H1240" s="15">
        <f t="shared" si="19"/>
        <v>-1.6666666666666684E-2</v>
      </c>
    </row>
    <row r="1241" spans="1:8" ht="13.5" x14ac:dyDescent="0.25">
      <c r="A1241" s="11"/>
      <c r="B1241" s="10">
        <v>44113</v>
      </c>
      <c r="C1241" s="2">
        <v>0.6</v>
      </c>
      <c r="D1241" s="2">
        <v>0.6</v>
      </c>
      <c r="E1241" s="2">
        <v>5174</v>
      </c>
      <c r="F1241" s="2">
        <v>0.59609999999999996</v>
      </c>
      <c r="G1241" s="2">
        <v>3084.2213999999999</v>
      </c>
      <c r="H1241" s="15">
        <f t="shared" si="19"/>
        <v>1.6949152542372899E-2</v>
      </c>
    </row>
    <row r="1242" spans="1:8" ht="13.5" x14ac:dyDescent="0.25">
      <c r="A1242" s="11"/>
      <c r="B1242" s="10">
        <v>44116</v>
      </c>
      <c r="C1242" s="2">
        <v>0.57999999999999996</v>
      </c>
      <c r="D1242" s="2">
        <v>0.57999999999999996</v>
      </c>
      <c r="E1242" s="2">
        <v>31870</v>
      </c>
      <c r="F1242" s="2">
        <v>0.58069999999999999</v>
      </c>
      <c r="G1242" s="2">
        <v>18506.909</v>
      </c>
      <c r="H1242" s="15">
        <f t="shared" si="19"/>
        <v>-3.3333333333333368E-2</v>
      </c>
    </row>
    <row r="1243" spans="1:8" ht="13.5" x14ac:dyDescent="0.25">
      <c r="A1243" s="11"/>
      <c r="B1243" s="10">
        <v>44117</v>
      </c>
      <c r="C1243" s="2">
        <v>0.59</v>
      </c>
      <c r="D1243" s="2">
        <v>0.59</v>
      </c>
      <c r="E1243" s="2">
        <v>5533</v>
      </c>
      <c r="F1243" s="2">
        <v>0.57240000000000002</v>
      </c>
      <c r="G1243" s="2">
        <v>3167.0891999999999</v>
      </c>
      <c r="H1243" s="15">
        <f t="shared" si="19"/>
        <v>1.7241379310344845E-2</v>
      </c>
    </row>
    <row r="1244" spans="1:8" ht="13.5" x14ac:dyDescent="0.25">
      <c r="A1244" s="11"/>
      <c r="B1244" s="10">
        <v>44118</v>
      </c>
      <c r="C1244" s="2">
        <v>0.6</v>
      </c>
      <c r="D1244" s="2">
        <v>0.6</v>
      </c>
      <c r="E1244" s="2">
        <v>50</v>
      </c>
      <c r="F1244" s="2">
        <v>0.6</v>
      </c>
      <c r="G1244" s="2">
        <v>30</v>
      </c>
      <c r="H1244" s="15">
        <f t="shared" si="19"/>
        <v>1.6949152542372899E-2</v>
      </c>
    </row>
    <row r="1245" spans="1:8" ht="13.5" x14ac:dyDescent="0.25">
      <c r="A1245" s="11"/>
      <c r="B1245" s="10">
        <v>44120</v>
      </c>
      <c r="C1245" s="2">
        <v>0.59</v>
      </c>
      <c r="D1245" s="2">
        <v>0.59</v>
      </c>
      <c r="E1245" s="2">
        <v>27029</v>
      </c>
      <c r="F1245" s="2">
        <v>0.59030000000000005</v>
      </c>
      <c r="G1245" s="2">
        <v>15955.218699999999</v>
      </c>
      <c r="H1245" s="15">
        <f t="shared" si="19"/>
        <v>-1.6666666666666684E-2</v>
      </c>
    </row>
    <row r="1246" spans="1:8" ht="13.5" x14ac:dyDescent="0.25">
      <c r="A1246" s="11"/>
      <c r="B1246" s="10">
        <v>44123</v>
      </c>
      <c r="C1246" s="2">
        <v>0.59</v>
      </c>
      <c r="D1246" s="2">
        <v>0.59</v>
      </c>
      <c r="E1246" s="2">
        <v>1180</v>
      </c>
      <c r="F1246" s="2">
        <v>0.59130000000000005</v>
      </c>
      <c r="G1246" s="2">
        <v>697.73400000000004</v>
      </c>
      <c r="H1246" s="15">
        <f t="shared" si="19"/>
        <v>0</v>
      </c>
    </row>
    <row r="1247" spans="1:8" ht="13.5" x14ac:dyDescent="0.25">
      <c r="A1247" s="11"/>
      <c r="B1247" s="10">
        <v>44124</v>
      </c>
      <c r="C1247" s="2">
        <v>0.59</v>
      </c>
      <c r="D1247" s="2">
        <v>0.59</v>
      </c>
      <c r="E1247" s="2">
        <v>6164</v>
      </c>
      <c r="F1247" s="2">
        <v>0.58020000000000005</v>
      </c>
      <c r="G1247" s="2">
        <v>3576.3528000000001</v>
      </c>
      <c r="H1247" s="15">
        <f t="shared" si="19"/>
        <v>0</v>
      </c>
    </row>
    <row r="1248" spans="1:8" ht="13.5" x14ac:dyDescent="0.25">
      <c r="A1248" s="11"/>
      <c r="B1248" s="10">
        <v>44125</v>
      </c>
      <c r="C1248" s="2">
        <v>0.6</v>
      </c>
      <c r="D1248" s="2">
        <v>0.6</v>
      </c>
      <c r="E1248" s="2">
        <v>1615</v>
      </c>
      <c r="F1248" s="2">
        <v>0.58679999999999999</v>
      </c>
      <c r="G1248" s="2">
        <v>947.68200000000002</v>
      </c>
      <c r="H1248" s="15">
        <f t="shared" si="19"/>
        <v>1.6949152542372899E-2</v>
      </c>
    </row>
    <row r="1249" spans="1:8" ht="13.5" x14ac:dyDescent="0.25">
      <c r="A1249" s="11"/>
      <c r="B1249" s="10">
        <v>44126</v>
      </c>
      <c r="C1249" s="2">
        <v>0.6</v>
      </c>
      <c r="D1249" s="2">
        <v>0.6</v>
      </c>
      <c r="E1249" s="2">
        <v>674</v>
      </c>
      <c r="F1249" s="2">
        <v>0.59150000000000003</v>
      </c>
      <c r="G1249" s="2">
        <v>398.67099999999999</v>
      </c>
      <c r="H1249" s="15">
        <f t="shared" si="19"/>
        <v>0</v>
      </c>
    </row>
    <row r="1250" spans="1:8" ht="13.5" x14ac:dyDescent="0.25">
      <c r="A1250" s="11"/>
      <c r="B1250" s="10">
        <v>44127</v>
      </c>
      <c r="C1250" s="2">
        <v>0.6</v>
      </c>
      <c r="D1250" s="2">
        <v>0.6</v>
      </c>
      <c r="E1250" s="2">
        <v>286</v>
      </c>
      <c r="F1250" s="2">
        <v>0.59570000000000001</v>
      </c>
      <c r="G1250" s="2">
        <v>170.37020000000001</v>
      </c>
      <c r="H1250" s="15">
        <f t="shared" si="19"/>
        <v>0</v>
      </c>
    </row>
    <row r="1251" spans="1:8" ht="13.5" x14ac:dyDescent="0.25">
      <c r="A1251" s="11"/>
      <c r="B1251" s="10">
        <v>44130</v>
      </c>
      <c r="C1251" s="2">
        <v>0.61</v>
      </c>
      <c r="D1251" s="2">
        <v>0.61</v>
      </c>
      <c r="E1251" s="2">
        <v>12939</v>
      </c>
      <c r="F1251" s="2">
        <v>0.6</v>
      </c>
      <c r="G1251" s="2">
        <v>7763.4</v>
      </c>
      <c r="H1251" s="15">
        <f t="shared" si="19"/>
        <v>1.6666666666666684E-2</v>
      </c>
    </row>
    <row r="1252" spans="1:8" ht="13.5" x14ac:dyDescent="0.25">
      <c r="A1252" s="11"/>
      <c r="B1252" s="10">
        <v>44131</v>
      </c>
      <c r="C1252" s="2">
        <v>0.61</v>
      </c>
      <c r="D1252" s="2">
        <v>0.61</v>
      </c>
      <c r="E1252" s="2">
        <v>7109</v>
      </c>
      <c r="F1252" s="2">
        <v>0.6089</v>
      </c>
      <c r="G1252" s="2">
        <v>4328.6701000000003</v>
      </c>
      <c r="H1252" s="15">
        <f t="shared" si="19"/>
        <v>0</v>
      </c>
    </row>
    <row r="1253" spans="1:8" ht="13.5" x14ac:dyDescent="0.25">
      <c r="A1253" s="11"/>
      <c r="B1253" s="10">
        <v>44132</v>
      </c>
      <c r="C1253" s="2">
        <v>0.6</v>
      </c>
      <c r="D1253" s="2">
        <v>0.6</v>
      </c>
      <c r="E1253" s="2">
        <v>6019</v>
      </c>
      <c r="F1253" s="2">
        <v>0.60129999999999995</v>
      </c>
      <c r="G1253" s="2">
        <v>3619.2247000000002</v>
      </c>
      <c r="H1253" s="15">
        <f t="shared" si="19"/>
        <v>-1.6393442622950834E-2</v>
      </c>
    </row>
    <row r="1254" spans="1:8" ht="13.5" x14ac:dyDescent="0.25">
      <c r="A1254" s="11"/>
      <c r="B1254" s="10">
        <v>44134</v>
      </c>
      <c r="C1254" s="2">
        <v>0.59</v>
      </c>
      <c r="D1254" s="2">
        <v>0.59</v>
      </c>
      <c r="E1254" s="2">
        <v>6086</v>
      </c>
      <c r="F1254" s="2">
        <v>0.59</v>
      </c>
      <c r="G1254" s="2">
        <v>3590.74</v>
      </c>
      <c r="H1254" s="15">
        <f t="shared" si="19"/>
        <v>-1.6666666666666684E-2</v>
      </c>
    </row>
    <row r="1255" spans="1:8" ht="13.5" x14ac:dyDescent="0.25">
      <c r="A1255" s="11"/>
      <c r="B1255" s="10">
        <v>44137</v>
      </c>
      <c r="C1255" s="2">
        <v>0.57999999999999996</v>
      </c>
      <c r="D1255" s="2">
        <v>0.57999999999999996</v>
      </c>
      <c r="E1255" s="2">
        <v>2568</v>
      </c>
      <c r="F1255" s="2">
        <v>0.58009999999999995</v>
      </c>
      <c r="G1255" s="2">
        <v>1489.6967999999999</v>
      </c>
      <c r="H1255" s="15">
        <f t="shared" si="19"/>
        <v>-1.6949152542372899E-2</v>
      </c>
    </row>
    <row r="1256" spans="1:8" ht="13.5" x14ac:dyDescent="0.25">
      <c r="A1256" s="11"/>
      <c r="B1256" s="10">
        <v>44138</v>
      </c>
      <c r="C1256" s="2">
        <v>0.56999999999999995</v>
      </c>
      <c r="D1256" s="2">
        <v>0.56999999999999995</v>
      </c>
      <c r="E1256" s="2">
        <v>22485</v>
      </c>
      <c r="F1256" s="2">
        <v>0.5706</v>
      </c>
      <c r="G1256" s="2">
        <v>12829.941000000001</v>
      </c>
      <c r="H1256" s="15">
        <f t="shared" si="19"/>
        <v>-1.7241379310344845E-2</v>
      </c>
    </row>
    <row r="1257" spans="1:8" ht="13.5" x14ac:dyDescent="0.25">
      <c r="A1257" s="11"/>
      <c r="B1257" s="10">
        <v>44139</v>
      </c>
      <c r="C1257" s="2">
        <v>0.57999999999999996</v>
      </c>
      <c r="D1257" s="2">
        <v>0.57999999999999996</v>
      </c>
      <c r="E1257" s="2">
        <v>21197</v>
      </c>
      <c r="F1257" s="2">
        <v>0.56869999999999998</v>
      </c>
      <c r="G1257" s="2">
        <v>12054.733899999999</v>
      </c>
      <c r="H1257" s="15">
        <f t="shared" si="19"/>
        <v>1.7543859649122823E-2</v>
      </c>
    </row>
    <row r="1258" spans="1:8" ht="13.5" x14ac:dyDescent="0.25">
      <c r="A1258" s="11"/>
      <c r="B1258" s="10">
        <v>44140</v>
      </c>
      <c r="C1258" s="2">
        <v>0.59</v>
      </c>
      <c r="D1258" s="2">
        <v>0.59</v>
      </c>
      <c r="E1258" s="2">
        <v>7875</v>
      </c>
      <c r="F1258" s="2">
        <v>0.58620000000000005</v>
      </c>
      <c r="G1258" s="2">
        <v>4616.3249999999998</v>
      </c>
      <c r="H1258" s="15">
        <f t="shared" si="19"/>
        <v>1.7241379310344845E-2</v>
      </c>
    </row>
    <row r="1259" spans="1:8" ht="13.5" x14ac:dyDescent="0.25">
      <c r="A1259" s="11"/>
      <c r="B1259" s="10">
        <v>44141</v>
      </c>
      <c r="C1259" s="2">
        <v>0.59</v>
      </c>
      <c r="D1259" s="2">
        <v>0.59</v>
      </c>
      <c r="E1259" s="2">
        <v>3264</v>
      </c>
      <c r="F1259" s="2">
        <v>0.58020000000000005</v>
      </c>
      <c r="G1259" s="2">
        <v>1893.7728</v>
      </c>
      <c r="H1259" s="15">
        <f t="shared" si="19"/>
        <v>0</v>
      </c>
    </row>
    <row r="1260" spans="1:8" ht="13.5" x14ac:dyDescent="0.25">
      <c r="A1260" s="11"/>
      <c r="B1260" s="10">
        <v>44144</v>
      </c>
      <c r="C1260" s="2">
        <v>0.59</v>
      </c>
      <c r="D1260" s="2">
        <v>0.59</v>
      </c>
      <c r="E1260" s="2">
        <v>183</v>
      </c>
      <c r="F1260" s="2">
        <v>0.58030000000000004</v>
      </c>
      <c r="G1260" s="2">
        <v>106.1949</v>
      </c>
      <c r="H1260" s="15">
        <f t="shared" si="19"/>
        <v>0</v>
      </c>
    </row>
    <row r="1261" spans="1:8" ht="13.5" x14ac:dyDescent="0.25">
      <c r="A1261" s="11"/>
      <c r="B1261" s="10">
        <v>44145</v>
      </c>
      <c r="C1261" s="2">
        <v>0.59</v>
      </c>
      <c r="D1261" s="2">
        <v>0.59</v>
      </c>
      <c r="E1261" s="2">
        <v>29546</v>
      </c>
      <c r="F1261" s="2">
        <v>0.58909999999999996</v>
      </c>
      <c r="G1261" s="2">
        <v>17405.548599999998</v>
      </c>
      <c r="H1261" s="15">
        <f t="shared" si="19"/>
        <v>0</v>
      </c>
    </row>
    <row r="1262" spans="1:8" ht="13.5" x14ac:dyDescent="0.25">
      <c r="A1262" s="11"/>
      <c r="B1262" s="10">
        <v>44146</v>
      </c>
      <c r="C1262" s="2">
        <v>0.62</v>
      </c>
      <c r="D1262" s="2">
        <v>0.62</v>
      </c>
      <c r="E1262" s="2">
        <v>49170</v>
      </c>
      <c r="F1262" s="2">
        <v>0.60870000000000002</v>
      </c>
      <c r="G1262" s="2">
        <v>29929.778999999999</v>
      </c>
      <c r="H1262" s="15">
        <f t="shared" si="19"/>
        <v>5.0847457627118689E-2</v>
      </c>
    </row>
    <row r="1263" spans="1:8" ht="13.5" x14ac:dyDescent="0.25">
      <c r="A1263" s="11"/>
      <c r="B1263" s="10">
        <v>44147</v>
      </c>
      <c r="C1263" s="2">
        <v>0.63</v>
      </c>
      <c r="D1263" s="2">
        <v>0.63</v>
      </c>
      <c r="E1263" s="2">
        <v>114742</v>
      </c>
      <c r="F1263" s="2">
        <v>0.63680000000000003</v>
      </c>
      <c r="G1263" s="2">
        <v>73067.705600000001</v>
      </c>
      <c r="H1263" s="15">
        <f t="shared" si="19"/>
        <v>1.612903225806453E-2</v>
      </c>
    </row>
    <row r="1264" spans="1:8" ht="13.5" x14ac:dyDescent="0.25">
      <c r="A1264" s="11"/>
      <c r="B1264" s="10">
        <v>44148</v>
      </c>
      <c r="C1264" s="2">
        <v>0.62</v>
      </c>
      <c r="D1264" s="2">
        <v>0.62</v>
      </c>
      <c r="E1264" s="2">
        <v>17077</v>
      </c>
      <c r="F1264" s="2">
        <v>0.61680000000000001</v>
      </c>
      <c r="G1264" s="2">
        <v>10533.0936</v>
      </c>
      <c r="H1264" s="15">
        <f t="shared" si="19"/>
        <v>-1.5873015873015886E-2</v>
      </c>
    </row>
    <row r="1265" spans="1:8" ht="13.5" x14ac:dyDescent="0.25">
      <c r="A1265" s="11"/>
      <c r="B1265" s="10">
        <v>44151</v>
      </c>
      <c r="C1265" s="2">
        <v>0.63</v>
      </c>
      <c r="D1265" s="2">
        <v>0.63</v>
      </c>
      <c r="E1265" s="2">
        <v>21932</v>
      </c>
      <c r="F1265" s="2">
        <v>0.62360000000000004</v>
      </c>
      <c r="G1265" s="2">
        <v>13676.7952</v>
      </c>
      <c r="H1265" s="15">
        <f t="shared" si="19"/>
        <v>1.612903225806453E-2</v>
      </c>
    </row>
    <row r="1266" spans="1:8" ht="13.5" x14ac:dyDescent="0.25">
      <c r="A1266" s="11"/>
      <c r="B1266" s="10">
        <v>44152</v>
      </c>
      <c r="C1266" s="2">
        <v>0.63</v>
      </c>
      <c r="D1266" s="2">
        <v>0.63</v>
      </c>
      <c r="E1266" s="2">
        <v>16103</v>
      </c>
      <c r="F1266" s="2">
        <v>0.62109999999999999</v>
      </c>
      <c r="G1266" s="2">
        <v>10001.5733</v>
      </c>
      <c r="H1266" s="15">
        <f t="shared" si="19"/>
        <v>0</v>
      </c>
    </row>
    <row r="1267" spans="1:8" ht="13.5" x14ac:dyDescent="0.25">
      <c r="A1267" s="11"/>
      <c r="B1267" s="10">
        <v>44153</v>
      </c>
      <c r="C1267" s="2">
        <v>0.61</v>
      </c>
      <c r="D1267" s="2">
        <v>0.61</v>
      </c>
      <c r="E1267" s="2">
        <v>23871</v>
      </c>
      <c r="F1267" s="2">
        <v>0.61970000000000003</v>
      </c>
      <c r="G1267" s="2">
        <v>14792.858700000001</v>
      </c>
      <c r="H1267" s="15">
        <f t="shared" si="19"/>
        <v>-3.1746031746031772E-2</v>
      </c>
    </row>
    <row r="1268" spans="1:8" ht="13.5" x14ac:dyDescent="0.25">
      <c r="A1268" s="11"/>
      <c r="B1268" s="10">
        <v>44154</v>
      </c>
      <c r="C1268" s="2">
        <v>0.61</v>
      </c>
      <c r="D1268" s="2">
        <v>0.61</v>
      </c>
      <c r="E1268" s="2">
        <v>25165</v>
      </c>
      <c r="F1268" s="2">
        <v>0.61209999999999998</v>
      </c>
      <c r="G1268" s="2">
        <v>15403.496499999999</v>
      </c>
      <c r="H1268" s="15">
        <f t="shared" si="19"/>
        <v>0</v>
      </c>
    </row>
    <row r="1269" spans="1:8" ht="13.5" x14ac:dyDescent="0.25">
      <c r="A1269" s="11"/>
      <c r="B1269" s="10">
        <v>44155</v>
      </c>
      <c r="C1269" s="2">
        <v>0.61</v>
      </c>
      <c r="D1269" s="2">
        <v>0.61</v>
      </c>
      <c r="E1269" s="2">
        <v>3309</v>
      </c>
      <c r="F1269" s="2">
        <v>0.61</v>
      </c>
      <c r="G1269" s="2">
        <v>2018.49</v>
      </c>
      <c r="H1269" s="15">
        <f t="shared" si="19"/>
        <v>0</v>
      </c>
    </row>
    <row r="1270" spans="1:8" ht="13.5" x14ac:dyDescent="0.25">
      <c r="A1270" s="11"/>
      <c r="B1270" s="10">
        <v>44158</v>
      </c>
      <c r="C1270" s="2">
        <v>0.6</v>
      </c>
      <c r="D1270" s="2">
        <v>0.6</v>
      </c>
      <c r="E1270" s="2">
        <v>30887</v>
      </c>
      <c r="F1270" s="2">
        <v>0.59199999999999997</v>
      </c>
      <c r="G1270" s="2">
        <v>18285.103999999999</v>
      </c>
      <c r="H1270" s="15">
        <f t="shared" si="19"/>
        <v>-1.6393442622950834E-2</v>
      </c>
    </row>
    <row r="1271" spans="1:8" ht="13.5" x14ac:dyDescent="0.25">
      <c r="A1271" s="11"/>
      <c r="B1271" s="10">
        <v>44159</v>
      </c>
      <c r="C1271" s="2">
        <v>0.6</v>
      </c>
      <c r="D1271" s="2">
        <v>0.6</v>
      </c>
      <c r="E1271" s="2">
        <v>4055</v>
      </c>
      <c r="F1271" s="2">
        <v>0.60040000000000004</v>
      </c>
      <c r="G1271" s="2">
        <v>2434.6219999999998</v>
      </c>
      <c r="H1271" s="15">
        <f t="shared" si="19"/>
        <v>0</v>
      </c>
    </row>
    <row r="1272" spans="1:8" ht="13.5" x14ac:dyDescent="0.25">
      <c r="A1272" s="11"/>
      <c r="B1272" s="10">
        <v>44160</v>
      </c>
      <c r="C1272" s="2">
        <v>0.6</v>
      </c>
      <c r="D1272" s="2">
        <v>0.6</v>
      </c>
      <c r="E1272" s="2">
        <v>8785</v>
      </c>
      <c r="F1272" s="2">
        <v>0.59009999999999996</v>
      </c>
      <c r="G1272" s="2">
        <v>5184.0285000000003</v>
      </c>
      <c r="H1272" s="15">
        <f t="shared" si="19"/>
        <v>0</v>
      </c>
    </row>
    <row r="1273" spans="1:8" ht="13.5" x14ac:dyDescent="0.25">
      <c r="A1273" s="11"/>
      <c r="B1273" s="10">
        <v>44161</v>
      </c>
      <c r="C1273" s="2">
        <v>0.6</v>
      </c>
      <c r="D1273" s="2">
        <v>0.6</v>
      </c>
      <c r="E1273" s="2">
        <v>76</v>
      </c>
      <c r="F1273" s="2">
        <v>0.59009999999999996</v>
      </c>
      <c r="G1273" s="2">
        <v>44.8476</v>
      </c>
      <c r="H1273" s="15">
        <f t="shared" si="19"/>
        <v>0</v>
      </c>
    </row>
    <row r="1274" spans="1:8" ht="13.5" x14ac:dyDescent="0.25">
      <c r="A1274" s="11"/>
      <c r="B1274" s="10">
        <v>44162</v>
      </c>
      <c r="C1274" s="2">
        <v>0.59</v>
      </c>
      <c r="D1274" s="2">
        <v>0.59</v>
      </c>
      <c r="E1274" s="2">
        <v>7152</v>
      </c>
      <c r="F1274" s="2">
        <v>0.59009999999999996</v>
      </c>
      <c r="G1274" s="2">
        <v>4220.3951999999999</v>
      </c>
      <c r="H1274" s="15">
        <f t="shared" si="19"/>
        <v>-1.6666666666666684E-2</v>
      </c>
    </row>
    <row r="1275" spans="1:8" ht="13.5" x14ac:dyDescent="0.25">
      <c r="A1275" s="11"/>
      <c r="B1275" s="10">
        <v>44165</v>
      </c>
      <c r="C1275" s="2">
        <v>0.62</v>
      </c>
      <c r="D1275" s="2">
        <v>0.62</v>
      </c>
      <c r="E1275" s="2">
        <v>65920</v>
      </c>
      <c r="F1275" s="2">
        <v>0.61060000000000003</v>
      </c>
      <c r="G1275" s="2">
        <v>40250.752</v>
      </c>
      <c r="H1275" s="15">
        <f t="shared" si="19"/>
        <v>5.0847457627118689E-2</v>
      </c>
    </row>
    <row r="1276" spans="1:8" ht="13.5" x14ac:dyDescent="0.25">
      <c r="A1276" s="11"/>
      <c r="B1276" s="10">
        <v>44166</v>
      </c>
      <c r="C1276" s="2">
        <v>0.63</v>
      </c>
      <c r="D1276" s="2">
        <v>0.63</v>
      </c>
      <c r="E1276" s="2">
        <v>33842</v>
      </c>
      <c r="F1276" s="2">
        <v>0.62519999999999998</v>
      </c>
      <c r="G1276" s="2">
        <v>21158.018400000001</v>
      </c>
      <c r="H1276" s="15">
        <f t="shared" si="19"/>
        <v>1.612903225806453E-2</v>
      </c>
    </row>
    <row r="1277" spans="1:8" ht="13.5" x14ac:dyDescent="0.25">
      <c r="A1277" s="11"/>
      <c r="B1277" s="10">
        <v>44167</v>
      </c>
      <c r="C1277" s="2">
        <v>0.61</v>
      </c>
      <c r="D1277" s="2">
        <v>0.61</v>
      </c>
      <c r="E1277" s="2">
        <v>6176</v>
      </c>
      <c r="F1277" s="2">
        <v>0.61509999999999998</v>
      </c>
      <c r="G1277" s="2">
        <v>3798.8575999999998</v>
      </c>
      <c r="H1277" s="15">
        <f t="shared" si="19"/>
        <v>-3.1746031746031772E-2</v>
      </c>
    </row>
    <row r="1278" spans="1:8" ht="13.5" x14ac:dyDescent="0.25">
      <c r="A1278" s="11"/>
      <c r="B1278" s="10">
        <v>44168</v>
      </c>
      <c r="C1278" s="2">
        <v>0.57999999999999996</v>
      </c>
      <c r="D1278" s="2">
        <v>0.57999999999999996</v>
      </c>
      <c r="E1278" s="2">
        <v>73402</v>
      </c>
      <c r="F1278" s="2">
        <v>0.5857</v>
      </c>
      <c r="G1278" s="2">
        <v>42991.551399999997</v>
      </c>
      <c r="H1278" s="15">
        <f t="shared" si="19"/>
        <v>-4.9180327868852507E-2</v>
      </c>
    </row>
    <row r="1279" spans="1:8" ht="13.5" x14ac:dyDescent="0.25">
      <c r="A1279" s="11"/>
      <c r="B1279" s="10">
        <v>44169</v>
      </c>
      <c r="C1279" s="2">
        <v>0.61</v>
      </c>
      <c r="D1279" s="2">
        <v>0.61</v>
      </c>
      <c r="E1279" s="2">
        <v>4669</v>
      </c>
      <c r="F1279" s="2">
        <v>0.61</v>
      </c>
      <c r="G1279" s="2">
        <v>2848.09</v>
      </c>
      <c r="H1279" s="15">
        <f t="shared" si="19"/>
        <v>5.1724137931034531E-2</v>
      </c>
    </row>
    <row r="1280" spans="1:8" ht="13.5" x14ac:dyDescent="0.25">
      <c r="A1280" s="11"/>
      <c r="B1280" s="10">
        <v>44172</v>
      </c>
      <c r="C1280" s="2">
        <v>0.63</v>
      </c>
      <c r="D1280" s="2">
        <v>0.63</v>
      </c>
      <c r="E1280" s="2">
        <v>36828</v>
      </c>
      <c r="F1280" s="2">
        <v>0.62980000000000003</v>
      </c>
      <c r="G1280" s="2">
        <v>23194.274399999998</v>
      </c>
      <c r="H1280" s="15">
        <f t="shared" si="19"/>
        <v>3.2786885245901669E-2</v>
      </c>
    </row>
    <row r="1281" spans="1:8" ht="13.5" x14ac:dyDescent="0.25">
      <c r="A1281" s="11"/>
      <c r="B1281" s="10">
        <v>44173</v>
      </c>
      <c r="C1281" s="2">
        <v>0.62</v>
      </c>
      <c r="D1281" s="2">
        <v>0.62</v>
      </c>
      <c r="E1281" s="2">
        <v>6206</v>
      </c>
      <c r="F1281" s="2">
        <v>0.61339999999999995</v>
      </c>
      <c r="G1281" s="2">
        <v>3806.7604000000001</v>
      </c>
      <c r="H1281" s="15">
        <f t="shared" si="19"/>
        <v>-1.5873015873015886E-2</v>
      </c>
    </row>
    <row r="1282" spans="1:8" ht="13.5" x14ac:dyDescent="0.25">
      <c r="A1282" s="11"/>
      <c r="B1282" s="10">
        <v>44174</v>
      </c>
      <c r="C1282" s="2">
        <v>0.61</v>
      </c>
      <c r="D1282" s="2">
        <v>0.61</v>
      </c>
      <c r="E1282" s="2">
        <v>33631</v>
      </c>
      <c r="F1282" s="2">
        <v>0.5978</v>
      </c>
      <c r="G1282" s="2">
        <v>20104.611799999999</v>
      </c>
      <c r="H1282" s="15">
        <f t="shared" si="19"/>
        <v>-1.612903225806453E-2</v>
      </c>
    </row>
    <row r="1283" spans="1:8" ht="13.5" x14ac:dyDescent="0.25">
      <c r="A1283" s="11"/>
      <c r="B1283" s="10">
        <v>44175</v>
      </c>
      <c r="C1283" s="2">
        <v>0.61</v>
      </c>
      <c r="D1283" s="2">
        <v>0.61</v>
      </c>
      <c r="E1283" s="2">
        <v>41097</v>
      </c>
      <c r="F1283" s="2">
        <v>0.59389999999999998</v>
      </c>
      <c r="G1283" s="2">
        <v>24407.508300000001</v>
      </c>
      <c r="H1283" s="15">
        <f t="shared" si="19"/>
        <v>0</v>
      </c>
    </row>
    <row r="1284" spans="1:8" ht="13.5" x14ac:dyDescent="0.25">
      <c r="A1284" s="11"/>
      <c r="B1284" s="10">
        <v>44176</v>
      </c>
      <c r="C1284" s="2">
        <v>0.61</v>
      </c>
      <c r="D1284" s="2">
        <v>0.61</v>
      </c>
      <c r="E1284" s="2">
        <v>4363</v>
      </c>
      <c r="F1284" s="2">
        <v>0.60770000000000002</v>
      </c>
      <c r="G1284" s="2">
        <v>2651.3951000000002</v>
      </c>
      <c r="H1284" s="15">
        <f t="shared" si="19"/>
        <v>0</v>
      </c>
    </row>
    <row r="1285" spans="1:8" ht="13.5" x14ac:dyDescent="0.25">
      <c r="A1285" s="11"/>
      <c r="B1285" s="10">
        <v>44179</v>
      </c>
      <c r="C1285" s="2">
        <v>0.61</v>
      </c>
      <c r="D1285" s="2">
        <v>0.61</v>
      </c>
      <c r="E1285" s="2">
        <v>3412</v>
      </c>
      <c r="F1285" s="2">
        <v>0.60019999999999996</v>
      </c>
      <c r="G1285" s="2">
        <v>2047.8824</v>
      </c>
      <c r="H1285" s="15">
        <f t="shared" si="19"/>
        <v>0</v>
      </c>
    </row>
    <row r="1286" spans="1:8" ht="13.5" x14ac:dyDescent="0.25">
      <c r="A1286" s="11"/>
      <c r="B1286" s="10">
        <v>44180</v>
      </c>
      <c r="C1286" s="2">
        <v>0.6</v>
      </c>
      <c r="D1286" s="2">
        <v>0.6</v>
      </c>
      <c r="E1286" s="2">
        <v>4180</v>
      </c>
      <c r="F1286" s="2">
        <v>0.60719999999999996</v>
      </c>
      <c r="G1286" s="2">
        <v>2538.096</v>
      </c>
      <c r="H1286" s="15">
        <f t="shared" si="19"/>
        <v>-1.6393442622950834E-2</v>
      </c>
    </row>
    <row r="1287" spans="1:8" ht="13.5" x14ac:dyDescent="0.25">
      <c r="A1287" s="11"/>
      <c r="B1287" s="10">
        <v>44181</v>
      </c>
      <c r="C1287" s="2">
        <v>0.6</v>
      </c>
      <c r="D1287" s="2">
        <v>0.6</v>
      </c>
      <c r="E1287" s="2">
        <v>14964</v>
      </c>
      <c r="F1287" s="2">
        <v>0.59160000000000001</v>
      </c>
      <c r="G1287" s="2">
        <v>8852.7024000000001</v>
      </c>
      <c r="H1287" s="15">
        <f t="shared" ref="H1287:H1350" si="20">(D1287-D1286)/D1286</f>
        <v>0</v>
      </c>
    </row>
    <row r="1288" spans="1:8" ht="13.5" x14ac:dyDescent="0.25">
      <c r="A1288" s="11"/>
      <c r="B1288" s="10">
        <v>44182</v>
      </c>
      <c r="C1288" s="2">
        <v>0.59</v>
      </c>
      <c r="D1288" s="2">
        <v>0.59</v>
      </c>
      <c r="E1288" s="2">
        <v>54264</v>
      </c>
      <c r="F1288" s="2">
        <v>0.59089999999999998</v>
      </c>
      <c r="G1288" s="2">
        <v>32064.597600000001</v>
      </c>
      <c r="H1288" s="15">
        <f t="shared" si="20"/>
        <v>-1.6666666666666684E-2</v>
      </c>
    </row>
    <row r="1289" spans="1:8" ht="13.5" x14ac:dyDescent="0.25">
      <c r="A1289" s="11"/>
      <c r="B1289" s="10">
        <v>44183</v>
      </c>
      <c r="C1289" s="2">
        <v>0.56999999999999995</v>
      </c>
      <c r="D1289" s="2">
        <v>0.56999999999999995</v>
      </c>
      <c r="E1289" s="2">
        <v>181000</v>
      </c>
      <c r="F1289" s="2">
        <v>0.5736</v>
      </c>
      <c r="G1289" s="2">
        <v>103821.6</v>
      </c>
      <c r="H1289" s="15">
        <f t="shared" si="20"/>
        <v>-3.3898305084745797E-2</v>
      </c>
    </row>
    <row r="1290" spans="1:8" ht="13.5" x14ac:dyDescent="0.25">
      <c r="A1290" s="11"/>
      <c r="B1290" s="10">
        <v>44186</v>
      </c>
      <c r="C1290" s="2">
        <v>0.57999999999999996</v>
      </c>
      <c r="D1290" s="2">
        <v>0.57999999999999996</v>
      </c>
      <c r="E1290" s="2">
        <v>74395</v>
      </c>
      <c r="F1290" s="2">
        <v>0.57320000000000004</v>
      </c>
      <c r="G1290" s="2">
        <v>42643.214</v>
      </c>
      <c r="H1290" s="15">
        <f t="shared" si="20"/>
        <v>1.7543859649122823E-2</v>
      </c>
    </row>
    <row r="1291" spans="1:8" ht="13.5" x14ac:dyDescent="0.25">
      <c r="A1291" s="11"/>
      <c r="B1291" s="10">
        <v>44187</v>
      </c>
      <c r="C1291" s="2">
        <v>0.57999999999999996</v>
      </c>
      <c r="D1291" s="2">
        <v>0.57999999999999996</v>
      </c>
      <c r="E1291" s="2">
        <v>7599</v>
      </c>
      <c r="F1291" s="2">
        <v>0.57999999999999996</v>
      </c>
      <c r="G1291" s="2">
        <v>4407.42</v>
      </c>
      <c r="H1291" s="15">
        <f t="shared" si="20"/>
        <v>0</v>
      </c>
    </row>
    <row r="1292" spans="1:8" ht="13.5" x14ac:dyDescent="0.25">
      <c r="A1292" s="11"/>
      <c r="B1292" s="10">
        <v>44188</v>
      </c>
      <c r="C1292" s="2">
        <v>0.56999999999999995</v>
      </c>
      <c r="D1292" s="2">
        <v>0.56999999999999995</v>
      </c>
      <c r="E1292" s="2">
        <v>163895</v>
      </c>
      <c r="F1292" s="2">
        <v>0.56140000000000001</v>
      </c>
      <c r="G1292" s="2">
        <v>92010.653000000006</v>
      </c>
      <c r="H1292" s="15">
        <f t="shared" si="20"/>
        <v>-1.7241379310344845E-2</v>
      </c>
    </row>
    <row r="1293" spans="1:8" ht="13.5" x14ac:dyDescent="0.25">
      <c r="A1293" s="11"/>
      <c r="B1293" s="10">
        <v>44189</v>
      </c>
      <c r="C1293" s="2">
        <v>0.56000000000000005</v>
      </c>
      <c r="D1293" s="2">
        <v>0.56000000000000005</v>
      </c>
      <c r="E1293" s="2">
        <v>71864</v>
      </c>
      <c r="F1293" s="2">
        <v>0.56100000000000005</v>
      </c>
      <c r="G1293" s="2">
        <v>40315.703999999998</v>
      </c>
      <c r="H1293" s="15">
        <f t="shared" si="20"/>
        <v>-1.7543859649122629E-2</v>
      </c>
    </row>
    <row r="1294" spans="1:8" ht="13.5" x14ac:dyDescent="0.25">
      <c r="A1294" s="11"/>
      <c r="B1294" s="10">
        <v>44190</v>
      </c>
      <c r="C1294" s="2">
        <v>0.57999999999999996</v>
      </c>
      <c r="D1294" s="2">
        <v>0.57999999999999996</v>
      </c>
      <c r="E1294" s="2">
        <v>21352</v>
      </c>
      <c r="F1294" s="2">
        <v>0.57169999999999999</v>
      </c>
      <c r="G1294" s="2">
        <v>12206.938399999999</v>
      </c>
      <c r="H1294" s="15">
        <f t="shared" si="20"/>
        <v>3.5714285714285546E-2</v>
      </c>
    </row>
    <row r="1295" spans="1:8" ht="13.5" x14ac:dyDescent="0.25">
      <c r="A1295" s="11"/>
      <c r="B1295" s="10">
        <v>44193</v>
      </c>
      <c r="C1295" s="2">
        <v>0.57999999999999996</v>
      </c>
      <c r="D1295" s="2">
        <v>0.57999999999999996</v>
      </c>
      <c r="E1295" s="2">
        <v>6712</v>
      </c>
      <c r="F1295" s="2">
        <v>0.57999999999999996</v>
      </c>
      <c r="G1295" s="2">
        <v>3892.96</v>
      </c>
      <c r="H1295" s="15">
        <f t="shared" si="20"/>
        <v>0</v>
      </c>
    </row>
    <row r="1296" spans="1:8" ht="13.5" x14ac:dyDescent="0.25">
      <c r="A1296" s="11"/>
      <c r="B1296" s="10">
        <v>44194</v>
      </c>
      <c r="C1296" s="2">
        <v>0.57999999999999996</v>
      </c>
      <c r="D1296" s="2">
        <v>0.57999999999999996</v>
      </c>
      <c r="E1296" s="2">
        <v>14899</v>
      </c>
      <c r="F1296" s="2">
        <v>0.57369999999999999</v>
      </c>
      <c r="G1296" s="2">
        <v>8547.5563000000002</v>
      </c>
      <c r="H1296" s="15">
        <f t="shared" si="20"/>
        <v>0</v>
      </c>
    </row>
    <row r="1297" spans="1:8" ht="13.5" x14ac:dyDescent="0.25">
      <c r="A1297" s="11"/>
      <c r="B1297" s="10">
        <v>44195</v>
      </c>
      <c r="C1297" s="2">
        <v>0.57999999999999996</v>
      </c>
      <c r="D1297" s="2">
        <v>0.57999999999999996</v>
      </c>
      <c r="E1297" s="2">
        <v>8080</v>
      </c>
      <c r="F1297" s="2">
        <v>0.58009999999999995</v>
      </c>
      <c r="G1297" s="2">
        <v>4687.2079999999996</v>
      </c>
      <c r="H1297" s="15">
        <f t="shared" si="20"/>
        <v>0</v>
      </c>
    </row>
    <row r="1298" spans="1:8" ht="13.5" x14ac:dyDescent="0.25">
      <c r="A1298" s="11"/>
      <c r="B1298" s="10">
        <v>44196</v>
      </c>
      <c r="C1298" s="2">
        <v>0.59</v>
      </c>
      <c r="D1298" s="2">
        <v>0.59</v>
      </c>
      <c r="E1298" s="2">
        <v>28041</v>
      </c>
      <c r="F1298" s="2">
        <v>0.57220000000000004</v>
      </c>
      <c r="G1298" s="2">
        <v>16045.0602</v>
      </c>
      <c r="H1298" s="15">
        <f t="shared" si="20"/>
        <v>1.7241379310344845E-2</v>
      </c>
    </row>
    <row r="1299" spans="1:8" ht="13.5" x14ac:dyDescent="0.25">
      <c r="A1299" s="11"/>
      <c r="B1299" s="10">
        <v>44200</v>
      </c>
      <c r="C1299" s="2">
        <v>0.57999999999999996</v>
      </c>
      <c r="D1299" s="2">
        <v>0.57999999999999996</v>
      </c>
      <c r="E1299" s="2">
        <v>22816</v>
      </c>
      <c r="F1299" s="2">
        <v>0.57999999999999996</v>
      </c>
      <c r="G1299" s="2">
        <v>13233.28</v>
      </c>
      <c r="H1299" s="15">
        <f t="shared" si="20"/>
        <v>-1.6949152542372899E-2</v>
      </c>
    </row>
    <row r="1300" spans="1:8" ht="13.5" x14ac:dyDescent="0.25">
      <c r="A1300" s="11"/>
      <c r="B1300" s="10">
        <v>44201</v>
      </c>
      <c r="C1300" s="2">
        <v>0.59</v>
      </c>
      <c r="D1300" s="2">
        <v>0.59</v>
      </c>
      <c r="E1300" s="2">
        <v>376303</v>
      </c>
      <c r="F1300" s="2">
        <v>0.59670000000000001</v>
      </c>
      <c r="G1300" s="2">
        <v>224540.0001</v>
      </c>
      <c r="H1300" s="15">
        <f t="shared" si="20"/>
        <v>1.7241379310344845E-2</v>
      </c>
    </row>
    <row r="1301" spans="1:8" ht="13.5" x14ac:dyDescent="0.25">
      <c r="A1301" s="11"/>
      <c r="B1301" s="10">
        <v>44202</v>
      </c>
      <c r="C1301" s="2">
        <v>0.57999999999999996</v>
      </c>
      <c r="D1301" s="2">
        <v>0.57999999999999996</v>
      </c>
      <c r="E1301" s="2">
        <v>48577</v>
      </c>
      <c r="F1301" s="2">
        <v>0.58099999999999996</v>
      </c>
      <c r="G1301" s="2">
        <v>28223.237000000001</v>
      </c>
      <c r="H1301" s="15">
        <f t="shared" si="20"/>
        <v>-1.6949152542372899E-2</v>
      </c>
    </row>
    <row r="1302" spans="1:8" ht="13.5" x14ac:dyDescent="0.25">
      <c r="A1302" s="11"/>
      <c r="B1302" s="10">
        <v>44203</v>
      </c>
      <c r="C1302" s="2">
        <v>0.57999999999999996</v>
      </c>
      <c r="D1302" s="2">
        <v>0.57999999999999996</v>
      </c>
      <c r="E1302" s="2">
        <v>91555</v>
      </c>
      <c r="F1302" s="2">
        <v>0.57040000000000002</v>
      </c>
      <c r="G1302" s="2">
        <v>52222.972000000002</v>
      </c>
      <c r="H1302" s="15">
        <f t="shared" si="20"/>
        <v>0</v>
      </c>
    </row>
    <row r="1303" spans="1:8" ht="13.5" x14ac:dyDescent="0.25">
      <c r="A1303" s="11"/>
      <c r="B1303" s="10">
        <v>44204</v>
      </c>
      <c r="C1303" s="2">
        <v>0.59</v>
      </c>
      <c r="D1303" s="2">
        <v>0.59</v>
      </c>
      <c r="E1303" s="2">
        <v>49680</v>
      </c>
      <c r="F1303" s="2">
        <v>0.57479999999999998</v>
      </c>
      <c r="G1303" s="2">
        <v>28556.063999999998</v>
      </c>
      <c r="H1303" s="15">
        <f t="shared" si="20"/>
        <v>1.7241379310344845E-2</v>
      </c>
    </row>
    <row r="1304" spans="1:8" ht="13.5" x14ac:dyDescent="0.25">
      <c r="A1304" s="11"/>
      <c r="B1304" s="10">
        <v>44207</v>
      </c>
      <c r="C1304" s="2">
        <v>0.6</v>
      </c>
      <c r="D1304" s="2">
        <v>0.6</v>
      </c>
      <c r="E1304" s="2">
        <v>23078</v>
      </c>
      <c r="F1304" s="2">
        <v>0.58589999999999998</v>
      </c>
      <c r="G1304" s="2">
        <v>13521.4002</v>
      </c>
      <c r="H1304" s="15">
        <f t="shared" si="20"/>
        <v>1.6949152542372899E-2</v>
      </c>
    </row>
    <row r="1305" spans="1:8" ht="13.5" x14ac:dyDescent="0.25">
      <c r="A1305" s="11"/>
      <c r="B1305" s="10">
        <v>44208</v>
      </c>
      <c r="C1305" s="2">
        <v>0.57999999999999996</v>
      </c>
      <c r="D1305" s="2">
        <v>0.57999999999999996</v>
      </c>
      <c r="E1305" s="2">
        <v>34344</v>
      </c>
      <c r="F1305" s="2">
        <v>0.58630000000000004</v>
      </c>
      <c r="G1305" s="2">
        <v>20135.887200000001</v>
      </c>
      <c r="H1305" s="15">
        <f t="shared" si="20"/>
        <v>-3.3333333333333368E-2</v>
      </c>
    </row>
    <row r="1306" spans="1:8" ht="13.5" x14ac:dyDescent="0.25">
      <c r="A1306" s="11"/>
      <c r="B1306" s="10">
        <v>44209</v>
      </c>
      <c r="C1306" s="2">
        <v>0.6</v>
      </c>
      <c r="D1306" s="2">
        <v>0.6</v>
      </c>
      <c r="E1306" s="2">
        <v>15961</v>
      </c>
      <c r="F1306" s="2">
        <v>0.58540000000000003</v>
      </c>
      <c r="G1306" s="2">
        <v>9343.5694000000003</v>
      </c>
      <c r="H1306" s="15">
        <f t="shared" si="20"/>
        <v>3.4482758620689689E-2</v>
      </c>
    </row>
    <row r="1307" spans="1:8" ht="13.5" x14ac:dyDescent="0.25">
      <c r="A1307" s="11"/>
      <c r="B1307" s="10">
        <v>44211</v>
      </c>
      <c r="C1307" s="2">
        <v>0.59</v>
      </c>
      <c r="D1307" s="2">
        <v>0.59</v>
      </c>
      <c r="E1307" s="2">
        <v>1908</v>
      </c>
      <c r="F1307" s="2">
        <v>0.58540000000000003</v>
      </c>
      <c r="G1307" s="2">
        <v>1116.9431999999999</v>
      </c>
      <c r="H1307" s="15">
        <f t="shared" si="20"/>
        <v>-1.6666666666666684E-2</v>
      </c>
    </row>
    <row r="1308" spans="1:8" ht="13.5" x14ac:dyDescent="0.25">
      <c r="A1308" s="11"/>
      <c r="B1308" s="10">
        <v>44214</v>
      </c>
      <c r="C1308" s="2">
        <v>0.59</v>
      </c>
      <c r="D1308" s="2">
        <v>0.59</v>
      </c>
      <c r="E1308" s="2">
        <v>16071</v>
      </c>
      <c r="F1308" s="2">
        <v>0.58109999999999995</v>
      </c>
      <c r="G1308" s="2">
        <v>9338.8580999999995</v>
      </c>
      <c r="H1308" s="15">
        <f t="shared" si="20"/>
        <v>0</v>
      </c>
    </row>
    <row r="1309" spans="1:8" ht="13.5" x14ac:dyDescent="0.25">
      <c r="A1309" s="11"/>
      <c r="B1309" s="10">
        <v>44215</v>
      </c>
      <c r="C1309" s="2">
        <v>0.57999999999999996</v>
      </c>
      <c r="D1309" s="2">
        <v>0.57999999999999996</v>
      </c>
      <c r="E1309" s="2">
        <v>9116</v>
      </c>
      <c r="F1309" s="2">
        <v>0.58020000000000005</v>
      </c>
      <c r="G1309" s="2">
        <v>5289.1031999999996</v>
      </c>
      <c r="H1309" s="15">
        <f t="shared" si="20"/>
        <v>-1.6949152542372899E-2</v>
      </c>
    </row>
    <row r="1310" spans="1:8" ht="13.5" x14ac:dyDescent="0.25">
      <c r="A1310" s="11"/>
      <c r="B1310" s="10">
        <v>44216</v>
      </c>
      <c r="C1310" s="2">
        <v>0.59</v>
      </c>
      <c r="D1310" s="2">
        <v>0.59</v>
      </c>
      <c r="E1310" s="2">
        <v>25675</v>
      </c>
      <c r="F1310" s="2">
        <v>0.58509999999999995</v>
      </c>
      <c r="G1310" s="2">
        <v>15022.442499999999</v>
      </c>
      <c r="H1310" s="15">
        <f t="shared" si="20"/>
        <v>1.7241379310344845E-2</v>
      </c>
    </row>
    <row r="1311" spans="1:8" ht="13.5" x14ac:dyDescent="0.25">
      <c r="A1311" s="11"/>
      <c r="B1311" s="10">
        <v>44217</v>
      </c>
      <c r="C1311" s="2">
        <v>0.59</v>
      </c>
      <c r="D1311" s="2">
        <v>0.59</v>
      </c>
      <c r="E1311" s="2">
        <v>11518</v>
      </c>
      <c r="F1311" s="2">
        <v>0.58179999999999998</v>
      </c>
      <c r="G1311" s="2">
        <v>6701.1724000000004</v>
      </c>
      <c r="H1311" s="15">
        <f t="shared" si="20"/>
        <v>0</v>
      </c>
    </row>
    <row r="1312" spans="1:8" ht="13.5" x14ac:dyDescent="0.25">
      <c r="A1312" s="11"/>
      <c r="B1312" s="10">
        <v>44218</v>
      </c>
      <c r="C1312" s="2">
        <v>0.59</v>
      </c>
      <c r="D1312" s="2">
        <v>0.59</v>
      </c>
      <c r="E1312" s="2">
        <v>30871</v>
      </c>
      <c r="F1312" s="2">
        <v>0.58150000000000002</v>
      </c>
      <c r="G1312" s="2">
        <v>17951.486499999999</v>
      </c>
      <c r="H1312" s="15">
        <f t="shared" si="20"/>
        <v>0</v>
      </c>
    </row>
    <row r="1313" spans="1:8" ht="13.5" x14ac:dyDescent="0.25">
      <c r="A1313" s="11"/>
      <c r="B1313" s="10">
        <v>44221</v>
      </c>
      <c r="C1313" s="2">
        <v>0.59</v>
      </c>
      <c r="D1313" s="2">
        <v>0.59</v>
      </c>
      <c r="E1313" s="2">
        <v>12094</v>
      </c>
      <c r="F1313" s="2">
        <v>0.58919999999999995</v>
      </c>
      <c r="G1313" s="2">
        <v>7125.7848000000004</v>
      </c>
      <c r="H1313" s="15">
        <f t="shared" si="20"/>
        <v>0</v>
      </c>
    </row>
    <row r="1314" spans="1:8" ht="13.5" x14ac:dyDescent="0.25">
      <c r="A1314" s="11"/>
      <c r="B1314" s="10">
        <v>44222</v>
      </c>
      <c r="C1314" s="2">
        <v>0.62</v>
      </c>
      <c r="D1314" s="2">
        <v>0.62</v>
      </c>
      <c r="E1314" s="2">
        <v>44659</v>
      </c>
      <c r="F1314" s="2">
        <v>0.60189999999999999</v>
      </c>
      <c r="G1314" s="2">
        <v>26880.252100000002</v>
      </c>
      <c r="H1314" s="15">
        <f t="shared" si="20"/>
        <v>5.0847457627118689E-2</v>
      </c>
    </row>
    <row r="1315" spans="1:8" ht="13.5" x14ac:dyDescent="0.25">
      <c r="A1315" s="11"/>
      <c r="B1315" s="10">
        <v>44223</v>
      </c>
      <c r="C1315" s="2">
        <v>0.65</v>
      </c>
      <c r="D1315" s="2">
        <v>0.65</v>
      </c>
      <c r="E1315" s="2">
        <v>280938</v>
      </c>
      <c r="F1315" s="2">
        <v>0.63990000000000002</v>
      </c>
      <c r="G1315" s="2">
        <v>179772.2262</v>
      </c>
      <c r="H1315" s="15">
        <f t="shared" si="20"/>
        <v>4.8387096774193589E-2</v>
      </c>
    </row>
    <row r="1316" spans="1:8" ht="13.5" x14ac:dyDescent="0.25">
      <c r="A1316" s="11"/>
      <c r="B1316" s="10">
        <v>44224</v>
      </c>
      <c r="C1316" s="2">
        <v>0.67</v>
      </c>
      <c r="D1316" s="2">
        <v>0.67</v>
      </c>
      <c r="E1316" s="2">
        <v>0</v>
      </c>
      <c r="F1316" s="2">
        <v>0</v>
      </c>
      <c r="G1316" s="2">
        <v>0</v>
      </c>
      <c r="H1316" s="15">
        <f t="shared" si="20"/>
        <v>3.0769230769230795E-2</v>
      </c>
    </row>
    <row r="1317" spans="1:8" ht="13.5" x14ac:dyDescent="0.25">
      <c r="A1317" s="11"/>
      <c r="B1317" s="10">
        <v>44225</v>
      </c>
      <c r="C1317" s="2">
        <v>0.7</v>
      </c>
      <c r="D1317" s="2">
        <v>0.7</v>
      </c>
      <c r="E1317" s="2">
        <v>0</v>
      </c>
      <c r="F1317" s="2">
        <v>0</v>
      </c>
      <c r="G1317" s="2">
        <v>0</v>
      </c>
      <c r="H1317" s="15">
        <f t="shared" si="20"/>
        <v>4.4776119402984947E-2</v>
      </c>
    </row>
    <row r="1318" spans="1:8" ht="13.5" x14ac:dyDescent="0.25">
      <c r="A1318" s="11"/>
      <c r="B1318" s="10">
        <v>44228</v>
      </c>
      <c r="C1318" s="2">
        <v>0.73</v>
      </c>
      <c r="D1318" s="2">
        <v>0.73</v>
      </c>
      <c r="E1318" s="2">
        <v>0</v>
      </c>
      <c r="F1318" s="2">
        <v>0</v>
      </c>
      <c r="G1318" s="2">
        <v>0</v>
      </c>
      <c r="H1318" s="15">
        <f t="shared" si="20"/>
        <v>4.2857142857142899E-2</v>
      </c>
    </row>
    <row r="1319" spans="1:8" ht="13.5" x14ac:dyDescent="0.25">
      <c r="A1319" s="11"/>
      <c r="B1319" s="10">
        <v>44229</v>
      </c>
      <c r="C1319" s="2">
        <v>0.69</v>
      </c>
      <c r="D1319" s="2">
        <v>0.69</v>
      </c>
      <c r="E1319" s="2">
        <v>913250</v>
      </c>
      <c r="F1319" s="2">
        <v>0.73660000000000003</v>
      </c>
      <c r="G1319" s="2">
        <v>672699.95</v>
      </c>
      <c r="H1319" s="15">
        <f t="shared" si="20"/>
        <v>-5.4794520547945258E-2</v>
      </c>
    </row>
    <row r="1320" spans="1:8" ht="13.5" x14ac:dyDescent="0.25">
      <c r="A1320" s="11"/>
      <c r="B1320" s="10">
        <v>44230</v>
      </c>
      <c r="C1320" s="2">
        <v>0.65</v>
      </c>
      <c r="D1320" s="2">
        <v>0.65</v>
      </c>
      <c r="E1320" s="2">
        <v>77530</v>
      </c>
      <c r="F1320" s="2">
        <v>0.65910000000000002</v>
      </c>
      <c r="G1320" s="2">
        <v>51100.023000000001</v>
      </c>
      <c r="H1320" s="15">
        <f t="shared" si="20"/>
        <v>-5.797101449275352E-2</v>
      </c>
    </row>
    <row r="1321" spans="1:8" ht="13.5" x14ac:dyDescent="0.25">
      <c r="A1321" s="11"/>
      <c r="B1321" s="10">
        <v>44231</v>
      </c>
      <c r="C1321" s="2">
        <v>0.62</v>
      </c>
      <c r="D1321" s="2">
        <v>0.62</v>
      </c>
      <c r="E1321" s="2">
        <v>14721</v>
      </c>
      <c r="F1321" s="2">
        <v>0.64610000000000001</v>
      </c>
      <c r="G1321" s="2">
        <v>9511.2381000000005</v>
      </c>
      <c r="H1321" s="15">
        <f t="shared" si="20"/>
        <v>-4.6153846153846191E-2</v>
      </c>
    </row>
    <row r="1322" spans="1:8" ht="13.5" x14ac:dyDescent="0.25">
      <c r="A1322" s="11"/>
      <c r="B1322" s="10">
        <v>44232</v>
      </c>
      <c r="C1322" s="2">
        <v>0.65</v>
      </c>
      <c r="D1322" s="2">
        <v>0.65</v>
      </c>
      <c r="E1322" s="2">
        <v>31242</v>
      </c>
      <c r="F1322" s="2">
        <v>0.63060000000000005</v>
      </c>
      <c r="G1322" s="2">
        <v>19701.2052</v>
      </c>
      <c r="H1322" s="15">
        <f t="shared" si="20"/>
        <v>4.8387096774193589E-2</v>
      </c>
    </row>
    <row r="1323" spans="1:8" ht="13.5" x14ac:dyDescent="0.25">
      <c r="A1323" s="11"/>
      <c r="B1323" s="10">
        <v>44235</v>
      </c>
      <c r="C1323" s="2">
        <v>0.68</v>
      </c>
      <c r="D1323" s="2">
        <v>0.68</v>
      </c>
      <c r="E1323" s="2">
        <v>120177</v>
      </c>
      <c r="F1323" s="2">
        <v>0.67900000000000005</v>
      </c>
      <c r="G1323" s="2">
        <v>81600.183000000005</v>
      </c>
      <c r="H1323" s="15">
        <f t="shared" si="20"/>
        <v>4.6153846153846191E-2</v>
      </c>
    </row>
    <row r="1324" spans="1:8" ht="13.5" x14ac:dyDescent="0.25">
      <c r="A1324" s="11"/>
      <c r="B1324" s="10">
        <v>44236</v>
      </c>
      <c r="C1324" s="2">
        <v>0.72</v>
      </c>
      <c r="D1324" s="2">
        <v>0.72</v>
      </c>
      <c r="E1324" s="2">
        <v>454395</v>
      </c>
      <c r="F1324" s="2">
        <v>0.71299999999999997</v>
      </c>
      <c r="G1324" s="2">
        <v>323983.63500000001</v>
      </c>
      <c r="H1324" s="15">
        <f t="shared" si="20"/>
        <v>5.8823529411764594E-2</v>
      </c>
    </row>
    <row r="1325" spans="1:8" ht="13.5" x14ac:dyDescent="0.25">
      <c r="A1325" s="11"/>
      <c r="B1325" s="10">
        <v>44237</v>
      </c>
      <c r="C1325" s="2">
        <v>0.76</v>
      </c>
      <c r="D1325" s="2">
        <v>0.76</v>
      </c>
      <c r="E1325" s="2">
        <v>715307</v>
      </c>
      <c r="F1325" s="2">
        <v>0.75470000000000004</v>
      </c>
      <c r="G1325" s="2">
        <v>539842.19290000002</v>
      </c>
      <c r="H1325" s="15">
        <f t="shared" si="20"/>
        <v>5.5555555555555608E-2</v>
      </c>
    </row>
    <row r="1326" spans="1:8" ht="13.5" x14ac:dyDescent="0.25">
      <c r="A1326" s="11"/>
      <c r="B1326" s="10">
        <v>44238</v>
      </c>
      <c r="C1326" s="2">
        <v>0.74</v>
      </c>
      <c r="D1326" s="2">
        <v>0.74</v>
      </c>
      <c r="E1326" s="2">
        <v>129108</v>
      </c>
      <c r="F1326" s="2">
        <v>0.75570000000000004</v>
      </c>
      <c r="G1326" s="2">
        <v>97566.915599999993</v>
      </c>
      <c r="H1326" s="15">
        <f t="shared" si="20"/>
        <v>-2.6315789473684233E-2</v>
      </c>
    </row>
    <row r="1327" spans="1:8" ht="13.5" x14ac:dyDescent="0.25">
      <c r="A1327" s="11"/>
      <c r="B1327" s="10">
        <v>44239</v>
      </c>
      <c r="C1327" s="2">
        <v>0.7</v>
      </c>
      <c r="D1327" s="2">
        <v>0.7</v>
      </c>
      <c r="E1327" s="2">
        <v>145223</v>
      </c>
      <c r="F1327" s="2">
        <v>0.70099999999999996</v>
      </c>
      <c r="G1327" s="2">
        <v>101801.323</v>
      </c>
      <c r="H1327" s="15">
        <f t="shared" si="20"/>
        <v>-5.4054054054054106E-2</v>
      </c>
    </row>
    <row r="1328" spans="1:8" ht="13.5" x14ac:dyDescent="0.25">
      <c r="A1328" s="11"/>
      <c r="B1328" s="10">
        <v>44242</v>
      </c>
      <c r="C1328" s="2">
        <v>0.67</v>
      </c>
      <c r="D1328" s="2">
        <v>0.67</v>
      </c>
      <c r="E1328" s="2">
        <v>109074</v>
      </c>
      <c r="F1328" s="2">
        <v>0.66410000000000002</v>
      </c>
      <c r="G1328" s="2">
        <v>72436.043399999995</v>
      </c>
      <c r="H1328" s="15">
        <f t="shared" si="20"/>
        <v>-4.285714285714274E-2</v>
      </c>
    </row>
    <row r="1329" spans="1:8" ht="13.5" x14ac:dyDescent="0.25">
      <c r="A1329" s="11"/>
      <c r="B1329" s="10">
        <v>44243</v>
      </c>
      <c r="C1329" s="2">
        <v>0.65</v>
      </c>
      <c r="D1329" s="2">
        <v>0.65</v>
      </c>
      <c r="E1329" s="2">
        <v>101975</v>
      </c>
      <c r="F1329" s="2">
        <v>0.65720000000000001</v>
      </c>
      <c r="G1329" s="2">
        <v>67017.97</v>
      </c>
      <c r="H1329" s="15">
        <f t="shared" si="20"/>
        <v>-2.985074626865674E-2</v>
      </c>
    </row>
    <row r="1330" spans="1:8" ht="13.5" x14ac:dyDescent="0.25">
      <c r="A1330" s="11"/>
      <c r="B1330" s="10">
        <v>44244</v>
      </c>
      <c r="C1330" s="2">
        <v>0.68</v>
      </c>
      <c r="D1330" s="2">
        <v>0.68</v>
      </c>
      <c r="E1330" s="2">
        <v>32534</v>
      </c>
      <c r="F1330" s="2">
        <v>0.68</v>
      </c>
      <c r="G1330" s="2">
        <v>22123.119999999999</v>
      </c>
      <c r="H1330" s="15">
        <f t="shared" si="20"/>
        <v>4.6153846153846191E-2</v>
      </c>
    </row>
    <row r="1331" spans="1:8" ht="13.5" x14ac:dyDescent="0.25">
      <c r="A1331" s="11"/>
      <c r="B1331" s="10">
        <v>44245</v>
      </c>
      <c r="C1331" s="2">
        <v>0.66</v>
      </c>
      <c r="D1331" s="2">
        <v>0.66</v>
      </c>
      <c r="E1331" s="2">
        <v>227395</v>
      </c>
      <c r="F1331" s="2">
        <v>0.6593</v>
      </c>
      <c r="G1331" s="2">
        <v>149921.52350000001</v>
      </c>
      <c r="H1331" s="15">
        <f t="shared" si="20"/>
        <v>-2.9411764705882377E-2</v>
      </c>
    </row>
    <row r="1332" spans="1:8" ht="13.5" x14ac:dyDescent="0.25">
      <c r="A1332" s="11"/>
      <c r="B1332" s="10">
        <v>44246</v>
      </c>
      <c r="C1332" s="2">
        <v>0.64</v>
      </c>
      <c r="D1332" s="2">
        <v>0.64</v>
      </c>
      <c r="E1332" s="2">
        <v>86632</v>
      </c>
      <c r="F1332" s="2">
        <v>0.64219999999999999</v>
      </c>
      <c r="G1332" s="2">
        <v>55635.070399999997</v>
      </c>
      <c r="H1332" s="15">
        <f t="shared" si="20"/>
        <v>-3.0303030303030328E-2</v>
      </c>
    </row>
    <row r="1333" spans="1:8" ht="13.5" x14ac:dyDescent="0.25">
      <c r="A1333" s="11"/>
      <c r="B1333" s="10">
        <v>44249</v>
      </c>
      <c r="C1333" s="2">
        <v>0.62</v>
      </c>
      <c r="D1333" s="2">
        <v>0.62</v>
      </c>
      <c r="E1333" s="2">
        <v>73067</v>
      </c>
      <c r="F1333" s="2">
        <v>0.62570000000000003</v>
      </c>
      <c r="G1333" s="2">
        <v>45718.0219</v>
      </c>
      <c r="H1333" s="15">
        <f t="shared" si="20"/>
        <v>-3.1250000000000028E-2</v>
      </c>
    </row>
    <row r="1334" spans="1:8" ht="13.5" x14ac:dyDescent="0.25">
      <c r="A1334" s="11"/>
      <c r="B1334" s="10">
        <v>44250</v>
      </c>
      <c r="C1334" s="2">
        <v>0.62</v>
      </c>
      <c r="D1334" s="2">
        <v>0.62</v>
      </c>
      <c r="E1334" s="2">
        <v>144407</v>
      </c>
      <c r="F1334" s="2">
        <v>0.60409999999999997</v>
      </c>
      <c r="G1334" s="2">
        <v>87236.268700000001</v>
      </c>
      <c r="H1334" s="15">
        <f t="shared" si="20"/>
        <v>0</v>
      </c>
    </row>
    <row r="1335" spans="1:8" ht="13.5" x14ac:dyDescent="0.25">
      <c r="A1335" s="11"/>
      <c r="B1335" s="10">
        <v>44251</v>
      </c>
      <c r="C1335" s="2">
        <v>0.61</v>
      </c>
      <c r="D1335" s="2">
        <v>0.61</v>
      </c>
      <c r="E1335" s="2">
        <v>217886</v>
      </c>
      <c r="F1335" s="2">
        <v>0.59230000000000005</v>
      </c>
      <c r="G1335" s="2">
        <v>129053.8778</v>
      </c>
      <c r="H1335" s="15">
        <f t="shared" si="20"/>
        <v>-1.612903225806453E-2</v>
      </c>
    </row>
    <row r="1336" spans="1:8" ht="13.5" x14ac:dyDescent="0.25">
      <c r="A1336" s="11"/>
      <c r="B1336" s="10">
        <v>44252</v>
      </c>
      <c r="C1336" s="2">
        <v>0.61</v>
      </c>
      <c r="D1336" s="2">
        <v>0.61</v>
      </c>
      <c r="E1336" s="2">
        <v>40863</v>
      </c>
      <c r="F1336" s="2">
        <v>0.60570000000000002</v>
      </c>
      <c r="G1336" s="2">
        <v>24750.719099999998</v>
      </c>
      <c r="H1336" s="15">
        <f t="shared" si="20"/>
        <v>0</v>
      </c>
    </row>
    <row r="1337" spans="1:8" ht="13.5" x14ac:dyDescent="0.25">
      <c r="A1337" s="11"/>
      <c r="B1337" s="10">
        <v>44253</v>
      </c>
      <c r="C1337" s="2">
        <v>0.63</v>
      </c>
      <c r="D1337" s="2">
        <v>0.63</v>
      </c>
      <c r="E1337" s="2">
        <v>54838</v>
      </c>
      <c r="F1337" s="2">
        <v>0.62229999999999996</v>
      </c>
      <c r="G1337" s="2">
        <v>34125.687400000003</v>
      </c>
      <c r="H1337" s="15">
        <f t="shared" si="20"/>
        <v>3.2786885245901669E-2</v>
      </c>
    </row>
    <row r="1338" spans="1:8" ht="13.5" x14ac:dyDescent="0.25">
      <c r="A1338" s="11"/>
      <c r="B1338" s="10">
        <v>44256</v>
      </c>
      <c r="C1338" s="2">
        <v>0.63</v>
      </c>
      <c r="D1338" s="2">
        <v>0.63</v>
      </c>
      <c r="E1338" s="2">
        <v>32982</v>
      </c>
      <c r="F1338" s="2">
        <v>0.62829999999999997</v>
      </c>
      <c r="G1338" s="2">
        <v>20722.5906</v>
      </c>
      <c r="H1338" s="15">
        <f t="shared" si="20"/>
        <v>0</v>
      </c>
    </row>
    <row r="1339" spans="1:8" ht="13.5" x14ac:dyDescent="0.25">
      <c r="A1339" s="11"/>
      <c r="B1339" s="10">
        <v>44257</v>
      </c>
      <c r="C1339" s="2">
        <v>0.6</v>
      </c>
      <c r="D1339" s="2">
        <v>0.6</v>
      </c>
      <c r="E1339" s="2">
        <v>66822</v>
      </c>
      <c r="F1339" s="2">
        <v>0.60619999999999996</v>
      </c>
      <c r="G1339" s="2">
        <v>40507.496400000004</v>
      </c>
      <c r="H1339" s="15">
        <f t="shared" si="20"/>
        <v>-4.7619047619047658E-2</v>
      </c>
    </row>
    <row r="1340" spans="1:8" ht="13.5" x14ac:dyDescent="0.25">
      <c r="A1340" s="11"/>
      <c r="B1340" s="10">
        <v>44258</v>
      </c>
      <c r="C1340" s="2">
        <v>0.62</v>
      </c>
      <c r="D1340" s="2">
        <v>0.62</v>
      </c>
      <c r="E1340" s="2">
        <v>48241</v>
      </c>
      <c r="F1340" s="2">
        <v>0.6028</v>
      </c>
      <c r="G1340" s="2">
        <v>29079.674800000001</v>
      </c>
      <c r="H1340" s="15">
        <f t="shared" si="20"/>
        <v>3.3333333333333368E-2</v>
      </c>
    </row>
    <row r="1341" spans="1:8" ht="13.5" x14ac:dyDescent="0.25">
      <c r="A1341" s="11"/>
      <c r="B1341" s="10">
        <v>44259</v>
      </c>
      <c r="C1341" s="2">
        <v>0.61</v>
      </c>
      <c r="D1341" s="2">
        <v>0.61</v>
      </c>
      <c r="E1341" s="2">
        <v>28656</v>
      </c>
      <c r="F1341" s="2">
        <v>0.61299999999999999</v>
      </c>
      <c r="G1341" s="2">
        <v>17566.128000000001</v>
      </c>
      <c r="H1341" s="15">
        <f t="shared" si="20"/>
        <v>-1.612903225806453E-2</v>
      </c>
    </row>
    <row r="1342" spans="1:8" ht="13.5" x14ac:dyDescent="0.25">
      <c r="A1342" s="11"/>
      <c r="B1342" s="10">
        <v>44260</v>
      </c>
      <c r="C1342" s="2">
        <v>0.6</v>
      </c>
      <c r="D1342" s="2">
        <v>0.6</v>
      </c>
      <c r="E1342" s="2">
        <v>93102</v>
      </c>
      <c r="F1342" s="2">
        <v>0.59470000000000001</v>
      </c>
      <c r="G1342" s="2">
        <v>55367.759400000003</v>
      </c>
      <c r="H1342" s="15">
        <f t="shared" si="20"/>
        <v>-1.6393442622950834E-2</v>
      </c>
    </row>
    <row r="1343" spans="1:8" ht="13.5" x14ac:dyDescent="0.25">
      <c r="A1343" s="11"/>
      <c r="B1343" s="10">
        <v>44263</v>
      </c>
      <c r="C1343" s="2">
        <v>0.6</v>
      </c>
      <c r="D1343" s="2">
        <v>0.6</v>
      </c>
      <c r="E1343" s="2">
        <v>65275</v>
      </c>
      <c r="F1343" s="2">
        <v>0.59040000000000004</v>
      </c>
      <c r="G1343" s="2">
        <v>38538.36</v>
      </c>
      <c r="H1343" s="15">
        <f t="shared" si="20"/>
        <v>0</v>
      </c>
    </row>
    <row r="1344" spans="1:8" ht="13.5" x14ac:dyDescent="0.25">
      <c r="A1344" s="11"/>
      <c r="B1344" s="10">
        <v>44264</v>
      </c>
      <c r="C1344" s="2">
        <v>0.59</v>
      </c>
      <c r="D1344" s="2">
        <v>0.59</v>
      </c>
      <c r="E1344" s="2">
        <v>136955</v>
      </c>
      <c r="F1344" s="2">
        <v>0.58189999999999997</v>
      </c>
      <c r="G1344" s="2">
        <v>79694.114499999996</v>
      </c>
      <c r="H1344" s="15">
        <f t="shared" si="20"/>
        <v>-1.6666666666666684E-2</v>
      </c>
    </row>
    <row r="1345" spans="1:8" ht="13.5" x14ac:dyDescent="0.25">
      <c r="A1345" s="11"/>
      <c r="B1345" s="10">
        <v>44265</v>
      </c>
      <c r="C1345" s="2">
        <v>0.59</v>
      </c>
      <c r="D1345" s="2">
        <v>0.59</v>
      </c>
      <c r="E1345" s="2">
        <v>38699</v>
      </c>
      <c r="F1345" s="2">
        <v>0.58689999999999998</v>
      </c>
      <c r="G1345" s="2">
        <v>22712.4431</v>
      </c>
      <c r="H1345" s="15">
        <f t="shared" si="20"/>
        <v>0</v>
      </c>
    </row>
    <row r="1346" spans="1:8" ht="13.5" x14ac:dyDescent="0.25">
      <c r="A1346" s="11"/>
      <c r="B1346" s="10">
        <v>44266</v>
      </c>
      <c r="C1346" s="2">
        <v>0.6</v>
      </c>
      <c r="D1346" s="2">
        <v>0.6</v>
      </c>
      <c r="E1346" s="2">
        <v>21039</v>
      </c>
      <c r="F1346" s="2">
        <v>0.60040000000000004</v>
      </c>
      <c r="G1346" s="2">
        <v>12631.8156</v>
      </c>
      <c r="H1346" s="15">
        <f t="shared" si="20"/>
        <v>1.6949152542372899E-2</v>
      </c>
    </row>
    <row r="1347" spans="1:8" ht="13.5" x14ac:dyDescent="0.25">
      <c r="A1347" s="11"/>
      <c r="B1347" s="10">
        <v>44267</v>
      </c>
      <c r="C1347" s="2">
        <v>0.59</v>
      </c>
      <c r="D1347" s="2">
        <v>0.59</v>
      </c>
      <c r="E1347" s="2">
        <v>26472</v>
      </c>
      <c r="F1347" s="2">
        <v>0.59519999999999995</v>
      </c>
      <c r="G1347" s="2">
        <v>15756.134400000001</v>
      </c>
      <c r="H1347" s="15">
        <f t="shared" si="20"/>
        <v>-1.6666666666666684E-2</v>
      </c>
    </row>
    <row r="1348" spans="1:8" ht="13.5" x14ac:dyDescent="0.25">
      <c r="A1348" s="11"/>
      <c r="B1348" s="10">
        <v>44270</v>
      </c>
      <c r="C1348" s="2">
        <v>0.59</v>
      </c>
      <c r="D1348" s="2">
        <v>0.59</v>
      </c>
      <c r="E1348" s="2">
        <v>68439</v>
      </c>
      <c r="F1348" s="2">
        <v>0.58720000000000006</v>
      </c>
      <c r="G1348" s="2">
        <v>40187.380799999999</v>
      </c>
      <c r="H1348" s="15">
        <f t="shared" si="20"/>
        <v>0</v>
      </c>
    </row>
    <row r="1349" spans="1:8" ht="13.5" x14ac:dyDescent="0.25">
      <c r="A1349" s="11"/>
      <c r="B1349" s="10">
        <v>44271</v>
      </c>
      <c r="C1349" s="2">
        <v>0.57999999999999996</v>
      </c>
      <c r="D1349" s="2">
        <v>0.57999999999999996</v>
      </c>
      <c r="E1349" s="2">
        <v>16406</v>
      </c>
      <c r="F1349" s="2">
        <v>0.58150000000000002</v>
      </c>
      <c r="G1349" s="2">
        <v>9540.0889999999999</v>
      </c>
      <c r="H1349" s="15">
        <f t="shared" si="20"/>
        <v>-1.6949152542372899E-2</v>
      </c>
    </row>
    <row r="1350" spans="1:8" ht="13.5" x14ac:dyDescent="0.25">
      <c r="A1350" s="11"/>
      <c r="B1350" s="10">
        <v>44272</v>
      </c>
      <c r="C1350" s="2">
        <v>0.56999999999999995</v>
      </c>
      <c r="D1350" s="2">
        <v>0.56999999999999995</v>
      </c>
      <c r="E1350" s="2">
        <v>29962</v>
      </c>
      <c r="F1350" s="2">
        <v>0.57269999999999999</v>
      </c>
      <c r="G1350" s="2">
        <v>17159.237400000002</v>
      </c>
      <c r="H1350" s="15">
        <f t="shared" si="20"/>
        <v>-1.7241379310344845E-2</v>
      </c>
    </row>
    <row r="1351" spans="1:8" ht="13.5" x14ac:dyDescent="0.25">
      <c r="A1351" s="11"/>
      <c r="B1351" s="10">
        <v>44273</v>
      </c>
      <c r="C1351" s="2">
        <v>0.57999999999999996</v>
      </c>
      <c r="D1351" s="2">
        <v>0.57999999999999996</v>
      </c>
      <c r="E1351" s="2">
        <v>24569</v>
      </c>
      <c r="F1351" s="2">
        <v>0.57550000000000001</v>
      </c>
      <c r="G1351" s="2">
        <v>14139.459500000001</v>
      </c>
      <c r="H1351" s="15">
        <f t="shared" ref="H1351:H1414" si="21">(D1351-D1350)/D1350</f>
        <v>1.7543859649122823E-2</v>
      </c>
    </row>
    <row r="1352" spans="1:8" ht="13.5" x14ac:dyDescent="0.25">
      <c r="A1352" s="11"/>
      <c r="B1352" s="10">
        <v>44274</v>
      </c>
      <c r="C1352" s="2">
        <v>0.59</v>
      </c>
      <c r="D1352" s="2">
        <v>0.59</v>
      </c>
      <c r="E1352" s="2">
        <v>15446</v>
      </c>
      <c r="F1352" s="2">
        <v>0.58040000000000003</v>
      </c>
      <c r="G1352" s="2">
        <v>8964.8583999999992</v>
      </c>
      <c r="H1352" s="15">
        <f t="shared" si="21"/>
        <v>1.7241379310344845E-2</v>
      </c>
    </row>
    <row r="1353" spans="1:8" ht="13.5" x14ac:dyDescent="0.25">
      <c r="A1353" s="11"/>
      <c r="B1353" s="10">
        <v>44277</v>
      </c>
      <c r="C1353" s="2">
        <v>0.57999999999999996</v>
      </c>
      <c r="D1353" s="2">
        <v>0.57999999999999996</v>
      </c>
      <c r="E1353" s="2">
        <v>12427</v>
      </c>
      <c r="F1353" s="2">
        <v>0.58109999999999995</v>
      </c>
      <c r="G1353" s="2">
        <v>7221.3297000000002</v>
      </c>
      <c r="H1353" s="15">
        <f t="shared" si="21"/>
        <v>-1.6949152542372899E-2</v>
      </c>
    </row>
    <row r="1354" spans="1:8" ht="13.5" x14ac:dyDescent="0.25">
      <c r="A1354" s="11"/>
      <c r="B1354" s="10">
        <v>44278</v>
      </c>
      <c r="C1354" s="2">
        <v>0.57999999999999996</v>
      </c>
      <c r="D1354" s="2">
        <v>0.57999999999999996</v>
      </c>
      <c r="E1354" s="2">
        <v>42194</v>
      </c>
      <c r="F1354" s="2">
        <v>0.57020000000000004</v>
      </c>
      <c r="G1354" s="2">
        <v>24059.018800000002</v>
      </c>
      <c r="H1354" s="15">
        <f t="shared" si="21"/>
        <v>0</v>
      </c>
    </row>
    <row r="1355" spans="1:8" ht="13.5" x14ac:dyDescent="0.25">
      <c r="A1355" s="11"/>
      <c r="B1355" s="10">
        <v>44279</v>
      </c>
      <c r="C1355" s="2">
        <v>0.57999999999999996</v>
      </c>
      <c r="D1355" s="2">
        <v>0.57999999999999996</v>
      </c>
      <c r="E1355" s="2">
        <v>28337</v>
      </c>
      <c r="F1355" s="2">
        <v>0.57140000000000002</v>
      </c>
      <c r="G1355" s="2">
        <v>16191.7618</v>
      </c>
      <c r="H1355" s="15">
        <f t="shared" si="21"/>
        <v>0</v>
      </c>
    </row>
    <row r="1356" spans="1:8" ht="13.5" x14ac:dyDescent="0.25">
      <c r="A1356" s="11"/>
      <c r="B1356" s="10">
        <v>44280</v>
      </c>
      <c r="C1356" s="2">
        <v>0.61</v>
      </c>
      <c r="D1356" s="2">
        <v>0.61</v>
      </c>
      <c r="E1356" s="2">
        <v>99413</v>
      </c>
      <c r="F1356" s="2">
        <v>0.58789999999999998</v>
      </c>
      <c r="G1356" s="2">
        <v>58444.902699999999</v>
      </c>
      <c r="H1356" s="15">
        <f t="shared" si="21"/>
        <v>5.1724137931034531E-2</v>
      </c>
    </row>
    <row r="1357" spans="1:8" ht="13.5" x14ac:dyDescent="0.25">
      <c r="A1357" s="11"/>
      <c r="B1357" s="10">
        <v>44281</v>
      </c>
      <c r="C1357" s="2">
        <v>0.61</v>
      </c>
      <c r="D1357" s="2">
        <v>0.61</v>
      </c>
      <c r="E1357" s="2">
        <v>66441</v>
      </c>
      <c r="F1357" s="2">
        <v>0.60980000000000001</v>
      </c>
      <c r="G1357" s="2">
        <v>40515.721799999999</v>
      </c>
      <c r="H1357" s="15">
        <f t="shared" si="21"/>
        <v>0</v>
      </c>
    </row>
    <row r="1358" spans="1:8" ht="13.5" x14ac:dyDescent="0.25">
      <c r="A1358" s="11"/>
      <c r="B1358" s="10">
        <v>44284</v>
      </c>
      <c r="C1358" s="2">
        <v>0.59</v>
      </c>
      <c r="D1358" s="2">
        <v>0.59</v>
      </c>
      <c r="E1358" s="2">
        <v>8070</v>
      </c>
      <c r="F1358" s="2">
        <v>0.59209999999999996</v>
      </c>
      <c r="G1358" s="2">
        <v>4778.2470000000003</v>
      </c>
      <c r="H1358" s="15">
        <f t="shared" si="21"/>
        <v>-3.2786885245901669E-2</v>
      </c>
    </row>
    <row r="1359" spans="1:8" ht="13.5" x14ac:dyDescent="0.25">
      <c r="A1359" s="11"/>
      <c r="B1359" s="10">
        <v>44285</v>
      </c>
      <c r="C1359" s="2">
        <v>0.59</v>
      </c>
      <c r="D1359" s="2">
        <v>0.59</v>
      </c>
      <c r="E1359" s="2">
        <v>51279</v>
      </c>
      <c r="F1359" s="2">
        <v>0.57999999999999996</v>
      </c>
      <c r="G1359" s="2">
        <v>29741.82</v>
      </c>
      <c r="H1359" s="15">
        <f t="shared" si="21"/>
        <v>0</v>
      </c>
    </row>
    <row r="1360" spans="1:8" ht="13.5" x14ac:dyDescent="0.25">
      <c r="A1360" s="11"/>
      <c r="B1360" s="10">
        <v>44286</v>
      </c>
      <c r="C1360" s="2">
        <v>0.59</v>
      </c>
      <c r="D1360" s="2">
        <v>0.59</v>
      </c>
      <c r="E1360" s="2">
        <v>20563</v>
      </c>
      <c r="F1360" s="2">
        <v>0.58299999999999996</v>
      </c>
      <c r="G1360" s="2">
        <v>11988.228999999999</v>
      </c>
      <c r="H1360" s="15">
        <f t="shared" si="21"/>
        <v>0</v>
      </c>
    </row>
    <row r="1361" spans="1:8" ht="13.5" x14ac:dyDescent="0.25">
      <c r="A1361" s="11"/>
      <c r="B1361" s="10">
        <v>44287</v>
      </c>
      <c r="C1361" s="2">
        <v>0.59</v>
      </c>
      <c r="D1361" s="2">
        <v>0.59</v>
      </c>
      <c r="E1361" s="2">
        <v>58900</v>
      </c>
      <c r="F1361" s="2">
        <v>0.58440000000000003</v>
      </c>
      <c r="G1361" s="2">
        <v>34421.160000000003</v>
      </c>
      <c r="H1361" s="15">
        <f t="shared" si="21"/>
        <v>0</v>
      </c>
    </row>
    <row r="1362" spans="1:8" ht="13.5" x14ac:dyDescent="0.25">
      <c r="A1362" s="11"/>
      <c r="B1362" s="10">
        <v>44288</v>
      </c>
      <c r="C1362" s="2">
        <v>0.6</v>
      </c>
      <c r="D1362" s="2">
        <v>0.6</v>
      </c>
      <c r="E1362" s="2">
        <v>21451</v>
      </c>
      <c r="F1362" s="2">
        <v>0.58889999999999998</v>
      </c>
      <c r="G1362" s="2">
        <v>12632.493899999999</v>
      </c>
      <c r="H1362" s="15">
        <f t="shared" si="21"/>
        <v>1.6949152542372899E-2</v>
      </c>
    </row>
    <row r="1363" spans="1:8" ht="13.5" x14ac:dyDescent="0.25">
      <c r="A1363" s="11"/>
      <c r="B1363" s="10">
        <v>44291</v>
      </c>
      <c r="C1363" s="2">
        <v>0.59</v>
      </c>
      <c r="D1363" s="2">
        <v>0.59</v>
      </c>
      <c r="E1363" s="2">
        <v>23990</v>
      </c>
      <c r="F1363" s="2">
        <v>0.5917</v>
      </c>
      <c r="G1363" s="2">
        <v>14194.883</v>
      </c>
      <c r="H1363" s="15">
        <f t="shared" si="21"/>
        <v>-1.6666666666666684E-2</v>
      </c>
    </row>
    <row r="1364" spans="1:8" ht="13.5" x14ac:dyDescent="0.25">
      <c r="A1364" s="11"/>
      <c r="B1364" s="10">
        <v>44292</v>
      </c>
      <c r="C1364" s="2">
        <v>0.57999999999999996</v>
      </c>
      <c r="D1364" s="2">
        <v>0.57999999999999996</v>
      </c>
      <c r="E1364" s="2">
        <v>17668</v>
      </c>
      <c r="F1364" s="2">
        <v>0.57769999999999999</v>
      </c>
      <c r="G1364" s="2">
        <v>10206.803599999999</v>
      </c>
      <c r="H1364" s="15">
        <f t="shared" si="21"/>
        <v>-1.6949152542372899E-2</v>
      </c>
    </row>
    <row r="1365" spans="1:8" ht="13.5" x14ac:dyDescent="0.25">
      <c r="A1365" s="11"/>
      <c r="B1365" s="10">
        <v>44293</v>
      </c>
      <c r="C1365" s="2">
        <v>0.56999999999999995</v>
      </c>
      <c r="D1365" s="2">
        <v>0.56999999999999995</v>
      </c>
      <c r="E1365" s="2">
        <v>9665</v>
      </c>
      <c r="F1365" s="2">
        <v>0.57589999999999997</v>
      </c>
      <c r="G1365" s="2">
        <v>5566.0735000000004</v>
      </c>
      <c r="H1365" s="15">
        <f t="shared" si="21"/>
        <v>-1.7241379310344845E-2</v>
      </c>
    </row>
    <row r="1366" spans="1:8" ht="13.5" x14ac:dyDescent="0.25">
      <c r="A1366" s="11"/>
      <c r="B1366" s="10">
        <v>44294</v>
      </c>
      <c r="C1366" s="2">
        <v>0.59</v>
      </c>
      <c r="D1366" s="2">
        <v>0.59</v>
      </c>
      <c r="E1366" s="2">
        <v>9527</v>
      </c>
      <c r="F1366" s="2">
        <v>0.57479999999999998</v>
      </c>
      <c r="G1366" s="2">
        <v>5476.1196</v>
      </c>
      <c r="H1366" s="15">
        <f t="shared" si="21"/>
        <v>3.5087719298245647E-2</v>
      </c>
    </row>
    <row r="1367" spans="1:8" ht="13.5" x14ac:dyDescent="0.25">
      <c r="A1367" s="11"/>
      <c r="B1367" s="10">
        <v>44298</v>
      </c>
      <c r="C1367" s="2">
        <v>0.57999999999999996</v>
      </c>
      <c r="D1367" s="2">
        <v>0.57999999999999996</v>
      </c>
      <c r="E1367" s="2">
        <v>747</v>
      </c>
      <c r="F1367" s="2">
        <v>0.58160000000000001</v>
      </c>
      <c r="G1367" s="2">
        <v>434.45519999999999</v>
      </c>
      <c r="H1367" s="15">
        <f t="shared" si="21"/>
        <v>-1.6949152542372899E-2</v>
      </c>
    </row>
    <row r="1368" spans="1:8" ht="13.5" x14ac:dyDescent="0.25">
      <c r="A1368" s="11"/>
      <c r="B1368" s="10">
        <v>44299</v>
      </c>
      <c r="C1368" s="2">
        <v>0.57999999999999996</v>
      </c>
      <c r="D1368" s="2">
        <v>0.57999999999999996</v>
      </c>
      <c r="E1368" s="2">
        <v>27667</v>
      </c>
      <c r="F1368" s="2">
        <v>0.57010000000000005</v>
      </c>
      <c r="G1368" s="2">
        <v>15772.956700000001</v>
      </c>
      <c r="H1368" s="15">
        <f t="shared" si="21"/>
        <v>0</v>
      </c>
    </row>
    <row r="1369" spans="1:8" ht="13.5" x14ac:dyDescent="0.25">
      <c r="A1369" s="11"/>
      <c r="B1369" s="10">
        <v>44300</v>
      </c>
      <c r="C1369" s="2">
        <v>0.57999999999999996</v>
      </c>
      <c r="D1369" s="2">
        <v>0.57999999999999996</v>
      </c>
      <c r="E1369" s="2">
        <v>7253</v>
      </c>
      <c r="F1369" s="2">
        <v>0.57499999999999996</v>
      </c>
      <c r="G1369" s="2">
        <v>4170.4750000000004</v>
      </c>
      <c r="H1369" s="15">
        <f t="shared" si="21"/>
        <v>0</v>
      </c>
    </row>
    <row r="1370" spans="1:8" ht="13.5" x14ac:dyDescent="0.25">
      <c r="A1370" s="11"/>
      <c r="B1370" s="10">
        <v>44301</v>
      </c>
      <c r="C1370" s="2">
        <v>0.57999999999999996</v>
      </c>
      <c r="D1370" s="2">
        <v>0.57999999999999996</v>
      </c>
      <c r="E1370" s="2">
        <v>21942</v>
      </c>
      <c r="F1370" s="2">
        <v>0.57010000000000005</v>
      </c>
      <c r="G1370" s="2">
        <v>12509.1342</v>
      </c>
      <c r="H1370" s="15">
        <f t="shared" si="21"/>
        <v>0</v>
      </c>
    </row>
    <row r="1371" spans="1:8" ht="13.5" x14ac:dyDescent="0.25">
      <c r="A1371" s="11"/>
      <c r="B1371" s="10">
        <v>44302</v>
      </c>
      <c r="C1371" s="2">
        <v>0.56999999999999995</v>
      </c>
      <c r="D1371" s="2">
        <v>0.56999999999999995</v>
      </c>
      <c r="E1371" s="2">
        <v>20892</v>
      </c>
      <c r="F1371" s="2">
        <v>0.57030000000000003</v>
      </c>
      <c r="G1371" s="2">
        <v>11914.7076</v>
      </c>
      <c r="H1371" s="15">
        <f t="shared" si="21"/>
        <v>-1.7241379310344845E-2</v>
      </c>
    </row>
    <row r="1372" spans="1:8" ht="13.5" x14ac:dyDescent="0.25">
      <c r="A1372" s="11"/>
      <c r="B1372" s="10">
        <v>44305</v>
      </c>
      <c r="C1372" s="2">
        <v>0.56999999999999995</v>
      </c>
      <c r="D1372" s="2">
        <v>0.56999999999999995</v>
      </c>
      <c r="E1372" s="2">
        <v>20691</v>
      </c>
      <c r="F1372" s="2">
        <v>0.56069999999999998</v>
      </c>
      <c r="G1372" s="2">
        <v>11601.4437</v>
      </c>
      <c r="H1372" s="15">
        <f t="shared" si="21"/>
        <v>0</v>
      </c>
    </row>
    <row r="1373" spans="1:8" ht="13.5" x14ac:dyDescent="0.25">
      <c r="A1373" s="11"/>
      <c r="B1373" s="10">
        <v>44306</v>
      </c>
      <c r="C1373" s="2">
        <v>0.56000000000000005</v>
      </c>
      <c r="D1373" s="2">
        <v>0.56000000000000005</v>
      </c>
      <c r="E1373" s="2">
        <v>44644</v>
      </c>
      <c r="F1373" s="2">
        <v>0.5625</v>
      </c>
      <c r="G1373" s="2">
        <v>25112.25</v>
      </c>
      <c r="H1373" s="15">
        <f t="shared" si="21"/>
        <v>-1.7543859649122629E-2</v>
      </c>
    </row>
    <row r="1374" spans="1:8" ht="13.5" x14ac:dyDescent="0.25">
      <c r="A1374" s="11"/>
      <c r="B1374" s="10">
        <v>44307</v>
      </c>
      <c r="C1374" s="2">
        <v>0.56000000000000005</v>
      </c>
      <c r="D1374" s="2">
        <v>0.56000000000000005</v>
      </c>
      <c r="E1374" s="2">
        <v>30550</v>
      </c>
      <c r="F1374" s="2">
        <v>0.56000000000000005</v>
      </c>
      <c r="G1374" s="2">
        <v>17108</v>
      </c>
      <c r="H1374" s="15">
        <f t="shared" si="21"/>
        <v>0</v>
      </c>
    </row>
    <row r="1375" spans="1:8" ht="13.5" x14ac:dyDescent="0.25">
      <c r="A1375" s="11"/>
      <c r="B1375" s="10">
        <v>44308</v>
      </c>
      <c r="C1375" s="2">
        <v>0.56000000000000005</v>
      </c>
      <c r="D1375" s="2">
        <v>0.56000000000000005</v>
      </c>
      <c r="E1375" s="2">
        <v>3766</v>
      </c>
      <c r="F1375" s="2">
        <v>0.56000000000000005</v>
      </c>
      <c r="G1375" s="2">
        <v>2108.96</v>
      </c>
      <c r="H1375" s="15">
        <f t="shared" si="21"/>
        <v>0</v>
      </c>
    </row>
    <row r="1376" spans="1:8" ht="13.5" x14ac:dyDescent="0.25">
      <c r="A1376" s="11"/>
      <c r="B1376" s="10">
        <v>44309</v>
      </c>
      <c r="C1376" s="2">
        <v>0.56999999999999995</v>
      </c>
      <c r="D1376" s="2">
        <v>0.56999999999999995</v>
      </c>
      <c r="E1376" s="2">
        <v>42393</v>
      </c>
      <c r="F1376" s="2">
        <v>0.55189999999999995</v>
      </c>
      <c r="G1376" s="2">
        <v>23396.6967</v>
      </c>
      <c r="H1376" s="15">
        <f t="shared" si="21"/>
        <v>1.7857142857142672E-2</v>
      </c>
    </row>
    <row r="1377" spans="1:8" ht="13.5" x14ac:dyDescent="0.25">
      <c r="A1377" s="11"/>
      <c r="B1377" s="10">
        <v>44312</v>
      </c>
      <c r="C1377" s="2">
        <v>0.56000000000000005</v>
      </c>
      <c r="D1377" s="2">
        <v>0.56000000000000005</v>
      </c>
      <c r="E1377" s="2">
        <v>65779</v>
      </c>
      <c r="F1377" s="2">
        <v>0.55079999999999996</v>
      </c>
      <c r="G1377" s="2">
        <v>36231.073199999999</v>
      </c>
      <c r="H1377" s="15">
        <f t="shared" si="21"/>
        <v>-1.7543859649122629E-2</v>
      </c>
    </row>
    <row r="1378" spans="1:8" ht="13.5" x14ac:dyDescent="0.25">
      <c r="A1378" s="11"/>
      <c r="B1378" s="10">
        <v>44313</v>
      </c>
      <c r="C1378" s="2">
        <v>0.56000000000000005</v>
      </c>
      <c r="D1378" s="2">
        <v>0.56000000000000005</v>
      </c>
      <c r="E1378" s="2">
        <v>65361</v>
      </c>
      <c r="F1378" s="2">
        <v>0.54200000000000004</v>
      </c>
      <c r="G1378" s="2">
        <v>35425.661999999997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0.56000000000000005</v>
      </c>
      <c r="D1379" s="2">
        <v>0.56000000000000005</v>
      </c>
      <c r="E1379" s="2">
        <v>9558</v>
      </c>
      <c r="F1379" s="2">
        <v>0.56059999999999999</v>
      </c>
      <c r="G1379" s="2">
        <v>5358.2147999999997</v>
      </c>
      <c r="H1379" s="15">
        <f t="shared" si="21"/>
        <v>0</v>
      </c>
    </row>
    <row r="1380" spans="1:8" ht="13.5" x14ac:dyDescent="0.25">
      <c r="A1380" s="11"/>
      <c r="B1380" s="10">
        <v>44315</v>
      </c>
      <c r="C1380" s="2">
        <v>0.56000000000000005</v>
      </c>
      <c r="D1380" s="2">
        <v>0.56000000000000005</v>
      </c>
      <c r="E1380" s="2">
        <v>7645</v>
      </c>
      <c r="F1380" s="2">
        <v>0.55010000000000003</v>
      </c>
      <c r="G1380" s="2">
        <v>4205.5145000000002</v>
      </c>
      <c r="H1380" s="15">
        <f t="shared" si="21"/>
        <v>0</v>
      </c>
    </row>
    <row r="1381" spans="1:8" ht="13.5" x14ac:dyDescent="0.25">
      <c r="A1381" s="11"/>
      <c r="B1381" s="10">
        <v>44316</v>
      </c>
      <c r="C1381" s="2">
        <v>0.56000000000000005</v>
      </c>
      <c r="D1381" s="2">
        <v>0.56000000000000005</v>
      </c>
      <c r="E1381" s="2">
        <v>8783</v>
      </c>
      <c r="F1381" s="2">
        <v>0.55169999999999997</v>
      </c>
      <c r="G1381" s="2">
        <v>4845.5811000000003</v>
      </c>
      <c r="H1381" s="15">
        <f t="shared" si="21"/>
        <v>0</v>
      </c>
    </row>
    <row r="1382" spans="1:8" ht="13.5" x14ac:dyDescent="0.25">
      <c r="A1382" s="11"/>
      <c r="B1382" s="10">
        <v>44319</v>
      </c>
      <c r="C1382" s="2">
        <v>0.56999999999999995</v>
      </c>
      <c r="D1382" s="2">
        <v>0.56999999999999995</v>
      </c>
      <c r="E1382" s="2">
        <v>12109</v>
      </c>
      <c r="F1382" s="2">
        <v>0.56169999999999998</v>
      </c>
      <c r="G1382" s="2">
        <v>6801.6252999999997</v>
      </c>
      <c r="H1382" s="15">
        <f t="shared" si="21"/>
        <v>1.7857142857142672E-2</v>
      </c>
    </row>
    <row r="1383" spans="1:8" ht="13.5" x14ac:dyDescent="0.25">
      <c r="A1383" s="11"/>
      <c r="B1383" s="10">
        <v>44320</v>
      </c>
      <c r="C1383" s="2">
        <v>0.56999999999999995</v>
      </c>
      <c r="D1383" s="2">
        <v>0.56999999999999995</v>
      </c>
      <c r="E1383" s="2">
        <v>11155</v>
      </c>
      <c r="F1383" s="2">
        <v>0.56040000000000001</v>
      </c>
      <c r="G1383" s="2">
        <v>6251.2619999999997</v>
      </c>
      <c r="H1383" s="15">
        <f t="shared" si="21"/>
        <v>0</v>
      </c>
    </row>
    <row r="1384" spans="1:8" ht="13.5" x14ac:dyDescent="0.25">
      <c r="A1384" s="11"/>
      <c r="B1384" s="10">
        <v>44321</v>
      </c>
      <c r="C1384" s="2">
        <v>0.57999999999999996</v>
      </c>
      <c r="D1384" s="2">
        <v>0.57999999999999996</v>
      </c>
      <c r="E1384" s="2">
        <v>34192</v>
      </c>
      <c r="F1384" s="2">
        <v>0.57530000000000003</v>
      </c>
      <c r="G1384" s="2">
        <v>19670.657599999999</v>
      </c>
      <c r="H1384" s="15">
        <f t="shared" si="21"/>
        <v>1.7543859649122823E-2</v>
      </c>
    </row>
    <row r="1385" spans="1:8" ht="13.5" x14ac:dyDescent="0.25">
      <c r="A1385" s="11"/>
      <c r="B1385" s="10">
        <v>44322</v>
      </c>
      <c r="C1385" s="2">
        <v>0.59</v>
      </c>
      <c r="D1385" s="2">
        <v>0.59</v>
      </c>
      <c r="E1385" s="2">
        <v>5549</v>
      </c>
      <c r="F1385" s="2">
        <v>0.58189999999999997</v>
      </c>
      <c r="G1385" s="2">
        <v>3228.9630999999999</v>
      </c>
      <c r="H1385" s="15">
        <f t="shared" si="21"/>
        <v>1.7241379310344845E-2</v>
      </c>
    </row>
    <row r="1386" spans="1:8" ht="13.5" x14ac:dyDescent="0.25">
      <c r="A1386" s="11"/>
      <c r="B1386" s="10">
        <v>44323</v>
      </c>
      <c r="C1386" s="2">
        <v>0.59</v>
      </c>
      <c r="D1386" s="2">
        <v>0.59</v>
      </c>
      <c r="E1386" s="2">
        <v>33678</v>
      </c>
      <c r="F1386" s="2">
        <v>0.57620000000000005</v>
      </c>
      <c r="G1386" s="2">
        <v>19405.263599999998</v>
      </c>
      <c r="H1386" s="15">
        <f t="shared" si="21"/>
        <v>0</v>
      </c>
    </row>
    <row r="1387" spans="1:8" ht="13.5" x14ac:dyDescent="0.25">
      <c r="A1387" s="11"/>
      <c r="B1387" s="10">
        <v>44326</v>
      </c>
      <c r="C1387" s="2">
        <v>0.57999999999999996</v>
      </c>
      <c r="D1387" s="2">
        <v>0.57999999999999996</v>
      </c>
      <c r="E1387" s="2">
        <v>3061</v>
      </c>
      <c r="F1387" s="2">
        <v>0.58179999999999998</v>
      </c>
      <c r="G1387" s="2">
        <v>1780.8897999999999</v>
      </c>
      <c r="H1387" s="15">
        <f t="shared" si="21"/>
        <v>-1.6949152542372899E-2</v>
      </c>
    </row>
    <row r="1388" spans="1:8" ht="13.5" x14ac:dyDescent="0.25">
      <c r="A1388" s="11"/>
      <c r="B1388" s="10">
        <v>44327</v>
      </c>
      <c r="C1388" s="2">
        <v>0.56999999999999995</v>
      </c>
      <c r="D1388" s="2">
        <v>0.56999999999999995</v>
      </c>
      <c r="E1388" s="2">
        <v>25226</v>
      </c>
      <c r="F1388" s="2">
        <v>0.57030000000000003</v>
      </c>
      <c r="G1388" s="2">
        <v>14386.3878</v>
      </c>
      <c r="H1388" s="15">
        <f t="shared" si="21"/>
        <v>-1.7241379310344845E-2</v>
      </c>
    </row>
    <row r="1389" spans="1:8" ht="13.5" x14ac:dyDescent="0.25">
      <c r="A1389" s="11"/>
      <c r="B1389" s="10">
        <v>44333</v>
      </c>
      <c r="C1389" s="2">
        <v>0.56999999999999995</v>
      </c>
      <c r="D1389" s="2">
        <v>0.56999999999999995</v>
      </c>
      <c r="E1389" s="2">
        <v>4404</v>
      </c>
      <c r="F1389" s="2">
        <v>0.57650000000000001</v>
      </c>
      <c r="G1389" s="2">
        <v>2538.9059999999999</v>
      </c>
      <c r="H1389" s="15">
        <f t="shared" si="21"/>
        <v>0</v>
      </c>
    </row>
    <row r="1390" spans="1:8" ht="13.5" x14ac:dyDescent="0.25">
      <c r="A1390" s="11"/>
      <c r="B1390" s="10">
        <v>44334</v>
      </c>
      <c r="C1390" s="2">
        <v>0.57999999999999996</v>
      </c>
      <c r="D1390" s="2">
        <v>0.57999999999999996</v>
      </c>
      <c r="E1390" s="2">
        <v>3945</v>
      </c>
      <c r="F1390" s="2">
        <v>0.57010000000000005</v>
      </c>
      <c r="G1390" s="2">
        <v>2249.0445</v>
      </c>
      <c r="H1390" s="15">
        <f t="shared" si="21"/>
        <v>1.7543859649122823E-2</v>
      </c>
    </row>
    <row r="1391" spans="1:8" ht="13.5" x14ac:dyDescent="0.25">
      <c r="A1391" s="11"/>
      <c r="B1391" s="10">
        <v>44335</v>
      </c>
      <c r="C1391" s="2">
        <v>0.57999999999999996</v>
      </c>
      <c r="D1391" s="2">
        <v>0.57999999999999996</v>
      </c>
      <c r="E1391" s="2">
        <v>21135</v>
      </c>
      <c r="F1391" s="2">
        <v>0.56999999999999995</v>
      </c>
      <c r="G1391" s="2">
        <v>12046.95</v>
      </c>
      <c r="H1391" s="15">
        <f t="shared" si="21"/>
        <v>0</v>
      </c>
    </row>
    <row r="1392" spans="1:8" ht="13.5" x14ac:dyDescent="0.25">
      <c r="A1392" s="11"/>
      <c r="B1392" s="10">
        <v>44336</v>
      </c>
      <c r="C1392" s="2">
        <v>0.57999999999999996</v>
      </c>
      <c r="D1392" s="2">
        <v>0.57999999999999996</v>
      </c>
      <c r="E1392" s="2">
        <v>3779</v>
      </c>
      <c r="F1392" s="2">
        <v>0.56999999999999995</v>
      </c>
      <c r="G1392" s="2">
        <v>2154.0300000000002</v>
      </c>
      <c r="H1392" s="15">
        <f t="shared" si="21"/>
        <v>0</v>
      </c>
    </row>
    <row r="1393" spans="1:8" ht="13.5" x14ac:dyDescent="0.25">
      <c r="A1393" s="11"/>
      <c r="B1393" s="10">
        <v>44337</v>
      </c>
      <c r="C1393" s="2">
        <v>0.6</v>
      </c>
      <c r="D1393" s="2">
        <v>0.6</v>
      </c>
      <c r="E1393" s="2">
        <v>105720</v>
      </c>
      <c r="F1393" s="2">
        <v>0.58609999999999995</v>
      </c>
      <c r="G1393" s="2">
        <v>61962.491999999998</v>
      </c>
      <c r="H1393" s="15">
        <f t="shared" si="21"/>
        <v>3.4482758620689689E-2</v>
      </c>
    </row>
    <row r="1394" spans="1:8" ht="13.5" x14ac:dyDescent="0.25">
      <c r="A1394" s="11"/>
      <c r="B1394" s="10">
        <v>44340</v>
      </c>
      <c r="C1394" s="2">
        <v>0.61</v>
      </c>
      <c r="D1394" s="2">
        <v>0.61</v>
      </c>
      <c r="E1394" s="2">
        <v>109969</v>
      </c>
      <c r="F1394" s="2">
        <v>0.60680000000000001</v>
      </c>
      <c r="G1394" s="2">
        <v>66729.189199999993</v>
      </c>
      <c r="H1394" s="15">
        <f t="shared" si="21"/>
        <v>1.6666666666666684E-2</v>
      </c>
    </row>
    <row r="1395" spans="1:8" ht="13.5" x14ac:dyDescent="0.25">
      <c r="A1395" s="11"/>
      <c r="B1395" s="10">
        <v>44341</v>
      </c>
      <c r="C1395" s="2">
        <v>0.6</v>
      </c>
      <c r="D1395" s="2">
        <v>0.6</v>
      </c>
      <c r="E1395" s="2">
        <v>25773</v>
      </c>
      <c r="F1395" s="2">
        <v>0.60040000000000004</v>
      </c>
      <c r="G1395" s="2">
        <v>15474.109200000001</v>
      </c>
      <c r="H1395" s="15">
        <f t="shared" si="21"/>
        <v>-1.6393442622950834E-2</v>
      </c>
    </row>
    <row r="1396" spans="1:8" ht="13.5" x14ac:dyDescent="0.25">
      <c r="A1396" s="11"/>
      <c r="B1396" s="10">
        <v>44342</v>
      </c>
      <c r="C1396" s="2">
        <v>0.6</v>
      </c>
      <c r="D1396" s="2">
        <v>0.6</v>
      </c>
      <c r="E1396" s="2">
        <v>5600</v>
      </c>
      <c r="F1396" s="2">
        <v>0.59189999999999998</v>
      </c>
      <c r="G1396" s="2">
        <v>3314.64</v>
      </c>
      <c r="H1396" s="15">
        <f t="shared" si="21"/>
        <v>0</v>
      </c>
    </row>
    <row r="1397" spans="1:8" ht="13.5" x14ac:dyDescent="0.25">
      <c r="A1397" s="11"/>
      <c r="B1397" s="10">
        <v>44343</v>
      </c>
      <c r="C1397" s="2">
        <v>0.57999999999999996</v>
      </c>
      <c r="D1397" s="2">
        <v>0.57999999999999996</v>
      </c>
      <c r="E1397" s="2">
        <v>42720</v>
      </c>
      <c r="F1397" s="2">
        <v>0.58120000000000005</v>
      </c>
      <c r="G1397" s="2">
        <v>24828.864000000001</v>
      </c>
      <c r="H1397" s="15">
        <f t="shared" si="21"/>
        <v>-3.3333333333333368E-2</v>
      </c>
    </row>
    <row r="1398" spans="1:8" ht="13.5" x14ac:dyDescent="0.25">
      <c r="A1398" s="11"/>
      <c r="B1398" s="10">
        <v>44344</v>
      </c>
      <c r="C1398" s="2">
        <v>0.59</v>
      </c>
      <c r="D1398" s="2">
        <v>0.59</v>
      </c>
      <c r="E1398" s="2">
        <v>12472</v>
      </c>
      <c r="F1398" s="2">
        <v>0.59</v>
      </c>
      <c r="G1398" s="2">
        <v>7358.48</v>
      </c>
      <c r="H1398" s="15">
        <f t="shared" si="21"/>
        <v>1.7241379310344845E-2</v>
      </c>
    </row>
    <row r="1399" spans="1:8" ht="13.5" x14ac:dyDescent="0.25">
      <c r="A1399" s="11"/>
      <c r="B1399" s="10">
        <v>44347</v>
      </c>
      <c r="C1399" s="2">
        <v>0.6</v>
      </c>
      <c r="D1399" s="2">
        <v>0.6</v>
      </c>
      <c r="E1399" s="2">
        <v>13547</v>
      </c>
      <c r="F1399" s="2">
        <v>0.59019999999999995</v>
      </c>
      <c r="G1399" s="2">
        <v>7995.4394000000002</v>
      </c>
      <c r="H1399" s="15">
        <f t="shared" si="21"/>
        <v>1.6949152542372899E-2</v>
      </c>
    </row>
    <row r="1400" spans="1:8" ht="13.5" x14ac:dyDescent="0.25">
      <c r="A1400" s="11"/>
      <c r="B1400" s="10">
        <v>44348</v>
      </c>
      <c r="C1400" s="2">
        <v>0.59</v>
      </c>
      <c r="D1400" s="2">
        <v>0.59</v>
      </c>
      <c r="E1400" s="2">
        <v>12918</v>
      </c>
      <c r="F1400" s="2">
        <v>0.59470000000000001</v>
      </c>
      <c r="G1400" s="2">
        <v>7682.3346000000001</v>
      </c>
      <c r="H1400" s="15">
        <f t="shared" si="21"/>
        <v>-1.6666666666666684E-2</v>
      </c>
    </row>
    <row r="1401" spans="1:8" ht="13.5" x14ac:dyDescent="0.25">
      <c r="A1401" s="11"/>
      <c r="B1401" s="10">
        <v>44349</v>
      </c>
      <c r="C1401" s="2">
        <v>0.6</v>
      </c>
      <c r="D1401" s="2">
        <v>0.6</v>
      </c>
      <c r="E1401" s="2">
        <v>46859</v>
      </c>
      <c r="F1401" s="2">
        <v>0.58579999999999999</v>
      </c>
      <c r="G1401" s="2">
        <v>27450.002199999999</v>
      </c>
      <c r="H1401" s="15">
        <f t="shared" si="21"/>
        <v>1.6949152542372899E-2</v>
      </c>
    </row>
    <row r="1402" spans="1:8" ht="13.5" x14ac:dyDescent="0.25">
      <c r="A1402" s="11"/>
      <c r="B1402" s="10">
        <v>44350</v>
      </c>
      <c r="C1402" s="2">
        <v>0.6</v>
      </c>
      <c r="D1402" s="2">
        <v>0.6</v>
      </c>
      <c r="E1402" s="2">
        <v>12232</v>
      </c>
      <c r="F1402" s="2">
        <v>0.60009999999999997</v>
      </c>
      <c r="G1402" s="2">
        <v>7340.4232000000002</v>
      </c>
      <c r="H1402" s="15">
        <f t="shared" si="21"/>
        <v>0</v>
      </c>
    </row>
    <row r="1403" spans="1:8" ht="13.5" x14ac:dyDescent="0.25">
      <c r="A1403" s="11"/>
      <c r="B1403" s="10">
        <v>44351</v>
      </c>
      <c r="C1403" s="2">
        <v>0.6</v>
      </c>
      <c r="D1403" s="2">
        <v>0.6</v>
      </c>
      <c r="E1403" s="2">
        <v>6286</v>
      </c>
      <c r="F1403" s="2">
        <v>0.59730000000000005</v>
      </c>
      <c r="G1403" s="2">
        <v>3754.6278000000002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0.6</v>
      </c>
      <c r="D1404" s="2">
        <v>0.6</v>
      </c>
      <c r="E1404" s="2">
        <v>8332</v>
      </c>
      <c r="F1404" s="2">
        <v>0.59589999999999999</v>
      </c>
      <c r="G1404" s="2">
        <v>4965.0388000000003</v>
      </c>
      <c r="H1404" s="15">
        <f t="shared" si="21"/>
        <v>0</v>
      </c>
    </row>
    <row r="1405" spans="1:8" ht="13.5" x14ac:dyDescent="0.25">
      <c r="A1405" s="11"/>
      <c r="B1405" s="10">
        <v>44355</v>
      </c>
      <c r="C1405" s="2">
        <v>0.6</v>
      </c>
      <c r="D1405" s="2">
        <v>0.6</v>
      </c>
      <c r="E1405" s="2">
        <v>0</v>
      </c>
      <c r="F1405" s="2">
        <v>0</v>
      </c>
      <c r="G1405" s="2">
        <v>0</v>
      </c>
      <c r="H1405" s="15">
        <f t="shared" si="21"/>
        <v>0</v>
      </c>
    </row>
    <row r="1406" spans="1:8" ht="13.5" x14ac:dyDescent="0.25">
      <c r="A1406" s="11"/>
      <c r="B1406" s="10">
        <v>44356</v>
      </c>
      <c r="C1406" s="2">
        <v>0.6</v>
      </c>
      <c r="D1406" s="2">
        <v>0.6</v>
      </c>
      <c r="E1406" s="2">
        <v>2144</v>
      </c>
      <c r="F1406" s="2">
        <v>0.59009999999999996</v>
      </c>
      <c r="G1406" s="2">
        <v>1265.1744000000001</v>
      </c>
      <c r="H1406" s="15">
        <f t="shared" si="21"/>
        <v>0</v>
      </c>
    </row>
    <row r="1407" spans="1:8" ht="13.5" x14ac:dyDescent="0.25">
      <c r="A1407" s="11"/>
      <c r="B1407" s="10">
        <v>44357</v>
      </c>
      <c r="C1407" s="2">
        <v>0.59</v>
      </c>
      <c r="D1407" s="2">
        <v>0.59</v>
      </c>
      <c r="E1407" s="2">
        <v>11293</v>
      </c>
      <c r="F1407" s="2">
        <v>0.57999999999999996</v>
      </c>
      <c r="G1407" s="2">
        <v>6549.94</v>
      </c>
      <c r="H1407" s="15">
        <f t="shared" si="21"/>
        <v>-1.6666666666666684E-2</v>
      </c>
    </row>
    <row r="1408" spans="1:8" ht="13.5" x14ac:dyDescent="0.25">
      <c r="A1408" s="11"/>
      <c r="B1408" s="10">
        <v>44358</v>
      </c>
      <c r="C1408" s="2">
        <v>0.59</v>
      </c>
      <c r="D1408" s="2">
        <v>0.59</v>
      </c>
      <c r="E1408" s="2">
        <v>10459</v>
      </c>
      <c r="F1408" s="2">
        <v>0.58109999999999995</v>
      </c>
      <c r="G1408" s="2">
        <v>6077.7249000000002</v>
      </c>
      <c r="H1408" s="15">
        <f t="shared" si="21"/>
        <v>0</v>
      </c>
    </row>
    <row r="1409" spans="1:8" ht="13.5" x14ac:dyDescent="0.25">
      <c r="A1409" s="11"/>
      <c r="B1409" s="10">
        <v>44361</v>
      </c>
      <c r="C1409" s="2">
        <v>0.57999999999999996</v>
      </c>
      <c r="D1409" s="2">
        <v>0.57999999999999996</v>
      </c>
      <c r="E1409" s="2">
        <v>15785</v>
      </c>
      <c r="F1409" s="2">
        <v>0.58050000000000002</v>
      </c>
      <c r="G1409" s="2">
        <v>9163.1924999999992</v>
      </c>
      <c r="H1409" s="15">
        <f t="shared" si="21"/>
        <v>-1.6949152542372899E-2</v>
      </c>
    </row>
    <row r="1410" spans="1:8" ht="13.5" x14ac:dyDescent="0.25">
      <c r="A1410" s="11"/>
      <c r="B1410" s="10">
        <v>44362</v>
      </c>
      <c r="C1410" s="2">
        <v>0.56999999999999995</v>
      </c>
      <c r="D1410" s="2">
        <v>0.56999999999999995</v>
      </c>
      <c r="E1410" s="2">
        <v>28264</v>
      </c>
      <c r="F1410" s="2">
        <v>0.57130000000000003</v>
      </c>
      <c r="G1410" s="2">
        <v>16147.2232</v>
      </c>
      <c r="H1410" s="15">
        <f t="shared" si="21"/>
        <v>-1.7241379310344845E-2</v>
      </c>
    </row>
    <row r="1411" spans="1:8" ht="13.5" x14ac:dyDescent="0.25">
      <c r="A1411" s="11"/>
      <c r="B1411" s="10">
        <v>44363</v>
      </c>
      <c r="C1411" s="2">
        <v>0.56999999999999995</v>
      </c>
      <c r="D1411" s="2">
        <v>0.56999999999999995</v>
      </c>
      <c r="E1411" s="2">
        <v>4176</v>
      </c>
      <c r="F1411" s="2">
        <v>0.57410000000000005</v>
      </c>
      <c r="G1411" s="2">
        <v>2397.4416000000001</v>
      </c>
      <c r="H1411" s="15">
        <f t="shared" si="21"/>
        <v>0</v>
      </c>
    </row>
    <row r="1412" spans="1:8" ht="13.5" x14ac:dyDescent="0.25">
      <c r="A1412" s="11"/>
      <c r="B1412" s="10">
        <v>44364</v>
      </c>
      <c r="C1412" s="2">
        <v>0.56999999999999995</v>
      </c>
      <c r="D1412" s="2">
        <v>0.56999999999999995</v>
      </c>
      <c r="E1412" s="2">
        <v>4201</v>
      </c>
      <c r="F1412" s="2">
        <v>0.56710000000000005</v>
      </c>
      <c r="G1412" s="2">
        <v>2382.3870999999999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0.56999999999999995</v>
      </c>
      <c r="D1413" s="2">
        <v>0.56999999999999995</v>
      </c>
      <c r="E1413" s="2">
        <v>16507</v>
      </c>
      <c r="F1413" s="2">
        <v>0.5605</v>
      </c>
      <c r="G1413" s="2">
        <v>9252.1735000000008</v>
      </c>
      <c r="H1413" s="15">
        <f t="shared" si="21"/>
        <v>0</v>
      </c>
    </row>
    <row r="1414" spans="1:8" ht="13.5" x14ac:dyDescent="0.25">
      <c r="A1414" s="11"/>
      <c r="B1414" s="10">
        <v>44368</v>
      </c>
      <c r="C1414" s="2">
        <v>0.56999999999999995</v>
      </c>
      <c r="D1414" s="2">
        <v>0.56999999999999995</v>
      </c>
      <c r="E1414" s="2">
        <v>2422</v>
      </c>
      <c r="F1414" s="2">
        <v>0.56520000000000004</v>
      </c>
      <c r="G1414" s="2">
        <v>1368.9143999999999</v>
      </c>
      <c r="H1414" s="15">
        <f t="shared" si="21"/>
        <v>0</v>
      </c>
    </row>
    <row r="1415" spans="1:8" ht="13.5" x14ac:dyDescent="0.25">
      <c r="A1415" s="11"/>
      <c r="B1415" s="10">
        <v>44369</v>
      </c>
      <c r="C1415" s="2">
        <v>0.55000000000000004</v>
      </c>
      <c r="D1415" s="2">
        <v>0.55000000000000004</v>
      </c>
      <c r="E1415" s="2">
        <v>44693</v>
      </c>
      <c r="F1415" s="2">
        <v>0.55120000000000002</v>
      </c>
      <c r="G1415" s="2">
        <v>24634.781599999998</v>
      </c>
      <c r="H1415" s="15">
        <f t="shared" ref="H1415:H1478" si="22">(D1415-D1414)/D1414</f>
        <v>-3.5087719298245452E-2</v>
      </c>
    </row>
    <row r="1416" spans="1:8" ht="13.5" x14ac:dyDescent="0.25">
      <c r="A1416" s="11"/>
      <c r="B1416" s="10">
        <v>44370</v>
      </c>
      <c r="C1416" s="2">
        <v>0.54</v>
      </c>
      <c r="D1416" s="2">
        <v>0.54</v>
      </c>
      <c r="E1416" s="2">
        <v>49195</v>
      </c>
      <c r="F1416" s="2">
        <v>0.53310000000000002</v>
      </c>
      <c r="G1416" s="2">
        <v>26225.854500000001</v>
      </c>
      <c r="H1416" s="15">
        <f t="shared" si="22"/>
        <v>-1.8181818181818195E-2</v>
      </c>
    </row>
    <row r="1417" spans="1:8" ht="13.5" x14ac:dyDescent="0.25">
      <c r="A1417" s="11"/>
      <c r="B1417" s="10">
        <v>44371</v>
      </c>
      <c r="C1417" s="2">
        <v>0.55000000000000004</v>
      </c>
      <c r="D1417" s="2">
        <v>0.55000000000000004</v>
      </c>
      <c r="E1417" s="2">
        <v>3422</v>
      </c>
      <c r="F1417" s="2">
        <v>0.54039999999999999</v>
      </c>
      <c r="G1417" s="2">
        <v>1849.2488000000001</v>
      </c>
      <c r="H1417" s="15">
        <f t="shared" si="22"/>
        <v>1.8518518518518535E-2</v>
      </c>
    </row>
    <row r="1418" spans="1:8" ht="13.5" x14ac:dyDescent="0.25">
      <c r="A1418" s="11"/>
      <c r="B1418" s="10">
        <v>44372</v>
      </c>
      <c r="C1418" s="2">
        <v>0.55000000000000004</v>
      </c>
      <c r="D1418" s="2">
        <v>0.55000000000000004</v>
      </c>
      <c r="E1418" s="2">
        <v>33665</v>
      </c>
      <c r="F1418" s="2">
        <v>0.53779999999999994</v>
      </c>
      <c r="G1418" s="2">
        <v>18105.037</v>
      </c>
      <c r="H1418" s="15">
        <f t="shared" si="22"/>
        <v>0</v>
      </c>
    </row>
    <row r="1419" spans="1:8" ht="13.5" x14ac:dyDescent="0.25">
      <c r="A1419" s="11"/>
      <c r="B1419" s="10">
        <v>44375</v>
      </c>
      <c r="C1419" s="2">
        <v>0.54</v>
      </c>
      <c r="D1419" s="2">
        <v>0.54</v>
      </c>
      <c r="E1419" s="2">
        <v>12707</v>
      </c>
      <c r="F1419" s="2">
        <v>0.54010000000000002</v>
      </c>
      <c r="G1419" s="2">
        <v>6863.0506999999998</v>
      </c>
      <c r="H1419" s="15">
        <f t="shared" si="22"/>
        <v>-1.8181818181818195E-2</v>
      </c>
    </row>
    <row r="1420" spans="1:8" ht="13.5" x14ac:dyDescent="0.25">
      <c r="A1420" s="11"/>
      <c r="B1420" s="10">
        <v>44376</v>
      </c>
      <c r="C1420" s="2">
        <v>0.53</v>
      </c>
      <c r="D1420" s="2">
        <v>0.53</v>
      </c>
      <c r="E1420" s="2">
        <v>17516</v>
      </c>
      <c r="F1420" s="2">
        <v>0.53</v>
      </c>
      <c r="G1420" s="2">
        <v>9283.48</v>
      </c>
      <c r="H1420" s="15">
        <f t="shared" si="22"/>
        <v>-1.8518518518518535E-2</v>
      </c>
    </row>
    <row r="1421" spans="1:8" ht="13.5" x14ac:dyDescent="0.25">
      <c r="A1421" s="11"/>
      <c r="B1421" s="10">
        <v>44377</v>
      </c>
      <c r="C1421" s="2">
        <v>0.54</v>
      </c>
      <c r="D1421" s="2">
        <v>0.54</v>
      </c>
      <c r="E1421" s="2">
        <v>60294</v>
      </c>
      <c r="F1421" s="2">
        <v>0.53110000000000002</v>
      </c>
      <c r="G1421" s="2">
        <v>32022.143400000001</v>
      </c>
      <c r="H1421" s="15">
        <f t="shared" si="22"/>
        <v>1.8867924528301903E-2</v>
      </c>
    </row>
    <row r="1422" spans="1:8" ht="13.5" x14ac:dyDescent="0.25">
      <c r="A1422" s="11"/>
      <c r="B1422" s="10">
        <v>44378</v>
      </c>
      <c r="C1422" s="2">
        <v>0.53</v>
      </c>
      <c r="D1422" s="2">
        <v>0.53</v>
      </c>
      <c r="E1422" s="2">
        <v>0</v>
      </c>
      <c r="F1422" s="2">
        <v>0</v>
      </c>
      <c r="G1422" s="2">
        <v>0</v>
      </c>
      <c r="H1422" s="15">
        <f t="shared" si="22"/>
        <v>-1.8518518518518535E-2</v>
      </c>
    </row>
    <row r="1423" spans="1:8" ht="13.5" x14ac:dyDescent="0.25">
      <c r="A1423" s="11"/>
      <c r="B1423" s="10">
        <v>44379</v>
      </c>
      <c r="C1423" s="2">
        <v>0.52</v>
      </c>
      <c r="D1423" s="2">
        <v>0.52</v>
      </c>
      <c r="E1423" s="2">
        <v>3980</v>
      </c>
      <c r="F1423" s="2">
        <v>0.52</v>
      </c>
      <c r="G1423" s="2">
        <v>2069.6</v>
      </c>
      <c r="H1423" s="15">
        <f t="shared" si="22"/>
        <v>-1.8867924528301903E-2</v>
      </c>
    </row>
    <row r="1424" spans="1:8" ht="13.5" x14ac:dyDescent="0.25">
      <c r="A1424" s="11"/>
      <c r="B1424" s="10">
        <v>44382</v>
      </c>
      <c r="C1424" s="2">
        <v>0.53</v>
      </c>
      <c r="D1424" s="2">
        <v>0.53</v>
      </c>
      <c r="E1424" s="2">
        <v>0</v>
      </c>
      <c r="F1424" s="2">
        <v>0</v>
      </c>
      <c r="G1424" s="2">
        <v>0</v>
      </c>
      <c r="H1424" s="15">
        <f t="shared" si="22"/>
        <v>1.9230769230769246E-2</v>
      </c>
    </row>
    <row r="1425" spans="1:8" ht="13.5" x14ac:dyDescent="0.25">
      <c r="A1425" s="11"/>
      <c r="B1425" s="10">
        <v>44383</v>
      </c>
      <c r="C1425" s="2">
        <v>0.53</v>
      </c>
      <c r="D1425" s="2">
        <v>0.53</v>
      </c>
      <c r="E1425" s="2">
        <v>1105</v>
      </c>
      <c r="F1425" s="2">
        <v>0.53</v>
      </c>
      <c r="G1425" s="2">
        <v>585.65</v>
      </c>
      <c r="H1425" s="15">
        <f t="shared" si="22"/>
        <v>0</v>
      </c>
    </row>
    <row r="1426" spans="1:8" ht="13.5" x14ac:dyDescent="0.25">
      <c r="A1426" s="11"/>
      <c r="B1426" s="10">
        <v>44384</v>
      </c>
      <c r="C1426" s="2">
        <v>0.53</v>
      </c>
      <c r="D1426" s="2">
        <v>0.53</v>
      </c>
      <c r="E1426" s="2">
        <v>3750</v>
      </c>
      <c r="F1426" s="2">
        <v>0.53</v>
      </c>
      <c r="G1426" s="2">
        <v>1987.5</v>
      </c>
      <c r="H1426" s="15">
        <f t="shared" si="22"/>
        <v>0</v>
      </c>
    </row>
    <row r="1427" spans="1:8" ht="13.5" x14ac:dyDescent="0.25">
      <c r="A1427" s="11"/>
      <c r="B1427" s="10">
        <v>44385</v>
      </c>
      <c r="C1427" s="2">
        <v>0.53</v>
      </c>
      <c r="D1427" s="2">
        <v>0.53</v>
      </c>
      <c r="E1427" s="2">
        <v>2070</v>
      </c>
      <c r="F1427" s="2">
        <v>0.53</v>
      </c>
      <c r="G1427" s="2">
        <v>1097.0999999999999</v>
      </c>
      <c r="H1427" s="15">
        <f t="shared" si="22"/>
        <v>0</v>
      </c>
    </row>
    <row r="1428" spans="1:8" ht="13.5" x14ac:dyDescent="0.25">
      <c r="A1428" s="11"/>
      <c r="B1428" s="10">
        <v>44386</v>
      </c>
      <c r="C1428" s="2">
        <v>0.53</v>
      </c>
      <c r="D1428" s="2">
        <v>0.53</v>
      </c>
      <c r="E1428" s="2">
        <v>10066</v>
      </c>
      <c r="F1428" s="2">
        <v>0.53</v>
      </c>
      <c r="G1428" s="2">
        <v>5334.98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0.52</v>
      </c>
      <c r="D1429" s="2">
        <v>0.52</v>
      </c>
      <c r="E1429" s="2">
        <v>4135</v>
      </c>
      <c r="F1429" s="2">
        <v>0.52</v>
      </c>
      <c r="G1429" s="2">
        <v>2150.1999999999998</v>
      </c>
      <c r="H1429" s="15">
        <f t="shared" si="22"/>
        <v>-1.8867924528301903E-2</v>
      </c>
    </row>
    <row r="1430" spans="1:8" ht="13.5" x14ac:dyDescent="0.25">
      <c r="A1430" s="11"/>
      <c r="B1430" s="10">
        <v>44390</v>
      </c>
      <c r="C1430" s="2">
        <v>0.53</v>
      </c>
      <c r="D1430" s="2">
        <v>0.53</v>
      </c>
      <c r="E1430" s="2">
        <v>2070</v>
      </c>
      <c r="F1430" s="2">
        <v>0.53</v>
      </c>
      <c r="G1430" s="2">
        <v>1097.0999999999999</v>
      </c>
      <c r="H1430" s="15">
        <f t="shared" si="22"/>
        <v>1.9230769230769246E-2</v>
      </c>
    </row>
    <row r="1431" spans="1:8" ht="13.5" x14ac:dyDescent="0.25">
      <c r="A1431" s="11"/>
      <c r="B1431" s="10">
        <v>44391</v>
      </c>
      <c r="C1431" s="2">
        <v>0.53</v>
      </c>
      <c r="D1431" s="2">
        <v>0.53</v>
      </c>
      <c r="E1431" s="2">
        <v>103</v>
      </c>
      <c r="F1431" s="2">
        <v>0.53</v>
      </c>
      <c r="G1431" s="2">
        <v>54.59</v>
      </c>
      <c r="H1431" s="15">
        <f t="shared" si="22"/>
        <v>0</v>
      </c>
    </row>
    <row r="1432" spans="1:8" ht="13.5" x14ac:dyDescent="0.25">
      <c r="A1432" s="11"/>
      <c r="B1432" s="10">
        <v>44392</v>
      </c>
      <c r="C1432" s="2">
        <v>0.53</v>
      </c>
      <c r="D1432" s="2">
        <v>0.53</v>
      </c>
      <c r="E1432" s="2">
        <v>1280</v>
      </c>
      <c r="F1432" s="2">
        <v>0.53</v>
      </c>
      <c r="G1432" s="2">
        <v>678.4</v>
      </c>
      <c r="H1432" s="15">
        <f t="shared" si="22"/>
        <v>0</v>
      </c>
    </row>
    <row r="1433" spans="1:8" ht="13.5" x14ac:dyDescent="0.25">
      <c r="A1433" s="11"/>
      <c r="B1433" s="10">
        <v>44393</v>
      </c>
      <c r="C1433" s="2">
        <v>0.53</v>
      </c>
      <c r="D1433" s="2">
        <v>0.53</v>
      </c>
      <c r="E1433" s="2">
        <v>6654</v>
      </c>
      <c r="F1433" s="2">
        <v>0.53</v>
      </c>
      <c r="G1433" s="2">
        <v>3526.62</v>
      </c>
      <c r="H1433" s="15">
        <f t="shared" si="22"/>
        <v>0</v>
      </c>
    </row>
    <row r="1434" spans="1:8" ht="13.5" x14ac:dyDescent="0.25">
      <c r="A1434" s="11"/>
      <c r="B1434" s="10">
        <v>44396</v>
      </c>
      <c r="C1434" s="2">
        <v>0.52</v>
      </c>
      <c r="D1434" s="2">
        <v>0.52</v>
      </c>
      <c r="E1434" s="2">
        <v>7511</v>
      </c>
      <c r="F1434" s="2">
        <v>0.52</v>
      </c>
      <c r="G1434" s="2">
        <v>3905.72</v>
      </c>
      <c r="H1434" s="15">
        <f t="shared" si="22"/>
        <v>-1.8867924528301903E-2</v>
      </c>
    </row>
    <row r="1435" spans="1:8" ht="13.5" x14ac:dyDescent="0.25">
      <c r="A1435" s="11"/>
      <c r="B1435" s="10">
        <v>44399</v>
      </c>
      <c r="C1435" s="2">
        <v>0.51</v>
      </c>
      <c r="D1435" s="2">
        <v>0.51</v>
      </c>
      <c r="E1435" s="2">
        <v>8275</v>
      </c>
      <c r="F1435" s="2">
        <v>0.51</v>
      </c>
      <c r="G1435" s="2">
        <v>4220.25</v>
      </c>
      <c r="H1435" s="15">
        <f t="shared" si="22"/>
        <v>-1.9230769230769246E-2</v>
      </c>
    </row>
    <row r="1436" spans="1:8" ht="13.5" x14ac:dyDescent="0.25">
      <c r="A1436" s="11"/>
      <c r="B1436" s="10">
        <v>44400</v>
      </c>
      <c r="C1436" s="2">
        <v>0.51</v>
      </c>
      <c r="D1436" s="2">
        <v>0.51</v>
      </c>
      <c r="E1436" s="2">
        <v>9347</v>
      </c>
      <c r="F1436" s="2">
        <v>0.51</v>
      </c>
      <c r="G1436" s="2">
        <v>4766.97</v>
      </c>
      <c r="H1436" s="15">
        <f t="shared" si="22"/>
        <v>0</v>
      </c>
    </row>
    <row r="1437" spans="1:8" ht="13.5" x14ac:dyDescent="0.25">
      <c r="A1437" s="11"/>
      <c r="B1437" s="10">
        <v>44403</v>
      </c>
      <c r="C1437" s="2">
        <v>0.5</v>
      </c>
      <c r="D1437" s="2">
        <v>0.5</v>
      </c>
      <c r="E1437" s="2">
        <v>32937</v>
      </c>
      <c r="F1437" s="2">
        <v>0.5</v>
      </c>
      <c r="G1437" s="2">
        <v>16468.5</v>
      </c>
      <c r="H1437" s="15">
        <f t="shared" si="22"/>
        <v>-1.9607843137254919E-2</v>
      </c>
    </row>
    <row r="1438" spans="1:8" ht="13.5" x14ac:dyDescent="0.25">
      <c r="A1438" s="11"/>
      <c r="B1438" s="10">
        <v>44404</v>
      </c>
      <c r="C1438" s="2">
        <v>0.5</v>
      </c>
      <c r="D1438" s="2">
        <v>0.5</v>
      </c>
      <c r="E1438" s="2">
        <v>4451</v>
      </c>
      <c r="F1438" s="2">
        <v>0.5</v>
      </c>
      <c r="G1438" s="2">
        <v>2225.5</v>
      </c>
      <c r="H1438" s="15">
        <f t="shared" si="22"/>
        <v>0</v>
      </c>
    </row>
    <row r="1439" spans="1:8" ht="13.5" x14ac:dyDescent="0.25">
      <c r="A1439" s="11"/>
      <c r="B1439" s="10">
        <v>44405</v>
      </c>
      <c r="C1439" s="2">
        <v>0.51</v>
      </c>
      <c r="D1439" s="2">
        <v>0.51</v>
      </c>
      <c r="E1439" s="2">
        <v>7390</v>
      </c>
      <c r="F1439" s="2">
        <v>0.51</v>
      </c>
      <c r="G1439" s="2">
        <v>3768.9</v>
      </c>
      <c r="H1439" s="15">
        <f t="shared" si="22"/>
        <v>2.0000000000000018E-2</v>
      </c>
    </row>
    <row r="1440" spans="1:8" ht="13.5" x14ac:dyDescent="0.25">
      <c r="A1440" s="11"/>
      <c r="B1440" s="10">
        <v>44406</v>
      </c>
      <c r="C1440" s="2">
        <v>0.52</v>
      </c>
      <c r="D1440" s="2">
        <v>0.52</v>
      </c>
      <c r="E1440" s="2">
        <v>3475</v>
      </c>
      <c r="F1440" s="2">
        <v>0.52</v>
      </c>
      <c r="G1440" s="2">
        <v>1807</v>
      </c>
      <c r="H1440" s="15">
        <f t="shared" si="22"/>
        <v>1.9607843137254919E-2</v>
      </c>
    </row>
    <row r="1441" spans="1:8" ht="13.5" x14ac:dyDescent="0.25">
      <c r="A1441" s="11"/>
      <c r="B1441" s="10">
        <v>44407</v>
      </c>
      <c r="C1441" s="2">
        <v>0.52</v>
      </c>
      <c r="D1441" s="2">
        <v>0.52</v>
      </c>
      <c r="E1441" s="2">
        <v>5681</v>
      </c>
      <c r="F1441" s="2">
        <v>0.52</v>
      </c>
      <c r="G1441" s="2">
        <v>2954.12</v>
      </c>
      <c r="H1441" s="15">
        <f t="shared" si="22"/>
        <v>0</v>
      </c>
    </row>
    <row r="1442" spans="1:8" ht="13.5" x14ac:dyDescent="0.25">
      <c r="A1442" s="11"/>
      <c r="B1442" s="10">
        <v>44410</v>
      </c>
      <c r="C1442" s="2">
        <v>0.52</v>
      </c>
      <c r="D1442" s="2">
        <v>0.52</v>
      </c>
      <c r="E1442" s="2">
        <v>3717</v>
      </c>
      <c r="F1442" s="2">
        <v>0.52</v>
      </c>
      <c r="G1442" s="2">
        <v>1932.84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0.52</v>
      </c>
      <c r="D1443" s="2">
        <v>0.52</v>
      </c>
      <c r="E1443" s="2">
        <v>3763</v>
      </c>
      <c r="F1443" s="2">
        <v>0.52</v>
      </c>
      <c r="G1443" s="2">
        <v>1956.76</v>
      </c>
      <c r="H1443" s="15">
        <f t="shared" si="22"/>
        <v>0</v>
      </c>
    </row>
    <row r="1444" spans="1:8" ht="13.5" x14ac:dyDescent="0.25">
      <c r="A1444" s="11"/>
      <c r="B1444" s="10">
        <v>44412</v>
      </c>
      <c r="C1444" s="2">
        <v>0.52</v>
      </c>
      <c r="D1444" s="2">
        <v>0.52</v>
      </c>
      <c r="E1444" s="2">
        <v>5048</v>
      </c>
      <c r="F1444" s="2">
        <v>0.52</v>
      </c>
      <c r="G1444" s="2">
        <v>2624.96</v>
      </c>
      <c r="H1444" s="15">
        <f t="shared" si="22"/>
        <v>0</v>
      </c>
    </row>
    <row r="1445" spans="1:8" ht="13.5" x14ac:dyDescent="0.25">
      <c r="A1445" s="11"/>
      <c r="B1445" s="10">
        <v>44413</v>
      </c>
      <c r="C1445" s="2">
        <v>0.52</v>
      </c>
      <c r="D1445" s="2">
        <v>0.52</v>
      </c>
      <c r="E1445" s="2">
        <v>3745</v>
      </c>
      <c r="F1445" s="2">
        <v>0.52</v>
      </c>
      <c r="G1445" s="2">
        <v>1947.4</v>
      </c>
      <c r="H1445" s="15">
        <f t="shared" si="22"/>
        <v>0</v>
      </c>
    </row>
    <row r="1446" spans="1:8" ht="13.5" x14ac:dyDescent="0.25">
      <c r="A1446" s="11"/>
      <c r="B1446" s="10">
        <v>44414</v>
      </c>
      <c r="C1446" s="2">
        <v>0.52</v>
      </c>
      <c r="D1446" s="2">
        <v>0.52</v>
      </c>
      <c r="E1446" s="2">
        <v>196</v>
      </c>
      <c r="F1446" s="2">
        <v>0.52</v>
      </c>
      <c r="G1446" s="2">
        <v>101.92</v>
      </c>
      <c r="H1446" s="15">
        <f t="shared" si="22"/>
        <v>0</v>
      </c>
    </row>
    <row r="1447" spans="1:8" ht="13.5" x14ac:dyDescent="0.25">
      <c r="A1447" s="11"/>
      <c r="B1447" s="10">
        <v>44417</v>
      </c>
      <c r="C1447" s="2">
        <v>0.53</v>
      </c>
      <c r="D1447" s="2">
        <v>0.53</v>
      </c>
      <c r="E1447" s="2">
        <v>5834</v>
      </c>
      <c r="F1447" s="2">
        <v>0.53</v>
      </c>
      <c r="G1447" s="2">
        <v>3092.02</v>
      </c>
      <c r="H1447" s="15">
        <f t="shared" si="22"/>
        <v>1.9230769230769246E-2</v>
      </c>
    </row>
    <row r="1448" spans="1:8" ht="13.5" x14ac:dyDescent="0.25">
      <c r="A1448" s="11"/>
      <c r="B1448" s="10">
        <v>44419</v>
      </c>
      <c r="C1448" s="2">
        <v>0.54</v>
      </c>
      <c r="D1448" s="2">
        <v>0.54</v>
      </c>
      <c r="E1448" s="2">
        <v>4898</v>
      </c>
      <c r="F1448" s="2">
        <v>0.54</v>
      </c>
      <c r="G1448" s="2">
        <v>2644.92</v>
      </c>
      <c r="H1448" s="15">
        <f t="shared" si="22"/>
        <v>1.8867924528301903E-2</v>
      </c>
    </row>
    <row r="1449" spans="1:8" ht="13.5" x14ac:dyDescent="0.25">
      <c r="A1449" s="11"/>
      <c r="B1449" s="10">
        <v>44420</v>
      </c>
      <c r="C1449" s="2">
        <v>0.54</v>
      </c>
      <c r="D1449" s="2">
        <v>0.54</v>
      </c>
      <c r="E1449" s="2">
        <v>500</v>
      </c>
      <c r="F1449" s="2">
        <v>0.54</v>
      </c>
      <c r="G1449" s="2">
        <v>270</v>
      </c>
      <c r="H1449" s="15">
        <f t="shared" si="22"/>
        <v>0</v>
      </c>
    </row>
    <row r="1450" spans="1:8" ht="13.5" x14ac:dyDescent="0.25">
      <c r="A1450" s="11"/>
      <c r="B1450" s="10">
        <v>44424</v>
      </c>
      <c r="C1450" s="2">
        <v>0.54</v>
      </c>
      <c r="D1450" s="2">
        <v>0.54</v>
      </c>
      <c r="E1450" s="2">
        <v>2789</v>
      </c>
      <c r="F1450" s="2">
        <v>0.54</v>
      </c>
      <c r="G1450" s="2">
        <v>1506.06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0.53</v>
      </c>
      <c r="D1451" s="2">
        <v>0.53</v>
      </c>
      <c r="E1451" s="2">
        <v>5868</v>
      </c>
      <c r="F1451" s="2">
        <v>0.53</v>
      </c>
      <c r="G1451" s="2">
        <v>3110.04</v>
      </c>
      <c r="H1451" s="15">
        <f t="shared" si="22"/>
        <v>-1.8518518518518535E-2</v>
      </c>
    </row>
    <row r="1452" spans="1:8" ht="13.5" x14ac:dyDescent="0.25">
      <c r="A1452" s="11"/>
      <c r="B1452" s="10">
        <v>44426</v>
      </c>
      <c r="C1452" s="2">
        <v>0.54</v>
      </c>
      <c r="D1452" s="2">
        <v>0.54</v>
      </c>
      <c r="E1452" s="2">
        <v>1010</v>
      </c>
      <c r="F1452" s="2">
        <v>0.54</v>
      </c>
      <c r="G1452" s="2">
        <v>545.4</v>
      </c>
      <c r="H1452" s="15">
        <f t="shared" si="22"/>
        <v>1.8867924528301903E-2</v>
      </c>
    </row>
    <row r="1453" spans="1:8" ht="13.5" x14ac:dyDescent="0.25">
      <c r="A1453" s="11"/>
      <c r="B1453" s="10">
        <v>44427</v>
      </c>
      <c r="C1453" s="2">
        <v>0.54</v>
      </c>
      <c r="D1453" s="2">
        <v>0.54</v>
      </c>
      <c r="E1453" s="2">
        <v>4350</v>
      </c>
      <c r="F1453" s="2">
        <v>0.54</v>
      </c>
      <c r="G1453" s="2">
        <v>2349</v>
      </c>
      <c r="H1453" s="15">
        <f t="shared" si="22"/>
        <v>0</v>
      </c>
    </row>
    <row r="1454" spans="1:8" ht="13.5" x14ac:dyDescent="0.25">
      <c r="A1454" s="11"/>
      <c r="B1454" s="10">
        <v>44428</v>
      </c>
      <c r="C1454" s="2">
        <v>0.54</v>
      </c>
      <c r="D1454" s="2">
        <v>0.54</v>
      </c>
      <c r="E1454" s="2">
        <v>339</v>
      </c>
      <c r="F1454" s="2">
        <v>0.54</v>
      </c>
      <c r="G1454" s="2">
        <v>183.06</v>
      </c>
      <c r="H1454" s="15">
        <f t="shared" si="22"/>
        <v>0</v>
      </c>
    </row>
    <row r="1455" spans="1:8" ht="13.5" x14ac:dyDescent="0.25">
      <c r="A1455" s="11"/>
      <c r="B1455" s="10">
        <v>44431</v>
      </c>
      <c r="C1455" s="2">
        <v>0.53</v>
      </c>
      <c r="D1455" s="2">
        <v>0.53</v>
      </c>
      <c r="E1455" s="2">
        <v>2954</v>
      </c>
      <c r="F1455" s="2">
        <v>0.53</v>
      </c>
      <c r="G1455" s="2">
        <v>1565.62</v>
      </c>
      <c r="H1455" s="15">
        <f t="shared" si="22"/>
        <v>-1.8518518518518535E-2</v>
      </c>
    </row>
    <row r="1456" spans="1:8" ht="13.5" x14ac:dyDescent="0.25">
      <c r="A1456" s="11"/>
      <c r="B1456" s="10">
        <v>44432</v>
      </c>
      <c r="C1456" s="2">
        <v>0.52</v>
      </c>
      <c r="D1456" s="2">
        <v>0.52</v>
      </c>
      <c r="E1456" s="2">
        <v>665</v>
      </c>
      <c r="F1456" s="2">
        <v>0.52</v>
      </c>
      <c r="G1456" s="2">
        <v>345.8</v>
      </c>
      <c r="H1456" s="15">
        <f t="shared" si="22"/>
        <v>-1.8867924528301903E-2</v>
      </c>
    </row>
    <row r="1457" spans="1:8" ht="13.5" x14ac:dyDescent="0.25">
      <c r="A1457" s="11"/>
      <c r="B1457" s="10">
        <v>44433</v>
      </c>
      <c r="C1457" s="2">
        <v>0.52</v>
      </c>
      <c r="D1457" s="2">
        <v>0.52</v>
      </c>
      <c r="E1457" s="2">
        <v>3850</v>
      </c>
      <c r="F1457" s="2">
        <v>0.52</v>
      </c>
      <c r="G1457" s="2">
        <v>2002</v>
      </c>
      <c r="H1457" s="15">
        <f t="shared" si="22"/>
        <v>0</v>
      </c>
    </row>
    <row r="1458" spans="1:8" ht="13.5" x14ac:dyDescent="0.25">
      <c r="A1458" s="11"/>
      <c r="B1458" s="10">
        <v>44434</v>
      </c>
      <c r="C1458" s="2">
        <v>0.52</v>
      </c>
      <c r="D1458" s="2">
        <v>0.52</v>
      </c>
      <c r="E1458" s="2">
        <v>5300</v>
      </c>
      <c r="F1458" s="2">
        <v>0.52</v>
      </c>
      <c r="G1458" s="2">
        <v>2756</v>
      </c>
      <c r="H1458" s="15">
        <f t="shared" si="22"/>
        <v>0</v>
      </c>
    </row>
    <row r="1459" spans="1:8" ht="13.5" x14ac:dyDescent="0.25">
      <c r="A1459" s="11"/>
      <c r="B1459" s="10">
        <v>44435</v>
      </c>
      <c r="C1459" s="2">
        <v>0.52</v>
      </c>
      <c r="D1459" s="2">
        <v>0.52</v>
      </c>
      <c r="E1459" s="2">
        <v>7200</v>
      </c>
      <c r="F1459" s="2">
        <v>0.52</v>
      </c>
      <c r="G1459" s="2">
        <v>3744</v>
      </c>
      <c r="H1459" s="15">
        <f t="shared" si="22"/>
        <v>0</v>
      </c>
    </row>
    <row r="1460" spans="1:8" ht="13.5" x14ac:dyDescent="0.25">
      <c r="A1460" s="11"/>
      <c r="B1460" s="10">
        <v>44438</v>
      </c>
      <c r="C1460" s="2">
        <v>0.52</v>
      </c>
      <c r="D1460" s="2">
        <v>0.52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0.52</v>
      </c>
      <c r="D1461" s="2">
        <v>0.52</v>
      </c>
      <c r="E1461" s="2">
        <v>0</v>
      </c>
      <c r="F1461" s="2">
        <v>0</v>
      </c>
      <c r="G1461" s="2">
        <v>0</v>
      </c>
      <c r="H1461" s="15">
        <f t="shared" si="22"/>
        <v>0</v>
      </c>
    </row>
    <row r="1462" spans="1:8" ht="13.5" x14ac:dyDescent="0.25">
      <c r="A1462" s="11"/>
      <c r="B1462" s="10">
        <v>44440</v>
      </c>
      <c r="C1462" s="2">
        <v>0.52</v>
      </c>
      <c r="D1462" s="2">
        <v>0.52</v>
      </c>
      <c r="E1462" s="2">
        <v>11000</v>
      </c>
      <c r="F1462" s="2">
        <v>0.52</v>
      </c>
      <c r="G1462" s="2">
        <v>5720</v>
      </c>
      <c r="H1462" s="15">
        <f t="shared" si="22"/>
        <v>0</v>
      </c>
    </row>
    <row r="1463" spans="1:8" ht="13.5" x14ac:dyDescent="0.25">
      <c r="A1463" s="11"/>
      <c r="B1463" s="10">
        <v>44441</v>
      </c>
      <c r="C1463" s="2">
        <v>0.52</v>
      </c>
      <c r="D1463" s="2">
        <v>0.52</v>
      </c>
      <c r="E1463" s="2">
        <v>9909</v>
      </c>
      <c r="F1463" s="2">
        <v>0.52</v>
      </c>
      <c r="G1463" s="2">
        <v>5152.68</v>
      </c>
      <c r="H1463" s="15">
        <f t="shared" si="22"/>
        <v>0</v>
      </c>
    </row>
    <row r="1464" spans="1:8" ht="13.5" x14ac:dyDescent="0.25">
      <c r="A1464" s="11"/>
      <c r="B1464" s="10">
        <v>44442</v>
      </c>
      <c r="C1464" s="2">
        <v>0.5</v>
      </c>
      <c r="D1464" s="2">
        <v>0.5</v>
      </c>
      <c r="E1464" s="2">
        <v>2000</v>
      </c>
      <c r="F1464" s="2">
        <v>0.5</v>
      </c>
      <c r="G1464" s="2">
        <v>1000</v>
      </c>
      <c r="H1464" s="15">
        <f t="shared" si="22"/>
        <v>-3.8461538461538491E-2</v>
      </c>
    </row>
    <row r="1465" spans="1:8" ht="13.5" x14ac:dyDescent="0.25">
      <c r="A1465" s="11"/>
      <c r="B1465" s="10">
        <v>44445</v>
      </c>
      <c r="C1465" s="2">
        <v>0.5</v>
      </c>
      <c r="D1465" s="2">
        <v>0.5</v>
      </c>
      <c r="E1465" s="2">
        <v>26100</v>
      </c>
      <c r="F1465" s="2">
        <v>0.5</v>
      </c>
      <c r="G1465" s="2">
        <v>13050</v>
      </c>
      <c r="H1465" s="15">
        <f t="shared" si="22"/>
        <v>0</v>
      </c>
    </row>
    <row r="1466" spans="1:8" ht="13.5" x14ac:dyDescent="0.25">
      <c r="A1466" s="11"/>
      <c r="B1466" s="10">
        <v>44446</v>
      </c>
      <c r="C1466" s="2">
        <v>0.5</v>
      </c>
      <c r="D1466" s="2">
        <v>0.5</v>
      </c>
      <c r="E1466" s="2">
        <v>0</v>
      </c>
      <c r="F1466" s="2">
        <v>0</v>
      </c>
      <c r="G1466" s="2">
        <v>0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0.51</v>
      </c>
      <c r="D1467" s="2">
        <v>0.51</v>
      </c>
      <c r="E1467" s="2">
        <v>35401</v>
      </c>
      <c r="F1467" s="2">
        <v>0.51</v>
      </c>
      <c r="G1467" s="2">
        <v>18054.509999999998</v>
      </c>
      <c r="H1467" s="15">
        <f t="shared" si="22"/>
        <v>2.0000000000000018E-2</v>
      </c>
    </row>
    <row r="1468" spans="1:8" ht="13.5" x14ac:dyDescent="0.25">
      <c r="A1468" s="11"/>
      <c r="B1468" s="10">
        <v>44448</v>
      </c>
      <c r="C1468" s="2">
        <v>0.5</v>
      </c>
      <c r="D1468" s="2">
        <v>0.5</v>
      </c>
      <c r="E1468" s="2">
        <v>11963</v>
      </c>
      <c r="F1468" s="2">
        <v>0.5</v>
      </c>
      <c r="G1468" s="2">
        <v>5981.5</v>
      </c>
      <c r="H1468" s="15">
        <f t="shared" si="22"/>
        <v>-1.9607843137254919E-2</v>
      </c>
    </row>
    <row r="1469" spans="1:8" ht="13.5" x14ac:dyDescent="0.25">
      <c r="A1469" s="11"/>
      <c r="B1469" s="10">
        <v>44449</v>
      </c>
      <c r="C1469" s="2">
        <v>0.51</v>
      </c>
      <c r="D1469" s="2">
        <v>0.51</v>
      </c>
      <c r="E1469" s="2">
        <v>17650</v>
      </c>
      <c r="F1469" s="2">
        <v>0.51</v>
      </c>
      <c r="G1469" s="2">
        <v>9001.5</v>
      </c>
      <c r="H1469" s="15">
        <f t="shared" si="22"/>
        <v>2.0000000000000018E-2</v>
      </c>
    </row>
    <row r="1470" spans="1:8" ht="13.5" x14ac:dyDescent="0.25">
      <c r="A1470" s="11"/>
      <c r="B1470" s="10">
        <v>44452</v>
      </c>
      <c r="C1470" s="2">
        <v>0.51</v>
      </c>
      <c r="D1470" s="2">
        <v>0.51</v>
      </c>
      <c r="E1470" s="2">
        <v>10</v>
      </c>
      <c r="F1470" s="2">
        <v>0.51</v>
      </c>
      <c r="G1470" s="2">
        <v>5.0999999999999996</v>
      </c>
      <c r="H1470" s="15">
        <f t="shared" si="22"/>
        <v>0</v>
      </c>
    </row>
    <row r="1471" spans="1:8" ht="13.5" x14ac:dyDescent="0.25">
      <c r="A1471" s="11"/>
      <c r="B1471" s="10">
        <v>44453</v>
      </c>
      <c r="C1471" s="2">
        <v>0.51</v>
      </c>
      <c r="D1471" s="2">
        <v>0.51</v>
      </c>
      <c r="E1471" s="2">
        <v>2710</v>
      </c>
      <c r="F1471" s="2">
        <v>0.51</v>
      </c>
      <c r="G1471" s="2">
        <v>1382.1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0.51</v>
      </c>
      <c r="D1472" s="2">
        <v>0.51</v>
      </c>
      <c r="E1472" s="2">
        <v>635</v>
      </c>
      <c r="F1472" s="2">
        <v>0.51</v>
      </c>
      <c r="G1472" s="2">
        <v>323.85000000000002</v>
      </c>
      <c r="H1472" s="15">
        <f t="shared" si="22"/>
        <v>0</v>
      </c>
    </row>
    <row r="1473" spans="1:8" ht="13.5" x14ac:dyDescent="0.25">
      <c r="A1473" s="11"/>
      <c r="B1473" s="10">
        <v>44455</v>
      </c>
      <c r="C1473" s="2">
        <v>0.51</v>
      </c>
      <c r="D1473" s="2">
        <v>0.51</v>
      </c>
      <c r="E1473" s="2">
        <v>3305</v>
      </c>
      <c r="F1473" s="2">
        <v>0.51</v>
      </c>
      <c r="G1473" s="2">
        <v>1685.55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0.51</v>
      </c>
      <c r="D1474" s="2">
        <v>0.51</v>
      </c>
      <c r="E1474" s="2">
        <v>3179</v>
      </c>
      <c r="F1474" s="2">
        <v>0.51</v>
      </c>
      <c r="G1474" s="2">
        <v>1621.29</v>
      </c>
      <c r="H1474" s="15">
        <f t="shared" si="22"/>
        <v>0</v>
      </c>
    </row>
    <row r="1475" spans="1:8" ht="13.5" x14ac:dyDescent="0.25">
      <c r="A1475" s="11"/>
      <c r="B1475" s="10">
        <v>44459</v>
      </c>
      <c r="C1475" s="2">
        <v>0.51</v>
      </c>
      <c r="D1475" s="2">
        <v>0.51</v>
      </c>
      <c r="E1475" s="2">
        <v>3274</v>
      </c>
      <c r="F1475" s="2">
        <v>0.51</v>
      </c>
      <c r="G1475" s="2">
        <v>1669.74</v>
      </c>
      <c r="H1475" s="15">
        <f t="shared" si="22"/>
        <v>0</v>
      </c>
    </row>
    <row r="1476" spans="1:8" ht="13.5" x14ac:dyDescent="0.25">
      <c r="A1476" s="11"/>
      <c r="B1476" s="10">
        <v>44460</v>
      </c>
      <c r="C1476" s="2">
        <v>0.5</v>
      </c>
      <c r="D1476" s="2">
        <v>0.5</v>
      </c>
      <c r="E1476" s="2">
        <v>18652</v>
      </c>
      <c r="F1476" s="2">
        <v>0.5</v>
      </c>
      <c r="G1476" s="2">
        <v>9326</v>
      </c>
      <c r="H1476" s="15">
        <f t="shared" si="22"/>
        <v>-1.9607843137254919E-2</v>
      </c>
    </row>
    <row r="1477" spans="1:8" ht="13.5" x14ac:dyDescent="0.25">
      <c r="A1477" s="11"/>
      <c r="B1477" s="10">
        <v>44461</v>
      </c>
      <c r="C1477" s="2">
        <v>0.5</v>
      </c>
      <c r="D1477" s="2">
        <v>0.5</v>
      </c>
      <c r="E1477" s="2">
        <v>30365</v>
      </c>
      <c r="F1477" s="2">
        <v>0.5</v>
      </c>
      <c r="G1477" s="2">
        <v>15182.5</v>
      </c>
      <c r="H1477" s="15">
        <f t="shared" si="22"/>
        <v>0</v>
      </c>
    </row>
    <row r="1478" spans="1:8" ht="13.5" x14ac:dyDescent="0.25">
      <c r="A1478" s="11"/>
      <c r="B1478" s="10">
        <v>44462</v>
      </c>
      <c r="C1478" s="2">
        <v>0.5</v>
      </c>
      <c r="D1478" s="2">
        <v>0.5</v>
      </c>
      <c r="E1478" s="2">
        <v>30594</v>
      </c>
      <c r="F1478" s="2">
        <v>0.5</v>
      </c>
      <c r="G1478" s="2">
        <v>15297</v>
      </c>
      <c r="H1478" s="15">
        <f t="shared" si="22"/>
        <v>0</v>
      </c>
    </row>
    <row r="1479" spans="1:8" ht="13.5" x14ac:dyDescent="0.25">
      <c r="A1479" s="11"/>
      <c r="B1479" s="10">
        <v>44463</v>
      </c>
      <c r="C1479" s="2">
        <v>0.49</v>
      </c>
      <c r="D1479" s="2">
        <v>0.49</v>
      </c>
      <c r="E1479" s="2">
        <v>18066</v>
      </c>
      <c r="F1479" s="2">
        <v>0.49</v>
      </c>
      <c r="G1479" s="2">
        <v>8852.34</v>
      </c>
      <c r="H1479" s="15">
        <f t="shared" ref="H1479:H1542" si="23">(D1479-D1478)/D1478</f>
        <v>-2.0000000000000018E-2</v>
      </c>
    </row>
    <row r="1480" spans="1:8" ht="13.5" x14ac:dyDescent="0.25">
      <c r="A1480" s="11"/>
      <c r="B1480" s="10">
        <v>44466</v>
      </c>
      <c r="C1480" s="2">
        <v>0.51</v>
      </c>
      <c r="D1480" s="2">
        <v>0.51</v>
      </c>
      <c r="E1480" s="2">
        <v>7090</v>
      </c>
      <c r="F1480" s="2">
        <v>0.51</v>
      </c>
      <c r="G1480" s="2">
        <v>3615.9</v>
      </c>
      <c r="H1480" s="15">
        <f t="shared" si="23"/>
        <v>4.0816326530612283E-2</v>
      </c>
    </row>
    <row r="1481" spans="1:8" ht="13.5" x14ac:dyDescent="0.25">
      <c r="A1481" s="11"/>
      <c r="B1481" s="10">
        <v>44467</v>
      </c>
      <c r="C1481" s="2">
        <v>0.5</v>
      </c>
      <c r="D1481" s="2">
        <v>0.5</v>
      </c>
      <c r="E1481" s="2">
        <v>10595</v>
      </c>
      <c r="F1481" s="2">
        <v>0.5</v>
      </c>
      <c r="G1481" s="2">
        <v>5297.5</v>
      </c>
      <c r="H1481" s="15">
        <f t="shared" si="23"/>
        <v>-1.9607843137254919E-2</v>
      </c>
    </row>
    <row r="1482" spans="1:8" ht="13.5" x14ac:dyDescent="0.25">
      <c r="A1482" s="11"/>
      <c r="B1482" s="10">
        <v>44468</v>
      </c>
      <c r="C1482" s="2">
        <v>0.5</v>
      </c>
      <c r="D1482" s="2">
        <v>0.5</v>
      </c>
      <c r="E1482" s="2">
        <v>6463</v>
      </c>
      <c r="F1482" s="2">
        <v>0.5</v>
      </c>
      <c r="G1482" s="2">
        <v>3231.5</v>
      </c>
      <c r="H1482" s="15">
        <f t="shared" si="23"/>
        <v>0</v>
      </c>
    </row>
    <row r="1483" spans="1:8" ht="13.5" x14ac:dyDescent="0.25">
      <c r="A1483" s="11"/>
      <c r="B1483" s="10">
        <v>44469</v>
      </c>
      <c r="C1483" s="2">
        <v>0.5</v>
      </c>
      <c r="D1483" s="2">
        <v>0.5</v>
      </c>
      <c r="E1483" s="2">
        <v>455</v>
      </c>
      <c r="F1483" s="2">
        <v>0.5</v>
      </c>
      <c r="G1483" s="2">
        <v>227.5</v>
      </c>
      <c r="H1483" s="15">
        <f t="shared" si="23"/>
        <v>0</v>
      </c>
    </row>
    <row r="1484" spans="1:8" ht="13.5" x14ac:dyDescent="0.25">
      <c r="A1484" s="11"/>
      <c r="B1484" s="10">
        <v>44470</v>
      </c>
      <c r="C1484" s="2">
        <v>0.5</v>
      </c>
      <c r="D1484" s="2">
        <v>0.5</v>
      </c>
      <c r="E1484" s="2">
        <v>2668</v>
      </c>
      <c r="F1484" s="2">
        <v>0.5</v>
      </c>
      <c r="G1484" s="2">
        <v>1334</v>
      </c>
      <c r="H1484" s="15">
        <f t="shared" si="23"/>
        <v>0</v>
      </c>
    </row>
    <row r="1485" spans="1:8" ht="13.5" x14ac:dyDescent="0.25">
      <c r="A1485" s="11"/>
      <c r="B1485" s="10">
        <v>44473</v>
      </c>
      <c r="C1485" s="2">
        <v>0.51</v>
      </c>
      <c r="D1485" s="2">
        <v>0.51</v>
      </c>
      <c r="E1485" s="2">
        <v>2825</v>
      </c>
      <c r="F1485" s="2">
        <v>0.51</v>
      </c>
      <c r="G1485" s="2">
        <v>1440.75</v>
      </c>
      <c r="H1485" s="15">
        <f t="shared" si="23"/>
        <v>2.0000000000000018E-2</v>
      </c>
    </row>
    <row r="1486" spans="1:8" ht="13.5" x14ac:dyDescent="0.25">
      <c r="A1486" s="11"/>
      <c r="B1486" s="10">
        <v>44474</v>
      </c>
      <c r="C1486" s="2">
        <v>0.51</v>
      </c>
      <c r="D1486" s="2">
        <v>0.51</v>
      </c>
      <c r="E1486" s="2">
        <v>4398</v>
      </c>
      <c r="F1486" s="2">
        <v>0.51</v>
      </c>
      <c r="G1486" s="2">
        <v>2242.98</v>
      </c>
      <c r="H1486" s="15">
        <f t="shared" si="23"/>
        <v>0</v>
      </c>
    </row>
    <row r="1487" spans="1:8" ht="13.5" x14ac:dyDescent="0.25">
      <c r="A1487" s="11"/>
      <c r="B1487" s="10">
        <v>44475</v>
      </c>
      <c r="C1487" s="2">
        <v>0.52</v>
      </c>
      <c r="D1487" s="2">
        <v>0.52</v>
      </c>
      <c r="E1487" s="2">
        <v>17531</v>
      </c>
      <c r="F1487" s="2">
        <v>0.52</v>
      </c>
      <c r="G1487" s="2">
        <v>9116.1200000000008</v>
      </c>
      <c r="H1487" s="15">
        <f t="shared" si="23"/>
        <v>1.9607843137254919E-2</v>
      </c>
    </row>
    <row r="1488" spans="1:8" ht="13.5" x14ac:dyDescent="0.25">
      <c r="A1488" s="11"/>
      <c r="B1488" s="10">
        <v>44476</v>
      </c>
      <c r="C1488" s="2">
        <v>0.54</v>
      </c>
      <c r="D1488" s="2">
        <v>0.54</v>
      </c>
      <c r="E1488" s="2">
        <v>12599</v>
      </c>
      <c r="F1488" s="2">
        <v>0.54</v>
      </c>
      <c r="G1488" s="2">
        <v>6803.46</v>
      </c>
      <c r="H1488" s="15">
        <f t="shared" si="23"/>
        <v>3.8461538461538491E-2</v>
      </c>
    </row>
    <row r="1489" spans="1:8" ht="13.5" x14ac:dyDescent="0.25">
      <c r="A1489" s="11"/>
      <c r="B1489" s="10">
        <v>44477</v>
      </c>
      <c r="C1489" s="2">
        <v>0.54</v>
      </c>
      <c r="D1489" s="2">
        <v>0.54</v>
      </c>
      <c r="E1489" s="2">
        <v>20673</v>
      </c>
      <c r="F1489" s="2">
        <v>0.54</v>
      </c>
      <c r="G1489" s="2">
        <v>11163.42</v>
      </c>
      <c r="H1489" s="15">
        <f t="shared" si="23"/>
        <v>0</v>
      </c>
    </row>
    <row r="1490" spans="1:8" ht="13.5" x14ac:dyDescent="0.25">
      <c r="A1490" s="11"/>
      <c r="B1490" s="10">
        <v>44480</v>
      </c>
      <c r="C1490" s="2">
        <v>0.54</v>
      </c>
      <c r="D1490" s="2">
        <v>0.54</v>
      </c>
      <c r="E1490" s="2">
        <v>24240</v>
      </c>
      <c r="F1490" s="2">
        <v>0.54</v>
      </c>
      <c r="G1490" s="2">
        <v>13089.6</v>
      </c>
      <c r="H1490" s="15">
        <f t="shared" si="23"/>
        <v>0</v>
      </c>
    </row>
    <row r="1491" spans="1:8" ht="13.5" x14ac:dyDescent="0.25">
      <c r="A1491" s="11"/>
      <c r="B1491" s="10">
        <v>44481</v>
      </c>
      <c r="C1491" s="2">
        <v>0.52</v>
      </c>
      <c r="D1491" s="2">
        <v>0.52</v>
      </c>
      <c r="E1491" s="2">
        <v>1000</v>
      </c>
      <c r="F1491" s="2">
        <v>0.52</v>
      </c>
      <c r="G1491" s="2">
        <v>520</v>
      </c>
      <c r="H1491" s="15">
        <f t="shared" si="23"/>
        <v>-3.703703703703707E-2</v>
      </c>
    </row>
    <row r="1492" spans="1:8" ht="13.5" x14ac:dyDescent="0.25">
      <c r="A1492" s="11"/>
      <c r="B1492" s="10">
        <v>44482</v>
      </c>
      <c r="C1492" s="2">
        <v>0.54</v>
      </c>
      <c r="D1492" s="2">
        <v>0.54</v>
      </c>
      <c r="E1492" s="2">
        <v>252477</v>
      </c>
      <c r="F1492" s="2">
        <v>0.54</v>
      </c>
      <c r="G1492" s="2">
        <v>136337.57999999999</v>
      </c>
      <c r="H1492" s="15">
        <f t="shared" si="23"/>
        <v>3.8461538461538491E-2</v>
      </c>
    </row>
    <row r="1493" spans="1:8" ht="13.5" x14ac:dyDescent="0.25">
      <c r="A1493" s="11"/>
      <c r="B1493" s="10">
        <v>44483</v>
      </c>
      <c r="C1493" s="2">
        <v>0.55000000000000004</v>
      </c>
      <c r="D1493" s="2">
        <v>0.55000000000000004</v>
      </c>
      <c r="E1493" s="2">
        <v>18749</v>
      </c>
      <c r="F1493" s="2">
        <v>0.55000000000000004</v>
      </c>
      <c r="G1493" s="2">
        <v>10311.950000000001</v>
      </c>
      <c r="H1493" s="15">
        <f t="shared" si="23"/>
        <v>1.8518518518518535E-2</v>
      </c>
    </row>
    <row r="1494" spans="1:8" ht="13.5" x14ac:dyDescent="0.25">
      <c r="A1494" s="11"/>
      <c r="B1494" s="10">
        <v>44488</v>
      </c>
      <c r="C1494" s="2">
        <v>0.56000000000000005</v>
      </c>
      <c r="D1494" s="2">
        <v>0.56000000000000005</v>
      </c>
      <c r="E1494" s="2">
        <v>35833</v>
      </c>
      <c r="F1494" s="2">
        <v>0.56000000000000005</v>
      </c>
      <c r="G1494" s="2">
        <v>20066.48</v>
      </c>
      <c r="H1494" s="15">
        <f t="shared" si="23"/>
        <v>1.8181818181818195E-2</v>
      </c>
    </row>
    <row r="1495" spans="1:8" ht="13.5" x14ac:dyDescent="0.25">
      <c r="A1495" s="11"/>
      <c r="B1495" s="10">
        <v>44489</v>
      </c>
      <c r="C1495" s="2">
        <v>0.57999999999999996</v>
      </c>
      <c r="D1495" s="2">
        <v>0.57999999999999996</v>
      </c>
      <c r="E1495" s="2">
        <v>35519</v>
      </c>
      <c r="F1495" s="2">
        <v>0.57999999999999996</v>
      </c>
      <c r="G1495" s="2">
        <v>20601.02</v>
      </c>
      <c r="H1495" s="15">
        <f t="shared" si="23"/>
        <v>3.5714285714285546E-2</v>
      </c>
    </row>
    <row r="1496" spans="1:8" ht="13.5" x14ac:dyDescent="0.25">
      <c r="A1496" s="11"/>
      <c r="B1496" s="10">
        <v>44490</v>
      </c>
      <c r="C1496" s="2">
        <v>0.59</v>
      </c>
      <c r="D1496" s="2">
        <v>0.59</v>
      </c>
      <c r="E1496" s="2">
        <v>28698</v>
      </c>
      <c r="F1496" s="2">
        <v>0.59</v>
      </c>
      <c r="G1496" s="2">
        <v>16931.82</v>
      </c>
      <c r="H1496" s="15">
        <f t="shared" si="23"/>
        <v>1.7241379310344845E-2</v>
      </c>
    </row>
    <row r="1497" spans="1:8" ht="13.5" x14ac:dyDescent="0.25">
      <c r="A1497" s="11"/>
      <c r="B1497" s="10">
        <v>44491</v>
      </c>
      <c r="C1497" s="2">
        <v>0.56999999999999995</v>
      </c>
      <c r="D1497" s="2">
        <v>0.56999999999999995</v>
      </c>
      <c r="E1497" s="2">
        <v>11655</v>
      </c>
      <c r="F1497" s="2">
        <v>0.56999999999999995</v>
      </c>
      <c r="G1497" s="2">
        <v>6643.35</v>
      </c>
      <c r="H1497" s="15">
        <f t="shared" si="23"/>
        <v>-3.3898305084745797E-2</v>
      </c>
    </row>
    <row r="1498" spans="1:8" ht="13.5" x14ac:dyDescent="0.25">
      <c r="A1498" s="11"/>
      <c r="B1498" s="10">
        <v>44494</v>
      </c>
      <c r="C1498" s="2">
        <v>0.56999999999999995</v>
      </c>
      <c r="D1498" s="2">
        <v>0.56999999999999995</v>
      </c>
      <c r="E1498" s="2">
        <v>5889</v>
      </c>
      <c r="F1498" s="2">
        <v>0.56999999999999995</v>
      </c>
      <c r="G1498" s="2">
        <v>3356.73</v>
      </c>
      <c r="H1498" s="15">
        <f t="shared" si="23"/>
        <v>0</v>
      </c>
    </row>
    <row r="1499" spans="1:8" ht="13.5" x14ac:dyDescent="0.25">
      <c r="A1499" s="11"/>
      <c r="B1499" s="10">
        <v>44495</v>
      </c>
      <c r="C1499" s="2">
        <v>0.56999999999999995</v>
      </c>
      <c r="D1499" s="2">
        <v>0.56999999999999995</v>
      </c>
      <c r="E1499" s="2">
        <v>14217</v>
      </c>
      <c r="F1499" s="2">
        <v>0.56999999999999995</v>
      </c>
      <c r="G1499" s="2">
        <v>8103.69</v>
      </c>
      <c r="H1499" s="15">
        <f t="shared" si="23"/>
        <v>0</v>
      </c>
    </row>
    <row r="1500" spans="1:8" ht="13.5" x14ac:dyDescent="0.25">
      <c r="A1500" s="11"/>
      <c r="B1500" s="10">
        <v>44496</v>
      </c>
      <c r="C1500" s="2">
        <v>0.56999999999999995</v>
      </c>
      <c r="D1500" s="2">
        <v>0.56999999999999995</v>
      </c>
      <c r="E1500" s="2">
        <v>17337</v>
      </c>
      <c r="F1500" s="2">
        <v>0.56999999999999995</v>
      </c>
      <c r="G1500" s="2">
        <v>9882.09</v>
      </c>
      <c r="H1500" s="15">
        <f t="shared" si="23"/>
        <v>0</v>
      </c>
    </row>
    <row r="1501" spans="1:8" ht="13.5" x14ac:dyDescent="0.25">
      <c r="A1501" s="11"/>
      <c r="B1501" s="10">
        <v>44497</v>
      </c>
      <c r="C1501" s="2">
        <v>0.59</v>
      </c>
      <c r="D1501" s="2">
        <v>0.59</v>
      </c>
      <c r="E1501" s="2">
        <v>9333</v>
      </c>
      <c r="F1501" s="2">
        <v>0.59</v>
      </c>
      <c r="G1501" s="2">
        <v>5506.47</v>
      </c>
      <c r="H1501" s="15">
        <f t="shared" si="23"/>
        <v>3.5087719298245647E-2</v>
      </c>
    </row>
    <row r="1502" spans="1:8" ht="13.5" x14ac:dyDescent="0.25">
      <c r="A1502" s="11"/>
      <c r="B1502" s="10">
        <v>44498</v>
      </c>
      <c r="C1502" s="2">
        <v>0.59</v>
      </c>
      <c r="D1502" s="2">
        <v>0.59</v>
      </c>
      <c r="E1502" s="2">
        <v>23095</v>
      </c>
      <c r="F1502" s="2">
        <v>0.59</v>
      </c>
      <c r="G1502" s="2">
        <v>13626.05</v>
      </c>
      <c r="H1502" s="15">
        <f t="shared" si="23"/>
        <v>0</v>
      </c>
    </row>
    <row r="1503" spans="1:8" ht="13.5" x14ac:dyDescent="0.25">
      <c r="A1503" s="11"/>
      <c r="B1503" s="10">
        <v>44501</v>
      </c>
      <c r="C1503" s="2">
        <v>0.59</v>
      </c>
      <c r="D1503" s="2">
        <v>0.59</v>
      </c>
      <c r="E1503" s="2">
        <v>4272</v>
      </c>
      <c r="F1503" s="2">
        <v>0.59</v>
      </c>
      <c r="G1503" s="2">
        <v>2520.48</v>
      </c>
      <c r="H1503" s="15">
        <f t="shared" si="23"/>
        <v>0</v>
      </c>
    </row>
    <row r="1504" spans="1:8" ht="13.5" x14ac:dyDescent="0.25">
      <c r="A1504" s="11"/>
      <c r="B1504" s="10">
        <v>44502</v>
      </c>
      <c r="C1504" s="2">
        <v>0.59</v>
      </c>
      <c r="D1504" s="2">
        <v>0.59</v>
      </c>
      <c r="E1504" s="2">
        <v>714</v>
      </c>
      <c r="F1504" s="2">
        <v>0.59</v>
      </c>
      <c r="G1504" s="2">
        <v>421.26</v>
      </c>
      <c r="H1504" s="15">
        <f t="shared" si="23"/>
        <v>0</v>
      </c>
    </row>
    <row r="1505" spans="1:8" ht="13.5" x14ac:dyDescent="0.25">
      <c r="A1505" s="11"/>
      <c r="B1505" s="10">
        <v>44503</v>
      </c>
      <c r="C1505" s="2">
        <v>0.59</v>
      </c>
      <c r="D1505" s="2">
        <v>0.59</v>
      </c>
      <c r="E1505" s="2">
        <v>30312</v>
      </c>
      <c r="F1505" s="2">
        <v>0.59</v>
      </c>
      <c r="G1505" s="2">
        <v>17884.080000000002</v>
      </c>
      <c r="H1505" s="15">
        <f t="shared" si="23"/>
        <v>0</v>
      </c>
    </row>
    <row r="1506" spans="1:8" ht="13.5" x14ac:dyDescent="0.25">
      <c r="A1506" s="11"/>
      <c r="B1506" s="10">
        <v>44504</v>
      </c>
      <c r="C1506" s="2">
        <v>0.6</v>
      </c>
      <c r="D1506" s="2">
        <v>0.6</v>
      </c>
      <c r="E1506" s="2">
        <v>1530</v>
      </c>
      <c r="F1506" s="2">
        <v>0.6</v>
      </c>
      <c r="G1506" s="2">
        <v>918</v>
      </c>
      <c r="H1506" s="15">
        <f t="shared" si="23"/>
        <v>1.6949152542372899E-2</v>
      </c>
    </row>
    <row r="1507" spans="1:8" ht="13.5" x14ac:dyDescent="0.25">
      <c r="A1507" s="11"/>
      <c r="B1507" s="10">
        <v>44505</v>
      </c>
      <c r="C1507" s="2">
        <v>0.6</v>
      </c>
      <c r="D1507" s="2">
        <v>0.6</v>
      </c>
      <c r="E1507" s="2">
        <v>1627</v>
      </c>
      <c r="F1507" s="2">
        <v>0.6</v>
      </c>
      <c r="G1507" s="2">
        <v>976.2</v>
      </c>
      <c r="H1507" s="15">
        <f t="shared" si="23"/>
        <v>0</v>
      </c>
    </row>
    <row r="1508" spans="1:8" ht="13.5" x14ac:dyDescent="0.25">
      <c r="A1508" s="11"/>
      <c r="B1508" s="10">
        <v>44508</v>
      </c>
      <c r="C1508" s="2">
        <v>0.6</v>
      </c>
      <c r="D1508" s="2">
        <v>0.6</v>
      </c>
      <c r="E1508" s="2">
        <v>4960</v>
      </c>
      <c r="F1508" s="2">
        <v>0.6</v>
      </c>
      <c r="G1508" s="2">
        <v>2976</v>
      </c>
      <c r="H1508" s="15">
        <f t="shared" si="23"/>
        <v>0</v>
      </c>
    </row>
    <row r="1509" spans="1:8" ht="13.5" x14ac:dyDescent="0.25">
      <c r="A1509" s="11"/>
      <c r="B1509" s="10">
        <v>44509</v>
      </c>
      <c r="C1509" s="2">
        <v>0.6</v>
      </c>
      <c r="D1509" s="2">
        <v>0.6</v>
      </c>
      <c r="E1509" s="2">
        <v>13883</v>
      </c>
      <c r="F1509" s="2">
        <v>0.6</v>
      </c>
      <c r="G1509" s="2">
        <v>8329.7999999999993</v>
      </c>
      <c r="H1509" s="15">
        <f t="shared" si="23"/>
        <v>0</v>
      </c>
    </row>
    <row r="1510" spans="1:8" ht="13.5" x14ac:dyDescent="0.25">
      <c r="A1510" s="11"/>
      <c r="B1510" s="10">
        <v>44510</v>
      </c>
      <c r="C1510" s="2">
        <v>0.6</v>
      </c>
      <c r="D1510" s="2">
        <v>0.6</v>
      </c>
      <c r="E1510" s="2">
        <v>20628</v>
      </c>
      <c r="F1510" s="2">
        <v>0.6</v>
      </c>
      <c r="G1510" s="2">
        <v>12376.8</v>
      </c>
      <c r="H1510" s="15">
        <f t="shared" si="23"/>
        <v>0</v>
      </c>
    </row>
    <row r="1511" spans="1:8" ht="13.5" x14ac:dyDescent="0.25">
      <c r="A1511" s="11"/>
      <c r="B1511" s="10">
        <v>44511</v>
      </c>
      <c r="C1511" s="2">
        <v>0.57999999999999996</v>
      </c>
      <c r="D1511" s="2">
        <v>0.57999999999999996</v>
      </c>
      <c r="E1511" s="2">
        <v>0</v>
      </c>
      <c r="F1511" s="2">
        <v>0</v>
      </c>
      <c r="G1511" s="2">
        <v>0</v>
      </c>
      <c r="H1511" s="15">
        <f t="shared" si="23"/>
        <v>-3.3333333333333368E-2</v>
      </c>
    </row>
    <row r="1512" spans="1:8" ht="13.5" x14ac:dyDescent="0.25">
      <c r="A1512" s="11"/>
      <c r="B1512" s="10">
        <v>44512</v>
      </c>
      <c r="C1512" s="2">
        <v>0.57999999999999996</v>
      </c>
      <c r="D1512" s="2">
        <v>0.57999999999999996</v>
      </c>
      <c r="E1512" s="2">
        <v>9021</v>
      </c>
      <c r="F1512" s="2">
        <v>0.57999999999999996</v>
      </c>
      <c r="G1512" s="2">
        <v>5232.18</v>
      </c>
      <c r="H1512" s="15">
        <f t="shared" si="23"/>
        <v>0</v>
      </c>
    </row>
    <row r="1513" spans="1:8" ht="13.5" x14ac:dyDescent="0.25">
      <c r="A1513" s="11"/>
      <c r="B1513" s="10">
        <v>44515</v>
      </c>
      <c r="C1513" s="2">
        <v>0.57999999999999996</v>
      </c>
      <c r="D1513" s="2">
        <v>0.57999999999999996</v>
      </c>
      <c r="E1513" s="2">
        <v>12320</v>
      </c>
      <c r="F1513" s="2">
        <v>0.57999999999999996</v>
      </c>
      <c r="G1513" s="2">
        <v>7145.6</v>
      </c>
      <c r="H1513" s="15">
        <f t="shared" si="23"/>
        <v>0</v>
      </c>
    </row>
    <row r="1514" spans="1:8" ht="13.5" x14ac:dyDescent="0.25">
      <c r="A1514" s="11"/>
      <c r="B1514" s="10">
        <v>44516</v>
      </c>
      <c r="C1514" s="2">
        <v>0.56999999999999995</v>
      </c>
      <c r="D1514" s="2">
        <v>0.56999999999999995</v>
      </c>
      <c r="E1514" s="2">
        <v>3772</v>
      </c>
      <c r="F1514" s="2">
        <v>0.56999999999999995</v>
      </c>
      <c r="G1514" s="2">
        <v>2150.04</v>
      </c>
      <c r="H1514" s="15">
        <f t="shared" si="23"/>
        <v>-1.7241379310344845E-2</v>
      </c>
    </row>
    <row r="1515" spans="1:8" ht="13.5" x14ac:dyDescent="0.25">
      <c r="A1515" s="11"/>
      <c r="B1515" s="10">
        <v>44517</v>
      </c>
      <c r="C1515" s="2">
        <v>0.57999999999999996</v>
      </c>
      <c r="D1515" s="2">
        <v>0.57999999999999996</v>
      </c>
      <c r="E1515" s="2">
        <v>1500</v>
      </c>
      <c r="F1515" s="2">
        <v>0.57999999999999996</v>
      </c>
      <c r="G1515" s="2">
        <v>870</v>
      </c>
      <c r="H1515" s="15">
        <f t="shared" si="23"/>
        <v>1.7543859649122823E-2</v>
      </c>
    </row>
    <row r="1516" spans="1:8" ht="13.5" x14ac:dyDescent="0.25">
      <c r="A1516" s="11"/>
      <c r="B1516" s="10">
        <v>44518</v>
      </c>
      <c r="C1516" s="2">
        <v>0.57999999999999996</v>
      </c>
      <c r="D1516" s="2">
        <v>0.57999999999999996</v>
      </c>
      <c r="E1516" s="2">
        <v>1803</v>
      </c>
      <c r="F1516" s="2">
        <v>0.57999999999999996</v>
      </c>
      <c r="G1516" s="2">
        <v>1045.74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0.57999999999999996</v>
      </c>
      <c r="D1517" s="2">
        <v>0.57999999999999996</v>
      </c>
      <c r="E1517" s="2">
        <v>0</v>
      </c>
      <c r="F1517" s="2">
        <v>0</v>
      </c>
      <c r="G1517" s="2">
        <v>0</v>
      </c>
      <c r="H1517" s="15">
        <f t="shared" si="23"/>
        <v>0</v>
      </c>
    </row>
    <row r="1518" spans="1:8" ht="13.5" x14ac:dyDescent="0.25">
      <c r="A1518" s="11"/>
      <c r="B1518" s="10">
        <v>44522</v>
      </c>
      <c r="C1518" s="2">
        <v>0.54</v>
      </c>
      <c r="D1518" s="2">
        <v>0.54</v>
      </c>
      <c r="E1518" s="2">
        <v>0</v>
      </c>
      <c r="F1518" s="2">
        <v>0</v>
      </c>
      <c r="G1518" s="2">
        <v>0</v>
      </c>
      <c r="H1518" s="15">
        <f t="shared" si="23"/>
        <v>-6.8965517241379184E-2</v>
      </c>
    </row>
    <row r="1519" spans="1:8" ht="13.5" x14ac:dyDescent="0.25">
      <c r="A1519" s="11"/>
      <c r="B1519" s="10">
        <v>44523</v>
      </c>
      <c r="C1519" s="2">
        <v>0.56000000000000005</v>
      </c>
      <c r="D1519" s="2">
        <v>0.56000000000000005</v>
      </c>
      <c r="E1519" s="2">
        <v>0</v>
      </c>
      <c r="F1519" s="2">
        <v>0</v>
      </c>
      <c r="G1519" s="2">
        <v>0</v>
      </c>
      <c r="H1519" s="15">
        <f t="shared" si="23"/>
        <v>3.703703703703707E-2</v>
      </c>
    </row>
    <row r="1520" spans="1:8" ht="13.5" x14ac:dyDescent="0.25">
      <c r="A1520" s="11"/>
      <c r="B1520" s="10">
        <v>44524</v>
      </c>
      <c r="C1520" s="2">
        <v>0.56000000000000005</v>
      </c>
      <c r="D1520" s="2">
        <v>0.56000000000000005</v>
      </c>
      <c r="E1520" s="2">
        <v>9758</v>
      </c>
      <c r="F1520" s="2">
        <v>0.56000000000000005</v>
      </c>
      <c r="G1520" s="2">
        <v>5464.48</v>
      </c>
      <c r="H1520" s="15">
        <f t="shared" si="23"/>
        <v>0</v>
      </c>
    </row>
    <row r="1521" spans="1:8" ht="13.5" x14ac:dyDescent="0.25">
      <c r="A1521" s="11"/>
      <c r="B1521" s="10">
        <v>44525</v>
      </c>
      <c r="C1521" s="2">
        <v>0.56000000000000005</v>
      </c>
      <c r="D1521" s="2">
        <v>0.56000000000000005</v>
      </c>
      <c r="E1521" s="2">
        <v>2800</v>
      </c>
      <c r="F1521" s="2">
        <v>0.56000000000000005</v>
      </c>
      <c r="G1521" s="2">
        <v>1568</v>
      </c>
      <c r="H1521" s="15">
        <f t="shared" si="23"/>
        <v>0</v>
      </c>
    </row>
    <row r="1522" spans="1:8" ht="13.5" x14ac:dyDescent="0.25">
      <c r="A1522" s="11"/>
      <c r="B1522" s="10">
        <v>44526</v>
      </c>
      <c r="C1522" s="2">
        <v>0.56999999999999995</v>
      </c>
      <c r="D1522" s="2">
        <v>0.56999999999999995</v>
      </c>
      <c r="E1522" s="2">
        <v>2580</v>
      </c>
      <c r="F1522" s="2">
        <v>0.56999999999999995</v>
      </c>
      <c r="G1522" s="2">
        <v>1470.6</v>
      </c>
      <c r="H1522" s="15">
        <f t="shared" si="23"/>
        <v>1.7857142857142672E-2</v>
      </c>
    </row>
    <row r="1523" spans="1:8" ht="13.5" x14ac:dyDescent="0.25">
      <c r="A1523" s="11"/>
      <c r="B1523" s="10">
        <v>44529</v>
      </c>
      <c r="C1523" s="2">
        <v>0.57999999999999996</v>
      </c>
      <c r="D1523" s="2">
        <v>0.57999999999999996</v>
      </c>
      <c r="E1523" s="2">
        <v>3177</v>
      </c>
      <c r="F1523" s="2">
        <v>0.57999999999999996</v>
      </c>
      <c r="G1523" s="2">
        <v>1842.66</v>
      </c>
      <c r="H1523" s="15">
        <f t="shared" si="23"/>
        <v>1.7543859649122823E-2</v>
      </c>
    </row>
    <row r="1524" spans="1:8" ht="13.5" x14ac:dyDescent="0.25">
      <c r="A1524" s="11"/>
      <c r="B1524" s="10">
        <v>44530</v>
      </c>
      <c r="C1524" s="2">
        <v>0.56000000000000005</v>
      </c>
      <c r="D1524" s="2">
        <v>0.56000000000000005</v>
      </c>
      <c r="E1524" s="2">
        <v>2700</v>
      </c>
      <c r="F1524" s="2">
        <v>0.56000000000000005</v>
      </c>
      <c r="G1524" s="2">
        <v>1512</v>
      </c>
      <c r="H1524" s="15">
        <f t="shared" si="23"/>
        <v>-3.4482758620689495E-2</v>
      </c>
    </row>
    <row r="1525" spans="1:8" ht="13.5" x14ac:dyDescent="0.25">
      <c r="A1525" s="11"/>
      <c r="B1525" s="10">
        <v>44531</v>
      </c>
      <c r="C1525" s="2">
        <v>0.56999999999999995</v>
      </c>
      <c r="D1525" s="2">
        <v>0.56999999999999995</v>
      </c>
      <c r="E1525" s="2">
        <v>3613</v>
      </c>
      <c r="F1525" s="2">
        <v>0.56999999999999995</v>
      </c>
      <c r="G1525" s="2">
        <v>2059.41</v>
      </c>
      <c r="H1525" s="15">
        <f t="shared" si="23"/>
        <v>1.7857142857142672E-2</v>
      </c>
    </row>
    <row r="1526" spans="1:8" ht="13.5" x14ac:dyDescent="0.25">
      <c r="A1526" s="11"/>
      <c r="B1526" s="10">
        <v>44532</v>
      </c>
      <c r="C1526" s="2">
        <v>0.56999999999999995</v>
      </c>
      <c r="D1526" s="2">
        <v>0.56999999999999995</v>
      </c>
      <c r="E1526" s="2">
        <v>2004</v>
      </c>
      <c r="F1526" s="2">
        <v>0.56999999999999995</v>
      </c>
      <c r="G1526" s="2">
        <v>1142.28</v>
      </c>
      <c r="H1526" s="15">
        <f t="shared" si="23"/>
        <v>0</v>
      </c>
    </row>
    <row r="1527" spans="1:8" ht="13.5" x14ac:dyDescent="0.25">
      <c r="A1527" s="11"/>
      <c r="B1527" s="10">
        <v>44533</v>
      </c>
      <c r="C1527" s="2">
        <v>0.56000000000000005</v>
      </c>
      <c r="D1527" s="2">
        <v>0.56000000000000005</v>
      </c>
      <c r="E1527" s="2">
        <v>4534</v>
      </c>
      <c r="F1527" s="2">
        <v>0.56000000000000005</v>
      </c>
      <c r="G1527" s="2">
        <v>2539.04</v>
      </c>
      <c r="H1527" s="15">
        <f t="shared" si="23"/>
        <v>-1.7543859649122629E-2</v>
      </c>
    </row>
    <row r="1528" spans="1:8" ht="13.5" x14ac:dyDescent="0.25">
      <c r="A1528" s="11"/>
      <c r="B1528" s="10">
        <v>44536</v>
      </c>
      <c r="C1528" s="2">
        <v>0.56000000000000005</v>
      </c>
      <c r="D1528" s="2">
        <v>0.56000000000000005</v>
      </c>
      <c r="E1528" s="2">
        <v>2024</v>
      </c>
      <c r="F1528" s="2">
        <v>0.56000000000000005</v>
      </c>
      <c r="G1528" s="2">
        <v>1133.44</v>
      </c>
      <c r="H1528" s="15">
        <f t="shared" si="23"/>
        <v>0</v>
      </c>
    </row>
    <row r="1529" spans="1:8" ht="13.5" x14ac:dyDescent="0.25">
      <c r="A1529" s="11"/>
      <c r="B1529" s="10">
        <v>44537</v>
      </c>
      <c r="C1529" s="2">
        <v>0.55000000000000004</v>
      </c>
      <c r="D1529" s="2">
        <v>0.55000000000000004</v>
      </c>
      <c r="E1529" s="2">
        <v>1900</v>
      </c>
      <c r="F1529" s="2">
        <v>0.55000000000000004</v>
      </c>
      <c r="G1529" s="2">
        <v>1045</v>
      </c>
      <c r="H1529" s="15">
        <f t="shared" si="23"/>
        <v>-1.785714285714287E-2</v>
      </c>
    </row>
    <row r="1530" spans="1:8" ht="13.5" x14ac:dyDescent="0.25">
      <c r="A1530" s="11"/>
      <c r="B1530" s="10">
        <v>44538</v>
      </c>
      <c r="C1530" s="2">
        <v>0.56000000000000005</v>
      </c>
      <c r="D1530" s="2">
        <v>0.56000000000000005</v>
      </c>
      <c r="E1530" s="2">
        <v>664</v>
      </c>
      <c r="F1530" s="2">
        <v>0.56000000000000005</v>
      </c>
      <c r="G1530" s="2">
        <v>371.84</v>
      </c>
      <c r="H1530" s="15">
        <f t="shared" si="23"/>
        <v>1.8181818181818195E-2</v>
      </c>
    </row>
    <row r="1531" spans="1:8" ht="13.5" x14ac:dyDescent="0.25">
      <c r="A1531" s="11"/>
      <c r="B1531" s="10">
        <v>44539</v>
      </c>
      <c r="C1531" s="2">
        <v>0.56000000000000005</v>
      </c>
      <c r="D1531" s="2">
        <v>0.56000000000000005</v>
      </c>
      <c r="E1531" s="2">
        <v>7150</v>
      </c>
      <c r="F1531" s="2">
        <v>0.56000000000000005</v>
      </c>
      <c r="G1531" s="2">
        <v>4004</v>
      </c>
      <c r="H1531" s="15">
        <f t="shared" si="23"/>
        <v>0</v>
      </c>
    </row>
    <row r="1532" spans="1:8" ht="13.5" x14ac:dyDescent="0.25">
      <c r="A1532" s="11"/>
      <c r="B1532" s="10">
        <v>44540</v>
      </c>
      <c r="C1532" s="2">
        <v>0.56000000000000005</v>
      </c>
      <c r="D1532" s="2">
        <v>0.56000000000000005</v>
      </c>
      <c r="E1532" s="2">
        <v>55502</v>
      </c>
      <c r="F1532" s="2">
        <v>0.56000000000000005</v>
      </c>
      <c r="G1532" s="2">
        <v>31081.119999999999</v>
      </c>
      <c r="H1532" s="15">
        <f t="shared" si="23"/>
        <v>0</v>
      </c>
    </row>
    <row r="1533" spans="1:8" ht="13.5" x14ac:dyDescent="0.25">
      <c r="A1533" s="11"/>
      <c r="B1533" s="10">
        <v>44543</v>
      </c>
      <c r="C1533" s="2">
        <v>0.54</v>
      </c>
      <c r="D1533" s="2">
        <v>0.54</v>
      </c>
      <c r="E1533" s="2">
        <v>4055</v>
      </c>
      <c r="F1533" s="2">
        <v>0.54</v>
      </c>
      <c r="G1533" s="2">
        <v>2189.6999999999998</v>
      </c>
      <c r="H1533" s="15">
        <f t="shared" si="23"/>
        <v>-3.571428571428574E-2</v>
      </c>
    </row>
    <row r="1534" spans="1:8" ht="13.5" x14ac:dyDescent="0.25">
      <c r="A1534" s="11"/>
      <c r="B1534" s="10">
        <v>44544</v>
      </c>
      <c r="C1534" s="2">
        <v>0.54</v>
      </c>
      <c r="D1534" s="2">
        <v>0.54</v>
      </c>
      <c r="E1534" s="2">
        <v>353</v>
      </c>
      <c r="F1534" s="2">
        <v>0.54</v>
      </c>
      <c r="G1534" s="2">
        <v>190.62</v>
      </c>
      <c r="H1534" s="15">
        <f t="shared" si="23"/>
        <v>0</v>
      </c>
    </row>
    <row r="1535" spans="1:8" ht="13.5" x14ac:dyDescent="0.25">
      <c r="A1535" s="11"/>
      <c r="B1535" s="10">
        <v>44545</v>
      </c>
      <c r="C1535" s="2">
        <v>0.53</v>
      </c>
      <c r="D1535" s="2">
        <v>0.53</v>
      </c>
      <c r="E1535" s="2">
        <v>13642</v>
      </c>
      <c r="F1535" s="2">
        <v>0.53</v>
      </c>
      <c r="G1535" s="2">
        <v>7230.26</v>
      </c>
      <c r="H1535" s="15">
        <f t="shared" si="23"/>
        <v>-1.8518518518518535E-2</v>
      </c>
    </row>
    <row r="1536" spans="1:8" ht="13.5" x14ac:dyDescent="0.25">
      <c r="A1536" s="11"/>
      <c r="B1536" s="10">
        <v>44546</v>
      </c>
      <c r="C1536" s="2">
        <v>0.53</v>
      </c>
      <c r="D1536" s="2">
        <v>0.53</v>
      </c>
      <c r="E1536" s="2">
        <v>3300</v>
      </c>
      <c r="F1536" s="2">
        <v>0.53</v>
      </c>
      <c r="G1536" s="2">
        <v>1749</v>
      </c>
      <c r="H1536" s="15">
        <f t="shared" si="23"/>
        <v>0</v>
      </c>
    </row>
    <row r="1537" spans="1:8" ht="13.5" x14ac:dyDescent="0.25">
      <c r="A1537" s="11"/>
      <c r="B1537" s="10">
        <v>44550</v>
      </c>
      <c r="C1537" s="2">
        <v>0.52</v>
      </c>
      <c r="D1537" s="2">
        <v>0.52</v>
      </c>
      <c r="E1537" s="2">
        <v>8267</v>
      </c>
      <c r="F1537" s="2">
        <v>0.52</v>
      </c>
      <c r="G1537" s="2">
        <v>4298.84</v>
      </c>
      <c r="H1537" s="15">
        <f t="shared" si="23"/>
        <v>-1.8867924528301903E-2</v>
      </c>
    </row>
    <row r="1538" spans="1:8" ht="13.5" x14ac:dyDescent="0.25">
      <c r="A1538" s="11"/>
      <c r="B1538" s="10">
        <v>44551</v>
      </c>
      <c r="C1538" s="2">
        <v>0.54</v>
      </c>
      <c r="D1538" s="2">
        <v>0.54</v>
      </c>
      <c r="E1538" s="2">
        <v>2522</v>
      </c>
      <c r="F1538" s="2">
        <v>0.54</v>
      </c>
      <c r="G1538" s="2">
        <v>1361.88</v>
      </c>
      <c r="H1538" s="15">
        <f t="shared" si="23"/>
        <v>3.8461538461538491E-2</v>
      </c>
    </row>
    <row r="1539" spans="1:8" ht="13.5" x14ac:dyDescent="0.25">
      <c r="A1539" s="11"/>
      <c r="B1539" s="10">
        <v>44552</v>
      </c>
      <c r="C1539" s="2">
        <v>0.54</v>
      </c>
      <c r="D1539" s="2">
        <v>0.54</v>
      </c>
      <c r="E1539" s="2">
        <v>243</v>
      </c>
      <c r="F1539" s="2">
        <v>0.54</v>
      </c>
      <c r="G1539" s="2">
        <v>131.22</v>
      </c>
      <c r="H1539" s="15">
        <f t="shared" si="23"/>
        <v>0</v>
      </c>
    </row>
    <row r="1540" spans="1:8" ht="13.5" x14ac:dyDescent="0.25">
      <c r="A1540" s="11"/>
      <c r="B1540" s="10">
        <v>44553</v>
      </c>
      <c r="C1540" s="2">
        <v>0.52</v>
      </c>
      <c r="D1540" s="2">
        <v>0.52</v>
      </c>
      <c r="E1540" s="2">
        <v>4800</v>
      </c>
      <c r="F1540" s="2">
        <v>0.52</v>
      </c>
      <c r="G1540" s="2">
        <v>2496</v>
      </c>
      <c r="H1540" s="15">
        <f t="shared" si="23"/>
        <v>-3.703703703703707E-2</v>
      </c>
    </row>
    <row r="1541" spans="1:8" ht="13.5" x14ac:dyDescent="0.25">
      <c r="A1541" s="11"/>
      <c r="B1541" s="10">
        <v>44554</v>
      </c>
      <c r="C1541" s="2">
        <v>0.53</v>
      </c>
      <c r="D1541" s="2">
        <v>0.53</v>
      </c>
      <c r="E1541" s="2">
        <v>7213</v>
      </c>
      <c r="F1541" s="2">
        <v>0.53</v>
      </c>
      <c r="G1541" s="2">
        <v>3822.89</v>
      </c>
      <c r="H1541" s="15">
        <f t="shared" si="23"/>
        <v>1.9230769230769246E-2</v>
      </c>
    </row>
    <row r="1542" spans="1:8" ht="13.5" x14ac:dyDescent="0.25">
      <c r="A1542" s="11"/>
      <c r="B1542" s="10">
        <v>44557</v>
      </c>
      <c r="C1542" s="2">
        <v>0.54</v>
      </c>
      <c r="D1542" s="2">
        <v>0.54</v>
      </c>
      <c r="E1542" s="2">
        <v>27728</v>
      </c>
      <c r="F1542" s="2">
        <v>0.54</v>
      </c>
      <c r="G1542" s="2">
        <v>14973.12</v>
      </c>
      <c r="H1542" s="15">
        <f t="shared" si="23"/>
        <v>1.8867924528301903E-2</v>
      </c>
    </row>
    <row r="1543" spans="1:8" ht="13.5" x14ac:dyDescent="0.25">
      <c r="A1543" s="11"/>
      <c r="B1543" s="10">
        <v>44558</v>
      </c>
      <c r="C1543" s="2">
        <v>0.55000000000000004</v>
      </c>
      <c r="D1543" s="2">
        <v>0.55000000000000004</v>
      </c>
      <c r="E1543" s="2">
        <v>7087</v>
      </c>
      <c r="F1543" s="2">
        <v>0.55000000000000004</v>
      </c>
      <c r="G1543" s="2">
        <v>3897.85</v>
      </c>
      <c r="H1543" s="15">
        <f t="shared" ref="H1543:H1606" si="24">(D1543-D1542)/D1542</f>
        <v>1.8518518518518535E-2</v>
      </c>
    </row>
    <row r="1544" spans="1:8" ht="13.5" x14ac:dyDescent="0.25">
      <c r="A1544" s="11"/>
      <c r="B1544" s="10">
        <v>44559</v>
      </c>
      <c r="C1544" s="2">
        <v>0.56000000000000005</v>
      </c>
      <c r="D1544" s="2">
        <v>0.56000000000000005</v>
      </c>
      <c r="E1544" s="2">
        <v>12550</v>
      </c>
      <c r="F1544" s="2">
        <v>0.56000000000000005</v>
      </c>
      <c r="G1544" s="2">
        <v>7028</v>
      </c>
      <c r="H1544" s="15">
        <f t="shared" si="24"/>
        <v>1.8181818181818195E-2</v>
      </c>
    </row>
    <row r="1545" spans="1:8" ht="13.5" x14ac:dyDescent="0.25">
      <c r="A1545" s="11"/>
      <c r="B1545" s="10">
        <v>44560</v>
      </c>
      <c r="C1545" s="2">
        <v>0.56999999999999995</v>
      </c>
      <c r="D1545" s="2">
        <v>0.56999999999999995</v>
      </c>
      <c r="E1545" s="2">
        <v>45376</v>
      </c>
      <c r="F1545" s="2">
        <v>0.56999999999999995</v>
      </c>
      <c r="G1545" s="2">
        <v>25864.32</v>
      </c>
      <c r="H1545" s="15">
        <f t="shared" si="24"/>
        <v>1.7857142857142672E-2</v>
      </c>
    </row>
    <row r="1546" spans="1:8" ht="13.5" x14ac:dyDescent="0.25">
      <c r="A1546" s="11"/>
      <c r="B1546" s="10">
        <v>44561</v>
      </c>
      <c r="C1546" s="2">
        <v>0.56999999999999995</v>
      </c>
      <c r="D1546" s="2">
        <v>0.56999999999999995</v>
      </c>
      <c r="E1546" s="2">
        <v>15699</v>
      </c>
      <c r="F1546" s="2">
        <v>0.56999999999999995</v>
      </c>
      <c r="G1546" s="2">
        <v>8948.43</v>
      </c>
      <c r="H1546" s="15">
        <f t="shared" si="24"/>
        <v>0</v>
      </c>
    </row>
    <row r="1547" spans="1:8" ht="13.5" x14ac:dyDescent="0.25">
      <c r="A1547" s="11"/>
      <c r="B1547" s="10">
        <v>44564</v>
      </c>
      <c r="C1547" s="2">
        <v>0.57999999999999996</v>
      </c>
      <c r="D1547" s="2">
        <v>0.57999999999999996</v>
      </c>
      <c r="E1547" s="2">
        <v>4235</v>
      </c>
      <c r="F1547" s="2">
        <v>0.57999999999999996</v>
      </c>
      <c r="G1547" s="2">
        <v>2456.3000000000002</v>
      </c>
      <c r="H1547" s="15">
        <f t="shared" si="24"/>
        <v>1.7543859649122823E-2</v>
      </c>
    </row>
    <row r="1548" spans="1:8" ht="13.5" x14ac:dyDescent="0.25">
      <c r="A1548" s="11"/>
      <c r="B1548" s="10">
        <v>44565</v>
      </c>
      <c r="C1548" s="2">
        <v>0.57999999999999996</v>
      </c>
      <c r="D1548" s="2">
        <v>0.57999999999999996</v>
      </c>
      <c r="E1548" s="2">
        <v>19364</v>
      </c>
      <c r="F1548" s="2">
        <v>0.57999999999999996</v>
      </c>
      <c r="G1548" s="2">
        <v>11231.12</v>
      </c>
      <c r="H1548" s="15">
        <f t="shared" si="24"/>
        <v>0</v>
      </c>
    </row>
    <row r="1549" spans="1:8" ht="13.5" x14ac:dyDescent="0.25">
      <c r="A1549" s="11"/>
      <c r="B1549" s="10">
        <v>44566</v>
      </c>
      <c r="C1549" s="2">
        <v>0.6</v>
      </c>
      <c r="D1549" s="2">
        <v>0.6</v>
      </c>
      <c r="E1549" s="2">
        <v>126597</v>
      </c>
      <c r="F1549" s="2">
        <v>0.6</v>
      </c>
      <c r="G1549" s="2">
        <v>75958.2</v>
      </c>
      <c r="H1549" s="15">
        <f t="shared" si="24"/>
        <v>3.4482758620689689E-2</v>
      </c>
    </row>
    <row r="1550" spans="1:8" ht="13.5" x14ac:dyDescent="0.25">
      <c r="A1550" s="11"/>
      <c r="B1550" s="10">
        <v>44567</v>
      </c>
      <c r="C1550" s="2">
        <v>0.59</v>
      </c>
      <c r="D1550" s="2">
        <v>0.59</v>
      </c>
      <c r="E1550" s="2">
        <v>8036</v>
      </c>
      <c r="F1550" s="2">
        <v>0.59</v>
      </c>
      <c r="G1550" s="2">
        <v>4741.24</v>
      </c>
      <c r="H1550" s="15">
        <f t="shared" si="24"/>
        <v>-1.6666666666666684E-2</v>
      </c>
    </row>
    <row r="1551" spans="1:8" ht="13.5" x14ac:dyDescent="0.25">
      <c r="A1551" s="11"/>
      <c r="B1551" s="10">
        <v>44568</v>
      </c>
      <c r="C1551" s="2">
        <v>0.59</v>
      </c>
      <c r="D1551" s="2">
        <v>0.59</v>
      </c>
      <c r="E1551" s="2">
        <v>2594</v>
      </c>
      <c r="F1551" s="2">
        <v>0.59</v>
      </c>
      <c r="G1551" s="2">
        <v>1530.46</v>
      </c>
      <c r="H1551" s="15">
        <f t="shared" si="24"/>
        <v>0</v>
      </c>
    </row>
    <row r="1552" spans="1:8" ht="13.5" x14ac:dyDescent="0.25">
      <c r="A1552" s="11"/>
      <c r="B1552" s="10">
        <v>44571</v>
      </c>
      <c r="C1552" s="2">
        <v>0.56999999999999995</v>
      </c>
      <c r="D1552" s="2">
        <v>0.56999999999999995</v>
      </c>
      <c r="E1552" s="2">
        <v>0</v>
      </c>
      <c r="F1552" s="2">
        <v>0</v>
      </c>
      <c r="G1552" s="2">
        <v>0</v>
      </c>
      <c r="H1552" s="15">
        <f t="shared" si="24"/>
        <v>-3.3898305084745797E-2</v>
      </c>
    </row>
    <row r="1553" spans="1:8" ht="13.5" x14ac:dyDescent="0.25">
      <c r="A1553" s="11"/>
      <c r="B1553" s="10">
        <v>44572</v>
      </c>
      <c r="C1553" s="2">
        <v>0.57999999999999996</v>
      </c>
      <c r="D1553" s="2">
        <v>0.57999999999999996</v>
      </c>
      <c r="E1553" s="2">
        <v>12726</v>
      </c>
      <c r="F1553" s="2">
        <v>0.57999999999999996</v>
      </c>
      <c r="G1553" s="2">
        <v>7381.08</v>
      </c>
      <c r="H1553" s="15">
        <f t="shared" si="24"/>
        <v>1.7543859649122823E-2</v>
      </c>
    </row>
    <row r="1554" spans="1:8" ht="13.5" x14ac:dyDescent="0.25">
      <c r="A1554" s="11"/>
      <c r="B1554" s="10">
        <v>44573</v>
      </c>
      <c r="C1554" s="2">
        <v>0.57999999999999996</v>
      </c>
      <c r="D1554" s="2">
        <v>0.57999999999999996</v>
      </c>
      <c r="E1554" s="2">
        <v>4451</v>
      </c>
      <c r="F1554" s="2">
        <v>0.57999999999999996</v>
      </c>
      <c r="G1554" s="2">
        <v>2581.58</v>
      </c>
      <c r="H1554" s="15">
        <f t="shared" si="24"/>
        <v>0</v>
      </c>
    </row>
    <row r="1555" spans="1:8" ht="13.5" x14ac:dyDescent="0.25">
      <c r="A1555" s="11"/>
      <c r="B1555" s="10">
        <v>44574</v>
      </c>
      <c r="C1555" s="2">
        <v>0.56000000000000005</v>
      </c>
      <c r="D1555" s="2">
        <v>0.56000000000000005</v>
      </c>
      <c r="E1555" s="2">
        <v>5001</v>
      </c>
      <c r="F1555" s="2">
        <v>0.56000000000000005</v>
      </c>
      <c r="G1555" s="2">
        <v>2800.56</v>
      </c>
      <c r="H1555" s="15">
        <f t="shared" si="24"/>
        <v>-3.4482758620689495E-2</v>
      </c>
    </row>
    <row r="1556" spans="1:8" ht="13.5" x14ac:dyDescent="0.25">
      <c r="A1556" s="11"/>
      <c r="B1556" s="10">
        <v>44575</v>
      </c>
      <c r="C1556" s="2">
        <v>0.57999999999999996</v>
      </c>
      <c r="D1556" s="2">
        <v>0.57999999999999996</v>
      </c>
      <c r="E1556" s="2">
        <v>1188</v>
      </c>
      <c r="F1556" s="2">
        <v>0.57999999999999996</v>
      </c>
      <c r="G1556" s="2">
        <v>689.04</v>
      </c>
      <c r="H1556" s="15">
        <f t="shared" si="24"/>
        <v>3.5714285714285546E-2</v>
      </c>
    </row>
    <row r="1557" spans="1:8" ht="13.5" x14ac:dyDescent="0.25">
      <c r="A1557" s="11"/>
      <c r="B1557" s="10">
        <v>44578</v>
      </c>
      <c r="C1557" s="2">
        <v>0.56000000000000005</v>
      </c>
      <c r="D1557" s="2">
        <v>0.56000000000000005</v>
      </c>
      <c r="E1557" s="2">
        <v>3000</v>
      </c>
      <c r="F1557" s="2">
        <v>0.56000000000000005</v>
      </c>
      <c r="G1557" s="2">
        <v>1680</v>
      </c>
      <c r="H1557" s="15">
        <f t="shared" si="24"/>
        <v>-3.4482758620689495E-2</v>
      </c>
    </row>
    <row r="1558" spans="1:8" ht="13.5" x14ac:dyDescent="0.25">
      <c r="A1558" s="11"/>
      <c r="B1558" s="10">
        <v>44579</v>
      </c>
      <c r="C1558" s="2">
        <v>0.56000000000000005</v>
      </c>
      <c r="D1558" s="2">
        <v>0.56000000000000005</v>
      </c>
      <c r="E1558" s="2">
        <v>7000</v>
      </c>
      <c r="F1558" s="2">
        <v>0.56000000000000005</v>
      </c>
      <c r="G1558" s="2">
        <v>3920</v>
      </c>
      <c r="H1558" s="15">
        <f t="shared" si="24"/>
        <v>0</v>
      </c>
    </row>
    <row r="1559" spans="1:8" ht="13.5" x14ac:dyDescent="0.25">
      <c r="A1559" s="11"/>
      <c r="B1559" s="10">
        <v>44580</v>
      </c>
      <c r="C1559" s="2">
        <v>0.56000000000000005</v>
      </c>
      <c r="D1559" s="2">
        <v>0.56000000000000005</v>
      </c>
      <c r="E1559" s="2">
        <v>24100</v>
      </c>
      <c r="F1559" s="2">
        <v>0.56000000000000005</v>
      </c>
      <c r="G1559" s="2">
        <v>13496</v>
      </c>
      <c r="H1559" s="15">
        <f t="shared" si="24"/>
        <v>0</v>
      </c>
    </row>
    <row r="1560" spans="1:8" ht="13.5" x14ac:dyDescent="0.25">
      <c r="A1560" s="11"/>
      <c r="B1560" s="10">
        <v>44581</v>
      </c>
      <c r="C1560" s="2">
        <v>0.55000000000000004</v>
      </c>
      <c r="D1560" s="2">
        <v>0.55000000000000004</v>
      </c>
      <c r="E1560" s="2">
        <v>11749</v>
      </c>
      <c r="F1560" s="2">
        <v>0.55000000000000004</v>
      </c>
      <c r="G1560" s="2">
        <v>6461.95</v>
      </c>
      <c r="H1560" s="15">
        <f t="shared" si="24"/>
        <v>-1.785714285714287E-2</v>
      </c>
    </row>
    <row r="1561" spans="1:8" ht="13.5" x14ac:dyDescent="0.25">
      <c r="A1561" s="11"/>
      <c r="B1561" s="10">
        <v>44582</v>
      </c>
      <c r="C1561" s="2">
        <v>0.55000000000000004</v>
      </c>
      <c r="D1561" s="2">
        <v>0.55000000000000004</v>
      </c>
      <c r="E1561" s="2">
        <v>4061</v>
      </c>
      <c r="F1561" s="2">
        <v>0.55000000000000004</v>
      </c>
      <c r="G1561" s="2">
        <v>2233.5500000000002</v>
      </c>
      <c r="H1561" s="15">
        <f t="shared" si="24"/>
        <v>0</v>
      </c>
    </row>
    <row r="1562" spans="1:8" ht="13.5" x14ac:dyDescent="0.25">
      <c r="A1562" s="11"/>
      <c r="B1562" s="10">
        <v>44585</v>
      </c>
      <c r="C1562" s="2">
        <v>0.55000000000000004</v>
      </c>
      <c r="D1562" s="2">
        <v>0.55000000000000004</v>
      </c>
      <c r="E1562" s="2">
        <v>5254</v>
      </c>
      <c r="F1562" s="2">
        <v>0.55000000000000004</v>
      </c>
      <c r="G1562" s="2">
        <v>2889.7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0.54</v>
      </c>
      <c r="D1563" s="2">
        <v>0.54</v>
      </c>
      <c r="E1563" s="2">
        <v>5094</v>
      </c>
      <c r="F1563" s="2">
        <v>0.54</v>
      </c>
      <c r="G1563" s="2">
        <v>2750.76</v>
      </c>
      <c r="H1563" s="15">
        <f t="shared" si="24"/>
        <v>-1.8181818181818195E-2</v>
      </c>
    </row>
    <row r="1564" spans="1:8" ht="13.5" x14ac:dyDescent="0.25">
      <c r="A1564" s="11"/>
      <c r="B1564" s="10">
        <v>44587</v>
      </c>
      <c r="C1564" s="2">
        <v>0.54</v>
      </c>
      <c r="D1564" s="2">
        <v>0.54</v>
      </c>
      <c r="E1564" s="2">
        <v>1388</v>
      </c>
      <c r="F1564" s="2">
        <v>0.54</v>
      </c>
      <c r="G1564" s="2">
        <v>749.52</v>
      </c>
      <c r="H1564" s="15">
        <f t="shared" si="24"/>
        <v>0</v>
      </c>
    </row>
    <row r="1565" spans="1:8" ht="13.5" x14ac:dyDescent="0.25">
      <c r="A1565" s="11"/>
      <c r="B1565" s="10">
        <v>44588</v>
      </c>
      <c r="C1565" s="2">
        <v>0.53</v>
      </c>
      <c r="D1565" s="2">
        <v>0.53</v>
      </c>
      <c r="E1565" s="2">
        <v>9301</v>
      </c>
      <c r="F1565" s="2">
        <v>0.53</v>
      </c>
      <c r="G1565" s="2">
        <v>4929.53</v>
      </c>
      <c r="H1565" s="15">
        <f t="shared" si="24"/>
        <v>-1.8518518518518535E-2</v>
      </c>
    </row>
    <row r="1566" spans="1:8" ht="13.5" x14ac:dyDescent="0.25">
      <c r="A1566" s="11"/>
      <c r="B1566" s="10">
        <v>44589</v>
      </c>
      <c r="C1566" s="2">
        <v>0.52</v>
      </c>
      <c r="D1566" s="2">
        <v>0.52</v>
      </c>
      <c r="E1566" s="2">
        <v>13150</v>
      </c>
      <c r="F1566" s="2">
        <v>0.52</v>
      </c>
      <c r="G1566" s="2">
        <v>6838</v>
      </c>
      <c r="H1566" s="15">
        <f t="shared" si="24"/>
        <v>-1.8867924528301903E-2</v>
      </c>
    </row>
    <row r="1567" spans="1:8" ht="13.5" x14ac:dyDescent="0.25">
      <c r="A1567" s="11"/>
      <c r="B1567" s="10">
        <v>44592</v>
      </c>
      <c r="C1567" s="2">
        <v>0.54</v>
      </c>
      <c r="D1567" s="2">
        <v>0.54</v>
      </c>
      <c r="E1567" s="2">
        <v>0</v>
      </c>
      <c r="F1567" s="2">
        <v>0</v>
      </c>
      <c r="G1567" s="2">
        <v>0</v>
      </c>
      <c r="H1567" s="15">
        <f t="shared" si="24"/>
        <v>3.8461538461538491E-2</v>
      </c>
    </row>
    <row r="1568" spans="1:8" ht="13.5" x14ac:dyDescent="0.25">
      <c r="A1568" s="11"/>
      <c r="B1568" s="10">
        <v>44593</v>
      </c>
      <c r="C1568" s="2">
        <v>0.56000000000000005</v>
      </c>
      <c r="D1568" s="2">
        <v>0.56000000000000005</v>
      </c>
      <c r="E1568" s="2">
        <v>0</v>
      </c>
      <c r="F1568" s="2">
        <v>0</v>
      </c>
      <c r="G1568" s="2">
        <v>0</v>
      </c>
      <c r="H1568" s="15">
        <f t="shared" si="24"/>
        <v>3.703703703703707E-2</v>
      </c>
    </row>
    <row r="1569" spans="1:8" ht="13.5" x14ac:dyDescent="0.25">
      <c r="A1569" s="11"/>
      <c r="B1569" s="10">
        <v>44594</v>
      </c>
      <c r="C1569" s="2">
        <v>0.55000000000000004</v>
      </c>
      <c r="D1569" s="2">
        <v>0.55000000000000004</v>
      </c>
      <c r="E1569" s="2">
        <v>10671</v>
      </c>
      <c r="F1569" s="2">
        <v>0.55000000000000004</v>
      </c>
      <c r="G1569" s="2">
        <v>5869.05</v>
      </c>
      <c r="H1569" s="15">
        <f t="shared" si="24"/>
        <v>-1.785714285714287E-2</v>
      </c>
    </row>
    <row r="1570" spans="1:8" ht="13.5" x14ac:dyDescent="0.25">
      <c r="A1570" s="11"/>
      <c r="B1570" s="10">
        <v>44595</v>
      </c>
      <c r="C1570" s="2">
        <v>0.55000000000000004</v>
      </c>
      <c r="D1570" s="2">
        <v>0.55000000000000004</v>
      </c>
      <c r="E1570" s="2">
        <v>8041</v>
      </c>
      <c r="F1570" s="2">
        <v>0.55000000000000004</v>
      </c>
      <c r="G1570" s="2">
        <v>4422.55</v>
      </c>
      <c r="H1570" s="15">
        <f t="shared" si="24"/>
        <v>0</v>
      </c>
    </row>
    <row r="1571" spans="1:8" ht="13.5" x14ac:dyDescent="0.25">
      <c r="A1571" s="11"/>
      <c r="B1571" s="10">
        <v>44596</v>
      </c>
      <c r="C1571" s="2">
        <v>0.55000000000000004</v>
      </c>
      <c r="D1571" s="2">
        <v>0.55000000000000004</v>
      </c>
      <c r="E1571" s="2">
        <v>13113</v>
      </c>
      <c r="F1571" s="2">
        <v>0.55000000000000004</v>
      </c>
      <c r="G1571" s="2">
        <v>7212.15</v>
      </c>
      <c r="H1571" s="15">
        <f t="shared" si="24"/>
        <v>0</v>
      </c>
    </row>
    <row r="1572" spans="1:8" ht="13.5" x14ac:dyDescent="0.25">
      <c r="A1572" s="11"/>
      <c r="B1572" s="10">
        <v>44599</v>
      </c>
      <c r="C1572" s="2">
        <v>0.55000000000000004</v>
      </c>
      <c r="D1572" s="2">
        <v>0.55000000000000004</v>
      </c>
      <c r="E1572" s="2">
        <v>5029</v>
      </c>
      <c r="F1572" s="2">
        <v>0.55000000000000004</v>
      </c>
      <c r="G1572" s="2">
        <v>2765.95</v>
      </c>
      <c r="H1572" s="15">
        <f t="shared" si="24"/>
        <v>0</v>
      </c>
    </row>
    <row r="1573" spans="1:8" ht="13.5" x14ac:dyDescent="0.25">
      <c r="A1573" s="11"/>
      <c r="B1573" s="10">
        <v>44600</v>
      </c>
      <c r="C1573" s="2">
        <v>0.55000000000000004</v>
      </c>
      <c r="D1573" s="2">
        <v>0.55000000000000004</v>
      </c>
      <c r="E1573" s="2">
        <v>503</v>
      </c>
      <c r="F1573" s="2">
        <v>0.55000000000000004</v>
      </c>
      <c r="G1573" s="2">
        <v>276.64999999999998</v>
      </c>
      <c r="H1573" s="15">
        <f t="shared" si="24"/>
        <v>0</v>
      </c>
    </row>
    <row r="1574" spans="1:8" ht="13.5" x14ac:dyDescent="0.25">
      <c r="A1574" s="11"/>
      <c r="B1574" s="10">
        <v>44601</v>
      </c>
      <c r="C1574" s="2">
        <v>0.55000000000000004</v>
      </c>
      <c r="D1574" s="2">
        <v>0.55000000000000004</v>
      </c>
      <c r="E1574" s="2">
        <v>403</v>
      </c>
      <c r="F1574" s="2">
        <v>0.55000000000000004</v>
      </c>
      <c r="G1574" s="2">
        <v>221.65</v>
      </c>
      <c r="H1574" s="15">
        <f t="shared" si="24"/>
        <v>0</v>
      </c>
    </row>
    <row r="1575" spans="1:8" ht="13.5" x14ac:dyDescent="0.25">
      <c r="A1575" s="11"/>
      <c r="B1575" s="10">
        <v>44602</v>
      </c>
      <c r="C1575" s="2">
        <v>0.54</v>
      </c>
      <c r="D1575" s="2">
        <v>0.54</v>
      </c>
      <c r="E1575" s="2">
        <v>6000</v>
      </c>
      <c r="F1575" s="2">
        <v>0.54</v>
      </c>
      <c r="G1575" s="2">
        <v>3240</v>
      </c>
      <c r="H1575" s="15">
        <f t="shared" si="24"/>
        <v>-1.8181818181818195E-2</v>
      </c>
    </row>
    <row r="1576" spans="1:8" ht="13.5" x14ac:dyDescent="0.25">
      <c r="A1576" s="11"/>
      <c r="B1576" s="10">
        <v>44603</v>
      </c>
      <c r="C1576" s="2">
        <v>0.56000000000000005</v>
      </c>
      <c r="D1576" s="2">
        <v>0.56000000000000005</v>
      </c>
      <c r="E1576" s="2">
        <v>31927</v>
      </c>
      <c r="F1576" s="2">
        <v>0.56000000000000005</v>
      </c>
      <c r="G1576" s="2">
        <v>17879.12</v>
      </c>
      <c r="H1576" s="15">
        <f t="shared" si="24"/>
        <v>3.703703703703707E-2</v>
      </c>
    </row>
    <row r="1577" spans="1:8" ht="13.5" x14ac:dyDescent="0.25">
      <c r="A1577" s="11"/>
      <c r="B1577" s="10">
        <v>44606</v>
      </c>
      <c r="C1577" s="2">
        <v>0.57999999999999996</v>
      </c>
      <c r="D1577" s="2">
        <v>0.57999999999999996</v>
      </c>
      <c r="E1577" s="2">
        <v>51890</v>
      </c>
      <c r="F1577" s="2">
        <v>0.57999999999999996</v>
      </c>
      <c r="G1577" s="2">
        <v>30096.2</v>
      </c>
      <c r="H1577" s="15">
        <f t="shared" si="24"/>
        <v>3.5714285714285546E-2</v>
      </c>
    </row>
    <row r="1578" spans="1:8" ht="13.5" x14ac:dyDescent="0.25">
      <c r="A1578" s="11"/>
      <c r="B1578" s="10">
        <v>44607</v>
      </c>
      <c r="C1578" s="2">
        <v>0.59</v>
      </c>
      <c r="D1578" s="2">
        <v>0.59</v>
      </c>
      <c r="E1578" s="2">
        <v>62825</v>
      </c>
      <c r="F1578" s="2">
        <v>0.59</v>
      </c>
      <c r="G1578" s="2">
        <v>37066.75</v>
      </c>
      <c r="H1578" s="15">
        <f t="shared" si="24"/>
        <v>1.7241379310344845E-2</v>
      </c>
    </row>
    <row r="1579" spans="1:8" ht="13.5" x14ac:dyDescent="0.25">
      <c r="A1579" s="11"/>
      <c r="B1579" s="10">
        <v>44608</v>
      </c>
      <c r="C1579" s="2">
        <v>0.59</v>
      </c>
      <c r="D1579" s="2">
        <v>0.59</v>
      </c>
      <c r="E1579" s="2">
        <v>30651</v>
      </c>
      <c r="F1579" s="2">
        <v>0.59</v>
      </c>
      <c r="G1579" s="2">
        <v>18084.09</v>
      </c>
      <c r="H1579" s="15">
        <f t="shared" si="24"/>
        <v>0</v>
      </c>
    </row>
    <row r="1580" spans="1:8" ht="13.5" x14ac:dyDescent="0.25">
      <c r="A1580" s="11"/>
      <c r="B1580" s="10">
        <v>44609</v>
      </c>
      <c r="C1580" s="2">
        <v>0.56999999999999995</v>
      </c>
      <c r="D1580" s="2">
        <v>0.56999999999999995</v>
      </c>
      <c r="E1580" s="2">
        <v>25566</v>
      </c>
      <c r="F1580" s="2">
        <v>0.56999999999999995</v>
      </c>
      <c r="G1580" s="2">
        <v>14572.62</v>
      </c>
      <c r="H1580" s="15">
        <f t="shared" si="24"/>
        <v>-3.3898305084745797E-2</v>
      </c>
    </row>
    <row r="1581" spans="1:8" ht="13.5" x14ac:dyDescent="0.25">
      <c r="A1581" s="11"/>
      <c r="B1581" s="10">
        <v>44610</v>
      </c>
      <c r="C1581" s="2">
        <v>0.56999999999999995</v>
      </c>
      <c r="D1581" s="2">
        <v>0.56999999999999995</v>
      </c>
      <c r="E1581" s="2">
        <v>6343</v>
      </c>
      <c r="F1581" s="2">
        <v>0.56999999999999995</v>
      </c>
      <c r="G1581" s="2">
        <v>3615.51</v>
      </c>
      <c r="H1581" s="15">
        <f t="shared" si="24"/>
        <v>0</v>
      </c>
    </row>
    <row r="1582" spans="1:8" ht="13.5" x14ac:dyDescent="0.25">
      <c r="A1582" s="11"/>
      <c r="B1582" s="10">
        <v>44613</v>
      </c>
      <c r="C1582" s="2">
        <v>0.56000000000000005</v>
      </c>
      <c r="D1582" s="2">
        <v>0.56000000000000005</v>
      </c>
      <c r="E1582" s="2">
        <v>5210</v>
      </c>
      <c r="F1582" s="2">
        <v>0.56000000000000005</v>
      </c>
      <c r="G1582" s="2">
        <v>2917.6</v>
      </c>
      <c r="H1582" s="15">
        <f t="shared" si="24"/>
        <v>-1.7543859649122629E-2</v>
      </c>
    </row>
    <row r="1583" spans="1:8" ht="13.5" x14ac:dyDescent="0.25">
      <c r="A1583" s="11"/>
      <c r="B1583" s="10">
        <v>44614</v>
      </c>
      <c r="C1583" s="2">
        <v>0.56000000000000005</v>
      </c>
      <c r="D1583" s="2">
        <v>0.56000000000000005</v>
      </c>
      <c r="E1583" s="2">
        <v>1400</v>
      </c>
      <c r="F1583" s="2">
        <v>0.56000000000000005</v>
      </c>
      <c r="G1583" s="2">
        <v>784</v>
      </c>
      <c r="H1583" s="15">
        <f t="shared" si="24"/>
        <v>0</v>
      </c>
    </row>
    <row r="1584" spans="1:8" ht="13.5" x14ac:dyDescent="0.25">
      <c r="A1584" s="11"/>
      <c r="B1584" s="10">
        <v>44615</v>
      </c>
      <c r="C1584" s="2">
        <v>0.55000000000000004</v>
      </c>
      <c r="D1584" s="2">
        <v>0.55000000000000004</v>
      </c>
      <c r="E1584" s="2">
        <v>5211</v>
      </c>
      <c r="F1584" s="2">
        <v>0.55000000000000004</v>
      </c>
      <c r="G1584" s="2">
        <v>2866.05</v>
      </c>
      <c r="H1584" s="15">
        <f t="shared" si="24"/>
        <v>-1.785714285714287E-2</v>
      </c>
    </row>
    <row r="1585" spans="1:8" ht="13.5" x14ac:dyDescent="0.25">
      <c r="A1585" s="11"/>
      <c r="B1585" s="10">
        <v>44616</v>
      </c>
      <c r="C1585" s="2">
        <v>0.54</v>
      </c>
      <c r="D1585" s="2">
        <v>0.54</v>
      </c>
      <c r="E1585" s="2">
        <v>30881</v>
      </c>
      <c r="F1585" s="2">
        <v>0.54</v>
      </c>
      <c r="G1585" s="2">
        <v>16675.740000000002</v>
      </c>
      <c r="H1585" s="15">
        <f t="shared" si="24"/>
        <v>-1.8181818181818195E-2</v>
      </c>
    </row>
    <row r="1586" spans="1:8" ht="13.5" x14ac:dyDescent="0.25">
      <c r="A1586" s="11"/>
      <c r="B1586" s="10">
        <v>44617</v>
      </c>
      <c r="C1586" s="2">
        <v>0.54</v>
      </c>
      <c r="D1586" s="2">
        <v>0.54</v>
      </c>
      <c r="E1586" s="2">
        <v>4335</v>
      </c>
      <c r="F1586" s="2">
        <v>0.54</v>
      </c>
      <c r="G1586" s="2">
        <v>2340.9</v>
      </c>
      <c r="H1586" s="15">
        <f t="shared" si="24"/>
        <v>0</v>
      </c>
    </row>
    <row r="1587" spans="1:8" ht="13.5" x14ac:dyDescent="0.25">
      <c r="A1587" s="11"/>
      <c r="B1587" s="10">
        <v>44620</v>
      </c>
      <c r="C1587" s="2">
        <v>0.55000000000000004</v>
      </c>
      <c r="D1587" s="2">
        <v>0.55000000000000004</v>
      </c>
      <c r="E1587" s="2">
        <v>3000</v>
      </c>
      <c r="F1587" s="2">
        <v>0.55000000000000004</v>
      </c>
      <c r="G1587" s="2">
        <v>1650</v>
      </c>
      <c r="H1587" s="15">
        <f t="shared" si="24"/>
        <v>1.8518518518518535E-2</v>
      </c>
    </row>
    <row r="1588" spans="1:8" ht="13.5" x14ac:dyDescent="0.25">
      <c r="A1588" s="11"/>
      <c r="B1588" s="10">
        <v>44621</v>
      </c>
      <c r="C1588" s="2">
        <v>0.53</v>
      </c>
      <c r="D1588" s="2">
        <v>0.53</v>
      </c>
      <c r="E1588" s="2">
        <v>6900</v>
      </c>
      <c r="F1588" s="2">
        <v>0.53</v>
      </c>
      <c r="G1588" s="2">
        <v>3657</v>
      </c>
      <c r="H1588" s="15">
        <f t="shared" si="24"/>
        <v>-3.636363636363639E-2</v>
      </c>
    </row>
    <row r="1589" spans="1:8" ht="13.5" x14ac:dyDescent="0.25">
      <c r="A1589" s="11"/>
      <c r="B1589" s="10">
        <v>44622</v>
      </c>
      <c r="C1589" s="2">
        <v>0.55000000000000004</v>
      </c>
      <c r="D1589" s="2">
        <v>0.55000000000000004</v>
      </c>
      <c r="E1589" s="2">
        <v>1900</v>
      </c>
      <c r="F1589" s="2">
        <v>0.55000000000000004</v>
      </c>
      <c r="G1589" s="2">
        <v>1045</v>
      </c>
      <c r="H1589" s="15">
        <f t="shared" si="24"/>
        <v>3.7735849056603807E-2</v>
      </c>
    </row>
    <row r="1590" spans="1:8" ht="13.5" x14ac:dyDescent="0.25">
      <c r="A1590" s="11"/>
      <c r="B1590" s="10">
        <v>44623</v>
      </c>
      <c r="C1590" s="2">
        <v>0.53</v>
      </c>
      <c r="D1590" s="2">
        <v>0.53</v>
      </c>
      <c r="E1590" s="2">
        <v>13889</v>
      </c>
      <c r="F1590" s="2">
        <v>0.53</v>
      </c>
      <c r="G1590" s="2">
        <v>7361.17</v>
      </c>
      <c r="H1590" s="15">
        <f t="shared" si="24"/>
        <v>-3.636363636363639E-2</v>
      </c>
    </row>
    <row r="1591" spans="1:8" ht="13.5" x14ac:dyDescent="0.25">
      <c r="A1591" s="11"/>
      <c r="B1591" s="10">
        <v>44624</v>
      </c>
      <c r="C1591" s="2">
        <v>0.55000000000000004</v>
      </c>
      <c r="D1591" s="2">
        <v>0.55000000000000004</v>
      </c>
      <c r="E1591" s="2">
        <v>0</v>
      </c>
      <c r="F1591" s="2">
        <v>0</v>
      </c>
      <c r="G1591" s="2">
        <v>0</v>
      </c>
      <c r="H1591" s="15">
        <f t="shared" si="24"/>
        <v>3.7735849056603807E-2</v>
      </c>
    </row>
    <row r="1592" spans="1:8" ht="13.5" x14ac:dyDescent="0.25">
      <c r="A1592" s="11"/>
      <c r="B1592" s="10">
        <v>44627</v>
      </c>
      <c r="C1592" s="2">
        <v>0.55000000000000004</v>
      </c>
      <c r="D1592" s="2">
        <v>0.55000000000000004</v>
      </c>
      <c r="E1592" s="2">
        <v>41570</v>
      </c>
      <c r="F1592" s="2">
        <v>0.55000000000000004</v>
      </c>
      <c r="G1592" s="2">
        <v>22863.5</v>
      </c>
      <c r="H1592" s="15">
        <f t="shared" si="24"/>
        <v>0</v>
      </c>
    </row>
    <row r="1593" spans="1:8" ht="13.5" x14ac:dyDescent="0.25">
      <c r="A1593" s="11"/>
      <c r="B1593" s="10">
        <v>44628</v>
      </c>
      <c r="C1593" s="2">
        <v>0.53</v>
      </c>
      <c r="D1593" s="2">
        <v>0.53</v>
      </c>
      <c r="E1593" s="2">
        <v>9164</v>
      </c>
      <c r="F1593" s="2">
        <v>0.53</v>
      </c>
      <c r="G1593" s="2">
        <v>4856.92</v>
      </c>
      <c r="H1593" s="15">
        <f t="shared" si="24"/>
        <v>-3.636363636363639E-2</v>
      </c>
    </row>
    <row r="1594" spans="1:8" ht="13.5" x14ac:dyDescent="0.25">
      <c r="A1594" s="11"/>
      <c r="B1594" s="10">
        <v>44629</v>
      </c>
      <c r="C1594" s="2">
        <v>0.54</v>
      </c>
      <c r="D1594" s="2">
        <v>0.54</v>
      </c>
      <c r="E1594" s="2">
        <v>2700</v>
      </c>
      <c r="F1594" s="2">
        <v>0.54</v>
      </c>
      <c r="G1594" s="2">
        <v>1458</v>
      </c>
      <c r="H1594" s="15">
        <f t="shared" si="24"/>
        <v>1.8867924528301903E-2</v>
      </c>
    </row>
    <row r="1595" spans="1:8" ht="13.5" x14ac:dyDescent="0.25">
      <c r="A1595" s="11"/>
      <c r="B1595" s="10">
        <v>44630</v>
      </c>
      <c r="C1595" s="2">
        <v>0.54</v>
      </c>
      <c r="D1595" s="2">
        <v>0.54</v>
      </c>
      <c r="E1595" s="2">
        <v>9248</v>
      </c>
      <c r="F1595" s="2">
        <v>0.54</v>
      </c>
      <c r="G1595" s="2">
        <v>4993.92</v>
      </c>
      <c r="H1595" s="15">
        <f t="shared" si="24"/>
        <v>0</v>
      </c>
    </row>
    <row r="1596" spans="1:8" ht="13.5" x14ac:dyDescent="0.25">
      <c r="A1596" s="11"/>
      <c r="B1596" s="10">
        <v>44631</v>
      </c>
      <c r="C1596" s="2">
        <v>0.54</v>
      </c>
      <c r="D1596" s="2">
        <v>0.54</v>
      </c>
      <c r="E1596" s="2">
        <v>1733</v>
      </c>
      <c r="F1596" s="2">
        <v>0.54</v>
      </c>
      <c r="G1596" s="2">
        <v>935.82</v>
      </c>
      <c r="H1596" s="15">
        <f t="shared" si="24"/>
        <v>0</v>
      </c>
    </row>
    <row r="1597" spans="1:8" ht="13.5" x14ac:dyDescent="0.25">
      <c r="A1597" s="11"/>
      <c r="B1597" s="10">
        <v>44634</v>
      </c>
      <c r="C1597" s="2">
        <v>0.54</v>
      </c>
      <c r="D1597" s="2">
        <v>0.54</v>
      </c>
      <c r="E1597" s="2">
        <v>4980</v>
      </c>
      <c r="F1597" s="2">
        <v>0.54</v>
      </c>
      <c r="G1597" s="2">
        <v>2689.2</v>
      </c>
      <c r="H1597" s="15">
        <f t="shared" si="24"/>
        <v>0</v>
      </c>
    </row>
    <row r="1598" spans="1:8" ht="13.5" x14ac:dyDescent="0.25">
      <c r="A1598" s="11"/>
      <c r="B1598" s="10">
        <v>44635</v>
      </c>
      <c r="C1598" s="2">
        <v>0.52</v>
      </c>
      <c r="D1598" s="2">
        <v>0.52</v>
      </c>
      <c r="E1598" s="2">
        <v>18200</v>
      </c>
      <c r="F1598" s="2">
        <v>0.52</v>
      </c>
      <c r="G1598" s="2">
        <v>9464</v>
      </c>
      <c r="H1598" s="15">
        <f t="shared" si="24"/>
        <v>-3.703703703703707E-2</v>
      </c>
    </row>
    <row r="1599" spans="1:8" ht="13.5" x14ac:dyDescent="0.25">
      <c r="A1599" s="11"/>
      <c r="B1599" s="10">
        <v>44636</v>
      </c>
      <c r="C1599" s="2">
        <v>0.52</v>
      </c>
      <c r="D1599" s="2">
        <v>0.52</v>
      </c>
      <c r="E1599" s="2">
        <v>8505</v>
      </c>
      <c r="F1599" s="2">
        <v>0.52</v>
      </c>
      <c r="G1599" s="2">
        <v>4422.6000000000004</v>
      </c>
      <c r="H1599" s="15">
        <f t="shared" si="24"/>
        <v>0</v>
      </c>
    </row>
    <row r="1600" spans="1:8" ht="13.5" x14ac:dyDescent="0.25">
      <c r="A1600" s="11"/>
      <c r="B1600" s="10">
        <v>44637</v>
      </c>
      <c r="C1600" s="2">
        <v>0.52</v>
      </c>
      <c r="D1600" s="2">
        <v>0.52</v>
      </c>
      <c r="E1600" s="2">
        <v>3950</v>
      </c>
      <c r="F1600" s="2">
        <v>0.52</v>
      </c>
      <c r="G1600" s="2">
        <v>2054</v>
      </c>
      <c r="H1600" s="15">
        <f t="shared" si="24"/>
        <v>0</v>
      </c>
    </row>
    <row r="1601" spans="1:8" ht="13.5" x14ac:dyDescent="0.25">
      <c r="A1601" s="11"/>
      <c r="B1601" s="10">
        <v>44638</v>
      </c>
      <c r="C1601" s="2">
        <v>0.53</v>
      </c>
      <c r="D1601" s="2">
        <v>0.53</v>
      </c>
      <c r="E1601" s="2">
        <v>6617</v>
      </c>
      <c r="F1601" s="2">
        <v>0.53</v>
      </c>
      <c r="G1601" s="2">
        <v>3507.01</v>
      </c>
      <c r="H1601" s="15">
        <f t="shared" si="24"/>
        <v>1.9230769230769246E-2</v>
      </c>
    </row>
    <row r="1602" spans="1:8" ht="13.5" x14ac:dyDescent="0.25">
      <c r="A1602" s="11"/>
      <c r="B1602" s="10">
        <v>44641</v>
      </c>
      <c r="C1602" s="2">
        <v>0.54</v>
      </c>
      <c r="D1602" s="2">
        <v>0.54</v>
      </c>
      <c r="E1602" s="2">
        <v>3860</v>
      </c>
      <c r="F1602" s="2">
        <v>0.54</v>
      </c>
      <c r="G1602" s="2">
        <v>2084.4</v>
      </c>
      <c r="H1602" s="15">
        <f t="shared" si="24"/>
        <v>1.8867924528301903E-2</v>
      </c>
    </row>
    <row r="1603" spans="1:8" ht="13.5" x14ac:dyDescent="0.25">
      <c r="A1603" s="11"/>
      <c r="B1603" s="10">
        <v>44642</v>
      </c>
      <c r="C1603" s="2">
        <v>0.54</v>
      </c>
      <c r="D1603" s="2">
        <v>0.54</v>
      </c>
      <c r="E1603" s="2">
        <v>18465</v>
      </c>
      <c r="F1603" s="2">
        <v>0.54</v>
      </c>
      <c r="G1603" s="2">
        <v>9971.1</v>
      </c>
      <c r="H1603" s="15">
        <f t="shared" si="24"/>
        <v>0</v>
      </c>
    </row>
    <row r="1604" spans="1:8" ht="13.5" x14ac:dyDescent="0.25">
      <c r="A1604" s="11"/>
      <c r="B1604" s="10">
        <v>44643</v>
      </c>
      <c r="C1604" s="2">
        <v>0.54</v>
      </c>
      <c r="D1604" s="2">
        <v>0.54</v>
      </c>
      <c r="E1604" s="2">
        <v>1300</v>
      </c>
      <c r="F1604" s="2">
        <v>0.54</v>
      </c>
      <c r="G1604" s="2">
        <v>702</v>
      </c>
      <c r="H1604" s="15">
        <f t="shared" si="24"/>
        <v>0</v>
      </c>
    </row>
    <row r="1605" spans="1:8" ht="13.5" x14ac:dyDescent="0.25">
      <c r="A1605" s="11"/>
      <c r="B1605" s="10">
        <v>44644</v>
      </c>
      <c r="C1605" s="2">
        <v>0.53</v>
      </c>
      <c r="D1605" s="2">
        <v>0.53</v>
      </c>
      <c r="E1605" s="2">
        <v>13603</v>
      </c>
      <c r="F1605" s="2">
        <v>0.53</v>
      </c>
      <c r="G1605" s="2">
        <v>7209.59</v>
      </c>
      <c r="H1605" s="15">
        <f t="shared" si="24"/>
        <v>-1.8518518518518535E-2</v>
      </c>
    </row>
    <row r="1606" spans="1:8" ht="13.5" x14ac:dyDescent="0.25">
      <c r="A1606" s="11"/>
      <c r="B1606" s="10">
        <v>44645</v>
      </c>
      <c r="C1606" s="2">
        <v>0.55000000000000004</v>
      </c>
      <c r="D1606" s="2">
        <v>0.55000000000000004</v>
      </c>
      <c r="E1606" s="2">
        <v>2450</v>
      </c>
      <c r="F1606" s="2">
        <v>0.55000000000000004</v>
      </c>
      <c r="G1606" s="2">
        <v>1347.5</v>
      </c>
      <c r="H1606" s="15">
        <f t="shared" si="24"/>
        <v>3.7735849056603807E-2</v>
      </c>
    </row>
    <row r="1607" spans="1:8" ht="13.5" x14ac:dyDescent="0.25">
      <c r="A1607" s="11"/>
      <c r="B1607" s="10">
        <v>44648</v>
      </c>
      <c r="C1607" s="2">
        <v>0.55000000000000004</v>
      </c>
      <c r="D1607" s="2">
        <v>0.55000000000000004</v>
      </c>
      <c r="E1607" s="2">
        <v>20500</v>
      </c>
      <c r="F1607" s="2">
        <v>0.55000000000000004</v>
      </c>
      <c r="G1607" s="2">
        <v>11275</v>
      </c>
      <c r="H1607" s="15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0.55000000000000004</v>
      </c>
      <c r="D1608" s="2">
        <v>0.55000000000000004</v>
      </c>
      <c r="E1608" s="2">
        <v>10334</v>
      </c>
      <c r="F1608" s="2">
        <v>0.55000000000000004</v>
      </c>
      <c r="G1608" s="2">
        <v>5683.7</v>
      </c>
      <c r="H1608" s="15">
        <f t="shared" si="25"/>
        <v>0</v>
      </c>
    </row>
    <row r="1609" spans="1:8" ht="13.5" x14ac:dyDescent="0.25">
      <c r="A1609" s="11"/>
      <c r="B1609" s="10">
        <v>44650</v>
      </c>
      <c r="C1609" s="2">
        <v>0.55000000000000004</v>
      </c>
      <c r="D1609" s="2">
        <v>0.55000000000000004</v>
      </c>
      <c r="E1609" s="2">
        <v>345</v>
      </c>
      <c r="F1609" s="2">
        <v>0.55000000000000004</v>
      </c>
      <c r="G1609" s="2">
        <v>189.75</v>
      </c>
      <c r="H1609" s="15">
        <f t="shared" si="25"/>
        <v>0</v>
      </c>
    </row>
    <row r="1610" spans="1:8" ht="13.5" x14ac:dyDescent="0.25">
      <c r="A1610" s="11"/>
      <c r="B1610" s="10">
        <v>44651</v>
      </c>
      <c r="C1610" s="2">
        <v>0.55000000000000004</v>
      </c>
      <c r="D1610" s="2">
        <v>0.55000000000000004</v>
      </c>
      <c r="E1610" s="2">
        <v>3002</v>
      </c>
      <c r="F1610" s="2">
        <v>0.55000000000000004</v>
      </c>
      <c r="G1610" s="2">
        <v>1651.1</v>
      </c>
      <c r="H1610" s="15">
        <f t="shared" si="25"/>
        <v>0</v>
      </c>
    </row>
    <row r="1611" spans="1:8" ht="13.5" x14ac:dyDescent="0.25">
      <c r="A1611" s="11"/>
      <c r="B1611" s="10">
        <v>44652</v>
      </c>
      <c r="C1611" s="2">
        <v>0.55000000000000004</v>
      </c>
      <c r="D1611" s="2">
        <v>0.55000000000000004</v>
      </c>
      <c r="E1611" s="2">
        <v>0</v>
      </c>
      <c r="F1611" s="2">
        <v>0</v>
      </c>
      <c r="G1611" s="2">
        <v>0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0.55000000000000004</v>
      </c>
      <c r="D1612" s="2">
        <v>0.55000000000000004</v>
      </c>
      <c r="E1612" s="2">
        <v>28</v>
      </c>
      <c r="F1612" s="2">
        <v>0.55000000000000004</v>
      </c>
      <c r="G1612" s="2">
        <v>15.4</v>
      </c>
      <c r="H1612" s="15">
        <f t="shared" si="25"/>
        <v>0</v>
      </c>
    </row>
    <row r="1613" spans="1:8" ht="13.5" x14ac:dyDescent="0.25">
      <c r="A1613" s="11"/>
      <c r="B1613" s="10">
        <v>44656</v>
      </c>
      <c r="C1613" s="2">
        <v>0.54</v>
      </c>
      <c r="D1613" s="2">
        <v>0.54</v>
      </c>
      <c r="E1613" s="2">
        <v>1000</v>
      </c>
      <c r="F1613" s="2">
        <v>0.54</v>
      </c>
      <c r="G1613" s="2">
        <v>540</v>
      </c>
      <c r="H1613" s="15">
        <f t="shared" si="25"/>
        <v>-1.8181818181818195E-2</v>
      </c>
    </row>
    <row r="1614" spans="1:8" ht="13.5" x14ac:dyDescent="0.25">
      <c r="A1614" s="11"/>
      <c r="B1614" s="10">
        <v>44657</v>
      </c>
      <c r="C1614" s="2">
        <v>0.52</v>
      </c>
      <c r="D1614" s="2">
        <v>0.52</v>
      </c>
      <c r="E1614" s="2">
        <v>2300</v>
      </c>
      <c r="F1614" s="2">
        <v>0.52</v>
      </c>
      <c r="G1614" s="2">
        <v>1196</v>
      </c>
      <c r="H1614" s="15">
        <f t="shared" si="25"/>
        <v>-3.703703703703707E-2</v>
      </c>
    </row>
    <row r="1615" spans="1:8" ht="13.5" x14ac:dyDescent="0.25">
      <c r="A1615" s="11"/>
      <c r="B1615" s="10">
        <v>44658</v>
      </c>
      <c r="C1615" s="2">
        <v>0.54</v>
      </c>
      <c r="D1615" s="2">
        <v>0.54</v>
      </c>
      <c r="E1615" s="2">
        <v>2885</v>
      </c>
      <c r="F1615" s="2">
        <v>0.54</v>
      </c>
      <c r="G1615" s="2">
        <v>1557.9</v>
      </c>
      <c r="H1615" s="15">
        <f t="shared" si="25"/>
        <v>3.8461538461538491E-2</v>
      </c>
    </row>
    <row r="1616" spans="1:8" ht="13.5" x14ac:dyDescent="0.25">
      <c r="A1616" s="11"/>
      <c r="B1616" s="10">
        <v>44659</v>
      </c>
      <c r="C1616" s="2">
        <v>0.54</v>
      </c>
      <c r="D1616" s="2">
        <v>0.54</v>
      </c>
      <c r="E1616" s="2">
        <v>41742</v>
      </c>
      <c r="F1616" s="2">
        <v>0.54</v>
      </c>
      <c r="G1616" s="2">
        <v>22540.68</v>
      </c>
      <c r="H1616" s="15">
        <f t="shared" si="25"/>
        <v>0</v>
      </c>
    </row>
    <row r="1617" spans="1:8" ht="13.5" x14ac:dyDescent="0.25">
      <c r="A1617" s="11"/>
      <c r="B1617" s="10">
        <v>44662</v>
      </c>
      <c r="C1617" s="2">
        <v>0.54</v>
      </c>
      <c r="D1617" s="2">
        <v>0.54</v>
      </c>
      <c r="E1617" s="2">
        <v>4938</v>
      </c>
      <c r="F1617" s="2">
        <v>0.54</v>
      </c>
      <c r="G1617" s="2">
        <v>2666.52</v>
      </c>
      <c r="H1617" s="15">
        <f t="shared" si="25"/>
        <v>0</v>
      </c>
    </row>
    <row r="1618" spans="1:8" ht="13.5" x14ac:dyDescent="0.25">
      <c r="A1618" s="11"/>
      <c r="B1618" s="10">
        <v>44663</v>
      </c>
      <c r="C1618" s="2">
        <v>0.55000000000000004</v>
      </c>
      <c r="D1618" s="2">
        <v>0.55000000000000004</v>
      </c>
      <c r="E1618" s="2">
        <v>140</v>
      </c>
      <c r="F1618" s="2">
        <v>0.55000000000000004</v>
      </c>
      <c r="G1618" s="2">
        <v>77</v>
      </c>
      <c r="H1618" s="15">
        <f t="shared" si="25"/>
        <v>1.8518518518518535E-2</v>
      </c>
    </row>
    <row r="1619" spans="1:8" ht="13.5" x14ac:dyDescent="0.25">
      <c r="A1619" s="11"/>
      <c r="B1619" s="10">
        <v>44664</v>
      </c>
      <c r="C1619" s="2">
        <v>0.55000000000000004</v>
      </c>
      <c r="D1619" s="2">
        <v>0.55000000000000004</v>
      </c>
      <c r="E1619" s="2">
        <v>642</v>
      </c>
      <c r="F1619" s="2">
        <v>0.55000000000000004</v>
      </c>
      <c r="G1619" s="2">
        <v>353.1</v>
      </c>
      <c r="H1619" s="15">
        <f t="shared" si="25"/>
        <v>0</v>
      </c>
    </row>
    <row r="1620" spans="1:8" ht="13.5" x14ac:dyDescent="0.25">
      <c r="A1620" s="11"/>
      <c r="B1620" s="10">
        <v>44665</v>
      </c>
      <c r="C1620" s="2">
        <v>0.55000000000000004</v>
      </c>
      <c r="D1620" s="2">
        <v>0.55000000000000004</v>
      </c>
      <c r="E1620" s="2">
        <v>7751</v>
      </c>
      <c r="F1620" s="2">
        <v>0.55000000000000004</v>
      </c>
      <c r="G1620" s="2">
        <v>4263.05</v>
      </c>
      <c r="H1620" s="15">
        <f t="shared" si="25"/>
        <v>0</v>
      </c>
    </row>
    <row r="1621" spans="1:8" ht="13.5" x14ac:dyDescent="0.25">
      <c r="A1621" s="11"/>
      <c r="B1621" s="10">
        <v>44666</v>
      </c>
      <c r="C1621" s="2">
        <v>0.54</v>
      </c>
      <c r="D1621" s="2">
        <v>0.54</v>
      </c>
      <c r="E1621" s="2">
        <v>3040</v>
      </c>
      <c r="F1621" s="2">
        <v>0.54</v>
      </c>
      <c r="G1621" s="2">
        <v>1641.6</v>
      </c>
      <c r="H1621" s="15">
        <f t="shared" si="25"/>
        <v>-1.8181818181818195E-2</v>
      </c>
    </row>
    <row r="1622" spans="1:8" ht="13.5" x14ac:dyDescent="0.25">
      <c r="A1622" s="11"/>
      <c r="B1622" s="10">
        <v>44669</v>
      </c>
      <c r="C1622" s="2">
        <v>0.54</v>
      </c>
      <c r="D1622" s="2">
        <v>0.54</v>
      </c>
      <c r="E1622" s="2">
        <v>3547</v>
      </c>
      <c r="F1622" s="2">
        <v>0.54</v>
      </c>
      <c r="G1622" s="2">
        <v>1915.38</v>
      </c>
      <c r="H1622" s="15">
        <f t="shared" si="25"/>
        <v>0</v>
      </c>
    </row>
    <row r="1623" spans="1:8" ht="13.5" x14ac:dyDescent="0.25">
      <c r="A1623" s="11"/>
      <c r="B1623" s="10">
        <v>44670</v>
      </c>
      <c r="C1623" s="2">
        <v>0.53</v>
      </c>
      <c r="D1623" s="2">
        <v>0.53</v>
      </c>
      <c r="E1623" s="2">
        <v>41284</v>
      </c>
      <c r="F1623" s="2">
        <v>0.53</v>
      </c>
      <c r="G1623" s="2">
        <v>21880.52</v>
      </c>
      <c r="H1623" s="15">
        <f t="shared" si="25"/>
        <v>-1.8518518518518535E-2</v>
      </c>
    </row>
    <row r="1624" spans="1:8" ht="13.5" x14ac:dyDescent="0.25">
      <c r="A1624" s="11"/>
      <c r="B1624" s="10">
        <v>44671</v>
      </c>
      <c r="C1624" s="2">
        <v>0.52</v>
      </c>
      <c r="D1624" s="2">
        <v>0.52</v>
      </c>
      <c r="E1624" s="2">
        <v>4495</v>
      </c>
      <c r="F1624" s="2">
        <v>0.52</v>
      </c>
      <c r="G1624" s="2">
        <v>2337.4</v>
      </c>
      <c r="H1624" s="15">
        <f t="shared" si="25"/>
        <v>-1.8867924528301903E-2</v>
      </c>
    </row>
    <row r="1625" spans="1:8" ht="13.5" x14ac:dyDescent="0.25">
      <c r="A1625" s="11"/>
      <c r="B1625" s="10">
        <v>44672</v>
      </c>
      <c r="C1625" s="2">
        <v>0.52</v>
      </c>
      <c r="D1625" s="2">
        <v>0.52</v>
      </c>
      <c r="E1625" s="2">
        <v>18434</v>
      </c>
      <c r="F1625" s="2">
        <v>0.52</v>
      </c>
      <c r="G1625" s="2">
        <v>9585.68</v>
      </c>
      <c r="H1625" s="15">
        <f t="shared" si="25"/>
        <v>0</v>
      </c>
    </row>
    <row r="1626" spans="1:8" ht="13.5" x14ac:dyDescent="0.25">
      <c r="A1626" s="11"/>
      <c r="B1626" s="10">
        <v>44673</v>
      </c>
      <c r="C1626" s="2">
        <v>0.52</v>
      </c>
      <c r="D1626" s="2">
        <v>0.52</v>
      </c>
      <c r="E1626" s="2">
        <v>1311</v>
      </c>
      <c r="F1626" s="2">
        <v>0.52</v>
      </c>
      <c r="G1626" s="2">
        <v>681.72</v>
      </c>
      <c r="H1626" s="15">
        <f t="shared" si="25"/>
        <v>0</v>
      </c>
    </row>
    <row r="1627" spans="1:8" ht="13.5" x14ac:dyDescent="0.25">
      <c r="A1627" s="11"/>
      <c r="B1627" s="10">
        <v>44676</v>
      </c>
      <c r="C1627" s="2">
        <v>0.53</v>
      </c>
      <c r="D1627" s="2">
        <v>0.53</v>
      </c>
      <c r="E1627" s="2">
        <v>1908</v>
      </c>
      <c r="F1627" s="2">
        <v>0.53</v>
      </c>
      <c r="G1627" s="2">
        <v>1011.24</v>
      </c>
      <c r="H1627" s="15">
        <f t="shared" si="25"/>
        <v>1.9230769230769246E-2</v>
      </c>
    </row>
    <row r="1628" spans="1:8" ht="13.5" x14ac:dyDescent="0.25">
      <c r="A1628" s="11"/>
      <c r="B1628" s="10">
        <v>44677</v>
      </c>
      <c r="C1628" s="2">
        <v>0.53</v>
      </c>
      <c r="D1628" s="2">
        <v>0.53</v>
      </c>
      <c r="E1628" s="2">
        <v>13283</v>
      </c>
      <c r="F1628" s="2">
        <v>0.53</v>
      </c>
      <c r="G1628" s="2">
        <v>7039.99</v>
      </c>
      <c r="H1628" s="15">
        <f t="shared" si="25"/>
        <v>0</v>
      </c>
    </row>
    <row r="1629" spans="1:8" ht="13.5" x14ac:dyDescent="0.25">
      <c r="A1629" s="11"/>
      <c r="B1629" s="10">
        <v>44678</v>
      </c>
      <c r="C1629" s="2">
        <v>0.52</v>
      </c>
      <c r="D1629" s="2">
        <v>0.52</v>
      </c>
      <c r="E1629" s="2">
        <v>4285</v>
      </c>
      <c r="F1629" s="2">
        <v>0.52</v>
      </c>
      <c r="G1629" s="2">
        <v>2228.1999999999998</v>
      </c>
      <c r="H1629" s="15">
        <f t="shared" si="25"/>
        <v>-1.8867924528301903E-2</v>
      </c>
    </row>
    <row r="1630" spans="1:8" ht="13.5" x14ac:dyDescent="0.25">
      <c r="A1630" s="11"/>
      <c r="B1630" s="10">
        <v>44679</v>
      </c>
      <c r="C1630" s="2">
        <v>0.52</v>
      </c>
      <c r="D1630" s="2">
        <v>0.52</v>
      </c>
      <c r="E1630" s="2">
        <v>6900</v>
      </c>
      <c r="F1630" s="2">
        <v>0.52</v>
      </c>
      <c r="G1630" s="2">
        <v>3588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0.52</v>
      </c>
      <c r="D1631" s="2">
        <v>0.52</v>
      </c>
      <c r="E1631" s="2">
        <v>15884</v>
      </c>
      <c r="F1631" s="2">
        <v>0.52</v>
      </c>
      <c r="G1631" s="2">
        <v>8259.68</v>
      </c>
      <c r="H1631" s="15">
        <f t="shared" si="25"/>
        <v>0</v>
      </c>
    </row>
    <row r="1632" spans="1:8" ht="13.5" x14ac:dyDescent="0.25">
      <c r="A1632" s="11"/>
      <c r="B1632" s="10">
        <v>44685</v>
      </c>
      <c r="C1632" s="2">
        <v>0.53</v>
      </c>
      <c r="D1632" s="2">
        <v>0.53</v>
      </c>
      <c r="E1632" s="2">
        <v>1040</v>
      </c>
      <c r="F1632" s="2">
        <v>0.53</v>
      </c>
      <c r="G1632" s="2">
        <v>551.20000000000005</v>
      </c>
      <c r="H1632" s="15">
        <f t="shared" si="25"/>
        <v>1.9230769230769246E-2</v>
      </c>
    </row>
    <row r="1633" spans="1:8" ht="13.5" x14ac:dyDescent="0.25">
      <c r="A1633" s="11"/>
      <c r="B1633" s="10">
        <v>44686</v>
      </c>
      <c r="C1633" s="2">
        <v>0.52</v>
      </c>
      <c r="D1633" s="2">
        <v>0.52</v>
      </c>
      <c r="E1633" s="2">
        <v>8498</v>
      </c>
      <c r="F1633" s="2">
        <v>0.52</v>
      </c>
      <c r="G1633" s="2">
        <v>4418.96</v>
      </c>
      <c r="H1633" s="15">
        <f t="shared" si="25"/>
        <v>-1.8867924528301903E-2</v>
      </c>
    </row>
    <row r="1634" spans="1:8" ht="13.5" x14ac:dyDescent="0.25">
      <c r="A1634" s="11"/>
      <c r="B1634" s="10">
        <v>44687</v>
      </c>
      <c r="C1634" s="2">
        <v>0.52</v>
      </c>
      <c r="D1634" s="2">
        <v>0.52</v>
      </c>
      <c r="E1634" s="2">
        <v>20500</v>
      </c>
      <c r="F1634" s="2">
        <v>0.52</v>
      </c>
      <c r="G1634" s="2">
        <v>10660</v>
      </c>
      <c r="H1634" s="15">
        <f t="shared" si="25"/>
        <v>0</v>
      </c>
    </row>
    <row r="1635" spans="1:8" ht="13.5" x14ac:dyDescent="0.25">
      <c r="A1635" s="11"/>
      <c r="B1635" s="10">
        <v>44690</v>
      </c>
      <c r="C1635" s="2">
        <v>0.52</v>
      </c>
      <c r="D1635" s="2">
        <v>0.52</v>
      </c>
      <c r="E1635" s="2">
        <v>16296</v>
      </c>
      <c r="F1635" s="2">
        <v>0.52</v>
      </c>
      <c r="G1635" s="2">
        <v>8473.92</v>
      </c>
      <c r="H1635" s="15">
        <f t="shared" si="25"/>
        <v>0</v>
      </c>
    </row>
    <row r="1636" spans="1:8" ht="13.5" x14ac:dyDescent="0.25">
      <c r="A1636" s="11"/>
      <c r="B1636" s="10">
        <v>44691</v>
      </c>
      <c r="C1636" s="2">
        <v>0.54</v>
      </c>
      <c r="D1636" s="2">
        <v>0.54</v>
      </c>
      <c r="E1636" s="2">
        <v>20268</v>
      </c>
      <c r="F1636" s="2">
        <v>0.54</v>
      </c>
      <c r="G1636" s="2">
        <v>10944.72</v>
      </c>
      <c r="H1636" s="15">
        <f t="shared" si="25"/>
        <v>3.8461538461538491E-2</v>
      </c>
    </row>
    <row r="1637" spans="1:8" ht="13.5" x14ac:dyDescent="0.25">
      <c r="A1637" s="11"/>
      <c r="B1637" s="10">
        <v>44692</v>
      </c>
      <c r="C1637" s="2">
        <v>0.55000000000000004</v>
      </c>
      <c r="D1637" s="2">
        <v>0.55000000000000004</v>
      </c>
      <c r="E1637" s="2">
        <v>38899</v>
      </c>
      <c r="F1637" s="2">
        <v>0.55000000000000004</v>
      </c>
      <c r="G1637" s="2">
        <v>21394.45</v>
      </c>
      <c r="H1637" s="15">
        <f t="shared" si="25"/>
        <v>1.8518518518518535E-2</v>
      </c>
    </row>
    <row r="1638" spans="1:8" ht="13.5" x14ac:dyDescent="0.25">
      <c r="A1638" s="11"/>
      <c r="B1638" s="10">
        <v>44693</v>
      </c>
      <c r="C1638" s="2">
        <v>0.55000000000000004</v>
      </c>
      <c r="D1638" s="2">
        <v>0.55000000000000004</v>
      </c>
      <c r="E1638" s="2">
        <v>16820</v>
      </c>
      <c r="F1638" s="2">
        <v>0.55000000000000004</v>
      </c>
      <c r="G1638" s="2">
        <v>9251</v>
      </c>
      <c r="H1638" s="15">
        <f t="shared" si="25"/>
        <v>0</v>
      </c>
    </row>
    <row r="1639" spans="1:8" ht="13.5" x14ac:dyDescent="0.25">
      <c r="A1639" s="11"/>
      <c r="B1639" s="10">
        <v>44694</v>
      </c>
      <c r="C1639" s="2">
        <v>0.55000000000000004</v>
      </c>
      <c r="D1639" s="2">
        <v>0.55000000000000004</v>
      </c>
      <c r="E1639" s="2">
        <v>6182</v>
      </c>
      <c r="F1639" s="2">
        <v>0.55000000000000004</v>
      </c>
      <c r="G1639" s="2">
        <v>3400.1</v>
      </c>
      <c r="H1639" s="15">
        <f t="shared" si="25"/>
        <v>0</v>
      </c>
    </row>
    <row r="1640" spans="1:8" ht="13.5" x14ac:dyDescent="0.25">
      <c r="A1640" s="11"/>
      <c r="B1640" s="10">
        <v>44697</v>
      </c>
      <c r="C1640" s="2">
        <v>0.54</v>
      </c>
      <c r="D1640" s="2">
        <v>0.54</v>
      </c>
      <c r="E1640" s="2">
        <v>6006</v>
      </c>
      <c r="F1640" s="2">
        <v>0.54</v>
      </c>
      <c r="G1640" s="2">
        <v>3243.24</v>
      </c>
      <c r="H1640" s="15">
        <f t="shared" si="25"/>
        <v>-1.8181818181818195E-2</v>
      </c>
    </row>
    <row r="1641" spans="1:8" ht="13.5" x14ac:dyDescent="0.25">
      <c r="A1641" s="11"/>
      <c r="B1641" s="10">
        <v>44698</v>
      </c>
      <c r="C1641" s="2">
        <v>0.52</v>
      </c>
      <c r="D1641" s="2">
        <v>0.52</v>
      </c>
      <c r="E1641" s="2">
        <v>0</v>
      </c>
      <c r="F1641" s="2">
        <v>0</v>
      </c>
      <c r="G1641" s="2">
        <v>0</v>
      </c>
      <c r="H1641" s="15">
        <f t="shared" si="25"/>
        <v>-3.703703703703707E-2</v>
      </c>
    </row>
    <row r="1642" spans="1:8" ht="13.5" x14ac:dyDescent="0.25">
      <c r="A1642" s="11"/>
      <c r="B1642" s="10">
        <v>44699</v>
      </c>
      <c r="C1642" s="2">
        <v>0.52</v>
      </c>
      <c r="D1642" s="2">
        <v>0.52</v>
      </c>
      <c r="E1642" s="2">
        <v>5284</v>
      </c>
      <c r="F1642" s="2">
        <v>0.52</v>
      </c>
      <c r="G1642" s="2">
        <v>2747.68</v>
      </c>
      <c r="H1642" s="15">
        <f t="shared" si="25"/>
        <v>0</v>
      </c>
    </row>
    <row r="1643" spans="1:8" ht="13.5" x14ac:dyDescent="0.25">
      <c r="A1643" s="11"/>
      <c r="B1643" s="10">
        <v>44700</v>
      </c>
      <c r="C1643" s="2">
        <v>0.52</v>
      </c>
      <c r="D1643" s="2">
        <v>0.52</v>
      </c>
      <c r="E1643" s="2">
        <v>6633</v>
      </c>
      <c r="F1643" s="2">
        <v>0.52</v>
      </c>
      <c r="G1643" s="2">
        <v>3449.16</v>
      </c>
      <c r="H1643" s="15">
        <f t="shared" si="25"/>
        <v>0</v>
      </c>
    </row>
    <row r="1644" spans="1:8" ht="13.5" x14ac:dyDescent="0.25">
      <c r="A1644" s="11"/>
      <c r="B1644" s="10">
        <v>44701</v>
      </c>
      <c r="C1644" s="2">
        <v>0.51</v>
      </c>
      <c r="D1644" s="2">
        <v>0.51</v>
      </c>
      <c r="E1644" s="2">
        <v>11963</v>
      </c>
      <c r="F1644" s="2">
        <v>0.51</v>
      </c>
      <c r="G1644" s="2">
        <v>6101.13</v>
      </c>
      <c r="H1644" s="15">
        <f t="shared" si="25"/>
        <v>-1.9230769230769246E-2</v>
      </c>
    </row>
    <row r="1645" spans="1:8" ht="13.5" x14ac:dyDescent="0.25">
      <c r="A1645" s="11"/>
      <c r="B1645" s="10">
        <v>44704</v>
      </c>
      <c r="C1645" s="2">
        <v>0.52</v>
      </c>
      <c r="D1645" s="2">
        <v>0.52</v>
      </c>
      <c r="E1645" s="2">
        <v>13051</v>
      </c>
      <c r="F1645" s="2">
        <v>0.52</v>
      </c>
      <c r="G1645" s="2">
        <v>6786.52</v>
      </c>
      <c r="H1645" s="15">
        <f t="shared" si="25"/>
        <v>1.9607843137254919E-2</v>
      </c>
    </row>
    <row r="1646" spans="1:8" ht="13.5" x14ac:dyDescent="0.25">
      <c r="A1646" s="11"/>
      <c r="B1646" s="10">
        <v>44705</v>
      </c>
      <c r="C1646" s="2">
        <v>0.52</v>
      </c>
      <c r="D1646" s="2">
        <v>0.52</v>
      </c>
      <c r="E1646" s="2">
        <v>1249</v>
      </c>
      <c r="F1646" s="2">
        <v>0.52</v>
      </c>
      <c r="G1646" s="2">
        <v>649.48</v>
      </c>
      <c r="H1646" s="15">
        <f t="shared" si="25"/>
        <v>0</v>
      </c>
    </row>
    <row r="1647" spans="1:8" ht="13.5" x14ac:dyDescent="0.25">
      <c r="A1647" s="11"/>
      <c r="B1647" s="10">
        <v>44706</v>
      </c>
      <c r="C1647" s="2">
        <v>0.52</v>
      </c>
      <c r="D1647" s="2">
        <v>0.52</v>
      </c>
      <c r="E1647" s="2">
        <v>2399</v>
      </c>
      <c r="F1647" s="2">
        <v>0.52</v>
      </c>
      <c r="G1647" s="2">
        <v>1247.48</v>
      </c>
      <c r="H1647" s="15">
        <f t="shared" si="25"/>
        <v>0</v>
      </c>
    </row>
    <row r="1648" spans="1:8" ht="13.5" x14ac:dyDescent="0.25">
      <c r="A1648" s="11"/>
      <c r="B1648" s="10">
        <v>44707</v>
      </c>
      <c r="C1648" s="2">
        <v>0.53</v>
      </c>
      <c r="D1648" s="2">
        <v>0.53</v>
      </c>
      <c r="E1648" s="2">
        <v>2876</v>
      </c>
      <c r="F1648" s="2">
        <v>0.53</v>
      </c>
      <c r="G1648" s="2">
        <v>1524.28</v>
      </c>
      <c r="H1648" s="15">
        <f t="shared" si="25"/>
        <v>1.9230769230769246E-2</v>
      </c>
    </row>
    <row r="1649" spans="1:8" ht="13.5" x14ac:dyDescent="0.25">
      <c r="A1649" s="11"/>
      <c r="B1649" s="10">
        <v>44708</v>
      </c>
      <c r="C1649" s="2">
        <v>0.52</v>
      </c>
      <c r="D1649" s="2">
        <v>0.52</v>
      </c>
      <c r="E1649" s="2">
        <v>37020</v>
      </c>
      <c r="F1649" s="2">
        <v>0.52</v>
      </c>
      <c r="G1649" s="2">
        <v>19250.400000000001</v>
      </c>
      <c r="H1649" s="15">
        <f t="shared" si="25"/>
        <v>-1.8867924528301903E-2</v>
      </c>
    </row>
    <row r="1650" spans="1:8" ht="13.5" x14ac:dyDescent="0.25">
      <c r="A1650" s="11"/>
      <c r="B1650" s="10">
        <v>44711</v>
      </c>
      <c r="C1650" s="2">
        <v>0.52</v>
      </c>
      <c r="D1650" s="2">
        <v>0.52</v>
      </c>
      <c r="E1650" s="2">
        <v>7778</v>
      </c>
      <c r="F1650" s="2">
        <v>0.52</v>
      </c>
      <c r="G1650" s="2">
        <v>4044.56</v>
      </c>
      <c r="H1650" s="15">
        <f t="shared" si="25"/>
        <v>0</v>
      </c>
    </row>
    <row r="1651" spans="1:8" ht="13.5" x14ac:dyDescent="0.25">
      <c r="A1651" s="11"/>
      <c r="B1651" s="10">
        <v>44712</v>
      </c>
      <c r="C1651" s="2">
        <v>0.51</v>
      </c>
      <c r="D1651" s="2">
        <v>0.51</v>
      </c>
      <c r="E1651" s="2">
        <v>4830</v>
      </c>
      <c r="F1651" s="2">
        <v>0.51</v>
      </c>
      <c r="G1651" s="2">
        <v>2463.3000000000002</v>
      </c>
      <c r="H1651" s="15">
        <f t="shared" si="25"/>
        <v>-1.9230769230769246E-2</v>
      </c>
    </row>
    <row r="1652" spans="1:8" ht="13.5" x14ac:dyDescent="0.25">
      <c r="A1652" s="11"/>
      <c r="B1652" s="10">
        <v>44713</v>
      </c>
      <c r="C1652" s="2">
        <v>0.51</v>
      </c>
      <c r="D1652" s="2">
        <v>0.51</v>
      </c>
      <c r="E1652" s="2">
        <v>4400</v>
      </c>
      <c r="F1652" s="2">
        <v>0.51</v>
      </c>
      <c r="G1652" s="2">
        <v>2244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0.5</v>
      </c>
      <c r="D1653" s="2">
        <v>0.5</v>
      </c>
      <c r="E1653" s="2">
        <v>7653</v>
      </c>
      <c r="F1653" s="2">
        <v>0.5</v>
      </c>
      <c r="G1653" s="2">
        <v>3826.5</v>
      </c>
      <c r="H1653" s="15">
        <f t="shared" si="25"/>
        <v>-1.9607843137254919E-2</v>
      </c>
    </row>
    <row r="1654" spans="1:8" ht="13.5" x14ac:dyDescent="0.25">
      <c r="A1654" s="11"/>
      <c r="B1654" s="10">
        <v>44715</v>
      </c>
      <c r="C1654" s="2">
        <v>0.5</v>
      </c>
      <c r="D1654" s="2">
        <v>0.5</v>
      </c>
      <c r="E1654" s="2">
        <v>7620</v>
      </c>
      <c r="F1654" s="2">
        <v>0.5</v>
      </c>
      <c r="G1654" s="2">
        <v>3810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0.5</v>
      </c>
      <c r="D1655" s="2">
        <v>0.5</v>
      </c>
      <c r="E1655" s="2">
        <v>12381</v>
      </c>
      <c r="F1655" s="2">
        <v>0.5</v>
      </c>
      <c r="G1655" s="2">
        <v>6190.5</v>
      </c>
      <c r="H1655" s="15">
        <f t="shared" si="25"/>
        <v>0</v>
      </c>
    </row>
    <row r="1656" spans="1:8" ht="13.5" x14ac:dyDescent="0.25">
      <c r="A1656" s="11"/>
      <c r="B1656" s="10">
        <v>44719</v>
      </c>
      <c r="C1656" s="2">
        <v>0.5</v>
      </c>
      <c r="D1656" s="2">
        <v>0.5</v>
      </c>
      <c r="E1656" s="2">
        <v>2839</v>
      </c>
      <c r="F1656" s="2">
        <v>0.5</v>
      </c>
      <c r="G1656" s="2">
        <v>1419.5</v>
      </c>
      <c r="H1656" s="15">
        <f t="shared" si="25"/>
        <v>0</v>
      </c>
    </row>
    <row r="1657" spans="1:8" ht="13.5" x14ac:dyDescent="0.25">
      <c r="A1657" s="11"/>
      <c r="B1657" s="10">
        <v>44720</v>
      </c>
      <c r="C1657" s="2">
        <v>0.5</v>
      </c>
      <c r="D1657" s="2">
        <v>0.5</v>
      </c>
      <c r="E1657" s="2">
        <v>16104</v>
      </c>
      <c r="F1657" s="2">
        <v>0.5</v>
      </c>
      <c r="G1657" s="2">
        <v>8052</v>
      </c>
      <c r="H1657" s="15">
        <f t="shared" si="25"/>
        <v>0</v>
      </c>
    </row>
    <row r="1658" spans="1:8" ht="13.5" x14ac:dyDescent="0.25">
      <c r="A1658" s="11"/>
      <c r="B1658" s="10">
        <v>44721</v>
      </c>
      <c r="C1658" s="2">
        <v>0.52</v>
      </c>
      <c r="D1658" s="2">
        <v>0.52</v>
      </c>
      <c r="E1658" s="2">
        <v>21438</v>
      </c>
      <c r="F1658" s="2">
        <v>0.52</v>
      </c>
      <c r="G1658" s="2">
        <v>11147.76</v>
      </c>
      <c r="H1658" s="15">
        <f t="shared" si="25"/>
        <v>4.0000000000000036E-2</v>
      </c>
    </row>
    <row r="1659" spans="1:8" ht="13.5" x14ac:dyDescent="0.25">
      <c r="A1659" s="11"/>
      <c r="B1659" s="10">
        <v>44722</v>
      </c>
      <c r="C1659" s="2">
        <v>0.5</v>
      </c>
      <c r="D1659" s="2">
        <v>0.5</v>
      </c>
      <c r="E1659" s="2">
        <v>2619</v>
      </c>
      <c r="F1659" s="2">
        <v>0.5</v>
      </c>
      <c r="G1659" s="2">
        <v>1309.5</v>
      </c>
      <c r="H1659" s="15">
        <f t="shared" si="25"/>
        <v>-3.8461538461538491E-2</v>
      </c>
    </row>
    <row r="1660" spans="1:8" ht="13.5" x14ac:dyDescent="0.25">
      <c r="A1660" s="11"/>
      <c r="B1660" s="10">
        <v>44725</v>
      </c>
      <c r="C1660" s="2">
        <v>0.52</v>
      </c>
      <c r="D1660" s="2">
        <v>0.52</v>
      </c>
      <c r="E1660" s="2">
        <v>8471</v>
      </c>
      <c r="F1660" s="2">
        <v>0.52</v>
      </c>
      <c r="G1660" s="2">
        <v>4404.92</v>
      </c>
      <c r="H1660" s="15">
        <f t="shared" si="25"/>
        <v>4.0000000000000036E-2</v>
      </c>
    </row>
    <row r="1661" spans="1:8" ht="13.5" x14ac:dyDescent="0.25">
      <c r="A1661" s="11"/>
      <c r="B1661" s="10">
        <v>44726</v>
      </c>
      <c r="C1661" s="2">
        <v>0.5</v>
      </c>
      <c r="D1661" s="2">
        <v>0.5</v>
      </c>
      <c r="E1661" s="2">
        <v>7426</v>
      </c>
      <c r="F1661" s="2">
        <v>0.5</v>
      </c>
      <c r="G1661" s="2">
        <v>3713</v>
      </c>
      <c r="H1661" s="15">
        <f t="shared" si="25"/>
        <v>-3.8461538461538491E-2</v>
      </c>
    </row>
    <row r="1662" spans="1:8" ht="13.5" x14ac:dyDescent="0.25">
      <c r="A1662" s="11"/>
      <c r="B1662" s="10">
        <v>44727</v>
      </c>
      <c r="C1662" s="2">
        <v>0.51</v>
      </c>
      <c r="D1662" s="2">
        <v>0.51</v>
      </c>
      <c r="E1662" s="2">
        <v>51</v>
      </c>
      <c r="F1662" s="2">
        <v>0.51</v>
      </c>
      <c r="G1662" s="2">
        <v>26.01</v>
      </c>
      <c r="H1662" s="15">
        <f t="shared" si="25"/>
        <v>2.0000000000000018E-2</v>
      </c>
    </row>
    <row r="1663" spans="1:8" ht="13.5" x14ac:dyDescent="0.25">
      <c r="A1663" s="11"/>
      <c r="B1663" s="10">
        <v>44728</v>
      </c>
      <c r="C1663" s="2">
        <v>0.5</v>
      </c>
      <c r="D1663" s="2">
        <v>0.5</v>
      </c>
      <c r="E1663" s="2">
        <v>7480</v>
      </c>
      <c r="F1663" s="2">
        <v>0.5</v>
      </c>
      <c r="G1663" s="2">
        <v>3740</v>
      </c>
      <c r="H1663" s="15">
        <f t="shared" si="25"/>
        <v>-1.9607843137254919E-2</v>
      </c>
    </row>
    <row r="1664" spans="1:8" ht="13.5" x14ac:dyDescent="0.25">
      <c r="A1664" s="11"/>
      <c r="B1664" s="10">
        <v>44729</v>
      </c>
      <c r="C1664" s="2">
        <v>0.5</v>
      </c>
      <c r="D1664" s="2">
        <v>0.5</v>
      </c>
      <c r="E1664" s="2">
        <v>8237</v>
      </c>
      <c r="F1664" s="2">
        <v>0.5</v>
      </c>
      <c r="G1664" s="2">
        <v>4118.5</v>
      </c>
      <c r="H1664" s="15">
        <f t="shared" si="25"/>
        <v>0</v>
      </c>
    </row>
    <row r="1665" spans="1:8" ht="13.5" x14ac:dyDescent="0.25">
      <c r="A1665" s="11"/>
      <c r="B1665" s="10">
        <v>44732</v>
      </c>
      <c r="C1665" s="2">
        <v>0.51</v>
      </c>
      <c r="D1665" s="2">
        <v>0.51</v>
      </c>
      <c r="E1665" s="2">
        <v>4340</v>
      </c>
      <c r="F1665" s="2">
        <v>0.51</v>
      </c>
      <c r="G1665" s="2">
        <v>2213.4</v>
      </c>
      <c r="H1665" s="15">
        <f t="shared" si="25"/>
        <v>2.0000000000000018E-2</v>
      </c>
    </row>
    <row r="1666" spans="1:8" ht="13.5" x14ac:dyDescent="0.25">
      <c r="A1666" s="11"/>
      <c r="B1666" s="10">
        <v>44733</v>
      </c>
      <c r="C1666" s="2">
        <v>0.52</v>
      </c>
      <c r="D1666" s="2">
        <v>0.52</v>
      </c>
      <c r="E1666" s="2">
        <v>100</v>
      </c>
      <c r="F1666" s="2">
        <v>0.52</v>
      </c>
      <c r="G1666" s="2">
        <v>52</v>
      </c>
      <c r="H1666" s="15">
        <f t="shared" si="25"/>
        <v>1.9607843137254919E-2</v>
      </c>
    </row>
    <row r="1667" spans="1:8" ht="13.5" x14ac:dyDescent="0.25">
      <c r="A1667" s="11"/>
      <c r="B1667" s="10">
        <v>44734</v>
      </c>
      <c r="C1667" s="2">
        <v>0.51</v>
      </c>
      <c r="D1667" s="2">
        <v>0.51</v>
      </c>
      <c r="E1667" s="2">
        <v>1900</v>
      </c>
      <c r="F1667" s="2">
        <v>0.51</v>
      </c>
      <c r="G1667" s="2">
        <v>969</v>
      </c>
      <c r="H1667" s="15">
        <f t="shared" si="25"/>
        <v>-1.9230769230769246E-2</v>
      </c>
    </row>
    <row r="1668" spans="1:8" ht="13.5" x14ac:dyDescent="0.25">
      <c r="A1668" s="11"/>
      <c r="B1668" s="10">
        <v>44735</v>
      </c>
      <c r="C1668" s="2">
        <v>0.52</v>
      </c>
      <c r="D1668" s="2">
        <v>0.52</v>
      </c>
      <c r="E1668" s="2">
        <v>1660</v>
      </c>
      <c r="F1668" s="2">
        <v>0.52</v>
      </c>
      <c r="G1668" s="2">
        <v>863.2</v>
      </c>
      <c r="H1668" s="15">
        <f t="shared" si="25"/>
        <v>1.9607843137254919E-2</v>
      </c>
    </row>
    <row r="1669" spans="1:8" ht="13.5" x14ac:dyDescent="0.25">
      <c r="A1669" s="11"/>
      <c r="B1669" s="10">
        <v>44736</v>
      </c>
      <c r="C1669" s="2">
        <v>0.52</v>
      </c>
      <c r="D1669" s="2">
        <v>0.52</v>
      </c>
      <c r="E1669" s="2">
        <v>5300</v>
      </c>
      <c r="F1669" s="2">
        <v>0.52</v>
      </c>
      <c r="G1669" s="2">
        <v>2756</v>
      </c>
      <c r="H1669" s="15">
        <f t="shared" si="25"/>
        <v>0</v>
      </c>
    </row>
    <row r="1670" spans="1:8" ht="13.5" x14ac:dyDescent="0.25">
      <c r="A1670" s="11"/>
      <c r="B1670" s="10">
        <v>44739</v>
      </c>
      <c r="C1670" s="2">
        <v>0.52</v>
      </c>
      <c r="D1670" s="2">
        <v>0.52</v>
      </c>
      <c r="E1670" s="2">
        <v>1</v>
      </c>
      <c r="F1670" s="2">
        <v>0.52</v>
      </c>
      <c r="G1670" s="2">
        <v>0.52</v>
      </c>
      <c r="H1670" s="15">
        <f t="shared" si="25"/>
        <v>0</v>
      </c>
    </row>
    <row r="1671" spans="1:8" ht="13.5" x14ac:dyDescent="0.25">
      <c r="A1671" s="11"/>
      <c r="B1671" s="10">
        <v>44740</v>
      </c>
      <c r="C1671" s="2">
        <v>0.52</v>
      </c>
      <c r="D1671" s="2">
        <v>0.52</v>
      </c>
      <c r="E1671" s="2">
        <v>9</v>
      </c>
      <c r="F1671" s="2">
        <v>0.52</v>
      </c>
      <c r="G1671" s="2">
        <v>4.68</v>
      </c>
      <c r="H1671" s="15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0.52</v>
      </c>
      <c r="D1672" s="2">
        <v>0.52</v>
      </c>
      <c r="E1672" s="2">
        <v>24</v>
      </c>
      <c r="F1672" s="2">
        <v>0.52</v>
      </c>
      <c r="G1672" s="2">
        <v>12.48</v>
      </c>
      <c r="H1672" s="15">
        <f t="shared" si="26"/>
        <v>0</v>
      </c>
    </row>
    <row r="1673" spans="1:8" ht="13.5" x14ac:dyDescent="0.25">
      <c r="A1673" s="11"/>
      <c r="B1673" s="10">
        <v>44742</v>
      </c>
      <c r="C1673" s="2">
        <v>0.51</v>
      </c>
      <c r="D1673" s="2">
        <v>0.51</v>
      </c>
      <c r="E1673" s="2">
        <v>8760</v>
      </c>
      <c r="F1673" s="2">
        <v>0.51</v>
      </c>
      <c r="G1673" s="2">
        <v>4467.6000000000004</v>
      </c>
      <c r="H1673" s="15">
        <f t="shared" si="26"/>
        <v>-1.9230769230769246E-2</v>
      </c>
    </row>
    <row r="1674" spans="1:8" ht="13.5" x14ac:dyDescent="0.25">
      <c r="A1674" s="11"/>
      <c r="B1674" s="10">
        <v>44743</v>
      </c>
      <c r="C1674" s="2">
        <v>0.52</v>
      </c>
      <c r="D1674" s="2">
        <v>0.52</v>
      </c>
      <c r="E1674" s="2">
        <v>13</v>
      </c>
      <c r="F1674" s="2">
        <v>0.52</v>
      </c>
      <c r="G1674" s="2">
        <v>6.76</v>
      </c>
      <c r="H1674" s="15">
        <f t="shared" si="26"/>
        <v>1.9607843137254919E-2</v>
      </c>
    </row>
    <row r="1675" spans="1:8" ht="13.5" x14ac:dyDescent="0.25">
      <c r="A1675" s="11"/>
      <c r="B1675" s="10">
        <v>44746</v>
      </c>
      <c r="C1675" s="2">
        <v>0.52</v>
      </c>
      <c r="D1675" s="2">
        <v>0.52</v>
      </c>
      <c r="E1675" s="2">
        <v>0</v>
      </c>
      <c r="F1675" s="2">
        <v>0</v>
      </c>
      <c r="G1675" s="2">
        <v>0</v>
      </c>
      <c r="H1675" s="15">
        <f t="shared" si="26"/>
        <v>0</v>
      </c>
    </row>
    <row r="1676" spans="1:8" ht="13.5" x14ac:dyDescent="0.25">
      <c r="A1676" s="11"/>
      <c r="B1676" s="10">
        <v>44747</v>
      </c>
      <c r="C1676" s="2">
        <v>0.5</v>
      </c>
      <c r="D1676" s="2">
        <v>0.5</v>
      </c>
      <c r="E1676" s="2">
        <v>11508</v>
      </c>
      <c r="F1676" s="2">
        <v>0.5</v>
      </c>
      <c r="G1676" s="2">
        <v>5754</v>
      </c>
      <c r="H1676" s="15">
        <f t="shared" si="26"/>
        <v>-3.8461538461538491E-2</v>
      </c>
    </row>
    <row r="1677" spans="1:8" ht="13.5" x14ac:dyDescent="0.25">
      <c r="A1677" s="11"/>
      <c r="B1677" s="10">
        <v>44748</v>
      </c>
      <c r="C1677" s="2">
        <v>0.5</v>
      </c>
      <c r="D1677" s="2">
        <v>0.5</v>
      </c>
      <c r="E1677" s="2">
        <v>1337</v>
      </c>
      <c r="F1677" s="2">
        <v>0.5</v>
      </c>
      <c r="G1677" s="2">
        <v>668.5</v>
      </c>
      <c r="H1677" s="15">
        <f t="shared" si="26"/>
        <v>0</v>
      </c>
    </row>
    <row r="1678" spans="1:8" ht="13.5" x14ac:dyDescent="0.25">
      <c r="A1678" s="11"/>
      <c r="B1678" s="10">
        <v>44749</v>
      </c>
      <c r="C1678" s="2">
        <v>0.5</v>
      </c>
      <c r="D1678" s="2">
        <v>0.5</v>
      </c>
      <c r="E1678" s="2">
        <v>10729</v>
      </c>
      <c r="F1678" s="2">
        <v>0.5</v>
      </c>
      <c r="G1678" s="2">
        <v>5364.5</v>
      </c>
      <c r="H1678" s="15">
        <f t="shared" si="26"/>
        <v>0</v>
      </c>
    </row>
    <row r="1679" spans="1:8" ht="13.5" x14ac:dyDescent="0.25">
      <c r="A1679" s="11"/>
      <c r="B1679" s="10">
        <v>44750</v>
      </c>
      <c r="C1679" s="2">
        <v>0.5</v>
      </c>
      <c r="D1679" s="2">
        <v>0.5</v>
      </c>
      <c r="E1679" s="2">
        <v>49116</v>
      </c>
      <c r="F1679" s="2">
        <v>0.5</v>
      </c>
      <c r="G1679" s="2">
        <v>24558</v>
      </c>
      <c r="H1679" s="15">
        <f t="shared" si="26"/>
        <v>0</v>
      </c>
    </row>
    <row r="1680" spans="1:8" ht="13.5" x14ac:dyDescent="0.25">
      <c r="A1680" s="11"/>
      <c r="B1680" s="10">
        <v>44753</v>
      </c>
      <c r="C1680" s="2">
        <v>0.5</v>
      </c>
      <c r="D1680" s="2">
        <v>0.5</v>
      </c>
      <c r="E1680" s="2">
        <v>1060</v>
      </c>
      <c r="F1680" s="2">
        <v>0.5</v>
      </c>
      <c r="G1680" s="2">
        <v>530</v>
      </c>
      <c r="H1680" s="15">
        <f t="shared" si="26"/>
        <v>0</v>
      </c>
    </row>
    <row r="1681" spans="1:8" ht="13.5" x14ac:dyDescent="0.25">
      <c r="A1681" s="11"/>
      <c r="B1681" s="10">
        <v>44754</v>
      </c>
      <c r="C1681" s="2">
        <v>0.5</v>
      </c>
      <c r="D1681" s="2">
        <v>0.5</v>
      </c>
      <c r="E1681" s="2">
        <v>6496</v>
      </c>
      <c r="F1681" s="2">
        <v>0.5</v>
      </c>
      <c r="G1681" s="2">
        <v>3248</v>
      </c>
      <c r="H1681" s="15">
        <f t="shared" si="26"/>
        <v>0</v>
      </c>
    </row>
    <row r="1682" spans="1:8" ht="13.5" x14ac:dyDescent="0.25">
      <c r="A1682" s="11"/>
      <c r="B1682" s="10">
        <v>44755</v>
      </c>
      <c r="C1682" s="2">
        <v>0.5</v>
      </c>
      <c r="D1682" s="2">
        <v>0.5</v>
      </c>
      <c r="E1682" s="2">
        <v>9197</v>
      </c>
      <c r="F1682" s="2">
        <v>0.5</v>
      </c>
      <c r="G1682" s="2">
        <v>4598.5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0.5</v>
      </c>
      <c r="D1683" s="2">
        <v>0.5</v>
      </c>
      <c r="E1683" s="2">
        <v>2901</v>
      </c>
      <c r="F1683" s="2">
        <v>0.5</v>
      </c>
      <c r="G1683" s="2">
        <v>1450.5</v>
      </c>
      <c r="H1683" s="15">
        <f t="shared" si="26"/>
        <v>0</v>
      </c>
    </row>
    <row r="1684" spans="1:8" ht="13.5" x14ac:dyDescent="0.25">
      <c r="A1684" s="11"/>
      <c r="B1684" s="10">
        <v>44757</v>
      </c>
      <c r="C1684" s="2">
        <v>0.5</v>
      </c>
      <c r="D1684" s="2">
        <v>0.5</v>
      </c>
      <c r="E1684" s="2">
        <v>4500</v>
      </c>
      <c r="F1684" s="2">
        <v>0.5</v>
      </c>
      <c r="G1684" s="2">
        <v>2250</v>
      </c>
      <c r="H1684" s="15">
        <f t="shared" si="26"/>
        <v>0</v>
      </c>
    </row>
    <row r="1685" spans="1:8" ht="13.5" x14ac:dyDescent="0.25">
      <c r="A1685" s="11"/>
      <c r="B1685" s="10">
        <v>44760</v>
      </c>
      <c r="C1685" s="2">
        <v>0.5</v>
      </c>
      <c r="D1685" s="2">
        <v>0.5</v>
      </c>
      <c r="E1685" s="2">
        <v>9024</v>
      </c>
      <c r="F1685" s="2">
        <v>0.5</v>
      </c>
      <c r="G1685" s="2">
        <v>4512</v>
      </c>
      <c r="H1685" s="15">
        <f t="shared" si="26"/>
        <v>0</v>
      </c>
    </row>
    <row r="1686" spans="1:8" ht="13.5" x14ac:dyDescent="0.25">
      <c r="A1686" s="11"/>
      <c r="B1686" s="10">
        <v>44761</v>
      </c>
      <c r="C1686" s="2">
        <v>0.5</v>
      </c>
      <c r="D1686" s="2">
        <v>0.5</v>
      </c>
      <c r="E1686" s="2">
        <v>6000</v>
      </c>
      <c r="F1686" s="2">
        <v>0.5</v>
      </c>
      <c r="G1686" s="2">
        <v>3000</v>
      </c>
      <c r="H1686" s="15">
        <f t="shared" si="26"/>
        <v>0</v>
      </c>
    </row>
    <row r="1687" spans="1:8" ht="13.5" x14ac:dyDescent="0.25">
      <c r="A1687" s="11"/>
      <c r="B1687" s="10">
        <v>44762</v>
      </c>
      <c r="C1687" s="2">
        <v>0.5</v>
      </c>
      <c r="D1687" s="2">
        <v>0.5</v>
      </c>
      <c r="E1687" s="2">
        <v>8077</v>
      </c>
      <c r="F1687" s="2">
        <v>0.5</v>
      </c>
      <c r="G1687" s="2">
        <v>4038.5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0.5</v>
      </c>
      <c r="D1688" s="2">
        <v>0.5</v>
      </c>
      <c r="E1688" s="2">
        <v>12500</v>
      </c>
      <c r="F1688" s="2">
        <v>0.5</v>
      </c>
      <c r="G1688" s="2">
        <v>6250</v>
      </c>
      <c r="H1688" s="15">
        <f t="shared" si="26"/>
        <v>0</v>
      </c>
    </row>
    <row r="1689" spans="1:8" ht="13.5" x14ac:dyDescent="0.25">
      <c r="A1689" s="11"/>
      <c r="B1689" s="10">
        <v>44764</v>
      </c>
      <c r="C1689" s="2">
        <v>0.5</v>
      </c>
      <c r="D1689" s="2">
        <v>0.5</v>
      </c>
      <c r="E1689" s="2">
        <v>950</v>
      </c>
      <c r="F1689" s="2">
        <v>0.5</v>
      </c>
      <c r="G1689" s="2">
        <v>475</v>
      </c>
      <c r="H1689" s="15">
        <f t="shared" si="26"/>
        <v>0</v>
      </c>
    </row>
    <row r="1690" spans="1:8" ht="13.5" x14ac:dyDescent="0.25">
      <c r="A1690" s="11"/>
      <c r="B1690" s="10">
        <v>44768</v>
      </c>
      <c r="C1690" s="2">
        <v>0.5</v>
      </c>
      <c r="D1690" s="2">
        <v>0.5</v>
      </c>
      <c r="E1690" s="2">
        <v>10833</v>
      </c>
      <c r="F1690" s="2">
        <v>0.5</v>
      </c>
      <c r="G1690" s="2">
        <v>5416.5</v>
      </c>
      <c r="H1690" s="15">
        <f t="shared" si="26"/>
        <v>0</v>
      </c>
    </row>
    <row r="1691" spans="1:8" ht="13.5" x14ac:dyDescent="0.25">
      <c r="A1691" s="11"/>
      <c r="B1691" s="10">
        <v>44769</v>
      </c>
      <c r="C1691" s="2">
        <v>0.5</v>
      </c>
      <c r="D1691" s="2">
        <v>0.5</v>
      </c>
      <c r="E1691" s="2">
        <v>8804</v>
      </c>
      <c r="F1691" s="2">
        <v>0.5</v>
      </c>
      <c r="G1691" s="2">
        <v>4402</v>
      </c>
      <c r="H1691" s="15">
        <f t="shared" si="26"/>
        <v>0</v>
      </c>
    </row>
    <row r="1692" spans="1:8" ht="13.5" x14ac:dyDescent="0.25">
      <c r="A1692" s="11"/>
      <c r="B1692" s="10">
        <v>44770</v>
      </c>
      <c r="C1692" s="2">
        <v>0.5</v>
      </c>
      <c r="D1692" s="2">
        <v>0.5</v>
      </c>
      <c r="E1692" s="2">
        <v>4057</v>
      </c>
      <c r="F1692" s="2">
        <v>0.5</v>
      </c>
      <c r="G1692" s="2">
        <v>2028.5</v>
      </c>
      <c r="H1692" s="15">
        <f t="shared" si="26"/>
        <v>0</v>
      </c>
    </row>
    <row r="1693" spans="1:8" ht="13.5" x14ac:dyDescent="0.25">
      <c r="A1693" s="11"/>
      <c r="B1693" s="10">
        <v>44771</v>
      </c>
      <c r="C1693" s="2">
        <v>0.51</v>
      </c>
      <c r="D1693" s="2">
        <v>0.51</v>
      </c>
      <c r="E1693" s="2">
        <v>3000</v>
      </c>
      <c r="F1693" s="2">
        <v>0.51</v>
      </c>
      <c r="G1693" s="2">
        <v>1530</v>
      </c>
      <c r="H1693" s="15">
        <f t="shared" si="26"/>
        <v>2.0000000000000018E-2</v>
      </c>
    </row>
    <row r="1694" spans="1:8" ht="13.5" x14ac:dyDescent="0.25">
      <c r="A1694" s="11"/>
      <c r="B1694" s="10">
        <v>44774</v>
      </c>
      <c r="C1694" s="2">
        <v>0.51</v>
      </c>
      <c r="D1694" s="2">
        <v>0.51</v>
      </c>
      <c r="E1694" s="2">
        <v>4214</v>
      </c>
      <c r="F1694" s="2">
        <v>0.51</v>
      </c>
      <c r="G1694" s="2">
        <v>2149.14</v>
      </c>
      <c r="H1694" s="15">
        <f t="shared" si="26"/>
        <v>0</v>
      </c>
    </row>
    <row r="1695" spans="1:8" ht="13.5" x14ac:dyDescent="0.25">
      <c r="A1695" s="11"/>
      <c r="B1695" s="10">
        <v>44775</v>
      </c>
      <c r="C1695" s="2">
        <v>0.5</v>
      </c>
      <c r="D1695" s="2">
        <v>0.5</v>
      </c>
      <c r="E1695" s="2">
        <v>4000</v>
      </c>
      <c r="F1695" s="2">
        <v>0.5</v>
      </c>
      <c r="G1695" s="2">
        <v>2000</v>
      </c>
      <c r="H1695" s="15">
        <f t="shared" si="26"/>
        <v>-1.9607843137254919E-2</v>
      </c>
    </row>
    <row r="1696" spans="1:8" ht="13.5" x14ac:dyDescent="0.25">
      <c r="A1696" s="11"/>
      <c r="B1696" s="10">
        <v>44776</v>
      </c>
      <c r="C1696" s="2">
        <v>0.5</v>
      </c>
      <c r="D1696" s="2">
        <v>0.5</v>
      </c>
      <c r="E1696" s="2">
        <v>2558</v>
      </c>
      <c r="F1696" s="2">
        <v>0.5</v>
      </c>
      <c r="G1696" s="2">
        <v>1279</v>
      </c>
      <c r="H1696" s="15">
        <f t="shared" si="26"/>
        <v>0</v>
      </c>
    </row>
    <row r="1697" spans="1:8" ht="13.5" x14ac:dyDescent="0.25">
      <c r="A1697" s="11"/>
      <c r="B1697" s="10">
        <v>44777</v>
      </c>
      <c r="C1697" s="2">
        <v>0.5</v>
      </c>
      <c r="D1697" s="2">
        <v>0.5</v>
      </c>
      <c r="E1697" s="2">
        <v>15500</v>
      </c>
      <c r="F1697" s="2">
        <v>0.5</v>
      </c>
      <c r="G1697" s="2">
        <v>7750</v>
      </c>
      <c r="H1697" s="15">
        <f t="shared" si="26"/>
        <v>0</v>
      </c>
    </row>
    <row r="1698" spans="1:8" ht="13.5" x14ac:dyDescent="0.25">
      <c r="A1698" s="11"/>
      <c r="B1698" s="10">
        <v>44778</v>
      </c>
      <c r="C1698" s="2">
        <v>0.51</v>
      </c>
      <c r="D1698" s="2">
        <v>0.51</v>
      </c>
      <c r="E1698" s="2">
        <v>6000</v>
      </c>
      <c r="F1698" s="2">
        <v>0.51</v>
      </c>
      <c r="G1698" s="2">
        <v>3060</v>
      </c>
      <c r="H1698" s="15">
        <f t="shared" si="26"/>
        <v>2.0000000000000018E-2</v>
      </c>
    </row>
    <row r="1699" spans="1:8" ht="13.5" x14ac:dyDescent="0.25">
      <c r="A1699" s="11"/>
      <c r="B1699" s="10">
        <v>44781</v>
      </c>
      <c r="C1699" s="2">
        <v>0.51</v>
      </c>
      <c r="D1699" s="2">
        <v>0.51</v>
      </c>
      <c r="E1699" s="2">
        <v>1250</v>
      </c>
      <c r="F1699" s="2">
        <v>0.51</v>
      </c>
      <c r="G1699" s="2">
        <v>637.5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0.5</v>
      </c>
      <c r="D1700" s="2">
        <v>0.5</v>
      </c>
      <c r="E1700" s="2">
        <v>3528</v>
      </c>
      <c r="F1700" s="2">
        <v>0.5</v>
      </c>
      <c r="G1700" s="2">
        <v>1764</v>
      </c>
      <c r="H1700" s="15">
        <f t="shared" si="26"/>
        <v>-1.9607843137254919E-2</v>
      </c>
    </row>
    <row r="1701" spans="1:8" ht="13.5" x14ac:dyDescent="0.25">
      <c r="A1701" s="11"/>
      <c r="B1701" s="10">
        <v>44783</v>
      </c>
      <c r="C1701" s="2">
        <v>0.51</v>
      </c>
      <c r="D1701" s="2">
        <v>0.51</v>
      </c>
      <c r="E1701" s="2">
        <v>1800</v>
      </c>
      <c r="F1701" s="2">
        <v>0.51</v>
      </c>
      <c r="G1701" s="2">
        <v>918</v>
      </c>
      <c r="H1701" s="15">
        <f t="shared" si="26"/>
        <v>2.0000000000000018E-2</v>
      </c>
    </row>
    <row r="1702" spans="1:8" ht="13.5" x14ac:dyDescent="0.25">
      <c r="A1702" s="11"/>
      <c r="B1702" s="10">
        <v>44784</v>
      </c>
      <c r="C1702" s="2">
        <v>0.51</v>
      </c>
      <c r="D1702" s="2">
        <v>0.51</v>
      </c>
      <c r="E1702" s="2">
        <v>3828</v>
      </c>
      <c r="F1702" s="2">
        <v>0.51</v>
      </c>
      <c r="G1702" s="2">
        <v>1952.28</v>
      </c>
      <c r="H1702" s="15">
        <f t="shared" si="26"/>
        <v>0</v>
      </c>
    </row>
    <row r="1703" spans="1:8" ht="13.5" x14ac:dyDescent="0.25">
      <c r="A1703" s="11"/>
      <c r="B1703" s="10">
        <v>44785</v>
      </c>
      <c r="C1703" s="2">
        <v>0.51</v>
      </c>
      <c r="D1703" s="2">
        <v>0.51</v>
      </c>
      <c r="E1703" s="2">
        <v>2000</v>
      </c>
      <c r="F1703" s="2">
        <v>0.51</v>
      </c>
      <c r="G1703" s="2">
        <v>1020</v>
      </c>
      <c r="H1703" s="15">
        <f t="shared" si="26"/>
        <v>0</v>
      </c>
    </row>
    <row r="1704" spans="1:8" ht="13.5" x14ac:dyDescent="0.25">
      <c r="A1704" s="11"/>
      <c r="B1704" s="10">
        <v>44788</v>
      </c>
      <c r="C1704" s="2">
        <v>0.5</v>
      </c>
      <c r="D1704" s="2">
        <v>0.5</v>
      </c>
      <c r="E1704" s="2">
        <v>7000</v>
      </c>
      <c r="F1704" s="2">
        <v>0.5</v>
      </c>
      <c r="G1704" s="2">
        <v>3500</v>
      </c>
      <c r="H1704" s="15">
        <f t="shared" si="26"/>
        <v>-1.9607843137254919E-2</v>
      </c>
    </row>
    <row r="1705" spans="1:8" ht="13.5" x14ac:dyDescent="0.25">
      <c r="A1705" s="11"/>
      <c r="B1705" s="10">
        <v>44789</v>
      </c>
      <c r="C1705" s="2">
        <v>0.5</v>
      </c>
      <c r="D1705" s="2">
        <v>0.5</v>
      </c>
      <c r="E1705" s="2">
        <v>21911</v>
      </c>
      <c r="F1705" s="2">
        <v>0.5</v>
      </c>
      <c r="G1705" s="2">
        <v>10955.5</v>
      </c>
      <c r="H1705" s="15">
        <f t="shared" si="26"/>
        <v>0</v>
      </c>
    </row>
    <row r="1706" spans="1:8" ht="13.5" x14ac:dyDescent="0.25">
      <c r="A1706" s="11"/>
      <c r="B1706" s="10">
        <v>44790</v>
      </c>
      <c r="C1706" s="2">
        <v>0.5</v>
      </c>
      <c r="D1706" s="2">
        <v>0.5</v>
      </c>
      <c r="E1706" s="2">
        <v>14000</v>
      </c>
      <c r="F1706" s="2">
        <v>0.5</v>
      </c>
      <c r="G1706" s="2">
        <v>7000</v>
      </c>
      <c r="H1706" s="15">
        <f t="shared" si="26"/>
        <v>0</v>
      </c>
    </row>
    <row r="1707" spans="1:8" ht="13.5" x14ac:dyDescent="0.25">
      <c r="A1707" s="11"/>
      <c r="B1707" s="10">
        <v>44791</v>
      </c>
      <c r="C1707" s="2">
        <v>0.51</v>
      </c>
      <c r="D1707" s="2">
        <v>0.51</v>
      </c>
      <c r="E1707" s="2">
        <v>10</v>
      </c>
      <c r="F1707" s="2">
        <v>0.51</v>
      </c>
      <c r="G1707" s="2">
        <v>5.0999999999999996</v>
      </c>
      <c r="H1707" s="15">
        <f t="shared" si="26"/>
        <v>2.0000000000000018E-2</v>
      </c>
    </row>
    <row r="1708" spans="1:8" ht="13.5" x14ac:dyDescent="0.25">
      <c r="A1708" s="11"/>
      <c r="B1708" s="10">
        <v>44792</v>
      </c>
      <c r="C1708" s="2">
        <v>0.5</v>
      </c>
      <c r="D1708" s="2">
        <v>0.5</v>
      </c>
      <c r="E1708" s="2">
        <v>1398</v>
      </c>
      <c r="F1708" s="2">
        <v>0.5</v>
      </c>
      <c r="G1708" s="2">
        <v>699</v>
      </c>
      <c r="H1708" s="15">
        <f t="shared" si="26"/>
        <v>-1.9607843137254919E-2</v>
      </c>
    </row>
    <row r="1709" spans="1:8" ht="13.5" x14ac:dyDescent="0.25">
      <c r="A1709" s="11"/>
      <c r="B1709" s="10">
        <v>44795</v>
      </c>
      <c r="C1709" s="2">
        <v>0.5</v>
      </c>
      <c r="D1709" s="2">
        <v>0.5</v>
      </c>
      <c r="E1709" s="2">
        <v>15530</v>
      </c>
      <c r="F1709" s="2">
        <v>0.5</v>
      </c>
      <c r="G1709" s="2">
        <v>7765</v>
      </c>
      <c r="H1709" s="15">
        <f t="shared" si="26"/>
        <v>0</v>
      </c>
    </row>
    <row r="1710" spans="1:8" ht="13.5" x14ac:dyDescent="0.25">
      <c r="A1710" s="11"/>
      <c r="B1710" s="10">
        <v>44796</v>
      </c>
      <c r="C1710" s="2">
        <v>0.5</v>
      </c>
      <c r="D1710" s="2">
        <v>0.5</v>
      </c>
      <c r="E1710" s="2">
        <v>25945</v>
      </c>
      <c r="F1710" s="2">
        <v>0.5</v>
      </c>
      <c r="G1710" s="2">
        <v>12972.5</v>
      </c>
      <c r="H1710" s="15">
        <f t="shared" si="26"/>
        <v>0</v>
      </c>
    </row>
    <row r="1711" spans="1:8" ht="13.5" x14ac:dyDescent="0.25">
      <c r="A1711" s="11"/>
      <c r="B1711" s="10">
        <v>44797</v>
      </c>
      <c r="C1711" s="2">
        <v>0.5</v>
      </c>
      <c r="D1711" s="2">
        <v>0.5</v>
      </c>
      <c r="E1711" s="2">
        <v>9481</v>
      </c>
      <c r="F1711" s="2">
        <v>0.5</v>
      </c>
      <c r="G1711" s="2">
        <v>4740.5</v>
      </c>
      <c r="H1711" s="15">
        <f t="shared" si="26"/>
        <v>0</v>
      </c>
    </row>
    <row r="1712" spans="1:8" ht="13.5" x14ac:dyDescent="0.25">
      <c r="A1712" s="11"/>
      <c r="B1712" s="10">
        <v>44798</v>
      </c>
      <c r="C1712" s="2">
        <v>0.51</v>
      </c>
      <c r="D1712" s="2">
        <v>0.51</v>
      </c>
      <c r="E1712" s="2">
        <v>1100</v>
      </c>
      <c r="F1712" s="2">
        <v>0.51</v>
      </c>
      <c r="G1712" s="2">
        <v>561</v>
      </c>
      <c r="H1712" s="15">
        <f t="shared" si="26"/>
        <v>2.0000000000000018E-2</v>
      </c>
    </row>
    <row r="1713" spans="1:8" ht="13.5" x14ac:dyDescent="0.25">
      <c r="A1713" s="11"/>
      <c r="B1713" s="10">
        <v>44799</v>
      </c>
      <c r="C1713" s="2">
        <v>0.51</v>
      </c>
      <c r="D1713" s="2">
        <v>0.51</v>
      </c>
      <c r="E1713" s="2">
        <v>1100</v>
      </c>
      <c r="F1713" s="2">
        <v>0.51</v>
      </c>
      <c r="G1713" s="2">
        <v>561</v>
      </c>
      <c r="H1713" s="15">
        <f t="shared" si="26"/>
        <v>0</v>
      </c>
    </row>
    <row r="1714" spans="1:8" ht="13.5" x14ac:dyDescent="0.25">
      <c r="A1714" s="11"/>
      <c r="B1714" s="10">
        <v>44802</v>
      </c>
      <c r="C1714" s="2">
        <v>0.51</v>
      </c>
      <c r="D1714" s="2">
        <v>0.51</v>
      </c>
      <c r="E1714" s="2">
        <v>200</v>
      </c>
      <c r="F1714" s="2">
        <v>0.51</v>
      </c>
      <c r="G1714" s="2">
        <v>102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0.5</v>
      </c>
      <c r="D1715" s="2">
        <v>0.5</v>
      </c>
      <c r="E1715" s="2">
        <v>8602</v>
      </c>
      <c r="F1715" s="2">
        <v>0.5</v>
      </c>
      <c r="G1715" s="2">
        <v>4301</v>
      </c>
      <c r="H1715" s="15">
        <f t="shared" si="26"/>
        <v>-1.9607843137254919E-2</v>
      </c>
    </row>
    <row r="1716" spans="1:8" ht="13.5" x14ac:dyDescent="0.25">
      <c r="A1716" s="11"/>
      <c r="B1716" s="10">
        <v>44804</v>
      </c>
      <c r="C1716" s="2">
        <v>0.5</v>
      </c>
      <c r="D1716" s="2">
        <v>0.5</v>
      </c>
      <c r="E1716" s="2">
        <v>14872</v>
      </c>
      <c r="F1716" s="2">
        <v>0.5</v>
      </c>
      <c r="G1716" s="2">
        <v>7436</v>
      </c>
      <c r="H1716" s="15">
        <f t="shared" si="26"/>
        <v>0</v>
      </c>
    </row>
    <row r="1717" spans="1:8" ht="13.5" x14ac:dyDescent="0.25">
      <c r="A1717" s="11"/>
      <c r="B1717" s="10">
        <v>44805</v>
      </c>
      <c r="C1717" s="2">
        <v>0.5</v>
      </c>
      <c r="D1717" s="2">
        <v>0.5</v>
      </c>
      <c r="E1717" s="2">
        <v>16700</v>
      </c>
      <c r="F1717" s="2">
        <v>0.5</v>
      </c>
      <c r="G1717" s="2">
        <v>8350</v>
      </c>
      <c r="H1717" s="15">
        <f t="shared" si="26"/>
        <v>0</v>
      </c>
    </row>
    <row r="1718" spans="1:8" ht="13.5" x14ac:dyDescent="0.25">
      <c r="A1718" s="11"/>
      <c r="B1718" s="10">
        <v>44806</v>
      </c>
      <c r="C1718" s="2">
        <v>0.51</v>
      </c>
      <c r="D1718" s="2">
        <v>0.51</v>
      </c>
      <c r="E1718" s="2">
        <v>10914</v>
      </c>
      <c r="F1718" s="2">
        <v>0.51</v>
      </c>
      <c r="G1718" s="2">
        <v>5566.14</v>
      </c>
      <c r="H1718" s="15">
        <f t="shared" si="26"/>
        <v>2.0000000000000018E-2</v>
      </c>
    </row>
    <row r="1719" spans="1:8" ht="13.5" x14ac:dyDescent="0.25">
      <c r="A1719" s="11"/>
      <c r="B1719" s="10">
        <v>44809</v>
      </c>
      <c r="C1719" s="2">
        <v>0.5</v>
      </c>
      <c r="D1719" s="2">
        <v>0.5</v>
      </c>
      <c r="E1719" s="2">
        <v>16000</v>
      </c>
      <c r="F1719" s="2">
        <v>0.5</v>
      </c>
      <c r="G1719" s="2">
        <v>8000</v>
      </c>
      <c r="H1719" s="15">
        <f t="shared" si="26"/>
        <v>-1.9607843137254919E-2</v>
      </c>
    </row>
    <row r="1720" spans="1:8" ht="13.5" x14ac:dyDescent="0.25">
      <c r="A1720" s="11"/>
      <c r="B1720" s="10">
        <v>44810</v>
      </c>
      <c r="C1720" s="2">
        <v>0.5</v>
      </c>
      <c r="D1720" s="2">
        <v>0.5</v>
      </c>
      <c r="E1720" s="2">
        <v>5000</v>
      </c>
      <c r="F1720" s="2">
        <v>0.5</v>
      </c>
      <c r="G1720" s="2">
        <v>2500</v>
      </c>
      <c r="H1720" s="15">
        <f t="shared" si="26"/>
        <v>0</v>
      </c>
    </row>
    <row r="1721" spans="1:8" ht="13.5" x14ac:dyDescent="0.25">
      <c r="A1721" s="11"/>
      <c r="B1721" s="10">
        <v>44811</v>
      </c>
      <c r="C1721" s="2">
        <v>0.5</v>
      </c>
      <c r="D1721" s="2">
        <v>0.5</v>
      </c>
      <c r="E1721" s="2">
        <v>9917</v>
      </c>
      <c r="F1721" s="2">
        <v>0.5</v>
      </c>
      <c r="G1721" s="2">
        <v>4958.5</v>
      </c>
      <c r="H1721" s="15">
        <f t="shared" si="26"/>
        <v>0</v>
      </c>
    </row>
    <row r="1722" spans="1:8" ht="13.5" x14ac:dyDescent="0.25">
      <c r="A1722" s="11"/>
      <c r="B1722" s="10">
        <v>44812</v>
      </c>
      <c r="C1722" s="2">
        <v>0.5</v>
      </c>
      <c r="D1722" s="2">
        <v>0.5</v>
      </c>
      <c r="E1722" s="2">
        <v>8103</v>
      </c>
      <c r="F1722" s="2">
        <v>0.5</v>
      </c>
      <c r="G1722" s="2">
        <v>4051.5</v>
      </c>
      <c r="H1722" s="15">
        <f t="shared" si="26"/>
        <v>0</v>
      </c>
    </row>
    <row r="1723" spans="1:8" ht="13.5" x14ac:dyDescent="0.25">
      <c r="A1723" s="11"/>
      <c r="B1723" s="10">
        <v>44813</v>
      </c>
      <c r="C1723" s="2">
        <v>0.49</v>
      </c>
      <c r="D1723" s="2">
        <v>0.49</v>
      </c>
      <c r="E1723" s="2">
        <v>58066</v>
      </c>
      <c r="F1723" s="2">
        <v>0.49</v>
      </c>
      <c r="G1723" s="2">
        <v>28452.34</v>
      </c>
      <c r="H1723" s="15">
        <f t="shared" si="26"/>
        <v>-2.0000000000000018E-2</v>
      </c>
    </row>
    <row r="1724" spans="1:8" ht="13.5" x14ac:dyDescent="0.25">
      <c r="A1724" s="11"/>
      <c r="B1724" s="10">
        <v>44816</v>
      </c>
      <c r="C1724" s="2">
        <v>0.49</v>
      </c>
      <c r="D1724" s="2">
        <v>0.49</v>
      </c>
      <c r="E1724" s="2">
        <v>62656</v>
      </c>
      <c r="F1724" s="2">
        <v>0.49</v>
      </c>
      <c r="G1724" s="2">
        <v>30701.439999999999</v>
      </c>
      <c r="H1724" s="15">
        <f t="shared" si="26"/>
        <v>0</v>
      </c>
    </row>
    <row r="1725" spans="1:8" ht="13.5" x14ac:dyDescent="0.25">
      <c r="A1725" s="11"/>
      <c r="B1725" s="10">
        <v>44817</v>
      </c>
      <c r="C1725" s="2">
        <v>0.49</v>
      </c>
      <c r="D1725" s="2">
        <v>0.49</v>
      </c>
      <c r="E1725" s="2">
        <v>11682</v>
      </c>
      <c r="F1725" s="2">
        <v>0.49</v>
      </c>
      <c r="G1725" s="2">
        <v>5724.18</v>
      </c>
      <c r="H1725" s="15">
        <f t="shared" si="26"/>
        <v>0</v>
      </c>
    </row>
    <row r="1726" spans="1:8" ht="13.5" x14ac:dyDescent="0.25">
      <c r="A1726" s="11"/>
      <c r="B1726" s="10">
        <v>44818</v>
      </c>
      <c r="C1726" s="2">
        <v>0.5</v>
      </c>
      <c r="D1726" s="2">
        <v>0.5</v>
      </c>
      <c r="E1726" s="2">
        <v>6142</v>
      </c>
      <c r="F1726" s="2">
        <v>0.5</v>
      </c>
      <c r="G1726" s="2">
        <v>3071</v>
      </c>
      <c r="H1726" s="15">
        <f t="shared" si="26"/>
        <v>2.0408163265306142E-2</v>
      </c>
    </row>
    <row r="1727" spans="1:8" ht="13.5" x14ac:dyDescent="0.25">
      <c r="A1727" s="11"/>
      <c r="B1727" s="10">
        <v>44819</v>
      </c>
      <c r="C1727" s="2">
        <v>0.5</v>
      </c>
      <c r="D1727" s="2">
        <v>0.5</v>
      </c>
      <c r="E1727" s="2">
        <v>200</v>
      </c>
      <c r="F1727" s="2">
        <v>0.5</v>
      </c>
      <c r="G1727" s="2">
        <v>100</v>
      </c>
      <c r="H1727" s="15">
        <f t="shared" si="26"/>
        <v>0</v>
      </c>
    </row>
    <row r="1728" spans="1:8" ht="13.5" x14ac:dyDescent="0.25">
      <c r="A1728" s="11"/>
      <c r="B1728" s="10">
        <v>44820</v>
      </c>
      <c r="C1728" s="2">
        <v>0.5</v>
      </c>
      <c r="D1728" s="2">
        <v>0.5</v>
      </c>
      <c r="E1728" s="2">
        <v>8791</v>
      </c>
      <c r="F1728" s="2">
        <v>0.5</v>
      </c>
      <c r="G1728" s="2">
        <v>4395.5</v>
      </c>
      <c r="H1728" s="15">
        <f t="shared" si="26"/>
        <v>0</v>
      </c>
    </row>
    <row r="1729" spans="1:8" ht="13.5" x14ac:dyDescent="0.25">
      <c r="A1729" s="11"/>
      <c r="B1729" s="10">
        <v>44823</v>
      </c>
      <c r="C1729" s="2">
        <v>0.5</v>
      </c>
      <c r="D1729" s="2">
        <v>0.5</v>
      </c>
      <c r="E1729" s="2">
        <v>3411</v>
      </c>
      <c r="F1729" s="2">
        <v>0.5</v>
      </c>
      <c r="G1729" s="2">
        <v>1705.5</v>
      </c>
      <c r="H1729" s="15">
        <f t="shared" si="26"/>
        <v>0</v>
      </c>
    </row>
    <row r="1730" spans="1:8" ht="13.5" x14ac:dyDescent="0.25">
      <c r="A1730" s="11"/>
      <c r="B1730" s="10">
        <v>44824</v>
      </c>
      <c r="C1730" s="2">
        <v>0.5</v>
      </c>
      <c r="D1730" s="2">
        <v>0.5</v>
      </c>
      <c r="E1730" s="2">
        <v>1087</v>
      </c>
      <c r="F1730" s="2">
        <v>0.5</v>
      </c>
      <c r="G1730" s="2">
        <v>543.5</v>
      </c>
      <c r="H1730" s="15">
        <f t="shared" si="26"/>
        <v>0</v>
      </c>
    </row>
    <row r="1731" spans="1:8" ht="13.5" x14ac:dyDescent="0.25">
      <c r="A1731" s="11"/>
      <c r="B1731" s="10">
        <v>44825</v>
      </c>
      <c r="C1731" s="2">
        <v>0.5</v>
      </c>
      <c r="D1731" s="2">
        <v>0.5</v>
      </c>
      <c r="E1731" s="2">
        <v>6955</v>
      </c>
      <c r="F1731" s="2">
        <v>0.5</v>
      </c>
      <c r="G1731" s="2">
        <v>3477.5</v>
      </c>
      <c r="H1731" s="15">
        <f t="shared" si="26"/>
        <v>0</v>
      </c>
    </row>
    <row r="1732" spans="1:8" ht="13.5" x14ac:dyDescent="0.25">
      <c r="A1732" s="11"/>
      <c r="B1732" s="10">
        <v>44826</v>
      </c>
      <c r="C1732" s="2">
        <v>0.5</v>
      </c>
      <c r="D1732" s="2">
        <v>0.5</v>
      </c>
      <c r="E1732" s="2">
        <v>3453</v>
      </c>
      <c r="F1732" s="2">
        <v>0.5</v>
      </c>
      <c r="G1732" s="2">
        <v>1726.5</v>
      </c>
      <c r="H1732" s="15">
        <f t="shared" si="26"/>
        <v>0</v>
      </c>
    </row>
    <row r="1733" spans="1:8" ht="13.5" x14ac:dyDescent="0.25">
      <c r="A1733" s="11"/>
      <c r="B1733" s="10">
        <v>44827</v>
      </c>
      <c r="C1733" s="2">
        <v>0.5</v>
      </c>
      <c r="D1733" s="2">
        <v>0.5</v>
      </c>
      <c r="E1733" s="2">
        <v>2050</v>
      </c>
      <c r="F1733" s="2">
        <v>0.5</v>
      </c>
      <c r="G1733" s="2">
        <v>1025</v>
      </c>
      <c r="H1733" s="15">
        <f t="shared" si="26"/>
        <v>0</v>
      </c>
    </row>
    <row r="1734" spans="1:8" ht="13.5" x14ac:dyDescent="0.25">
      <c r="A1734" s="11"/>
      <c r="B1734" s="10">
        <v>44830</v>
      </c>
      <c r="C1734" s="2">
        <v>0.5</v>
      </c>
      <c r="D1734" s="2">
        <v>0.5</v>
      </c>
      <c r="E1734" s="2">
        <v>3402</v>
      </c>
      <c r="F1734" s="2">
        <v>0.5</v>
      </c>
      <c r="G1734" s="2">
        <v>1701</v>
      </c>
      <c r="H1734" s="15">
        <f t="shared" si="26"/>
        <v>0</v>
      </c>
    </row>
    <row r="1735" spans="1:8" ht="13.5" x14ac:dyDescent="0.25">
      <c r="A1735" s="11"/>
      <c r="B1735" s="10">
        <v>44831</v>
      </c>
      <c r="C1735" s="2">
        <v>0.49</v>
      </c>
      <c r="D1735" s="2">
        <v>0.49</v>
      </c>
      <c r="E1735" s="2">
        <v>14306</v>
      </c>
      <c r="F1735" s="2">
        <v>0.49</v>
      </c>
      <c r="G1735" s="2">
        <v>7009.94</v>
      </c>
      <c r="H1735" s="15">
        <f t="shared" ref="H1735:H1798" si="27">(D1735-D1734)/D1734</f>
        <v>-2.0000000000000018E-2</v>
      </c>
    </row>
    <row r="1736" spans="1:8" ht="13.5" x14ac:dyDescent="0.25">
      <c r="A1736" s="11"/>
      <c r="B1736" s="10">
        <v>44832</v>
      </c>
      <c r="C1736" s="2">
        <v>0.49</v>
      </c>
      <c r="D1736" s="2">
        <v>0.49</v>
      </c>
      <c r="E1736" s="2">
        <v>29442</v>
      </c>
      <c r="F1736" s="2">
        <v>0.49</v>
      </c>
      <c r="G1736" s="2">
        <v>14426.58</v>
      </c>
      <c r="H1736" s="15">
        <f t="shared" si="27"/>
        <v>0</v>
      </c>
    </row>
    <row r="1737" spans="1:8" ht="13.5" x14ac:dyDescent="0.25">
      <c r="A1737" s="11"/>
      <c r="B1737" s="10">
        <v>44833</v>
      </c>
      <c r="C1737" s="2">
        <v>0.49</v>
      </c>
      <c r="D1737" s="2">
        <v>0.49</v>
      </c>
      <c r="E1737" s="2">
        <v>14385</v>
      </c>
      <c r="F1737" s="2">
        <v>0.49</v>
      </c>
      <c r="G1737" s="2">
        <v>7048.65</v>
      </c>
      <c r="H1737" s="15">
        <f t="shared" si="27"/>
        <v>0</v>
      </c>
    </row>
    <row r="1738" spans="1:8" ht="13.5" x14ac:dyDescent="0.25">
      <c r="A1738" s="11"/>
      <c r="B1738" s="10">
        <v>44834</v>
      </c>
      <c r="C1738" s="2">
        <v>0.49</v>
      </c>
      <c r="D1738" s="2">
        <v>0.49</v>
      </c>
      <c r="E1738" s="2">
        <v>20346</v>
      </c>
      <c r="F1738" s="2">
        <v>0.49</v>
      </c>
      <c r="G1738" s="2">
        <v>9969.5400000000009</v>
      </c>
      <c r="H1738" s="15">
        <f t="shared" si="27"/>
        <v>0</v>
      </c>
    </row>
    <row r="1739" spans="1:8" ht="13.5" x14ac:dyDescent="0.25">
      <c r="A1739" s="11"/>
      <c r="B1739" s="10">
        <v>44837</v>
      </c>
      <c r="C1739" s="2">
        <v>0.49</v>
      </c>
      <c r="D1739" s="2">
        <v>0.49</v>
      </c>
      <c r="E1739" s="2">
        <v>64498</v>
      </c>
      <c r="F1739" s="2">
        <v>0.49</v>
      </c>
      <c r="G1739" s="2">
        <v>31604.02</v>
      </c>
      <c r="H1739" s="15">
        <f t="shared" si="27"/>
        <v>0</v>
      </c>
    </row>
    <row r="1740" spans="1:8" ht="13.5" x14ac:dyDescent="0.25">
      <c r="A1740" s="11"/>
      <c r="B1740" s="10">
        <v>44838</v>
      </c>
      <c r="C1740" s="2">
        <v>0.5</v>
      </c>
      <c r="D1740" s="2">
        <v>0.5</v>
      </c>
      <c r="E1740" s="2">
        <v>2175</v>
      </c>
      <c r="F1740" s="2">
        <v>0.5</v>
      </c>
      <c r="G1740" s="2">
        <v>1087.5</v>
      </c>
      <c r="H1740" s="15">
        <f t="shared" si="27"/>
        <v>2.0408163265306142E-2</v>
      </c>
    </row>
    <row r="1741" spans="1:8" ht="13.5" x14ac:dyDescent="0.25">
      <c r="A1741" s="11"/>
      <c r="B1741" s="10">
        <v>44839</v>
      </c>
      <c r="C1741" s="2">
        <v>0.5</v>
      </c>
      <c r="D1741" s="2">
        <v>0.5</v>
      </c>
      <c r="E1741" s="2">
        <v>4150</v>
      </c>
      <c r="F1741" s="2">
        <v>0.5</v>
      </c>
      <c r="G1741" s="2">
        <v>2075</v>
      </c>
      <c r="H1741" s="15">
        <f t="shared" si="27"/>
        <v>0</v>
      </c>
    </row>
    <row r="1742" spans="1:8" ht="13.5" x14ac:dyDescent="0.25">
      <c r="A1742" s="11"/>
      <c r="B1742" s="10">
        <v>44840</v>
      </c>
      <c r="C1742" s="2">
        <v>0.49</v>
      </c>
      <c r="D1742" s="2">
        <v>0.49</v>
      </c>
      <c r="E1742" s="2">
        <v>17516</v>
      </c>
      <c r="F1742" s="2">
        <v>0.49</v>
      </c>
      <c r="G1742" s="2">
        <v>8582.84</v>
      </c>
      <c r="H1742" s="15">
        <f t="shared" si="27"/>
        <v>-2.0000000000000018E-2</v>
      </c>
    </row>
    <row r="1743" spans="1:8" ht="13.5" x14ac:dyDescent="0.25">
      <c r="A1743" s="11"/>
      <c r="B1743" s="10">
        <v>44841</v>
      </c>
      <c r="C1743" s="2">
        <v>0.49</v>
      </c>
      <c r="D1743" s="2">
        <v>0.49</v>
      </c>
      <c r="E1743" s="2">
        <v>5123</v>
      </c>
      <c r="F1743" s="2">
        <v>0.49</v>
      </c>
      <c r="G1743" s="2">
        <v>2510.27</v>
      </c>
      <c r="H1743" s="15">
        <f t="shared" si="27"/>
        <v>0</v>
      </c>
    </row>
    <row r="1744" spans="1:8" ht="13.5" x14ac:dyDescent="0.25">
      <c r="A1744" s="11"/>
      <c r="B1744" s="10">
        <v>44844</v>
      </c>
      <c r="C1744" s="2">
        <v>0.48</v>
      </c>
      <c r="D1744" s="2">
        <v>0.48</v>
      </c>
      <c r="E1744" s="2">
        <v>39527</v>
      </c>
      <c r="F1744" s="2">
        <v>0.48</v>
      </c>
      <c r="G1744" s="2">
        <v>18972.96</v>
      </c>
      <c r="H1744" s="15">
        <f t="shared" si="27"/>
        <v>-2.0408163265306142E-2</v>
      </c>
    </row>
    <row r="1745" spans="1:8" ht="13.5" x14ac:dyDescent="0.25">
      <c r="A1745" s="11"/>
      <c r="B1745" s="10">
        <v>44845</v>
      </c>
      <c r="C1745" s="2">
        <v>0.48</v>
      </c>
      <c r="D1745" s="2">
        <v>0.48</v>
      </c>
      <c r="E1745" s="2">
        <v>50259</v>
      </c>
      <c r="F1745" s="2">
        <v>0.48</v>
      </c>
      <c r="G1745" s="2">
        <v>24124.32</v>
      </c>
      <c r="H1745" s="15">
        <f t="shared" si="27"/>
        <v>0</v>
      </c>
    </row>
    <row r="1746" spans="1:8" ht="13.5" x14ac:dyDescent="0.25">
      <c r="A1746" s="11"/>
      <c r="B1746" s="10">
        <v>44846</v>
      </c>
      <c r="C1746" s="2">
        <v>0.48</v>
      </c>
      <c r="D1746" s="2">
        <v>0.48</v>
      </c>
      <c r="E1746" s="2">
        <v>34000</v>
      </c>
      <c r="F1746" s="2">
        <v>0.48</v>
      </c>
      <c r="G1746" s="2">
        <v>16320</v>
      </c>
      <c r="H1746" s="15">
        <f t="shared" si="27"/>
        <v>0</v>
      </c>
    </row>
    <row r="1747" spans="1:8" ht="13.5" x14ac:dyDescent="0.25">
      <c r="A1747" s="11"/>
      <c r="B1747" s="10">
        <v>44847</v>
      </c>
      <c r="C1747" s="2">
        <v>0.49</v>
      </c>
      <c r="D1747" s="2">
        <v>0.49</v>
      </c>
      <c r="E1747" s="2">
        <v>20200</v>
      </c>
      <c r="F1747" s="2">
        <v>0.49</v>
      </c>
      <c r="G1747" s="2">
        <v>9898</v>
      </c>
      <c r="H1747" s="15">
        <f t="shared" si="27"/>
        <v>2.0833333333333353E-2</v>
      </c>
    </row>
    <row r="1748" spans="1:8" ht="13.5" x14ac:dyDescent="0.25">
      <c r="A1748" s="11"/>
      <c r="B1748" s="10">
        <v>44848</v>
      </c>
      <c r="C1748" s="2">
        <v>0.49</v>
      </c>
      <c r="D1748" s="2">
        <v>0.49</v>
      </c>
      <c r="E1748" s="2">
        <v>36200</v>
      </c>
      <c r="F1748" s="2">
        <v>0.49</v>
      </c>
      <c r="G1748" s="2">
        <v>17738</v>
      </c>
      <c r="H1748" s="15">
        <f t="shared" si="27"/>
        <v>0</v>
      </c>
    </row>
    <row r="1749" spans="1:8" ht="13.5" x14ac:dyDescent="0.25">
      <c r="A1749" s="11"/>
      <c r="B1749" s="10">
        <v>44851</v>
      </c>
      <c r="C1749" s="2">
        <v>0.49</v>
      </c>
      <c r="D1749" s="2">
        <v>0.49</v>
      </c>
      <c r="E1749" s="2">
        <v>5307</v>
      </c>
      <c r="F1749" s="2">
        <v>0.49</v>
      </c>
      <c r="G1749" s="2">
        <v>2600.4299999999998</v>
      </c>
      <c r="H1749" s="15">
        <f t="shared" si="27"/>
        <v>0</v>
      </c>
    </row>
    <row r="1750" spans="1:8" ht="13.5" x14ac:dyDescent="0.25">
      <c r="A1750" s="11"/>
      <c r="B1750" s="10">
        <v>44852</v>
      </c>
      <c r="C1750" s="2">
        <v>0.49</v>
      </c>
      <c r="D1750" s="2">
        <v>0.49</v>
      </c>
      <c r="E1750" s="2">
        <v>2513</v>
      </c>
      <c r="F1750" s="2">
        <v>0.49</v>
      </c>
      <c r="G1750" s="2">
        <v>1231.3699999999999</v>
      </c>
      <c r="H1750" s="15">
        <f t="shared" si="27"/>
        <v>0</v>
      </c>
    </row>
    <row r="1751" spans="1:8" ht="13.5" x14ac:dyDescent="0.25">
      <c r="A1751" s="11"/>
      <c r="B1751" s="10">
        <v>44853</v>
      </c>
      <c r="C1751" s="2">
        <v>0.48</v>
      </c>
      <c r="D1751" s="2">
        <v>0.48</v>
      </c>
      <c r="E1751" s="2">
        <v>10000</v>
      </c>
      <c r="F1751" s="2">
        <v>0.48</v>
      </c>
      <c r="G1751" s="2">
        <v>4800</v>
      </c>
      <c r="H1751" s="15">
        <f t="shared" si="27"/>
        <v>-2.0408163265306142E-2</v>
      </c>
    </row>
    <row r="1752" spans="1:8" ht="13.5" x14ac:dyDescent="0.25">
      <c r="A1752" s="11"/>
      <c r="B1752" s="10">
        <v>44854</v>
      </c>
      <c r="C1752" s="2">
        <v>0.48</v>
      </c>
      <c r="D1752" s="2">
        <v>0.48</v>
      </c>
      <c r="E1752" s="2">
        <v>39427</v>
      </c>
      <c r="F1752" s="2">
        <v>0.48</v>
      </c>
      <c r="G1752" s="2">
        <v>18924.96</v>
      </c>
      <c r="H1752" s="15">
        <f t="shared" si="27"/>
        <v>0</v>
      </c>
    </row>
    <row r="1753" spans="1:8" ht="13.5" x14ac:dyDescent="0.25">
      <c r="A1753" s="11"/>
      <c r="B1753" s="10">
        <v>44855</v>
      </c>
      <c r="C1753" s="2">
        <v>0.47</v>
      </c>
      <c r="D1753" s="2">
        <v>0.47</v>
      </c>
      <c r="E1753" s="2">
        <v>63950</v>
      </c>
      <c r="F1753" s="2">
        <v>0.47</v>
      </c>
      <c r="G1753" s="2">
        <v>30056.5</v>
      </c>
      <c r="H1753" s="15">
        <f t="shared" si="27"/>
        <v>-2.0833333333333353E-2</v>
      </c>
    </row>
    <row r="1754" spans="1:8" ht="13.5" x14ac:dyDescent="0.25">
      <c r="A1754" s="11"/>
      <c r="B1754" s="10">
        <v>44858</v>
      </c>
      <c r="C1754" s="2">
        <v>0.48</v>
      </c>
      <c r="D1754" s="2">
        <v>0.48</v>
      </c>
      <c r="E1754" s="2">
        <v>8132</v>
      </c>
      <c r="F1754" s="2">
        <v>0.48</v>
      </c>
      <c r="G1754" s="2">
        <v>3903.36</v>
      </c>
      <c r="H1754" s="15">
        <f t="shared" si="27"/>
        <v>2.1276595744680871E-2</v>
      </c>
    </row>
    <row r="1755" spans="1:8" ht="13.5" x14ac:dyDescent="0.25">
      <c r="A1755" s="11"/>
      <c r="B1755" s="10">
        <v>44859</v>
      </c>
      <c r="C1755" s="2">
        <v>0.48</v>
      </c>
      <c r="D1755" s="2">
        <v>0.48</v>
      </c>
      <c r="E1755" s="2">
        <v>11250</v>
      </c>
      <c r="F1755" s="2">
        <v>0.48</v>
      </c>
      <c r="G1755" s="2">
        <v>5400</v>
      </c>
      <c r="H1755" s="15">
        <f t="shared" si="27"/>
        <v>0</v>
      </c>
    </row>
    <row r="1756" spans="1:8" ht="13.5" x14ac:dyDescent="0.25">
      <c r="A1756" s="11"/>
      <c r="B1756" s="10">
        <v>44860</v>
      </c>
      <c r="C1756" s="2">
        <v>0.47</v>
      </c>
      <c r="D1756" s="2">
        <v>0.47</v>
      </c>
      <c r="E1756" s="2">
        <v>13000</v>
      </c>
      <c r="F1756" s="2">
        <v>0.47</v>
      </c>
      <c r="G1756" s="2">
        <v>6110</v>
      </c>
      <c r="H1756" s="15">
        <f t="shared" si="27"/>
        <v>-2.0833333333333353E-2</v>
      </c>
    </row>
    <row r="1757" spans="1:8" ht="13.5" x14ac:dyDescent="0.25">
      <c r="A1757" s="11"/>
      <c r="B1757" s="10">
        <v>44861</v>
      </c>
      <c r="C1757" s="2">
        <v>0.47</v>
      </c>
      <c r="D1757" s="2">
        <v>0.47</v>
      </c>
      <c r="E1757" s="2">
        <v>8500</v>
      </c>
      <c r="F1757" s="2">
        <v>0.47</v>
      </c>
      <c r="G1757" s="2">
        <v>3995</v>
      </c>
      <c r="H1757" s="15">
        <f t="shared" si="27"/>
        <v>0</v>
      </c>
    </row>
    <row r="1758" spans="1:8" ht="13.5" x14ac:dyDescent="0.25">
      <c r="A1758" s="11"/>
      <c r="B1758" s="10">
        <v>44862</v>
      </c>
      <c r="C1758" s="2">
        <v>0.47</v>
      </c>
      <c r="D1758" s="2">
        <v>0.47</v>
      </c>
      <c r="E1758" s="2">
        <v>23099</v>
      </c>
      <c r="F1758" s="2">
        <v>0.47</v>
      </c>
      <c r="G1758" s="2">
        <v>10856.53</v>
      </c>
      <c r="H1758" s="15">
        <f t="shared" si="27"/>
        <v>0</v>
      </c>
    </row>
    <row r="1759" spans="1:8" ht="13.5" x14ac:dyDescent="0.25">
      <c r="A1759" s="11"/>
      <c r="B1759" s="10">
        <v>44865</v>
      </c>
      <c r="C1759" s="2">
        <v>0.48</v>
      </c>
      <c r="D1759" s="2">
        <v>0.48</v>
      </c>
      <c r="E1759" s="2">
        <v>4939</v>
      </c>
      <c r="F1759" s="2">
        <v>0.48</v>
      </c>
      <c r="G1759" s="2">
        <v>2370.7199999999998</v>
      </c>
      <c r="H1759" s="15">
        <f t="shared" si="27"/>
        <v>2.1276595744680871E-2</v>
      </c>
    </row>
    <row r="1760" spans="1:8" ht="13.5" x14ac:dyDescent="0.25">
      <c r="A1760" s="11"/>
      <c r="B1760" s="10">
        <v>44866</v>
      </c>
      <c r="C1760" s="2">
        <v>0.49</v>
      </c>
      <c r="D1760" s="2">
        <v>0.49</v>
      </c>
      <c r="E1760" s="2">
        <v>9045</v>
      </c>
      <c r="F1760" s="2">
        <v>0.49</v>
      </c>
      <c r="G1760" s="2">
        <v>4432.05</v>
      </c>
      <c r="H1760" s="15">
        <f t="shared" si="27"/>
        <v>2.0833333333333353E-2</v>
      </c>
    </row>
    <row r="1761" spans="1:8" ht="13.5" x14ac:dyDescent="0.25">
      <c r="A1761" s="11"/>
      <c r="B1761" s="10">
        <v>44867</v>
      </c>
      <c r="C1761" s="2">
        <v>0.48</v>
      </c>
      <c r="D1761" s="2">
        <v>0.48</v>
      </c>
      <c r="E1761" s="2">
        <v>12050</v>
      </c>
      <c r="F1761" s="2">
        <v>0.48</v>
      </c>
      <c r="G1761" s="2">
        <v>5784</v>
      </c>
      <c r="H1761" s="15">
        <f t="shared" si="27"/>
        <v>-2.0408163265306142E-2</v>
      </c>
    </row>
    <row r="1762" spans="1:8" ht="13.5" x14ac:dyDescent="0.25">
      <c r="A1762" s="11"/>
      <c r="B1762" s="10">
        <v>44868</v>
      </c>
      <c r="C1762" s="2">
        <v>0.46</v>
      </c>
      <c r="D1762" s="2">
        <v>0.46</v>
      </c>
      <c r="E1762" s="2">
        <v>46227</v>
      </c>
      <c r="F1762" s="2">
        <v>0.46</v>
      </c>
      <c r="G1762" s="2">
        <v>21264.42</v>
      </c>
      <c r="H1762" s="15">
        <f t="shared" si="27"/>
        <v>-4.1666666666666588E-2</v>
      </c>
    </row>
    <row r="1763" spans="1:8" ht="13.5" x14ac:dyDescent="0.25">
      <c r="A1763" s="11"/>
      <c r="B1763" s="10">
        <v>44869</v>
      </c>
      <c r="C1763" s="2">
        <v>0.47</v>
      </c>
      <c r="D1763" s="2">
        <v>0.47</v>
      </c>
      <c r="E1763" s="2">
        <v>10035</v>
      </c>
      <c r="F1763" s="2">
        <v>0.47</v>
      </c>
      <c r="G1763" s="2">
        <v>4716.45</v>
      </c>
      <c r="H1763" s="15">
        <f t="shared" si="27"/>
        <v>2.1739130434782507E-2</v>
      </c>
    </row>
    <row r="1764" spans="1:8" ht="13.5" x14ac:dyDescent="0.25">
      <c r="A1764" s="11"/>
      <c r="B1764" s="10">
        <v>44872</v>
      </c>
      <c r="C1764" s="2">
        <v>0.48</v>
      </c>
      <c r="D1764" s="2">
        <v>0.48</v>
      </c>
      <c r="E1764" s="2">
        <v>11300</v>
      </c>
      <c r="F1764" s="2">
        <v>0.48</v>
      </c>
      <c r="G1764" s="2">
        <v>5424</v>
      </c>
      <c r="H1764" s="15">
        <f t="shared" si="27"/>
        <v>2.1276595744680871E-2</v>
      </c>
    </row>
    <row r="1765" spans="1:8" ht="13.5" x14ac:dyDescent="0.25">
      <c r="A1765" s="11"/>
      <c r="B1765" s="10">
        <v>44873</v>
      </c>
      <c r="C1765" s="2">
        <v>0.48</v>
      </c>
      <c r="D1765" s="2">
        <v>0.48</v>
      </c>
      <c r="E1765" s="2">
        <v>32</v>
      </c>
      <c r="F1765" s="2">
        <v>0.48</v>
      </c>
      <c r="G1765" s="2">
        <v>15.36</v>
      </c>
      <c r="H1765" s="15">
        <f t="shared" si="27"/>
        <v>0</v>
      </c>
    </row>
    <row r="1766" spans="1:8" ht="13.5" x14ac:dyDescent="0.25">
      <c r="A1766" s="11"/>
      <c r="B1766" s="10">
        <v>44874</v>
      </c>
      <c r="C1766" s="2">
        <v>0.48</v>
      </c>
      <c r="D1766" s="2">
        <v>0.48</v>
      </c>
      <c r="E1766" s="2">
        <v>10250</v>
      </c>
      <c r="F1766" s="2">
        <v>0.48</v>
      </c>
      <c r="G1766" s="2">
        <v>4920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0.47</v>
      </c>
      <c r="D1767" s="2">
        <v>0.47</v>
      </c>
      <c r="E1767" s="2">
        <v>2005</v>
      </c>
      <c r="F1767" s="2">
        <v>0.47</v>
      </c>
      <c r="G1767" s="2">
        <v>942.35</v>
      </c>
      <c r="H1767" s="15">
        <f t="shared" si="27"/>
        <v>-2.0833333333333353E-2</v>
      </c>
    </row>
    <row r="1768" spans="1:8" ht="13.5" x14ac:dyDescent="0.25">
      <c r="A1768" s="11"/>
      <c r="B1768" s="10">
        <v>44876</v>
      </c>
      <c r="C1768" s="2">
        <v>0.49</v>
      </c>
      <c r="D1768" s="2">
        <v>0.49</v>
      </c>
      <c r="E1768" s="2">
        <v>2020</v>
      </c>
      <c r="F1768" s="2">
        <v>0.49</v>
      </c>
      <c r="G1768" s="2">
        <v>989.8</v>
      </c>
      <c r="H1768" s="15">
        <f t="shared" si="27"/>
        <v>4.2553191489361743E-2</v>
      </c>
    </row>
    <row r="1769" spans="1:8" ht="13.5" x14ac:dyDescent="0.25">
      <c r="A1769" s="11"/>
      <c r="B1769" s="10">
        <v>44879</v>
      </c>
      <c r="C1769" s="2">
        <v>0.49</v>
      </c>
      <c r="D1769" s="2">
        <v>0.49</v>
      </c>
      <c r="E1769" s="2">
        <v>7130</v>
      </c>
      <c r="F1769" s="2">
        <v>0.49</v>
      </c>
      <c r="G1769" s="2">
        <v>3493.7</v>
      </c>
      <c r="H1769" s="15">
        <f t="shared" si="27"/>
        <v>0</v>
      </c>
    </row>
    <row r="1770" spans="1:8" ht="13.5" x14ac:dyDescent="0.25">
      <c r="A1770" s="11"/>
      <c r="B1770" s="10">
        <v>44880</v>
      </c>
      <c r="C1770" s="2">
        <v>0.5</v>
      </c>
      <c r="D1770" s="2">
        <v>0.5</v>
      </c>
      <c r="E1770" s="2">
        <v>1709</v>
      </c>
      <c r="F1770" s="2">
        <v>0.5</v>
      </c>
      <c r="G1770" s="2">
        <v>854.5</v>
      </c>
      <c r="H1770" s="15">
        <f t="shared" si="27"/>
        <v>2.0408163265306142E-2</v>
      </c>
    </row>
    <row r="1771" spans="1:8" ht="13.5" x14ac:dyDescent="0.25">
      <c r="A1771" s="11"/>
      <c r="B1771" s="10">
        <v>44881</v>
      </c>
      <c r="C1771" s="2">
        <v>0.5</v>
      </c>
      <c r="D1771" s="2">
        <v>0.5</v>
      </c>
      <c r="E1771" s="2">
        <v>1000</v>
      </c>
      <c r="F1771" s="2">
        <v>0.5</v>
      </c>
      <c r="G1771" s="2">
        <v>500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0.5</v>
      </c>
      <c r="D1772" s="2">
        <v>0.5</v>
      </c>
      <c r="E1772" s="2">
        <v>4000</v>
      </c>
      <c r="F1772" s="2">
        <v>0.5</v>
      </c>
      <c r="G1772" s="2">
        <v>2000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0.48</v>
      </c>
      <c r="D1773" s="2">
        <v>0.48</v>
      </c>
      <c r="E1773" s="2">
        <v>0</v>
      </c>
      <c r="F1773" s="2">
        <v>0</v>
      </c>
      <c r="G1773" s="2">
        <v>0</v>
      </c>
      <c r="H1773" s="15">
        <f t="shared" si="27"/>
        <v>-4.0000000000000036E-2</v>
      </c>
    </row>
    <row r="1774" spans="1:8" ht="13.5" x14ac:dyDescent="0.25">
      <c r="A1774" s="11"/>
      <c r="B1774" s="10">
        <v>44886</v>
      </c>
      <c r="C1774" s="2">
        <v>0.48</v>
      </c>
      <c r="D1774" s="2">
        <v>0.48</v>
      </c>
      <c r="E1774" s="2">
        <v>3449</v>
      </c>
      <c r="F1774" s="2">
        <v>0.48</v>
      </c>
      <c r="G1774" s="2">
        <v>1655.52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0.47</v>
      </c>
      <c r="D1775" s="2">
        <v>0.47</v>
      </c>
      <c r="E1775" s="2">
        <v>500</v>
      </c>
      <c r="F1775" s="2">
        <v>0.47</v>
      </c>
      <c r="G1775" s="2">
        <v>235</v>
      </c>
      <c r="H1775" s="15">
        <f t="shared" si="27"/>
        <v>-2.0833333333333353E-2</v>
      </c>
    </row>
    <row r="1776" spans="1:8" ht="13.5" x14ac:dyDescent="0.25">
      <c r="A1776" s="11"/>
      <c r="B1776" s="10">
        <v>44888</v>
      </c>
      <c r="C1776" s="2">
        <v>0.47</v>
      </c>
      <c r="D1776" s="2">
        <v>0.47</v>
      </c>
      <c r="E1776" s="2">
        <v>19307</v>
      </c>
      <c r="F1776" s="2">
        <v>0.47</v>
      </c>
      <c r="G1776" s="2">
        <v>9074.2900000000009</v>
      </c>
      <c r="H1776" s="15">
        <f t="shared" si="27"/>
        <v>0</v>
      </c>
    </row>
    <row r="1777" spans="1:8" ht="13.5" x14ac:dyDescent="0.25">
      <c r="A1777" s="11"/>
      <c r="B1777" s="10">
        <v>44889</v>
      </c>
      <c r="C1777" s="2">
        <v>0.47</v>
      </c>
      <c r="D1777" s="2">
        <v>0.47</v>
      </c>
      <c r="E1777" s="2">
        <v>12500</v>
      </c>
      <c r="F1777" s="2">
        <v>0.47</v>
      </c>
      <c r="G1777" s="2">
        <v>5875</v>
      </c>
      <c r="H1777" s="15">
        <f t="shared" si="27"/>
        <v>0</v>
      </c>
    </row>
    <row r="1778" spans="1:8" ht="13.5" x14ac:dyDescent="0.25">
      <c r="A1778" s="11"/>
      <c r="B1778" s="10">
        <v>44890</v>
      </c>
      <c r="C1778" s="2">
        <v>0.47</v>
      </c>
      <c r="D1778" s="2">
        <v>0.47</v>
      </c>
      <c r="E1778" s="2">
        <v>614</v>
      </c>
      <c r="F1778" s="2">
        <v>0.47</v>
      </c>
      <c r="G1778" s="2">
        <v>288.58</v>
      </c>
      <c r="H1778" s="15">
        <f t="shared" si="27"/>
        <v>0</v>
      </c>
    </row>
    <row r="1779" spans="1:8" ht="13.5" x14ac:dyDescent="0.25">
      <c r="A1779" s="11"/>
      <c r="B1779" s="10">
        <v>44893</v>
      </c>
      <c r="C1779" s="2">
        <v>0.47</v>
      </c>
      <c r="D1779" s="2">
        <v>0.47</v>
      </c>
      <c r="E1779" s="2">
        <v>19898</v>
      </c>
      <c r="F1779" s="2">
        <v>0.47</v>
      </c>
      <c r="G1779" s="2">
        <v>9352.06</v>
      </c>
      <c r="H1779" s="15">
        <f t="shared" si="27"/>
        <v>0</v>
      </c>
    </row>
    <row r="1780" spans="1:8" ht="13.5" x14ac:dyDescent="0.25">
      <c r="A1780" s="11"/>
      <c r="B1780" s="10">
        <v>44894</v>
      </c>
      <c r="C1780" s="2">
        <v>0.47</v>
      </c>
      <c r="D1780" s="2">
        <v>0.47</v>
      </c>
      <c r="E1780" s="2">
        <v>15490</v>
      </c>
      <c r="F1780" s="2">
        <v>0.47</v>
      </c>
      <c r="G1780" s="2">
        <v>7280.3</v>
      </c>
      <c r="H1780" s="15">
        <f t="shared" si="27"/>
        <v>0</v>
      </c>
    </row>
    <row r="1781" spans="1:8" ht="13.5" x14ac:dyDescent="0.25">
      <c r="A1781" s="11"/>
      <c r="B1781" s="10">
        <v>44895</v>
      </c>
      <c r="C1781" s="2">
        <v>0.47</v>
      </c>
      <c r="D1781" s="2">
        <v>0.47</v>
      </c>
      <c r="E1781" s="2">
        <v>10000</v>
      </c>
      <c r="F1781" s="2">
        <v>0.47</v>
      </c>
      <c r="G1781" s="2">
        <v>4700</v>
      </c>
      <c r="H1781" s="15">
        <f t="shared" si="27"/>
        <v>0</v>
      </c>
    </row>
    <row r="1782" spans="1:8" ht="13.5" x14ac:dyDescent="0.25">
      <c r="A1782" s="11"/>
      <c r="B1782" s="10">
        <v>44896</v>
      </c>
      <c r="C1782" s="2">
        <v>0.48</v>
      </c>
      <c r="D1782" s="2">
        <v>0.48</v>
      </c>
      <c r="E1782" s="2">
        <v>100</v>
      </c>
      <c r="F1782" s="2">
        <v>0.48</v>
      </c>
      <c r="G1782" s="2">
        <v>48</v>
      </c>
      <c r="H1782" s="15">
        <f t="shared" si="27"/>
        <v>2.1276595744680871E-2</v>
      </c>
    </row>
    <row r="1783" spans="1:8" ht="13.5" x14ac:dyDescent="0.25">
      <c r="A1783" s="11"/>
      <c r="B1783" s="10">
        <v>44897</v>
      </c>
      <c r="C1783" s="2">
        <v>0.48</v>
      </c>
      <c r="D1783" s="2">
        <v>0.48</v>
      </c>
      <c r="E1783" s="2">
        <v>1870</v>
      </c>
      <c r="F1783" s="2">
        <v>0.48</v>
      </c>
      <c r="G1783" s="2">
        <v>897.6</v>
      </c>
      <c r="H1783" s="15">
        <f t="shared" si="27"/>
        <v>0</v>
      </c>
    </row>
    <row r="1784" spans="1:8" ht="13.5" x14ac:dyDescent="0.25">
      <c r="A1784" s="11"/>
      <c r="B1784" s="10">
        <v>44900</v>
      </c>
      <c r="C1784" s="2">
        <v>0.48</v>
      </c>
      <c r="D1784" s="2">
        <v>0.48</v>
      </c>
      <c r="E1784" s="2">
        <v>0</v>
      </c>
      <c r="F1784" s="2">
        <v>0</v>
      </c>
      <c r="G1784" s="2">
        <v>0</v>
      </c>
      <c r="H1784" s="15">
        <f t="shared" si="27"/>
        <v>0</v>
      </c>
    </row>
    <row r="1785" spans="1:8" ht="13.5" x14ac:dyDescent="0.25">
      <c r="A1785" s="11"/>
      <c r="B1785" s="10">
        <v>44901</v>
      </c>
      <c r="C1785" s="2">
        <v>0.48</v>
      </c>
      <c r="D1785" s="2">
        <v>0.48</v>
      </c>
      <c r="E1785" s="2">
        <v>2050</v>
      </c>
      <c r="F1785" s="2">
        <v>0.48</v>
      </c>
      <c r="G1785" s="2">
        <v>984</v>
      </c>
      <c r="H1785" s="15">
        <f t="shared" si="27"/>
        <v>0</v>
      </c>
    </row>
    <row r="1786" spans="1:8" ht="13.5" x14ac:dyDescent="0.25">
      <c r="A1786" s="11"/>
      <c r="B1786" s="10">
        <v>44902</v>
      </c>
      <c r="C1786" s="2">
        <v>0.47</v>
      </c>
      <c r="D1786" s="2">
        <v>0.47</v>
      </c>
      <c r="E1786" s="2">
        <v>15000</v>
      </c>
      <c r="F1786" s="2">
        <v>0.47</v>
      </c>
      <c r="G1786" s="2">
        <v>7050</v>
      </c>
      <c r="H1786" s="15">
        <f t="shared" si="27"/>
        <v>-2.0833333333333353E-2</v>
      </c>
    </row>
    <row r="1787" spans="1:8" ht="13.5" x14ac:dyDescent="0.25">
      <c r="A1787" s="11"/>
      <c r="B1787" s="10">
        <v>44903</v>
      </c>
      <c r="C1787" s="2">
        <v>0.48</v>
      </c>
      <c r="D1787" s="2">
        <v>0.48</v>
      </c>
      <c r="E1787" s="2">
        <v>1344</v>
      </c>
      <c r="F1787" s="2">
        <v>0.48</v>
      </c>
      <c r="G1787" s="2">
        <v>645.12</v>
      </c>
      <c r="H1787" s="15">
        <f t="shared" si="27"/>
        <v>2.1276595744680871E-2</v>
      </c>
    </row>
    <row r="1788" spans="1:8" ht="13.5" x14ac:dyDescent="0.25">
      <c r="A1788" s="11"/>
      <c r="B1788" s="10">
        <v>44904</v>
      </c>
      <c r="C1788" s="2">
        <v>0.47</v>
      </c>
      <c r="D1788" s="2">
        <v>0.47</v>
      </c>
      <c r="E1788" s="2">
        <v>10453</v>
      </c>
      <c r="F1788" s="2">
        <v>0.47</v>
      </c>
      <c r="G1788" s="2">
        <v>4912.91</v>
      </c>
      <c r="H1788" s="15">
        <f t="shared" si="27"/>
        <v>-2.0833333333333353E-2</v>
      </c>
    </row>
    <row r="1789" spans="1:8" ht="13.5" x14ac:dyDescent="0.25">
      <c r="A1789" s="11"/>
      <c r="B1789" s="10">
        <v>44907</v>
      </c>
      <c r="C1789" s="2">
        <v>0.48</v>
      </c>
      <c r="D1789" s="2">
        <v>0.48</v>
      </c>
      <c r="E1789" s="2">
        <v>934</v>
      </c>
      <c r="F1789" s="2">
        <v>0.48</v>
      </c>
      <c r="G1789" s="2">
        <v>448.32</v>
      </c>
      <c r="H1789" s="15">
        <f t="shared" si="27"/>
        <v>2.1276595744680871E-2</v>
      </c>
    </row>
    <row r="1790" spans="1:8" ht="13.5" x14ac:dyDescent="0.25">
      <c r="A1790" s="11"/>
      <c r="B1790" s="10">
        <v>44908</v>
      </c>
      <c r="C1790" s="2">
        <v>0.48</v>
      </c>
      <c r="D1790" s="2">
        <v>0.48</v>
      </c>
      <c r="E1790" s="2">
        <v>3891</v>
      </c>
      <c r="F1790" s="2">
        <v>0.48</v>
      </c>
      <c r="G1790" s="2">
        <v>1867.68</v>
      </c>
      <c r="H1790" s="15">
        <f t="shared" si="27"/>
        <v>0</v>
      </c>
    </row>
    <row r="1791" spans="1:8" ht="13.5" x14ac:dyDescent="0.25">
      <c r="A1791" s="11"/>
      <c r="B1791" s="10">
        <v>44909</v>
      </c>
      <c r="C1791" s="2">
        <v>0.48</v>
      </c>
      <c r="D1791" s="2">
        <v>0.48</v>
      </c>
      <c r="E1791" s="2">
        <v>11640</v>
      </c>
      <c r="F1791" s="2">
        <v>0.48</v>
      </c>
      <c r="G1791" s="2">
        <v>5587.2</v>
      </c>
      <c r="H1791" s="15">
        <f t="shared" si="27"/>
        <v>0</v>
      </c>
    </row>
    <row r="1792" spans="1:8" ht="13.5" x14ac:dyDescent="0.25">
      <c r="A1792" s="11"/>
      <c r="B1792" s="10">
        <v>44910</v>
      </c>
      <c r="C1792" s="2">
        <v>0.48</v>
      </c>
      <c r="D1792" s="2">
        <v>0.48</v>
      </c>
      <c r="E1792" s="2">
        <v>493</v>
      </c>
      <c r="F1792" s="2">
        <v>0.48</v>
      </c>
      <c r="G1792" s="2">
        <v>236.64</v>
      </c>
      <c r="H1792" s="15">
        <f t="shared" si="27"/>
        <v>0</v>
      </c>
    </row>
    <row r="1793" spans="1:8" ht="13.5" x14ac:dyDescent="0.25">
      <c r="A1793" s="11"/>
      <c r="B1793" s="10">
        <v>44911</v>
      </c>
      <c r="C1793" s="2">
        <v>0.48</v>
      </c>
      <c r="D1793" s="2">
        <v>0.48</v>
      </c>
      <c r="E1793" s="2">
        <v>1531</v>
      </c>
      <c r="F1793" s="2">
        <v>0.48</v>
      </c>
      <c r="G1793" s="2">
        <v>734.88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0.48</v>
      </c>
      <c r="D1794" s="2">
        <v>0.48</v>
      </c>
      <c r="E1794" s="2">
        <v>1443</v>
      </c>
      <c r="F1794" s="2">
        <v>0.48</v>
      </c>
      <c r="G1794" s="2">
        <v>692.64</v>
      </c>
      <c r="H1794" s="15">
        <f t="shared" si="27"/>
        <v>0</v>
      </c>
    </row>
    <row r="1795" spans="1:8" ht="13.5" x14ac:dyDescent="0.25">
      <c r="A1795" s="11"/>
      <c r="B1795" s="10">
        <v>44915</v>
      </c>
      <c r="C1795" s="2">
        <v>0.47</v>
      </c>
      <c r="D1795" s="2">
        <v>0.47</v>
      </c>
      <c r="E1795" s="2">
        <v>4500</v>
      </c>
      <c r="F1795" s="2">
        <v>0.47</v>
      </c>
      <c r="G1795" s="2">
        <v>2115</v>
      </c>
      <c r="H1795" s="15">
        <f t="shared" si="27"/>
        <v>-2.0833333333333353E-2</v>
      </c>
    </row>
    <row r="1796" spans="1:8" ht="13.5" x14ac:dyDescent="0.25">
      <c r="A1796" s="11"/>
      <c r="B1796" s="10">
        <v>44916</v>
      </c>
      <c r="C1796" s="2">
        <v>0.47</v>
      </c>
      <c r="D1796" s="2">
        <v>0.47</v>
      </c>
      <c r="E1796" s="2">
        <v>819</v>
      </c>
      <c r="F1796" s="2">
        <v>0.47</v>
      </c>
      <c r="G1796" s="2">
        <v>384.93</v>
      </c>
      <c r="H1796" s="15">
        <f t="shared" si="27"/>
        <v>0</v>
      </c>
    </row>
    <row r="1797" spans="1:8" ht="13.5" x14ac:dyDescent="0.25">
      <c r="A1797" s="11"/>
      <c r="B1797" s="10">
        <v>44917</v>
      </c>
      <c r="C1797" s="2">
        <v>0.47</v>
      </c>
      <c r="D1797" s="2">
        <v>0.47</v>
      </c>
      <c r="E1797" s="2">
        <v>100</v>
      </c>
      <c r="F1797" s="2">
        <v>0.47</v>
      </c>
      <c r="G1797" s="2">
        <v>47</v>
      </c>
      <c r="H1797" s="15">
        <f t="shared" si="27"/>
        <v>0</v>
      </c>
    </row>
    <row r="1798" spans="1:8" ht="13.5" x14ac:dyDescent="0.25">
      <c r="A1798" s="11"/>
      <c r="B1798" s="10">
        <v>44918</v>
      </c>
      <c r="C1798" s="2">
        <v>0.49</v>
      </c>
      <c r="D1798" s="2">
        <v>0.49</v>
      </c>
      <c r="E1798" s="2">
        <v>101</v>
      </c>
      <c r="F1798" s="2">
        <v>0.49</v>
      </c>
      <c r="G1798" s="2">
        <v>49.49</v>
      </c>
      <c r="H1798" s="15">
        <f t="shared" si="27"/>
        <v>4.2553191489361743E-2</v>
      </c>
    </row>
    <row r="1799" spans="1:8" ht="13.5" x14ac:dyDescent="0.25">
      <c r="A1799" s="11"/>
      <c r="B1799" s="10">
        <v>44921</v>
      </c>
      <c r="C1799" s="2">
        <v>0.49</v>
      </c>
      <c r="D1799" s="2">
        <v>0.49</v>
      </c>
      <c r="E1799" s="2">
        <v>760</v>
      </c>
      <c r="F1799" s="2">
        <v>0.49</v>
      </c>
      <c r="G1799" s="2">
        <v>372.4</v>
      </c>
      <c r="H1799" s="15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0.47</v>
      </c>
      <c r="D1800" s="2">
        <v>0.47</v>
      </c>
      <c r="E1800" s="2">
        <v>2005</v>
      </c>
      <c r="F1800" s="2">
        <v>0.47</v>
      </c>
      <c r="G1800" s="2">
        <v>942.35</v>
      </c>
      <c r="H1800" s="15">
        <f t="shared" si="28"/>
        <v>-4.0816326530612283E-2</v>
      </c>
    </row>
    <row r="1801" spans="1:8" ht="13.5" x14ac:dyDescent="0.25">
      <c r="A1801" s="11"/>
      <c r="B1801" s="10">
        <v>44923</v>
      </c>
      <c r="C1801" s="2">
        <v>0.47</v>
      </c>
      <c r="D1801" s="2">
        <v>0.47</v>
      </c>
      <c r="E1801" s="2">
        <v>3254</v>
      </c>
      <c r="F1801" s="2">
        <v>0.47</v>
      </c>
      <c r="G1801" s="2">
        <v>1529.38</v>
      </c>
      <c r="H1801" s="15">
        <f t="shared" si="28"/>
        <v>0</v>
      </c>
    </row>
    <row r="1802" spans="1:8" ht="13.5" x14ac:dyDescent="0.25">
      <c r="A1802" s="11"/>
      <c r="B1802" s="10">
        <v>44924</v>
      </c>
      <c r="C1802" s="2">
        <v>0.47</v>
      </c>
      <c r="D1802" s="2">
        <v>0.47</v>
      </c>
      <c r="E1802" s="2">
        <v>191</v>
      </c>
      <c r="F1802" s="2">
        <v>0.47</v>
      </c>
      <c r="G1802" s="2">
        <v>89.77</v>
      </c>
      <c r="H1802" s="15">
        <f t="shared" si="28"/>
        <v>0</v>
      </c>
    </row>
    <row r="1803" spans="1:8" ht="13.5" x14ac:dyDescent="0.25">
      <c r="A1803" s="11"/>
      <c r="B1803" s="10">
        <v>44925</v>
      </c>
      <c r="C1803" s="2">
        <v>0.48</v>
      </c>
      <c r="D1803" s="2">
        <v>0.48</v>
      </c>
      <c r="E1803" s="2">
        <v>3568</v>
      </c>
      <c r="F1803" s="2">
        <v>0.48</v>
      </c>
      <c r="G1803" s="2">
        <v>1712.64</v>
      </c>
      <c r="H1803" s="15">
        <f t="shared" si="28"/>
        <v>2.1276595744680871E-2</v>
      </c>
    </row>
    <row r="1804" spans="1:8" ht="13.5" x14ac:dyDescent="0.25">
      <c r="A1804" s="11"/>
      <c r="B1804" s="10">
        <v>44928</v>
      </c>
      <c r="C1804" s="2">
        <v>0.46</v>
      </c>
      <c r="D1804" s="2">
        <v>0.46</v>
      </c>
      <c r="E1804" s="2">
        <v>10797</v>
      </c>
      <c r="F1804" s="2">
        <v>0.46</v>
      </c>
      <c r="G1804" s="2">
        <v>4966.62</v>
      </c>
      <c r="H1804" s="15">
        <f t="shared" si="28"/>
        <v>-4.1666666666666588E-2</v>
      </c>
    </row>
    <row r="1805" spans="1:8" ht="13.5" x14ac:dyDescent="0.25">
      <c r="A1805" s="11"/>
      <c r="B1805" s="10">
        <v>44929</v>
      </c>
      <c r="C1805" s="2">
        <v>0.46</v>
      </c>
      <c r="D1805" s="2">
        <v>0.46</v>
      </c>
      <c r="E1805" s="2">
        <v>5660</v>
      </c>
      <c r="F1805" s="2">
        <v>0.46</v>
      </c>
      <c r="G1805" s="2">
        <v>2603.6</v>
      </c>
      <c r="H1805" s="15">
        <f t="shared" si="28"/>
        <v>0</v>
      </c>
    </row>
    <row r="1806" spans="1:8" ht="13.5" x14ac:dyDescent="0.25">
      <c r="A1806" s="11"/>
      <c r="B1806" s="10">
        <v>44930</v>
      </c>
      <c r="C1806" s="2">
        <v>0.47</v>
      </c>
      <c r="D1806" s="2">
        <v>0.47</v>
      </c>
      <c r="E1806" s="2">
        <v>3545</v>
      </c>
      <c r="F1806" s="2">
        <v>0.47</v>
      </c>
      <c r="G1806" s="2">
        <v>1666.15</v>
      </c>
      <c r="H1806" s="15">
        <f t="shared" si="28"/>
        <v>2.1739130434782507E-2</v>
      </c>
    </row>
    <row r="1807" spans="1:8" ht="13.5" x14ac:dyDescent="0.25">
      <c r="A1807" s="11"/>
      <c r="B1807" s="10">
        <v>44931</v>
      </c>
      <c r="C1807" s="2">
        <v>0.46</v>
      </c>
      <c r="D1807" s="2">
        <v>0.46</v>
      </c>
      <c r="E1807" s="2">
        <v>10218</v>
      </c>
      <c r="F1807" s="2">
        <v>0.46</v>
      </c>
      <c r="G1807" s="2">
        <v>4700.28</v>
      </c>
      <c r="H1807" s="15">
        <f t="shared" si="28"/>
        <v>-2.1276595744680753E-2</v>
      </c>
    </row>
    <row r="1808" spans="1:8" ht="13.5" x14ac:dyDescent="0.25">
      <c r="A1808" s="11"/>
      <c r="B1808" s="10">
        <v>44932</v>
      </c>
      <c r="C1808" s="2">
        <v>0.48</v>
      </c>
      <c r="D1808" s="2">
        <v>0.48</v>
      </c>
      <c r="E1808" s="2">
        <v>3009</v>
      </c>
      <c r="F1808" s="2">
        <v>0.48</v>
      </c>
      <c r="G1808" s="2">
        <v>1444.32</v>
      </c>
      <c r="H1808" s="15">
        <f t="shared" si="28"/>
        <v>4.3478260869565133E-2</v>
      </c>
    </row>
    <row r="1809" spans="1:8" ht="13.5" x14ac:dyDescent="0.25">
      <c r="A1809" s="11"/>
      <c r="B1809" s="10">
        <v>44935</v>
      </c>
      <c r="C1809" s="2">
        <v>0.48</v>
      </c>
      <c r="D1809" s="2">
        <v>0.48</v>
      </c>
      <c r="E1809" s="2">
        <v>20035</v>
      </c>
      <c r="F1809" s="2">
        <v>0.48</v>
      </c>
      <c r="G1809" s="2">
        <v>9616.7999999999993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0.47</v>
      </c>
      <c r="D1810" s="2">
        <v>0.47</v>
      </c>
      <c r="E1810" s="2">
        <v>27055</v>
      </c>
      <c r="F1810" s="2">
        <v>0.47</v>
      </c>
      <c r="G1810" s="2">
        <v>12715.85</v>
      </c>
      <c r="H1810" s="15">
        <f t="shared" si="28"/>
        <v>-2.0833333333333353E-2</v>
      </c>
    </row>
    <row r="1811" spans="1:8" ht="13.5" x14ac:dyDescent="0.25">
      <c r="A1811" s="11"/>
      <c r="B1811" s="10">
        <v>44937</v>
      </c>
      <c r="C1811" s="2">
        <v>0.46</v>
      </c>
      <c r="D1811" s="2">
        <v>0.46</v>
      </c>
      <c r="E1811" s="2">
        <v>49600</v>
      </c>
      <c r="F1811" s="2">
        <v>0.46</v>
      </c>
      <c r="G1811" s="2">
        <v>22816</v>
      </c>
      <c r="H1811" s="15">
        <f t="shared" si="28"/>
        <v>-2.1276595744680753E-2</v>
      </c>
    </row>
    <row r="1812" spans="1:8" ht="13.5" x14ac:dyDescent="0.25">
      <c r="A1812" s="11"/>
      <c r="B1812" s="10">
        <v>44938</v>
      </c>
      <c r="C1812" s="2">
        <v>0.46</v>
      </c>
      <c r="D1812" s="2">
        <v>0.46</v>
      </c>
      <c r="E1812" s="2">
        <v>19567</v>
      </c>
      <c r="F1812" s="2">
        <v>0.46</v>
      </c>
      <c r="G1812" s="2">
        <v>9000.82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0.44</v>
      </c>
      <c r="D1813" s="2">
        <v>0.44</v>
      </c>
      <c r="E1813" s="2">
        <v>35104</v>
      </c>
      <c r="F1813" s="2">
        <v>0.44</v>
      </c>
      <c r="G1813" s="2">
        <v>15445.76</v>
      </c>
      <c r="H1813" s="15">
        <f t="shared" si="28"/>
        <v>-4.3478260869565251E-2</v>
      </c>
    </row>
    <row r="1814" spans="1:8" ht="13.5" x14ac:dyDescent="0.25">
      <c r="A1814" s="11"/>
      <c r="B1814" s="10">
        <v>44942</v>
      </c>
      <c r="C1814" s="2">
        <v>0.44</v>
      </c>
      <c r="D1814" s="2">
        <v>0.44</v>
      </c>
      <c r="E1814" s="2">
        <v>67111</v>
      </c>
      <c r="F1814" s="2">
        <v>0.44</v>
      </c>
      <c r="G1814" s="2">
        <v>29528.84</v>
      </c>
      <c r="H1814" s="15">
        <f t="shared" si="28"/>
        <v>0</v>
      </c>
    </row>
    <row r="1815" spans="1:8" ht="13.5" x14ac:dyDescent="0.25">
      <c r="A1815" s="11"/>
      <c r="B1815" s="10">
        <v>44943</v>
      </c>
      <c r="C1815" s="2">
        <v>0.43</v>
      </c>
      <c r="D1815" s="2">
        <v>0.43</v>
      </c>
      <c r="E1815" s="2">
        <v>14356</v>
      </c>
      <c r="F1815" s="2">
        <v>0.43</v>
      </c>
      <c r="G1815" s="2">
        <v>6173.08</v>
      </c>
      <c r="H1815" s="15">
        <f t="shared" si="28"/>
        <v>-2.2727272727272749E-2</v>
      </c>
    </row>
    <row r="1816" spans="1:8" ht="13.5" x14ac:dyDescent="0.25">
      <c r="A1816" s="11"/>
      <c r="B1816" s="10">
        <v>44944</v>
      </c>
      <c r="C1816" s="2">
        <v>0.42</v>
      </c>
      <c r="D1816" s="2">
        <v>0.42</v>
      </c>
      <c r="E1816" s="2">
        <v>42412</v>
      </c>
      <c r="F1816" s="2">
        <v>0.42</v>
      </c>
      <c r="G1816" s="2">
        <v>17813.04</v>
      </c>
      <c r="H1816" s="15">
        <f t="shared" si="28"/>
        <v>-2.3255813953488393E-2</v>
      </c>
    </row>
    <row r="1817" spans="1:8" ht="13.5" x14ac:dyDescent="0.25">
      <c r="A1817" s="11"/>
      <c r="B1817" s="10">
        <v>44945</v>
      </c>
      <c r="C1817" s="2">
        <v>0.43</v>
      </c>
      <c r="D1817" s="2">
        <v>0.43</v>
      </c>
      <c r="E1817" s="2">
        <v>22894</v>
      </c>
      <c r="F1817" s="2">
        <v>0.43</v>
      </c>
      <c r="G1817" s="2">
        <v>9844.42</v>
      </c>
      <c r="H1817" s="15">
        <f t="shared" si="28"/>
        <v>2.3809523809523832E-2</v>
      </c>
    </row>
    <row r="1818" spans="1:8" ht="13.5" x14ac:dyDescent="0.25">
      <c r="A1818" s="11"/>
      <c r="B1818" s="10">
        <v>44946</v>
      </c>
      <c r="C1818" s="2">
        <v>0.42</v>
      </c>
      <c r="D1818" s="2">
        <v>0.42</v>
      </c>
      <c r="E1818" s="2">
        <v>34864</v>
      </c>
      <c r="F1818" s="2">
        <v>0.42</v>
      </c>
      <c r="G1818" s="2">
        <v>14642.88</v>
      </c>
      <c r="H1818" s="15">
        <f t="shared" si="28"/>
        <v>-2.3255813953488393E-2</v>
      </c>
    </row>
    <row r="1819" spans="1:8" ht="13.5" x14ac:dyDescent="0.25">
      <c r="A1819" s="11"/>
      <c r="B1819" s="10">
        <v>44949</v>
      </c>
      <c r="C1819" s="2">
        <v>0.43</v>
      </c>
      <c r="D1819" s="2">
        <v>0.43</v>
      </c>
      <c r="E1819" s="2">
        <v>1000</v>
      </c>
      <c r="F1819" s="2">
        <v>0.43</v>
      </c>
      <c r="G1819" s="2">
        <v>430</v>
      </c>
      <c r="H1819" s="15">
        <f t="shared" si="28"/>
        <v>2.3809523809523832E-2</v>
      </c>
    </row>
    <row r="1820" spans="1:8" ht="13.5" x14ac:dyDescent="0.25">
      <c r="A1820" s="11"/>
      <c r="B1820" s="10">
        <v>44950</v>
      </c>
      <c r="C1820" s="2">
        <v>0.42</v>
      </c>
      <c r="D1820" s="2">
        <v>0.42</v>
      </c>
      <c r="E1820" s="2">
        <v>19929</v>
      </c>
      <c r="F1820" s="2">
        <v>0.42</v>
      </c>
      <c r="G1820" s="2">
        <v>8370.18</v>
      </c>
      <c r="H1820" s="15">
        <f t="shared" si="28"/>
        <v>-2.3255813953488393E-2</v>
      </c>
    </row>
    <row r="1821" spans="1:8" ht="13.5" x14ac:dyDescent="0.25">
      <c r="A1821" s="11"/>
      <c r="B1821" s="10">
        <v>44951</v>
      </c>
      <c r="C1821" s="2">
        <v>0.43</v>
      </c>
      <c r="D1821" s="2">
        <v>0.43</v>
      </c>
      <c r="E1821" s="2">
        <v>10000</v>
      </c>
      <c r="F1821" s="2">
        <v>0.43</v>
      </c>
      <c r="G1821" s="2">
        <v>4300</v>
      </c>
      <c r="H1821" s="15">
        <f t="shared" si="28"/>
        <v>2.3809523809523832E-2</v>
      </c>
    </row>
    <row r="1822" spans="1:8" ht="13.5" x14ac:dyDescent="0.25">
      <c r="A1822" s="11"/>
      <c r="B1822" s="10">
        <v>44952</v>
      </c>
      <c r="C1822" s="2">
        <v>0.43</v>
      </c>
      <c r="D1822" s="2">
        <v>0.43</v>
      </c>
      <c r="E1822" s="2">
        <v>7020</v>
      </c>
      <c r="F1822" s="2">
        <v>0.43</v>
      </c>
      <c r="G1822" s="2">
        <v>3018.6</v>
      </c>
      <c r="H1822" s="15">
        <f t="shared" si="28"/>
        <v>0</v>
      </c>
    </row>
    <row r="1823" spans="1:8" ht="13.5" x14ac:dyDescent="0.25">
      <c r="A1823" s="11"/>
      <c r="B1823" s="10">
        <v>44953</v>
      </c>
      <c r="C1823" s="2">
        <v>0.43</v>
      </c>
      <c r="D1823" s="2">
        <v>0.43</v>
      </c>
      <c r="E1823" s="2">
        <v>70398</v>
      </c>
      <c r="F1823" s="2">
        <v>0.43</v>
      </c>
      <c r="G1823" s="2">
        <v>30271.14</v>
      </c>
      <c r="H1823" s="15">
        <f t="shared" si="28"/>
        <v>0</v>
      </c>
    </row>
    <row r="1824" spans="1:8" ht="13.5" x14ac:dyDescent="0.25">
      <c r="A1824" s="11"/>
      <c r="B1824" s="10">
        <v>44956</v>
      </c>
      <c r="C1824" s="2">
        <v>0.44</v>
      </c>
      <c r="D1824" s="2">
        <v>0.44</v>
      </c>
      <c r="E1824" s="2">
        <v>6460</v>
      </c>
      <c r="F1824" s="2">
        <v>0.44</v>
      </c>
      <c r="G1824" s="2">
        <v>2842.4</v>
      </c>
      <c r="H1824" s="15">
        <f t="shared" si="28"/>
        <v>2.3255813953488393E-2</v>
      </c>
    </row>
    <row r="1825" spans="1:8" ht="13.5" x14ac:dyDescent="0.25">
      <c r="A1825" s="11"/>
      <c r="B1825" s="10">
        <v>44957</v>
      </c>
      <c r="C1825" s="2">
        <v>0.44</v>
      </c>
      <c r="D1825" s="2">
        <v>0.44</v>
      </c>
      <c r="E1825" s="2">
        <v>5117</v>
      </c>
      <c r="F1825" s="2">
        <v>0.44</v>
      </c>
      <c r="G1825" s="2">
        <v>2251.48</v>
      </c>
      <c r="H1825" s="15">
        <f t="shared" si="28"/>
        <v>0</v>
      </c>
    </row>
    <row r="1826" spans="1:8" ht="13.5" x14ac:dyDescent="0.25">
      <c r="A1826" s="11"/>
      <c r="B1826" s="10">
        <v>44958</v>
      </c>
      <c r="C1826" s="2">
        <v>0.44</v>
      </c>
      <c r="D1826" s="2">
        <v>0.44</v>
      </c>
      <c r="E1826" s="2">
        <v>27740</v>
      </c>
      <c r="F1826" s="2">
        <v>0.44</v>
      </c>
      <c r="G1826" s="2">
        <v>12205.6</v>
      </c>
      <c r="H1826" s="15">
        <f t="shared" si="28"/>
        <v>0</v>
      </c>
    </row>
    <row r="1827" spans="1:8" ht="13.5" x14ac:dyDescent="0.25">
      <c r="A1827" s="11"/>
      <c r="B1827" s="10">
        <v>44959</v>
      </c>
      <c r="C1827" s="2">
        <v>0.43</v>
      </c>
      <c r="D1827" s="2">
        <v>0.43</v>
      </c>
      <c r="E1827" s="2">
        <v>3500</v>
      </c>
      <c r="F1827" s="2">
        <v>0.43</v>
      </c>
      <c r="G1827" s="2">
        <v>1505</v>
      </c>
      <c r="H1827" s="15">
        <f t="shared" si="28"/>
        <v>-2.2727272727272749E-2</v>
      </c>
    </row>
    <row r="1828" spans="1:8" ht="13.5" x14ac:dyDescent="0.25">
      <c r="A1828" s="11"/>
      <c r="B1828" s="10">
        <v>44960</v>
      </c>
      <c r="C1828" s="2">
        <v>0.44</v>
      </c>
      <c r="D1828" s="2">
        <v>0.44</v>
      </c>
      <c r="E1828" s="2">
        <v>5970</v>
      </c>
      <c r="F1828" s="2">
        <v>0.44</v>
      </c>
      <c r="G1828" s="2">
        <v>2626.8</v>
      </c>
      <c r="H1828" s="15">
        <f t="shared" si="28"/>
        <v>2.3255813953488393E-2</v>
      </c>
    </row>
    <row r="1829" spans="1:8" ht="13.5" x14ac:dyDescent="0.25">
      <c r="A1829" s="11"/>
      <c r="B1829" s="10">
        <v>44963</v>
      </c>
      <c r="C1829" s="2">
        <v>0.44</v>
      </c>
      <c r="D1829" s="2">
        <v>0.44</v>
      </c>
      <c r="E1829" s="2">
        <v>2200</v>
      </c>
      <c r="F1829" s="2">
        <v>0.44</v>
      </c>
      <c r="G1829" s="2">
        <v>968</v>
      </c>
      <c r="H1829" s="15">
        <f t="shared" si="28"/>
        <v>0</v>
      </c>
    </row>
    <row r="1830" spans="1:8" ht="13.5" x14ac:dyDescent="0.25">
      <c r="A1830" s="11"/>
      <c r="B1830" s="10">
        <v>44964</v>
      </c>
      <c r="C1830" s="2">
        <v>0.45</v>
      </c>
      <c r="D1830" s="2">
        <v>0.45</v>
      </c>
      <c r="E1830" s="2">
        <v>101</v>
      </c>
      <c r="F1830" s="2">
        <v>0.45</v>
      </c>
      <c r="G1830" s="2">
        <v>45.45</v>
      </c>
      <c r="H1830" s="15">
        <f t="shared" si="28"/>
        <v>2.2727272727272749E-2</v>
      </c>
    </row>
    <row r="1831" spans="1:8" ht="13.5" x14ac:dyDescent="0.25">
      <c r="A1831" s="11"/>
      <c r="B1831" s="10">
        <v>44965</v>
      </c>
      <c r="C1831" s="2">
        <v>0.45</v>
      </c>
      <c r="D1831" s="2">
        <v>0.45</v>
      </c>
      <c r="E1831" s="2">
        <v>10070</v>
      </c>
      <c r="F1831" s="2">
        <v>0.45</v>
      </c>
      <c r="G1831" s="2">
        <v>4531.5</v>
      </c>
      <c r="H1831" s="15">
        <f t="shared" si="28"/>
        <v>0</v>
      </c>
    </row>
    <row r="1832" spans="1:8" ht="13.5" x14ac:dyDescent="0.25">
      <c r="A1832" s="11"/>
      <c r="B1832" s="10">
        <v>44966</v>
      </c>
      <c r="C1832" s="2">
        <v>0.45</v>
      </c>
      <c r="D1832" s="2">
        <v>0.45</v>
      </c>
      <c r="E1832" s="2">
        <v>8010</v>
      </c>
      <c r="F1832" s="2">
        <v>0.45</v>
      </c>
      <c r="G1832" s="2">
        <v>3604.5</v>
      </c>
      <c r="H1832" s="15">
        <f t="shared" si="28"/>
        <v>0</v>
      </c>
    </row>
    <row r="1833" spans="1:8" ht="13.5" x14ac:dyDescent="0.25">
      <c r="A1833" s="11"/>
      <c r="B1833" s="10">
        <v>44967</v>
      </c>
      <c r="C1833" s="2">
        <v>0.45</v>
      </c>
      <c r="D1833" s="2">
        <v>0.45</v>
      </c>
      <c r="E1833" s="2">
        <v>23540</v>
      </c>
      <c r="F1833" s="2">
        <v>0.45</v>
      </c>
      <c r="G1833" s="2">
        <v>10593</v>
      </c>
      <c r="H1833" s="15">
        <f t="shared" si="28"/>
        <v>0</v>
      </c>
    </row>
    <row r="1834" spans="1:8" ht="13.5" x14ac:dyDescent="0.25">
      <c r="A1834" s="11"/>
      <c r="B1834" s="10">
        <v>44970</v>
      </c>
      <c r="C1834" s="2">
        <v>0.45</v>
      </c>
      <c r="D1834" s="2">
        <v>0.45</v>
      </c>
      <c r="E1834" s="2">
        <v>5094</v>
      </c>
      <c r="F1834" s="2">
        <v>0.45</v>
      </c>
      <c r="G1834" s="2">
        <v>2292.3000000000002</v>
      </c>
      <c r="H1834" s="15">
        <f t="shared" si="28"/>
        <v>0</v>
      </c>
    </row>
    <row r="1835" spans="1:8" ht="13.5" x14ac:dyDescent="0.25">
      <c r="A1835" s="11"/>
      <c r="B1835" s="10">
        <v>44971</v>
      </c>
      <c r="C1835" s="2">
        <v>0.45</v>
      </c>
      <c r="D1835" s="2">
        <v>0.45</v>
      </c>
      <c r="E1835" s="2">
        <v>104</v>
      </c>
      <c r="F1835" s="2">
        <v>0.45</v>
      </c>
      <c r="G1835" s="2">
        <v>46.8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0.45</v>
      </c>
      <c r="D1836" s="2">
        <v>0.45</v>
      </c>
      <c r="E1836" s="2">
        <v>14542</v>
      </c>
      <c r="F1836" s="2">
        <v>0.45</v>
      </c>
      <c r="G1836" s="2">
        <v>6543.9</v>
      </c>
      <c r="H1836" s="15">
        <f t="shared" si="28"/>
        <v>0</v>
      </c>
    </row>
    <row r="1837" spans="1:8" ht="13.5" x14ac:dyDescent="0.25">
      <c r="A1837" s="11"/>
      <c r="B1837" s="10">
        <v>44973</v>
      </c>
      <c r="C1837" s="2">
        <v>0.43</v>
      </c>
      <c r="D1837" s="2">
        <v>0.43</v>
      </c>
      <c r="E1837" s="2">
        <v>7025</v>
      </c>
      <c r="F1837" s="2">
        <v>0.43</v>
      </c>
      <c r="G1837" s="2">
        <v>3020.75</v>
      </c>
      <c r="H1837" s="15">
        <f t="shared" si="28"/>
        <v>-4.4444444444444481E-2</v>
      </c>
    </row>
    <row r="1838" spans="1:8" ht="13.5" x14ac:dyDescent="0.25">
      <c r="A1838" s="11"/>
      <c r="B1838" s="10">
        <v>44974</v>
      </c>
      <c r="C1838" s="2">
        <v>0.44</v>
      </c>
      <c r="D1838" s="2">
        <v>0.44</v>
      </c>
      <c r="E1838" s="2">
        <v>0</v>
      </c>
      <c r="F1838" s="2">
        <v>0</v>
      </c>
      <c r="G1838" s="2">
        <v>0</v>
      </c>
      <c r="H1838" s="15">
        <f t="shared" si="28"/>
        <v>2.3255813953488393E-2</v>
      </c>
    </row>
    <row r="1839" spans="1:8" ht="13.5" x14ac:dyDescent="0.25">
      <c r="A1839" s="11"/>
      <c r="B1839" s="10">
        <v>44977</v>
      </c>
      <c r="C1839" s="2">
        <v>0.44</v>
      </c>
      <c r="D1839" s="2">
        <v>0.44</v>
      </c>
      <c r="E1839" s="2">
        <v>0</v>
      </c>
      <c r="F1839" s="2">
        <v>0</v>
      </c>
      <c r="G1839" s="2">
        <v>0</v>
      </c>
      <c r="H1839" s="15">
        <f t="shared" si="28"/>
        <v>0</v>
      </c>
    </row>
    <row r="1840" spans="1:8" ht="13.5" x14ac:dyDescent="0.25">
      <c r="A1840" s="11"/>
      <c r="B1840" s="10">
        <v>44978</v>
      </c>
      <c r="C1840" s="2">
        <v>0.44</v>
      </c>
      <c r="D1840" s="2">
        <v>0.44</v>
      </c>
      <c r="E1840" s="2">
        <v>244</v>
      </c>
      <c r="F1840" s="2">
        <v>0.44</v>
      </c>
      <c r="G1840" s="2">
        <v>107.36</v>
      </c>
      <c r="H1840" s="15">
        <f t="shared" si="28"/>
        <v>0</v>
      </c>
    </row>
    <row r="1841" spans="1:8" ht="13.5" x14ac:dyDescent="0.25">
      <c r="A1841" s="11"/>
      <c r="B1841" s="10">
        <v>44979</v>
      </c>
      <c r="C1841" s="2">
        <v>0.44</v>
      </c>
      <c r="D1841" s="2">
        <v>0.44</v>
      </c>
      <c r="E1841" s="2">
        <v>4812</v>
      </c>
      <c r="F1841" s="2">
        <v>0.44</v>
      </c>
      <c r="G1841" s="2">
        <v>2117.2800000000002</v>
      </c>
      <c r="H1841" s="15">
        <f t="shared" si="28"/>
        <v>0</v>
      </c>
    </row>
    <row r="1842" spans="1:8" ht="13.5" x14ac:dyDescent="0.25">
      <c r="A1842" s="11"/>
      <c r="B1842" s="10">
        <v>44980</v>
      </c>
      <c r="C1842" s="2">
        <v>0.43</v>
      </c>
      <c r="D1842" s="2">
        <v>0.43</v>
      </c>
      <c r="E1842" s="2">
        <v>0</v>
      </c>
      <c r="F1842" s="2">
        <v>0</v>
      </c>
      <c r="G1842" s="2">
        <v>0</v>
      </c>
      <c r="H1842" s="15">
        <f t="shared" si="28"/>
        <v>-2.2727272727272749E-2</v>
      </c>
    </row>
    <row r="1843" spans="1:8" ht="13.5" x14ac:dyDescent="0.25">
      <c r="A1843" s="11"/>
      <c r="B1843" s="10">
        <v>44981</v>
      </c>
      <c r="C1843" s="2">
        <v>0.43</v>
      </c>
      <c r="D1843" s="2">
        <v>0.43</v>
      </c>
      <c r="E1843" s="2">
        <v>18800</v>
      </c>
      <c r="F1843" s="2">
        <v>0.43</v>
      </c>
      <c r="G1843" s="2">
        <v>8084</v>
      </c>
      <c r="H1843" s="15">
        <f t="shared" si="28"/>
        <v>0</v>
      </c>
    </row>
    <row r="1844" spans="1:8" ht="13.5" x14ac:dyDescent="0.25">
      <c r="A1844" s="11"/>
      <c r="B1844" s="10">
        <v>44984</v>
      </c>
      <c r="C1844" s="2">
        <v>0.44</v>
      </c>
      <c r="D1844" s="2">
        <v>0.44</v>
      </c>
      <c r="E1844" s="2">
        <v>44</v>
      </c>
      <c r="F1844" s="2">
        <v>0.44</v>
      </c>
      <c r="G1844" s="2">
        <v>19.36</v>
      </c>
      <c r="H1844" s="15">
        <f t="shared" si="28"/>
        <v>2.3255813953488393E-2</v>
      </c>
    </row>
    <row r="1845" spans="1:8" ht="13.5" x14ac:dyDescent="0.25">
      <c r="A1845" s="11"/>
      <c r="B1845" s="10">
        <v>44985</v>
      </c>
      <c r="C1845" s="2">
        <v>0.44</v>
      </c>
      <c r="D1845" s="2">
        <v>0.44</v>
      </c>
      <c r="E1845" s="2">
        <v>677</v>
      </c>
      <c r="F1845" s="2">
        <v>0.44</v>
      </c>
      <c r="G1845" s="2">
        <v>297.88</v>
      </c>
      <c r="H1845" s="15">
        <f t="shared" si="28"/>
        <v>0</v>
      </c>
    </row>
    <row r="1846" spans="1:8" ht="13.5" x14ac:dyDescent="0.25">
      <c r="A1846" s="11"/>
      <c r="B1846" s="10">
        <v>44986</v>
      </c>
      <c r="C1846" s="2">
        <v>0.44</v>
      </c>
      <c r="D1846" s="2">
        <v>0.44</v>
      </c>
      <c r="E1846" s="2">
        <v>24581</v>
      </c>
      <c r="F1846" s="2">
        <v>0.44</v>
      </c>
      <c r="G1846" s="2">
        <v>10815.64</v>
      </c>
      <c r="H1846" s="15">
        <f t="shared" si="28"/>
        <v>0</v>
      </c>
    </row>
    <row r="1847" spans="1:8" ht="13.5" x14ac:dyDescent="0.25">
      <c r="A1847" s="11"/>
      <c r="B1847" s="10">
        <v>44987</v>
      </c>
      <c r="C1847" s="2">
        <v>0.44</v>
      </c>
      <c r="D1847" s="2">
        <v>0.44</v>
      </c>
      <c r="E1847" s="2">
        <v>7850</v>
      </c>
      <c r="F1847" s="2">
        <v>0.44</v>
      </c>
      <c r="G1847" s="2">
        <v>3454</v>
      </c>
      <c r="H1847" s="15">
        <f t="shared" si="28"/>
        <v>0</v>
      </c>
    </row>
    <row r="1848" spans="1:8" ht="13.5" x14ac:dyDescent="0.25">
      <c r="A1848" s="11"/>
      <c r="B1848" s="10">
        <v>44988</v>
      </c>
      <c r="C1848" s="2">
        <v>0.43</v>
      </c>
      <c r="D1848" s="2">
        <v>0.43</v>
      </c>
      <c r="E1848" s="2">
        <v>24012</v>
      </c>
      <c r="F1848" s="2">
        <v>0.43</v>
      </c>
      <c r="G1848" s="2">
        <v>10325.16</v>
      </c>
      <c r="H1848" s="15">
        <f t="shared" si="28"/>
        <v>-2.2727272727272749E-2</v>
      </c>
    </row>
    <row r="1849" spans="1:8" ht="13.5" x14ac:dyDescent="0.25">
      <c r="A1849" s="11"/>
      <c r="B1849" s="10">
        <v>44991</v>
      </c>
      <c r="C1849" s="2">
        <v>0.42</v>
      </c>
      <c r="D1849" s="2">
        <v>0.42</v>
      </c>
      <c r="E1849" s="2">
        <v>25000</v>
      </c>
      <c r="F1849" s="2">
        <v>0.42</v>
      </c>
      <c r="G1849" s="2">
        <v>10500</v>
      </c>
      <c r="H1849" s="15">
        <f t="shared" si="28"/>
        <v>-2.3255813953488393E-2</v>
      </c>
    </row>
    <row r="1850" spans="1:8" ht="13.5" x14ac:dyDescent="0.25">
      <c r="A1850" s="11"/>
      <c r="B1850" s="10">
        <v>44992</v>
      </c>
      <c r="C1850" s="2">
        <v>0.42</v>
      </c>
      <c r="D1850" s="2">
        <v>0.42</v>
      </c>
      <c r="E1850" s="2">
        <v>8927</v>
      </c>
      <c r="F1850" s="2">
        <v>0.42</v>
      </c>
      <c r="G1850" s="2">
        <v>3749.34</v>
      </c>
      <c r="H1850" s="15">
        <f t="shared" si="28"/>
        <v>0</v>
      </c>
    </row>
    <row r="1851" spans="1:8" ht="13.5" x14ac:dyDescent="0.25">
      <c r="A1851" s="11"/>
      <c r="B1851" s="10">
        <v>44993</v>
      </c>
      <c r="C1851" s="2">
        <v>0.42</v>
      </c>
      <c r="D1851" s="2">
        <v>0.42</v>
      </c>
      <c r="E1851" s="2">
        <v>5872</v>
      </c>
      <c r="F1851" s="2">
        <v>0.42</v>
      </c>
      <c r="G1851" s="2">
        <v>2466.2399999999998</v>
      </c>
      <c r="H1851" s="15">
        <f t="shared" si="28"/>
        <v>0</v>
      </c>
    </row>
    <row r="1852" spans="1:8" ht="13.5" x14ac:dyDescent="0.25">
      <c r="A1852" s="11"/>
      <c r="B1852" s="10">
        <v>44994</v>
      </c>
      <c r="C1852" s="2">
        <v>0.42</v>
      </c>
      <c r="D1852" s="2">
        <v>0.42</v>
      </c>
      <c r="E1852" s="2">
        <v>9083</v>
      </c>
      <c r="F1852" s="2">
        <v>0.42</v>
      </c>
      <c r="G1852" s="2">
        <v>3814.86</v>
      </c>
      <c r="H1852" s="15">
        <f t="shared" si="28"/>
        <v>0</v>
      </c>
    </row>
    <row r="1853" spans="1:8" ht="13.5" x14ac:dyDescent="0.25">
      <c r="A1853" s="11"/>
      <c r="B1853" s="10">
        <v>44995</v>
      </c>
      <c r="C1853" s="2">
        <v>0.42</v>
      </c>
      <c r="D1853" s="2">
        <v>0.42</v>
      </c>
      <c r="E1853" s="2">
        <v>2000</v>
      </c>
      <c r="F1853" s="2">
        <v>0.42</v>
      </c>
      <c r="G1853" s="2">
        <v>840</v>
      </c>
      <c r="H1853" s="15">
        <f t="shared" si="28"/>
        <v>0</v>
      </c>
    </row>
    <row r="1854" spans="1:8" ht="13.5" x14ac:dyDescent="0.25">
      <c r="A1854" s="11"/>
      <c r="B1854" s="10">
        <v>44998</v>
      </c>
      <c r="C1854" s="2">
        <v>0.42</v>
      </c>
      <c r="D1854" s="2">
        <v>0.42</v>
      </c>
      <c r="E1854" s="2">
        <v>3875</v>
      </c>
      <c r="F1854" s="2">
        <v>0.42</v>
      </c>
      <c r="G1854" s="2">
        <v>1627.5</v>
      </c>
      <c r="H1854" s="15">
        <f t="shared" si="28"/>
        <v>0</v>
      </c>
    </row>
    <row r="1855" spans="1:8" ht="13.5" x14ac:dyDescent="0.25">
      <c r="A1855" s="11"/>
      <c r="B1855" s="10">
        <v>44999</v>
      </c>
      <c r="C1855" s="2">
        <v>0.41</v>
      </c>
      <c r="D1855" s="2">
        <v>0.41</v>
      </c>
      <c r="E1855" s="2">
        <v>30479</v>
      </c>
      <c r="F1855" s="2">
        <v>0.41</v>
      </c>
      <c r="G1855" s="2">
        <v>12496.39</v>
      </c>
      <c r="H1855" s="15">
        <f t="shared" si="28"/>
        <v>-2.3809523809523832E-2</v>
      </c>
    </row>
    <row r="1856" spans="1:8" ht="13.5" x14ac:dyDescent="0.25">
      <c r="A1856" s="11"/>
      <c r="B1856" s="10">
        <v>45000</v>
      </c>
      <c r="C1856" s="2">
        <v>0.41</v>
      </c>
      <c r="D1856" s="2">
        <v>0.41</v>
      </c>
      <c r="E1856" s="2">
        <v>52210</v>
      </c>
      <c r="F1856" s="2">
        <v>0.41</v>
      </c>
      <c r="G1856" s="2">
        <v>21406.1</v>
      </c>
      <c r="H1856" s="15">
        <f t="shared" si="28"/>
        <v>0</v>
      </c>
    </row>
    <row r="1857" spans="1:8" ht="13.5" x14ac:dyDescent="0.25">
      <c r="A1857" s="11"/>
      <c r="B1857" s="10">
        <v>45001</v>
      </c>
      <c r="C1857" s="2">
        <v>0.4</v>
      </c>
      <c r="D1857" s="2">
        <v>0.4</v>
      </c>
      <c r="E1857" s="2">
        <v>34497</v>
      </c>
      <c r="F1857" s="2">
        <v>0.4</v>
      </c>
      <c r="G1857" s="2">
        <v>13798.8</v>
      </c>
      <c r="H1857" s="15">
        <f t="shared" si="28"/>
        <v>-2.4390243902438911E-2</v>
      </c>
    </row>
    <row r="1858" spans="1:8" ht="13.5" x14ac:dyDescent="0.25">
      <c r="A1858" s="11"/>
      <c r="B1858" s="10">
        <v>45002</v>
      </c>
      <c r="C1858" s="2">
        <v>0.4</v>
      </c>
      <c r="D1858" s="2">
        <v>0.4</v>
      </c>
      <c r="E1858" s="2">
        <v>4985</v>
      </c>
      <c r="F1858" s="2">
        <v>0.4</v>
      </c>
      <c r="G1858" s="2">
        <v>1994</v>
      </c>
      <c r="H1858" s="15">
        <f t="shared" si="28"/>
        <v>0</v>
      </c>
    </row>
    <row r="1859" spans="1:8" ht="13.5" x14ac:dyDescent="0.25">
      <c r="A1859" s="11"/>
      <c r="B1859" s="10">
        <v>45006</v>
      </c>
      <c r="C1859" s="2">
        <v>0.39</v>
      </c>
      <c r="D1859" s="2">
        <v>0.39</v>
      </c>
      <c r="E1859" s="2">
        <v>32000</v>
      </c>
      <c r="F1859" s="2">
        <v>0.39</v>
      </c>
      <c r="G1859" s="2">
        <v>12480</v>
      </c>
      <c r="H1859" s="15">
        <f t="shared" si="28"/>
        <v>-2.5000000000000022E-2</v>
      </c>
    </row>
    <row r="1860" spans="1:8" ht="13.5" x14ac:dyDescent="0.25">
      <c r="A1860" s="11"/>
      <c r="B1860" s="10">
        <v>45007</v>
      </c>
      <c r="C1860" s="2">
        <v>0.39</v>
      </c>
      <c r="D1860" s="2">
        <v>0.39</v>
      </c>
      <c r="E1860" s="2">
        <v>887</v>
      </c>
      <c r="F1860" s="2">
        <v>0.39</v>
      </c>
      <c r="G1860" s="2">
        <v>345.93</v>
      </c>
      <c r="H1860" s="15">
        <f t="shared" si="28"/>
        <v>0</v>
      </c>
    </row>
    <row r="1861" spans="1:8" ht="13.5" x14ac:dyDescent="0.25">
      <c r="A1861" s="11"/>
      <c r="B1861" s="10">
        <v>45008</v>
      </c>
      <c r="C1861" s="2">
        <v>0.39</v>
      </c>
      <c r="D1861" s="2">
        <v>0.39</v>
      </c>
      <c r="E1861" s="2">
        <v>0</v>
      </c>
      <c r="F1861" s="2">
        <v>0</v>
      </c>
      <c r="G1861" s="2">
        <v>0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0.4</v>
      </c>
      <c r="D1862" s="2">
        <v>0.4</v>
      </c>
      <c r="E1862" s="2">
        <v>6000</v>
      </c>
      <c r="F1862" s="2">
        <v>0.4</v>
      </c>
      <c r="G1862" s="2">
        <v>2400</v>
      </c>
      <c r="H1862" s="15">
        <f t="shared" si="28"/>
        <v>2.5641025641025664E-2</v>
      </c>
    </row>
    <row r="1863" spans="1:8" ht="13.5" x14ac:dyDescent="0.25">
      <c r="A1863" s="11"/>
      <c r="B1863" s="10">
        <v>45012</v>
      </c>
      <c r="C1863" s="2">
        <v>0.4</v>
      </c>
      <c r="D1863" s="2">
        <v>0.4</v>
      </c>
      <c r="E1863" s="2">
        <v>0</v>
      </c>
      <c r="F1863" s="2">
        <v>0</v>
      </c>
      <c r="G1863" s="2">
        <v>0</v>
      </c>
      <c r="H1863" s="15">
        <f t="shared" ref="H1863:H1926" si="29">(D1863-D1862)/D1862</f>
        <v>0</v>
      </c>
    </row>
    <row r="1864" spans="1:8" ht="13.5" x14ac:dyDescent="0.25">
      <c r="A1864" s="11"/>
      <c r="B1864" s="10">
        <v>45013</v>
      </c>
      <c r="C1864" s="2">
        <v>0.41</v>
      </c>
      <c r="D1864" s="2">
        <v>0.41</v>
      </c>
      <c r="E1864" s="2">
        <v>12133</v>
      </c>
      <c r="F1864" s="2">
        <v>0.41</v>
      </c>
      <c r="G1864" s="2">
        <v>4974.53</v>
      </c>
      <c r="H1864" s="15">
        <f t="shared" si="29"/>
        <v>2.4999999999999883E-2</v>
      </c>
    </row>
    <row r="1865" spans="1:8" ht="13.5" x14ac:dyDescent="0.25">
      <c r="A1865" s="11"/>
      <c r="B1865" s="10">
        <v>45014</v>
      </c>
      <c r="C1865" s="2">
        <v>0.42</v>
      </c>
      <c r="D1865" s="2">
        <v>0.42</v>
      </c>
      <c r="E1865" s="2">
        <v>0</v>
      </c>
      <c r="F1865" s="2">
        <v>0</v>
      </c>
      <c r="G1865" s="2">
        <v>0</v>
      </c>
      <c r="H1865" s="15">
        <f t="shared" si="29"/>
        <v>2.4390243902439046E-2</v>
      </c>
    </row>
    <row r="1866" spans="1:8" ht="13.5" x14ac:dyDescent="0.25">
      <c r="A1866" s="11"/>
      <c r="B1866" s="10">
        <v>45015</v>
      </c>
      <c r="C1866" s="2">
        <v>0.42</v>
      </c>
      <c r="D1866" s="2">
        <v>0.42</v>
      </c>
      <c r="E1866" s="2">
        <v>1860</v>
      </c>
      <c r="F1866" s="2">
        <v>0.42</v>
      </c>
      <c r="G1866" s="2">
        <v>781.2</v>
      </c>
      <c r="H1866" s="15">
        <f t="shared" si="29"/>
        <v>0</v>
      </c>
    </row>
    <row r="1867" spans="1:8" ht="13.5" x14ac:dyDescent="0.25">
      <c r="A1867" s="11"/>
      <c r="B1867" s="10">
        <v>45016</v>
      </c>
      <c r="C1867" s="2">
        <v>0.42</v>
      </c>
      <c r="D1867" s="2">
        <v>0.42</v>
      </c>
      <c r="E1867" s="2">
        <v>9364</v>
      </c>
      <c r="F1867" s="2">
        <v>0.42</v>
      </c>
      <c r="G1867" s="2">
        <v>3932.88</v>
      </c>
      <c r="H1867" s="15">
        <f t="shared" si="29"/>
        <v>0</v>
      </c>
    </row>
    <row r="1868" spans="1:8" ht="13.5" x14ac:dyDescent="0.25">
      <c r="A1868" s="11"/>
      <c r="B1868" s="10">
        <v>45019</v>
      </c>
      <c r="C1868" s="2">
        <v>0.42</v>
      </c>
      <c r="D1868" s="2">
        <v>0.42</v>
      </c>
      <c r="E1868" s="2">
        <v>4910</v>
      </c>
      <c r="F1868" s="2">
        <v>0.42</v>
      </c>
      <c r="G1868" s="2">
        <v>2062.1999999999998</v>
      </c>
      <c r="H1868" s="15">
        <f t="shared" si="29"/>
        <v>0</v>
      </c>
    </row>
    <row r="1869" spans="1:8" ht="13.5" x14ac:dyDescent="0.25">
      <c r="A1869" s="11"/>
      <c r="B1869" s="10">
        <v>45020</v>
      </c>
      <c r="C1869" s="2">
        <v>0.41</v>
      </c>
      <c r="D1869" s="2">
        <v>0.41</v>
      </c>
      <c r="E1869" s="2">
        <v>1380</v>
      </c>
      <c r="F1869" s="2">
        <v>0.41</v>
      </c>
      <c r="G1869" s="2">
        <v>565.79999999999995</v>
      </c>
      <c r="H1869" s="15">
        <f t="shared" si="29"/>
        <v>-2.3809523809523832E-2</v>
      </c>
    </row>
    <row r="1870" spans="1:8" ht="13.5" x14ac:dyDescent="0.25">
      <c r="A1870" s="11"/>
      <c r="B1870" s="10">
        <v>45021</v>
      </c>
      <c r="C1870" s="2">
        <v>0.4</v>
      </c>
      <c r="D1870" s="2">
        <v>0.4</v>
      </c>
      <c r="E1870" s="2">
        <v>2082</v>
      </c>
      <c r="F1870" s="2">
        <v>0.4</v>
      </c>
      <c r="G1870" s="2">
        <v>832.8</v>
      </c>
      <c r="H1870" s="15">
        <f t="shared" si="29"/>
        <v>-2.4390243902438911E-2</v>
      </c>
    </row>
    <row r="1871" spans="1:8" ht="13.5" x14ac:dyDescent="0.25">
      <c r="A1871" s="11"/>
      <c r="B1871" s="10">
        <v>45022</v>
      </c>
      <c r="C1871" s="2">
        <v>0.41</v>
      </c>
      <c r="D1871" s="2">
        <v>0.41</v>
      </c>
      <c r="E1871" s="2">
        <v>0</v>
      </c>
      <c r="F1871" s="2">
        <v>0</v>
      </c>
      <c r="G1871" s="2">
        <v>0</v>
      </c>
      <c r="H1871" s="15">
        <f t="shared" si="29"/>
        <v>2.4999999999999883E-2</v>
      </c>
    </row>
    <row r="1872" spans="1:8" ht="13.5" x14ac:dyDescent="0.25">
      <c r="A1872" s="11"/>
      <c r="B1872" s="10">
        <v>45023</v>
      </c>
      <c r="C1872" s="2">
        <v>0.41</v>
      </c>
      <c r="D1872" s="2">
        <v>0.41</v>
      </c>
      <c r="E1872" s="2">
        <v>472</v>
      </c>
      <c r="F1872" s="2">
        <v>0.41</v>
      </c>
      <c r="G1872" s="2">
        <v>193.52</v>
      </c>
      <c r="H1872" s="15">
        <f t="shared" si="29"/>
        <v>0</v>
      </c>
    </row>
    <row r="1873" spans="1:8" ht="13.5" x14ac:dyDescent="0.25">
      <c r="A1873" s="11"/>
      <c r="B1873" s="10">
        <v>45026</v>
      </c>
      <c r="C1873" s="2">
        <v>0.41</v>
      </c>
      <c r="D1873" s="2">
        <v>0.41</v>
      </c>
      <c r="E1873" s="2">
        <v>15500</v>
      </c>
      <c r="F1873" s="2">
        <v>0.41</v>
      </c>
      <c r="G1873" s="2">
        <v>6355</v>
      </c>
      <c r="H1873" s="15">
        <f t="shared" si="29"/>
        <v>0</v>
      </c>
    </row>
    <row r="1874" spans="1:8" ht="13.5" x14ac:dyDescent="0.25">
      <c r="A1874" s="11"/>
      <c r="B1874" s="10">
        <v>45027</v>
      </c>
      <c r="C1874" s="2">
        <v>0.41</v>
      </c>
      <c r="D1874" s="2">
        <v>0.41</v>
      </c>
      <c r="E1874" s="2">
        <v>9700</v>
      </c>
      <c r="F1874" s="2">
        <v>0.41</v>
      </c>
      <c r="G1874" s="2">
        <v>3977</v>
      </c>
      <c r="H1874" s="15">
        <f t="shared" si="29"/>
        <v>0</v>
      </c>
    </row>
    <row r="1875" spans="1:8" ht="13.5" x14ac:dyDescent="0.25">
      <c r="A1875" s="11"/>
      <c r="B1875" s="10">
        <v>45028</v>
      </c>
      <c r="C1875" s="2">
        <v>0.41</v>
      </c>
      <c r="D1875" s="2">
        <v>0.41</v>
      </c>
      <c r="E1875" s="2">
        <v>2500</v>
      </c>
      <c r="F1875" s="2">
        <v>0.41</v>
      </c>
      <c r="G1875" s="2">
        <v>1025</v>
      </c>
      <c r="H1875" s="15">
        <f t="shared" si="29"/>
        <v>0</v>
      </c>
    </row>
    <row r="1876" spans="1:8" ht="13.5" x14ac:dyDescent="0.25">
      <c r="A1876" s="11"/>
      <c r="B1876" s="10">
        <v>45029</v>
      </c>
      <c r="C1876" s="2">
        <v>0.4</v>
      </c>
      <c r="D1876" s="2">
        <v>0.4</v>
      </c>
      <c r="E1876" s="2">
        <v>14357</v>
      </c>
      <c r="F1876" s="2">
        <v>0.4</v>
      </c>
      <c r="G1876" s="2">
        <v>5742.8</v>
      </c>
      <c r="H1876" s="15">
        <f t="shared" si="29"/>
        <v>-2.4390243902438911E-2</v>
      </c>
    </row>
    <row r="1877" spans="1:8" ht="13.5" x14ac:dyDescent="0.25">
      <c r="A1877" s="11"/>
      <c r="B1877" s="10">
        <v>45030</v>
      </c>
      <c r="C1877" s="2">
        <v>0.39</v>
      </c>
      <c r="D1877" s="2">
        <v>0.39</v>
      </c>
      <c r="E1877" s="2">
        <v>4560</v>
      </c>
      <c r="F1877" s="2">
        <v>0.39</v>
      </c>
      <c r="G1877" s="2">
        <v>1778.4</v>
      </c>
      <c r="H1877" s="15">
        <f t="shared" si="29"/>
        <v>-2.5000000000000022E-2</v>
      </c>
    </row>
    <row r="1878" spans="1:8" ht="13.5" x14ac:dyDescent="0.25">
      <c r="A1878" s="11"/>
      <c r="B1878" s="10">
        <v>45033</v>
      </c>
      <c r="C1878" s="2">
        <v>0.4</v>
      </c>
      <c r="D1878" s="2">
        <v>0.4</v>
      </c>
      <c r="E1878" s="2">
        <v>1</v>
      </c>
      <c r="F1878" s="2">
        <v>0.4</v>
      </c>
      <c r="G1878" s="2">
        <v>0.4</v>
      </c>
      <c r="H1878" s="15">
        <f t="shared" si="29"/>
        <v>2.5641025641025664E-2</v>
      </c>
    </row>
    <row r="1879" spans="1:8" ht="13.5" x14ac:dyDescent="0.25">
      <c r="A1879" s="11"/>
      <c r="B1879" s="10">
        <v>45034</v>
      </c>
      <c r="C1879" s="2">
        <v>0.4</v>
      </c>
      <c r="D1879" s="2">
        <v>0.4</v>
      </c>
      <c r="E1879" s="2">
        <v>2788</v>
      </c>
      <c r="F1879" s="2">
        <v>0.4</v>
      </c>
      <c r="G1879" s="2">
        <v>1115.2</v>
      </c>
      <c r="H1879" s="15">
        <f t="shared" si="29"/>
        <v>0</v>
      </c>
    </row>
    <row r="1880" spans="1:8" ht="13.5" x14ac:dyDescent="0.25">
      <c r="A1880" s="11"/>
      <c r="B1880" s="10">
        <v>45035</v>
      </c>
      <c r="C1880" s="2">
        <v>0.4</v>
      </c>
      <c r="D1880" s="2">
        <v>0.4</v>
      </c>
      <c r="E1880" s="2">
        <v>16000</v>
      </c>
      <c r="F1880" s="2">
        <v>0.4</v>
      </c>
      <c r="G1880" s="2">
        <v>6400</v>
      </c>
      <c r="H1880" s="15">
        <f t="shared" si="29"/>
        <v>0</v>
      </c>
    </row>
    <row r="1881" spans="1:8" ht="13.5" x14ac:dyDescent="0.25">
      <c r="A1881" s="11"/>
      <c r="B1881" s="10">
        <v>45036</v>
      </c>
      <c r="C1881" s="2">
        <v>0.4</v>
      </c>
      <c r="D1881" s="2">
        <v>0.4</v>
      </c>
      <c r="E1881" s="2">
        <v>16700</v>
      </c>
      <c r="F1881" s="2">
        <v>0.4</v>
      </c>
      <c r="G1881" s="2">
        <v>6680</v>
      </c>
      <c r="H1881" s="15">
        <f t="shared" si="29"/>
        <v>0</v>
      </c>
    </row>
    <row r="1882" spans="1:8" ht="13.5" x14ac:dyDescent="0.25">
      <c r="A1882" s="11"/>
      <c r="B1882" s="10">
        <v>45040</v>
      </c>
      <c r="C1882" s="2">
        <v>0.4</v>
      </c>
      <c r="D1882" s="2">
        <v>0.4</v>
      </c>
      <c r="E1882" s="2">
        <v>6668</v>
      </c>
      <c r="F1882" s="2">
        <v>0.4</v>
      </c>
      <c r="G1882" s="2">
        <v>2667.2</v>
      </c>
      <c r="H1882" s="15">
        <f t="shared" si="29"/>
        <v>0</v>
      </c>
    </row>
    <row r="1883" spans="1:8" ht="13.5" x14ac:dyDescent="0.25">
      <c r="A1883" s="11"/>
      <c r="B1883" s="10">
        <v>45041</v>
      </c>
      <c r="C1883" s="2">
        <v>0.41</v>
      </c>
      <c r="D1883" s="2">
        <v>0.41</v>
      </c>
      <c r="E1883" s="2">
        <v>3680</v>
      </c>
      <c r="F1883" s="2">
        <v>0.41</v>
      </c>
      <c r="G1883" s="2">
        <v>1508.8</v>
      </c>
      <c r="H1883" s="15">
        <f t="shared" si="29"/>
        <v>2.4999999999999883E-2</v>
      </c>
    </row>
    <row r="1884" spans="1:8" ht="13.5" x14ac:dyDescent="0.25">
      <c r="A1884" s="11"/>
      <c r="B1884" s="10">
        <v>45042</v>
      </c>
      <c r="C1884" s="2">
        <v>0.41</v>
      </c>
      <c r="D1884" s="2">
        <v>0.41</v>
      </c>
      <c r="E1884" s="2">
        <v>10757</v>
      </c>
      <c r="F1884" s="2">
        <v>0.41</v>
      </c>
      <c r="G1884" s="2">
        <v>4410.37</v>
      </c>
      <c r="H1884" s="15">
        <f t="shared" si="29"/>
        <v>0</v>
      </c>
    </row>
    <row r="1885" spans="1:8" ht="13.5" x14ac:dyDescent="0.25">
      <c r="A1885" s="11"/>
      <c r="B1885" s="10">
        <v>45043</v>
      </c>
      <c r="C1885" s="2">
        <v>0.42</v>
      </c>
      <c r="D1885" s="2">
        <v>0.42</v>
      </c>
      <c r="E1885" s="2">
        <v>30266</v>
      </c>
      <c r="F1885" s="2">
        <v>0.42</v>
      </c>
      <c r="G1885" s="2">
        <v>12711.72</v>
      </c>
      <c r="H1885" s="15">
        <f t="shared" si="29"/>
        <v>2.4390243902439046E-2</v>
      </c>
    </row>
    <row r="1886" spans="1:8" ht="13.5" x14ac:dyDescent="0.25">
      <c r="A1886" s="11"/>
      <c r="B1886" s="10">
        <v>45044</v>
      </c>
      <c r="C1886" s="2">
        <v>0.42</v>
      </c>
      <c r="D1886" s="2">
        <v>0.42</v>
      </c>
      <c r="E1886" s="2">
        <v>2553</v>
      </c>
      <c r="F1886" s="2">
        <v>0.42</v>
      </c>
      <c r="G1886" s="2">
        <v>1072.26</v>
      </c>
      <c r="H1886" s="15">
        <f t="shared" si="29"/>
        <v>0</v>
      </c>
    </row>
    <row r="1887" spans="1:8" ht="13.5" x14ac:dyDescent="0.25">
      <c r="A1887" s="11"/>
      <c r="B1887" s="10">
        <v>45048</v>
      </c>
      <c r="C1887" s="2">
        <v>0.42</v>
      </c>
      <c r="D1887" s="2">
        <v>0.42</v>
      </c>
      <c r="E1887" s="2">
        <v>1070</v>
      </c>
      <c r="F1887" s="2">
        <v>0.42</v>
      </c>
      <c r="G1887" s="2">
        <v>449.4</v>
      </c>
      <c r="H1887" s="15">
        <f t="shared" si="29"/>
        <v>0</v>
      </c>
    </row>
    <row r="1888" spans="1:8" ht="13.5" x14ac:dyDescent="0.25">
      <c r="A1888" s="11"/>
      <c r="B1888" s="10">
        <v>45049</v>
      </c>
      <c r="C1888" s="2">
        <v>0.41</v>
      </c>
      <c r="D1888" s="2">
        <v>0.41</v>
      </c>
      <c r="E1888" s="2">
        <v>119</v>
      </c>
      <c r="F1888" s="2">
        <v>0.41</v>
      </c>
      <c r="G1888" s="2">
        <v>48.79</v>
      </c>
      <c r="H1888" s="15">
        <f t="shared" si="29"/>
        <v>-2.3809523809523832E-2</v>
      </c>
    </row>
    <row r="1889" spans="1:8" ht="13.5" x14ac:dyDescent="0.25">
      <c r="A1889" s="11"/>
      <c r="B1889" s="10">
        <v>45050</v>
      </c>
      <c r="C1889" s="2">
        <v>0.42</v>
      </c>
      <c r="D1889" s="2">
        <v>0.42</v>
      </c>
      <c r="E1889" s="2">
        <v>4750</v>
      </c>
      <c r="F1889" s="2">
        <v>0.42</v>
      </c>
      <c r="G1889" s="2">
        <v>1995</v>
      </c>
      <c r="H1889" s="15">
        <f t="shared" si="29"/>
        <v>2.4390243902439046E-2</v>
      </c>
    </row>
    <row r="1890" spans="1:8" ht="13.5" x14ac:dyDescent="0.25">
      <c r="A1890" s="11"/>
      <c r="B1890" s="10">
        <v>45051</v>
      </c>
      <c r="C1890" s="2">
        <v>0.43</v>
      </c>
      <c r="D1890" s="2">
        <v>0.43</v>
      </c>
      <c r="E1890" s="2">
        <v>41</v>
      </c>
      <c r="F1890" s="2">
        <v>0.43</v>
      </c>
      <c r="G1890" s="2">
        <v>17.63</v>
      </c>
      <c r="H1890" s="15">
        <f t="shared" si="29"/>
        <v>2.3809523809523832E-2</v>
      </c>
    </row>
    <row r="1891" spans="1:8" ht="13.5" x14ac:dyDescent="0.25">
      <c r="A1891" s="11"/>
      <c r="B1891" s="10">
        <v>45054</v>
      </c>
      <c r="C1891" s="2">
        <v>0.42</v>
      </c>
      <c r="D1891" s="2">
        <v>0.42</v>
      </c>
      <c r="E1891" s="2">
        <v>2647</v>
      </c>
      <c r="F1891" s="2">
        <v>0.42</v>
      </c>
      <c r="G1891" s="2">
        <v>1111.74</v>
      </c>
      <c r="H1891" s="15">
        <f t="shared" si="29"/>
        <v>-2.3255813953488393E-2</v>
      </c>
    </row>
    <row r="1892" spans="1:8" ht="13.5" x14ac:dyDescent="0.25">
      <c r="A1892" s="11"/>
      <c r="B1892" s="10">
        <v>45055</v>
      </c>
      <c r="C1892" s="2">
        <v>0.42</v>
      </c>
      <c r="D1892" s="2">
        <v>0.42</v>
      </c>
      <c r="E1892" s="2">
        <v>160</v>
      </c>
      <c r="F1892" s="2">
        <v>0.42</v>
      </c>
      <c r="G1892" s="2">
        <v>67.2</v>
      </c>
      <c r="H1892" s="15">
        <f t="shared" si="29"/>
        <v>0</v>
      </c>
    </row>
    <row r="1893" spans="1:8" ht="13.5" x14ac:dyDescent="0.25">
      <c r="A1893" s="11"/>
      <c r="B1893" s="10">
        <v>45056</v>
      </c>
      <c r="C1893" s="2">
        <v>0.42</v>
      </c>
      <c r="D1893" s="2">
        <v>0.42</v>
      </c>
      <c r="E1893" s="2">
        <v>8340</v>
      </c>
      <c r="F1893" s="2">
        <v>0.42</v>
      </c>
      <c r="G1893" s="2">
        <v>3502.8</v>
      </c>
      <c r="H1893" s="15">
        <f t="shared" si="29"/>
        <v>0</v>
      </c>
    </row>
    <row r="1894" spans="1:8" ht="13.5" x14ac:dyDescent="0.25">
      <c r="A1894" s="11"/>
      <c r="B1894" s="10">
        <v>45057</v>
      </c>
      <c r="C1894" s="2">
        <v>0.42</v>
      </c>
      <c r="D1894" s="2">
        <v>0.42</v>
      </c>
      <c r="E1894" s="2">
        <v>7000</v>
      </c>
      <c r="F1894" s="2">
        <v>0.42</v>
      </c>
      <c r="G1894" s="2">
        <v>2940</v>
      </c>
      <c r="H1894" s="15">
        <f t="shared" si="29"/>
        <v>0</v>
      </c>
    </row>
    <row r="1895" spans="1:8" ht="13.5" x14ac:dyDescent="0.25">
      <c r="A1895" s="11"/>
      <c r="B1895" s="10">
        <v>45058</v>
      </c>
      <c r="C1895" s="2">
        <v>0.42</v>
      </c>
      <c r="D1895" s="2">
        <v>0.42</v>
      </c>
      <c r="E1895" s="2">
        <v>6000</v>
      </c>
      <c r="F1895" s="2">
        <v>0.42</v>
      </c>
      <c r="G1895" s="2">
        <v>2520</v>
      </c>
      <c r="H1895" s="15">
        <f t="shared" si="29"/>
        <v>0</v>
      </c>
    </row>
    <row r="1896" spans="1:8" ht="13.5" x14ac:dyDescent="0.25">
      <c r="A1896" s="11"/>
      <c r="B1896" s="10">
        <v>45061</v>
      </c>
      <c r="C1896" s="2">
        <v>0.42</v>
      </c>
      <c r="D1896" s="2">
        <v>0.42</v>
      </c>
      <c r="E1896" s="2">
        <v>101</v>
      </c>
      <c r="F1896" s="2">
        <v>0.42</v>
      </c>
      <c r="G1896" s="2">
        <v>42.42</v>
      </c>
      <c r="H1896" s="15">
        <f t="shared" si="29"/>
        <v>0</v>
      </c>
    </row>
    <row r="1897" spans="1:8" ht="13.5" x14ac:dyDescent="0.25">
      <c r="A1897" s="11"/>
      <c r="B1897" s="10">
        <v>45062</v>
      </c>
      <c r="C1897" s="2">
        <v>0.42</v>
      </c>
      <c r="D1897" s="2">
        <v>0.42</v>
      </c>
      <c r="E1897" s="2">
        <v>11000</v>
      </c>
      <c r="F1897" s="2">
        <v>0.42</v>
      </c>
      <c r="G1897" s="2">
        <v>4620</v>
      </c>
      <c r="H1897" s="15">
        <f t="shared" si="29"/>
        <v>0</v>
      </c>
    </row>
    <row r="1898" spans="1:8" ht="13.5" x14ac:dyDescent="0.25">
      <c r="A1898" s="11"/>
      <c r="B1898" s="10">
        <v>45063</v>
      </c>
      <c r="C1898" s="2">
        <v>0.42</v>
      </c>
      <c r="D1898" s="2">
        <v>0.42</v>
      </c>
      <c r="E1898" s="2">
        <v>19065</v>
      </c>
      <c r="F1898" s="2">
        <v>0.42</v>
      </c>
      <c r="G1898" s="2">
        <v>8007.3</v>
      </c>
      <c r="H1898" s="15">
        <f t="shared" si="29"/>
        <v>0</v>
      </c>
    </row>
    <row r="1899" spans="1:8" ht="13.5" x14ac:dyDescent="0.25">
      <c r="A1899" s="11"/>
      <c r="B1899" s="10">
        <v>45064</v>
      </c>
      <c r="C1899" s="2">
        <v>0.41</v>
      </c>
      <c r="D1899" s="2">
        <v>0.41</v>
      </c>
      <c r="E1899" s="2">
        <v>7500</v>
      </c>
      <c r="F1899" s="2">
        <v>0.41</v>
      </c>
      <c r="G1899" s="2">
        <v>3075</v>
      </c>
      <c r="H1899" s="15">
        <f t="shared" si="29"/>
        <v>-2.3809523809523832E-2</v>
      </c>
    </row>
    <row r="1900" spans="1:8" ht="13.5" x14ac:dyDescent="0.25">
      <c r="A1900" s="11"/>
      <c r="B1900" s="10">
        <v>45065</v>
      </c>
      <c r="C1900" s="2">
        <v>0.41</v>
      </c>
      <c r="D1900" s="2">
        <v>0.41</v>
      </c>
      <c r="E1900" s="2">
        <v>5295</v>
      </c>
      <c r="F1900" s="2">
        <v>0.41</v>
      </c>
      <c r="G1900" s="2">
        <v>2170.9499999999998</v>
      </c>
      <c r="H1900" s="15">
        <f t="shared" si="29"/>
        <v>0</v>
      </c>
    </row>
    <row r="1901" spans="1:8" ht="13.5" x14ac:dyDescent="0.25">
      <c r="A1901" s="11"/>
      <c r="B1901" s="10">
        <v>45068</v>
      </c>
      <c r="C1901" s="2">
        <v>0.42</v>
      </c>
      <c r="D1901" s="2">
        <v>0.42</v>
      </c>
      <c r="E1901" s="2">
        <v>4</v>
      </c>
      <c r="F1901" s="2">
        <v>0.42</v>
      </c>
      <c r="G1901" s="2">
        <v>1.68</v>
      </c>
      <c r="H1901" s="15">
        <f t="shared" si="29"/>
        <v>2.4390243902439046E-2</v>
      </c>
    </row>
    <row r="1902" spans="1:8" ht="13.5" x14ac:dyDescent="0.25">
      <c r="A1902" s="11"/>
      <c r="B1902" s="10">
        <v>45069</v>
      </c>
      <c r="C1902" s="2">
        <v>0.42</v>
      </c>
      <c r="D1902" s="2">
        <v>0.42</v>
      </c>
      <c r="E1902" s="2">
        <v>121</v>
      </c>
      <c r="F1902" s="2">
        <v>0.42</v>
      </c>
      <c r="G1902" s="2">
        <v>50.82</v>
      </c>
      <c r="H1902" s="15">
        <f t="shared" si="29"/>
        <v>0</v>
      </c>
    </row>
    <row r="1903" spans="1:8" ht="13.5" x14ac:dyDescent="0.25">
      <c r="A1903" s="11"/>
      <c r="B1903" s="10">
        <v>45070</v>
      </c>
      <c r="C1903" s="2">
        <v>0.42</v>
      </c>
      <c r="D1903" s="2">
        <v>0.42</v>
      </c>
      <c r="E1903" s="2">
        <v>16400</v>
      </c>
      <c r="F1903" s="2">
        <v>0.42</v>
      </c>
      <c r="G1903" s="2">
        <v>6888</v>
      </c>
      <c r="H1903" s="15">
        <f t="shared" si="29"/>
        <v>0</v>
      </c>
    </row>
    <row r="1904" spans="1:8" ht="13.5" x14ac:dyDescent="0.25">
      <c r="A1904" s="11"/>
      <c r="B1904" s="10">
        <v>45071</v>
      </c>
      <c r="C1904" s="2">
        <v>0.42</v>
      </c>
      <c r="D1904" s="2">
        <v>0.42</v>
      </c>
      <c r="E1904" s="2">
        <v>3393</v>
      </c>
      <c r="F1904" s="2">
        <v>0.42</v>
      </c>
      <c r="G1904" s="2">
        <v>1425.06</v>
      </c>
      <c r="H1904" s="15">
        <f t="shared" si="29"/>
        <v>0</v>
      </c>
    </row>
    <row r="1905" spans="1:8" ht="13.5" x14ac:dyDescent="0.25">
      <c r="A1905" s="11"/>
      <c r="B1905" s="10">
        <v>45072</v>
      </c>
      <c r="C1905" s="2">
        <v>0.41</v>
      </c>
      <c r="D1905" s="2">
        <v>0.41</v>
      </c>
      <c r="E1905" s="2">
        <v>3235</v>
      </c>
      <c r="F1905" s="2">
        <v>0.41</v>
      </c>
      <c r="G1905" s="2">
        <v>1326.35</v>
      </c>
      <c r="H1905" s="15">
        <f t="shared" si="29"/>
        <v>-2.3809523809523832E-2</v>
      </c>
    </row>
    <row r="1906" spans="1:8" ht="13.5" x14ac:dyDescent="0.25">
      <c r="A1906" s="11"/>
      <c r="B1906" s="10">
        <v>45075</v>
      </c>
      <c r="C1906" s="2">
        <v>0.42</v>
      </c>
      <c r="D1906" s="2">
        <v>0.42</v>
      </c>
      <c r="E1906" s="2">
        <v>0</v>
      </c>
      <c r="F1906" s="2">
        <v>0</v>
      </c>
      <c r="G1906" s="2">
        <v>0</v>
      </c>
      <c r="H1906" s="15">
        <f t="shared" si="29"/>
        <v>2.4390243902439046E-2</v>
      </c>
    </row>
    <row r="1907" spans="1:8" ht="13.5" x14ac:dyDescent="0.25">
      <c r="A1907" s="11"/>
      <c r="B1907" s="10">
        <v>45076</v>
      </c>
      <c r="C1907" s="2">
        <v>0.42</v>
      </c>
      <c r="D1907" s="2">
        <v>0.42</v>
      </c>
      <c r="E1907" s="2">
        <v>2000</v>
      </c>
      <c r="F1907" s="2">
        <v>0.42</v>
      </c>
      <c r="G1907" s="2">
        <v>840</v>
      </c>
      <c r="H1907" s="15">
        <f t="shared" si="29"/>
        <v>0</v>
      </c>
    </row>
    <row r="1908" spans="1:8" ht="13.5" x14ac:dyDescent="0.25">
      <c r="A1908" s="11"/>
      <c r="B1908" s="10">
        <v>45077</v>
      </c>
      <c r="C1908" s="2">
        <v>0.42</v>
      </c>
      <c r="D1908" s="2">
        <v>0.42</v>
      </c>
      <c r="E1908" s="2">
        <v>28950</v>
      </c>
      <c r="F1908" s="2">
        <v>0.42</v>
      </c>
      <c r="G1908" s="2">
        <v>12159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0.42</v>
      </c>
      <c r="D1909" s="2">
        <v>0.42</v>
      </c>
      <c r="E1909" s="2">
        <v>6731</v>
      </c>
      <c r="F1909" s="2">
        <v>0.42</v>
      </c>
      <c r="G1909" s="2">
        <v>2827.02</v>
      </c>
      <c r="H1909" s="15">
        <f t="shared" si="29"/>
        <v>0</v>
      </c>
    </row>
    <row r="1910" spans="1:8" ht="13.5" x14ac:dyDescent="0.25">
      <c r="A1910" s="11"/>
      <c r="B1910" s="10">
        <v>45079</v>
      </c>
      <c r="C1910" s="2">
        <v>0.42</v>
      </c>
      <c r="D1910" s="2">
        <v>0.42</v>
      </c>
      <c r="E1910" s="2">
        <v>16020</v>
      </c>
      <c r="F1910" s="2">
        <v>0.42</v>
      </c>
      <c r="G1910" s="2">
        <v>6728.4</v>
      </c>
      <c r="H1910" s="15">
        <f t="shared" si="29"/>
        <v>0</v>
      </c>
    </row>
    <row r="1911" spans="1:8" ht="13.5" x14ac:dyDescent="0.25">
      <c r="A1911" s="11"/>
      <c r="B1911" s="10">
        <v>45082</v>
      </c>
      <c r="C1911" s="2">
        <v>0.41</v>
      </c>
      <c r="D1911" s="2">
        <v>0.41</v>
      </c>
      <c r="E1911" s="2">
        <v>4875</v>
      </c>
      <c r="F1911" s="2">
        <v>0.41</v>
      </c>
      <c r="G1911" s="2">
        <v>1998.75</v>
      </c>
      <c r="H1911" s="15">
        <f t="shared" si="29"/>
        <v>-2.3809523809523832E-2</v>
      </c>
    </row>
    <row r="1912" spans="1:8" ht="13.5" x14ac:dyDescent="0.25">
      <c r="A1912" s="11"/>
      <c r="B1912" s="10">
        <v>45083</v>
      </c>
      <c r="C1912" s="2">
        <v>0.41</v>
      </c>
      <c r="D1912" s="2">
        <v>0.41</v>
      </c>
      <c r="E1912" s="2">
        <v>450</v>
      </c>
      <c r="F1912" s="2">
        <v>0.41</v>
      </c>
      <c r="G1912" s="2">
        <v>184.5</v>
      </c>
      <c r="H1912" s="15">
        <f t="shared" si="29"/>
        <v>0</v>
      </c>
    </row>
    <row r="1913" spans="1:8" ht="13.5" x14ac:dyDescent="0.25">
      <c r="A1913" s="11"/>
      <c r="B1913" s="10">
        <v>45084</v>
      </c>
      <c r="C1913" s="2">
        <v>0.42</v>
      </c>
      <c r="D1913" s="2">
        <v>0.42</v>
      </c>
      <c r="E1913" s="2">
        <v>1385</v>
      </c>
      <c r="F1913" s="2">
        <v>0.42</v>
      </c>
      <c r="G1913" s="2">
        <v>581.70000000000005</v>
      </c>
      <c r="H1913" s="15">
        <f t="shared" si="29"/>
        <v>2.4390243902439046E-2</v>
      </c>
    </row>
    <row r="1914" spans="1:8" ht="13.5" x14ac:dyDescent="0.25">
      <c r="A1914" s="11"/>
      <c r="B1914" s="10">
        <v>45085</v>
      </c>
      <c r="C1914" s="2">
        <v>0.43</v>
      </c>
      <c r="D1914" s="2">
        <v>0.43</v>
      </c>
      <c r="E1914" s="2">
        <v>439</v>
      </c>
      <c r="F1914" s="2">
        <v>0.43</v>
      </c>
      <c r="G1914" s="2">
        <v>188.77</v>
      </c>
      <c r="H1914" s="15">
        <f t="shared" si="29"/>
        <v>2.3809523809523832E-2</v>
      </c>
    </row>
    <row r="1915" spans="1:8" ht="13.5" x14ac:dyDescent="0.25">
      <c r="A1915" s="11"/>
      <c r="B1915" s="10">
        <v>45086</v>
      </c>
      <c r="C1915" s="2">
        <v>0.43</v>
      </c>
      <c r="D1915" s="2">
        <v>0.43</v>
      </c>
      <c r="E1915" s="2">
        <v>24</v>
      </c>
      <c r="F1915" s="2">
        <v>0.43</v>
      </c>
      <c r="G1915" s="2">
        <v>10.32</v>
      </c>
      <c r="H1915" s="15">
        <f t="shared" si="29"/>
        <v>0</v>
      </c>
    </row>
    <row r="1916" spans="1:8" ht="13.5" x14ac:dyDescent="0.25">
      <c r="A1916" s="11"/>
      <c r="B1916" s="10">
        <v>45089</v>
      </c>
      <c r="C1916" s="2">
        <v>0.42</v>
      </c>
      <c r="D1916" s="2">
        <v>0.42</v>
      </c>
      <c r="E1916" s="2">
        <v>2000</v>
      </c>
      <c r="F1916" s="2">
        <v>0.42</v>
      </c>
      <c r="G1916" s="2">
        <v>840</v>
      </c>
      <c r="H1916" s="15">
        <f t="shared" si="29"/>
        <v>-2.3255813953488393E-2</v>
      </c>
    </row>
    <row r="1917" spans="1:8" ht="13.5" x14ac:dyDescent="0.25">
      <c r="A1917" s="11"/>
      <c r="B1917" s="10">
        <v>45090</v>
      </c>
      <c r="C1917" s="2">
        <v>0.42</v>
      </c>
      <c r="D1917" s="2">
        <v>0.42</v>
      </c>
      <c r="E1917" s="2">
        <v>9695</v>
      </c>
      <c r="F1917" s="2">
        <v>0.42</v>
      </c>
      <c r="G1917" s="2">
        <v>4071.9</v>
      </c>
      <c r="H1917" s="15">
        <f t="shared" si="29"/>
        <v>0</v>
      </c>
    </row>
    <row r="1918" spans="1:8" ht="13.5" x14ac:dyDescent="0.25">
      <c r="A1918" s="11"/>
      <c r="B1918" s="10">
        <v>45091</v>
      </c>
      <c r="C1918" s="2">
        <v>0.42</v>
      </c>
      <c r="D1918" s="2">
        <v>0.42</v>
      </c>
      <c r="E1918" s="2">
        <v>3794</v>
      </c>
      <c r="F1918" s="2">
        <v>0.42</v>
      </c>
      <c r="G1918" s="2">
        <v>1593.48</v>
      </c>
      <c r="H1918" s="15">
        <f t="shared" si="29"/>
        <v>0</v>
      </c>
    </row>
    <row r="1919" spans="1:8" ht="13.5" x14ac:dyDescent="0.25">
      <c r="A1919" s="11"/>
      <c r="B1919" s="10">
        <v>45092</v>
      </c>
      <c r="C1919" s="2">
        <v>0.42</v>
      </c>
      <c r="D1919" s="2">
        <v>0.42</v>
      </c>
      <c r="E1919" s="2">
        <v>34635</v>
      </c>
      <c r="F1919" s="2">
        <v>0.42</v>
      </c>
      <c r="G1919" s="2">
        <v>14546.7</v>
      </c>
      <c r="H1919" s="15">
        <f t="shared" si="29"/>
        <v>0</v>
      </c>
    </row>
    <row r="1920" spans="1:8" ht="13.5" x14ac:dyDescent="0.25">
      <c r="A1920" s="11"/>
      <c r="B1920" s="10">
        <v>45093</v>
      </c>
      <c r="C1920" s="2">
        <v>0.41</v>
      </c>
      <c r="D1920" s="2">
        <v>0.41</v>
      </c>
      <c r="E1920" s="2">
        <v>41924</v>
      </c>
      <c r="F1920" s="2">
        <v>0.41</v>
      </c>
      <c r="G1920" s="2">
        <v>17188.84</v>
      </c>
      <c r="H1920" s="15">
        <f t="shared" si="29"/>
        <v>-2.3809523809523832E-2</v>
      </c>
    </row>
    <row r="1921" spans="1:8" ht="13.5" x14ac:dyDescent="0.25">
      <c r="A1921" s="11"/>
      <c r="B1921" s="10">
        <v>45096</v>
      </c>
      <c r="C1921" s="2">
        <v>0.41</v>
      </c>
      <c r="D1921" s="2">
        <v>0.41</v>
      </c>
      <c r="E1921" s="2">
        <v>5124</v>
      </c>
      <c r="F1921" s="2">
        <v>0.41</v>
      </c>
      <c r="G1921" s="2">
        <v>2100.84</v>
      </c>
      <c r="H1921" s="15">
        <f t="shared" si="29"/>
        <v>0</v>
      </c>
    </row>
    <row r="1922" spans="1:8" ht="13.5" x14ac:dyDescent="0.25">
      <c r="A1922" s="11"/>
      <c r="B1922" s="10">
        <v>45097</v>
      </c>
      <c r="C1922" s="2">
        <v>0.42</v>
      </c>
      <c r="D1922" s="2">
        <v>0.42</v>
      </c>
      <c r="E1922" s="2">
        <v>1500</v>
      </c>
      <c r="F1922" s="2">
        <v>0.42</v>
      </c>
      <c r="G1922" s="2">
        <v>630</v>
      </c>
      <c r="H1922" s="15">
        <f t="shared" si="29"/>
        <v>2.4390243902439046E-2</v>
      </c>
    </row>
    <row r="1923" spans="1:8" ht="13.5" x14ac:dyDescent="0.25">
      <c r="A1923" s="11"/>
      <c r="B1923" s="10">
        <v>45098</v>
      </c>
      <c r="C1923" s="2">
        <v>0.41</v>
      </c>
      <c r="D1923" s="2">
        <v>0.41</v>
      </c>
      <c r="E1923" s="2">
        <v>400</v>
      </c>
      <c r="F1923" s="2">
        <v>0.41</v>
      </c>
      <c r="G1923" s="2">
        <v>164</v>
      </c>
      <c r="H1923" s="15">
        <f t="shared" si="29"/>
        <v>-2.3809523809523832E-2</v>
      </c>
    </row>
    <row r="1924" spans="1:8" ht="13.5" x14ac:dyDescent="0.25">
      <c r="A1924" s="11"/>
      <c r="B1924" s="10">
        <v>45099</v>
      </c>
      <c r="C1924" s="2">
        <v>0.41</v>
      </c>
      <c r="D1924" s="2">
        <v>0.41</v>
      </c>
      <c r="E1924" s="2">
        <v>3226</v>
      </c>
      <c r="F1924" s="2">
        <v>0.41</v>
      </c>
      <c r="G1924" s="2">
        <v>1322.66</v>
      </c>
      <c r="H1924" s="15">
        <f t="shared" si="29"/>
        <v>0</v>
      </c>
    </row>
    <row r="1925" spans="1:8" ht="13.5" x14ac:dyDescent="0.25">
      <c r="A1925" s="11"/>
      <c r="B1925" s="10">
        <v>45100</v>
      </c>
      <c r="C1925" s="2">
        <v>0.42</v>
      </c>
      <c r="D1925" s="2">
        <v>0.42</v>
      </c>
      <c r="E1925" s="2">
        <v>30500</v>
      </c>
      <c r="F1925" s="2">
        <v>0.42</v>
      </c>
      <c r="G1925" s="2">
        <v>12810</v>
      </c>
      <c r="H1925" s="15">
        <f t="shared" si="29"/>
        <v>2.4390243902439046E-2</v>
      </c>
    </row>
    <row r="1926" spans="1:8" ht="13.5" x14ac:dyDescent="0.25">
      <c r="A1926" s="11"/>
      <c r="B1926" s="10">
        <v>45103</v>
      </c>
      <c r="C1926" s="2">
        <v>0.42</v>
      </c>
      <c r="D1926" s="2">
        <v>0.42</v>
      </c>
      <c r="E1926" s="2">
        <v>0</v>
      </c>
      <c r="F1926" s="2">
        <v>0</v>
      </c>
      <c r="G1926" s="2">
        <v>0</v>
      </c>
      <c r="H1926" s="15">
        <f t="shared" si="29"/>
        <v>0</v>
      </c>
    </row>
    <row r="1927" spans="1:8" ht="13.5" x14ac:dyDescent="0.25">
      <c r="A1927" s="11"/>
      <c r="B1927" s="10">
        <v>45104</v>
      </c>
      <c r="C1927" s="2">
        <v>0.42</v>
      </c>
      <c r="D1927" s="2">
        <v>0.42</v>
      </c>
      <c r="E1927" s="2">
        <v>5000</v>
      </c>
      <c r="F1927" s="2">
        <v>0.42</v>
      </c>
      <c r="G1927" s="2">
        <v>2100</v>
      </c>
      <c r="H1927" s="15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0.41</v>
      </c>
      <c r="D1928" s="2">
        <v>0.41</v>
      </c>
      <c r="E1928" s="2">
        <v>4590</v>
      </c>
      <c r="F1928" s="2">
        <v>0.41</v>
      </c>
      <c r="G1928" s="2">
        <v>1881.9</v>
      </c>
      <c r="H1928" s="15">
        <f t="shared" si="30"/>
        <v>-2.3809523809523832E-2</v>
      </c>
    </row>
    <row r="1929" spans="1:8" ht="13.5" x14ac:dyDescent="0.25">
      <c r="A1929" s="11"/>
      <c r="B1929" s="10">
        <v>45110</v>
      </c>
      <c r="C1929" s="2">
        <v>0.41</v>
      </c>
      <c r="D1929" s="2">
        <v>0.41</v>
      </c>
      <c r="E1929" s="2">
        <v>0</v>
      </c>
      <c r="F1929" s="2">
        <v>0</v>
      </c>
      <c r="G1929" s="2">
        <v>0</v>
      </c>
      <c r="H1929" s="15">
        <f t="shared" si="30"/>
        <v>0</v>
      </c>
    </row>
    <row r="1930" spans="1:8" ht="13.5" x14ac:dyDescent="0.25">
      <c r="A1930" s="11"/>
      <c r="B1930" s="10">
        <v>45111</v>
      </c>
      <c r="C1930" s="2">
        <v>0.42</v>
      </c>
      <c r="D1930" s="2">
        <v>0.42</v>
      </c>
      <c r="E1930" s="2">
        <v>3316</v>
      </c>
      <c r="F1930" s="2">
        <v>0.42</v>
      </c>
      <c r="G1930" s="2">
        <v>1392.72</v>
      </c>
      <c r="H1930" s="15">
        <f t="shared" si="30"/>
        <v>2.4390243902439046E-2</v>
      </c>
    </row>
    <row r="1931" spans="1:8" ht="13.5" x14ac:dyDescent="0.25">
      <c r="A1931" s="11"/>
      <c r="B1931" s="10">
        <v>45112</v>
      </c>
      <c r="C1931" s="2">
        <v>0.42</v>
      </c>
      <c r="D1931" s="2">
        <v>0.42</v>
      </c>
      <c r="E1931" s="2">
        <v>21971</v>
      </c>
      <c r="F1931" s="2">
        <v>0.42</v>
      </c>
      <c r="G1931" s="2">
        <v>9227.82</v>
      </c>
      <c r="H1931" s="15">
        <f t="shared" si="30"/>
        <v>0</v>
      </c>
    </row>
    <row r="1932" spans="1:8" ht="13.5" x14ac:dyDescent="0.25">
      <c r="A1932" s="11"/>
      <c r="B1932" s="10">
        <v>45113</v>
      </c>
      <c r="C1932" s="2">
        <v>0.42</v>
      </c>
      <c r="D1932" s="2">
        <v>0.42</v>
      </c>
      <c r="E1932" s="2">
        <v>800</v>
      </c>
      <c r="F1932" s="2">
        <v>0.42</v>
      </c>
      <c r="G1932" s="2">
        <v>336</v>
      </c>
      <c r="H1932" s="15">
        <f t="shared" si="30"/>
        <v>0</v>
      </c>
    </row>
    <row r="1933" spans="1:8" ht="13.5" x14ac:dyDescent="0.25">
      <c r="A1933" s="11"/>
      <c r="B1933" s="10">
        <v>45114</v>
      </c>
      <c r="C1933" s="2">
        <v>0.42</v>
      </c>
      <c r="D1933" s="2">
        <v>0.42</v>
      </c>
      <c r="E1933" s="2">
        <v>5000</v>
      </c>
      <c r="F1933" s="2">
        <v>0.42</v>
      </c>
      <c r="G1933" s="2">
        <v>2100</v>
      </c>
      <c r="H1933" s="15">
        <f t="shared" si="30"/>
        <v>0</v>
      </c>
    </row>
    <row r="1934" spans="1:8" ht="13.5" x14ac:dyDescent="0.25">
      <c r="A1934" s="11"/>
      <c r="B1934" s="10">
        <v>45117</v>
      </c>
      <c r="C1934" s="2">
        <v>0.42</v>
      </c>
      <c r="D1934" s="2">
        <v>0.42</v>
      </c>
      <c r="E1934" s="2">
        <v>5750</v>
      </c>
      <c r="F1934" s="2">
        <v>0.42</v>
      </c>
      <c r="G1934" s="2">
        <v>2415</v>
      </c>
      <c r="H1934" s="15">
        <f t="shared" si="30"/>
        <v>0</v>
      </c>
    </row>
    <row r="1935" spans="1:8" ht="13.5" x14ac:dyDescent="0.25">
      <c r="A1935" s="11"/>
      <c r="B1935" s="10">
        <v>45118</v>
      </c>
      <c r="C1935" s="2">
        <v>0.42</v>
      </c>
      <c r="D1935" s="2">
        <v>0.42</v>
      </c>
      <c r="E1935" s="2">
        <v>1300</v>
      </c>
      <c r="F1935" s="2">
        <v>0.42</v>
      </c>
      <c r="G1935" s="2">
        <v>546</v>
      </c>
      <c r="H1935" s="15">
        <f t="shared" si="30"/>
        <v>0</v>
      </c>
    </row>
    <row r="1936" spans="1:8" ht="13.5" x14ac:dyDescent="0.25">
      <c r="A1936" s="11"/>
      <c r="B1936" s="10">
        <v>45119</v>
      </c>
      <c r="C1936" s="2">
        <v>0.42</v>
      </c>
      <c r="D1936" s="2">
        <v>0.42</v>
      </c>
      <c r="E1936" s="2">
        <v>1476</v>
      </c>
      <c r="F1936" s="2">
        <v>0.42</v>
      </c>
      <c r="G1936" s="2">
        <v>619.91999999999996</v>
      </c>
      <c r="H1936" s="15">
        <f t="shared" si="30"/>
        <v>0</v>
      </c>
    </row>
    <row r="1937" spans="1:8" ht="13.5" x14ac:dyDescent="0.25">
      <c r="A1937" s="11"/>
      <c r="B1937" s="10">
        <v>45120</v>
      </c>
      <c r="C1937" s="2">
        <v>0.43</v>
      </c>
      <c r="D1937" s="2">
        <v>0.43</v>
      </c>
      <c r="E1937" s="2">
        <v>5111</v>
      </c>
      <c r="F1937" s="2">
        <v>0.43</v>
      </c>
      <c r="G1937" s="2">
        <v>2197.73</v>
      </c>
      <c r="H1937" s="15">
        <f t="shared" si="30"/>
        <v>2.3809523809523832E-2</v>
      </c>
    </row>
    <row r="1938" spans="1:8" ht="13.5" x14ac:dyDescent="0.25">
      <c r="A1938" s="11"/>
      <c r="B1938" s="10">
        <v>45121</v>
      </c>
      <c r="C1938" s="2">
        <v>0.42</v>
      </c>
      <c r="D1938" s="2">
        <v>0.42</v>
      </c>
      <c r="E1938" s="2">
        <v>10300</v>
      </c>
      <c r="F1938" s="2">
        <v>0.42</v>
      </c>
      <c r="G1938" s="2">
        <v>4326</v>
      </c>
      <c r="H1938" s="15">
        <f t="shared" si="30"/>
        <v>-2.3255813953488393E-2</v>
      </c>
    </row>
    <row r="1939" spans="1:8" ht="13.5" x14ac:dyDescent="0.25">
      <c r="A1939" s="11"/>
      <c r="B1939" s="10">
        <v>45124</v>
      </c>
      <c r="C1939" s="2">
        <v>0.42</v>
      </c>
      <c r="D1939" s="2">
        <v>0.42</v>
      </c>
      <c r="E1939" s="2">
        <v>9140</v>
      </c>
      <c r="F1939" s="2">
        <v>0.42</v>
      </c>
      <c r="G1939" s="2">
        <v>3838.8</v>
      </c>
      <c r="H1939" s="15">
        <f t="shared" si="30"/>
        <v>0</v>
      </c>
    </row>
    <row r="1940" spans="1:8" ht="13.5" x14ac:dyDescent="0.25">
      <c r="A1940" s="11"/>
      <c r="B1940" s="10">
        <v>45125</v>
      </c>
      <c r="C1940" s="2">
        <v>0.42</v>
      </c>
      <c r="D1940" s="2">
        <v>0.42</v>
      </c>
      <c r="E1940" s="2">
        <v>5000</v>
      </c>
      <c r="F1940" s="2">
        <v>0.42</v>
      </c>
      <c r="G1940" s="2">
        <v>2100</v>
      </c>
      <c r="H1940" s="15">
        <f t="shared" si="30"/>
        <v>0</v>
      </c>
    </row>
    <row r="1941" spans="1:8" ht="13.5" x14ac:dyDescent="0.25">
      <c r="A1941" s="11"/>
      <c r="B1941" s="10">
        <v>45127</v>
      </c>
      <c r="C1941" s="2">
        <v>0.42</v>
      </c>
      <c r="D1941" s="2">
        <v>0.42</v>
      </c>
      <c r="E1941" s="2">
        <v>1608</v>
      </c>
      <c r="F1941" s="2">
        <v>0.42</v>
      </c>
      <c r="G1941" s="2">
        <v>675.36</v>
      </c>
      <c r="H1941" s="15">
        <f t="shared" si="30"/>
        <v>0</v>
      </c>
    </row>
    <row r="1942" spans="1:8" ht="13.5" x14ac:dyDescent="0.25">
      <c r="A1942" s="11"/>
      <c r="B1942" s="10">
        <v>45128</v>
      </c>
      <c r="C1942" s="2">
        <v>0.42</v>
      </c>
      <c r="D1942" s="2">
        <v>0.42</v>
      </c>
      <c r="E1942" s="2">
        <v>5000</v>
      </c>
      <c r="F1942" s="2">
        <v>0.42</v>
      </c>
      <c r="G1942" s="2">
        <v>2100</v>
      </c>
      <c r="H1942" s="15">
        <f t="shared" si="30"/>
        <v>0</v>
      </c>
    </row>
    <row r="1943" spans="1:8" ht="13.5" x14ac:dyDescent="0.25">
      <c r="A1943" s="11"/>
      <c r="B1943" s="10">
        <v>45131</v>
      </c>
      <c r="C1943" s="2">
        <v>0.43</v>
      </c>
      <c r="D1943" s="2">
        <v>0.43</v>
      </c>
      <c r="E1943" s="2">
        <v>1</v>
      </c>
      <c r="F1943" s="2">
        <v>0.43</v>
      </c>
      <c r="G1943" s="2">
        <v>0.43</v>
      </c>
      <c r="H1943" s="15">
        <f t="shared" si="30"/>
        <v>2.3809523809523832E-2</v>
      </c>
    </row>
    <row r="1944" spans="1:8" ht="13.5" x14ac:dyDescent="0.25">
      <c r="A1944" s="11"/>
      <c r="B1944" s="10">
        <v>45133</v>
      </c>
      <c r="C1944" s="2">
        <v>0.42</v>
      </c>
      <c r="D1944" s="2">
        <v>0.42</v>
      </c>
      <c r="E1944" s="2">
        <v>198</v>
      </c>
      <c r="F1944" s="2">
        <v>0.42</v>
      </c>
      <c r="G1944" s="2">
        <v>83.16</v>
      </c>
      <c r="H1944" s="15">
        <f t="shared" si="30"/>
        <v>-2.3255813953488393E-2</v>
      </c>
    </row>
    <row r="1945" spans="1:8" ht="13.5" x14ac:dyDescent="0.25">
      <c r="A1945" s="11"/>
      <c r="B1945" s="10">
        <v>45134</v>
      </c>
      <c r="C1945" s="2">
        <v>0.42</v>
      </c>
      <c r="D1945" s="2">
        <v>0.42</v>
      </c>
      <c r="E1945" s="2">
        <v>6047</v>
      </c>
      <c r="F1945" s="2">
        <v>0.42</v>
      </c>
      <c r="G1945" s="2">
        <v>2539.7399999999998</v>
      </c>
      <c r="H1945" s="15">
        <f t="shared" si="30"/>
        <v>0</v>
      </c>
    </row>
    <row r="1946" spans="1:8" ht="13.5" x14ac:dyDescent="0.25">
      <c r="A1946" s="11"/>
      <c r="B1946" s="10">
        <v>45135</v>
      </c>
      <c r="C1946" s="2">
        <v>0.42</v>
      </c>
      <c r="D1946" s="2">
        <v>0.42</v>
      </c>
      <c r="E1946" s="2">
        <v>2447</v>
      </c>
      <c r="F1946" s="2">
        <v>0.42</v>
      </c>
      <c r="G1946" s="2">
        <v>1027.74</v>
      </c>
      <c r="H1946" s="15">
        <f t="shared" si="30"/>
        <v>0</v>
      </c>
    </row>
    <row r="1947" spans="1:8" ht="13.5" x14ac:dyDescent="0.25">
      <c r="A1947" s="11"/>
      <c r="B1947" s="10">
        <v>45138</v>
      </c>
      <c r="C1947" s="2">
        <v>0.41</v>
      </c>
      <c r="D1947" s="2">
        <v>0.41</v>
      </c>
      <c r="E1947" s="2">
        <v>272</v>
      </c>
      <c r="F1947" s="2">
        <v>0.41</v>
      </c>
      <c r="G1947" s="2">
        <v>111.52</v>
      </c>
      <c r="H1947" s="15">
        <f t="shared" si="30"/>
        <v>-2.3809523809523832E-2</v>
      </c>
    </row>
    <row r="1948" spans="1:8" ht="13.5" x14ac:dyDescent="0.25">
      <c r="A1948" s="11"/>
      <c r="B1948" s="10">
        <v>45139</v>
      </c>
      <c r="C1948" s="2">
        <v>0.42</v>
      </c>
      <c r="D1948" s="2">
        <v>0.42</v>
      </c>
      <c r="E1948" s="2">
        <v>600</v>
      </c>
      <c r="F1948" s="2">
        <v>0.42</v>
      </c>
      <c r="G1948" s="2">
        <v>252</v>
      </c>
      <c r="H1948" s="15">
        <f t="shared" si="30"/>
        <v>2.4390243902439046E-2</v>
      </c>
    </row>
    <row r="1949" spans="1:8" ht="13.5" x14ac:dyDescent="0.25">
      <c r="A1949" s="11"/>
      <c r="B1949" s="10">
        <v>45140</v>
      </c>
      <c r="C1949" s="2">
        <v>0.42</v>
      </c>
      <c r="D1949" s="2">
        <v>0.42</v>
      </c>
      <c r="E1949" s="2">
        <v>220</v>
      </c>
      <c r="F1949" s="2">
        <v>0.42</v>
      </c>
      <c r="G1949" s="2">
        <v>92.4</v>
      </c>
      <c r="H1949" s="15">
        <f t="shared" si="30"/>
        <v>0</v>
      </c>
    </row>
    <row r="1950" spans="1:8" ht="13.5" x14ac:dyDescent="0.25">
      <c r="A1950" s="11"/>
      <c r="B1950" s="10">
        <v>45141</v>
      </c>
      <c r="C1950" s="2">
        <v>0.42</v>
      </c>
      <c r="D1950" s="2">
        <v>0.42</v>
      </c>
      <c r="E1950" s="2">
        <v>0</v>
      </c>
      <c r="F1950" s="2">
        <v>0</v>
      </c>
      <c r="G1950" s="2">
        <v>0</v>
      </c>
      <c r="H1950" s="15">
        <f t="shared" si="30"/>
        <v>0</v>
      </c>
    </row>
    <row r="1951" spans="1:8" ht="13.5" x14ac:dyDescent="0.25">
      <c r="A1951" s="11"/>
      <c r="B1951" s="10">
        <v>45142</v>
      </c>
      <c r="C1951" s="2">
        <v>0.42</v>
      </c>
      <c r="D1951" s="2">
        <v>0.42</v>
      </c>
      <c r="E1951" s="2">
        <v>0</v>
      </c>
      <c r="F1951" s="2">
        <v>0</v>
      </c>
      <c r="G1951" s="2">
        <v>0</v>
      </c>
      <c r="H1951" s="15">
        <f t="shared" si="30"/>
        <v>0</v>
      </c>
    </row>
    <row r="1952" spans="1:8" ht="13.5" x14ac:dyDescent="0.25">
      <c r="A1952" s="11"/>
      <c r="B1952" s="10">
        <v>45145</v>
      </c>
      <c r="C1952" s="2">
        <v>0.42</v>
      </c>
      <c r="D1952" s="2">
        <v>0.42</v>
      </c>
      <c r="E1952" s="2">
        <v>0</v>
      </c>
      <c r="F1952" s="2">
        <v>0</v>
      </c>
      <c r="G1952" s="2">
        <v>0</v>
      </c>
      <c r="H1952" s="15">
        <f t="shared" si="30"/>
        <v>0</v>
      </c>
    </row>
    <row r="1953" spans="1:8" ht="13.5" x14ac:dyDescent="0.25">
      <c r="A1953" s="11"/>
      <c r="B1953" s="10">
        <v>45146</v>
      </c>
      <c r="C1953" s="2">
        <v>0.42</v>
      </c>
      <c r="D1953" s="2">
        <v>0.42</v>
      </c>
      <c r="E1953" s="2">
        <v>5500</v>
      </c>
      <c r="F1953" s="2">
        <v>0.42</v>
      </c>
      <c r="G1953" s="2">
        <v>2310</v>
      </c>
      <c r="H1953" s="15">
        <f t="shared" si="30"/>
        <v>0</v>
      </c>
    </row>
    <row r="1954" spans="1:8" ht="13.5" x14ac:dyDescent="0.25">
      <c r="A1954" s="11"/>
      <c r="B1954" s="10">
        <v>45147</v>
      </c>
      <c r="C1954" s="2">
        <v>0.42</v>
      </c>
      <c r="D1954" s="2">
        <v>0.42</v>
      </c>
      <c r="E1954" s="2">
        <v>1555</v>
      </c>
      <c r="F1954" s="2">
        <v>0.42</v>
      </c>
      <c r="G1954" s="2">
        <v>653.1</v>
      </c>
      <c r="H1954" s="15">
        <f t="shared" si="30"/>
        <v>0</v>
      </c>
    </row>
    <row r="1955" spans="1:8" ht="13.5" x14ac:dyDescent="0.25">
      <c r="A1955" s="11"/>
      <c r="B1955" s="10">
        <v>45148</v>
      </c>
      <c r="C1955" s="2">
        <v>0.42</v>
      </c>
      <c r="D1955" s="2">
        <v>0.42</v>
      </c>
      <c r="E1955" s="2">
        <v>0</v>
      </c>
      <c r="F1955" s="2">
        <v>0</v>
      </c>
      <c r="G1955" s="2">
        <v>0</v>
      </c>
      <c r="H1955" s="15">
        <f t="shared" si="30"/>
        <v>0</v>
      </c>
    </row>
    <row r="1956" spans="1:8" ht="13.5" x14ac:dyDescent="0.25">
      <c r="A1956" s="11"/>
      <c r="B1956" s="10">
        <v>45149</v>
      </c>
      <c r="C1956" s="2">
        <v>0.42</v>
      </c>
      <c r="D1956" s="2">
        <v>0.42</v>
      </c>
      <c r="E1956" s="2">
        <v>0</v>
      </c>
      <c r="F1956" s="2">
        <v>0</v>
      </c>
      <c r="G1956" s="2">
        <v>0</v>
      </c>
      <c r="H1956" s="15">
        <f t="shared" si="30"/>
        <v>0</v>
      </c>
    </row>
    <row r="1957" spans="1:8" ht="13.5" x14ac:dyDescent="0.25">
      <c r="A1957" s="11"/>
      <c r="B1957" s="10">
        <v>45152</v>
      </c>
      <c r="C1957" s="2">
        <v>0.41</v>
      </c>
      <c r="D1957" s="2">
        <v>0.41</v>
      </c>
      <c r="E1957" s="2">
        <v>10</v>
      </c>
      <c r="F1957" s="2">
        <v>0.41</v>
      </c>
      <c r="G1957" s="2">
        <v>4.0999999999999996</v>
      </c>
      <c r="H1957" s="15">
        <f t="shared" si="30"/>
        <v>-2.3809523809523832E-2</v>
      </c>
    </row>
    <row r="1958" spans="1:8" ht="13.5" x14ac:dyDescent="0.25">
      <c r="A1958" s="11"/>
      <c r="B1958" s="10">
        <v>45153</v>
      </c>
      <c r="C1958" s="2">
        <v>0.42</v>
      </c>
      <c r="D1958" s="2">
        <v>0.42</v>
      </c>
      <c r="E1958" s="2">
        <v>15</v>
      </c>
      <c r="F1958" s="2">
        <v>0.42</v>
      </c>
      <c r="G1958" s="2">
        <v>6.3</v>
      </c>
      <c r="H1958" s="15">
        <f t="shared" si="30"/>
        <v>2.4390243902439046E-2</v>
      </c>
    </row>
    <row r="1959" spans="1:8" ht="13.5" x14ac:dyDescent="0.25">
      <c r="A1959" s="11"/>
      <c r="B1959" s="10">
        <v>45154</v>
      </c>
      <c r="C1959" s="2">
        <v>0.42</v>
      </c>
      <c r="D1959" s="2">
        <v>0.42</v>
      </c>
      <c r="E1959" s="2">
        <v>0</v>
      </c>
      <c r="F1959" s="2">
        <v>0</v>
      </c>
      <c r="G1959" s="2">
        <v>0</v>
      </c>
      <c r="H1959" s="15">
        <f t="shared" si="30"/>
        <v>0</v>
      </c>
    </row>
    <row r="1960" spans="1:8" ht="13.5" x14ac:dyDescent="0.25">
      <c r="A1960" s="11"/>
      <c r="B1960" s="10">
        <v>45155</v>
      </c>
      <c r="C1960" s="2">
        <v>0.42</v>
      </c>
      <c r="D1960" s="2">
        <v>0.42</v>
      </c>
      <c r="E1960" s="2">
        <v>2500</v>
      </c>
      <c r="F1960" s="2">
        <v>0.42</v>
      </c>
      <c r="G1960" s="2">
        <v>1050</v>
      </c>
      <c r="H1960" s="15">
        <f t="shared" si="30"/>
        <v>0</v>
      </c>
    </row>
    <row r="1961" spans="1:8" ht="13.5" x14ac:dyDescent="0.25">
      <c r="A1961" s="11"/>
      <c r="B1961" s="10">
        <v>45156</v>
      </c>
      <c r="C1961" s="2">
        <v>0.42</v>
      </c>
      <c r="D1961" s="2">
        <v>0.42</v>
      </c>
      <c r="E1961" s="2">
        <v>1200</v>
      </c>
      <c r="F1961" s="2">
        <v>0.42</v>
      </c>
      <c r="G1961" s="2">
        <v>504</v>
      </c>
      <c r="H1961" s="15">
        <f t="shared" si="30"/>
        <v>0</v>
      </c>
    </row>
    <row r="1962" spans="1:8" ht="13.5" x14ac:dyDescent="0.25">
      <c r="A1962" s="11"/>
      <c r="B1962" s="10">
        <v>45159</v>
      </c>
      <c r="C1962" s="2">
        <v>0.42</v>
      </c>
      <c r="D1962" s="2">
        <v>0.42</v>
      </c>
      <c r="E1962" s="2">
        <v>0</v>
      </c>
      <c r="F1962" s="2">
        <v>0</v>
      </c>
      <c r="G1962" s="2">
        <v>0</v>
      </c>
      <c r="H1962" s="15">
        <f t="shared" si="30"/>
        <v>0</v>
      </c>
    </row>
    <row r="1963" spans="1:8" ht="13.5" x14ac:dyDescent="0.25">
      <c r="A1963" s="11"/>
      <c r="B1963" s="10">
        <v>45160</v>
      </c>
      <c r="C1963" s="2">
        <v>0.41</v>
      </c>
      <c r="D1963" s="2">
        <v>0.41</v>
      </c>
      <c r="E1963" s="2">
        <v>690</v>
      </c>
      <c r="F1963" s="2">
        <v>0.41</v>
      </c>
      <c r="G1963" s="2">
        <v>282.89999999999998</v>
      </c>
      <c r="H1963" s="15">
        <f t="shared" si="30"/>
        <v>-2.3809523809523832E-2</v>
      </c>
    </row>
    <row r="1964" spans="1:8" ht="13.5" x14ac:dyDescent="0.25">
      <c r="A1964" s="11"/>
      <c r="B1964" s="10">
        <v>45161</v>
      </c>
      <c r="C1964" s="2">
        <v>0.42</v>
      </c>
      <c r="D1964" s="2">
        <v>0.42</v>
      </c>
      <c r="E1964" s="2">
        <v>10</v>
      </c>
      <c r="F1964" s="2">
        <v>0.42</v>
      </c>
      <c r="G1964" s="2">
        <v>4.2</v>
      </c>
      <c r="H1964" s="15">
        <f t="shared" si="30"/>
        <v>2.4390243902439046E-2</v>
      </c>
    </row>
    <row r="1965" spans="1:8" ht="13.5" x14ac:dyDescent="0.25">
      <c r="A1965" s="11"/>
      <c r="B1965" s="10">
        <v>45162</v>
      </c>
      <c r="C1965" s="2">
        <v>0.42</v>
      </c>
      <c r="D1965" s="2">
        <v>0.42</v>
      </c>
      <c r="E1965" s="2">
        <v>23664</v>
      </c>
      <c r="F1965" s="2">
        <v>0.42</v>
      </c>
      <c r="G1965" s="2">
        <v>9938.8799999999992</v>
      </c>
      <c r="H1965" s="15">
        <f t="shared" si="30"/>
        <v>0</v>
      </c>
    </row>
    <row r="1966" spans="1:8" ht="13.5" x14ac:dyDescent="0.25">
      <c r="A1966" s="11"/>
      <c r="B1966" s="10">
        <v>45163</v>
      </c>
      <c r="C1966" s="2">
        <v>0.42</v>
      </c>
      <c r="D1966" s="2">
        <v>0.42</v>
      </c>
      <c r="E1966" s="2">
        <v>0</v>
      </c>
      <c r="F1966" s="2">
        <v>0</v>
      </c>
      <c r="G1966" s="2">
        <v>0</v>
      </c>
      <c r="H1966" s="15">
        <f t="shared" si="30"/>
        <v>0</v>
      </c>
    </row>
    <row r="1967" spans="1:8" ht="13.5" x14ac:dyDescent="0.25">
      <c r="A1967" s="11"/>
      <c r="B1967" s="10">
        <v>45166</v>
      </c>
      <c r="C1967" s="2">
        <v>0.41</v>
      </c>
      <c r="D1967" s="2">
        <v>0.41</v>
      </c>
      <c r="E1967" s="2">
        <v>5035</v>
      </c>
      <c r="F1967" s="2">
        <v>0.41</v>
      </c>
      <c r="G1967" s="2">
        <v>2064.35</v>
      </c>
      <c r="H1967" s="15">
        <f t="shared" si="30"/>
        <v>-2.3809523809523832E-2</v>
      </c>
    </row>
    <row r="1968" spans="1:8" ht="13.5" x14ac:dyDescent="0.25">
      <c r="A1968" s="11"/>
      <c r="B1968" s="10">
        <v>45167</v>
      </c>
      <c r="C1968" s="2">
        <v>0.41</v>
      </c>
      <c r="D1968" s="2">
        <v>0.41</v>
      </c>
      <c r="E1968" s="2">
        <v>2200</v>
      </c>
      <c r="F1968" s="2">
        <v>0.41</v>
      </c>
      <c r="G1968" s="2">
        <v>902</v>
      </c>
      <c r="H1968" s="15">
        <f t="shared" si="30"/>
        <v>0</v>
      </c>
    </row>
    <row r="1969" spans="1:8" ht="13.5" x14ac:dyDescent="0.25">
      <c r="A1969" s="11"/>
      <c r="B1969" s="10">
        <v>45168</v>
      </c>
      <c r="C1969" s="2">
        <v>0.41</v>
      </c>
      <c r="D1969" s="2">
        <v>0.41</v>
      </c>
      <c r="E1969" s="2">
        <v>1718</v>
      </c>
      <c r="F1969" s="2">
        <v>0.41</v>
      </c>
      <c r="G1969" s="2">
        <v>704.38</v>
      </c>
      <c r="H1969" s="15">
        <f t="shared" si="30"/>
        <v>0</v>
      </c>
    </row>
    <row r="1970" spans="1:8" ht="13.5" x14ac:dyDescent="0.25">
      <c r="A1970" s="11"/>
      <c r="B1970" s="10">
        <v>45169</v>
      </c>
      <c r="C1970" s="2">
        <v>0.41</v>
      </c>
      <c r="D1970" s="2">
        <v>0.41</v>
      </c>
      <c r="E1970" s="2">
        <v>0</v>
      </c>
      <c r="F1970" s="2">
        <v>0</v>
      </c>
      <c r="G1970" s="2">
        <v>0</v>
      </c>
      <c r="H1970" s="15">
        <f t="shared" si="30"/>
        <v>0</v>
      </c>
    </row>
    <row r="1971" spans="1:8" ht="13.5" x14ac:dyDescent="0.25">
      <c r="A1971" s="11"/>
      <c r="B1971" s="10">
        <v>45170</v>
      </c>
      <c r="C1971" s="2">
        <v>0.42</v>
      </c>
      <c r="D1971" s="2">
        <v>0.42</v>
      </c>
      <c r="E1971" s="2">
        <v>0</v>
      </c>
      <c r="F1971" s="2">
        <v>0</v>
      </c>
      <c r="G1971" s="2">
        <v>0</v>
      </c>
      <c r="H1971" s="15">
        <f t="shared" si="30"/>
        <v>2.4390243902439046E-2</v>
      </c>
    </row>
    <row r="1972" spans="1:8" ht="13.5" x14ac:dyDescent="0.25">
      <c r="A1972" s="11"/>
      <c r="B1972" s="10">
        <v>45173</v>
      </c>
      <c r="C1972" s="2">
        <v>0.42</v>
      </c>
      <c r="D1972" s="2">
        <v>0.42</v>
      </c>
      <c r="E1972" s="2">
        <v>0</v>
      </c>
      <c r="F1972" s="2">
        <v>0</v>
      </c>
      <c r="G1972" s="2">
        <v>0</v>
      </c>
      <c r="H1972" s="15">
        <f t="shared" si="30"/>
        <v>0</v>
      </c>
    </row>
    <row r="1973" spans="1:8" ht="13.5" x14ac:dyDescent="0.25">
      <c r="A1973" s="11"/>
      <c r="B1973" s="10">
        <v>45174</v>
      </c>
      <c r="C1973" s="2">
        <v>0.41</v>
      </c>
      <c r="D1973" s="2">
        <v>0.41</v>
      </c>
      <c r="E1973" s="2">
        <v>2000</v>
      </c>
      <c r="F1973" s="2">
        <v>0.41</v>
      </c>
      <c r="G1973" s="2">
        <v>820</v>
      </c>
      <c r="H1973" s="15">
        <f t="shared" si="30"/>
        <v>-2.3809523809523832E-2</v>
      </c>
    </row>
    <row r="1974" spans="1:8" ht="13.5" x14ac:dyDescent="0.25">
      <c r="A1974" s="11"/>
      <c r="B1974" s="10">
        <v>45175</v>
      </c>
      <c r="C1974" s="2">
        <v>0.42</v>
      </c>
      <c r="D1974" s="2">
        <v>0.42</v>
      </c>
      <c r="E1974" s="2">
        <v>300</v>
      </c>
      <c r="F1974" s="2">
        <v>0.42</v>
      </c>
      <c r="G1974" s="2">
        <v>126</v>
      </c>
      <c r="H1974" s="15">
        <f t="shared" si="30"/>
        <v>2.4390243902439046E-2</v>
      </c>
    </row>
    <row r="1975" spans="1:8" ht="13.5" x14ac:dyDescent="0.25">
      <c r="A1975" s="11"/>
      <c r="B1975" s="10">
        <v>45176</v>
      </c>
      <c r="C1975" s="2">
        <v>0.42</v>
      </c>
      <c r="D1975" s="2">
        <v>0.42</v>
      </c>
      <c r="E1975" s="2">
        <v>200</v>
      </c>
      <c r="F1975" s="2">
        <v>0.42</v>
      </c>
      <c r="G1975" s="2">
        <v>84</v>
      </c>
      <c r="H1975" s="15">
        <f t="shared" si="30"/>
        <v>0</v>
      </c>
    </row>
    <row r="1976" spans="1:8" ht="13.5" x14ac:dyDescent="0.25">
      <c r="A1976" s="11"/>
      <c r="B1976" s="10">
        <v>45177</v>
      </c>
      <c r="C1976" s="2">
        <v>0.42</v>
      </c>
      <c r="D1976" s="2">
        <v>0.42</v>
      </c>
      <c r="E1976" s="2">
        <v>1200</v>
      </c>
      <c r="F1976" s="2">
        <v>0.42</v>
      </c>
      <c r="G1976" s="2">
        <v>504</v>
      </c>
      <c r="H1976" s="15">
        <f t="shared" si="30"/>
        <v>0</v>
      </c>
    </row>
    <row r="1977" spans="1:8" ht="13.5" x14ac:dyDescent="0.25">
      <c r="A1977" s="11"/>
      <c r="B1977" s="10">
        <v>45180</v>
      </c>
      <c r="C1977" s="2">
        <v>0.41</v>
      </c>
      <c r="D1977" s="2">
        <v>0.41</v>
      </c>
      <c r="E1977" s="2">
        <v>17172</v>
      </c>
      <c r="F1977" s="2">
        <v>0.41</v>
      </c>
      <c r="G1977" s="2">
        <v>7040.52</v>
      </c>
      <c r="H1977" s="15">
        <f t="shared" si="30"/>
        <v>-2.3809523809523832E-2</v>
      </c>
    </row>
    <row r="1978" spans="1:8" ht="13.5" x14ac:dyDescent="0.25">
      <c r="A1978" s="11"/>
      <c r="B1978" s="10">
        <v>45181</v>
      </c>
      <c r="C1978" s="2">
        <v>0.42</v>
      </c>
      <c r="D1978" s="2">
        <v>0.42</v>
      </c>
      <c r="E1978" s="2">
        <v>15</v>
      </c>
      <c r="F1978" s="2">
        <v>0.42</v>
      </c>
      <c r="G1978" s="2">
        <v>6.3</v>
      </c>
      <c r="H1978" s="15">
        <f t="shared" si="30"/>
        <v>2.4390243902439046E-2</v>
      </c>
    </row>
    <row r="1979" spans="1:8" ht="13.5" x14ac:dyDescent="0.25">
      <c r="A1979" s="11"/>
      <c r="B1979" s="10">
        <v>45182</v>
      </c>
      <c r="C1979" s="2">
        <v>0.41</v>
      </c>
      <c r="D1979" s="2">
        <v>0.41</v>
      </c>
      <c r="E1979" s="2">
        <v>7275</v>
      </c>
      <c r="F1979" s="2">
        <v>0.41</v>
      </c>
      <c r="G1979" s="2">
        <v>2982.75</v>
      </c>
      <c r="H1979" s="15">
        <f t="shared" si="30"/>
        <v>-2.3809523809523832E-2</v>
      </c>
    </row>
    <row r="1980" spans="1:8" ht="13.5" x14ac:dyDescent="0.25">
      <c r="A1980" s="11"/>
      <c r="B1980" s="10">
        <v>45183</v>
      </c>
      <c r="C1980" s="2">
        <v>0.4</v>
      </c>
      <c r="D1980" s="2">
        <v>0.4</v>
      </c>
      <c r="E1980" s="2">
        <v>37</v>
      </c>
      <c r="F1980" s="2">
        <v>0.4</v>
      </c>
      <c r="G1980" s="2">
        <v>14.8</v>
      </c>
      <c r="H1980" s="15">
        <f t="shared" si="30"/>
        <v>-2.4390243902438911E-2</v>
      </c>
    </row>
    <row r="1981" spans="1:8" ht="13.5" x14ac:dyDescent="0.25">
      <c r="A1981" s="11"/>
      <c r="B1981" s="10">
        <v>45184</v>
      </c>
      <c r="C1981" s="2">
        <v>0.41</v>
      </c>
      <c r="D1981" s="2">
        <v>0.41</v>
      </c>
      <c r="E1981" s="2">
        <v>9</v>
      </c>
      <c r="F1981" s="2">
        <v>0.41</v>
      </c>
      <c r="G1981" s="2">
        <v>3.69</v>
      </c>
      <c r="H1981" s="15">
        <f t="shared" si="30"/>
        <v>2.4999999999999883E-2</v>
      </c>
    </row>
    <row r="1982" spans="1:8" ht="13.5" x14ac:dyDescent="0.25">
      <c r="A1982" s="11"/>
      <c r="B1982" s="10">
        <v>45187</v>
      </c>
      <c r="C1982" s="2">
        <v>0.41</v>
      </c>
      <c r="D1982" s="2">
        <v>0.41</v>
      </c>
      <c r="E1982" s="2">
        <v>2551</v>
      </c>
      <c r="F1982" s="2">
        <v>0.41</v>
      </c>
      <c r="G1982" s="2">
        <v>1045.9100000000001</v>
      </c>
      <c r="H1982" s="15">
        <f t="shared" si="30"/>
        <v>0</v>
      </c>
    </row>
    <row r="1983" spans="1:8" ht="13.5" x14ac:dyDescent="0.25">
      <c r="A1983" s="11"/>
      <c r="B1983" s="10">
        <v>45188</v>
      </c>
      <c r="C1983" s="2">
        <v>0.41</v>
      </c>
      <c r="D1983" s="2">
        <v>0.41</v>
      </c>
      <c r="E1983" s="2">
        <v>310</v>
      </c>
      <c r="F1983" s="2">
        <v>0.41</v>
      </c>
      <c r="G1983" s="2">
        <v>127.1</v>
      </c>
      <c r="H1983" s="15">
        <f t="shared" si="30"/>
        <v>0</v>
      </c>
    </row>
    <row r="1984" spans="1:8" ht="13.5" x14ac:dyDescent="0.25">
      <c r="A1984" s="11"/>
      <c r="B1984" s="10">
        <v>45189</v>
      </c>
      <c r="C1984" s="2">
        <v>0.41</v>
      </c>
      <c r="D1984" s="2">
        <v>0.41</v>
      </c>
      <c r="E1984" s="2">
        <v>100</v>
      </c>
      <c r="F1984" s="2">
        <v>0.41</v>
      </c>
      <c r="G1984" s="2">
        <v>41</v>
      </c>
      <c r="H1984" s="15">
        <f t="shared" si="30"/>
        <v>0</v>
      </c>
    </row>
    <row r="1985" spans="1:8" ht="13.5" x14ac:dyDescent="0.25">
      <c r="A1985" s="11"/>
      <c r="B1985" s="10">
        <v>45190</v>
      </c>
      <c r="C1985" s="2">
        <v>0.41</v>
      </c>
      <c r="D1985" s="2">
        <v>0.41</v>
      </c>
      <c r="E1985" s="2">
        <v>1901</v>
      </c>
      <c r="F1985" s="2">
        <v>0.41</v>
      </c>
      <c r="G1985" s="2">
        <v>779.41</v>
      </c>
      <c r="H1985" s="15">
        <f t="shared" si="30"/>
        <v>0</v>
      </c>
    </row>
    <row r="1986" spans="1:8" ht="13.5" x14ac:dyDescent="0.25">
      <c r="A1986" s="11"/>
      <c r="B1986" s="10">
        <v>45191</v>
      </c>
      <c r="C1986" s="2">
        <v>0.41</v>
      </c>
      <c r="D1986" s="2">
        <v>0.41</v>
      </c>
      <c r="E1986" s="2">
        <v>3090</v>
      </c>
      <c r="F1986" s="2">
        <v>0.41</v>
      </c>
      <c r="G1986" s="2">
        <v>1266.9000000000001</v>
      </c>
      <c r="H1986" s="15">
        <f t="shared" si="30"/>
        <v>0</v>
      </c>
    </row>
    <row r="1987" spans="1:8" ht="13.5" x14ac:dyDescent="0.25">
      <c r="A1987" s="11"/>
      <c r="B1987" s="10">
        <v>45194</v>
      </c>
      <c r="C1987" s="2">
        <v>0.4</v>
      </c>
      <c r="D1987" s="2">
        <v>0.4</v>
      </c>
      <c r="E1987" s="2">
        <v>1910</v>
      </c>
      <c r="F1987" s="2">
        <v>0.4</v>
      </c>
      <c r="G1987" s="2">
        <v>764</v>
      </c>
      <c r="H1987" s="15">
        <f t="shared" si="30"/>
        <v>-2.4390243902438911E-2</v>
      </c>
    </row>
    <row r="1988" spans="1:8" ht="13.5" x14ac:dyDescent="0.25">
      <c r="A1988" s="11"/>
      <c r="B1988" s="10">
        <v>45195</v>
      </c>
      <c r="C1988" s="2">
        <v>0.4</v>
      </c>
      <c r="D1988" s="2">
        <v>0.4</v>
      </c>
      <c r="E1988" s="2">
        <v>3700</v>
      </c>
      <c r="F1988" s="2">
        <v>0.4</v>
      </c>
      <c r="G1988" s="2">
        <v>1480</v>
      </c>
      <c r="H1988" s="15">
        <f t="shared" si="30"/>
        <v>0</v>
      </c>
    </row>
    <row r="1989" spans="1:8" ht="13.5" x14ac:dyDescent="0.25">
      <c r="A1989" s="11"/>
      <c r="B1989" s="10">
        <v>45197</v>
      </c>
      <c r="C1989" s="2">
        <v>0.4</v>
      </c>
      <c r="D1989" s="2">
        <v>0.4</v>
      </c>
      <c r="E1989" s="2">
        <v>2075</v>
      </c>
      <c r="F1989" s="2">
        <v>0.4</v>
      </c>
      <c r="G1989" s="2">
        <v>830</v>
      </c>
      <c r="H1989" s="15">
        <f t="shared" si="30"/>
        <v>0</v>
      </c>
    </row>
    <row r="1990" spans="1:8" ht="13.5" x14ac:dyDescent="0.25">
      <c r="A1990" s="11"/>
      <c r="B1990" s="10">
        <v>45198</v>
      </c>
      <c r="C1990" s="2">
        <v>0.39</v>
      </c>
      <c r="D1990" s="2">
        <v>0.39</v>
      </c>
      <c r="E1990" s="2">
        <v>16208</v>
      </c>
      <c r="F1990" s="2">
        <v>0.39</v>
      </c>
      <c r="G1990" s="2">
        <v>6321.12</v>
      </c>
      <c r="H1990" s="15">
        <f t="shared" si="30"/>
        <v>-2.5000000000000022E-2</v>
      </c>
    </row>
    <row r="1991" spans="1:8" ht="13.5" x14ac:dyDescent="0.25">
      <c r="A1991" s="11"/>
      <c r="B1991" s="10">
        <v>45201</v>
      </c>
      <c r="C1991" s="2">
        <v>0.39</v>
      </c>
      <c r="D1991" s="2">
        <v>0.39</v>
      </c>
      <c r="E1991" s="2">
        <v>6209</v>
      </c>
      <c r="F1991" s="2">
        <v>0.39</v>
      </c>
      <c r="G1991" s="2">
        <v>2421.5100000000002</v>
      </c>
      <c r="H1991" s="15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0.39</v>
      </c>
      <c r="D1992" s="2">
        <v>0.39</v>
      </c>
      <c r="E1992" s="2">
        <v>10081</v>
      </c>
      <c r="F1992" s="2">
        <v>0.39</v>
      </c>
      <c r="G1992" s="2">
        <v>3931.59</v>
      </c>
      <c r="H1992" s="15">
        <f t="shared" si="31"/>
        <v>0</v>
      </c>
    </row>
    <row r="1993" spans="1:8" ht="13.5" x14ac:dyDescent="0.25">
      <c r="A1993" s="11"/>
      <c r="B1993" s="10">
        <v>45203</v>
      </c>
      <c r="C1993" s="2">
        <v>0.39</v>
      </c>
      <c r="D1993" s="2">
        <v>0.39</v>
      </c>
      <c r="E1993" s="2">
        <v>4601</v>
      </c>
      <c r="F1993" s="2">
        <v>0.39</v>
      </c>
      <c r="G1993" s="2">
        <v>1794.39</v>
      </c>
      <c r="H1993" s="15">
        <f t="shared" si="31"/>
        <v>0</v>
      </c>
    </row>
    <row r="1994" spans="1:8" ht="13.5" x14ac:dyDescent="0.25">
      <c r="A1994" s="11"/>
      <c r="B1994" s="10">
        <v>45204</v>
      </c>
      <c r="C1994" s="2">
        <v>0.39</v>
      </c>
      <c r="D1994" s="2">
        <v>0.39</v>
      </c>
      <c r="E1994" s="2">
        <v>5900</v>
      </c>
      <c r="F1994" s="2">
        <v>0.39</v>
      </c>
      <c r="G1994" s="2">
        <v>2301</v>
      </c>
      <c r="H1994" s="15">
        <f t="shared" si="31"/>
        <v>0</v>
      </c>
    </row>
    <row r="1995" spans="1:8" ht="13.5" x14ac:dyDescent="0.25">
      <c r="A1995" s="11"/>
      <c r="B1995" s="10">
        <v>45205</v>
      </c>
      <c r="C1995" s="2">
        <v>0.38</v>
      </c>
      <c r="D1995" s="2">
        <v>0.38</v>
      </c>
      <c r="E1995" s="2">
        <v>35000</v>
      </c>
      <c r="F1995" s="2">
        <v>0.38</v>
      </c>
      <c r="G1995" s="2">
        <v>13300</v>
      </c>
      <c r="H1995" s="15">
        <f t="shared" si="31"/>
        <v>-2.5641025641025664E-2</v>
      </c>
    </row>
    <row r="1996" spans="1:8" ht="13.5" x14ac:dyDescent="0.25">
      <c r="A1996" s="11"/>
      <c r="B1996" s="10">
        <v>45208</v>
      </c>
      <c r="C1996" s="2">
        <v>0.39</v>
      </c>
      <c r="D1996" s="2">
        <v>0.39</v>
      </c>
      <c r="E1996" s="2">
        <v>7000</v>
      </c>
      <c r="F1996" s="2">
        <v>0.39</v>
      </c>
      <c r="G1996" s="2">
        <v>2730</v>
      </c>
      <c r="H1996" s="15">
        <f t="shared" si="31"/>
        <v>2.6315789473684233E-2</v>
      </c>
    </row>
    <row r="1997" spans="1:8" ht="13.5" x14ac:dyDescent="0.25">
      <c r="A1997" s="11"/>
      <c r="B1997" s="10">
        <v>45209</v>
      </c>
      <c r="C1997" s="2">
        <v>0.39</v>
      </c>
      <c r="D1997" s="2">
        <v>0.39</v>
      </c>
      <c r="E1997" s="2">
        <v>3000</v>
      </c>
      <c r="F1997" s="2">
        <v>0.39</v>
      </c>
      <c r="G1997" s="2">
        <v>1170</v>
      </c>
      <c r="H1997" s="15">
        <f t="shared" si="31"/>
        <v>0</v>
      </c>
    </row>
    <row r="1998" spans="1:8" ht="13.5" x14ac:dyDescent="0.25">
      <c r="A1998" s="11"/>
      <c r="B1998" s="10">
        <v>45210</v>
      </c>
      <c r="C1998" s="2">
        <v>0.39</v>
      </c>
      <c r="D1998" s="2">
        <v>0.39</v>
      </c>
      <c r="E1998" s="2">
        <v>6200</v>
      </c>
      <c r="F1998" s="2">
        <v>0.39</v>
      </c>
      <c r="G1998" s="2">
        <v>2418</v>
      </c>
      <c r="H1998" s="15">
        <f t="shared" si="31"/>
        <v>0</v>
      </c>
    </row>
    <row r="1999" spans="1:8" ht="13.5" x14ac:dyDescent="0.25">
      <c r="A1999" s="11"/>
      <c r="B1999" s="10">
        <v>45211</v>
      </c>
      <c r="C1999" s="2">
        <v>0.38</v>
      </c>
      <c r="D1999" s="2">
        <v>0.38</v>
      </c>
      <c r="E1999" s="2">
        <v>0</v>
      </c>
      <c r="F1999" s="2">
        <v>0</v>
      </c>
      <c r="G1999" s="2">
        <v>0</v>
      </c>
      <c r="H1999" s="15">
        <f t="shared" si="31"/>
        <v>-2.5641025641025664E-2</v>
      </c>
    </row>
    <row r="2000" spans="1:8" ht="13.5" x14ac:dyDescent="0.25">
      <c r="A2000" s="11"/>
      <c r="B2000" s="10">
        <v>45212</v>
      </c>
      <c r="C2000" s="2">
        <v>0.38</v>
      </c>
      <c r="D2000" s="2">
        <v>0.38</v>
      </c>
      <c r="E2000" s="2">
        <v>27817</v>
      </c>
      <c r="F2000" s="2">
        <v>0.38</v>
      </c>
      <c r="G2000" s="2">
        <v>10570.46</v>
      </c>
      <c r="H2000" s="15">
        <f t="shared" si="31"/>
        <v>0</v>
      </c>
    </row>
    <row r="2001" spans="1:8" ht="13.5" x14ac:dyDescent="0.25">
      <c r="A2001" s="11"/>
      <c r="B2001" s="10">
        <v>45215</v>
      </c>
      <c r="C2001" s="2">
        <v>0.38</v>
      </c>
      <c r="D2001" s="2">
        <v>0.38</v>
      </c>
      <c r="E2001" s="2">
        <v>8136</v>
      </c>
      <c r="F2001" s="2">
        <v>0.38</v>
      </c>
      <c r="G2001" s="2">
        <v>3091.68</v>
      </c>
      <c r="H2001" s="15">
        <f t="shared" si="31"/>
        <v>0</v>
      </c>
    </row>
    <row r="2002" spans="1:8" ht="13.5" x14ac:dyDescent="0.25">
      <c r="A2002" s="11"/>
      <c r="B2002" s="10">
        <v>45216</v>
      </c>
      <c r="C2002" s="2">
        <v>0.38</v>
      </c>
      <c r="D2002" s="2">
        <v>0.38</v>
      </c>
      <c r="E2002" s="2">
        <v>23000</v>
      </c>
      <c r="F2002" s="2">
        <v>0.38</v>
      </c>
      <c r="G2002" s="2">
        <v>8740</v>
      </c>
      <c r="H2002" s="15">
        <f t="shared" si="31"/>
        <v>0</v>
      </c>
    </row>
    <row r="2003" spans="1:8" ht="13.5" x14ac:dyDescent="0.25">
      <c r="A2003" s="11"/>
      <c r="B2003" s="10">
        <v>45217</v>
      </c>
      <c r="C2003" s="2">
        <v>0.39</v>
      </c>
      <c r="D2003" s="2">
        <v>0.39</v>
      </c>
      <c r="E2003" s="2">
        <v>12921</v>
      </c>
      <c r="F2003" s="2">
        <v>0.39</v>
      </c>
      <c r="G2003" s="2">
        <v>5039.1899999999996</v>
      </c>
      <c r="H2003" s="15">
        <f t="shared" si="31"/>
        <v>2.6315789473684233E-2</v>
      </c>
    </row>
    <row r="2004" spans="1:8" ht="13.5" x14ac:dyDescent="0.25">
      <c r="A2004" s="11"/>
      <c r="B2004" s="10">
        <v>45218</v>
      </c>
      <c r="C2004" s="2">
        <v>0.4</v>
      </c>
      <c r="D2004" s="2">
        <v>0.4</v>
      </c>
      <c r="E2004" s="2">
        <v>6921</v>
      </c>
      <c r="F2004" s="2">
        <v>0.4</v>
      </c>
      <c r="G2004" s="2">
        <v>2768.4</v>
      </c>
      <c r="H2004" s="15">
        <f t="shared" si="31"/>
        <v>2.5641025641025664E-2</v>
      </c>
    </row>
    <row r="2005" spans="1:8" ht="13.5" x14ac:dyDescent="0.25">
      <c r="A2005" s="11"/>
      <c r="B2005" s="10">
        <v>45219</v>
      </c>
      <c r="C2005" s="2">
        <v>0.41</v>
      </c>
      <c r="D2005" s="2">
        <v>0.41</v>
      </c>
      <c r="E2005" s="2">
        <v>1094</v>
      </c>
      <c r="F2005" s="2">
        <v>0.41</v>
      </c>
      <c r="G2005" s="2">
        <v>448.54</v>
      </c>
      <c r="H2005" s="15">
        <f t="shared" si="31"/>
        <v>2.4999999999999883E-2</v>
      </c>
    </row>
    <row r="2006" spans="1:8" ht="13.5" x14ac:dyDescent="0.25">
      <c r="A2006" s="11"/>
      <c r="B2006" s="10">
        <v>45222</v>
      </c>
      <c r="C2006" s="2">
        <v>0.4</v>
      </c>
      <c r="D2006" s="2">
        <v>0.4</v>
      </c>
      <c r="E2006" s="2">
        <v>4210</v>
      </c>
      <c r="F2006" s="2">
        <v>0.4</v>
      </c>
      <c r="G2006" s="2">
        <v>1684</v>
      </c>
      <c r="H2006" s="15">
        <f t="shared" si="31"/>
        <v>-2.4390243902438911E-2</v>
      </c>
    </row>
    <row r="2007" spans="1:8" ht="13.5" x14ac:dyDescent="0.25">
      <c r="A2007" s="11"/>
      <c r="B2007" s="10">
        <v>45223</v>
      </c>
      <c r="C2007" s="2">
        <v>0.39</v>
      </c>
      <c r="D2007" s="2">
        <v>0.39</v>
      </c>
      <c r="E2007" s="2">
        <v>650</v>
      </c>
      <c r="F2007" s="2">
        <v>0.39</v>
      </c>
      <c r="G2007" s="2">
        <v>253.5</v>
      </c>
      <c r="H2007" s="15">
        <f t="shared" si="31"/>
        <v>-2.5000000000000022E-2</v>
      </c>
    </row>
    <row r="2008" spans="1:8" ht="13.5" x14ac:dyDescent="0.25">
      <c r="A2008" s="11"/>
      <c r="B2008" s="10">
        <v>45224</v>
      </c>
      <c r="C2008" s="2">
        <v>0.39</v>
      </c>
      <c r="D2008" s="2">
        <v>0.39</v>
      </c>
      <c r="E2008" s="2">
        <v>1041</v>
      </c>
      <c r="F2008" s="2">
        <v>0.39</v>
      </c>
      <c r="G2008" s="2">
        <v>405.99</v>
      </c>
      <c r="H2008" s="15">
        <f t="shared" si="31"/>
        <v>0</v>
      </c>
    </row>
    <row r="2009" spans="1:8" ht="13.5" x14ac:dyDescent="0.25">
      <c r="A2009" s="11"/>
      <c r="B2009" s="10">
        <v>45225</v>
      </c>
      <c r="C2009" s="2">
        <v>0.39</v>
      </c>
      <c r="D2009" s="2">
        <v>0.39</v>
      </c>
      <c r="E2009" s="2">
        <v>3089</v>
      </c>
      <c r="F2009" s="2">
        <v>0.39</v>
      </c>
      <c r="G2009" s="2">
        <v>1204.71</v>
      </c>
      <c r="H2009" s="15">
        <f t="shared" si="31"/>
        <v>0</v>
      </c>
    </row>
    <row r="2010" spans="1:8" ht="13.5" x14ac:dyDescent="0.25">
      <c r="A2010" s="11"/>
      <c r="B2010" s="10">
        <v>45226</v>
      </c>
      <c r="C2010" s="2">
        <v>0.39</v>
      </c>
      <c r="D2010" s="2">
        <v>0.39</v>
      </c>
      <c r="E2010" s="2">
        <v>5220</v>
      </c>
      <c r="F2010" s="2">
        <v>0.39</v>
      </c>
      <c r="G2010" s="2">
        <v>2035.8</v>
      </c>
      <c r="H2010" s="15">
        <f t="shared" si="31"/>
        <v>0</v>
      </c>
    </row>
    <row r="2011" spans="1:8" ht="13.5" x14ac:dyDescent="0.25">
      <c r="A2011" s="11"/>
      <c r="B2011" s="10">
        <v>45229</v>
      </c>
      <c r="C2011" s="2">
        <v>0.39</v>
      </c>
      <c r="D2011" s="2">
        <v>0.39</v>
      </c>
      <c r="E2011" s="2">
        <v>10850</v>
      </c>
      <c r="F2011" s="2">
        <v>0.39</v>
      </c>
      <c r="G2011" s="2">
        <v>4231.5</v>
      </c>
      <c r="H2011" s="15">
        <f t="shared" si="31"/>
        <v>0</v>
      </c>
    </row>
    <row r="2012" spans="1:8" ht="13.5" x14ac:dyDescent="0.25">
      <c r="A2012" s="11"/>
      <c r="B2012" s="10">
        <v>45230</v>
      </c>
      <c r="C2012" s="2">
        <v>0.38</v>
      </c>
      <c r="D2012" s="2">
        <v>0.38</v>
      </c>
      <c r="E2012" s="2">
        <v>15000</v>
      </c>
      <c r="F2012" s="2">
        <v>0.38</v>
      </c>
      <c r="G2012" s="2">
        <v>5700</v>
      </c>
      <c r="H2012" s="15">
        <f t="shared" si="31"/>
        <v>-2.5641025641025664E-2</v>
      </c>
    </row>
    <row r="2013" spans="1:8" ht="13.5" x14ac:dyDescent="0.25">
      <c r="A2013" s="11"/>
      <c r="B2013" s="10">
        <v>45231</v>
      </c>
      <c r="C2013" s="2">
        <v>0.38</v>
      </c>
      <c r="D2013" s="2">
        <v>0.38</v>
      </c>
      <c r="E2013" s="2">
        <v>3000</v>
      </c>
      <c r="F2013" s="2">
        <v>0.38</v>
      </c>
      <c r="G2013" s="2">
        <v>1140</v>
      </c>
      <c r="H2013" s="15">
        <f t="shared" si="31"/>
        <v>0</v>
      </c>
    </row>
    <row r="2014" spans="1:8" ht="13.5" x14ac:dyDescent="0.25">
      <c r="A2014" s="11"/>
      <c r="B2014" s="10">
        <v>45232</v>
      </c>
      <c r="C2014" s="2">
        <v>0.38</v>
      </c>
      <c r="D2014" s="2">
        <v>0.38</v>
      </c>
      <c r="E2014" s="2">
        <v>2526</v>
      </c>
      <c r="F2014" s="2">
        <v>0.38</v>
      </c>
      <c r="G2014" s="2">
        <v>959.88</v>
      </c>
      <c r="H2014" s="15">
        <f t="shared" si="31"/>
        <v>0</v>
      </c>
    </row>
    <row r="2015" spans="1:8" ht="13.5" x14ac:dyDescent="0.25">
      <c r="A2015" s="11"/>
      <c r="B2015" s="10">
        <v>45233</v>
      </c>
      <c r="C2015" s="2">
        <v>0.38</v>
      </c>
      <c r="D2015" s="2">
        <v>0.38</v>
      </c>
      <c r="E2015" s="2">
        <v>20783</v>
      </c>
      <c r="F2015" s="2">
        <v>0.38</v>
      </c>
      <c r="G2015" s="2">
        <v>7897.54</v>
      </c>
      <c r="H2015" s="15">
        <f t="shared" si="31"/>
        <v>0</v>
      </c>
    </row>
    <row r="2016" spans="1:8" ht="13.5" x14ac:dyDescent="0.25">
      <c r="A2016" s="11"/>
      <c r="B2016" s="10">
        <v>45236</v>
      </c>
      <c r="C2016" s="2">
        <v>0.38</v>
      </c>
      <c r="D2016" s="2">
        <v>0.38</v>
      </c>
      <c r="E2016" s="2">
        <v>0</v>
      </c>
      <c r="F2016" s="2">
        <v>0</v>
      </c>
      <c r="G2016" s="2">
        <v>0</v>
      </c>
      <c r="H2016" s="15">
        <f t="shared" si="31"/>
        <v>0</v>
      </c>
    </row>
    <row r="2017" spans="1:8" ht="13.5" x14ac:dyDescent="0.25">
      <c r="A2017" s="11"/>
      <c r="B2017" s="10">
        <v>45237</v>
      </c>
      <c r="C2017" s="2">
        <v>0.38</v>
      </c>
      <c r="D2017" s="2">
        <v>0.38</v>
      </c>
      <c r="E2017" s="2">
        <v>750</v>
      </c>
      <c r="F2017" s="2">
        <v>0.38</v>
      </c>
      <c r="G2017" s="2">
        <v>285</v>
      </c>
      <c r="H2017" s="15">
        <f t="shared" si="31"/>
        <v>0</v>
      </c>
    </row>
    <row r="2018" spans="1:8" ht="13.5" x14ac:dyDescent="0.25">
      <c r="A2018" s="11"/>
      <c r="B2018" s="10">
        <v>45238</v>
      </c>
      <c r="C2018" s="2">
        <v>0.38</v>
      </c>
      <c r="D2018" s="2">
        <v>0.38</v>
      </c>
      <c r="E2018" s="2">
        <v>19200</v>
      </c>
      <c r="F2018" s="2">
        <v>0.38</v>
      </c>
      <c r="G2018" s="2">
        <v>7296</v>
      </c>
      <c r="H2018" s="15">
        <f t="shared" si="31"/>
        <v>0</v>
      </c>
    </row>
    <row r="2019" spans="1:8" ht="13.5" x14ac:dyDescent="0.25">
      <c r="A2019" s="11"/>
      <c r="B2019" s="10">
        <v>45239</v>
      </c>
      <c r="C2019" s="2">
        <v>0.39</v>
      </c>
      <c r="D2019" s="2">
        <v>0.39</v>
      </c>
      <c r="E2019" s="2">
        <v>50</v>
      </c>
      <c r="F2019" s="2">
        <v>0.39</v>
      </c>
      <c r="G2019" s="2">
        <v>19.5</v>
      </c>
      <c r="H2019" s="15">
        <f t="shared" si="31"/>
        <v>2.6315789473684233E-2</v>
      </c>
    </row>
    <row r="2020" spans="1:8" ht="13.5" x14ac:dyDescent="0.25">
      <c r="A2020" s="11"/>
      <c r="B2020" s="10">
        <v>45240</v>
      </c>
      <c r="C2020" s="2">
        <v>0.38</v>
      </c>
      <c r="D2020" s="2">
        <v>0.38</v>
      </c>
      <c r="E2020" s="2">
        <v>10351</v>
      </c>
      <c r="F2020" s="2">
        <v>0.38</v>
      </c>
      <c r="G2020" s="2">
        <v>3933.38</v>
      </c>
      <c r="H2020" s="15">
        <f t="shared" si="31"/>
        <v>-2.5641025641025664E-2</v>
      </c>
    </row>
    <row r="2021" spans="1:8" ht="13.5" x14ac:dyDescent="0.25">
      <c r="A2021" s="11"/>
      <c r="B2021" s="10">
        <v>45243</v>
      </c>
      <c r="C2021" s="2">
        <v>0.38</v>
      </c>
      <c r="D2021" s="2">
        <v>0.38</v>
      </c>
      <c r="E2021" s="2">
        <v>10678</v>
      </c>
      <c r="F2021" s="2">
        <v>0.38</v>
      </c>
      <c r="G2021" s="2">
        <v>4057.64</v>
      </c>
      <c r="H2021" s="15">
        <f t="shared" si="31"/>
        <v>0</v>
      </c>
    </row>
    <row r="2022" spans="1:8" ht="13.5" x14ac:dyDescent="0.25">
      <c r="A2022" s="11"/>
      <c r="B2022" s="10">
        <v>45244</v>
      </c>
      <c r="C2022" s="2">
        <v>0.39</v>
      </c>
      <c r="D2022" s="2">
        <v>0.39</v>
      </c>
      <c r="E2022" s="2">
        <v>270</v>
      </c>
      <c r="F2022" s="2">
        <v>0.39</v>
      </c>
      <c r="G2022" s="2">
        <v>105.3</v>
      </c>
      <c r="H2022" s="15">
        <f t="shared" si="31"/>
        <v>2.6315789473684233E-2</v>
      </c>
    </row>
    <row r="2023" spans="1:8" ht="13.5" x14ac:dyDescent="0.25">
      <c r="A2023" s="11"/>
      <c r="B2023" s="10">
        <v>45245</v>
      </c>
      <c r="C2023" s="2">
        <v>0.38</v>
      </c>
      <c r="D2023" s="2">
        <v>0.38</v>
      </c>
      <c r="E2023" s="2">
        <v>7362</v>
      </c>
      <c r="F2023" s="2">
        <v>0.38</v>
      </c>
      <c r="G2023" s="2">
        <v>2797.56</v>
      </c>
      <c r="H2023" s="15">
        <f t="shared" si="31"/>
        <v>-2.5641025641025664E-2</v>
      </c>
    </row>
    <row r="2024" spans="1:8" ht="13.5" x14ac:dyDescent="0.25">
      <c r="A2024" s="11"/>
      <c r="B2024" s="10">
        <v>45246</v>
      </c>
      <c r="C2024" s="2">
        <v>0.39</v>
      </c>
      <c r="D2024" s="2">
        <v>0.39</v>
      </c>
      <c r="E2024" s="2">
        <v>1590</v>
      </c>
      <c r="F2024" s="2">
        <v>0.39</v>
      </c>
      <c r="G2024" s="2">
        <v>620.1</v>
      </c>
      <c r="H2024" s="15">
        <f t="shared" si="31"/>
        <v>2.6315789473684233E-2</v>
      </c>
    </row>
    <row r="2025" spans="1:8" ht="13.5" x14ac:dyDescent="0.25">
      <c r="A2025" s="11"/>
      <c r="B2025" s="10">
        <v>45247</v>
      </c>
      <c r="C2025" s="2">
        <v>0.38</v>
      </c>
      <c r="D2025" s="2">
        <v>0.38</v>
      </c>
      <c r="E2025" s="2">
        <v>23940</v>
      </c>
      <c r="F2025" s="2">
        <v>0.38</v>
      </c>
      <c r="G2025" s="2">
        <v>9097.2000000000007</v>
      </c>
      <c r="H2025" s="15">
        <f t="shared" si="31"/>
        <v>-2.5641025641025664E-2</v>
      </c>
    </row>
    <row r="2026" spans="1:8" ht="13.5" x14ac:dyDescent="0.25">
      <c r="A2026" s="11"/>
      <c r="B2026" s="10">
        <v>45250</v>
      </c>
      <c r="C2026" s="2">
        <v>0.37</v>
      </c>
      <c r="D2026" s="2">
        <v>0.37</v>
      </c>
      <c r="E2026" s="2">
        <v>4061</v>
      </c>
      <c r="F2026" s="2">
        <v>0.37</v>
      </c>
      <c r="G2026" s="2">
        <v>1502.57</v>
      </c>
      <c r="H2026" s="15">
        <f t="shared" si="31"/>
        <v>-2.6315789473684233E-2</v>
      </c>
    </row>
    <row r="2027" spans="1:8" ht="13.5" x14ac:dyDescent="0.25">
      <c r="A2027" s="11"/>
      <c r="B2027" s="10">
        <v>45251</v>
      </c>
      <c r="C2027" s="2">
        <v>0.38</v>
      </c>
      <c r="D2027" s="2">
        <v>0.38</v>
      </c>
      <c r="E2027" s="2">
        <v>12822</v>
      </c>
      <c r="F2027" s="2">
        <v>0.38</v>
      </c>
      <c r="G2027" s="2">
        <v>4872.3599999999997</v>
      </c>
      <c r="H2027" s="15">
        <f t="shared" si="31"/>
        <v>2.7027027027027053E-2</v>
      </c>
    </row>
    <row r="2028" spans="1:8" ht="13.5" x14ac:dyDescent="0.25">
      <c r="A2028" s="11"/>
      <c r="B2028" s="10">
        <v>45252</v>
      </c>
      <c r="C2028" s="2">
        <v>0.38</v>
      </c>
      <c r="D2028" s="2">
        <v>0.38</v>
      </c>
      <c r="E2028" s="2">
        <v>4367</v>
      </c>
      <c r="F2028" s="2">
        <v>0.38</v>
      </c>
      <c r="G2028" s="2">
        <v>1659.46</v>
      </c>
      <c r="H2028" s="15">
        <f t="shared" si="31"/>
        <v>0</v>
      </c>
    </row>
    <row r="2029" spans="1:8" ht="13.5" x14ac:dyDescent="0.25">
      <c r="A2029" s="11"/>
      <c r="B2029" s="10">
        <v>45253</v>
      </c>
      <c r="C2029" s="2">
        <v>0.39</v>
      </c>
      <c r="D2029" s="2">
        <v>0.39</v>
      </c>
      <c r="E2029" s="2">
        <v>0</v>
      </c>
      <c r="F2029" s="2">
        <v>0</v>
      </c>
      <c r="G2029" s="2">
        <v>0</v>
      </c>
      <c r="H2029" s="15">
        <f t="shared" si="31"/>
        <v>2.6315789473684233E-2</v>
      </c>
    </row>
    <row r="2030" spans="1:8" ht="13.5" x14ac:dyDescent="0.25">
      <c r="A2030" s="11"/>
      <c r="B2030" s="10">
        <v>45254</v>
      </c>
      <c r="C2030" s="2">
        <v>0.39</v>
      </c>
      <c r="D2030" s="2">
        <v>0.39</v>
      </c>
      <c r="E2030" s="2">
        <v>2028</v>
      </c>
      <c r="F2030" s="2">
        <v>0.39</v>
      </c>
      <c r="G2030" s="2">
        <v>790.92</v>
      </c>
      <c r="H2030" s="15">
        <f t="shared" si="31"/>
        <v>0</v>
      </c>
    </row>
    <row r="2031" spans="1:8" ht="13.5" x14ac:dyDescent="0.25">
      <c r="A2031" s="11"/>
      <c r="B2031" s="10">
        <v>45257</v>
      </c>
      <c r="C2031" s="2">
        <v>0.39</v>
      </c>
      <c r="D2031" s="2">
        <v>0.39</v>
      </c>
      <c r="E2031" s="2">
        <v>3180</v>
      </c>
      <c r="F2031" s="2">
        <v>0.39</v>
      </c>
      <c r="G2031" s="2">
        <v>1240.2</v>
      </c>
      <c r="H2031" s="15">
        <f t="shared" si="31"/>
        <v>0</v>
      </c>
    </row>
    <row r="2032" spans="1:8" ht="13.5" x14ac:dyDescent="0.25">
      <c r="A2032" s="11"/>
      <c r="B2032" s="10">
        <v>45258</v>
      </c>
      <c r="C2032" s="2">
        <v>0.39</v>
      </c>
      <c r="D2032" s="2">
        <v>0.39</v>
      </c>
      <c r="E2032" s="2">
        <v>850</v>
      </c>
      <c r="F2032" s="2">
        <v>0.39</v>
      </c>
      <c r="G2032" s="2">
        <v>331.5</v>
      </c>
      <c r="H2032" s="15">
        <f t="shared" si="31"/>
        <v>0</v>
      </c>
    </row>
    <row r="2033" spans="1:8" ht="13.5" x14ac:dyDescent="0.25">
      <c r="A2033" s="11"/>
      <c r="B2033" s="10">
        <v>45259</v>
      </c>
      <c r="C2033" s="2">
        <v>0.39</v>
      </c>
      <c r="D2033" s="2">
        <v>0.39</v>
      </c>
      <c r="E2033" s="2">
        <v>4990</v>
      </c>
      <c r="F2033" s="2">
        <v>0.39</v>
      </c>
      <c r="G2033" s="2">
        <v>1946.1</v>
      </c>
      <c r="H2033" s="15">
        <f t="shared" si="31"/>
        <v>0</v>
      </c>
    </row>
    <row r="2034" spans="1:8" ht="13.5" x14ac:dyDescent="0.25">
      <c r="A2034" s="11"/>
      <c r="B2034" s="10">
        <v>45260</v>
      </c>
      <c r="C2034" s="2">
        <v>0.4</v>
      </c>
      <c r="D2034" s="2">
        <v>0.4</v>
      </c>
      <c r="E2034" s="2">
        <v>10</v>
      </c>
      <c r="F2034" s="2">
        <v>0.4</v>
      </c>
      <c r="G2034" s="2">
        <v>4</v>
      </c>
      <c r="H2034" s="15">
        <f t="shared" si="31"/>
        <v>2.5641025641025664E-2</v>
      </c>
    </row>
    <row r="2035" spans="1:8" ht="13.5" x14ac:dyDescent="0.25">
      <c r="A2035" s="11"/>
      <c r="B2035" s="10">
        <v>45261</v>
      </c>
      <c r="C2035" s="2">
        <v>0.4</v>
      </c>
      <c r="D2035" s="2">
        <v>0.4</v>
      </c>
      <c r="E2035" s="2">
        <v>3634</v>
      </c>
      <c r="F2035" s="2">
        <v>0.4</v>
      </c>
      <c r="G2035" s="2">
        <v>1453.6</v>
      </c>
      <c r="H2035" s="15">
        <f t="shared" si="31"/>
        <v>0</v>
      </c>
    </row>
    <row r="2036" spans="1:8" ht="13.5" x14ac:dyDescent="0.25">
      <c r="A2036" s="11"/>
      <c r="B2036" s="10">
        <v>45264</v>
      </c>
      <c r="C2036" s="2">
        <v>0.4</v>
      </c>
      <c r="D2036" s="2">
        <v>0.4</v>
      </c>
      <c r="E2036" s="2">
        <v>1050</v>
      </c>
      <c r="F2036" s="2">
        <v>0.4</v>
      </c>
      <c r="G2036" s="2">
        <v>420</v>
      </c>
      <c r="H2036" s="15">
        <f t="shared" si="31"/>
        <v>0</v>
      </c>
    </row>
    <row r="2037" spans="1:8" ht="13.5" x14ac:dyDescent="0.25">
      <c r="A2037" s="11"/>
      <c r="B2037" s="10">
        <v>45265</v>
      </c>
      <c r="C2037" s="2">
        <v>0.4</v>
      </c>
      <c r="D2037" s="2">
        <v>0.4</v>
      </c>
      <c r="E2037" s="2">
        <v>260</v>
      </c>
      <c r="F2037" s="2">
        <v>0.4</v>
      </c>
      <c r="G2037" s="2">
        <v>104</v>
      </c>
      <c r="H2037" s="15">
        <f t="shared" si="31"/>
        <v>0</v>
      </c>
    </row>
    <row r="2038" spans="1:8" ht="13.5" x14ac:dyDescent="0.25">
      <c r="A2038" s="11"/>
      <c r="B2038" s="10">
        <v>45266</v>
      </c>
      <c r="C2038" s="2">
        <v>0.4</v>
      </c>
      <c r="D2038" s="2">
        <v>0.4</v>
      </c>
      <c r="E2038" s="2">
        <v>1712</v>
      </c>
      <c r="F2038" s="2">
        <v>0.4</v>
      </c>
      <c r="G2038" s="2">
        <v>684.8</v>
      </c>
      <c r="H2038" s="15">
        <f t="shared" si="31"/>
        <v>0</v>
      </c>
    </row>
    <row r="2039" spans="1:8" ht="13.5" x14ac:dyDescent="0.25">
      <c r="A2039" s="11"/>
      <c r="B2039" s="10">
        <v>45267</v>
      </c>
      <c r="C2039" s="2">
        <v>0.41</v>
      </c>
      <c r="D2039" s="2">
        <v>0.41</v>
      </c>
      <c r="E2039" s="2">
        <v>20530</v>
      </c>
      <c r="F2039" s="2">
        <v>0.41</v>
      </c>
      <c r="G2039" s="2">
        <v>8417.2999999999993</v>
      </c>
      <c r="H2039" s="15">
        <f t="shared" si="31"/>
        <v>2.4999999999999883E-2</v>
      </c>
    </row>
    <row r="2040" spans="1:8" ht="13.5" x14ac:dyDescent="0.25">
      <c r="A2040" s="11"/>
      <c r="B2040" s="10">
        <v>45268</v>
      </c>
      <c r="C2040" s="2">
        <v>0.42</v>
      </c>
      <c r="D2040" s="2">
        <v>0.42</v>
      </c>
      <c r="E2040" s="2">
        <v>10260</v>
      </c>
      <c r="F2040" s="2">
        <v>0.42</v>
      </c>
      <c r="G2040" s="2">
        <v>4309.2</v>
      </c>
      <c r="H2040" s="15">
        <f t="shared" si="31"/>
        <v>2.4390243902439046E-2</v>
      </c>
    </row>
    <row r="2041" spans="1:8" ht="13.5" x14ac:dyDescent="0.25">
      <c r="A2041" s="11"/>
      <c r="B2041" s="10">
        <v>45271</v>
      </c>
      <c r="C2041" s="2">
        <v>0.41</v>
      </c>
      <c r="D2041" s="2">
        <v>0.41</v>
      </c>
      <c r="E2041" s="2">
        <v>5515</v>
      </c>
      <c r="F2041" s="2">
        <v>0.41</v>
      </c>
      <c r="G2041" s="2">
        <v>2261.15</v>
      </c>
      <c r="H2041" s="15">
        <f t="shared" si="31"/>
        <v>-2.3809523809523832E-2</v>
      </c>
    </row>
    <row r="2042" spans="1:8" ht="13.5" x14ac:dyDescent="0.25">
      <c r="A2042" s="11"/>
      <c r="B2042" s="10">
        <v>45272</v>
      </c>
      <c r="C2042" s="2">
        <v>0.42</v>
      </c>
      <c r="D2042" s="2">
        <v>0.42</v>
      </c>
      <c r="E2042" s="2">
        <v>5475</v>
      </c>
      <c r="F2042" s="2">
        <v>0.42</v>
      </c>
      <c r="G2042" s="2">
        <v>2299.5</v>
      </c>
      <c r="H2042" s="15">
        <f t="shared" si="31"/>
        <v>2.4390243902439046E-2</v>
      </c>
    </row>
    <row r="2043" spans="1:8" ht="13.5" x14ac:dyDescent="0.25">
      <c r="A2043" s="11"/>
      <c r="B2043" s="10">
        <v>45273</v>
      </c>
      <c r="C2043" s="2">
        <v>0.41</v>
      </c>
      <c r="D2043" s="2">
        <v>0.41</v>
      </c>
      <c r="E2043" s="2">
        <v>48644</v>
      </c>
      <c r="F2043" s="2">
        <v>0.41</v>
      </c>
      <c r="G2043" s="2">
        <v>19944.04</v>
      </c>
      <c r="H2043" s="15">
        <f t="shared" si="31"/>
        <v>-2.3809523809523832E-2</v>
      </c>
    </row>
    <row r="2044" spans="1:8" ht="13.5" x14ac:dyDescent="0.25">
      <c r="A2044" s="11"/>
      <c r="B2044" s="10">
        <v>45274</v>
      </c>
      <c r="C2044" s="2">
        <v>0.42</v>
      </c>
      <c r="D2044" s="2">
        <v>0.42</v>
      </c>
      <c r="E2044" s="2">
        <v>25488</v>
      </c>
      <c r="F2044" s="2">
        <v>0.42</v>
      </c>
      <c r="G2044" s="2">
        <v>10704.96</v>
      </c>
      <c r="H2044" s="15">
        <f t="shared" si="31"/>
        <v>2.4390243902439046E-2</v>
      </c>
    </row>
    <row r="2045" spans="1:8" ht="13.5" x14ac:dyDescent="0.25">
      <c r="A2045" s="11"/>
      <c r="B2045" s="10">
        <v>45275</v>
      </c>
      <c r="C2045" s="2">
        <v>0.42</v>
      </c>
      <c r="D2045" s="2">
        <v>0.42</v>
      </c>
      <c r="E2045" s="2">
        <v>1432</v>
      </c>
      <c r="F2045" s="2">
        <v>0.42</v>
      </c>
      <c r="G2045" s="2">
        <v>601.44000000000005</v>
      </c>
      <c r="H2045" s="15">
        <f t="shared" si="31"/>
        <v>0</v>
      </c>
    </row>
    <row r="2046" spans="1:8" ht="13.5" x14ac:dyDescent="0.25">
      <c r="A2046" s="11"/>
      <c r="B2046" s="10">
        <v>45278</v>
      </c>
      <c r="C2046" s="2">
        <v>0.43</v>
      </c>
      <c r="D2046" s="2">
        <v>0.43</v>
      </c>
      <c r="E2046" s="2">
        <v>16293</v>
      </c>
      <c r="F2046" s="2">
        <v>0.43</v>
      </c>
      <c r="G2046" s="2">
        <v>7005.99</v>
      </c>
      <c r="H2046" s="15">
        <f t="shared" si="31"/>
        <v>2.3809523809523832E-2</v>
      </c>
    </row>
    <row r="2047" spans="1:8" ht="13.5" x14ac:dyDescent="0.25">
      <c r="A2047" s="11"/>
      <c r="B2047" s="10">
        <v>45279</v>
      </c>
      <c r="C2047" s="2">
        <v>0.44</v>
      </c>
      <c r="D2047" s="2">
        <v>0.44</v>
      </c>
      <c r="E2047" s="2">
        <v>0</v>
      </c>
      <c r="F2047" s="2">
        <v>0</v>
      </c>
      <c r="G2047" s="2">
        <v>0</v>
      </c>
      <c r="H2047" s="15">
        <f t="shared" si="31"/>
        <v>2.3255813953488393E-2</v>
      </c>
    </row>
    <row r="2048" spans="1:8" ht="13.5" x14ac:dyDescent="0.25">
      <c r="A2048" s="11"/>
      <c r="B2048" s="10">
        <v>45280</v>
      </c>
      <c r="C2048" s="2">
        <v>0.45</v>
      </c>
      <c r="D2048" s="2">
        <v>0.45</v>
      </c>
      <c r="E2048" s="2">
        <v>71093</v>
      </c>
      <c r="F2048" s="2">
        <v>0.45</v>
      </c>
      <c r="G2048" s="2">
        <v>31991.85</v>
      </c>
      <c r="H2048" s="15">
        <f t="shared" si="31"/>
        <v>2.2727272727272749E-2</v>
      </c>
    </row>
    <row r="2049" spans="1:8" ht="13.5" x14ac:dyDescent="0.25">
      <c r="A2049" s="11"/>
      <c r="B2049" s="10">
        <v>45281</v>
      </c>
      <c r="C2049" s="2">
        <v>0.47</v>
      </c>
      <c r="D2049" s="2">
        <v>0.47</v>
      </c>
      <c r="E2049" s="2">
        <v>0</v>
      </c>
      <c r="F2049" s="2">
        <v>0</v>
      </c>
      <c r="G2049" s="2">
        <v>0</v>
      </c>
      <c r="H2049" s="15">
        <f t="shared" si="31"/>
        <v>4.4444444444444363E-2</v>
      </c>
    </row>
    <row r="2050" spans="1:8" ht="13.5" x14ac:dyDescent="0.25">
      <c r="A2050" s="11"/>
      <c r="B2050" s="10">
        <v>45282</v>
      </c>
      <c r="C2050" s="2">
        <v>0.49</v>
      </c>
      <c r="D2050" s="2">
        <v>0.49</v>
      </c>
      <c r="E2050" s="2">
        <v>0</v>
      </c>
      <c r="F2050" s="2">
        <v>0</v>
      </c>
      <c r="G2050" s="2">
        <v>0</v>
      </c>
      <c r="H2050" s="15">
        <f t="shared" si="31"/>
        <v>4.2553191489361743E-2</v>
      </c>
    </row>
    <row r="2051" spans="1:8" ht="13.5" x14ac:dyDescent="0.25">
      <c r="A2051" s="11"/>
      <c r="B2051" s="10">
        <v>45285</v>
      </c>
      <c r="C2051" s="2">
        <v>0.49</v>
      </c>
      <c r="D2051" s="2">
        <v>0.49</v>
      </c>
      <c r="E2051" s="2">
        <v>81745</v>
      </c>
      <c r="F2051" s="2">
        <v>0.49</v>
      </c>
      <c r="G2051" s="2">
        <v>40055.050000000003</v>
      </c>
      <c r="H2051" s="15">
        <f t="shared" si="31"/>
        <v>0</v>
      </c>
    </row>
    <row r="2052" spans="1:8" ht="13.5" x14ac:dyDescent="0.25">
      <c r="A2052" s="11"/>
      <c r="B2052" s="10">
        <v>45286</v>
      </c>
      <c r="C2052" s="2">
        <v>0.47</v>
      </c>
      <c r="D2052" s="2">
        <v>0.47</v>
      </c>
      <c r="E2052" s="2">
        <v>0</v>
      </c>
      <c r="F2052" s="2">
        <v>0</v>
      </c>
      <c r="G2052" s="2">
        <v>0</v>
      </c>
      <c r="H2052" s="15">
        <f t="shared" si="31"/>
        <v>-4.0816326530612283E-2</v>
      </c>
    </row>
    <row r="2053" spans="1:8" ht="13.5" x14ac:dyDescent="0.25">
      <c r="A2053" s="11"/>
      <c r="B2053" s="10">
        <v>45287</v>
      </c>
      <c r="C2053" s="2">
        <v>0.46</v>
      </c>
      <c r="D2053" s="2">
        <v>0.46</v>
      </c>
      <c r="E2053" s="2">
        <v>14685</v>
      </c>
      <c r="F2053" s="2">
        <v>0.46</v>
      </c>
      <c r="G2053" s="2">
        <v>6755.1</v>
      </c>
      <c r="H2053" s="15">
        <f t="shared" si="31"/>
        <v>-2.1276595744680753E-2</v>
      </c>
    </row>
    <row r="2054" spans="1:8" ht="13.5" x14ac:dyDescent="0.25">
      <c r="A2054" s="11"/>
      <c r="B2054" s="10">
        <v>45288</v>
      </c>
      <c r="C2054" s="2">
        <v>0.45</v>
      </c>
      <c r="D2054" s="2">
        <v>0.45</v>
      </c>
      <c r="E2054" s="2">
        <v>18307</v>
      </c>
      <c r="F2054" s="2">
        <v>0.45</v>
      </c>
      <c r="G2054" s="2">
        <v>8238.15</v>
      </c>
      <c r="H2054" s="15">
        <f t="shared" si="31"/>
        <v>-2.1739130434782625E-2</v>
      </c>
    </row>
    <row r="2055" spans="1:8" ht="13.5" x14ac:dyDescent="0.25">
      <c r="A2055" s="11"/>
      <c r="B2055" s="10">
        <v>45289</v>
      </c>
      <c r="C2055" s="2">
        <v>0.44</v>
      </c>
      <c r="D2055" s="2">
        <v>0.44</v>
      </c>
      <c r="E2055" s="2">
        <v>8447</v>
      </c>
      <c r="F2055" s="2">
        <v>0.44</v>
      </c>
      <c r="G2055" s="2">
        <v>3716.68</v>
      </c>
      <c r="H2055" s="15">
        <f t="shared" ref="H2055:H2118" si="32">(D2055-D2054)/D2054</f>
        <v>-2.222222222222224E-2</v>
      </c>
    </row>
    <row r="2056" spans="1:8" ht="13.5" x14ac:dyDescent="0.25">
      <c r="A2056" s="11"/>
      <c r="B2056" s="10">
        <v>45293</v>
      </c>
      <c r="C2056" s="2">
        <v>0.44</v>
      </c>
      <c r="D2056" s="2">
        <v>0.44</v>
      </c>
      <c r="E2056" s="2">
        <v>2950</v>
      </c>
      <c r="F2056" s="2">
        <v>0.44</v>
      </c>
      <c r="G2056" s="2">
        <v>1298</v>
      </c>
      <c r="H2056" s="15">
        <f t="shared" si="32"/>
        <v>0</v>
      </c>
    </row>
    <row r="2057" spans="1:8" ht="13.5" x14ac:dyDescent="0.25">
      <c r="A2057" s="11"/>
      <c r="B2057" s="10">
        <v>45294</v>
      </c>
      <c r="C2057" s="2">
        <v>0.43</v>
      </c>
      <c r="D2057" s="2">
        <v>0.43</v>
      </c>
      <c r="E2057" s="2">
        <v>1555</v>
      </c>
      <c r="F2057" s="2">
        <v>0.43</v>
      </c>
      <c r="G2057" s="2">
        <v>668.65</v>
      </c>
      <c r="H2057" s="15">
        <f t="shared" si="32"/>
        <v>-2.2727272727272749E-2</v>
      </c>
    </row>
    <row r="2058" spans="1:8" ht="13.5" x14ac:dyDescent="0.25">
      <c r="A2058" s="11"/>
      <c r="B2058" s="10">
        <v>45295</v>
      </c>
      <c r="C2058" s="2">
        <v>0.42</v>
      </c>
      <c r="D2058" s="2">
        <v>0.42</v>
      </c>
      <c r="E2058" s="2">
        <v>0</v>
      </c>
      <c r="F2058" s="2">
        <v>0</v>
      </c>
      <c r="G2058" s="2">
        <v>0</v>
      </c>
      <c r="H2058" s="15">
        <f t="shared" si="32"/>
        <v>-2.3255813953488393E-2</v>
      </c>
    </row>
    <row r="2059" spans="1:8" ht="13.5" x14ac:dyDescent="0.25">
      <c r="A2059" s="11"/>
      <c r="B2059" s="10">
        <v>45296</v>
      </c>
      <c r="C2059" s="2">
        <v>0.41</v>
      </c>
      <c r="D2059" s="2">
        <v>0.41</v>
      </c>
      <c r="E2059" s="2">
        <v>15398</v>
      </c>
      <c r="F2059" s="2">
        <v>0.41</v>
      </c>
      <c r="G2059" s="2">
        <v>6313.18</v>
      </c>
      <c r="H2059" s="15">
        <f t="shared" si="32"/>
        <v>-2.3809523809523832E-2</v>
      </c>
    </row>
    <row r="2060" spans="1:8" ht="13.5" x14ac:dyDescent="0.25">
      <c r="A2060" s="11"/>
      <c r="B2060" s="10">
        <v>45299</v>
      </c>
      <c r="C2060" s="2">
        <v>0.42</v>
      </c>
      <c r="D2060" s="2">
        <v>0.42</v>
      </c>
      <c r="E2060" s="2">
        <v>0</v>
      </c>
      <c r="F2060" s="2">
        <v>0</v>
      </c>
      <c r="G2060" s="2">
        <v>0</v>
      </c>
      <c r="H2060" s="15">
        <f t="shared" si="32"/>
        <v>2.4390243902439046E-2</v>
      </c>
    </row>
    <row r="2061" spans="1:8" ht="13.5" x14ac:dyDescent="0.25">
      <c r="A2061" s="11"/>
      <c r="B2061" s="10">
        <v>45300</v>
      </c>
      <c r="C2061" s="2">
        <v>0.43</v>
      </c>
      <c r="D2061" s="2">
        <v>0.43</v>
      </c>
      <c r="E2061" s="2">
        <v>0</v>
      </c>
      <c r="F2061" s="2">
        <v>0</v>
      </c>
      <c r="G2061" s="2">
        <v>0</v>
      </c>
      <c r="H2061" s="15">
        <f t="shared" si="32"/>
        <v>2.3809523809523832E-2</v>
      </c>
    </row>
    <row r="2062" spans="1:8" ht="13.5" x14ac:dyDescent="0.25">
      <c r="A2062" s="11"/>
      <c r="B2062" s="10">
        <v>45301</v>
      </c>
      <c r="C2062" s="2">
        <v>0.44</v>
      </c>
      <c r="D2062" s="2">
        <v>0.44</v>
      </c>
      <c r="E2062" s="2">
        <v>10025</v>
      </c>
      <c r="F2062" s="2">
        <v>0.44</v>
      </c>
      <c r="G2062" s="2">
        <v>4411</v>
      </c>
      <c r="H2062" s="15">
        <f t="shared" si="32"/>
        <v>2.3255813953488393E-2</v>
      </c>
    </row>
    <row r="2063" spans="1:8" ht="13.5" x14ac:dyDescent="0.25">
      <c r="A2063" s="11"/>
      <c r="B2063" s="10">
        <v>45302</v>
      </c>
      <c r="C2063" s="2">
        <v>0.44</v>
      </c>
      <c r="D2063" s="2">
        <v>0.44</v>
      </c>
      <c r="E2063" s="2">
        <v>45</v>
      </c>
      <c r="F2063" s="2">
        <v>0.44</v>
      </c>
      <c r="G2063" s="2">
        <v>19.8</v>
      </c>
      <c r="H2063" s="15">
        <f t="shared" si="32"/>
        <v>0</v>
      </c>
    </row>
    <row r="2064" spans="1:8" ht="13.5" x14ac:dyDescent="0.25">
      <c r="A2064" s="11"/>
      <c r="B2064" s="10">
        <v>45303</v>
      </c>
      <c r="C2064" s="2">
        <v>0.43</v>
      </c>
      <c r="D2064" s="2">
        <v>0.43</v>
      </c>
      <c r="E2064" s="2">
        <v>85000</v>
      </c>
      <c r="F2064" s="2">
        <v>0.43</v>
      </c>
      <c r="G2064" s="2">
        <v>36550</v>
      </c>
      <c r="H2064" s="15">
        <f t="shared" si="32"/>
        <v>-2.2727272727272749E-2</v>
      </c>
    </row>
    <row r="2065" spans="1:8" ht="13.5" x14ac:dyDescent="0.25">
      <c r="A2065" s="11"/>
      <c r="B2065" s="10">
        <v>45306</v>
      </c>
      <c r="C2065" s="2">
        <v>0.44</v>
      </c>
      <c r="D2065" s="2">
        <v>0.44</v>
      </c>
      <c r="E2065" s="2">
        <v>18250</v>
      </c>
      <c r="F2065" s="2">
        <v>0.44</v>
      </c>
      <c r="G2065" s="2">
        <v>8030</v>
      </c>
      <c r="H2065" s="15">
        <f t="shared" si="32"/>
        <v>2.3255813953488393E-2</v>
      </c>
    </row>
    <row r="2066" spans="1:8" ht="13.5" x14ac:dyDescent="0.25">
      <c r="A2066" s="11"/>
      <c r="B2066" s="10">
        <v>45307</v>
      </c>
      <c r="C2066" s="2">
        <v>0.45</v>
      </c>
      <c r="D2066" s="2">
        <v>0.45</v>
      </c>
      <c r="E2066" s="2">
        <v>12522</v>
      </c>
      <c r="F2066" s="2">
        <v>0.45</v>
      </c>
      <c r="G2066" s="2">
        <v>5634.9</v>
      </c>
      <c r="H2066" s="15">
        <f t="shared" si="32"/>
        <v>2.2727272727272749E-2</v>
      </c>
    </row>
    <row r="2067" spans="1:8" ht="13.5" x14ac:dyDescent="0.25">
      <c r="A2067" s="11"/>
      <c r="B2067" s="10">
        <v>45308</v>
      </c>
      <c r="C2067" s="2">
        <v>0.43</v>
      </c>
      <c r="D2067" s="2">
        <v>0.43</v>
      </c>
      <c r="E2067" s="2">
        <v>0</v>
      </c>
      <c r="F2067" s="2">
        <v>0</v>
      </c>
      <c r="G2067" s="2">
        <v>0</v>
      </c>
      <c r="H2067" s="15">
        <f t="shared" si="32"/>
        <v>-4.4444444444444481E-2</v>
      </c>
    </row>
    <row r="2068" spans="1:8" ht="13.5" x14ac:dyDescent="0.25">
      <c r="A2068" s="11"/>
      <c r="B2068" s="10">
        <v>45309</v>
      </c>
      <c r="C2068" s="2">
        <v>0.42</v>
      </c>
      <c r="D2068" s="2">
        <v>0.42</v>
      </c>
      <c r="E2068" s="2">
        <v>0</v>
      </c>
      <c r="F2068" s="2">
        <v>0</v>
      </c>
      <c r="G2068" s="2">
        <v>0</v>
      </c>
      <c r="H2068" s="15">
        <f t="shared" si="32"/>
        <v>-2.3255813953488393E-2</v>
      </c>
    </row>
    <row r="2069" spans="1:8" ht="13.5" x14ac:dyDescent="0.25">
      <c r="A2069" s="11"/>
      <c r="B2069" s="10">
        <v>45310</v>
      </c>
      <c r="C2069" s="2">
        <v>0.43</v>
      </c>
      <c r="D2069" s="2">
        <v>0.43</v>
      </c>
      <c r="E2069" s="2">
        <v>4203</v>
      </c>
      <c r="F2069" s="2">
        <v>0.43</v>
      </c>
      <c r="G2069" s="2">
        <v>1807.29</v>
      </c>
      <c r="H2069" s="15">
        <f t="shared" si="32"/>
        <v>2.3809523809523832E-2</v>
      </c>
    </row>
    <row r="2070" spans="1:8" ht="13.5" x14ac:dyDescent="0.25">
      <c r="A2070" s="11"/>
      <c r="B2070" s="10">
        <v>45313</v>
      </c>
      <c r="C2070" s="2">
        <v>0.43</v>
      </c>
      <c r="D2070" s="2">
        <v>0.43</v>
      </c>
      <c r="E2070" s="2">
        <v>475</v>
      </c>
      <c r="F2070" s="2">
        <v>0.43</v>
      </c>
      <c r="G2070" s="2">
        <v>204.25</v>
      </c>
      <c r="H2070" s="15">
        <f t="shared" si="32"/>
        <v>0</v>
      </c>
    </row>
    <row r="2071" spans="1:8" ht="13.5" x14ac:dyDescent="0.25">
      <c r="A2071" s="11"/>
      <c r="B2071" s="10">
        <v>45314</v>
      </c>
      <c r="C2071" s="2">
        <v>0.42</v>
      </c>
      <c r="D2071" s="2">
        <v>0.42</v>
      </c>
      <c r="E2071" s="2">
        <v>0</v>
      </c>
      <c r="F2071" s="2">
        <v>0</v>
      </c>
      <c r="G2071" s="2">
        <v>0</v>
      </c>
      <c r="H2071" s="15">
        <f t="shared" si="32"/>
        <v>-2.3255813953488393E-2</v>
      </c>
    </row>
    <row r="2072" spans="1:8" ht="13.5" x14ac:dyDescent="0.25">
      <c r="A2072" s="11"/>
      <c r="B2072" s="10">
        <v>45315</v>
      </c>
      <c r="C2072" s="2">
        <v>0.41</v>
      </c>
      <c r="D2072" s="2">
        <v>0.41</v>
      </c>
      <c r="E2072" s="2">
        <v>0</v>
      </c>
      <c r="F2072" s="2">
        <v>0</v>
      </c>
      <c r="G2072" s="2">
        <v>0</v>
      </c>
      <c r="H2072" s="15">
        <f t="shared" si="32"/>
        <v>-2.3809523809523832E-2</v>
      </c>
    </row>
    <row r="2073" spans="1:8" ht="13.5" x14ac:dyDescent="0.25">
      <c r="A2073" s="11"/>
      <c r="B2073" s="10">
        <v>45316</v>
      </c>
      <c r="C2073" s="2">
        <v>0.4</v>
      </c>
      <c r="D2073" s="2">
        <v>0.4</v>
      </c>
      <c r="E2073" s="2">
        <v>15366</v>
      </c>
      <c r="F2073" s="2">
        <v>0.4</v>
      </c>
      <c r="G2073" s="2">
        <v>6146.4</v>
      </c>
      <c r="H2073" s="15">
        <f t="shared" si="32"/>
        <v>-2.4390243902438911E-2</v>
      </c>
    </row>
    <row r="2074" spans="1:8" ht="13.5" x14ac:dyDescent="0.25">
      <c r="A2074" s="11"/>
      <c r="B2074" s="10">
        <v>45317</v>
      </c>
      <c r="C2074" s="2">
        <v>0.41</v>
      </c>
      <c r="D2074" s="2">
        <v>0.41</v>
      </c>
      <c r="E2074" s="2">
        <v>0</v>
      </c>
      <c r="F2074" s="2">
        <v>0</v>
      </c>
      <c r="G2074" s="2">
        <v>0</v>
      </c>
      <c r="H2074" s="15">
        <f t="shared" si="32"/>
        <v>2.4999999999999883E-2</v>
      </c>
    </row>
    <row r="2075" spans="1:8" ht="13.5" x14ac:dyDescent="0.25">
      <c r="A2075" s="11"/>
      <c r="B2075" s="10">
        <v>45320</v>
      </c>
      <c r="C2075" s="2">
        <v>0.4</v>
      </c>
      <c r="D2075" s="2">
        <v>0.4</v>
      </c>
      <c r="E2075" s="2">
        <v>0</v>
      </c>
      <c r="F2075" s="2">
        <v>0</v>
      </c>
      <c r="G2075" s="2">
        <v>0</v>
      </c>
      <c r="H2075" s="15">
        <f t="shared" si="32"/>
        <v>-2.4390243902438911E-2</v>
      </c>
    </row>
    <row r="2076" spans="1:8" ht="13.5" x14ac:dyDescent="0.25">
      <c r="A2076" s="11"/>
      <c r="B2076" s="10">
        <v>45321</v>
      </c>
      <c r="C2076" s="2">
        <v>0.39</v>
      </c>
      <c r="D2076" s="2">
        <v>0.39</v>
      </c>
      <c r="E2076" s="2">
        <v>10514</v>
      </c>
      <c r="F2076" s="2">
        <v>0.39</v>
      </c>
      <c r="G2076" s="2">
        <v>4100.46</v>
      </c>
      <c r="H2076" s="15">
        <f t="shared" si="32"/>
        <v>-2.5000000000000022E-2</v>
      </c>
    </row>
    <row r="2077" spans="1:8" ht="13.5" x14ac:dyDescent="0.25">
      <c r="A2077" s="11"/>
      <c r="B2077" s="10">
        <v>45322</v>
      </c>
      <c r="C2077" s="2">
        <v>0.4</v>
      </c>
      <c r="D2077" s="2">
        <v>0.4</v>
      </c>
      <c r="E2077" s="2">
        <v>17153</v>
      </c>
      <c r="F2077" s="2">
        <v>0.4</v>
      </c>
      <c r="G2077" s="2">
        <v>6861.2</v>
      </c>
      <c r="H2077" s="15">
        <f t="shared" si="32"/>
        <v>2.5641025641025664E-2</v>
      </c>
    </row>
    <row r="2078" spans="1:8" ht="13.5" x14ac:dyDescent="0.25">
      <c r="A2078" s="11"/>
      <c r="B2078" s="10">
        <v>45323</v>
      </c>
      <c r="C2078" s="2">
        <v>0.41</v>
      </c>
      <c r="D2078" s="2">
        <v>0.41</v>
      </c>
      <c r="E2078" s="2">
        <v>137</v>
      </c>
      <c r="F2078" s="2">
        <v>0.41</v>
      </c>
      <c r="G2078" s="2">
        <v>56.17</v>
      </c>
      <c r="H2078" s="15">
        <f t="shared" si="32"/>
        <v>2.4999999999999883E-2</v>
      </c>
    </row>
    <row r="2079" spans="1:8" ht="13.5" x14ac:dyDescent="0.25">
      <c r="A2079" s="11"/>
      <c r="B2079" s="10">
        <v>45324</v>
      </c>
      <c r="C2079" s="2">
        <v>0.42</v>
      </c>
      <c r="D2079" s="2">
        <v>0.42</v>
      </c>
      <c r="E2079" s="2">
        <v>300</v>
      </c>
      <c r="F2079" s="2">
        <v>0.42</v>
      </c>
      <c r="G2079" s="2">
        <v>126</v>
      </c>
      <c r="H2079" s="15">
        <f t="shared" si="32"/>
        <v>2.4390243902439046E-2</v>
      </c>
    </row>
    <row r="2080" spans="1:8" ht="13.5" x14ac:dyDescent="0.25">
      <c r="A2080" s="11"/>
      <c r="B2080" s="10">
        <v>45327</v>
      </c>
      <c r="C2080" s="2">
        <v>0.43</v>
      </c>
      <c r="D2080" s="2">
        <v>0.43</v>
      </c>
      <c r="E2080" s="2">
        <v>9247</v>
      </c>
      <c r="F2080" s="2">
        <v>0.43</v>
      </c>
      <c r="G2080" s="2">
        <v>3976.21</v>
      </c>
      <c r="H2080" s="15">
        <f t="shared" si="32"/>
        <v>2.3809523809523832E-2</v>
      </c>
    </row>
    <row r="2081" spans="1:8" ht="13.5" x14ac:dyDescent="0.25">
      <c r="A2081" s="11"/>
      <c r="B2081" s="10">
        <v>45328</v>
      </c>
      <c r="C2081" s="2">
        <v>0.42</v>
      </c>
      <c r="D2081" s="2">
        <v>0.42</v>
      </c>
      <c r="E2081" s="2">
        <v>1510</v>
      </c>
      <c r="F2081" s="2">
        <v>0.42</v>
      </c>
      <c r="G2081" s="2">
        <v>634.20000000000005</v>
      </c>
      <c r="H2081" s="15">
        <f t="shared" si="32"/>
        <v>-2.3255813953488393E-2</v>
      </c>
    </row>
    <row r="2082" spans="1:8" ht="13.5" x14ac:dyDescent="0.25">
      <c r="A2082" s="11"/>
      <c r="B2082" s="10">
        <v>45329</v>
      </c>
      <c r="C2082" s="2">
        <v>0.42</v>
      </c>
      <c r="D2082" s="2">
        <v>0.42</v>
      </c>
      <c r="E2082" s="2">
        <v>8860</v>
      </c>
      <c r="F2082" s="2">
        <v>0.42</v>
      </c>
      <c r="G2082" s="2">
        <v>3721.2</v>
      </c>
      <c r="H2082" s="15">
        <f t="shared" si="32"/>
        <v>0</v>
      </c>
    </row>
    <row r="2083" spans="1:8" ht="13.5" x14ac:dyDescent="0.25">
      <c r="A2083" s="11"/>
      <c r="B2083" s="10">
        <v>45330</v>
      </c>
      <c r="C2083" s="2">
        <v>0.41</v>
      </c>
      <c r="D2083" s="2">
        <v>0.41</v>
      </c>
      <c r="E2083" s="2">
        <v>2475</v>
      </c>
      <c r="F2083" s="2">
        <v>0.41</v>
      </c>
      <c r="G2083" s="2">
        <v>1014.75</v>
      </c>
      <c r="H2083" s="15">
        <f t="shared" si="32"/>
        <v>-2.3809523809523832E-2</v>
      </c>
    </row>
    <row r="2084" spans="1:8" ht="13.5" x14ac:dyDescent="0.25">
      <c r="A2084" s="11"/>
      <c r="B2084" s="10">
        <v>45331</v>
      </c>
      <c r="C2084" s="2">
        <v>0.41</v>
      </c>
      <c r="D2084" s="2">
        <v>0.41</v>
      </c>
      <c r="E2084" s="2">
        <v>4057</v>
      </c>
      <c r="F2084" s="2">
        <v>0.41</v>
      </c>
      <c r="G2084" s="2">
        <v>1663.37</v>
      </c>
      <c r="H2084" s="15">
        <f t="shared" si="32"/>
        <v>0</v>
      </c>
    </row>
    <row r="2085" spans="1:8" ht="13.5" x14ac:dyDescent="0.25">
      <c r="A2085" s="11"/>
      <c r="B2085" s="10">
        <v>45334</v>
      </c>
      <c r="C2085" s="2">
        <v>0.41</v>
      </c>
      <c r="D2085" s="2">
        <v>0.41</v>
      </c>
      <c r="E2085" s="2">
        <v>6507</v>
      </c>
      <c r="F2085" s="2">
        <v>0.41</v>
      </c>
      <c r="G2085" s="2">
        <v>2667.87</v>
      </c>
      <c r="H2085" s="15">
        <f t="shared" si="32"/>
        <v>0</v>
      </c>
    </row>
    <row r="2086" spans="1:8" ht="13.5" x14ac:dyDescent="0.25">
      <c r="A2086" s="11"/>
      <c r="B2086" s="10">
        <v>45335</v>
      </c>
      <c r="C2086" s="2">
        <v>0.4</v>
      </c>
      <c r="D2086" s="2">
        <v>0.4</v>
      </c>
      <c r="E2086" s="2">
        <v>8201</v>
      </c>
      <c r="F2086" s="2">
        <v>0.4</v>
      </c>
      <c r="G2086" s="2">
        <v>3280.4</v>
      </c>
      <c r="H2086" s="15">
        <f t="shared" si="32"/>
        <v>-2.4390243902438911E-2</v>
      </c>
    </row>
    <row r="2087" spans="1:8" ht="13.5" x14ac:dyDescent="0.25">
      <c r="A2087" s="11"/>
      <c r="B2087" s="10">
        <v>45336</v>
      </c>
      <c r="C2087" s="2">
        <v>0.4</v>
      </c>
      <c r="D2087" s="2">
        <v>0.4</v>
      </c>
      <c r="E2087" s="2">
        <v>19466</v>
      </c>
      <c r="F2087" s="2">
        <v>0.4</v>
      </c>
      <c r="G2087" s="2">
        <v>7786.4</v>
      </c>
      <c r="H2087" s="15">
        <f t="shared" si="32"/>
        <v>0</v>
      </c>
    </row>
    <row r="2088" spans="1:8" ht="13.5" x14ac:dyDescent="0.25">
      <c r="A2088" s="11"/>
      <c r="B2088" s="10">
        <v>45337</v>
      </c>
      <c r="C2088" s="2">
        <v>0.4</v>
      </c>
      <c r="D2088" s="2">
        <v>0.4</v>
      </c>
      <c r="E2088" s="2">
        <v>6807</v>
      </c>
      <c r="F2088" s="2">
        <v>0.4</v>
      </c>
      <c r="G2088" s="2">
        <v>2722.8</v>
      </c>
      <c r="H2088" s="15">
        <f t="shared" si="32"/>
        <v>0</v>
      </c>
    </row>
    <row r="2089" spans="1:8" ht="13.5" x14ac:dyDescent="0.25">
      <c r="A2089" s="11"/>
      <c r="B2089" s="10">
        <v>45338</v>
      </c>
      <c r="C2089" s="2">
        <v>0.4</v>
      </c>
      <c r="D2089" s="2">
        <v>0.4</v>
      </c>
      <c r="E2089" s="2">
        <v>14308</v>
      </c>
      <c r="F2089" s="2">
        <v>0.4</v>
      </c>
      <c r="G2089" s="2">
        <v>5723.2</v>
      </c>
      <c r="H2089" s="15">
        <f t="shared" si="32"/>
        <v>0</v>
      </c>
    </row>
    <row r="2090" spans="1:8" ht="13.5" x14ac:dyDescent="0.25">
      <c r="A2090" s="11"/>
      <c r="B2090" s="10">
        <v>45341</v>
      </c>
      <c r="C2090" s="2">
        <v>0.41</v>
      </c>
      <c r="D2090" s="2">
        <v>0.41</v>
      </c>
      <c r="E2090" s="2">
        <v>0</v>
      </c>
      <c r="F2090" s="2">
        <v>0</v>
      </c>
      <c r="G2090" s="2">
        <v>0</v>
      </c>
      <c r="H2090" s="15">
        <f t="shared" si="32"/>
        <v>2.4999999999999883E-2</v>
      </c>
    </row>
    <row r="2091" spans="1:8" ht="13.5" x14ac:dyDescent="0.25">
      <c r="A2091" s="11"/>
      <c r="B2091" s="10">
        <v>45342</v>
      </c>
      <c r="C2091" s="2">
        <v>0.42</v>
      </c>
      <c r="D2091" s="2">
        <v>0.42</v>
      </c>
      <c r="E2091" s="2">
        <v>4000</v>
      </c>
      <c r="F2091" s="2">
        <v>0.42</v>
      </c>
      <c r="G2091" s="2">
        <v>1680</v>
      </c>
      <c r="H2091" s="15">
        <f t="shared" si="32"/>
        <v>2.4390243902439046E-2</v>
      </c>
    </row>
    <row r="2092" spans="1:8" ht="13.5" x14ac:dyDescent="0.25">
      <c r="A2092" s="11"/>
      <c r="B2092" s="10">
        <v>45343</v>
      </c>
      <c r="C2092" s="2">
        <v>0.43</v>
      </c>
      <c r="D2092" s="2">
        <v>0.43</v>
      </c>
      <c r="E2092" s="2">
        <v>1750</v>
      </c>
      <c r="F2092" s="2">
        <v>0.43</v>
      </c>
      <c r="G2092" s="2">
        <v>752.5</v>
      </c>
      <c r="H2092" s="15">
        <f t="shared" si="32"/>
        <v>2.3809523809523832E-2</v>
      </c>
    </row>
    <row r="2093" spans="1:8" ht="13.5" x14ac:dyDescent="0.25">
      <c r="A2093" s="11"/>
      <c r="B2093" s="10">
        <v>45344</v>
      </c>
      <c r="C2093" s="2">
        <v>0.43</v>
      </c>
      <c r="D2093" s="2">
        <v>0.43</v>
      </c>
      <c r="E2093" s="2">
        <v>210</v>
      </c>
      <c r="F2093" s="2">
        <v>0.43</v>
      </c>
      <c r="G2093" s="2">
        <v>90.3</v>
      </c>
      <c r="H2093" s="15">
        <f t="shared" si="32"/>
        <v>0</v>
      </c>
    </row>
    <row r="2094" spans="1:8" ht="13.5" x14ac:dyDescent="0.25">
      <c r="A2094" s="11"/>
      <c r="B2094" s="10">
        <v>45345</v>
      </c>
      <c r="C2094" s="2">
        <v>0.42</v>
      </c>
      <c r="D2094" s="2">
        <v>0.42</v>
      </c>
      <c r="E2094" s="2">
        <v>9440</v>
      </c>
      <c r="F2094" s="2">
        <v>0.42</v>
      </c>
      <c r="G2094" s="2">
        <v>3964.8</v>
      </c>
      <c r="H2094" s="15">
        <f t="shared" si="32"/>
        <v>-2.3255813953488393E-2</v>
      </c>
    </row>
    <row r="2095" spans="1:8" ht="13.5" x14ac:dyDescent="0.25">
      <c r="A2095" s="11"/>
      <c r="B2095" s="10">
        <v>45348</v>
      </c>
      <c r="C2095" s="2">
        <v>0.42</v>
      </c>
      <c r="D2095" s="2">
        <v>0.42</v>
      </c>
      <c r="E2095" s="2">
        <v>4257</v>
      </c>
      <c r="F2095" s="2">
        <v>0.42</v>
      </c>
      <c r="G2095" s="2">
        <v>1787.94</v>
      </c>
      <c r="H2095" s="15">
        <f t="shared" si="32"/>
        <v>0</v>
      </c>
    </row>
    <row r="2096" spans="1:8" ht="13.5" x14ac:dyDescent="0.25">
      <c r="A2096" s="11"/>
      <c r="B2096" s="10">
        <v>45349</v>
      </c>
      <c r="C2096" s="2">
        <v>0.42</v>
      </c>
      <c r="D2096" s="2">
        <v>0.42</v>
      </c>
      <c r="E2096" s="2">
        <v>5167</v>
      </c>
      <c r="F2096" s="2">
        <v>0.42</v>
      </c>
      <c r="G2096" s="2">
        <v>2170.14</v>
      </c>
      <c r="H2096" s="15">
        <f t="shared" si="32"/>
        <v>0</v>
      </c>
    </row>
    <row r="2097" spans="1:8" ht="13.5" x14ac:dyDescent="0.25">
      <c r="A2097" s="11"/>
      <c r="B2097" s="10">
        <v>45350</v>
      </c>
      <c r="C2097" s="2">
        <v>0.42</v>
      </c>
      <c r="D2097" s="2">
        <v>0.42</v>
      </c>
      <c r="E2097" s="2">
        <v>19000</v>
      </c>
      <c r="F2097" s="2">
        <v>0.42</v>
      </c>
      <c r="G2097" s="2">
        <v>7980</v>
      </c>
      <c r="H2097" s="15">
        <f t="shared" si="32"/>
        <v>0</v>
      </c>
    </row>
    <row r="2098" spans="1:8" ht="13.5" x14ac:dyDescent="0.25">
      <c r="A2098" s="11"/>
      <c r="B2098" s="10">
        <v>45351</v>
      </c>
      <c r="C2098" s="2">
        <v>0.41</v>
      </c>
      <c r="D2098" s="2">
        <v>0.41</v>
      </c>
      <c r="E2098" s="2">
        <v>18000</v>
      </c>
      <c r="F2098" s="2">
        <v>0.41</v>
      </c>
      <c r="G2098" s="2">
        <v>7380</v>
      </c>
      <c r="H2098" s="15">
        <f t="shared" si="32"/>
        <v>-2.3809523809523832E-2</v>
      </c>
    </row>
    <row r="2099" spans="1:8" ht="13.5" x14ac:dyDescent="0.25">
      <c r="A2099" s="11"/>
      <c r="B2099" s="10">
        <v>45352</v>
      </c>
      <c r="C2099" s="2">
        <v>0.42</v>
      </c>
      <c r="D2099" s="2">
        <v>0.42</v>
      </c>
      <c r="E2099" s="2">
        <v>50</v>
      </c>
      <c r="F2099" s="2">
        <v>0.42</v>
      </c>
      <c r="G2099" s="2">
        <v>21</v>
      </c>
      <c r="H2099" s="15">
        <f t="shared" si="32"/>
        <v>2.4390243902439046E-2</v>
      </c>
    </row>
    <row r="2100" spans="1:8" ht="13.5" x14ac:dyDescent="0.25">
      <c r="A2100" s="11"/>
      <c r="B2100" s="10">
        <v>45355</v>
      </c>
      <c r="C2100" s="2">
        <v>0.42</v>
      </c>
      <c r="D2100" s="2">
        <v>0.42</v>
      </c>
      <c r="E2100" s="2">
        <v>0</v>
      </c>
      <c r="F2100" s="2">
        <v>0</v>
      </c>
      <c r="G2100" s="2">
        <v>0</v>
      </c>
      <c r="H2100" s="15">
        <f t="shared" si="32"/>
        <v>0</v>
      </c>
    </row>
    <row r="2101" spans="1:8" ht="13.5" x14ac:dyDescent="0.25">
      <c r="A2101" s="11"/>
      <c r="B2101" s="10">
        <v>45356</v>
      </c>
      <c r="C2101" s="2">
        <v>0.42</v>
      </c>
      <c r="D2101" s="2">
        <v>0.42</v>
      </c>
      <c r="E2101" s="2">
        <v>2893</v>
      </c>
      <c r="F2101" s="2">
        <v>0.42</v>
      </c>
      <c r="G2101" s="2">
        <v>1215.06</v>
      </c>
      <c r="H2101" s="15">
        <f t="shared" si="32"/>
        <v>0</v>
      </c>
    </row>
    <row r="2102" spans="1:8" ht="13.5" x14ac:dyDescent="0.25">
      <c r="A2102" s="11"/>
      <c r="B2102" s="10">
        <v>45357</v>
      </c>
      <c r="C2102" s="2">
        <v>0.42</v>
      </c>
      <c r="D2102" s="2">
        <v>0.42</v>
      </c>
      <c r="E2102" s="2">
        <v>2300</v>
      </c>
      <c r="F2102" s="2">
        <v>0.42</v>
      </c>
      <c r="G2102" s="2">
        <v>966</v>
      </c>
      <c r="H2102" s="15">
        <f t="shared" si="32"/>
        <v>0</v>
      </c>
    </row>
    <row r="2103" spans="1:8" ht="13.5" x14ac:dyDescent="0.25">
      <c r="A2103" s="11"/>
      <c r="B2103" s="10">
        <v>45358</v>
      </c>
      <c r="C2103" s="2">
        <v>0.41</v>
      </c>
      <c r="D2103" s="2">
        <v>0.41</v>
      </c>
      <c r="E2103" s="2">
        <v>14236</v>
      </c>
      <c r="F2103" s="2">
        <v>0.41</v>
      </c>
      <c r="G2103" s="2">
        <v>5836.76</v>
      </c>
      <c r="H2103" s="15">
        <f t="shared" si="32"/>
        <v>-2.3809523809523832E-2</v>
      </c>
    </row>
    <row r="2104" spans="1:8" ht="13.5" x14ac:dyDescent="0.25">
      <c r="A2104" s="11"/>
      <c r="B2104" s="10">
        <v>45359</v>
      </c>
      <c r="C2104" s="2">
        <v>0.41</v>
      </c>
      <c r="D2104" s="2">
        <v>0.41</v>
      </c>
      <c r="E2104" s="2">
        <v>0</v>
      </c>
      <c r="F2104" s="2">
        <v>0</v>
      </c>
      <c r="G2104" s="2">
        <v>0</v>
      </c>
      <c r="H2104" s="15">
        <f t="shared" si="32"/>
        <v>0</v>
      </c>
    </row>
    <row r="2105" spans="1:8" ht="13.5" x14ac:dyDescent="0.25">
      <c r="A2105" s="11"/>
      <c r="B2105" s="10">
        <v>45362</v>
      </c>
      <c r="C2105" s="2">
        <v>0.42</v>
      </c>
      <c r="D2105" s="2">
        <v>0.42</v>
      </c>
      <c r="E2105" s="2">
        <v>0</v>
      </c>
      <c r="F2105" s="2">
        <v>0</v>
      </c>
      <c r="G2105" s="2">
        <v>0</v>
      </c>
      <c r="H2105" s="15">
        <f t="shared" si="32"/>
        <v>2.4390243902439046E-2</v>
      </c>
    </row>
    <row r="2106" spans="1:8" ht="13.5" x14ac:dyDescent="0.25">
      <c r="A2106" s="11"/>
      <c r="B2106" s="10">
        <v>45363</v>
      </c>
      <c r="C2106" s="2">
        <v>0.42</v>
      </c>
      <c r="D2106" s="2">
        <v>0.42</v>
      </c>
      <c r="E2106" s="2">
        <v>0</v>
      </c>
      <c r="F2106" s="2">
        <v>0</v>
      </c>
      <c r="G2106" s="2">
        <v>0</v>
      </c>
      <c r="H2106" s="15">
        <f t="shared" si="32"/>
        <v>0</v>
      </c>
    </row>
    <row r="2107" spans="1:8" ht="13.5" x14ac:dyDescent="0.25">
      <c r="A2107" s="11"/>
      <c r="B2107" s="10">
        <v>45364</v>
      </c>
      <c r="C2107" s="2">
        <v>0.42</v>
      </c>
      <c r="D2107" s="2">
        <v>0.42</v>
      </c>
      <c r="E2107" s="2">
        <v>0</v>
      </c>
      <c r="F2107" s="2">
        <v>0</v>
      </c>
      <c r="G2107" s="2">
        <v>0</v>
      </c>
      <c r="H2107" s="15">
        <f t="shared" si="32"/>
        <v>0</v>
      </c>
    </row>
    <row r="2108" spans="1:8" ht="13.5" x14ac:dyDescent="0.25">
      <c r="A2108" s="11"/>
      <c r="B2108" s="10">
        <v>45365</v>
      </c>
      <c r="C2108" s="2">
        <v>0.41</v>
      </c>
      <c r="D2108" s="2">
        <v>0.41</v>
      </c>
      <c r="E2108" s="2">
        <v>9438</v>
      </c>
      <c r="F2108" s="2">
        <v>0.41</v>
      </c>
      <c r="G2108" s="2">
        <v>3869.58</v>
      </c>
      <c r="H2108" s="15">
        <f t="shared" si="32"/>
        <v>-2.3809523809523832E-2</v>
      </c>
    </row>
    <row r="2109" spans="1:8" ht="13.5" x14ac:dyDescent="0.25">
      <c r="A2109" s="11"/>
      <c r="B2109" s="10">
        <v>45366</v>
      </c>
      <c r="C2109" s="2">
        <v>0.41</v>
      </c>
      <c r="D2109" s="2">
        <v>0.41</v>
      </c>
      <c r="E2109" s="2">
        <v>15654</v>
      </c>
      <c r="F2109" s="2">
        <v>0.41</v>
      </c>
      <c r="G2109" s="2">
        <v>6418.14</v>
      </c>
      <c r="H2109" s="15">
        <f t="shared" si="32"/>
        <v>0</v>
      </c>
    </row>
    <row r="2110" spans="1:8" ht="13.5" x14ac:dyDescent="0.25">
      <c r="A2110" s="11"/>
      <c r="B2110" s="10">
        <v>45369</v>
      </c>
      <c r="C2110" s="2">
        <v>0.41</v>
      </c>
      <c r="D2110" s="2">
        <v>0.41</v>
      </c>
      <c r="E2110" s="2">
        <v>350</v>
      </c>
      <c r="F2110" s="2">
        <v>0.41</v>
      </c>
      <c r="G2110" s="2">
        <v>143.5</v>
      </c>
      <c r="H2110" s="15">
        <f t="shared" si="32"/>
        <v>0</v>
      </c>
    </row>
    <row r="2111" spans="1:8" ht="13.5" x14ac:dyDescent="0.25">
      <c r="A2111" s="11"/>
      <c r="B2111" s="10">
        <v>45370</v>
      </c>
      <c r="C2111" s="2">
        <v>0.4</v>
      </c>
      <c r="D2111" s="2">
        <v>0.4</v>
      </c>
      <c r="E2111" s="2">
        <v>2874</v>
      </c>
      <c r="F2111" s="2">
        <v>0.4</v>
      </c>
      <c r="G2111" s="2">
        <v>1149.5999999999999</v>
      </c>
      <c r="H2111" s="15">
        <f t="shared" si="32"/>
        <v>-2.4390243902438911E-2</v>
      </c>
    </row>
    <row r="2112" spans="1:8" ht="13.5" x14ac:dyDescent="0.25">
      <c r="A2112" s="11"/>
      <c r="B2112" s="10">
        <v>45372</v>
      </c>
      <c r="C2112" s="2">
        <v>0.4</v>
      </c>
      <c r="D2112" s="2">
        <v>0.4</v>
      </c>
      <c r="E2112" s="2">
        <v>540</v>
      </c>
      <c r="F2112" s="2">
        <v>0.4</v>
      </c>
      <c r="G2112" s="2">
        <v>216</v>
      </c>
      <c r="H2112" s="15">
        <f t="shared" si="32"/>
        <v>0</v>
      </c>
    </row>
    <row r="2113" spans="1:8" ht="13.5" x14ac:dyDescent="0.25">
      <c r="A2113" s="11"/>
      <c r="B2113" s="10">
        <v>45373</v>
      </c>
      <c r="C2113" s="2">
        <v>0.41</v>
      </c>
      <c r="D2113" s="2">
        <v>0.41</v>
      </c>
      <c r="E2113" s="2">
        <v>1300</v>
      </c>
      <c r="F2113" s="2">
        <v>0.41</v>
      </c>
      <c r="G2113" s="2">
        <v>533</v>
      </c>
      <c r="H2113" s="15">
        <f t="shared" si="32"/>
        <v>2.4999999999999883E-2</v>
      </c>
    </row>
    <row r="2114" spans="1:8" ht="13.5" x14ac:dyDescent="0.25">
      <c r="A2114" s="11"/>
      <c r="B2114" s="10">
        <v>45376</v>
      </c>
      <c r="C2114" s="2">
        <v>0.41</v>
      </c>
      <c r="D2114" s="2">
        <v>0.41</v>
      </c>
      <c r="E2114" s="2">
        <v>141</v>
      </c>
      <c r="F2114" s="2">
        <v>0.41</v>
      </c>
      <c r="G2114" s="2">
        <v>57.81</v>
      </c>
      <c r="H2114" s="15">
        <f t="shared" si="32"/>
        <v>0</v>
      </c>
    </row>
    <row r="2115" spans="1:8" ht="13.5" x14ac:dyDescent="0.25">
      <c r="A2115" s="11"/>
      <c r="B2115" s="10">
        <v>45377</v>
      </c>
      <c r="C2115" s="2">
        <v>0.41</v>
      </c>
      <c r="D2115" s="2">
        <v>0.41</v>
      </c>
      <c r="E2115" s="2">
        <v>1150</v>
      </c>
      <c r="F2115" s="2">
        <v>0.41</v>
      </c>
      <c r="G2115" s="2">
        <v>471.5</v>
      </c>
      <c r="H2115" s="15">
        <f t="shared" si="32"/>
        <v>0</v>
      </c>
    </row>
    <row r="2116" spans="1:8" ht="13.5" x14ac:dyDescent="0.25">
      <c r="A2116" s="11"/>
      <c r="B2116" s="10">
        <v>45378</v>
      </c>
      <c r="C2116" s="2">
        <v>0.4</v>
      </c>
      <c r="D2116" s="2">
        <v>0.4</v>
      </c>
      <c r="E2116" s="2">
        <v>3250</v>
      </c>
      <c r="F2116" s="2">
        <v>0.4</v>
      </c>
      <c r="G2116" s="2">
        <v>1300</v>
      </c>
      <c r="H2116" s="15">
        <f t="shared" si="32"/>
        <v>-2.4390243902438911E-2</v>
      </c>
    </row>
    <row r="2117" spans="1:8" ht="13.5" x14ac:dyDescent="0.25">
      <c r="A2117" s="11"/>
      <c r="B2117" s="10">
        <v>45379</v>
      </c>
      <c r="C2117" s="2">
        <v>0.4</v>
      </c>
      <c r="D2117" s="2">
        <v>0.4</v>
      </c>
      <c r="E2117" s="2">
        <v>1948</v>
      </c>
      <c r="F2117" s="2">
        <v>0.4</v>
      </c>
      <c r="G2117" s="2">
        <v>779.2</v>
      </c>
      <c r="H2117" s="15">
        <f t="shared" si="32"/>
        <v>0</v>
      </c>
    </row>
    <row r="2118" spans="1:8" ht="13.5" x14ac:dyDescent="0.25">
      <c r="A2118" s="11"/>
      <c r="B2118" s="10">
        <v>45380</v>
      </c>
      <c r="C2118" s="2">
        <v>0.4</v>
      </c>
      <c r="D2118" s="2">
        <v>0.4</v>
      </c>
      <c r="E2118" s="2">
        <v>15043</v>
      </c>
      <c r="F2118" s="2">
        <v>0.4</v>
      </c>
      <c r="G2118" s="2">
        <v>6017.2</v>
      </c>
      <c r="H2118" s="15">
        <f t="shared" si="32"/>
        <v>0</v>
      </c>
    </row>
    <row r="2119" spans="1:8" ht="13.5" x14ac:dyDescent="0.25">
      <c r="A2119" s="11"/>
      <c r="B2119" s="10">
        <v>45383</v>
      </c>
      <c r="C2119" s="2">
        <v>0.41</v>
      </c>
      <c r="D2119" s="2">
        <v>0.41</v>
      </c>
      <c r="E2119" s="2">
        <v>0</v>
      </c>
      <c r="F2119" s="2">
        <v>0</v>
      </c>
      <c r="G2119" s="2">
        <v>0</v>
      </c>
      <c r="H2119" s="15">
        <f t="shared" ref="H2119:H2182" si="33">(D2119-D2118)/D2118</f>
        <v>2.4999999999999883E-2</v>
      </c>
    </row>
    <row r="2120" spans="1:8" ht="13.5" x14ac:dyDescent="0.25">
      <c r="A2120" s="11"/>
      <c r="B2120" s="10">
        <v>45384</v>
      </c>
      <c r="C2120" s="2">
        <v>0.4</v>
      </c>
      <c r="D2120" s="2">
        <v>0.4</v>
      </c>
      <c r="E2120" s="2">
        <v>28501</v>
      </c>
      <c r="F2120" s="2">
        <v>0.4</v>
      </c>
      <c r="G2120" s="2">
        <v>11400.4</v>
      </c>
      <c r="H2120" s="15">
        <f t="shared" si="33"/>
        <v>-2.4390243902438911E-2</v>
      </c>
    </row>
    <row r="2121" spans="1:8" ht="13.5" x14ac:dyDescent="0.25">
      <c r="A2121" s="11"/>
      <c r="B2121" s="10">
        <v>45385</v>
      </c>
      <c r="C2121" s="2">
        <v>0.41</v>
      </c>
      <c r="D2121" s="2">
        <v>0.41</v>
      </c>
      <c r="E2121" s="2">
        <v>13983</v>
      </c>
      <c r="F2121" s="2">
        <v>0.41</v>
      </c>
      <c r="G2121" s="2">
        <v>5733.03</v>
      </c>
      <c r="H2121" s="15">
        <f t="shared" si="33"/>
        <v>2.4999999999999883E-2</v>
      </c>
    </row>
    <row r="2122" spans="1:8" ht="13.5" x14ac:dyDescent="0.25">
      <c r="A2122" s="11"/>
      <c r="B2122" s="10">
        <v>45386</v>
      </c>
      <c r="C2122" s="2">
        <v>0.41</v>
      </c>
      <c r="D2122" s="2">
        <v>0.41</v>
      </c>
      <c r="E2122" s="2">
        <v>271</v>
      </c>
      <c r="F2122" s="2">
        <v>0.41</v>
      </c>
      <c r="G2122" s="2">
        <v>111.11</v>
      </c>
      <c r="H2122" s="15">
        <f t="shared" si="33"/>
        <v>0</v>
      </c>
    </row>
    <row r="2123" spans="1:8" ht="13.5" x14ac:dyDescent="0.25">
      <c r="A2123" s="11"/>
      <c r="B2123" s="10">
        <v>45387</v>
      </c>
      <c r="C2123" s="2">
        <v>0.41</v>
      </c>
      <c r="D2123" s="2">
        <v>0.41</v>
      </c>
      <c r="E2123" s="2">
        <v>3011</v>
      </c>
      <c r="F2123" s="2">
        <v>0.41</v>
      </c>
      <c r="G2123" s="2">
        <v>1234.51</v>
      </c>
      <c r="H2123" s="15">
        <f t="shared" si="33"/>
        <v>0</v>
      </c>
    </row>
    <row r="2124" spans="1:8" ht="13.5" x14ac:dyDescent="0.25">
      <c r="A2124" s="11"/>
      <c r="B2124" s="10">
        <v>45390</v>
      </c>
      <c r="C2124" s="2">
        <v>0.4</v>
      </c>
      <c r="D2124" s="2">
        <v>0.4</v>
      </c>
      <c r="E2124" s="2">
        <v>5780</v>
      </c>
      <c r="F2124" s="2">
        <v>0.4</v>
      </c>
      <c r="G2124" s="2">
        <v>2312</v>
      </c>
      <c r="H2124" s="15">
        <f t="shared" si="33"/>
        <v>-2.4390243902438911E-2</v>
      </c>
    </row>
    <row r="2125" spans="1:8" ht="13.5" x14ac:dyDescent="0.25">
      <c r="A2125" s="11"/>
      <c r="B2125" s="10">
        <v>45394</v>
      </c>
      <c r="C2125" s="2">
        <v>0.41</v>
      </c>
      <c r="D2125" s="2">
        <v>0.41</v>
      </c>
      <c r="E2125" s="2">
        <v>4530</v>
      </c>
      <c r="F2125" s="2">
        <v>0.41</v>
      </c>
      <c r="G2125" s="2">
        <v>1857.3</v>
      </c>
      <c r="H2125" s="15">
        <f t="shared" si="33"/>
        <v>2.4999999999999883E-2</v>
      </c>
    </row>
    <row r="2126" spans="1:8" ht="13.5" x14ac:dyDescent="0.25">
      <c r="A2126" s="11"/>
      <c r="B2126" s="10">
        <v>45397</v>
      </c>
      <c r="C2126" s="2">
        <v>0.42</v>
      </c>
      <c r="D2126" s="2">
        <v>0.42</v>
      </c>
      <c r="E2126" s="2">
        <v>5147</v>
      </c>
      <c r="F2126" s="2">
        <v>0.42</v>
      </c>
      <c r="G2126" s="2">
        <v>2161.7399999999998</v>
      </c>
      <c r="H2126" s="15">
        <f t="shared" si="33"/>
        <v>2.4390243902439046E-2</v>
      </c>
    </row>
    <row r="2127" spans="1:8" ht="13.5" x14ac:dyDescent="0.25">
      <c r="A2127" s="11"/>
      <c r="B2127" s="10">
        <v>45398</v>
      </c>
      <c r="C2127" s="2">
        <v>0.42</v>
      </c>
      <c r="D2127" s="2">
        <v>0.42</v>
      </c>
      <c r="E2127" s="2">
        <v>6746</v>
      </c>
      <c r="F2127" s="2">
        <v>0.42</v>
      </c>
      <c r="G2127" s="2">
        <v>2833.32</v>
      </c>
      <c r="H2127" s="15">
        <f t="shared" si="33"/>
        <v>0</v>
      </c>
    </row>
    <row r="2128" spans="1:8" ht="13.5" x14ac:dyDescent="0.25">
      <c r="A2128" s="11"/>
      <c r="B2128" s="10">
        <v>45399</v>
      </c>
      <c r="C2128" s="2">
        <v>0.43</v>
      </c>
      <c r="D2128" s="2">
        <v>0.43</v>
      </c>
      <c r="E2128" s="2">
        <v>50</v>
      </c>
      <c r="F2128" s="2">
        <v>0.43</v>
      </c>
      <c r="G2128" s="2">
        <v>21.5</v>
      </c>
      <c r="H2128" s="15">
        <f t="shared" si="33"/>
        <v>2.3809523809523832E-2</v>
      </c>
    </row>
    <row r="2129" spans="1:8" ht="13.5" x14ac:dyDescent="0.25">
      <c r="A2129" s="11"/>
      <c r="B2129" s="10">
        <v>45400</v>
      </c>
      <c r="C2129" s="2">
        <v>0.43</v>
      </c>
      <c r="D2129" s="2">
        <v>0.43</v>
      </c>
      <c r="E2129" s="2">
        <v>2319</v>
      </c>
      <c r="F2129" s="2">
        <v>0.43</v>
      </c>
      <c r="G2129" s="2">
        <v>997.17</v>
      </c>
      <c r="H2129" s="15">
        <f t="shared" si="33"/>
        <v>0</v>
      </c>
    </row>
    <row r="2130" spans="1:8" ht="13.5" x14ac:dyDescent="0.25">
      <c r="A2130" s="11"/>
      <c r="B2130" s="10">
        <v>45401</v>
      </c>
      <c r="C2130" s="2">
        <v>0.42</v>
      </c>
      <c r="D2130" s="2">
        <v>0.42</v>
      </c>
      <c r="E2130" s="2">
        <v>699</v>
      </c>
      <c r="F2130" s="2">
        <v>0.42</v>
      </c>
      <c r="G2130" s="2">
        <v>293.58</v>
      </c>
      <c r="H2130" s="15">
        <f t="shared" si="33"/>
        <v>-2.3255813953488393E-2</v>
      </c>
    </row>
    <row r="2131" spans="1:8" ht="13.5" x14ac:dyDescent="0.25">
      <c r="A2131" s="11"/>
      <c r="B2131" s="10">
        <v>45404</v>
      </c>
      <c r="C2131" s="2">
        <v>0.41</v>
      </c>
      <c r="D2131" s="2">
        <v>0.41</v>
      </c>
      <c r="E2131" s="2">
        <v>701</v>
      </c>
      <c r="F2131" s="2">
        <v>0.41</v>
      </c>
      <c r="G2131" s="2">
        <v>287.41000000000003</v>
      </c>
      <c r="H2131" s="15">
        <f t="shared" si="33"/>
        <v>-2.3809523809523832E-2</v>
      </c>
    </row>
    <row r="2132" spans="1:8" ht="13.5" x14ac:dyDescent="0.25">
      <c r="A2132" s="11"/>
      <c r="B2132" s="10">
        <v>45405</v>
      </c>
      <c r="C2132" s="2">
        <v>0.4</v>
      </c>
      <c r="D2132" s="2">
        <v>0.4</v>
      </c>
      <c r="E2132" s="2">
        <v>39001</v>
      </c>
      <c r="F2132" s="2">
        <v>0.4</v>
      </c>
      <c r="G2132" s="2">
        <v>15600.4</v>
      </c>
      <c r="H2132" s="15">
        <f t="shared" si="33"/>
        <v>-2.4390243902438911E-2</v>
      </c>
    </row>
    <row r="2133" spans="1:8" ht="13.5" x14ac:dyDescent="0.25">
      <c r="A2133" s="11"/>
      <c r="B2133" s="10">
        <v>45406</v>
      </c>
      <c r="C2133" s="2">
        <v>0.4</v>
      </c>
      <c r="D2133" s="2">
        <v>0.4</v>
      </c>
      <c r="E2133" s="2">
        <v>22716</v>
      </c>
      <c r="F2133" s="2">
        <v>0.4</v>
      </c>
      <c r="G2133" s="2">
        <v>9086.4</v>
      </c>
      <c r="H2133" s="15">
        <f t="shared" si="33"/>
        <v>0</v>
      </c>
    </row>
    <row r="2134" spans="1:8" ht="13.5" x14ac:dyDescent="0.25">
      <c r="A2134" s="11"/>
      <c r="B2134" s="10">
        <v>45407</v>
      </c>
      <c r="C2134" s="2">
        <v>0.41</v>
      </c>
      <c r="D2134" s="2">
        <v>0.41</v>
      </c>
      <c r="E2134" s="2">
        <v>9033</v>
      </c>
      <c r="F2134" s="2">
        <v>0.41</v>
      </c>
      <c r="G2134" s="2">
        <v>3703.53</v>
      </c>
      <c r="H2134" s="15">
        <f t="shared" si="33"/>
        <v>2.4999999999999883E-2</v>
      </c>
    </row>
    <row r="2135" spans="1:8" ht="13.5" x14ac:dyDescent="0.25">
      <c r="A2135" s="11"/>
      <c r="B2135" s="10">
        <v>45408</v>
      </c>
      <c r="C2135" s="2">
        <v>0.4</v>
      </c>
      <c r="D2135" s="2">
        <v>0.4</v>
      </c>
      <c r="E2135" s="2">
        <v>25563</v>
      </c>
      <c r="F2135" s="2">
        <v>0.4</v>
      </c>
      <c r="G2135" s="2">
        <v>10225.200000000001</v>
      </c>
      <c r="H2135" s="15">
        <f t="shared" si="33"/>
        <v>-2.4390243902438911E-2</v>
      </c>
    </row>
    <row r="2136" spans="1:8" ht="13.5" x14ac:dyDescent="0.25">
      <c r="A2136" s="11"/>
      <c r="B2136" s="10">
        <v>45411</v>
      </c>
      <c r="C2136" s="2">
        <v>0.4</v>
      </c>
      <c r="D2136" s="2">
        <v>0.4</v>
      </c>
      <c r="E2136" s="2">
        <v>27261</v>
      </c>
      <c r="F2136" s="2">
        <v>0.4</v>
      </c>
      <c r="G2136" s="2">
        <v>10904.4</v>
      </c>
      <c r="H2136" s="15">
        <f t="shared" si="33"/>
        <v>0</v>
      </c>
    </row>
    <row r="2137" spans="1:8" ht="13.5" x14ac:dyDescent="0.25">
      <c r="A2137" s="11"/>
      <c r="B2137" s="10">
        <v>45412</v>
      </c>
      <c r="C2137" s="2">
        <v>0.41</v>
      </c>
      <c r="D2137" s="2">
        <v>0.41</v>
      </c>
      <c r="E2137" s="2">
        <v>5</v>
      </c>
      <c r="F2137" s="2">
        <v>0.41</v>
      </c>
      <c r="G2137" s="2">
        <v>2.0499999999999998</v>
      </c>
      <c r="H2137" s="15">
        <f t="shared" si="33"/>
        <v>2.4999999999999883E-2</v>
      </c>
    </row>
    <row r="2138" spans="1:8" ht="13.5" x14ac:dyDescent="0.25">
      <c r="A2138" s="11"/>
      <c r="B2138" s="10">
        <v>45414</v>
      </c>
      <c r="C2138" s="2">
        <v>0.41</v>
      </c>
      <c r="D2138" s="2">
        <v>0.41</v>
      </c>
      <c r="E2138" s="2">
        <v>26995</v>
      </c>
      <c r="F2138" s="2">
        <v>0.41</v>
      </c>
      <c r="G2138" s="2">
        <v>11067.95</v>
      </c>
      <c r="H2138" s="15">
        <f t="shared" si="33"/>
        <v>0</v>
      </c>
    </row>
    <row r="2139" spans="1:8" ht="13.5" x14ac:dyDescent="0.25">
      <c r="A2139" s="11"/>
      <c r="B2139" s="10">
        <v>45415</v>
      </c>
      <c r="C2139" s="2">
        <v>0.41</v>
      </c>
      <c r="D2139" s="2">
        <v>0.41</v>
      </c>
      <c r="E2139" s="2">
        <v>20</v>
      </c>
      <c r="F2139" s="2">
        <v>0.41</v>
      </c>
      <c r="G2139" s="2">
        <v>8.1999999999999993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0.41</v>
      </c>
      <c r="D2140" s="2">
        <v>0.41</v>
      </c>
      <c r="E2140" s="2">
        <v>930</v>
      </c>
      <c r="F2140" s="2">
        <v>0.41</v>
      </c>
      <c r="G2140" s="2">
        <v>381.3</v>
      </c>
      <c r="H2140" s="15">
        <f t="shared" si="33"/>
        <v>0</v>
      </c>
    </row>
    <row r="2141" spans="1:8" ht="13.5" x14ac:dyDescent="0.25">
      <c r="A2141" s="11"/>
      <c r="B2141" s="10">
        <v>45419</v>
      </c>
      <c r="C2141" s="2">
        <v>0.41</v>
      </c>
      <c r="D2141" s="2">
        <v>0.41</v>
      </c>
      <c r="E2141" s="2">
        <v>0</v>
      </c>
      <c r="F2141" s="2">
        <v>0</v>
      </c>
      <c r="G2141" s="2">
        <v>0</v>
      </c>
      <c r="H2141" s="15">
        <f t="shared" si="33"/>
        <v>0</v>
      </c>
    </row>
    <row r="2142" spans="1:8" ht="13.5" x14ac:dyDescent="0.25">
      <c r="A2142" s="11"/>
      <c r="B2142" s="10">
        <v>45420</v>
      </c>
      <c r="C2142" s="2">
        <v>0.4</v>
      </c>
      <c r="D2142" s="2">
        <v>0.4</v>
      </c>
      <c r="E2142" s="2">
        <v>2120</v>
      </c>
      <c r="F2142" s="2">
        <v>0.4</v>
      </c>
      <c r="G2142" s="2">
        <v>848</v>
      </c>
      <c r="H2142" s="15">
        <f t="shared" si="33"/>
        <v>-2.4390243902438911E-2</v>
      </c>
    </row>
    <row r="2143" spans="1:8" ht="13.5" x14ac:dyDescent="0.25">
      <c r="A2143" s="11"/>
      <c r="B2143" s="10">
        <v>45421</v>
      </c>
      <c r="C2143" s="2">
        <v>0.41</v>
      </c>
      <c r="D2143" s="2">
        <v>0.41</v>
      </c>
      <c r="E2143" s="2">
        <v>0</v>
      </c>
      <c r="F2143" s="2">
        <v>0</v>
      </c>
      <c r="G2143" s="2">
        <v>0</v>
      </c>
      <c r="H2143" s="15">
        <f t="shared" si="33"/>
        <v>2.4999999999999883E-2</v>
      </c>
    </row>
    <row r="2144" spans="1:8" ht="13.5" x14ac:dyDescent="0.25">
      <c r="A2144" s="11"/>
      <c r="B2144" s="10">
        <v>45422</v>
      </c>
      <c r="C2144" s="2">
        <v>0.41</v>
      </c>
      <c r="D2144" s="2">
        <v>0.41</v>
      </c>
      <c r="E2144" s="2">
        <v>6833</v>
      </c>
      <c r="F2144" s="2">
        <v>0.41</v>
      </c>
      <c r="G2144" s="2">
        <v>2801.53</v>
      </c>
      <c r="H2144" s="15">
        <f t="shared" si="33"/>
        <v>0</v>
      </c>
    </row>
    <row r="2145" spans="1:8" ht="13.5" x14ac:dyDescent="0.25">
      <c r="A2145" s="11"/>
      <c r="B2145" s="10">
        <v>45425</v>
      </c>
      <c r="C2145" s="2">
        <v>0.41</v>
      </c>
      <c r="D2145" s="2">
        <v>0.41</v>
      </c>
      <c r="E2145" s="2">
        <v>3776</v>
      </c>
      <c r="F2145" s="2">
        <v>0.41</v>
      </c>
      <c r="G2145" s="2">
        <v>1548.16</v>
      </c>
      <c r="H2145" s="15">
        <f t="shared" si="33"/>
        <v>0</v>
      </c>
    </row>
    <row r="2146" spans="1:8" ht="13.5" x14ac:dyDescent="0.25">
      <c r="A2146" s="11"/>
      <c r="B2146" s="10">
        <v>45426</v>
      </c>
      <c r="C2146" s="2">
        <v>0.41</v>
      </c>
      <c r="D2146" s="2">
        <v>0.41</v>
      </c>
      <c r="E2146" s="2">
        <v>1000</v>
      </c>
      <c r="F2146" s="2">
        <v>0.41</v>
      </c>
      <c r="G2146" s="2">
        <v>410</v>
      </c>
      <c r="H2146" s="15">
        <f t="shared" si="33"/>
        <v>0</v>
      </c>
    </row>
    <row r="2147" spans="1:8" ht="13.5" x14ac:dyDescent="0.25">
      <c r="A2147" s="11"/>
      <c r="B2147" s="10">
        <v>45427</v>
      </c>
      <c r="C2147" s="2">
        <v>0.41</v>
      </c>
      <c r="D2147" s="2">
        <v>0.41</v>
      </c>
      <c r="E2147" s="2">
        <v>13670</v>
      </c>
      <c r="F2147" s="2">
        <v>0.41</v>
      </c>
      <c r="G2147" s="2">
        <v>5604.7</v>
      </c>
      <c r="H2147" s="15">
        <f t="shared" si="33"/>
        <v>0</v>
      </c>
    </row>
    <row r="2148" spans="1:8" ht="13.5" x14ac:dyDescent="0.25">
      <c r="A2148" s="11"/>
      <c r="B2148" s="10">
        <v>45428</v>
      </c>
      <c r="C2148" s="2">
        <v>0.4</v>
      </c>
      <c r="D2148" s="2">
        <v>0.4</v>
      </c>
      <c r="E2148" s="2">
        <v>19392</v>
      </c>
      <c r="F2148" s="2">
        <v>0.4</v>
      </c>
      <c r="G2148" s="2">
        <v>7756.8</v>
      </c>
      <c r="H2148" s="15">
        <f t="shared" si="33"/>
        <v>-2.4390243902438911E-2</v>
      </c>
    </row>
    <row r="2149" spans="1:8" ht="13.5" x14ac:dyDescent="0.25">
      <c r="A2149" s="11"/>
      <c r="B2149" s="10">
        <v>45429</v>
      </c>
      <c r="C2149" s="2">
        <v>0.41</v>
      </c>
      <c r="D2149" s="2">
        <v>0.41</v>
      </c>
      <c r="E2149" s="2">
        <v>2484</v>
      </c>
      <c r="F2149" s="2">
        <v>0.41</v>
      </c>
      <c r="G2149" s="2">
        <v>1018.44</v>
      </c>
      <c r="H2149" s="15">
        <f t="shared" si="33"/>
        <v>2.4999999999999883E-2</v>
      </c>
    </row>
    <row r="2150" spans="1:8" ht="13.5" x14ac:dyDescent="0.25">
      <c r="A2150" s="11"/>
      <c r="B2150" s="10">
        <v>45432</v>
      </c>
      <c r="C2150" s="2">
        <v>0.41</v>
      </c>
      <c r="D2150" s="2">
        <v>0.41</v>
      </c>
      <c r="E2150" s="2">
        <v>3411</v>
      </c>
      <c r="F2150" s="2">
        <v>0.41</v>
      </c>
      <c r="G2150" s="2">
        <v>1398.51</v>
      </c>
      <c r="H2150" s="15">
        <f t="shared" si="33"/>
        <v>0</v>
      </c>
    </row>
    <row r="2151" spans="1:8" ht="13.5" x14ac:dyDescent="0.25">
      <c r="A2151" s="11"/>
      <c r="B2151" s="10">
        <v>45433</v>
      </c>
      <c r="C2151" s="2">
        <v>0.41</v>
      </c>
      <c r="D2151" s="2">
        <v>0.41</v>
      </c>
      <c r="E2151" s="2">
        <v>9503</v>
      </c>
      <c r="F2151" s="2">
        <v>0.41</v>
      </c>
      <c r="G2151" s="2">
        <v>3896.23</v>
      </c>
      <c r="H2151" s="15">
        <f t="shared" si="33"/>
        <v>0</v>
      </c>
    </row>
    <row r="2152" spans="1:8" ht="13.5" x14ac:dyDescent="0.25">
      <c r="A2152" s="11"/>
      <c r="B2152" s="10">
        <v>45434</v>
      </c>
      <c r="C2152" s="2">
        <v>0.4</v>
      </c>
      <c r="D2152" s="2">
        <v>0.4</v>
      </c>
      <c r="E2152" s="2">
        <v>4600</v>
      </c>
      <c r="F2152" s="2">
        <v>0.4</v>
      </c>
      <c r="G2152" s="2">
        <v>1840</v>
      </c>
      <c r="H2152" s="15">
        <f t="shared" si="33"/>
        <v>-2.4390243902438911E-2</v>
      </c>
    </row>
    <row r="2153" spans="1:8" ht="13.5" x14ac:dyDescent="0.25">
      <c r="A2153" s="11"/>
      <c r="B2153" s="10">
        <v>45435</v>
      </c>
      <c r="C2153" s="2">
        <v>0.41</v>
      </c>
      <c r="D2153" s="2">
        <v>0.41</v>
      </c>
      <c r="E2153" s="2">
        <v>1000</v>
      </c>
      <c r="F2153" s="2">
        <v>0.41</v>
      </c>
      <c r="G2153" s="2">
        <v>410</v>
      </c>
      <c r="H2153" s="15">
        <f t="shared" si="33"/>
        <v>2.4999999999999883E-2</v>
      </c>
    </row>
    <row r="2154" spans="1:8" ht="13.5" x14ac:dyDescent="0.25">
      <c r="A2154" s="11"/>
      <c r="B2154" s="10">
        <v>45436</v>
      </c>
      <c r="C2154" s="2">
        <v>0.4</v>
      </c>
      <c r="D2154" s="2">
        <v>0.4</v>
      </c>
      <c r="E2154" s="2">
        <v>19701</v>
      </c>
      <c r="F2154" s="2">
        <v>0.4</v>
      </c>
      <c r="G2154" s="2">
        <v>7880.4</v>
      </c>
      <c r="H2154" s="15">
        <f t="shared" si="33"/>
        <v>-2.4390243902438911E-2</v>
      </c>
    </row>
    <row r="2155" spans="1:8" ht="13.5" x14ac:dyDescent="0.25">
      <c r="A2155" s="11"/>
      <c r="B2155" s="10">
        <v>45439</v>
      </c>
      <c r="C2155" s="2">
        <v>0.4</v>
      </c>
      <c r="D2155" s="2">
        <v>0.4</v>
      </c>
      <c r="E2155" s="2">
        <v>22084</v>
      </c>
      <c r="F2155" s="2">
        <v>0.4</v>
      </c>
      <c r="G2155" s="2">
        <v>8833.6</v>
      </c>
      <c r="H2155" s="15">
        <f t="shared" si="33"/>
        <v>0</v>
      </c>
    </row>
    <row r="2156" spans="1:8" ht="13.5" x14ac:dyDescent="0.25">
      <c r="A2156" s="11"/>
      <c r="B2156" s="10">
        <v>45440</v>
      </c>
      <c r="C2156" s="2">
        <v>0.4</v>
      </c>
      <c r="D2156" s="2">
        <v>0.4</v>
      </c>
      <c r="E2156" s="2">
        <v>18567</v>
      </c>
      <c r="F2156" s="2">
        <v>0.4</v>
      </c>
      <c r="G2156" s="2">
        <v>7426.8</v>
      </c>
      <c r="H2156" s="15">
        <f t="shared" si="33"/>
        <v>0</v>
      </c>
    </row>
    <row r="2157" spans="1:8" ht="13.5" x14ac:dyDescent="0.25">
      <c r="A2157" s="11"/>
      <c r="B2157" s="10">
        <v>45441</v>
      </c>
      <c r="C2157" s="2">
        <v>0.4</v>
      </c>
      <c r="D2157" s="2">
        <v>0.4</v>
      </c>
      <c r="E2157" s="2">
        <v>2519</v>
      </c>
      <c r="F2157" s="2">
        <v>0.4</v>
      </c>
      <c r="G2157" s="2">
        <v>1007.6</v>
      </c>
      <c r="H2157" s="15">
        <f t="shared" si="33"/>
        <v>0</v>
      </c>
    </row>
    <row r="2158" spans="1:8" ht="13.5" x14ac:dyDescent="0.25">
      <c r="A2158" s="11"/>
      <c r="B2158" s="10">
        <v>45442</v>
      </c>
      <c r="C2158" s="2">
        <v>0.4</v>
      </c>
      <c r="D2158" s="2">
        <v>0.4</v>
      </c>
      <c r="E2158" s="2">
        <v>24505</v>
      </c>
      <c r="F2158" s="2">
        <v>0.4</v>
      </c>
      <c r="G2158" s="2">
        <v>9802</v>
      </c>
      <c r="H2158" s="15">
        <f t="shared" si="33"/>
        <v>0</v>
      </c>
    </row>
    <row r="2159" spans="1:8" ht="13.5" x14ac:dyDescent="0.25">
      <c r="A2159" s="11"/>
      <c r="B2159" s="10">
        <v>45443</v>
      </c>
      <c r="C2159" s="2">
        <v>0.4</v>
      </c>
      <c r="D2159" s="2">
        <v>0.4</v>
      </c>
      <c r="E2159" s="2">
        <v>18793</v>
      </c>
      <c r="F2159" s="2">
        <v>0.4</v>
      </c>
      <c r="G2159" s="2">
        <v>7517.2</v>
      </c>
      <c r="H2159" s="15">
        <f t="shared" si="33"/>
        <v>0</v>
      </c>
    </row>
    <row r="2160" spans="1:8" ht="13.5" x14ac:dyDescent="0.25">
      <c r="A2160" s="11"/>
      <c r="B2160" s="10">
        <v>45446</v>
      </c>
      <c r="C2160" s="2">
        <v>0.41</v>
      </c>
      <c r="D2160" s="2">
        <v>0.41</v>
      </c>
      <c r="E2160" s="2">
        <v>6471</v>
      </c>
      <c r="F2160" s="2">
        <v>0.41</v>
      </c>
      <c r="G2160" s="2">
        <v>2653.11</v>
      </c>
      <c r="H2160" s="15">
        <f t="shared" si="33"/>
        <v>2.4999999999999883E-2</v>
      </c>
    </row>
    <row r="2161" spans="1:8" ht="13.5" x14ac:dyDescent="0.25">
      <c r="A2161" s="11"/>
      <c r="B2161" s="10">
        <v>45447</v>
      </c>
      <c r="C2161" s="2">
        <v>0.4</v>
      </c>
      <c r="D2161" s="2">
        <v>0.4</v>
      </c>
      <c r="E2161" s="2">
        <v>8775</v>
      </c>
      <c r="F2161" s="2">
        <v>0.4</v>
      </c>
      <c r="G2161" s="2">
        <v>3510</v>
      </c>
      <c r="H2161" s="15">
        <f t="shared" si="33"/>
        <v>-2.4390243902438911E-2</v>
      </c>
    </row>
    <row r="2162" spans="1:8" ht="13.5" x14ac:dyDescent="0.25">
      <c r="A2162" s="11"/>
      <c r="B2162" s="10">
        <v>45448</v>
      </c>
      <c r="C2162" s="2">
        <v>0.4</v>
      </c>
      <c r="D2162" s="2">
        <v>0.4</v>
      </c>
      <c r="E2162" s="2">
        <v>1555</v>
      </c>
      <c r="F2162" s="2">
        <v>0.4</v>
      </c>
      <c r="G2162" s="2">
        <v>622</v>
      </c>
      <c r="H2162" s="15">
        <f t="shared" si="33"/>
        <v>0</v>
      </c>
    </row>
    <row r="2163" spans="1:8" ht="13.5" x14ac:dyDescent="0.25">
      <c r="A2163" s="11"/>
      <c r="B2163" s="10">
        <v>45449</v>
      </c>
      <c r="C2163" s="2">
        <v>0.4</v>
      </c>
      <c r="D2163" s="2">
        <v>0.4</v>
      </c>
      <c r="E2163" s="2">
        <v>7600</v>
      </c>
      <c r="F2163" s="2">
        <v>0.4</v>
      </c>
      <c r="G2163" s="2">
        <v>3040</v>
      </c>
      <c r="H2163" s="15">
        <f t="shared" si="33"/>
        <v>0</v>
      </c>
    </row>
    <row r="2164" spans="1:8" ht="13.5" x14ac:dyDescent="0.25">
      <c r="A2164" s="11"/>
      <c r="B2164" s="10">
        <v>45450</v>
      </c>
      <c r="C2164" s="2">
        <v>0.41</v>
      </c>
      <c r="D2164" s="2">
        <v>0.41</v>
      </c>
      <c r="E2164" s="2">
        <v>660</v>
      </c>
      <c r="F2164" s="2">
        <v>0.41</v>
      </c>
      <c r="G2164" s="2">
        <v>270.60000000000002</v>
      </c>
      <c r="H2164" s="15">
        <f t="shared" si="33"/>
        <v>2.4999999999999883E-2</v>
      </c>
    </row>
    <row r="2165" spans="1:8" ht="13.5" x14ac:dyDescent="0.25">
      <c r="A2165" s="11"/>
      <c r="B2165" s="10">
        <v>45453</v>
      </c>
      <c r="C2165" s="2">
        <v>0.4</v>
      </c>
      <c r="D2165" s="2">
        <v>0.4</v>
      </c>
      <c r="E2165" s="2">
        <v>2441</v>
      </c>
      <c r="F2165" s="2">
        <v>0.4</v>
      </c>
      <c r="G2165" s="2">
        <v>976.4</v>
      </c>
      <c r="H2165" s="15">
        <f t="shared" si="33"/>
        <v>-2.4390243902438911E-2</v>
      </c>
    </row>
    <row r="2166" spans="1:8" ht="13.5" x14ac:dyDescent="0.25">
      <c r="A2166" s="11"/>
      <c r="B2166" s="10">
        <v>45454</v>
      </c>
      <c r="C2166" s="2">
        <v>0.4</v>
      </c>
      <c r="D2166" s="2">
        <v>0.4</v>
      </c>
      <c r="E2166" s="2">
        <v>12266</v>
      </c>
      <c r="F2166" s="2">
        <v>0.4</v>
      </c>
      <c r="G2166" s="2">
        <v>4906.3999999999996</v>
      </c>
      <c r="H2166" s="15">
        <f t="shared" si="33"/>
        <v>0</v>
      </c>
    </row>
    <row r="2167" spans="1:8" ht="13.5" x14ac:dyDescent="0.25">
      <c r="A2167" s="11"/>
      <c r="B2167" s="10">
        <v>45455</v>
      </c>
      <c r="C2167" s="2">
        <v>0.4</v>
      </c>
      <c r="D2167" s="2">
        <v>0.4</v>
      </c>
      <c r="E2167" s="2">
        <v>6500</v>
      </c>
      <c r="F2167" s="2">
        <v>0.4</v>
      </c>
      <c r="G2167" s="2">
        <v>2600</v>
      </c>
      <c r="H2167" s="15">
        <f t="shared" si="33"/>
        <v>0</v>
      </c>
    </row>
    <row r="2168" spans="1:8" ht="13.5" x14ac:dyDescent="0.25">
      <c r="A2168" s="11"/>
      <c r="B2168" s="10">
        <v>45456</v>
      </c>
      <c r="C2168" s="2">
        <v>0.39</v>
      </c>
      <c r="D2168" s="2">
        <v>0.39</v>
      </c>
      <c r="E2168" s="2">
        <v>50866</v>
      </c>
      <c r="F2168" s="2">
        <v>0.39</v>
      </c>
      <c r="G2168" s="2">
        <v>19837.740000000002</v>
      </c>
      <c r="H2168" s="15">
        <f t="shared" si="33"/>
        <v>-2.5000000000000022E-2</v>
      </c>
    </row>
    <row r="2169" spans="1:8" ht="13.5" x14ac:dyDescent="0.25">
      <c r="A2169" s="11"/>
      <c r="B2169" s="10">
        <v>45457</v>
      </c>
      <c r="C2169" s="2">
        <v>0.39</v>
      </c>
      <c r="D2169" s="2">
        <v>0.39</v>
      </c>
      <c r="E2169" s="2">
        <v>875</v>
      </c>
      <c r="F2169" s="2">
        <v>0.39</v>
      </c>
      <c r="G2169" s="2">
        <v>341.25</v>
      </c>
      <c r="H2169" s="15">
        <f t="shared" si="33"/>
        <v>0</v>
      </c>
    </row>
    <row r="2170" spans="1:8" ht="13.5" x14ac:dyDescent="0.25">
      <c r="A2170" s="11"/>
      <c r="B2170" s="10">
        <v>45461</v>
      </c>
      <c r="C2170" s="2">
        <v>0.4</v>
      </c>
      <c r="D2170" s="2">
        <v>0.4</v>
      </c>
      <c r="E2170" s="2">
        <v>29200</v>
      </c>
      <c r="F2170" s="2">
        <v>0.4</v>
      </c>
      <c r="G2170" s="2">
        <v>11680</v>
      </c>
      <c r="H2170" s="15">
        <f t="shared" si="33"/>
        <v>2.5641025641025664E-2</v>
      </c>
    </row>
    <row r="2171" spans="1:8" ht="13.5" x14ac:dyDescent="0.25">
      <c r="A2171" s="11"/>
      <c r="B2171" s="10">
        <v>45462</v>
      </c>
      <c r="C2171" s="2">
        <v>0.4</v>
      </c>
      <c r="D2171" s="2">
        <v>0.4</v>
      </c>
      <c r="E2171" s="2">
        <v>400</v>
      </c>
      <c r="F2171" s="2">
        <v>0.4</v>
      </c>
      <c r="G2171" s="2">
        <v>160</v>
      </c>
      <c r="H2171" s="15">
        <f t="shared" si="33"/>
        <v>0</v>
      </c>
    </row>
    <row r="2172" spans="1:8" ht="13.5" x14ac:dyDescent="0.25">
      <c r="A2172" s="11"/>
      <c r="B2172" s="10">
        <v>45463</v>
      </c>
      <c r="C2172" s="2">
        <v>0.39</v>
      </c>
      <c r="D2172" s="2">
        <v>0.39</v>
      </c>
      <c r="E2172" s="2">
        <v>13500</v>
      </c>
      <c r="F2172" s="2">
        <v>0.39</v>
      </c>
      <c r="G2172" s="2">
        <v>5265</v>
      </c>
      <c r="H2172" s="15">
        <f t="shared" si="33"/>
        <v>-2.5000000000000022E-2</v>
      </c>
    </row>
    <row r="2173" spans="1:8" ht="13.5" x14ac:dyDescent="0.25">
      <c r="A2173" s="11"/>
      <c r="B2173" s="10">
        <v>45464</v>
      </c>
      <c r="C2173" s="2">
        <v>0.4</v>
      </c>
      <c r="D2173" s="2">
        <v>0.4</v>
      </c>
      <c r="E2173" s="2">
        <v>328</v>
      </c>
      <c r="F2173" s="2">
        <v>0.4</v>
      </c>
      <c r="G2173" s="2">
        <v>131.19999999999999</v>
      </c>
      <c r="H2173" s="15">
        <f t="shared" si="33"/>
        <v>2.5641025641025664E-2</v>
      </c>
    </row>
    <row r="2174" spans="1:8" ht="13.5" x14ac:dyDescent="0.25">
      <c r="A2174" s="11"/>
      <c r="B2174" s="10">
        <v>45467</v>
      </c>
      <c r="C2174" s="2">
        <v>0.4</v>
      </c>
      <c r="D2174" s="2">
        <v>0.4</v>
      </c>
      <c r="E2174" s="2">
        <v>5400</v>
      </c>
      <c r="F2174" s="2">
        <v>0.4</v>
      </c>
      <c r="G2174" s="2">
        <v>2160</v>
      </c>
      <c r="H2174" s="15">
        <f t="shared" si="33"/>
        <v>0</v>
      </c>
    </row>
    <row r="2175" spans="1:8" ht="13.5" x14ac:dyDescent="0.25">
      <c r="A2175" s="11"/>
      <c r="B2175" s="10">
        <v>45468</v>
      </c>
      <c r="C2175" s="2">
        <v>0.39</v>
      </c>
      <c r="D2175" s="2">
        <v>0.39</v>
      </c>
      <c r="E2175" s="2">
        <v>66535</v>
      </c>
      <c r="F2175" s="2">
        <v>0.39</v>
      </c>
      <c r="G2175" s="2">
        <v>25948.65</v>
      </c>
      <c r="H2175" s="15">
        <f t="shared" si="33"/>
        <v>-2.5000000000000022E-2</v>
      </c>
    </row>
    <row r="2176" spans="1:8" ht="13.5" x14ac:dyDescent="0.25">
      <c r="A2176" s="11"/>
      <c r="B2176" s="10">
        <v>45469</v>
      </c>
      <c r="C2176" s="2">
        <v>0.39</v>
      </c>
      <c r="D2176" s="2">
        <v>0.39</v>
      </c>
      <c r="E2176" s="2">
        <v>43449</v>
      </c>
      <c r="F2176" s="2">
        <v>0.39</v>
      </c>
      <c r="G2176" s="2">
        <v>16945.11</v>
      </c>
      <c r="H2176" s="15">
        <f t="shared" si="33"/>
        <v>0</v>
      </c>
    </row>
    <row r="2177" spans="1:8" ht="13.5" x14ac:dyDescent="0.25">
      <c r="A2177" s="11"/>
      <c r="B2177" s="10">
        <v>45470</v>
      </c>
      <c r="C2177" s="2">
        <v>0.39</v>
      </c>
      <c r="D2177" s="2">
        <v>0.39</v>
      </c>
      <c r="E2177" s="2">
        <v>857</v>
      </c>
      <c r="F2177" s="2">
        <v>0.39</v>
      </c>
      <c r="G2177" s="2">
        <v>334.23</v>
      </c>
      <c r="H2177" s="15">
        <f t="shared" si="33"/>
        <v>0</v>
      </c>
    </row>
    <row r="2178" spans="1:8" ht="13.5" x14ac:dyDescent="0.25">
      <c r="A2178" s="11"/>
      <c r="B2178" s="10">
        <v>45471</v>
      </c>
      <c r="C2178" s="2">
        <v>0.38</v>
      </c>
      <c r="D2178" s="2">
        <v>0.38</v>
      </c>
      <c r="E2178" s="2">
        <v>4150</v>
      </c>
      <c r="F2178" s="2">
        <v>0.38</v>
      </c>
      <c r="G2178" s="2">
        <v>1577</v>
      </c>
      <c r="H2178" s="15">
        <f t="shared" si="33"/>
        <v>-2.5641025641025664E-2</v>
      </c>
    </row>
    <row r="2179" spans="1:8" ht="13.5" x14ac:dyDescent="0.25">
      <c r="A2179" s="11"/>
      <c r="B2179" s="10">
        <v>45474</v>
      </c>
      <c r="C2179" s="2">
        <v>0.39</v>
      </c>
      <c r="D2179" s="2">
        <v>0.39</v>
      </c>
      <c r="E2179" s="2">
        <v>1000</v>
      </c>
      <c r="F2179" s="2">
        <v>0.39</v>
      </c>
      <c r="G2179" s="2">
        <v>390</v>
      </c>
      <c r="H2179" s="15">
        <f t="shared" si="33"/>
        <v>2.6315789473684233E-2</v>
      </c>
    </row>
    <row r="2180" spans="1:8" ht="13.5" x14ac:dyDescent="0.25">
      <c r="A2180" s="11"/>
      <c r="B2180" s="10">
        <v>45475</v>
      </c>
      <c r="C2180" s="2">
        <v>0.39</v>
      </c>
      <c r="D2180" s="2">
        <v>0.39</v>
      </c>
      <c r="E2180" s="2">
        <v>5820</v>
      </c>
      <c r="F2180" s="2">
        <v>0.39</v>
      </c>
      <c r="G2180" s="2">
        <v>2269.8000000000002</v>
      </c>
      <c r="H2180" s="15">
        <f t="shared" si="33"/>
        <v>0</v>
      </c>
    </row>
    <row r="2181" spans="1:8" ht="13.5" x14ac:dyDescent="0.25">
      <c r="A2181" s="11"/>
      <c r="B2181" s="10">
        <v>45476</v>
      </c>
      <c r="C2181" s="2">
        <v>0.38</v>
      </c>
      <c r="D2181" s="2">
        <v>0.38</v>
      </c>
      <c r="E2181" s="2">
        <v>13825</v>
      </c>
      <c r="F2181" s="2">
        <v>0.38</v>
      </c>
      <c r="G2181" s="2">
        <v>5253.5</v>
      </c>
      <c r="H2181" s="15">
        <f t="shared" si="33"/>
        <v>-2.5641025641025664E-2</v>
      </c>
    </row>
    <row r="2182" spans="1:8" ht="13.5" x14ac:dyDescent="0.25">
      <c r="A2182" s="11"/>
      <c r="B2182" s="10">
        <v>45477</v>
      </c>
      <c r="C2182" s="2">
        <v>0.39</v>
      </c>
      <c r="D2182" s="2">
        <v>0.39</v>
      </c>
      <c r="E2182" s="2">
        <v>5000</v>
      </c>
      <c r="F2182" s="2">
        <v>0.39</v>
      </c>
      <c r="G2182" s="2">
        <v>1950</v>
      </c>
      <c r="H2182" s="15">
        <f t="shared" si="33"/>
        <v>2.6315789473684233E-2</v>
      </c>
    </row>
    <row r="2183" spans="1:8" ht="13.5" x14ac:dyDescent="0.25">
      <c r="A2183" s="11"/>
      <c r="B2183" s="10">
        <v>45478</v>
      </c>
      <c r="C2183" s="2">
        <v>0.39</v>
      </c>
      <c r="D2183" s="2">
        <v>0.39</v>
      </c>
      <c r="E2183" s="2">
        <v>6946</v>
      </c>
      <c r="F2183" s="2">
        <v>0.39</v>
      </c>
      <c r="G2183" s="2">
        <v>2708.94</v>
      </c>
      <c r="H2183" s="15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0.39</v>
      </c>
      <c r="D2184" s="2">
        <v>0.39</v>
      </c>
      <c r="E2184" s="2">
        <v>30</v>
      </c>
      <c r="F2184" s="2">
        <v>0.39</v>
      </c>
      <c r="G2184" s="2">
        <v>11.7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0.39</v>
      </c>
      <c r="D2185" s="2">
        <v>0.39</v>
      </c>
      <c r="E2185" s="2">
        <v>1011</v>
      </c>
      <c r="F2185" s="2">
        <v>0.39</v>
      </c>
      <c r="G2185" s="2">
        <v>394.29</v>
      </c>
      <c r="H2185" s="15">
        <f t="shared" si="34"/>
        <v>0</v>
      </c>
    </row>
    <row r="2186" spans="1:8" ht="13.5" x14ac:dyDescent="0.25">
      <c r="A2186" s="11"/>
      <c r="B2186" s="10">
        <v>45483</v>
      </c>
      <c r="C2186" s="2">
        <v>0.38</v>
      </c>
      <c r="D2186" s="2">
        <v>0.38</v>
      </c>
      <c r="E2186" s="2">
        <v>28071</v>
      </c>
      <c r="F2186" s="2">
        <v>0.38</v>
      </c>
      <c r="G2186" s="2">
        <v>10666.98</v>
      </c>
      <c r="H2186" s="15">
        <f t="shared" si="34"/>
        <v>-2.5641025641025664E-2</v>
      </c>
    </row>
    <row r="2187" spans="1:8" ht="13.5" x14ac:dyDescent="0.25">
      <c r="A2187" s="11"/>
      <c r="B2187" s="10">
        <v>45484</v>
      </c>
      <c r="C2187" s="2">
        <v>0.38</v>
      </c>
      <c r="D2187" s="2">
        <v>0.38</v>
      </c>
      <c r="E2187" s="2">
        <v>5066</v>
      </c>
      <c r="F2187" s="2">
        <v>0.38</v>
      </c>
      <c r="G2187" s="2">
        <v>1925.08</v>
      </c>
      <c r="H2187" s="15">
        <f t="shared" si="34"/>
        <v>0</v>
      </c>
    </row>
    <row r="2188" spans="1:8" ht="13.5" x14ac:dyDescent="0.25">
      <c r="A2188" s="11"/>
      <c r="B2188" s="10">
        <v>45485</v>
      </c>
      <c r="C2188" s="2">
        <v>0.39</v>
      </c>
      <c r="D2188" s="2">
        <v>0.39</v>
      </c>
      <c r="E2188" s="2">
        <v>43946</v>
      </c>
      <c r="F2188" s="2">
        <v>0.39</v>
      </c>
      <c r="G2188" s="2">
        <v>17138.939999999999</v>
      </c>
      <c r="H2188" s="15">
        <f t="shared" si="34"/>
        <v>2.6315789473684233E-2</v>
      </c>
    </row>
    <row r="2189" spans="1:8" ht="13.5" x14ac:dyDescent="0.25">
      <c r="A2189" s="11"/>
      <c r="B2189" s="10">
        <v>45488</v>
      </c>
      <c r="C2189" s="2">
        <v>0.38</v>
      </c>
      <c r="D2189" s="2">
        <v>0.38</v>
      </c>
      <c r="E2189" s="2">
        <v>2700</v>
      </c>
      <c r="F2189" s="2">
        <v>0.38</v>
      </c>
      <c r="G2189" s="2">
        <v>1026</v>
      </c>
      <c r="H2189" s="15">
        <f t="shared" si="34"/>
        <v>-2.5641025641025664E-2</v>
      </c>
    </row>
    <row r="2190" spans="1:8" ht="13.5" x14ac:dyDescent="0.25">
      <c r="A2190" s="11"/>
      <c r="B2190" s="10">
        <v>45489</v>
      </c>
      <c r="C2190" s="2">
        <v>0.39</v>
      </c>
      <c r="D2190" s="2">
        <v>0.39</v>
      </c>
      <c r="E2190" s="2">
        <v>7814</v>
      </c>
      <c r="F2190" s="2">
        <v>0.39</v>
      </c>
      <c r="G2190" s="2">
        <v>3047.46</v>
      </c>
      <c r="H2190" s="15">
        <f t="shared" si="34"/>
        <v>2.6315789473684233E-2</v>
      </c>
    </row>
    <row r="2191" spans="1:8" ht="13.5" x14ac:dyDescent="0.25">
      <c r="A2191" s="11"/>
      <c r="B2191" s="10">
        <v>45490</v>
      </c>
      <c r="C2191" s="2">
        <v>0.39</v>
      </c>
      <c r="D2191" s="2">
        <v>0.39</v>
      </c>
      <c r="E2191" s="2">
        <v>24136</v>
      </c>
      <c r="F2191" s="2">
        <v>0.39</v>
      </c>
      <c r="G2191" s="2">
        <v>9413.0400000000009</v>
      </c>
      <c r="H2191" s="15">
        <f t="shared" si="34"/>
        <v>0</v>
      </c>
    </row>
    <row r="2192" spans="1:8" ht="13.5" x14ac:dyDescent="0.25">
      <c r="A2192" s="11"/>
      <c r="B2192" s="10">
        <v>45491</v>
      </c>
      <c r="C2192" s="2">
        <v>0.39</v>
      </c>
      <c r="D2192" s="2">
        <v>0.39</v>
      </c>
      <c r="E2192" s="2">
        <v>2204</v>
      </c>
      <c r="F2192" s="2">
        <v>0.39</v>
      </c>
      <c r="G2192" s="2">
        <v>859.56</v>
      </c>
      <c r="H2192" s="15">
        <f t="shared" si="34"/>
        <v>0</v>
      </c>
    </row>
    <row r="2193" spans="1:8" ht="13.5" x14ac:dyDescent="0.25">
      <c r="A2193" s="11"/>
      <c r="B2193" s="10">
        <v>45492</v>
      </c>
      <c r="C2193" s="2">
        <v>0.39</v>
      </c>
      <c r="D2193" s="2">
        <v>0.39</v>
      </c>
      <c r="E2193" s="2">
        <v>15000</v>
      </c>
      <c r="F2193" s="2">
        <v>0.39</v>
      </c>
      <c r="G2193" s="2">
        <v>5850</v>
      </c>
      <c r="H2193" s="15">
        <f t="shared" si="34"/>
        <v>0</v>
      </c>
    </row>
    <row r="2194" spans="1:8" ht="13.5" x14ac:dyDescent="0.25">
      <c r="A2194" s="11"/>
      <c r="B2194" s="10">
        <v>45495</v>
      </c>
      <c r="C2194" s="2">
        <v>0.39</v>
      </c>
      <c r="D2194" s="2">
        <v>0.39</v>
      </c>
      <c r="E2194" s="2">
        <v>12000</v>
      </c>
      <c r="F2194" s="2">
        <v>0.39</v>
      </c>
      <c r="G2194" s="2">
        <v>4680</v>
      </c>
      <c r="H2194" s="15">
        <f t="shared" si="34"/>
        <v>0</v>
      </c>
    </row>
    <row r="2195" spans="1:8" ht="13.5" x14ac:dyDescent="0.25">
      <c r="A2195" s="11"/>
      <c r="B2195" s="10">
        <v>45496</v>
      </c>
      <c r="C2195" s="2">
        <v>0.39</v>
      </c>
      <c r="D2195" s="2">
        <v>0.39</v>
      </c>
      <c r="E2195" s="2">
        <v>0</v>
      </c>
      <c r="F2195" s="2">
        <v>0</v>
      </c>
      <c r="G2195" s="2">
        <v>0</v>
      </c>
      <c r="H2195" s="15">
        <f t="shared" si="34"/>
        <v>0</v>
      </c>
    </row>
    <row r="2196" spans="1:8" ht="13.5" x14ac:dyDescent="0.25">
      <c r="A2196" s="11"/>
      <c r="B2196" s="10">
        <v>45497</v>
      </c>
      <c r="C2196" s="2">
        <v>0.39</v>
      </c>
      <c r="D2196" s="2">
        <v>0.39</v>
      </c>
      <c r="E2196" s="2">
        <v>5500</v>
      </c>
      <c r="F2196" s="2">
        <v>0.39</v>
      </c>
      <c r="G2196" s="2">
        <v>2145</v>
      </c>
      <c r="H2196" s="15">
        <f t="shared" si="34"/>
        <v>0</v>
      </c>
    </row>
    <row r="2197" spans="1:8" ht="13.5" x14ac:dyDescent="0.25">
      <c r="A2197" s="11"/>
      <c r="B2197" s="10">
        <v>45499</v>
      </c>
      <c r="C2197" s="2">
        <v>0.39</v>
      </c>
      <c r="D2197" s="2">
        <v>0.39</v>
      </c>
      <c r="E2197" s="2">
        <v>0</v>
      </c>
      <c r="F2197" s="2">
        <v>0</v>
      </c>
      <c r="G2197" s="2">
        <v>0</v>
      </c>
      <c r="H2197" s="15">
        <f t="shared" si="34"/>
        <v>0</v>
      </c>
    </row>
    <row r="2198" spans="1:8" ht="13.5" x14ac:dyDescent="0.25">
      <c r="A2198" s="11"/>
      <c r="B2198" s="10">
        <v>45502</v>
      </c>
      <c r="C2198" s="2">
        <v>0.38</v>
      </c>
      <c r="D2198" s="2">
        <v>0.38</v>
      </c>
      <c r="E2198" s="2">
        <v>6959</v>
      </c>
      <c r="F2198" s="2">
        <v>0.38</v>
      </c>
      <c r="G2198" s="2">
        <v>2644.42</v>
      </c>
      <c r="H2198" s="15">
        <f t="shared" si="34"/>
        <v>-2.5641025641025664E-2</v>
      </c>
    </row>
    <row r="2199" spans="1:8" ht="13.5" x14ac:dyDescent="0.25">
      <c r="A2199" s="11"/>
      <c r="B2199" s="10">
        <v>45503</v>
      </c>
      <c r="C2199" s="2">
        <v>0.39</v>
      </c>
      <c r="D2199" s="2">
        <v>0.39</v>
      </c>
      <c r="E2199" s="2">
        <v>9654</v>
      </c>
      <c r="F2199" s="2">
        <v>0.39</v>
      </c>
      <c r="G2199" s="2">
        <v>3765.06</v>
      </c>
      <c r="H2199" s="15">
        <f t="shared" si="34"/>
        <v>2.6315789473684233E-2</v>
      </c>
    </row>
    <row r="2200" spans="1:8" ht="13.5" x14ac:dyDescent="0.25">
      <c r="A2200" s="11"/>
      <c r="B2200" s="10">
        <v>45504</v>
      </c>
      <c r="C2200" s="2">
        <v>0.39</v>
      </c>
      <c r="D2200" s="2">
        <v>0.39</v>
      </c>
      <c r="E2200" s="2">
        <v>1028</v>
      </c>
      <c r="F2200" s="2">
        <v>0.39</v>
      </c>
      <c r="G2200" s="2">
        <v>400.92</v>
      </c>
      <c r="H2200" s="15">
        <f t="shared" si="34"/>
        <v>0</v>
      </c>
    </row>
    <row r="2201" spans="1:8" ht="13.5" x14ac:dyDescent="0.25">
      <c r="A2201" s="11"/>
      <c r="B2201" s="10">
        <v>45505</v>
      </c>
      <c r="C2201" s="2">
        <v>0.39</v>
      </c>
      <c r="D2201" s="2">
        <v>0.39</v>
      </c>
      <c r="E2201" s="2">
        <v>21500</v>
      </c>
      <c r="F2201" s="2">
        <v>0.39</v>
      </c>
      <c r="G2201" s="2">
        <v>8385</v>
      </c>
      <c r="H2201" s="15">
        <f t="shared" si="34"/>
        <v>0</v>
      </c>
    </row>
    <row r="2202" spans="1:8" ht="13.5" x14ac:dyDescent="0.25">
      <c r="A2202" s="11"/>
      <c r="B2202" s="10">
        <v>45506</v>
      </c>
      <c r="C2202" s="2">
        <v>0.38</v>
      </c>
      <c r="D2202" s="2">
        <v>0.38</v>
      </c>
      <c r="E2202" s="2">
        <v>10100</v>
      </c>
      <c r="F2202" s="2">
        <v>0.38</v>
      </c>
      <c r="G2202" s="2">
        <v>3838</v>
      </c>
      <c r="H2202" s="15">
        <f t="shared" si="34"/>
        <v>-2.5641025641025664E-2</v>
      </c>
    </row>
    <row r="2203" spans="1:8" ht="13.5" x14ac:dyDescent="0.25">
      <c r="A2203" s="11"/>
      <c r="B2203" s="10">
        <v>45509</v>
      </c>
      <c r="C2203" s="2">
        <v>0.38</v>
      </c>
      <c r="D2203" s="2">
        <v>0.38</v>
      </c>
      <c r="E2203" s="2">
        <v>0</v>
      </c>
      <c r="F2203" s="2">
        <v>0</v>
      </c>
      <c r="G2203" s="2">
        <v>0</v>
      </c>
      <c r="H2203" s="15">
        <f t="shared" si="34"/>
        <v>0</v>
      </c>
    </row>
    <row r="2204" spans="1:8" ht="13.5" x14ac:dyDescent="0.25">
      <c r="A2204" s="11"/>
      <c r="B2204" s="10">
        <v>45510</v>
      </c>
      <c r="C2204" s="2">
        <v>0.38</v>
      </c>
      <c r="D2204" s="2">
        <v>0.38</v>
      </c>
      <c r="E2204" s="2">
        <v>0</v>
      </c>
      <c r="F2204" s="2">
        <v>0</v>
      </c>
      <c r="G2204" s="2">
        <v>0</v>
      </c>
      <c r="H2204" s="15">
        <f t="shared" si="34"/>
        <v>0</v>
      </c>
    </row>
    <row r="2205" spans="1:8" ht="13.5" x14ac:dyDescent="0.25">
      <c r="A2205" s="11"/>
      <c r="B2205" s="10">
        <v>45511</v>
      </c>
      <c r="C2205" s="2">
        <v>0.39</v>
      </c>
      <c r="D2205" s="2">
        <v>0.39</v>
      </c>
      <c r="E2205" s="2">
        <v>2171</v>
      </c>
      <c r="F2205" s="2">
        <v>0.39</v>
      </c>
      <c r="G2205" s="2">
        <v>846.69</v>
      </c>
      <c r="H2205" s="15">
        <f t="shared" si="34"/>
        <v>2.6315789473684233E-2</v>
      </c>
    </row>
    <row r="2206" spans="1:8" ht="13.5" x14ac:dyDescent="0.25">
      <c r="A2206" s="11"/>
      <c r="B2206" s="10">
        <v>45512</v>
      </c>
      <c r="C2206" s="2">
        <v>0.39</v>
      </c>
      <c r="D2206" s="2">
        <v>0.39</v>
      </c>
      <c r="E2206" s="2">
        <v>1900</v>
      </c>
      <c r="F2206" s="2">
        <v>0.39</v>
      </c>
      <c r="G2206" s="2">
        <v>741</v>
      </c>
      <c r="H2206" s="15">
        <f t="shared" si="34"/>
        <v>0</v>
      </c>
    </row>
    <row r="2207" spans="1:8" ht="13.5" x14ac:dyDescent="0.25">
      <c r="A2207" s="11"/>
      <c r="B2207" s="10">
        <v>45513</v>
      </c>
      <c r="C2207" s="2">
        <v>0.39</v>
      </c>
      <c r="D2207" s="2">
        <v>0.39</v>
      </c>
      <c r="E2207" s="2">
        <v>1000</v>
      </c>
      <c r="F2207" s="2">
        <v>0.39</v>
      </c>
      <c r="G2207" s="2">
        <v>390</v>
      </c>
      <c r="H2207" s="15">
        <f t="shared" si="34"/>
        <v>0</v>
      </c>
    </row>
    <row r="2208" spans="1:8" ht="13.5" x14ac:dyDescent="0.25">
      <c r="A2208" s="11"/>
      <c r="B2208" s="10">
        <v>45516</v>
      </c>
      <c r="C2208" s="2">
        <v>0.39</v>
      </c>
      <c r="D2208" s="2">
        <v>0.39</v>
      </c>
      <c r="E2208" s="2">
        <v>13000</v>
      </c>
      <c r="F2208" s="2">
        <v>0.39</v>
      </c>
      <c r="G2208" s="2">
        <v>5070</v>
      </c>
      <c r="H2208" s="15">
        <f t="shared" si="34"/>
        <v>0</v>
      </c>
    </row>
    <row r="2209" spans="1:8" ht="13.5" x14ac:dyDescent="0.25">
      <c r="A2209" s="11"/>
      <c r="B2209" s="10">
        <v>45518</v>
      </c>
      <c r="C2209" s="2">
        <v>0.39</v>
      </c>
      <c r="D2209" s="2">
        <v>0.39</v>
      </c>
      <c r="E2209" s="2">
        <v>11510</v>
      </c>
      <c r="F2209" s="2">
        <v>0.39</v>
      </c>
      <c r="G2209" s="2">
        <v>4488.8999999999996</v>
      </c>
      <c r="H2209" s="15">
        <f t="shared" si="34"/>
        <v>0</v>
      </c>
    </row>
    <row r="2210" spans="1:8" ht="13.5" x14ac:dyDescent="0.25">
      <c r="A2210" s="11"/>
      <c r="B2210" s="10">
        <v>45519</v>
      </c>
      <c r="C2210" s="2">
        <v>0.39</v>
      </c>
      <c r="D2210" s="2">
        <v>0.39</v>
      </c>
      <c r="E2210" s="2">
        <v>0</v>
      </c>
      <c r="F2210" s="2">
        <v>0</v>
      </c>
      <c r="G2210" s="2">
        <v>0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0.38</v>
      </c>
      <c r="D2211" s="2">
        <v>0.38</v>
      </c>
      <c r="E2211" s="2">
        <v>344</v>
      </c>
      <c r="F2211" s="2">
        <v>0.38</v>
      </c>
      <c r="G2211" s="2">
        <v>130.72</v>
      </c>
      <c r="H2211" s="15">
        <f t="shared" si="34"/>
        <v>-2.5641025641025664E-2</v>
      </c>
    </row>
    <row r="2212" spans="1:8" ht="13.5" x14ac:dyDescent="0.25">
      <c r="A2212" s="11"/>
      <c r="B2212" s="10">
        <v>45523</v>
      </c>
      <c r="C2212" s="2">
        <v>0.38</v>
      </c>
      <c r="D2212" s="2">
        <v>0.38</v>
      </c>
      <c r="E2212" s="2">
        <v>7890</v>
      </c>
      <c r="F2212" s="2">
        <v>0.38</v>
      </c>
      <c r="G2212" s="2">
        <v>2998.2</v>
      </c>
      <c r="H2212" s="15">
        <f t="shared" si="34"/>
        <v>0</v>
      </c>
    </row>
    <row r="2213" spans="1:8" ht="13.5" x14ac:dyDescent="0.25">
      <c r="A2213" s="11"/>
      <c r="B2213" s="10">
        <v>45524</v>
      </c>
      <c r="C2213" s="2">
        <v>0.38</v>
      </c>
      <c r="D2213" s="2">
        <v>0.38</v>
      </c>
      <c r="E2213" s="2">
        <v>10000</v>
      </c>
      <c r="F2213" s="2">
        <v>0.38</v>
      </c>
      <c r="G2213" s="2">
        <v>3800</v>
      </c>
      <c r="H2213" s="15">
        <f t="shared" si="34"/>
        <v>0</v>
      </c>
    </row>
    <row r="2214" spans="1:8" ht="13.5" x14ac:dyDescent="0.25">
      <c r="A2214" s="11"/>
      <c r="B2214" s="10">
        <v>45525</v>
      </c>
      <c r="C2214" s="2">
        <v>0.38</v>
      </c>
      <c r="D2214" s="2">
        <v>0.38</v>
      </c>
      <c r="E2214" s="2">
        <v>20085</v>
      </c>
      <c r="F2214" s="2">
        <v>0.38</v>
      </c>
      <c r="G2214" s="2">
        <v>7632.3</v>
      </c>
      <c r="H2214" s="15">
        <f t="shared" si="34"/>
        <v>0</v>
      </c>
    </row>
    <row r="2215" spans="1:8" ht="13.5" x14ac:dyDescent="0.25">
      <c r="A2215" s="11"/>
      <c r="B2215" s="10">
        <v>45526</v>
      </c>
      <c r="C2215" s="2">
        <v>0.38</v>
      </c>
      <c r="D2215" s="2">
        <v>0.38</v>
      </c>
      <c r="E2215" s="2">
        <v>11502</v>
      </c>
      <c r="F2215" s="2">
        <v>0.38</v>
      </c>
      <c r="G2215" s="2">
        <v>4370.76</v>
      </c>
      <c r="H2215" s="15">
        <f t="shared" si="34"/>
        <v>0</v>
      </c>
    </row>
    <row r="2216" spans="1:8" ht="13.5" x14ac:dyDescent="0.25">
      <c r="A2216" s="11"/>
      <c r="B2216" s="10">
        <v>45527</v>
      </c>
      <c r="C2216" s="2">
        <v>0.38</v>
      </c>
      <c r="D2216" s="2">
        <v>0.38</v>
      </c>
      <c r="E2216" s="2">
        <v>1099</v>
      </c>
      <c r="F2216" s="2">
        <v>0.38</v>
      </c>
      <c r="G2216" s="2">
        <v>417.62</v>
      </c>
      <c r="H2216" s="15">
        <f t="shared" si="34"/>
        <v>0</v>
      </c>
    </row>
    <row r="2217" spans="1:8" ht="13.5" x14ac:dyDescent="0.25">
      <c r="A2217" s="11"/>
      <c r="B2217" s="10">
        <v>45530</v>
      </c>
      <c r="C2217" s="2">
        <v>0.37</v>
      </c>
      <c r="D2217" s="2">
        <v>0.37</v>
      </c>
      <c r="E2217" s="2">
        <v>4000</v>
      </c>
      <c r="F2217" s="2">
        <v>0.37</v>
      </c>
      <c r="G2217" s="2">
        <v>1480</v>
      </c>
      <c r="H2217" s="15">
        <f t="shared" si="34"/>
        <v>-2.6315789473684233E-2</v>
      </c>
    </row>
    <row r="2218" spans="1:8" ht="13.5" x14ac:dyDescent="0.25">
      <c r="A2218" s="11"/>
      <c r="B2218" s="10">
        <v>45531</v>
      </c>
      <c r="C2218" s="2">
        <v>0.37</v>
      </c>
      <c r="D2218" s="2">
        <v>0.37</v>
      </c>
      <c r="E2218" s="2">
        <v>0</v>
      </c>
      <c r="F2218" s="2">
        <v>0</v>
      </c>
      <c r="G2218" s="2">
        <v>0</v>
      </c>
      <c r="H2218" s="15">
        <f t="shared" si="34"/>
        <v>0</v>
      </c>
    </row>
    <row r="2219" spans="1:8" ht="13.5" x14ac:dyDescent="0.25">
      <c r="A2219" s="11"/>
      <c r="B2219" s="10">
        <v>45532</v>
      </c>
      <c r="C2219" s="2">
        <v>0.38</v>
      </c>
      <c r="D2219" s="2">
        <v>0.38</v>
      </c>
      <c r="E2219" s="2">
        <v>700</v>
      </c>
      <c r="F2219" s="2">
        <v>0.38</v>
      </c>
      <c r="G2219" s="2">
        <v>266</v>
      </c>
      <c r="H2219" s="15">
        <f t="shared" si="34"/>
        <v>2.7027027027027053E-2</v>
      </c>
    </row>
    <row r="2220" spans="1:8" ht="13.5" x14ac:dyDescent="0.25">
      <c r="A2220" s="11"/>
      <c r="B2220" s="10">
        <v>45533</v>
      </c>
      <c r="C2220" s="2">
        <v>0.38</v>
      </c>
      <c r="D2220" s="2">
        <v>0.38</v>
      </c>
      <c r="E2220" s="2">
        <v>31123</v>
      </c>
      <c r="F2220" s="2">
        <v>0.38</v>
      </c>
      <c r="G2220" s="2">
        <v>11826.74</v>
      </c>
      <c r="H2220" s="15">
        <f t="shared" si="34"/>
        <v>0</v>
      </c>
    </row>
    <row r="2221" spans="1:8" ht="13.5" x14ac:dyDescent="0.25">
      <c r="A2221" s="11"/>
      <c r="B2221" s="10">
        <v>45534</v>
      </c>
      <c r="C2221" s="2">
        <v>0.38</v>
      </c>
      <c r="D2221" s="2">
        <v>0.38</v>
      </c>
      <c r="E2221" s="2">
        <v>6716</v>
      </c>
      <c r="F2221" s="2">
        <v>0.38</v>
      </c>
      <c r="G2221" s="2">
        <v>2552.08</v>
      </c>
      <c r="H2221" s="15">
        <f t="shared" si="34"/>
        <v>0</v>
      </c>
    </row>
    <row r="2222" spans="1:8" ht="13.5" x14ac:dyDescent="0.25">
      <c r="A2222" s="11"/>
      <c r="B2222" s="10">
        <v>45537</v>
      </c>
      <c r="C2222" s="2">
        <v>0.38</v>
      </c>
      <c r="D2222" s="2">
        <v>0.38</v>
      </c>
      <c r="E2222" s="2">
        <v>9000</v>
      </c>
      <c r="F2222" s="2">
        <v>0.38</v>
      </c>
      <c r="G2222" s="2">
        <v>3420</v>
      </c>
      <c r="H2222" s="15">
        <f t="shared" si="34"/>
        <v>0</v>
      </c>
    </row>
    <row r="2223" spans="1:8" ht="13.5" x14ac:dyDescent="0.25">
      <c r="A2223" s="11"/>
      <c r="B2223" s="10">
        <v>45538</v>
      </c>
      <c r="C2223" s="2">
        <v>0.37</v>
      </c>
      <c r="D2223" s="2">
        <v>0.37</v>
      </c>
      <c r="E2223" s="2">
        <v>10000</v>
      </c>
      <c r="F2223" s="2">
        <v>0.37</v>
      </c>
      <c r="G2223" s="2">
        <v>3700</v>
      </c>
      <c r="H2223" s="15">
        <f t="shared" si="34"/>
        <v>-2.6315789473684233E-2</v>
      </c>
    </row>
    <row r="2224" spans="1:8" ht="13.5" x14ac:dyDescent="0.25">
      <c r="A2224" s="11"/>
      <c r="B2224" s="10">
        <v>45539</v>
      </c>
      <c r="C2224" s="2">
        <v>0.38</v>
      </c>
      <c r="D2224" s="2">
        <v>0.38</v>
      </c>
      <c r="E2224" s="2">
        <v>14</v>
      </c>
      <c r="F2224" s="2">
        <v>0.38</v>
      </c>
      <c r="G2224" s="2">
        <v>5.32</v>
      </c>
      <c r="H2224" s="15">
        <f t="shared" si="34"/>
        <v>2.7027027027027053E-2</v>
      </c>
    </row>
    <row r="2225" spans="1:8" ht="13.5" x14ac:dyDescent="0.25">
      <c r="A2225" s="11"/>
      <c r="B2225" s="10">
        <v>45540</v>
      </c>
      <c r="C2225" s="2">
        <v>0.37</v>
      </c>
      <c r="D2225" s="2">
        <v>0.37</v>
      </c>
      <c r="E2225" s="2">
        <v>9824</v>
      </c>
      <c r="F2225" s="2">
        <v>0.37</v>
      </c>
      <c r="G2225" s="2">
        <v>3634.88</v>
      </c>
      <c r="H2225" s="15">
        <f t="shared" si="34"/>
        <v>-2.6315789473684233E-2</v>
      </c>
    </row>
    <row r="2226" spans="1:8" ht="13.5" x14ac:dyDescent="0.25">
      <c r="A2226" s="11"/>
      <c r="B2226" s="10">
        <v>45541</v>
      </c>
      <c r="C2226" s="2">
        <v>0.37</v>
      </c>
      <c r="D2226" s="2">
        <v>0.37</v>
      </c>
      <c r="E2226" s="2">
        <v>177</v>
      </c>
      <c r="F2226" s="2">
        <v>0.37</v>
      </c>
      <c r="G2226" s="2">
        <v>65.489999999999995</v>
      </c>
      <c r="H2226" s="15">
        <f t="shared" si="34"/>
        <v>0</v>
      </c>
    </row>
    <row r="2227" spans="1:8" ht="13.5" x14ac:dyDescent="0.25">
      <c r="A2227" s="11"/>
      <c r="B2227" s="10">
        <v>45544</v>
      </c>
      <c r="C2227" s="2">
        <v>0.37</v>
      </c>
      <c r="D2227" s="2">
        <v>0.37</v>
      </c>
      <c r="E2227" s="2">
        <v>30580</v>
      </c>
      <c r="F2227" s="2">
        <v>0.37</v>
      </c>
      <c r="G2227" s="2">
        <v>11314.6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0.37</v>
      </c>
      <c r="D2228" s="2">
        <v>0.37</v>
      </c>
      <c r="E2228" s="2">
        <v>0</v>
      </c>
      <c r="F2228" s="2">
        <v>0</v>
      </c>
      <c r="G2228" s="2">
        <v>0</v>
      </c>
      <c r="H2228" s="15">
        <f t="shared" si="34"/>
        <v>0</v>
      </c>
    </row>
    <row r="2229" spans="1:8" ht="13.5" x14ac:dyDescent="0.25">
      <c r="A2229" s="11"/>
      <c r="B2229" s="10">
        <v>45546</v>
      </c>
      <c r="C2229" s="2">
        <v>0.38</v>
      </c>
      <c r="D2229" s="2">
        <v>0.38</v>
      </c>
      <c r="E2229" s="2">
        <v>15580</v>
      </c>
      <c r="F2229" s="2">
        <v>0.38</v>
      </c>
      <c r="G2229" s="2">
        <v>5920.4</v>
      </c>
      <c r="H2229" s="15">
        <f t="shared" si="34"/>
        <v>2.7027027027027053E-2</v>
      </c>
    </row>
    <row r="2230" spans="1:8" ht="13.5" x14ac:dyDescent="0.25">
      <c r="A2230" s="11"/>
      <c r="B2230" s="10">
        <v>45547</v>
      </c>
      <c r="C2230" s="2">
        <v>0.38</v>
      </c>
      <c r="D2230" s="2">
        <v>0.38</v>
      </c>
      <c r="E2230" s="2">
        <v>100</v>
      </c>
      <c r="F2230" s="2">
        <v>0.38</v>
      </c>
      <c r="G2230" s="2">
        <v>38</v>
      </c>
      <c r="H2230" s="15">
        <f t="shared" si="34"/>
        <v>0</v>
      </c>
    </row>
    <row r="2231" spans="1:8" ht="13.5" x14ac:dyDescent="0.25">
      <c r="A2231" s="11"/>
      <c r="B2231" s="10">
        <v>45548</v>
      </c>
      <c r="C2231" s="2">
        <v>0.38</v>
      </c>
      <c r="D2231" s="2">
        <v>0.38</v>
      </c>
      <c r="E2231" s="2">
        <v>5350</v>
      </c>
      <c r="F2231" s="2">
        <v>0.38</v>
      </c>
      <c r="G2231" s="2">
        <v>2033</v>
      </c>
      <c r="H2231" s="15">
        <f t="shared" si="34"/>
        <v>0</v>
      </c>
    </row>
    <row r="2232" spans="1:8" ht="13.5" x14ac:dyDescent="0.25">
      <c r="A2232" s="11"/>
      <c r="B2232" s="10">
        <v>45551</v>
      </c>
      <c r="C2232" s="2">
        <v>0.38</v>
      </c>
      <c r="D2232" s="2">
        <v>0.38</v>
      </c>
      <c r="E2232" s="2">
        <v>1140</v>
      </c>
      <c r="F2232" s="2">
        <v>0.38</v>
      </c>
      <c r="G2232" s="2">
        <v>433.2</v>
      </c>
      <c r="H2232" s="15">
        <f t="shared" si="34"/>
        <v>0</v>
      </c>
    </row>
    <row r="2233" spans="1:8" ht="13.5" x14ac:dyDescent="0.25">
      <c r="A2233" s="11"/>
      <c r="B2233" s="10">
        <v>45552</v>
      </c>
      <c r="C2233" s="2">
        <v>0.38</v>
      </c>
      <c r="D2233" s="2">
        <v>0.38</v>
      </c>
      <c r="E2233" s="2">
        <v>14000</v>
      </c>
      <c r="F2233" s="2">
        <v>0.38</v>
      </c>
      <c r="G2233" s="2">
        <v>5320</v>
      </c>
      <c r="H2233" s="15">
        <f t="shared" si="34"/>
        <v>0</v>
      </c>
    </row>
    <row r="2234" spans="1:8" ht="13.5" x14ac:dyDescent="0.25">
      <c r="A2234" s="11"/>
      <c r="B2234" s="10">
        <v>45553</v>
      </c>
      <c r="C2234" s="2">
        <v>0.38</v>
      </c>
      <c r="D2234" s="2">
        <v>0.38</v>
      </c>
      <c r="E2234" s="2">
        <v>0</v>
      </c>
      <c r="F2234" s="2">
        <v>0</v>
      </c>
      <c r="G2234" s="2">
        <v>0</v>
      </c>
      <c r="H2234" s="15">
        <f t="shared" si="34"/>
        <v>0</v>
      </c>
    </row>
    <row r="2235" spans="1:8" ht="13.5" x14ac:dyDescent="0.25">
      <c r="A2235" s="11"/>
      <c r="B2235" s="10">
        <v>45554</v>
      </c>
      <c r="C2235" s="2">
        <v>0.37</v>
      </c>
      <c r="D2235" s="2">
        <v>0.37</v>
      </c>
      <c r="E2235" s="2">
        <v>111</v>
      </c>
      <c r="F2235" s="2">
        <v>0.37</v>
      </c>
      <c r="G2235" s="2">
        <v>41.07</v>
      </c>
      <c r="H2235" s="15">
        <f t="shared" si="34"/>
        <v>-2.6315789473684233E-2</v>
      </c>
    </row>
    <row r="2236" spans="1:8" ht="13.5" x14ac:dyDescent="0.25">
      <c r="A2236" s="11"/>
      <c r="B2236" s="10">
        <v>45555</v>
      </c>
      <c r="C2236" s="2">
        <v>0.37</v>
      </c>
      <c r="D2236" s="2">
        <v>0.37</v>
      </c>
      <c r="E2236" s="2">
        <v>22599</v>
      </c>
      <c r="F2236" s="2">
        <v>0.37</v>
      </c>
      <c r="G2236" s="2">
        <v>8361.6299999999992</v>
      </c>
      <c r="H2236" s="15">
        <f t="shared" si="34"/>
        <v>0</v>
      </c>
    </row>
    <row r="2237" spans="1:8" ht="13.5" x14ac:dyDescent="0.25">
      <c r="A2237" s="11"/>
      <c r="B2237" s="10">
        <v>45558</v>
      </c>
      <c r="C2237" s="2">
        <v>0.37</v>
      </c>
      <c r="D2237" s="2">
        <v>0.37</v>
      </c>
      <c r="E2237" s="2">
        <v>553</v>
      </c>
      <c r="F2237" s="2">
        <v>0.37</v>
      </c>
      <c r="G2237" s="2">
        <v>204.61</v>
      </c>
      <c r="H2237" s="15">
        <f t="shared" si="34"/>
        <v>0</v>
      </c>
    </row>
    <row r="2238" spans="1:8" ht="13.5" x14ac:dyDescent="0.25">
      <c r="A2238" s="11"/>
      <c r="B2238" s="10">
        <v>45559</v>
      </c>
      <c r="C2238" s="2">
        <v>0.37</v>
      </c>
      <c r="D2238" s="2">
        <v>0.37</v>
      </c>
      <c r="E2238" s="2">
        <v>25000</v>
      </c>
      <c r="F2238" s="2">
        <v>0.37</v>
      </c>
      <c r="G2238" s="2">
        <v>9250</v>
      </c>
      <c r="H2238" s="15">
        <f t="shared" si="34"/>
        <v>0</v>
      </c>
    </row>
    <row r="2239" spans="1:8" ht="13.5" x14ac:dyDescent="0.25">
      <c r="A2239" s="11"/>
      <c r="B2239" s="10">
        <v>45560</v>
      </c>
      <c r="C2239" s="2">
        <v>0.38</v>
      </c>
      <c r="D2239" s="2">
        <v>0.38</v>
      </c>
      <c r="E2239" s="2">
        <v>4000</v>
      </c>
      <c r="F2239" s="2">
        <v>0.38</v>
      </c>
      <c r="G2239" s="2">
        <v>1520</v>
      </c>
      <c r="H2239" s="15">
        <f t="shared" si="34"/>
        <v>2.7027027027027053E-2</v>
      </c>
    </row>
    <row r="2240" spans="1:8" ht="13.5" x14ac:dyDescent="0.25">
      <c r="A2240" s="11"/>
      <c r="B2240" s="10">
        <v>45561</v>
      </c>
      <c r="C2240" s="2">
        <v>0.38</v>
      </c>
      <c r="D2240" s="2">
        <v>0.38</v>
      </c>
      <c r="E2240" s="2">
        <v>0</v>
      </c>
      <c r="F2240" s="2">
        <v>0</v>
      </c>
      <c r="G2240" s="2">
        <v>0</v>
      </c>
      <c r="H2240" s="15">
        <f t="shared" si="34"/>
        <v>0</v>
      </c>
    </row>
    <row r="2241" spans="1:8" ht="13.5" x14ac:dyDescent="0.25">
      <c r="A2241" s="11"/>
      <c r="B2241" s="10">
        <v>45562</v>
      </c>
      <c r="C2241" s="2">
        <v>0.38</v>
      </c>
      <c r="D2241" s="2">
        <v>0.38</v>
      </c>
      <c r="E2241" s="2">
        <v>0</v>
      </c>
      <c r="F2241" s="2">
        <v>0</v>
      </c>
      <c r="G2241" s="2">
        <v>0</v>
      </c>
      <c r="H2241" s="15">
        <f t="shared" si="34"/>
        <v>0</v>
      </c>
    </row>
    <row r="2242" spans="1:8" ht="13.5" x14ac:dyDescent="0.25">
      <c r="A2242" s="11"/>
      <c r="B2242" s="10">
        <v>45565</v>
      </c>
      <c r="C2242" s="2">
        <v>0.38</v>
      </c>
      <c r="D2242" s="2">
        <v>0.38</v>
      </c>
      <c r="E2242" s="2">
        <v>142</v>
      </c>
      <c r="F2242" s="2">
        <v>0.38</v>
      </c>
      <c r="G2242" s="2">
        <v>53.96</v>
      </c>
      <c r="H2242" s="15">
        <f t="shared" si="34"/>
        <v>0</v>
      </c>
    </row>
    <row r="2243" spans="1:8" ht="13.5" x14ac:dyDescent="0.25">
      <c r="A2243" s="11"/>
      <c r="B2243" s="10">
        <v>45566</v>
      </c>
      <c r="C2243" s="2">
        <v>0.37</v>
      </c>
      <c r="D2243" s="2">
        <v>0.37</v>
      </c>
      <c r="E2243" s="2">
        <v>9800</v>
      </c>
      <c r="F2243" s="2">
        <v>0.37</v>
      </c>
      <c r="G2243" s="2">
        <v>3626</v>
      </c>
      <c r="H2243" s="15">
        <f t="shared" si="34"/>
        <v>-2.6315789473684233E-2</v>
      </c>
    </row>
    <row r="2244" spans="1:8" ht="13.5" x14ac:dyDescent="0.25">
      <c r="A2244" s="11"/>
      <c r="B2244" s="10">
        <v>45567</v>
      </c>
      <c r="C2244" s="2">
        <v>0.37</v>
      </c>
      <c r="D2244" s="2">
        <v>0.37</v>
      </c>
      <c r="E2244" s="2">
        <v>5132</v>
      </c>
      <c r="F2244" s="2">
        <v>0.37</v>
      </c>
      <c r="G2244" s="2">
        <v>1898.84</v>
      </c>
      <c r="H2244" s="15">
        <f t="shared" si="34"/>
        <v>0</v>
      </c>
    </row>
    <row r="2245" spans="1:8" ht="13.5" x14ac:dyDescent="0.25">
      <c r="A2245" s="11"/>
      <c r="B2245" s="10">
        <v>45568</v>
      </c>
      <c r="C2245" s="2">
        <v>0.38</v>
      </c>
      <c r="D2245" s="2">
        <v>0.38</v>
      </c>
      <c r="E2245" s="2">
        <v>5</v>
      </c>
      <c r="F2245" s="2">
        <v>0.38</v>
      </c>
      <c r="G2245" s="2">
        <v>1.9</v>
      </c>
      <c r="H2245" s="15">
        <f t="shared" si="34"/>
        <v>2.7027027027027053E-2</v>
      </c>
    </row>
    <row r="2246" spans="1:8" ht="13.5" x14ac:dyDescent="0.25">
      <c r="A2246" s="11"/>
      <c r="B2246" s="10">
        <v>45569</v>
      </c>
      <c r="C2246" s="2">
        <v>0.37</v>
      </c>
      <c r="D2246" s="2">
        <v>0.37</v>
      </c>
      <c r="E2246" s="2">
        <v>14496</v>
      </c>
      <c r="F2246" s="2">
        <v>0.37</v>
      </c>
      <c r="G2246" s="2">
        <v>5363.52</v>
      </c>
      <c r="H2246" s="15">
        <f t="shared" si="34"/>
        <v>-2.6315789473684233E-2</v>
      </c>
    </row>
    <row r="2247" spans="1:8" ht="13.5" x14ac:dyDescent="0.25">
      <c r="A2247" s="11"/>
      <c r="B2247" s="10">
        <v>45572</v>
      </c>
      <c r="C2247" s="2">
        <v>0.37</v>
      </c>
      <c r="D2247" s="2">
        <v>0.37</v>
      </c>
      <c r="E2247" s="2">
        <v>14987</v>
      </c>
      <c r="F2247" s="2">
        <v>0.37</v>
      </c>
      <c r="G2247" s="2">
        <v>5545.19</v>
      </c>
      <c r="H2247" s="15">
        <f t="shared" ref="H2247:H2310" si="35">(D2247-D2246)/D2246</f>
        <v>0</v>
      </c>
    </row>
    <row r="2248" spans="1:8" ht="13.5" x14ac:dyDescent="0.25">
      <c r="A2248" s="11"/>
      <c r="B2248" s="10">
        <v>45573</v>
      </c>
      <c r="C2248" s="2">
        <v>0.37</v>
      </c>
      <c r="D2248" s="2">
        <v>0.37</v>
      </c>
      <c r="E2248" s="2">
        <v>1770</v>
      </c>
      <c r="F2248" s="2">
        <v>0.37</v>
      </c>
      <c r="G2248" s="2">
        <v>654.9</v>
      </c>
      <c r="H2248" s="15">
        <f t="shared" si="35"/>
        <v>0</v>
      </c>
    </row>
    <row r="2249" spans="1:8" ht="13.5" x14ac:dyDescent="0.25">
      <c r="A2249" s="11"/>
      <c r="B2249" s="10">
        <v>45574</v>
      </c>
      <c r="C2249" s="2">
        <v>0.36</v>
      </c>
      <c r="D2249" s="2">
        <v>0.36</v>
      </c>
      <c r="E2249" s="2">
        <v>31425</v>
      </c>
      <c r="F2249" s="2">
        <v>0.36</v>
      </c>
      <c r="G2249" s="2">
        <v>11313</v>
      </c>
      <c r="H2249" s="15">
        <f t="shared" si="35"/>
        <v>-2.7027027027027053E-2</v>
      </c>
    </row>
    <row r="2250" spans="1:8" ht="13.5" x14ac:dyDescent="0.25">
      <c r="A2250" s="11"/>
      <c r="B2250" s="10">
        <v>45575</v>
      </c>
      <c r="C2250" s="2">
        <v>0.37</v>
      </c>
      <c r="D2250" s="2">
        <v>0.37</v>
      </c>
      <c r="E2250" s="2">
        <v>1000</v>
      </c>
      <c r="F2250" s="2">
        <v>0.37</v>
      </c>
      <c r="G2250" s="2">
        <v>370</v>
      </c>
      <c r="H2250" s="15">
        <f t="shared" si="35"/>
        <v>2.7777777777777804E-2</v>
      </c>
    </row>
    <row r="2251" spans="1:8" ht="13.5" x14ac:dyDescent="0.25">
      <c r="A2251" s="11"/>
      <c r="B2251" s="10">
        <v>45576</v>
      </c>
      <c r="C2251" s="2">
        <v>0.37</v>
      </c>
      <c r="D2251" s="2">
        <v>0.37</v>
      </c>
      <c r="E2251" s="2">
        <v>3414</v>
      </c>
      <c r="F2251" s="2">
        <v>0.37</v>
      </c>
      <c r="G2251" s="2">
        <v>1263.18</v>
      </c>
      <c r="H2251" s="15">
        <f t="shared" si="35"/>
        <v>0</v>
      </c>
    </row>
    <row r="2252" spans="1:8" ht="13.5" x14ac:dyDescent="0.25">
      <c r="A2252" s="11"/>
      <c r="B2252" s="10">
        <v>45579</v>
      </c>
      <c r="C2252" s="2">
        <v>0.36</v>
      </c>
      <c r="D2252" s="2">
        <v>0.36</v>
      </c>
      <c r="E2252" s="2">
        <v>1076</v>
      </c>
      <c r="F2252" s="2">
        <v>0.36</v>
      </c>
      <c r="G2252" s="2">
        <v>387.36</v>
      </c>
      <c r="H2252" s="15">
        <f t="shared" si="35"/>
        <v>-2.7027027027027053E-2</v>
      </c>
    </row>
    <row r="2253" spans="1:8" ht="13.5" x14ac:dyDescent="0.25">
      <c r="A2253" s="11"/>
      <c r="B2253" s="10">
        <v>45581</v>
      </c>
      <c r="C2253" s="2">
        <v>0.36</v>
      </c>
      <c r="D2253" s="2">
        <v>0.36</v>
      </c>
      <c r="E2253" s="2">
        <v>2700</v>
      </c>
      <c r="F2253" s="2">
        <v>0.36</v>
      </c>
      <c r="G2253" s="2">
        <v>972</v>
      </c>
      <c r="H2253" s="15">
        <f t="shared" si="35"/>
        <v>0</v>
      </c>
    </row>
    <row r="2254" spans="1:8" ht="13.5" x14ac:dyDescent="0.25">
      <c r="A2254" s="11"/>
      <c r="B2254" s="10">
        <v>45582</v>
      </c>
      <c r="C2254" s="2">
        <v>0.36</v>
      </c>
      <c r="D2254" s="2">
        <v>0.36</v>
      </c>
      <c r="E2254" s="2">
        <v>130</v>
      </c>
      <c r="F2254" s="2">
        <v>0.36</v>
      </c>
      <c r="G2254" s="2">
        <v>46.8</v>
      </c>
      <c r="H2254" s="15">
        <f t="shared" si="35"/>
        <v>0</v>
      </c>
    </row>
    <row r="2255" spans="1:8" ht="13.5" x14ac:dyDescent="0.25">
      <c r="A2255" s="11"/>
      <c r="B2255" s="10">
        <v>45583</v>
      </c>
      <c r="C2255" s="2">
        <v>0.36</v>
      </c>
      <c r="D2255" s="2">
        <v>0.36</v>
      </c>
      <c r="E2255" s="2">
        <v>0</v>
      </c>
      <c r="F2255" s="2">
        <v>0</v>
      </c>
      <c r="G2255" s="2">
        <v>0</v>
      </c>
      <c r="H2255" s="15">
        <f t="shared" si="35"/>
        <v>0</v>
      </c>
    </row>
    <row r="2256" spans="1:8" ht="13.5" x14ac:dyDescent="0.25">
      <c r="A2256" s="11"/>
      <c r="B2256" s="10">
        <v>45586</v>
      </c>
      <c r="C2256" s="2">
        <v>0.36</v>
      </c>
      <c r="D2256" s="2">
        <v>0.36</v>
      </c>
      <c r="E2256" s="2">
        <v>1000</v>
      </c>
      <c r="F2256" s="2">
        <v>0.36</v>
      </c>
      <c r="G2256" s="2">
        <v>360</v>
      </c>
      <c r="H2256" s="15">
        <f t="shared" si="35"/>
        <v>0</v>
      </c>
    </row>
    <row r="2257" spans="1:8" ht="13.5" x14ac:dyDescent="0.25">
      <c r="A2257" s="11"/>
      <c r="B2257" s="10">
        <v>45587</v>
      </c>
      <c r="C2257" s="2">
        <v>0.36</v>
      </c>
      <c r="D2257" s="2">
        <v>0.36</v>
      </c>
      <c r="E2257" s="2">
        <v>25461</v>
      </c>
      <c r="F2257" s="2">
        <v>0.36</v>
      </c>
      <c r="G2257" s="2">
        <v>9165.9599999999991</v>
      </c>
      <c r="H2257" s="15">
        <f t="shared" si="35"/>
        <v>0</v>
      </c>
    </row>
    <row r="2258" spans="1:8" ht="13.5" x14ac:dyDescent="0.25">
      <c r="A2258" s="11"/>
      <c r="B2258" s="10">
        <v>45588</v>
      </c>
      <c r="C2258" s="2">
        <v>0.37</v>
      </c>
      <c r="D2258" s="2">
        <v>0.37</v>
      </c>
      <c r="E2258" s="2">
        <v>9309</v>
      </c>
      <c r="F2258" s="2">
        <v>0.37</v>
      </c>
      <c r="G2258" s="2">
        <v>3444.33</v>
      </c>
      <c r="H2258" s="15">
        <f t="shared" si="35"/>
        <v>2.7777777777777804E-2</v>
      </c>
    </row>
    <row r="2259" spans="1:8" ht="13.5" x14ac:dyDescent="0.25">
      <c r="A2259" s="11"/>
      <c r="B2259" s="10">
        <v>45589</v>
      </c>
      <c r="C2259" s="2">
        <v>0.37</v>
      </c>
      <c r="D2259" s="2">
        <v>0.37</v>
      </c>
      <c r="E2259" s="2">
        <v>3000</v>
      </c>
      <c r="F2259" s="2">
        <v>0.37</v>
      </c>
      <c r="G2259" s="2">
        <v>1110</v>
      </c>
      <c r="H2259" s="15">
        <f t="shared" si="35"/>
        <v>0</v>
      </c>
    </row>
    <row r="2260" spans="1:8" ht="13.5" x14ac:dyDescent="0.25">
      <c r="A2260" s="11"/>
      <c r="B2260" s="10">
        <v>45590</v>
      </c>
      <c r="C2260" s="2">
        <v>0.37</v>
      </c>
      <c r="D2260" s="2">
        <v>0.37</v>
      </c>
      <c r="E2260" s="2">
        <v>6534</v>
      </c>
      <c r="F2260" s="2">
        <v>0.37</v>
      </c>
      <c r="G2260" s="2">
        <v>2417.58</v>
      </c>
      <c r="H2260" s="15">
        <f t="shared" si="35"/>
        <v>0</v>
      </c>
    </row>
    <row r="2261" spans="1:8" ht="13.5" x14ac:dyDescent="0.25">
      <c r="A2261" s="11"/>
      <c r="B2261" s="10">
        <v>45593</v>
      </c>
      <c r="C2261" s="2">
        <v>0.36</v>
      </c>
      <c r="D2261" s="2">
        <v>0.36</v>
      </c>
      <c r="E2261" s="2">
        <v>1</v>
      </c>
      <c r="F2261" s="2">
        <v>0.36</v>
      </c>
      <c r="G2261" s="2">
        <v>0.36</v>
      </c>
      <c r="H2261" s="15">
        <f t="shared" si="35"/>
        <v>-2.7027027027027053E-2</v>
      </c>
    </row>
    <row r="2262" spans="1:8" ht="13.5" x14ac:dyDescent="0.25">
      <c r="A2262" s="11"/>
      <c r="B2262" s="10">
        <v>45594</v>
      </c>
      <c r="C2262" s="2">
        <v>0.37</v>
      </c>
      <c r="D2262" s="2">
        <v>0.37</v>
      </c>
      <c r="E2262" s="2">
        <v>17288</v>
      </c>
      <c r="F2262" s="2">
        <v>0.37</v>
      </c>
      <c r="G2262" s="2">
        <v>6396.56</v>
      </c>
      <c r="H2262" s="15">
        <f t="shared" si="35"/>
        <v>2.7777777777777804E-2</v>
      </c>
    </row>
    <row r="2263" spans="1:8" ht="13.5" x14ac:dyDescent="0.25">
      <c r="A2263" s="11"/>
      <c r="B2263" s="10">
        <v>45595</v>
      </c>
      <c r="C2263" s="2">
        <v>0.38</v>
      </c>
      <c r="D2263" s="2">
        <v>0.38</v>
      </c>
      <c r="E2263" s="2">
        <v>7122</v>
      </c>
      <c r="F2263" s="2">
        <v>0.38</v>
      </c>
      <c r="G2263" s="2">
        <v>2706.36</v>
      </c>
      <c r="H2263" s="15">
        <f t="shared" si="35"/>
        <v>2.7027027027027053E-2</v>
      </c>
    </row>
    <row r="2264" spans="1:8" ht="13.5" x14ac:dyDescent="0.25">
      <c r="A2264" s="11"/>
      <c r="B2264" s="10">
        <v>45596</v>
      </c>
      <c r="C2264" s="2">
        <v>0.38</v>
      </c>
      <c r="D2264" s="2">
        <v>0.38</v>
      </c>
      <c r="E2264" s="2">
        <v>10422</v>
      </c>
      <c r="F2264" s="2">
        <v>0.38</v>
      </c>
      <c r="G2264" s="2">
        <v>3960.36</v>
      </c>
      <c r="H2264" s="15">
        <f t="shared" si="35"/>
        <v>0</v>
      </c>
    </row>
    <row r="2265" spans="1:8" ht="13.5" x14ac:dyDescent="0.25">
      <c r="A2265" s="11"/>
      <c r="B2265" s="10">
        <v>45597</v>
      </c>
      <c r="C2265" s="2">
        <v>0.38</v>
      </c>
      <c r="D2265" s="2">
        <v>0.38</v>
      </c>
      <c r="E2265" s="2">
        <v>0</v>
      </c>
      <c r="F2265" s="2">
        <v>0</v>
      </c>
      <c r="G2265" s="2">
        <v>0</v>
      </c>
      <c r="H2265" s="15">
        <f t="shared" si="35"/>
        <v>0</v>
      </c>
    </row>
    <row r="2266" spans="1:8" ht="13.5" x14ac:dyDescent="0.25">
      <c r="A2266" s="11"/>
      <c r="B2266" s="10">
        <v>45600</v>
      </c>
      <c r="C2266" s="2">
        <v>0.38</v>
      </c>
      <c r="D2266" s="2">
        <v>0.38</v>
      </c>
      <c r="E2266" s="2">
        <v>3500</v>
      </c>
      <c r="F2266" s="2">
        <v>0.38</v>
      </c>
      <c r="G2266" s="2">
        <v>1330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0.39</v>
      </c>
      <c r="D2267" s="2">
        <v>0.39</v>
      </c>
      <c r="E2267" s="2">
        <v>510</v>
      </c>
      <c r="F2267" s="2">
        <v>0.39</v>
      </c>
      <c r="G2267" s="2">
        <v>198.9</v>
      </c>
      <c r="H2267" s="15">
        <f t="shared" si="35"/>
        <v>2.6315789473684233E-2</v>
      </c>
    </row>
    <row r="2268" spans="1:8" ht="13.5" x14ac:dyDescent="0.25">
      <c r="A2268" s="11"/>
      <c r="B2268" s="10">
        <v>45602</v>
      </c>
      <c r="C2268" s="2">
        <v>0.38</v>
      </c>
      <c r="D2268" s="2">
        <v>0.38</v>
      </c>
      <c r="E2268" s="2">
        <v>1280</v>
      </c>
      <c r="F2268" s="2">
        <v>0.38</v>
      </c>
      <c r="G2268" s="2">
        <v>486.4</v>
      </c>
      <c r="H2268" s="15">
        <f t="shared" si="35"/>
        <v>-2.5641025641025664E-2</v>
      </c>
    </row>
    <row r="2269" spans="1:8" ht="13.5" x14ac:dyDescent="0.25">
      <c r="A2269" s="11"/>
      <c r="B2269" s="10">
        <v>45603</v>
      </c>
      <c r="C2269" s="2">
        <v>0.39</v>
      </c>
      <c r="D2269" s="2">
        <v>0.39</v>
      </c>
      <c r="E2269" s="2">
        <v>23600</v>
      </c>
      <c r="F2269" s="2">
        <v>0.39</v>
      </c>
      <c r="G2269" s="2">
        <v>9204</v>
      </c>
      <c r="H2269" s="15">
        <f t="shared" si="35"/>
        <v>2.6315789473684233E-2</v>
      </c>
    </row>
    <row r="2270" spans="1:8" ht="13.5" x14ac:dyDescent="0.25">
      <c r="A2270" s="11"/>
      <c r="B2270" s="10">
        <v>45604</v>
      </c>
      <c r="C2270" s="2">
        <v>0.39</v>
      </c>
      <c r="D2270" s="2">
        <v>0.39</v>
      </c>
      <c r="E2270" s="2">
        <v>1400</v>
      </c>
      <c r="F2270" s="2">
        <v>0.39</v>
      </c>
      <c r="G2270" s="2">
        <v>546</v>
      </c>
      <c r="H2270" s="15">
        <f t="shared" si="35"/>
        <v>0</v>
      </c>
    </row>
    <row r="2271" spans="1:8" ht="13.5" x14ac:dyDescent="0.25">
      <c r="A2271" s="11"/>
      <c r="B2271" s="10">
        <v>45607</v>
      </c>
      <c r="C2271" s="2">
        <v>0.39</v>
      </c>
      <c r="D2271" s="2">
        <v>0.39</v>
      </c>
      <c r="E2271" s="2">
        <v>500</v>
      </c>
      <c r="F2271" s="2">
        <v>0.39</v>
      </c>
      <c r="G2271" s="2">
        <v>195</v>
      </c>
      <c r="H2271" s="15">
        <f t="shared" si="35"/>
        <v>0</v>
      </c>
    </row>
    <row r="2272" spans="1:8" ht="13.5" x14ac:dyDescent="0.25">
      <c r="A2272" s="11"/>
      <c r="B2272" s="10">
        <v>45608</v>
      </c>
      <c r="C2272" s="2">
        <v>0.39</v>
      </c>
      <c r="D2272" s="2">
        <v>0.39</v>
      </c>
      <c r="E2272" s="2">
        <v>7815</v>
      </c>
      <c r="F2272" s="2">
        <v>0.39</v>
      </c>
      <c r="G2272" s="2">
        <v>3047.85</v>
      </c>
      <c r="H2272" s="15">
        <f t="shared" si="35"/>
        <v>0</v>
      </c>
    </row>
    <row r="2273" spans="1:8" ht="13.5" x14ac:dyDescent="0.25">
      <c r="A2273" s="11"/>
      <c r="B2273" s="10">
        <v>45609</v>
      </c>
      <c r="C2273" s="2">
        <v>0.38</v>
      </c>
      <c r="D2273" s="2">
        <v>0.38</v>
      </c>
      <c r="E2273" s="2">
        <v>15650</v>
      </c>
      <c r="F2273" s="2">
        <v>0.38</v>
      </c>
      <c r="G2273" s="2">
        <v>5947</v>
      </c>
      <c r="H2273" s="15">
        <f t="shared" si="35"/>
        <v>-2.5641025641025664E-2</v>
      </c>
    </row>
    <row r="2274" spans="1:8" ht="13.5" x14ac:dyDescent="0.25">
      <c r="A2274" s="11"/>
      <c r="B2274" s="10">
        <v>45610</v>
      </c>
      <c r="C2274" s="2">
        <v>0.39</v>
      </c>
      <c r="D2274" s="2">
        <v>0.39</v>
      </c>
      <c r="E2274" s="2">
        <v>1204</v>
      </c>
      <c r="F2274" s="2">
        <v>0.39</v>
      </c>
      <c r="G2274" s="2">
        <v>469.56</v>
      </c>
      <c r="H2274" s="15">
        <f t="shared" si="35"/>
        <v>2.6315789473684233E-2</v>
      </c>
    </row>
    <row r="2275" spans="1:8" ht="13.5" x14ac:dyDescent="0.25">
      <c r="A2275" s="11"/>
      <c r="B2275" s="10">
        <v>45611</v>
      </c>
      <c r="C2275" s="2">
        <v>0.39</v>
      </c>
      <c r="D2275" s="2">
        <v>0.39</v>
      </c>
      <c r="E2275" s="2">
        <v>9514</v>
      </c>
      <c r="F2275" s="2">
        <v>0.39</v>
      </c>
      <c r="G2275" s="2">
        <v>3710.46</v>
      </c>
      <c r="H2275" s="15">
        <f t="shared" si="35"/>
        <v>0</v>
      </c>
    </row>
    <row r="2276" spans="1:8" ht="13.5" x14ac:dyDescent="0.25">
      <c r="A2276" s="11"/>
      <c r="B2276" s="10">
        <v>45614</v>
      </c>
      <c r="C2276" s="2">
        <v>0.39</v>
      </c>
      <c r="D2276" s="2">
        <v>0.39</v>
      </c>
      <c r="E2276" s="2">
        <v>400</v>
      </c>
      <c r="F2276" s="2">
        <v>0.39</v>
      </c>
      <c r="G2276" s="2">
        <v>156</v>
      </c>
      <c r="H2276" s="15">
        <f t="shared" si="35"/>
        <v>0</v>
      </c>
    </row>
    <row r="2277" spans="1:8" ht="13.5" x14ac:dyDescent="0.25">
      <c r="A2277" s="11"/>
      <c r="B2277" s="10">
        <v>45615</v>
      </c>
      <c r="C2277" s="2">
        <v>0.39</v>
      </c>
      <c r="D2277" s="2">
        <v>0.39</v>
      </c>
      <c r="E2277" s="2">
        <v>325</v>
      </c>
      <c r="F2277" s="2">
        <v>0.39</v>
      </c>
      <c r="G2277" s="2">
        <v>126.75</v>
      </c>
      <c r="H2277" s="15">
        <f t="shared" si="35"/>
        <v>0</v>
      </c>
    </row>
    <row r="2278" spans="1:8" ht="13.5" x14ac:dyDescent="0.25">
      <c r="A2278" s="11"/>
      <c r="B2278" s="10">
        <v>45616</v>
      </c>
      <c r="C2278" s="2">
        <v>0.38</v>
      </c>
      <c r="D2278" s="2">
        <v>0.38</v>
      </c>
      <c r="E2278" s="2">
        <v>8846</v>
      </c>
      <c r="F2278" s="2">
        <v>0.38</v>
      </c>
      <c r="G2278" s="2">
        <v>3361.48</v>
      </c>
      <c r="H2278" s="15">
        <f t="shared" si="35"/>
        <v>-2.5641025641025664E-2</v>
      </c>
    </row>
    <row r="2279" spans="1:8" ht="13.5" x14ac:dyDescent="0.25">
      <c r="A2279" s="11"/>
      <c r="B2279" s="10">
        <v>45617</v>
      </c>
      <c r="C2279" s="2">
        <v>0.37</v>
      </c>
      <c r="D2279" s="2">
        <v>0.37</v>
      </c>
      <c r="E2279" s="2">
        <v>4907</v>
      </c>
      <c r="F2279" s="2">
        <v>0.37</v>
      </c>
      <c r="G2279" s="2">
        <v>1815.59</v>
      </c>
      <c r="H2279" s="15">
        <f t="shared" si="35"/>
        <v>-2.6315789473684233E-2</v>
      </c>
    </row>
    <row r="2280" spans="1:8" ht="13.5" x14ac:dyDescent="0.25">
      <c r="A2280" s="11"/>
      <c r="B2280" s="10">
        <v>45618</v>
      </c>
      <c r="C2280" s="2">
        <v>0.38</v>
      </c>
      <c r="D2280" s="2">
        <v>0.38</v>
      </c>
      <c r="E2280" s="2">
        <v>0</v>
      </c>
      <c r="F2280" s="2">
        <v>0</v>
      </c>
      <c r="G2280" s="2">
        <v>0</v>
      </c>
      <c r="H2280" s="15">
        <f t="shared" si="35"/>
        <v>2.7027027027027053E-2</v>
      </c>
    </row>
    <row r="2281" spans="1:8" ht="13.5" x14ac:dyDescent="0.25">
      <c r="A2281" s="11"/>
      <c r="B2281" s="10">
        <v>45621</v>
      </c>
      <c r="C2281" s="2">
        <v>0.39</v>
      </c>
      <c r="D2281" s="2">
        <v>0.39</v>
      </c>
      <c r="E2281" s="2">
        <v>0</v>
      </c>
      <c r="F2281" s="2">
        <v>0</v>
      </c>
      <c r="G2281" s="2">
        <v>0</v>
      </c>
      <c r="H2281" s="15">
        <f t="shared" si="35"/>
        <v>2.6315789473684233E-2</v>
      </c>
    </row>
    <row r="2282" spans="1:8" ht="13.5" x14ac:dyDescent="0.25">
      <c r="A2282" s="11"/>
      <c r="B2282" s="10">
        <v>45622</v>
      </c>
      <c r="C2282" s="2">
        <v>0.4</v>
      </c>
      <c r="D2282" s="2">
        <v>0.4</v>
      </c>
      <c r="E2282" s="2">
        <v>36644</v>
      </c>
      <c r="F2282" s="2">
        <v>0.4</v>
      </c>
      <c r="G2282" s="2">
        <v>14657.6</v>
      </c>
      <c r="H2282" s="15">
        <f t="shared" si="35"/>
        <v>2.5641025641025664E-2</v>
      </c>
    </row>
    <row r="2283" spans="1:8" ht="13.5" x14ac:dyDescent="0.25">
      <c r="A2283" s="11"/>
      <c r="B2283" s="10">
        <v>45623</v>
      </c>
      <c r="C2283" s="2">
        <v>0.39</v>
      </c>
      <c r="D2283" s="2">
        <v>0.39</v>
      </c>
      <c r="E2283" s="2">
        <v>0</v>
      </c>
      <c r="F2283" s="2">
        <v>0</v>
      </c>
      <c r="G2283" s="2">
        <v>0</v>
      </c>
      <c r="H2283" s="15">
        <f t="shared" si="35"/>
        <v>-2.5000000000000022E-2</v>
      </c>
    </row>
    <row r="2284" spans="1:8" ht="13.5" x14ac:dyDescent="0.25">
      <c r="A2284" s="11"/>
      <c r="B2284" s="10">
        <v>45624</v>
      </c>
      <c r="C2284" s="2">
        <v>0.38</v>
      </c>
      <c r="D2284" s="2">
        <v>0.38</v>
      </c>
      <c r="E2284" s="2">
        <v>0</v>
      </c>
      <c r="F2284" s="2">
        <v>0</v>
      </c>
      <c r="G2284" s="2">
        <v>0</v>
      </c>
      <c r="H2284" s="15">
        <f t="shared" si="35"/>
        <v>-2.5641025641025664E-2</v>
      </c>
    </row>
    <row r="2285" spans="1:8" ht="13.5" x14ac:dyDescent="0.25">
      <c r="A2285" s="11"/>
      <c r="B2285" s="10">
        <v>45625</v>
      </c>
      <c r="C2285" s="2">
        <v>0.37</v>
      </c>
      <c r="D2285" s="2">
        <v>0.37</v>
      </c>
      <c r="E2285" s="2">
        <v>26196</v>
      </c>
      <c r="F2285" s="2">
        <v>0.37</v>
      </c>
      <c r="G2285" s="2">
        <v>9692.52</v>
      </c>
      <c r="H2285" s="15">
        <f t="shared" si="35"/>
        <v>-2.6315789473684233E-2</v>
      </c>
    </row>
    <row r="2286" spans="1:8" ht="13.5" x14ac:dyDescent="0.25">
      <c r="A2286" s="11"/>
      <c r="B2286" s="10">
        <v>45628</v>
      </c>
      <c r="C2286" s="2">
        <v>0.37</v>
      </c>
      <c r="D2286" s="2">
        <v>0.37</v>
      </c>
      <c r="E2286" s="2">
        <v>20000</v>
      </c>
      <c r="F2286" s="2">
        <v>0.37</v>
      </c>
      <c r="G2286" s="2">
        <v>7400</v>
      </c>
      <c r="H2286" s="15">
        <f t="shared" si="35"/>
        <v>0</v>
      </c>
    </row>
    <row r="2287" spans="1:8" ht="13.5" x14ac:dyDescent="0.25">
      <c r="A2287" s="11"/>
      <c r="B2287" s="10">
        <v>45629</v>
      </c>
      <c r="C2287" s="2">
        <v>0.37</v>
      </c>
      <c r="D2287" s="2">
        <v>0.37</v>
      </c>
      <c r="E2287" s="2">
        <v>65085</v>
      </c>
      <c r="F2287" s="2">
        <v>0.37</v>
      </c>
      <c r="G2287" s="2">
        <v>24081.45</v>
      </c>
      <c r="H2287" s="15">
        <f t="shared" si="35"/>
        <v>0</v>
      </c>
    </row>
    <row r="2288" spans="1:8" ht="13.5" x14ac:dyDescent="0.25">
      <c r="A2288" s="11"/>
      <c r="B2288" s="10">
        <v>45630</v>
      </c>
      <c r="C2288" s="2">
        <v>0.38</v>
      </c>
      <c r="D2288" s="2">
        <v>0.38</v>
      </c>
      <c r="E2288" s="2">
        <v>0</v>
      </c>
      <c r="F2288" s="2">
        <v>0</v>
      </c>
      <c r="G2288" s="2">
        <v>0</v>
      </c>
      <c r="H2288" s="15">
        <f t="shared" si="35"/>
        <v>2.7027027027027053E-2</v>
      </c>
    </row>
    <row r="2289" spans="1:8" ht="13.5" x14ac:dyDescent="0.25">
      <c r="A2289" s="11"/>
      <c r="B2289" s="10">
        <v>45631</v>
      </c>
      <c r="C2289" s="2">
        <v>0.37</v>
      </c>
      <c r="D2289" s="2">
        <v>0.37</v>
      </c>
      <c r="E2289" s="2">
        <v>172</v>
      </c>
      <c r="F2289" s="2">
        <v>0.37</v>
      </c>
      <c r="G2289" s="2">
        <v>63.64</v>
      </c>
      <c r="H2289" s="15">
        <f t="shared" si="35"/>
        <v>-2.6315789473684233E-2</v>
      </c>
    </row>
    <row r="2290" spans="1:8" ht="13.5" x14ac:dyDescent="0.25">
      <c r="A2290" s="11"/>
      <c r="B2290" s="10">
        <v>45632</v>
      </c>
      <c r="C2290" s="2">
        <v>0.37</v>
      </c>
      <c r="D2290" s="2">
        <v>0.37</v>
      </c>
      <c r="E2290" s="2">
        <v>3400</v>
      </c>
      <c r="F2290" s="2">
        <v>0.37</v>
      </c>
      <c r="G2290" s="2">
        <v>1258</v>
      </c>
      <c r="H2290" s="15">
        <f t="shared" si="35"/>
        <v>0</v>
      </c>
    </row>
    <row r="2291" spans="1:8" ht="13.5" x14ac:dyDescent="0.25">
      <c r="A2291" s="11"/>
      <c r="B2291" s="10">
        <v>45635</v>
      </c>
      <c r="C2291" s="2">
        <v>0.38</v>
      </c>
      <c r="D2291" s="2">
        <v>0.38</v>
      </c>
      <c r="E2291" s="2">
        <v>111</v>
      </c>
      <c r="F2291" s="2">
        <v>0.38</v>
      </c>
      <c r="G2291" s="2">
        <v>42.18</v>
      </c>
      <c r="H2291" s="15">
        <f t="shared" si="35"/>
        <v>2.7027027027027053E-2</v>
      </c>
    </row>
    <row r="2292" spans="1:8" ht="13.5" x14ac:dyDescent="0.25">
      <c r="A2292" s="11"/>
      <c r="B2292" s="10">
        <v>45636</v>
      </c>
      <c r="C2292" s="2">
        <v>0.38</v>
      </c>
      <c r="D2292" s="2">
        <v>0.38</v>
      </c>
      <c r="E2292" s="2">
        <v>3000</v>
      </c>
      <c r="F2292" s="2">
        <v>0.38</v>
      </c>
      <c r="G2292" s="2">
        <v>1140</v>
      </c>
      <c r="H2292" s="15">
        <f t="shared" si="35"/>
        <v>0</v>
      </c>
    </row>
    <row r="2293" spans="1:8" ht="13.5" x14ac:dyDescent="0.25">
      <c r="A2293" s="11"/>
      <c r="B2293" s="10">
        <v>45637</v>
      </c>
      <c r="C2293" s="2">
        <v>0.37</v>
      </c>
      <c r="D2293" s="2">
        <v>0.37</v>
      </c>
      <c r="E2293" s="2">
        <v>16555</v>
      </c>
      <c r="F2293" s="2">
        <v>0.37</v>
      </c>
      <c r="G2293" s="2">
        <v>6125.35</v>
      </c>
      <c r="H2293" s="15">
        <f t="shared" si="35"/>
        <v>-2.6315789473684233E-2</v>
      </c>
    </row>
    <row r="2294" spans="1:8" ht="13.5" x14ac:dyDescent="0.25">
      <c r="A2294" s="11"/>
      <c r="B2294" s="10">
        <v>45638</v>
      </c>
      <c r="C2294" s="2">
        <v>0.37</v>
      </c>
      <c r="D2294" s="2">
        <v>0.37</v>
      </c>
      <c r="E2294" s="2">
        <v>7744</v>
      </c>
      <c r="F2294" s="2">
        <v>0.37</v>
      </c>
      <c r="G2294" s="2">
        <v>2865.28</v>
      </c>
      <c r="H2294" s="15">
        <f t="shared" si="35"/>
        <v>0</v>
      </c>
    </row>
    <row r="2295" spans="1:8" ht="13.5" x14ac:dyDescent="0.25">
      <c r="A2295" s="11"/>
      <c r="B2295" s="10">
        <v>45639</v>
      </c>
      <c r="C2295" s="2">
        <v>0.37</v>
      </c>
      <c r="D2295" s="2">
        <v>0.37</v>
      </c>
      <c r="E2295" s="2">
        <v>132</v>
      </c>
      <c r="F2295" s="2">
        <v>0.37</v>
      </c>
      <c r="G2295" s="2">
        <v>48.84</v>
      </c>
      <c r="H2295" s="15">
        <f t="shared" si="35"/>
        <v>0</v>
      </c>
    </row>
    <row r="2296" spans="1:8" ht="13.5" x14ac:dyDescent="0.25">
      <c r="A2296" s="11"/>
      <c r="B2296" s="10">
        <v>45642</v>
      </c>
      <c r="C2296" s="2">
        <v>0.38</v>
      </c>
      <c r="D2296" s="2">
        <v>0.38</v>
      </c>
      <c r="E2296" s="2">
        <v>145</v>
      </c>
      <c r="F2296" s="2">
        <v>0.38</v>
      </c>
      <c r="G2296" s="2">
        <v>55.1</v>
      </c>
      <c r="H2296" s="15">
        <f t="shared" si="35"/>
        <v>2.7027027027027053E-2</v>
      </c>
    </row>
    <row r="2297" spans="1:8" ht="13.5" x14ac:dyDescent="0.25">
      <c r="A2297" s="11"/>
      <c r="B2297" s="10">
        <v>45644</v>
      </c>
      <c r="C2297" s="2">
        <v>0.39</v>
      </c>
      <c r="D2297" s="2">
        <v>0.39</v>
      </c>
      <c r="E2297" s="2">
        <v>280</v>
      </c>
      <c r="F2297" s="2">
        <v>0.39</v>
      </c>
      <c r="G2297" s="2">
        <v>109.2</v>
      </c>
      <c r="H2297" s="15">
        <f t="shared" si="35"/>
        <v>2.6315789473684233E-2</v>
      </c>
    </row>
    <row r="2298" spans="1:8" ht="13.5" x14ac:dyDescent="0.25">
      <c r="A2298" s="11"/>
      <c r="B2298" s="10">
        <v>45645</v>
      </c>
      <c r="C2298" s="2">
        <v>0.38</v>
      </c>
      <c r="D2298" s="2">
        <v>0.38</v>
      </c>
      <c r="E2298" s="2">
        <v>0</v>
      </c>
      <c r="F2298" s="2">
        <v>0</v>
      </c>
      <c r="G2298" s="2">
        <v>0</v>
      </c>
      <c r="H2298" s="15">
        <f t="shared" si="35"/>
        <v>-2.5641025641025664E-2</v>
      </c>
    </row>
    <row r="2299" spans="1:8" ht="13.5" x14ac:dyDescent="0.25">
      <c r="A2299" s="11"/>
      <c r="B2299" s="10">
        <v>45646</v>
      </c>
      <c r="C2299" s="2">
        <v>0.37</v>
      </c>
      <c r="D2299" s="2">
        <v>0.37</v>
      </c>
      <c r="E2299" s="2">
        <v>5150</v>
      </c>
      <c r="F2299" s="2">
        <v>0.37</v>
      </c>
      <c r="G2299" s="2">
        <v>1905.5</v>
      </c>
      <c r="H2299" s="15">
        <f t="shared" si="35"/>
        <v>-2.6315789473684233E-2</v>
      </c>
    </row>
    <row r="2300" spans="1:8" ht="13.5" x14ac:dyDescent="0.25">
      <c r="A2300" s="11"/>
      <c r="B2300" s="10">
        <v>45649</v>
      </c>
      <c r="C2300" s="2">
        <v>0.37</v>
      </c>
      <c r="D2300" s="2">
        <v>0.37</v>
      </c>
      <c r="E2300" s="2">
        <v>41121</v>
      </c>
      <c r="F2300" s="2">
        <v>0.37</v>
      </c>
      <c r="G2300" s="2">
        <v>15214.77</v>
      </c>
      <c r="H2300" s="15">
        <f t="shared" si="35"/>
        <v>0</v>
      </c>
    </row>
    <row r="2301" spans="1:8" ht="13.5" x14ac:dyDescent="0.25">
      <c r="A2301" s="11"/>
      <c r="B2301" s="10">
        <v>45650</v>
      </c>
      <c r="C2301" s="2">
        <v>0.38</v>
      </c>
      <c r="D2301" s="2">
        <v>0.38</v>
      </c>
      <c r="E2301" s="2">
        <v>4420</v>
      </c>
      <c r="F2301" s="2">
        <v>0.38</v>
      </c>
      <c r="G2301" s="2">
        <v>1679.6</v>
      </c>
      <c r="H2301" s="15">
        <f t="shared" si="35"/>
        <v>2.7027027027027053E-2</v>
      </c>
    </row>
    <row r="2302" spans="1:8" ht="13.5" x14ac:dyDescent="0.25">
      <c r="A2302" s="11"/>
      <c r="B2302" s="10">
        <v>45651</v>
      </c>
      <c r="C2302" s="2">
        <v>0.37</v>
      </c>
      <c r="D2302" s="2">
        <v>0.37</v>
      </c>
      <c r="E2302" s="2">
        <v>0</v>
      </c>
      <c r="F2302" s="2">
        <v>0</v>
      </c>
      <c r="G2302" s="2">
        <v>0</v>
      </c>
      <c r="H2302" s="15">
        <f t="shared" si="35"/>
        <v>-2.6315789473684233E-2</v>
      </c>
    </row>
    <row r="2303" spans="1:8" ht="13.5" x14ac:dyDescent="0.25">
      <c r="A2303" s="11"/>
      <c r="B2303" s="10">
        <v>45652</v>
      </c>
      <c r="C2303" s="2">
        <v>0.37</v>
      </c>
      <c r="D2303" s="2">
        <v>0.37</v>
      </c>
      <c r="E2303" s="2">
        <v>4895</v>
      </c>
      <c r="F2303" s="2">
        <v>0.37</v>
      </c>
      <c r="G2303" s="2">
        <v>1811.15</v>
      </c>
      <c r="H2303" s="15">
        <f t="shared" si="35"/>
        <v>0</v>
      </c>
    </row>
    <row r="2304" spans="1:8" ht="13.5" x14ac:dyDescent="0.25">
      <c r="A2304" s="11"/>
      <c r="B2304" s="10">
        <v>45653</v>
      </c>
      <c r="C2304" s="2">
        <v>0.37</v>
      </c>
      <c r="D2304" s="2">
        <v>0.37</v>
      </c>
      <c r="E2304" s="2">
        <v>7611</v>
      </c>
      <c r="F2304" s="2">
        <v>0.37</v>
      </c>
      <c r="G2304" s="2">
        <v>2816.07</v>
      </c>
      <c r="H2304" s="15">
        <f t="shared" si="35"/>
        <v>0</v>
      </c>
    </row>
    <row r="2305" spans="1:8" ht="13.5" x14ac:dyDescent="0.25">
      <c r="A2305" s="11"/>
      <c r="B2305" s="10">
        <v>45656</v>
      </c>
      <c r="C2305" s="2">
        <v>0.37</v>
      </c>
      <c r="D2305" s="2">
        <v>0.37</v>
      </c>
      <c r="E2305" s="2">
        <v>3504</v>
      </c>
      <c r="F2305" s="2">
        <v>0.37</v>
      </c>
      <c r="G2305" s="2">
        <v>1296.48</v>
      </c>
      <c r="H2305" s="15">
        <f t="shared" si="35"/>
        <v>0</v>
      </c>
    </row>
    <row r="2306" spans="1:8" ht="13.5" x14ac:dyDescent="0.25">
      <c r="A2306" s="11"/>
      <c r="B2306" s="10">
        <v>45657</v>
      </c>
      <c r="C2306" s="2">
        <v>0.37</v>
      </c>
      <c r="D2306" s="2">
        <v>0.37</v>
      </c>
      <c r="E2306" s="2">
        <v>30967</v>
      </c>
      <c r="F2306" s="2">
        <v>0.37</v>
      </c>
      <c r="G2306" s="2">
        <v>11457.79</v>
      </c>
      <c r="H2306" s="15">
        <f t="shared" si="35"/>
        <v>0</v>
      </c>
    </row>
    <row r="2307" spans="1:8" ht="13.5" x14ac:dyDescent="0.25">
      <c r="A2307" s="11"/>
      <c r="B2307" s="10">
        <v>45659</v>
      </c>
      <c r="C2307" s="2">
        <v>0.37</v>
      </c>
      <c r="D2307" s="2">
        <v>0.37</v>
      </c>
      <c r="E2307" s="2">
        <v>4758</v>
      </c>
      <c r="F2307" s="2">
        <v>0.37</v>
      </c>
      <c r="G2307" s="2">
        <v>1760.46</v>
      </c>
      <c r="H2307" s="15">
        <f t="shared" si="35"/>
        <v>0</v>
      </c>
    </row>
    <row r="2308" spans="1:8" ht="13.5" x14ac:dyDescent="0.25">
      <c r="A2308" s="11"/>
      <c r="B2308" s="10">
        <v>45660</v>
      </c>
      <c r="C2308" s="2">
        <v>0.37</v>
      </c>
      <c r="D2308" s="2">
        <v>0.37</v>
      </c>
      <c r="E2308" s="2">
        <v>11210</v>
      </c>
      <c r="F2308" s="2">
        <v>0.37</v>
      </c>
      <c r="G2308" s="2">
        <v>4147.7</v>
      </c>
      <c r="H2308" s="15">
        <f t="shared" si="35"/>
        <v>0</v>
      </c>
    </row>
    <row r="2309" spans="1:8" ht="13.5" x14ac:dyDescent="0.25">
      <c r="A2309" s="11"/>
      <c r="B2309" s="10">
        <v>45663</v>
      </c>
      <c r="C2309" s="2">
        <v>0.37</v>
      </c>
      <c r="D2309" s="2">
        <v>0.37</v>
      </c>
      <c r="E2309" s="2">
        <v>1500</v>
      </c>
      <c r="F2309" s="2">
        <v>0.37</v>
      </c>
      <c r="G2309" s="2">
        <v>555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0.37</v>
      </c>
      <c r="D2310" s="2">
        <v>0.37</v>
      </c>
      <c r="E2310" s="2">
        <v>5998</v>
      </c>
      <c r="F2310" s="2">
        <v>0.37</v>
      </c>
      <c r="G2310" s="2">
        <v>2219.2600000000002</v>
      </c>
      <c r="H2310" s="15">
        <f t="shared" si="35"/>
        <v>0</v>
      </c>
    </row>
    <row r="2311" spans="1:8" ht="13.5" x14ac:dyDescent="0.25">
      <c r="A2311" s="11"/>
      <c r="B2311" s="10">
        <v>45665</v>
      </c>
      <c r="C2311" s="2">
        <v>0.37</v>
      </c>
      <c r="D2311" s="2">
        <v>0.37</v>
      </c>
      <c r="E2311" s="2">
        <v>68580</v>
      </c>
      <c r="F2311" s="2">
        <v>0.37</v>
      </c>
      <c r="G2311" s="2">
        <v>25374.6</v>
      </c>
      <c r="H2311" s="15">
        <f t="shared" ref="H2311:H2374" si="36">(D2311-D2310)/D2310</f>
        <v>0</v>
      </c>
    </row>
    <row r="2312" spans="1:8" ht="13.5" x14ac:dyDescent="0.25">
      <c r="A2312" s="11"/>
      <c r="B2312" s="10">
        <v>45666</v>
      </c>
      <c r="C2312" s="2">
        <v>0.36</v>
      </c>
      <c r="D2312" s="2">
        <v>0.36</v>
      </c>
      <c r="E2312" s="2">
        <v>5162</v>
      </c>
      <c r="F2312" s="2">
        <v>0.36</v>
      </c>
      <c r="G2312" s="2">
        <v>1858.32</v>
      </c>
      <c r="H2312" s="15">
        <f t="shared" si="36"/>
        <v>-2.7027027027027053E-2</v>
      </c>
    </row>
    <row r="2313" spans="1:8" ht="13.5" x14ac:dyDescent="0.25">
      <c r="A2313" s="11"/>
      <c r="B2313" s="10">
        <v>45667</v>
      </c>
      <c r="C2313" s="2">
        <v>0.36</v>
      </c>
      <c r="D2313" s="2">
        <v>0.36</v>
      </c>
      <c r="E2313" s="2">
        <v>42136</v>
      </c>
      <c r="F2313" s="2">
        <v>0.36</v>
      </c>
      <c r="G2313" s="2">
        <v>15168.96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0.37</v>
      </c>
      <c r="D2314" s="2">
        <v>0.37</v>
      </c>
      <c r="E2314" s="2">
        <v>144</v>
      </c>
      <c r="F2314" s="2">
        <v>0.37</v>
      </c>
      <c r="G2314" s="2">
        <v>53.28</v>
      </c>
      <c r="H2314" s="15">
        <f t="shared" si="36"/>
        <v>2.7777777777777804E-2</v>
      </c>
    </row>
    <row r="2315" spans="1:8" ht="13.5" x14ac:dyDescent="0.25">
      <c r="A2315" s="11"/>
      <c r="B2315" s="10">
        <v>45671</v>
      </c>
      <c r="C2315" s="2">
        <v>0.37</v>
      </c>
      <c r="D2315" s="2">
        <v>0.37</v>
      </c>
      <c r="E2315" s="2">
        <v>8735</v>
      </c>
      <c r="F2315" s="2">
        <v>0.37</v>
      </c>
      <c r="G2315" s="2">
        <v>3231.95</v>
      </c>
      <c r="H2315" s="15">
        <f t="shared" si="36"/>
        <v>0</v>
      </c>
    </row>
    <row r="2316" spans="1:8" ht="13.5" x14ac:dyDescent="0.25">
      <c r="A2316" s="11"/>
      <c r="B2316" s="10">
        <v>45672</v>
      </c>
      <c r="C2316" s="2">
        <v>0.38</v>
      </c>
      <c r="D2316" s="2">
        <v>0.38</v>
      </c>
      <c r="E2316" s="2">
        <v>1673</v>
      </c>
      <c r="F2316" s="2">
        <v>0.38</v>
      </c>
      <c r="G2316" s="2">
        <v>635.74</v>
      </c>
      <c r="H2316" s="15">
        <f t="shared" si="36"/>
        <v>2.7027027027027053E-2</v>
      </c>
    </row>
    <row r="2317" spans="1:8" ht="13.5" x14ac:dyDescent="0.25">
      <c r="A2317" s="11"/>
      <c r="B2317" s="10">
        <v>45673</v>
      </c>
      <c r="C2317" s="2">
        <v>0.39</v>
      </c>
      <c r="D2317" s="2">
        <v>0.39</v>
      </c>
      <c r="E2317" s="2">
        <v>83260</v>
      </c>
      <c r="F2317" s="2">
        <v>0.39</v>
      </c>
      <c r="G2317" s="2">
        <v>32471.4</v>
      </c>
      <c r="H2317" s="15">
        <f t="shared" si="36"/>
        <v>2.6315789473684233E-2</v>
      </c>
    </row>
    <row r="2318" spans="1:8" ht="13.5" x14ac:dyDescent="0.25">
      <c r="A2318" s="11"/>
      <c r="B2318" s="10">
        <v>45674</v>
      </c>
      <c r="C2318" s="2">
        <v>0.39</v>
      </c>
      <c r="D2318" s="2">
        <v>0.39</v>
      </c>
      <c r="E2318" s="2">
        <v>11417</v>
      </c>
      <c r="F2318" s="2">
        <v>0.39</v>
      </c>
      <c r="G2318" s="2">
        <v>4452.63</v>
      </c>
      <c r="H2318" s="15">
        <f t="shared" si="36"/>
        <v>0</v>
      </c>
    </row>
    <row r="2319" spans="1:8" ht="13.5" x14ac:dyDescent="0.25">
      <c r="A2319" s="11"/>
      <c r="B2319" s="10">
        <v>45677</v>
      </c>
      <c r="C2319" s="2">
        <v>0.39</v>
      </c>
      <c r="D2319" s="2">
        <v>0.39</v>
      </c>
      <c r="E2319" s="2">
        <v>1701</v>
      </c>
      <c r="F2319" s="2">
        <v>0.39</v>
      </c>
      <c r="G2319" s="2">
        <v>663.39</v>
      </c>
      <c r="H2319" s="15">
        <f t="shared" si="36"/>
        <v>0</v>
      </c>
    </row>
    <row r="2320" spans="1:8" ht="13.5" x14ac:dyDescent="0.25">
      <c r="A2320" s="11"/>
      <c r="B2320" s="10">
        <v>45678</v>
      </c>
      <c r="C2320" s="2">
        <v>0.38</v>
      </c>
      <c r="D2320" s="2">
        <v>0.38</v>
      </c>
      <c r="E2320" s="2">
        <v>1000</v>
      </c>
      <c r="F2320" s="2">
        <v>0.38</v>
      </c>
      <c r="G2320" s="2">
        <v>380</v>
      </c>
      <c r="H2320" s="15">
        <f t="shared" si="36"/>
        <v>-2.5641025641025664E-2</v>
      </c>
    </row>
    <row r="2321" spans="1:8" ht="13.5" x14ac:dyDescent="0.25">
      <c r="A2321" s="11"/>
      <c r="B2321" s="10">
        <v>45679</v>
      </c>
      <c r="C2321" s="2">
        <v>0.38</v>
      </c>
      <c r="D2321" s="2">
        <v>0.38</v>
      </c>
      <c r="E2321" s="2">
        <v>1349</v>
      </c>
      <c r="F2321" s="2">
        <v>0.38</v>
      </c>
      <c r="G2321" s="2">
        <v>512.62</v>
      </c>
      <c r="H2321" s="15">
        <f t="shared" si="36"/>
        <v>0</v>
      </c>
    </row>
    <row r="2322" spans="1:8" ht="13.5" x14ac:dyDescent="0.25">
      <c r="A2322" s="11"/>
      <c r="B2322" s="10">
        <v>45680</v>
      </c>
      <c r="C2322" s="2">
        <v>0.37</v>
      </c>
      <c r="D2322" s="2">
        <v>0.37</v>
      </c>
      <c r="E2322" s="2">
        <v>793</v>
      </c>
      <c r="F2322" s="2">
        <v>0.37</v>
      </c>
      <c r="G2322" s="2">
        <v>293.41000000000003</v>
      </c>
      <c r="H2322" s="15">
        <f t="shared" si="36"/>
        <v>-2.6315789473684233E-2</v>
      </c>
    </row>
    <row r="2323" spans="1:8" ht="13.5" x14ac:dyDescent="0.25">
      <c r="A2323" s="11"/>
      <c r="B2323" s="10">
        <v>45681</v>
      </c>
      <c r="C2323" s="2">
        <v>0.36</v>
      </c>
      <c r="D2323" s="2">
        <v>0.36</v>
      </c>
      <c r="E2323" s="2">
        <v>47250</v>
      </c>
      <c r="F2323" s="2">
        <v>0.36</v>
      </c>
      <c r="G2323" s="2">
        <v>17010</v>
      </c>
      <c r="H2323" s="15">
        <f t="shared" si="36"/>
        <v>-2.7027027027027053E-2</v>
      </c>
    </row>
    <row r="2324" spans="1:8" ht="13.5" x14ac:dyDescent="0.25">
      <c r="A2324" s="11"/>
      <c r="B2324" s="10">
        <v>45684</v>
      </c>
      <c r="C2324" s="2">
        <v>0.36</v>
      </c>
      <c r="D2324" s="2">
        <v>0.36</v>
      </c>
      <c r="E2324" s="2">
        <v>4365</v>
      </c>
      <c r="F2324" s="2">
        <v>0.36</v>
      </c>
      <c r="G2324" s="2">
        <v>1571.4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0.37</v>
      </c>
      <c r="D2325" s="2">
        <v>0.37</v>
      </c>
      <c r="E2325" s="2">
        <v>0</v>
      </c>
      <c r="F2325" s="2">
        <v>0</v>
      </c>
      <c r="G2325" s="2">
        <v>0</v>
      </c>
      <c r="H2325" s="15">
        <f t="shared" si="36"/>
        <v>2.7777777777777804E-2</v>
      </c>
    </row>
    <row r="2326" spans="1:8" ht="13.5" x14ac:dyDescent="0.25">
      <c r="A2326" s="11"/>
      <c r="B2326" s="10">
        <v>45686</v>
      </c>
      <c r="C2326" s="2">
        <v>0.37</v>
      </c>
      <c r="D2326" s="2">
        <v>0.37</v>
      </c>
      <c r="E2326" s="2">
        <v>4782</v>
      </c>
      <c r="F2326" s="2">
        <v>0.37</v>
      </c>
      <c r="G2326" s="2">
        <v>1769.34</v>
      </c>
      <c r="H2326" s="15">
        <f t="shared" si="36"/>
        <v>0</v>
      </c>
    </row>
    <row r="2327" spans="1:8" ht="13.5" x14ac:dyDescent="0.25">
      <c r="A2327" s="11"/>
      <c r="B2327" s="10">
        <v>45687</v>
      </c>
      <c r="C2327" s="2">
        <v>0.37</v>
      </c>
      <c r="D2327" s="2">
        <v>0.37</v>
      </c>
      <c r="E2327" s="2">
        <v>2222</v>
      </c>
      <c r="F2327" s="2">
        <v>0.37</v>
      </c>
      <c r="G2327" s="2">
        <v>822.14</v>
      </c>
      <c r="H2327" s="15">
        <f t="shared" si="36"/>
        <v>0</v>
      </c>
    </row>
    <row r="2328" spans="1:8" ht="13.5" x14ac:dyDescent="0.25">
      <c r="A2328" s="11"/>
      <c r="B2328" s="10">
        <v>45688</v>
      </c>
      <c r="C2328" s="2">
        <v>0.37</v>
      </c>
      <c r="D2328" s="2">
        <v>0.37</v>
      </c>
      <c r="E2328" s="2">
        <v>15144</v>
      </c>
      <c r="F2328" s="2">
        <v>0.37</v>
      </c>
      <c r="G2328" s="2">
        <v>5603.28</v>
      </c>
      <c r="H2328" s="15">
        <f t="shared" si="36"/>
        <v>0</v>
      </c>
    </row>
    <row r="2329" spans="1:8" ht="13.5" x14ac:dyDescent="0.25">
      <c r="A2329" s="11"/>
      <c r="B2329" s="10">
        <v>45691</v>
      </c>
      <c r="C2329" s="2">
        <v>0.37</v>
      </c>
      <c r="D2329" s="2">
        <v>0.37</v>
      </c>
      <c r="E2329" s="2">
        <v>26711</v>
      </c>
      <c r="F2329" s="2">
        <v>0.37</v>
      </c>
      <c r="G2329" s="2">
        <v>9883.07</v>
      </c>
      <c r="H2329" s="15">
        <f t="shared" si="36"/>
        <v>0</v>
      </c>
    </row>
    <row r="2330" spans="1:8" ht="13.5" x14ac:dyDescent="0.25">
      <c r="A2330" s="11"/>
      <c r="B2330" s="10">
        <v>45692</v>
      </c>
      <c r="C2330" s="2">
        <v>0.37</v>
      </c>
      <c r="D2330" s="2">
        <v>0.37</v>
      </c>
      <c r="E2330" s="2">
        <v>20098</v>
      </c>
      <c r="F2330" s="2">
        <v>0.37</v>
      </c>
      <c r="G2330" s="2">
        <v>7436.26</v>
      </c>
      <c r="H2330" s="15">
        <f t="shared" si="36"/>
        <v>0</v>
      </c>
    </row>
    <row r="2331" spans="1:8" ht="13.5" x14ac:dyDescent="0.25">
      <c r="A2331" s="11"/>
      <c r="B2331" s="10">
        <v>45693</v>
      </c>
      <c r="C2331" s="2">
        <v>0.36</v>
      </c>
      <c r="D2331" s="2">
        <v>0.36</v>
      </c>
      <c r="E2331" s="2">
        <v>15210</v>
      </c>
      <c r="F2331" s="2">
        <v>0.36</v>
      </c>
      <c r="G2331" s="2">
        <v>5475.6</v>
      </c>
      <c r="H2331" s="15">
        <f t="shared" si="36"/>
        <v>-2.7027027027027053E-2</v>
      </c>
    </row>
    <row r="2332" spans="1:8" ht="13.5" x14ac:dyDescent="0.25">
      <c r="A2332" s="11"/>
      <c r="B2332" s="10">
        <v>45694</v>
      </c>
      <c r="C2332" s="2">
        <v>0.37</v>
      </c>
      <c r="D2332" s="2">
        <v>0.37</v>
      </c>
      <c r="E2332" s="2">
        <v>0</v>
      </c>
      <c r="F2332" s="2">
        <v>0</v>
      </c>
      <c r="G2332" s="2">
        <v>0</v>
      </c>
      <c r="H2332" s="15">
        <f t="shared" si="36"/>
        <v>2.7777777777777804E-2</v>
      </c>
    </row>
    <row r="2333" spans="1:8" ht="13.5" x14ac:dyDescent="0.25">
      <c r="A2333" s="11"/>
      <c r="B2333" s="10">
        <v>45695</v>
      </c>
      <c r="C2333" s="2">
        <v>0.37</v>
      </c>
      <c r="D2333" s="2">
        <v>0.37</v>
      </c>
      <c r="E2333" s="2">
        <v>2000</v>
      </c>
      <c r="F2333" s="2">
        <v>0.37</v>
      </c>
      <c r="G2333" s="2">
        <v>740</v>
      </c>
      <c r="H2333" s="15">
        <f t="shared" si="36"/>
        <v>0</v>
      </c>
    </row>
    <row r="2334" spans="1:8" ht="13.5" x14ac:dyDescent="0.25">
      <c r="A2334" s="11"/>
      <c r="B2334" s="10">
        <v>45698</v>
      </c>
      <c r="C2334" s="2">
        <v>0.37</v>
      </c>
      <c r="D2334" s="2">
        <v>0.37</v>
      </c>
      <c r="E2334" s="2">
        <v>3000</v>
      </c>
      <c r="F2334" s="2">
        <v>0.37</v>
      </c>
      <c r="G2334" s="2">
        <v>1110</v>
      </c>
      <c r="H2334" s="15">
        <f t="shared" si="36"/>
        <v>0</v>
      </c>
    </row>
    <row r="2335" spans="1:8" ht="13.5" x14ac:dyDescent="0.25">
      <c r="A2335" s="11"/>
      <c r="B2335" s="10">
        <v>45699</v>
      </c>
      <c r="C2335" s="2">
        <v>0.38</v>
      </c>
      <c r="D2335" s="2">
        <v>0.38</v>
      </c>
      <c r="E2335" s="2">
        <v>0</v>
      </c>
      <c r="F2335" s="2">
        <v>0</v>
      </c>
      <c r="G2335" s="2">
        <v>0</v>
      </c>
      <c r="H2335" s="15">
        <f t="shared" si="36"/>
        <v>2.7027027027027053E-2</v>
      </c>
    </row>
    <row r="2336" spans="1:8" ht="13.5" x14ac:dyDescent="0.25">
      <c r="A2336" s="11"/>
      <c r="B2336" s="10">
        <v>45700</v>
      </c>
      <c r="C2336" s="2">
        <v>0.38</v>
      </c>
      <c r="D2336" s="2">
        <v>0.38</v>
      </c>
      <c r="E2336" s="2">
        <v>2161</v>
      </c>
      <c r="F2336" s="2">
        <v>0.38</v>
      </c>
      <c r="G2336" s="2">
        <v>821.18</v>
      </c>
      <c r="H2336" s="15">
        <f t="shared" si="36"/>
        <v>0</v>
      </c>
    </row>
    <row r="2337" spans="1:8" ht="13.5" x14ac:dyDescent="0.25">
      <c r="A2337" s="11"/>
      <c r="B2337" s="10">
        <v>45701</v>
      </c>
      <c r="C2337" s="2">
        <v>0.38</v>
      </c>
      <c r="D2337" s="2">
        <v>0.38</v>
      </c>
      <c r="E2337" s="2">
        <v>4395</v>
      </c>
      <c r="F2337" s="2">
        <v>0.38</v>
      </c>
      <c r="G2337" s="2">
        <v>1670.1</v>
      </c>
      <c r="H2337" s="15">
        <f t="shared" si="36"/>
        <v>0</v>
      </c>
    </row>
    <row r="2338" spans="1:8" ht="13.5" x14ac:dyDescent="0.25">
      <c r="A2338" s="11"/>
      <c r="B2338" s="10">
        <v>45702</v>
      </c>
      <c r="C2338" s="2">
        <v>0.39</v>
      </c>
      <c r="D2338" s="2">
        <v>0.39</v>
      </c>
      <c r="E2338" s="2">
        <v>131</v>
      </c>
      <c r="F2338" s="2">
        <v>0.39</v>
      </c>
      <c r="G2338" s="2">
        <v>51.09</v>
      </c>
      <c r="H2338" s="15">
        <f t="shared" si="36"/>
        <v>2.6315789473684233E-2</v>
      </c>
    </row>
    <row r="2339" spans="1:8" ht="13.5" x14ac:dyDescent="0.25">
      <c r="A2339" s="11"/>
      <c r="B2339" s="10">
        <v>45705</v>
      </c>
      <c r="C2339" s="2">
        <v>0.38</v>
      </c>
      <c r="D2339" s="2">
        <v>0.38</v>
      </c>
      <c r="E2339" s="2">
        <v>6124</v>
      </c>
      <c r="F2339" s="2">
        <v>0.38</v>
      </c>
      <c r="G2339" s="2">
        <v>2327.12</v>
      </c>
      <c r="H2339" s="15">
        <f t="shared" si="36"/>
        <v>-2.5641025641025664E-2</v>
      </c>
    </row>
    <row r="2340" spans="1:8" ht="13.5" x14ac:dyDescent="0.25">
      <c r="A2340" s="11"/>
      <c r="B2340" s="10">
        <v>45706</v>
      </c>
      <c r="C2340" s="2">
        <v>0.37</v>
      </c>
      <c r="D2340" s="2">
        <v>0.37</v>
      </c>
      <c r="E2340" s="2">
        <v>0</v>
      </c>
      <c r="F2340" s="2">
        <v>0</v>
      </c>
      <c r="G2340" s="2">
        <v>0</v>
      </c>
      <c r="H2340" s="15">
        <f t="shared" si="36"/>
        <v>-2.6315789473684233E-2</v>
      </c>
    </row>
    <row r="2341" spans="1:8" ht="13.5" x14ac:dyDescent="0.25">
      <c r="A2341" s="11"/>
      <c r="B2341" s="10">
        <v>45707</v>
      </c>
      <c r="C2341" s="2">
        <v>0.36</v>
      </c>
      <c r="D2341" s="2">
        <v>0.36</v>
      </c>
      <c r="E2341" s="2">
        <v>5000</v>
      </c>
      <c r="F2341" s="2">
        <v>0.36</v>
      </c>
      <c r="G2341" s="2">
        <v>1800</v>
      </c>
      <c r="H2341" s="15">
        <f t="shared" si="36"/>
        <v>-2.7027027027027053E-2</v>
      </c>
    </row>
    <row r="2342" spans="1:8" ht="13.5" x14ac:dyDescent="0.25">
      <c r="A2342" s="11"/>
      <c r="B2342" s="10">
        <v>45708</v>
      </c>
      <c r="C2342" s="2">
        <v>0.37</v>
      </c>
      <c r="D2342" s="2">
        <v>0.37</v>
      </c>
      <c r="E2342" s="2">
        <v>6891</v>
      </c>
      <c r="F2342" s="2">
        <v>0.37</v>
      </c>
      <c r="G2342" s="2">
        <v>2549.67</v>
      </c>
      <c r="H2342" s="15">
        <f t="shared" si="36"/>
        <v>2.7777777777777804E-2</v>
      </c>
    </row>
    <row r="2343" spans="1:8" ht="13.5" x14ac:dyDescent="0.25">
      <c r="A2343" s="11"/>
      <c r="B2343" s="10">
        <v>45709</v>
      </c>
      <c r="C2343" s="2">
        <v>0.37</v>
      </c>
      <c r="D2343" s="2">
        <v>0.37</v>
      </c>
      <c r="E2343" s="2">
        <v>8415</v>
      </c>
      <c r="F2343" s="2">
        <v>0.37</v>
      </c>
      <c r="G2343" s="2">
        <v>3113.55</v>
      </c>
      <c r="H2343" s="15">
        <f t="shared" si="36"/>
        <v>0</v>
      </c>
    </row>
    <row r="2344" spans="1:8" ht="13.5" x14ac:dyDescent="0.25">
      <c r="A2344" s="11"/>
      <c r="B2344" s="10">
        <v>45712</v>
      </c>
      <c r="C2344" s="2">
        <v>0.36</v>
      </c>
      <c r="D2344" s="2">
        <v>0.36</v>
      </c>
      <c r="E2344" s="2">
        <v>296</v>
      </c>
      <c r="F2344" s="2">
        <v>0.36</v>
      </c>
      <c r="G2344" s="2">
        <v>106.56</v>
      </c>
      <c r="H2344" s="15">
        <f t="shared" si="36"/>
        <v>-2.7027027027027053E-2</v>
      </c>
    </row>
    <row r="2345" spans="1:8" ht="13.5" x14ac:dyDescent="0.25">
      <c r="A2345" s="11"/>
      <c r="B2345" s="10">
        <v>45713</v>
      </c>
      <c r="C2345" s="2">
        <v>0.37</v>
      </c>
      <c r="D2345" s="2">
        <v>0.37</v>
      </c>
      <c r="E2345" s="2">
        <v>2500</v>
      </c>
      <c r="F2345" s="2">
        <v>0.37</v>
      </c>
      <c r="G2345" s="2">
        <v>925</v>
      </c>
      <c r="H2345" s="15">
        <f t="shared" si="36"/>
        <v>2.7777777777777804E-2</v>
      </c>
    </row>
    <row r="2346" spans="1:8" ht="13.5" x14ac:dyDescent="0.25">
      <c r="A2346" s="11"/>
      <c r="B2346" s="10">
        <v>45714</v>
      </c>
      <c r="C2346" s="2">
        <v>0.36</v>
      </c>
      <c r="D2346" s="2">
        <v>0.36</v>
      </c>
      <c r="E2346" s="2">
        <v>4645</v>
      </c>
      <c r="F2346" s="2">
        <v>0.36</v>
      </c>
      <c r="G2346" s="2">
        <v>1672.2</v>
      </c>
      <c r="H2346" s="15">
        <f t="shared" si="36"/>
        <v>-2.7027027027027053E-2</v>
      </c>
    </row>
    <row r="2347" spans="1:8" ht="13.5" x14ac:dyDescent="0.25">
      <c r="A2347" s="11"/>
      <c r="B2347" s="10">
        <v>45715</v>
      </c>
      <c r="C2347" s="2">
        <v>0.36</v>
      </c>
      <c r="D2347" s="2">
        <v>0.36</v>
      </c>
      <c r="E2347" s="2">
        <v>4051</v>
      </c>
      <c r="F2347" s="2">
        <v>0.36</v>
      </c>
      <c r="G2347" s="2">
        <v>1458.36</v>
      </c>
      <c r="H2347" s="15">
        <f t="shared" si="36"/>
        <v>0</v>
      </c>
    </row>
    <row r="2348" spans="1:8" ht="13.5" x14ac:dyDescent="0.25">
      <c r="A2348" s="11"/>
      <c r="B2348" s="10">
        <v>45716</v>
      </c>
      <c r="C2348" s="2">
        <v>0.36</v>
      </c>
      <c r="D2348" s="2">
        <v>0.36</v>
      </c>
      <c r="E2348" s="2">
        <v>17000</v>
      </c>
      <c r="F2348" s="2">
        <v>0.36</v>
      </c>
      <c r="G2348" s="2">
        <v>6120</v>
      </c>
      <c r="H2348" s="15">
        <f t="shared" si="36"/>
        <v>0</v>
      </c>
    </row>
    <row r="2349" spans="1:8" ht="13.5" x14ac:dyDescent="0.25">
      <c r="A2349" s="11"/>
      <c r="B2349" s="10">
        <v>45719</v>
      </c>
      <c r="C2349" s="2">
        <v>0.37</v>
      </c>
      <c r="D2349" s="2">
        <v>0.37</v>
      </c>
      <c r="E2349" s="2">
        <v>111</v>
      </c>
      <c r="F2349" s="2">
        <v>0.37</v>
      </c>
      <c r="G2349" s="2">
        <v>41.07</v>
      </c>
      <c r="H2349" s="15">
        <f t="shared" si="36"/>
        <v>2.7777777777777804E-2</v>
      </c>
    </row>
    <row r="2350" spans="1:8" ht="13.5" x14ac:dyDescent="0.25">
      <c r="A2350" s="11"/>
      <c r="B2350" s="10">
        <v>45720</v>
      </c>
      <c r="C2350" s="2">
        <v>0.37</v>
      </c>
      <c r="D2350" s="2">
        <v>0.37</v>
      </c>
      <c r="E2350" s="2">
        <v>8256</v>
      </c>
      <c r="F2350" s="2">
        <v>0.37</v>
      </c>
      <c r="G2350" s="2">
        <v>3054.72</v>
      </c>
      <c r="H2350" s="15">
        <f t="shared" si="36"/>
        <v>0</v>
      </c>
    </row>
    <row r="2351" spans="1:8" ht="13.5" x14ac:dyDescent="0.25">
      <c r="A2351" s="11"/>
      <c r="B2351" s="10">
        <v>45721</v>
      </c>
      <c r="C2351" s="2">
        <v>0.37</v>
      </c>
      <c r="D2351" s="2">
        <v>0.37</v>
      </c>
      <c r="E2351" s="2">
        <v>555</v>
      </c>
      <c r="F2351" s="2">
        <v>0.37</v>
      </c>
      <c r="G2351" s="2">
        <v>205.35</v>
      </c>
      <c r="H2351" s="15">
        <f t="shared" si="36"/>
        <v>0</v>
      </c>
    </row>
    <row r="2352" spans="1:8" ht="13.5" x14ac:dyDescent="0.25">
      <c r="A2352" s="11"/>
      <c r="B2352" s="10">
        <v>45722</v>
      </c>
      <c r="C2352" s="2">
        <v>0.37</v>
      </c>
      <c r="D2352" s="2">
        <v>0.37</v>
      </c>
      <c r="E2352" s="2">
        <v>386</v>
      </c>
      <c r="F2352" s="2">
        <v>0.37</v>
      </c>
      <c r="G2352" s="2">
        <v>142.82</v>
      </c>
      <c r="H2352" s="15">
        <f t="shared" si="36"/>
        <v>0</v>
      </c>
    </row>
    <row r="2353" spans="1:8" ht="13.5" x14ac:dyDescent="0.25">
      <c r="A2353" s="11"/>
      <c r="B2353" s="10">
        <v>45723</v>
      </c>
      <c r="C2353" s="2">
        <v>0.37</v>
      </c>
      <c r="D2353" s="2">
        <v>0.37</v>
      </c>
      <c r="E2353" s="2">
        <v>6602</v>
      </c>
      <c r="F2353" s="2">
        <v>0.37</v>
      </c>
      <c r="G2353" s="2">
        <v>2442.7399999999998</v>
      </c>
      <c r="H2353" s="15">
        <f t="shared" si="36"/>
        <v>0</v>
      </c>
    </row>
    <row r="2354" spans="1:8" ht="13.5" x14ac:dyDescent="0.25">
      <c r="A2354" s="11"/>
      <c r="B2354" s="10">
        <v>45726</v>
      </c>
      <c r="C2354" s="2">
        <v>0.37</v>
      </c>
      <c r="D2354" s="2">
        <v>0.37</v>
      </c>
      <c r="E2354" s="2">
        <v>2151</v>
      </c>
      <c r="F2354" s="2">
        <v>0.37</v>
      </c>
      <c r="G2354" s="2">
        <v>795.87</v>
      </c>
      <c r="H2354" s="15">
        <f t="shared" si="36"/>
        <v>0</v>
      </c>
    </row>
    <row r="2355" spans="1:8" ht="13.5" x14ac:dyDescent="0.25">
      <c r="A2355" s="11"/>
      <c r="B2355" s="10">
        <v>45727</v>
      </c>
      <c r="C2355" s="2">
        <v>0.37</v>
      </c>
      <c r="D2355" s="2">
        <v>0.37</v>
      </c>
      <c r="E2355" s="2">
        <v>1092</v>
      </c>
      <c r="F2355" s="2">
        <v>0.37</v>
      </c>
      <c r="G2355" s="2">
        <v>404.04</v>
      </c>
      <c r="H2355" s="15">
        <f t="shared" si="36"/>
        <v>0</v>
      </c>
    </row>
    <row r="2356" spans="1:8" ht="13.5" x14ac:dyDescent="0.25">
      <c r="A2356" s="11"/>
      <c r="B2356" s="10">
        <v>45728</v>
      </c>
      <c r="C2356" s="2">
        <v>0.36</v>
      </c>
      <c r="D2356" s="2">
        <v>0.36</v>
      </c>
      <c r="E2356" s="2">
        <v>11500</v>
      </c>
      <c r="F2356" s="2">
        <v>0.36</v>
      </c>
      <c r="G2356" s="2">
        <v>4140</v>
      </c>
      <c r="H2356" s="15">
        <f t="shared" si="36"/>
        <v>-2.7027027027027053E-2</v>
      </c>
    </row>
    <row r="2357" spans="1:8" ht="13.5" x14ac:dyDescent="0.25">
      <c r="A2357" s="11"/>
      <c r="B2357" s="10">
        <v>45729</v>
      </c>
      <c r="C2357" s="2">
        <v>0.36</v>
      </c>
      <c r="D2357" s="2">
        <v>0.36</v>
      </c>
      <c r="E2357" s="2">
        <v>25518</v>
      </c>
      <c r="F2357" s="2">
        <v>0.36</v>
      </c>
      <c r="G2357" s="2">
        <v>9186.48</v>
      </c>
      <c r="H2357" s="15">
        <f t="shared" si="36"/>
        <v>0</v>
      </c>
    </row>
    <row r="2358" spans="1:8" ht="13.5" x14ac:dyDescent="0.25">
      <c r="A2358" s="11"/>
      <c r="B2358" s="10">
        <v>45730</v>
      </c>
      <c r="C2358" s="2">
        <v>0.36</v>
      </c>
      <c r="D2358" s="2">
        <v>0.36</v>
      </c>
      <c r="E2358" s="2">
        <v>7453</v>
      </c>
      <c r="F2358" s="2">
        <v>0.36</v>
      </c>
      <c r="G2358" s="2">
        <v>2683.08</v>
      </c>
      <c r="H2358" s="15">
        <f t="shared" si="36"/>
        <v>0</v>
      </c>
    </row>
    <row r="2359" spans="1:8" ht="13.5" x14ac:dyDescent="0.25">
      <c r="A2359" s="11"/>
      <c r="B2359" s="10">
        <v>45733</v>
      </c>
      <c r="C2359" s="2">
        <v>0.36</v>
      </c>
      <c r="D2359" s="2">
        <v>0.36</v>
      </c>
      <c r="E2359" s="2">
        <v>10338</v>
      </c>
      <c r="F2359" s="2">
        <v>0.36</v>
      </c>
      <c r="G2359" s="2">
        <v>3721.68</v>
      </c>
      <c r="H2359" s="15">
        <f t="shared" si="36"/>
        <v>0</v>
      </c>
    </row>
    <row r="2360" spans="1:8" ht="13.5" x14ac:dyDescent="0.25">
      <c r="A2360" s="11"/>
      <c r="B2360" s="10">
        <v>45734</v>
      </c>
      <c r="C2360" s="2">
        <v>0.35</v>
      </c>
      <c r="D2360" s="2">
        <v>0.35</v>
      </c>
      <c r="E2360" s="2">
        <v>16093</v>
      </c>
      <c r="F2360" s="2">
        <v>0.35</v>
      </c>
      <c r="G2360" s="2">
        <v>5632.55</v>
      </c>
      <c r="H2360" s="15">
        <f t="shared" si="36"/>
        <v>-2.7777777777777804E-2</v>
      </c>
    </row>
    <row r="2361" spans="1:8" ht="13.5" x14ac:dyDescent="0.25">
      <c r="A2361" s="11"/>
      <c r="B2361" s="10">
        <v>45735</v>
      </c>
      <c r="C2361" s="2">
        <v>0.36</v>
      </c>
      <c r="D2361" s="2">
        <v>0.36</v>
      </c>
      <c r="E2361" s="2">
        <v>2095</v>
      </c>
      <c r="F2361" s="2">
        <v>0.36</v>
      </c>
      <c r="G2361" s="2">
        <v>754.2</v>
      </c>
      <c r="H2361" s="15">
        <f t="shared" si="36"/>
        <v>2.8571428571428598E-2</v>
      </c>
    </row>
    <row r="2362" spans="1:8" ht="13.5" x14ac:dyDescent="0.25">
      <c r="A2362" s="11"/>
      <c r="B2362" s="10">
        <v>45737</v>
      </c>
      <c r="C2362" s="2">
        <v>0.36</v>
      </c>
      <c r="D2362" s="2">
        <v>0.36</v>
      </c>
      <c r="E2362" s="2">
        <v>7414</v>
      </c>
      <c r="F2362" s="2">
        <v>0.36</v>
      </c>
      <c r="G2362" s="2">
        <v>2669.04</v>
      </c>
      <c r="H2362" s="15">
        <f t="shared" si="36"/>
        <v>0</v>
      </c>
    </row>
    <row r="2363" spans="1:8" ht="13.5" x14ac:dyDescent="0.25">
      <c r="A2363" s="11"/>
      <c r="B2363" s="10">
        <v>45740</v>
      </c>
      <c r="C2363" s="2">
        <v>0.36</v>
      </c>
      <c r="D2363" s="2">
        <v>0.36</v>
      </c>
      <c r="E2363" s="2">
        <v>10404</v>
      </c>
      <c r="F2363" s="2">
        <v>0.36</v>
      </c>
      <c r="G2363" s="2">
        <v>3745.44</v>
      </c>
      <c r="H2363" s="15">
        <f t="shared" si="36"/>
        <v>0</v>
      </c>
    </row>
    <row r="2364" spans="1:8" ht="13.5" x14ac:dyDescent="0.25">
      <c r="A2364" s="11"/>
      <c r="B2364" s="10">
        <v>45741</v>
      </c>
      <c r="C2364" s="2">
        <v>0.35</v>
      </c>
      <c r="D2364" s="2">
        <v>0.35</v>
      </c>
      <c r="E2364" s="2">
        <v>12610</v>
      </c>
      <c r="F2364" s="2">
        <v>0.35</v>
      </c>
      <c r="G2364" s="2">
        <v>4413.5</v>
      </c>
      <c r="H2364" s="15">
        <f t="shared" si="36"/>
        <v>-2.7777777777777804E-2</v>
      </c>
    </row>
    <row r="2365" spans="1:8" ht="13.5" x14ac:dyDescent="0.25">
      <c r="A2365" s="11"/>
      <c r="B2365" s="10">
        <v>45742</v>
      </c>
      <c r="C2365" s="2">
        <v>0.36</v>
      </c>
      <c r="D2365" s="2">
        <v>0.36</v>
      </c>
      <c r="E2365" s="2">
        <v>7008</v>
      </c>
      <c r="F2365" s="2">
        <v>0.36</v>
      </c>
      <c r="G2365" s="2">
        <v>2522.88</v>
      </c>
      <c r="H2365" s="15">
        <f t="shared" si="36"/>
        <v>2.8571428571428598E-2</v>
      </c>
    </row>
    <row r="2366" spans="1:8" ht="13.5" x14ac:dyDescent="0.25">
      <c r="A2366" s="11"/>
      <c r="B2366" s="10">
        <v>45743</v>
      </c>
      <c r="C2366" s="2">
        <v>0.36</v>
      </c>
      <c r="D2366" s="2">
        <v>0.36</v>
      </c>
      <c r="E2366" s="2">
        <v>7001</v>
      </c>
      <c r="F2366" s="2">
        <v>0.36</v>
      </c>
      <c r="G2366" s="2">
        <v>2520.36</v>
      </c>
      <c r="H2366" s="15">
        <f t="shared" si="36"/>
        <v>0</v>
      </c>
    </row>
    <row r="2367" spans="1:8" ht="13.5" x14ac:dyDescent="0.25">
      <c r="A2367" s="11"/>
      <c r="B2367" s="10">
        <v>45744</v>
      </c>
      <c r="C2367" s="2">
        <v>0.37</v>
      </c>
      <c r="D2367" s="2">
        <v>0.37</v>
      </c>
      <c r="E2367" s="2">
        <v>31522</v>
      </c>
      <c r="F2367" s="2">
        <v>0.37</v>
      </c>
      <c r="G2367" s="2">
        <v>11663.14</v>
      </c>
      <c r="H2367" s="15">
        <f t="shared" si="36"/>
        <v>2.7777777777777804E-2</v>
      </c>
    </row>
    <row r="2368" spans="1:8" ht="13.5" x14ac:dyDescent="0.25">
      <c r="A2368" s="11"/>
      <c r="B2368" s="10">
        <v>45749</v>
      </c>
      <c r="C2368" s="2">
        <v>0.38</v>
      </c>
      <c r="D2368" s="2">
        <v>0.38</v>
      </c>
      <c r="E2368" s="2">
        <v>1114</v>
      </c>
      <c r="F2368" s="2">
        <v>0.38</v>
      </c>
      <c r="G2368" s="2">
        <v>423.32</v>
      </c>
      <c r="H2368" s="15">
        <f t="shared" si="36"/>
        <v>2.7027027027027053E-2</v>
      </c>
    </row>
    <row r="2369" spans="1:8" ht="13.5" x14ac:dyDescent="0.25">
      <c r="A2369" s="11"/>
      <c r="B2369" s="10">
        <v>45750</v>
      </c>
      <c r="C2369" s="2">
        <v>0.38</v>
      </c>
      <c r="D2369" s="2">
        <v>0.38</v>
      </c>
      <c r="E2369" s="2">
        <v>6595</v>
      </c>
      <c r="F2369" s="2">
        <v>0.38</v>
      </c>
      <c r="G2369" s="2">
        <v>2506.1</v>
      </c>
      <c r="H2369" s="15">
        <f t="shared" si="36"/>
        <v>0</v>
      </c>
    </row>
    <row r="2370" spans="1:8" ht="13.5" x14ac:dyDescent="0.25">
      <c r="A2370" s="11"/>
      <c r="B2370" s="10">
        <v>45751</v>
      </c>
      <c r="C2370" s="2">
        <v>0.39</v>
      </c>
      <c r="D2370" s="2">
        <v>0.39</v>
      </c>
      <c r="E2370" s="2">
        <v>4436</v>
      </c>
      <c r="F2370" s="2">
        <v>0.39</v>
      </c>
      <c r="G2370" s="2">
        <v>1730.04</v>
      </c>
      <c r="H2370" s="15">
        <f t="shared" si="36"/>
        <v>2.6315789473684233E-2</v>
      </c>
    </row>
    <row r="2371" spans="1:8" ht="13.5" x14ac:dyDescent="0.25">
      <c r="A2371" s="11"/>
      <c r="B2371" s="10">
        <v>45754</v>
      </c>
      <c r="C2371" s="2">
        <v>0.38</v>
      </c>
      <c r="D2371" s="2">
        <v>0.38</v>
      </c>
      <c r="E2371" s="2">
        <v>14570</v>
      </c>
      <c r="F2371" s="2">
        <v>0.38</v>
      </c>
      <c r="G2371" s="2">
        <v>5536.6</v>
      </c>
      <c r="H2371" s="15">
        <f t="shared" si="36"/>
        <v>-2.5641025641025664E-2</v>
      </c>
    </row>
    <row r="2372" spans="1:8" ht="13.5" x14ac:dyDescent="0.25">
      <c r="A2372" s="11"/>
      <c r="B2372" s="10">
        <v>45755</v>
      </c>
      <c r="C2372" s="2">
        <v>0.37</v>
      </c>
      <c r="D2372" s="2">
        <v>0.37</v>
      </c>
      <c r="E2372" s="2">
        <v>14665</v>
      </c>
      <c r="F2372" s="2">
        <v>0.37</v>
      </c>
      <c r="G2372" s="2">
        <v>5426.05</v>
      </c>
      <c r="H2372" s="15">
        <f t="shared" si="36"/>
        <v>-2.6315789473684233E-2</v>
      </c>
    </row>
    <row r="2373" spans="1:8" ht="13.5" x14ac:dyDescent="0.25">
      <c r="A2373" s="11"/>
      <c r="B2373" s="10">
        <v>45757</v>
      </c>
      <c r="C2373" s="2">
        <v>0.37</v>
      </c>
      <c r="D2373" s="2">
        <v>0.37</v>
      </c>
      <c r="E2373" s="2">
        <v>25617</v>
      </c>
      <c r="F2373" s="2">
        <v>0.37</v>
      </c>
      <c r="G2373" s="2">
        <v>9478.2900000000009</v>
      </c>
      <c r="H2373" s="15">
        <f t="shared" si="36"/>
        <v>0</v>
      </c>
    </row>
    <row r="2374" spans="1:8" ht="13.5" x14ac:dyDescent="0.25">
      <c r="A2374" s="11"/>
      <c r="B2374" s="10">
        <v>45758</v>
      </c>
      <c r="C2374" s="2">
        <v>0.37</v>
      </c>
      <c r="D2374" s="2">
        <v>0.37</v>
      </c>
      <c r="E2374" s="2">
        <v>3417</v>
      </c>
      <c r="F2374" s="2">
        <v>0.37</v>
      </c>
      <c r="G2374" s="2">
        <v>1264.29</v>
      </c>
      <c r="H2374" s="15">
        <f t="shared" si="36"/>
        <v>0</v>
      </c>
    </row>
    <row r="2375" spans="1:8" ht="13.5" x14ac:dyDescent="0.25">
      <c r="A2375" s="11"/>
      <c r="B2375" s="10">
        <v>45761</v>
      </c>
      <c r="C2375" s="2">
        <v>0.37</v>
      </c>
      <c r="D2375" s="2">
        <v>0.37</v>
      </c>
      <c r="E2375" s="2">
        <v>7128</v>
      </c>
      <c r="F2375" s="2">
        <v>0.37</v>
      </c>
      <c r="G2375" s="2">
        <v>2637.36</v>
      </c>
      <c r="H2375" s="15">
        <f t="shared" ref="H2375:H2438" si="37">(D2375-D2374)/D2374</f>
        <v>0</v>
      </c>
    </row>
    <row r="2376" spans="1:8" ht="13.5" x14ac:dyDescent="0.25">
      <c r="A2376" s="11"/>
      <c r="B2376" s="10">
        <v>45762</v>
      </c>
      <c r="C2376" s="2">
        <v>0.37</v>
      </c>
      <c r="D2376" s="2">
        <v>0.37</v>
      </c>
      <c r="E2376" s="2">
        <v>32219</v>
      </c>
      <c r="F2376" s="2">
        <v>0.37</v>
      </c>
      <c r="G2376" s="2">
        <v>11921.03</v>
      </c>
      <c r="H2376" s="15">
        <f t="shared" si="37"/>
        <v>0</v>
      </c>
    </row>
    <row r="2377" spans="1:8" ht="13.5" x14ac:dyDescent="0.25">
      <c r="A2377" s="11"/>
      <c r="B2377" s="10">
        <v>45763</v>
      </c>
      <c r="C2377" s="2">
        <v>0.38</v>
      </c>
      <c r="D2377" s="2">
        <v>0.38</v>
      </c>
      <c r="E2377" s="2">
        <v>9636</v>
      </c>
      <c r="F2377" s="2">
        <v>0.38</v>
      </c>
      <c r="G2377" s="2">
        <v>3661.68</v>
      </c>
      <c r="H2377" s="15">
        <f t="shared" si="37"/>
        <v>2.7027027027027053E-2</v>
      </c>
    </row>
    <row r="2378" spans="1:8" ht="13.5" x14ac:dyDescent="0.25">
      <c r="A2378" s="11"/>
      <c r="B2378" s="10">
        <v>45764</v>
      </c>
      <c r="C2378" s="2">
        <v>0.38</v>
      </c>
      <c r="D2378" s="2">
        <v>0.38</v>
      </c>
      <c r="E2378" s="2">
        <v>647</v>
      </c>
      <c r="F2378" s="2">
        <v>0.38</v>
      </c>
      <c r="G2378" s="2">
        <v>245.86</v>
      </c>
      <c r="H2378" s="15">
        <f t="shared" si="37"/>
        <v>0</v>
      </c>
    </row>
    <row r="2379" spans="1:8" ht="13.5" x14ac:dyDescent="0.25">
      <c r="A2379" s="11"/>
      <c r="B2379" s="10">
        <v>45765</v>
      </c>
      <c r="C2379" s="2">
        <v>0.38</v>
      </c>
      <c r="D2379" s="2">
        <v>0.38</v>
      </c>
      <c r="E2379" s="2">
        <v>5111</v>
      </c>
      <c r="F2379" s="2">
        <v>0.38</v>
      </c>
      <c r="G2379" s="2">
        <v>1942.18</v>
      </c>
      <c r="H2379" s="15">
        <f t="shared" si="37"/>
        <v>0</v>
      </c>
    </row>
    <row r="2380" spans="1:8" ht="13.5" x14ac:dyDescent="0.25">
      <c r="A2380" s="11"/>
      <c r="B2380" s="10">
        <v>45768</v>
      </c>
      <c r="C2380" s="2">
        <v>0.37</v>
      </c>
      <c r="D2380" s="2">
        <v>0.37</v>
      </c>
      <c r="E2380" s="2">
        <v>3214</v>
      </c>
      <c r="F2380" s="2">
        <v>0.37</v>
      </c>
      <c r="G2380" s="2">
        <v>1189.18</v>
      </c>
      <c r="H2380" s="15">
        <f t="shared" si="37"/>
        <v>-2.6315789473684233E-2</v>
      </c>
    </row>
    <row r="2381" spans="1:8" ht="13.5" x14ac:dyDescent="0.25">
      <c r="A2381" s="11"/>
      <c r="B2381" s="10">
        <v>45769</v>
      </c>
      <c r="C2381" s="2">
        <v>0.37</v>
      </c>
      <c r="D2381" s="2">
        <v>0.37</v>
      </c>
      <c r="E2381" s="2">
        <v>22179</v>
      </c>
      <c r="F2381" s="2">
        <v>0.37</v>
      </c>
      <c r="G2381" s="2">
        <v>8206.23</v>
      </c>
      <c r="H2381" s="15">
        <f t="shared" si="37"/>
        <v>0</v>
      </c>
    </row>
    <row r="2382" spans="1:8" ht="13.5" x14ac:dyDescent="0.25">
      <c r="A2382" s="11"/>
      <c r="B2382" s="10">
        <v>45770</v>
      </c>
      <c r="C2382" s="2">
        <v>0.37</v>
      </c>
      <c r="D2382" s="2">
        <v>0.37</v>
      </c>
      <c r="E2382" s="2">
        <v>6897</v>
      </c>
      <c r="F2382" s="2">
        <v>0.37</v>
      </c>
      <c r="G2382" s="2">
        <v>2551.89</v>
      </c>
      <c r="H2382" s="15">
        <f t="shared" si="37"/>
        <v>0</v>
      </c>
    </row>
    <row r="2383" spans="1:8" ht="13.5" x14ac:dyDescent="0.25">
      <c r="A2383" s="11"/>
      <c r="B2383" s="10">
        <v>45771</v>
      </c>
      <c r="C2383" s="2">
        <v>0.37</v>
      </c>
      <c r="D2383" s="2">
        <v>0.37</v>
      </c>
      <c r="E2383" s="2">
        <v>20956</v>
      </c>
      <c r="F2383" s="2">
        <v>0.37</v>
      </c>
      <c r="G2383" s="2">
        <v>7753.72</v>
      </c>
      <c r="H2383" s="15">
        <f t="shared" si="37"/>
        <v>0</v>
      </c>
    </row>
    <row r="2384" spans="1:8" ht="13.5" x14ac:dyDescent="0.25">
      <c r="A2384" s="11"/>
      <c r="B2384" s="10">
        <v>45772</v>
      </c>
      <c r="C2384" s="2">
        <v>0.37</v>
      </c>
      <c r="D2384" s="2">
        <v>0.37</v>
      </c>
      <c r="E2384" s="2">
        <v>3262</v>
      </c>
      <c r="F2384" s="2">
        <v>0.37</v>
      </c>
      <c r="G2384" s="2">
        <v>1206.94</v>
      </c>
      <c r="H2384" s="15">
        <f t="shared" si="37"/>
        <v>0</v>
      </c>
    </row>
    <row r="2385" spans="1:8" ht="13.5" x14ac:dyDescent="0.25">
      <c r="A2385" s="11"/>
      <c r="B2385" s="10">
        <v>45775</v>
      </c>
      <c r="C2385" s="2">
        <v>0.37</v>
      </c>
      <c r="D2385" s="2">
        <v>0.37</v>
      </c>
      <c r="E2385" s="2">
        <v>25155</v>
      </c>
      <c r="F2385" s="2">
        <v>0.37</v>
      </c>
      <c r="G2385" s="2">
        <v>9307.35</v>
      </c>
      <c r="H2385" s="15">
        <f t="shared" si="37"/>
        <v>0</v>
      </c>
    </row>
    <row r="2386" spans="1:8" ht="13.5" x14ac:dyDescent="0.25">
      <c r="A2386" s="11"/>
      <c r="B2386" s="10">
        <v>45776</v>
      </c>
      <c r="C2386" s="2">
        <v>0.37</v>
      </c>
      <c r="D2386" s="2">
        <v>0.37</v>
      </c>
      <c r="E2386" s="2">
        <v>4592</v>
      </c>
      <c r="F2386" s="2">
        <v>0.37</v>
      </c>
      <c r="G2386" s="2">
        <v>1699.04</v>
      </c>
      <c r="H2386" s="15">
        <f t="shared" si="37"/>
        <v>0</v>
      </c>
    </row>
    <row r="2387" spans="1:8" ht="13.5" x14ac:dyDescent="0.25">
      <c r="A2387" s="11"/>
      <c r="B2387" s="10">
        <v>45777</v>
      </c>
      <c r="C2387" s="2">
        <v>0.37</v>
      </c>
      <c r="D2387" s="2">
        <v>0.37</v>
      </c>
      <c r="E2387" s="2">
        <v>1350</v>
      </c>
      <c r="F2387" s="2">
        <v>0.37</v>
      </c>
      <c r="G2387" s="2">
        <v>499.5</v>
      </c>
      <c r="H2387" s="15">
        <f t="shared" si="37"/>
        <v>0</v>
      </c>
    </row>
    <row r="2388" spans="1:8" ht="13.5" x14ac:dyDescent="0.25">
      <c r="A2388" s="11"/>
      <c r="B2388" s="10">
        <v>45779</v>
      </c>
      <c r="C2388" s="2">
        <v>0.37</v>
      </c>
      <c r="D2388" s="2">
        <v>0.37</v>
      </c>
      <c r="E2388" s="2">
        <v>403</v>
      </c>
      <c r="F2388" s="2">
        <v>0.37</v>
      </c>
      <c r="G2388" s="2">
        <v>149.11000000000001</v>
      </c>
      <c r="H2388" s="15">
        <f t="shared" si="37"/>
        <v>0</v>
      </c>
    </row>
    <row r="2389" spans="1:8" ht="13.5" x14ac:dyDescent="0.25">
      <c r="A2389" s="11"/>
      <c r="B2389" s="10">
        <v>45782</v>
      </c>
      <c r="C2389" s="2">
        <v>0.37</v>
      </c>
      <c r="D2389" s="2">
        <v>0.37</v>
      </c>
      <c r="E2389" s="2">
        <v>15609</v>
      </c>
      <c r="F2389" s="2">
        <v>0.37</v>
      </c>
      <c r="G2389" s="2">
        <v>5775.33</v>
      </c>
      <c r="H2389" s="15">
        <f t="shared" si="37"/>
        <v>0</v>
      </c>
    </row>
    <row r="2390" spans="1:8" ht="13.5" x14ac:dyDescent="0.25">
      <c r="A2390" s="11"/>
      <c r="B2390" s="10">
        <v>45783</v>
      </c>
      <c r="C2390" s="2">
        <v>0.37</v>
      </c>
      <c r="D2390" s="2">
        <v>0.37</v>
      </c>
      <c r="E2390" s="2">
        <v>2856</v>
      </c>
      <c r="F2390" s="2">
        <v>0.37</v>
      </c>
      <c r="G2390" s="2">
        <v>1056.72</v>
      </c>
      <c r="H2390" s="15">
        <f t="shared" si="37"/>
        <v>0</v>
      </c>
    </row>
    <row r="2391" spans="1:8" ht="13.5" x14ac:dyDescent="0.25">
      <c r="A2391" s="11"/>
      <c r="B2391" s="10">
        <v>45784</v>
      </c>
      <c r="C2391" s="2">
        <v>0.38</v>
      </c>
      <c r="D2391" s="2">
        <v>0.38</v>
      </c>
      <c r="E2391" s="2">
        <v>10111</v>
      </c>
      <c r="F2391" s="2">
        <v>0.38</v>
      </c>
      <c r="G2391" s="2">
        <v>3842.18</v>
      </c>
      <c r="H2391" s="15">
        <f t="shared" si="37"/>
        <v>2.7027027027027053E-2</v>
      </c>
    </row>
    <row r="2392" spans="1:8" ht="13.5" x14ac:dyDescent="0.25">
      <c r="A2392" s="11"/>
      <c r="B2392" s="10">
        <v>45785</v>
      </c>
      <c r="C2392" s="2">
        <v>0.38</v>
      </c>
      <c r="D2392" s="2">
        <v>0.38</v>
      </c>
      <c r="E2392" s="2">
        <v>10293</v>
      </c>
      <c r="F2392" s="2">
        <v>0.38</v>
      </c>
      <c r="G2392" s="2">
        <v>3911.34</v>
      </c>
      <c r="H2392" s="15">
        <f t="shared" si="37"/>
        <v>0</v>
      </c>
    </row>
    <row r="2393" spans="1:8" ht="13.5" x14ac:dyDescent="0.25">
      <c r="A2393" s="11"/>
      <c r="B2393" s="10">
        <v>45786</v>
      </c>
      <c r="C2393" s="2">
        <v>0.37</v>
      </c>
      <c r="D2393" s="2">
        <v>0.37</v>
      </c>
      <c r="E2393" s="2">
        <v>1790</v>
      </c>
      <c r="F2393" s="2">
        <v>0.37</v>
      </c>
      <c r="G2393" s="2">
        <v>662.3</v>
      </c>
      <c r="H2393" s="15">
        <f t="shared" si="37"/>
        <v>-2.6315789473684233E-2</v>
      </c>
    </row>
    <row r="2394" spans="1:8" ht="13.5" x14ac:dyDescent="0.25">
      <c r="A2394" s="11"/>
      <c r="B2394" s="10">
        <v>45789</v>
      </c>
      <c r="C2394" s="2">
        <v>0.37</v>
      </c>
      <c r="D2394" s="2">
        <v>0.37</v>
      </c>
      <c r="E2394" s="2">
        <v>441</v>
      </c>
      <c r="F2394" s="2">
        <v>0.37</v>
      </c>
      <c r="G2394" s="2">
        <v>163.16999999999999</v>
      </c>
      <c r="H2394" s="15">
        <f t="shared" si="37"/>
        <v>0</v>
      </c>
    </row>
    <row r="2395" spans="1:8" ht="13.5" x14ac:dyDescent="0.25">
      <c r="A2395" s="11"/>
      <c r="B2395" s="10">
        <v>45790</v>
      </c>
      <c r="C2395" s="2">
        <v>0.37</v>
      </c>
      <c r="D2395" s="2">
        <v>0.37</v>
      </c>
      <c r="E2395" s="2">
        <v>18022</v>
      </c>
      <c r="F2395" s="2">
        <v>0.37</v>
      </c>
      <c r="G2395" s="2">
        <v>6668.14</v>
      </c>
      <c r="H2395" s="15">
        <f t="shared" si="37"/>
        <v>0</v>
      </c>
    </row>
    <row r="2396" spans="1:8" ht="13.5" x14ac:dyDescent="0.25">
      <c r="A2396" s="11"/>
      <c r="B2396" s="10">
        <v>45791</v>
      </c>
      <c r="C2396" s="2">
        <v>0.37</v>
      </c>
      <c r="D2396" s="2">
        <v>0.37</v>
      </c>
      <c r="E2396" s="2">
        <v>183</v>
      </c>
      <c r="F2396" s="2">
        <v>0.37</v>
      </c>
      <c r="G2396" s="2">
        <v>67.709999999999994</v>
      </c>
      <c r="H2396" s="15">
        <f t="shared" si="37"/>
        <v>0</v>
      </c>
    </row>
    <row r="2397" spans="1:8" ht="13.5" x14ac:dyDescent="0.25">
      <c r="A2397" s="11"/>
      <c r="B2397" s="10">
        <v>45792</v>
      </c>
      <c r="C2397" s="2">
        <v>0.37</v>
      </c>
      <c r="D2397" s="2">
        <v>0.37</v>
      </c>
      <c r="E2397" s="2">
        <v>21397</v>
      </c>
      <c r="F2397" s="2">
        <v>0.37</v>
      </c>
      <c r="G2397" s="2">
        <v>7916.89</v>
      </c>
      <c r="H2397" s="15">
        <f t="shared" si="37"/>
        <v>0</v>
      </c>
    </row>
    <row r="2398" spans="1:8" ht="13.5" x14ac:dyDescent="0.25">
      <c r="A2398" s="11"/>
      <c r="B2398" s="10">
        <v>45793</v>
      </c>
      <c r="C2398" s="2">
        <v>0.37</v>
      </c>
      <c r="D2398" s="2">
        <v>0.37</v>
      </c>
      <c r="E2398" s="2">
        <v>30433</v>
      </c>
      <c r="F2398" s="2">
        <v>0.37</v>
      </c>
      <c r="G2398" s="2">
        <v>11260.21</v>
      </c>
      <c r="H2398" s="15">
        <f t="shared" si="37"/>
        <v>0</v>
      </c>
    </row>
    <row r="2399" spans="1:8" ht="13.5" x14ac:dyDescent="0.25">
      <c r="A2399" s="11"/>
      <c r="B2399" s="10">
        <v>45796</v>
      </c>
      <c r="C2399" s="2">
        <v>0.37</v>
      </c>
      <c r="D2399" s="2">
        <v>0.37</v>
      </c>
      <c r="E2399" s="2">
        <v>11701</v>
      </c>
      <c r="F2399" s="2">
        <v>0.37</v>
      </c>
      <c r="G2399" s="2">
        <v>4329.37</v>
      </c>
      <c r="H2399" s="15">
        <f t="shared" si="37"/>
        <v>0</v>
      </c>
    </row>
    <row r="2400" spans="1:8" ht="13.5" x14ac:dyDescent="0.25">
      <c r="A2400" s="11"/>
      <c r="B2400" s="10">
        <v>45797</v>
      </c>
      <c r="C2400" s="2">
        <v>0.37</v>
      </c>
      <c r="D2400" s="2">
        <v>0.37</v>
      </c>
      <c r="E2400" s="2">
        <v>536</v>
      </c>
      <c r="F2400" s="2">
        <v>0.37</v>
      </c>
      <c r="G2400" s="2">
        <v>198.32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0.38</v>
      </c>
      <c r="D2401" s="2">
        <v>0.38</v>
      </c>
      <c r="E2401" s="2">
        <v>12672</v>
      </c>
      <c r="F2401" s="2">
        <v>0.38</v>
      </c>
      <c r="G2401" s="2">
        <v>4815.3599999999997</v>
      </c>
      <c r="H2401" s="15">
        <f t="shared" si="37"/>
        <v>2.7027027027027053E-2</v>
      </c>
    </row>
    <row r="2402" spans="1:8" ht="13.5" x14ac:dyDescent="0.25">
      <c r="A2402" s="11"/>
      <c r="B2402" s="10">
        <v>45799</v>
      </c>
      <c r="C2402" s="2">
        <v>0.38</v>
      </c>
      <c r="D2402" s="2">
        <v>0.38</v>
      </c>
      <c r="E2402" s="2">
        <v>3145</v>
      </c>
      <c r="F2402" s="2">
        <v>0.38</v>
      </c>
      <c r="G2402" s="2">
        <v>1195.0999999999999</v>
      </c>
      <c r="H2402" s="15">
        <f t="shared" si="37"/>
        <v>0</v>
      </c>
    </row>
    <row r="2403" spans="1:8" ht="13.5" x14ac:dyDescent="0.25">
      <c r="A2403" s="11"/>
      <c r="B2403" s="10">
        <v>45800</v>
      </c>
      <c r="C2403" s="2">
        <v>0.37</v>
      </c>
      <c r="D2403" s="2">
        <v>0.37</v>
      </c>
      <c r="E2403" s="2">
        <v>15258</v>
      </c>
      <c r="F2403" s="2">
        <v>0.37</v>
      </c>
      <c r="G2403" s="2">
        <v>5645.46</v>
      </c>
      <c r="H2403" s="15">
        <f t="shared" si="37"/>
        <v>-2.6315789473684233E-2</v>
      </c>
    </row>
    <row r="2404" spans="1:8" ht="13.5" x14ac:dyDescent="0.25">
      <c r="A2404" s="11"/>
      <c r="B2404" s="10">
        <v>45803</v>
      </c>
      <c r="C2404" s="2">
        <v>0.37</v>
      </c>
      <c r="D2404" s="2">
        <v>0.37</v>
      </c>
      <c r="E2404" s="2">
        <v>1494</v>
      </c>
      <c r="F2404" s="2">
        <v>0.37</v>
      </c>
      <c r="G2404" s="2">
        <v>552.78</v>
      </c>
      <c r="H2404" s="15">
        <f t="shared" si="37"/>
        <v>0</v>
      </c>
    </row>
    <row r="2405" spans="1:8" ht="13.5" x14ac:dyDescent="0.25">
      <c r="A2405" s="11"/>
      <c r="B2405" s="10">
        <v>45804</v>
      </c>
      <c r="C2405" s="2">
        <v>0.37</v>
      </c>
      <c r="D2405" s="2">
        <v>0.37</v>
      </c>
      <c r="E2405" s="2">
        <v>29436</v>
      </c>
      <c r="F2405" s="2">
        <v>0.37</v>
      </c>
      <c r="G2405" s="2">
        <v>10891.32</v>
      </c>
      <c r="H2405" s="15">
        <f t="shared" si="37"/>
        <v>0</v>
      </c>
    </row>
    <row r="2406" spans="1:8" ht="13.5" x14ac:dyDescent="0.25">
      <c r="A2406" s="11"/>
      <c r="B2406" s="10">
        <v>45805</v>
      </c>
      <c r="C2406" s="2">
        <v>0.37</v>
      </c>
      <c r="D2406" s="2">
        <v>0.37</v>
      </c>
      <c r="E2406" s="2">
        <v>2612</v>
      </c>
      <c r="F2406" s="2">
        <v>0.37</v>
      </c>
      <c r="G2406" s="2">
        <v>966.44</v>
      </c>
      <c r="H2406" s="15">
        <f t="shared" si="37"/>
        <v>0</v>
      </c>
    </row>
    <row r="2407" spans="1:8" ht="13.5" x14ac:dyDescent="0.25">
      <c r="A2407" s="11"/>
      <c r="B2407" s="10">
        <v>45806</v>
      </c>
      <c r="C2407" s="2">
        <v>0.37</v>
      </c>
      <c r="D2407" s="2">
        <v>0.37</v>
      </c>
      <c r="E2407" s="2">
        <v>1885</v>
      </c>
      <c r="F2407" s="2">
        <v>0.37</v>
      </c>
      <c r="G2407" s="2">
        <v>697.45</v>
      </c>
      <c r="H2407" s="15">
        <f t="shared" si="37"/>
        <v>0</v>
      </c>
    </row>
    <row r="2408" spans="1:8" ht="13.5" x14ac:dyDescent="0.25">
      <c r="A2408" s="11"/>
      <c r="B2408" s="10">
        <v>45807</v>
      </c>
      <c r="C2408" s="2">
        <v>0.37</v>
      </c>
      <c r="D2408" s="2">
        <v>0.37</v>
      </c>
      <c r="E2408" s="2">
        <v>2899</v>
      </c>
      <c r="F2408" s="2">
        <v>0.37</v>
      </c>
      <c r="G2408" s="2">
        <v>1072.6300000000001</v>
      </c>
      <c r="H2408" s="15">
        <f t="shared" si="37"/>
        <v>0</v>
      </c>
    </row>
    <row r="2409" spans="1:8" ht="13.5" x14ac:dyDescent="0.25">
      <c r="A2409" s="11"/>
      <c r="B2409" s="10">
        <v>45810</v>
      </c>
      <c r="C2409" s="2">
        <v>0.37</v>
      </c>
      <c r="D2409" s="2">
        <v>0.37</v>
      </c>
      <c r="E2409" s="2">
        <v>14683</v>
      </c>
      <c r="F2409" s="2">
        <v>0.37</v>
      </c>
      <c r="G2409" s="2">
        <v>5432.71</v>
      </c>
      <c r="H2409" s="15">
        <f t="shared" si="37"/>
        <v>0</v>
      </c>
    </row>
    <row r="2410" spans="1:8" ht="13.5" x14ac:dyDescent="0.25">
      <c r="A2410" s="11"/>
      <c r="B2410" s="10">
        <v>45811</v>
      </c>
      <c r="C2410" s="2">
        <v>0.37</v>
      </c>
      <c r="D2410" s="2">
        <v>0.37</v>
      </c>
      <c r="E2410" s="2">
        <v>10152</v>
      </c>
      <c r="F2410" s="2">
        <v>0.37</v>
      </c>
      <c r="G2410" s="2">
        <v>3756.24</v>
      </c>
      <c r="H2410" s="15">
        <f t="shared" si="37"/>
        <v>0</v>
      </c>
    </row>
    <row r="2411" spans="1:8" ht="13.5" x14ac:dyDescent="0.25">
      <c r="A2411" s="11"/>
      <c r="B2411" s="10">
        <v>45812</v>
      </c>
      <c r="C2411" s="2">
        <v>0.38</v>
      </c>
      <c r="D2411" s="2">
        <v>0.38</v>
      </c>
      <c r="E2411" s="2">
        <v>111</v>
      </c>
      <c r="F2411" s="2">
        <v>0.38</v>
      </c>
      <c r="G2411" s="2">
        <v>42.18</v>
      </c>
      <c r="H2411" s="15">
        <f t="shared" si="37"/>
        <v>2.7027027027027053E-2</v>
      </c>
    </row>
    <row r="2412" spans="1:8" ht="13.5" x14ac:dyDescent="0.25">
      <c r="A2412" s="11"/>
      <c r="B2412" s="10">
        <v>45813</v>
      </c>
      <c r="C2412" s="2">
        <v>0.37</v>
      </c>
      <c r="D2412" s="2">
        <v>0.37</v>
      </c>
      <c r="E2412" s="2">
        <v>10233</v>
      </c>
      <c r="F2412" s="2">
        <v>0.37</v>
      </c>
      <c r="G2412" s="2">
        <v>3786.21</v>
      </c>
      <c r="H2412" s="15">
        <f t="shared" si="37"/>
        <v>-2.6315789473684233E-2</v>
      </c>
    </row>
    <row r="2413" spans="1:8" ht="13.5" x14ac:dyDescent="0.25">
      <c r="A2413" s="11"/>
      <c r="B2413" s="10">
        <v>45817</v>
      </c>
      <c r="C2413" s="2">
        <v>0.37</v>
      </c>
      <c r="D2413" s="2">
        <v>0.37</v>
      </c>
      <c r="E2413" s="2">
        <v>9101</v>
      </c>
      <c r="F2413" s="2">
        <v>0.37</v>
      </c>
      <c r="G2413" s="2">
        <v>3367.37</v>
      </c>
      <c r="H2413" s="15">
        <f t="shared" si="37"/>
        <v>0</v>
      </c>
    </row>
    <row r="2414" spans="1:8" ht="13.5" x14ac:dyDescent="0.25">
      <c r="A2414" s="11"/>
      <c r="B2414" s="10">
        <v>45818</v>
      </c>
      <c r="C2414" s="2">
        <v>0.38</v>
      </c>
      <c r="D2414" s="2">
        <v>0.38</v>
      </c>
      <c r="E2414" s="2">
        <v>9967</v>
      </c>
      <c r="F2414" s="2">
        <v>0.38</v>
      </c>
      <c r="G2414" s="2">
        <v>3787.46</v>
      </c>
      <c r="H2414" s="15">
        <f t="shared" si="37"/>
        <v>2.7027027027027053E-2</v>
      </c>
    </row>
    <row r="2415" spans="1:8" ht="13.5" x14ac:dyDescent="0.25">
      <c r="A2415" s="11"/>
      <c r="B2415" s="10">
        <v>45819</v>
      </c>
      <c r="C2415" s="2">
        <v>0.37</v>
      </c>
      <c r="D2415" s="2">
        <v>0.37</v>
      </c>
      <c r="E2415" s="2">
        <v>19326</v>
      </c>
      <c r="F2415" s="2">
        <v>0.37</v>
      </c>
      <c r="G2415" s="2">
        <v>7150.62</v>
      </c>
      <c r="H2415" s="15">
        <f t="shared" si="37"/>
        <v>-2.6315789473684233E-2</v>
      </c>
    </row>
    <row r="2416" spans="1:8" ht="13.5" x14ac:dyDescent="0.25">
      <c r="A2416" s="11"/>
      <c r="B2416" s="10">
        <v>45820</v>
      </c>
      <c r="C2416" s="2">
        <v>0.38</v>
      </c>
      <c r="D2416" s="2">
        <v>0.38</v>
      </c>
      <c r="E2416" s="2">
        <v>319</v>
      </c>
      <c r="F2416" s="2">
        <v>0.38</v>
      </c>
      <c r="G2416" s="2">
        <v>121.22</v>
      </c>
      <c r="H2416" s="15">
        <f t="shared" si="37"/>
        <v>2.7027027027027053E-2</v>
      </c>
    </row>
    <row r="2417" spans="1:8" ht="13.5" x14ac:dyDescent="0.25">
      <c r="A2417" s="11"/>
      <c r="B2417" s="10">
        <v>45821</v>
      </c>
      <c r="C2417" s="2">
        <v>0.37</v>
      </c>
      <c r="D2417" s="2">
        <v>0.37</v>
      </c>
      <c r="E2417" s="2">
        <v>7603</v>
      </c>
      <c r="F2417" s="2">
        <v>0.37</v>
      </c>
      <c r="G2417" s="2">
        <v>2813.11</v>
      </c>
      <c r="H2417" s="15">
        <f t="shared" si="37"/>
        <v>-2.6315789473684233E-2</v>
      </c>
    </row>
    <row r="2418" spans="1:8" ht="13.5" x14ac:dyDescent="0.25">
      <c r="A2418" s="11"/>
      <c r="B2418" s="10">
        <v>45824</v>
      </c>
      <c r="C2418" s="2">
        <v>0.37</v>
      </c>
      <c r="D2418" s="2">
        <v>0.37</v>
      </c>
      <c r="E2418" s="2">
        <v>1565</v>
      </c>
      <c r="F2418" s="2">
        <v>0.37</v>
      </c>
      <c r="G2418" s="2">
        <v>579.04999999999995</v>
      </c>
      <c r="H2418" s="15">
        <f t="shared" si="37"/>
        <v>0</v>
      </c>
    </row>
    <row r="2419" spans="1:8" ht="13.5" x14ac:dyDescent="0.25">
      <c r="A2419" s="11"/>
      <c r="B2419" s="10">
        <v>45825</v>
      </c>
      <c r="C2419" s="2">
        <v>0.37</v>
      </c>
      <c r="D2419" s="2">
        <v>0.37</v>
      </c>
      <c r="E2419" s="2">
        <v>5227</v>
      </c>
      <c r="F2419" s="2">
        <v>0.37</v>
      </c>
      <c r="G2419" s="2">
        <v>1933.99</v>
      </c>
      <c r="H2419" s="15">
        <f t="shared" si="37"/>
        <v>0</v>
      </c>
    </row>
    <row r="2420" spans="1:8" ht="13.5" x14ac:dyDescent="0.25">
      <c r="A2420" s="11"/>
      <c r="B2420" s="10">
        <v>45826</v>
      </c>
      <c r="C2420" s="2">
        <v>0.37</v>
      </c>
      <c r="D2420" s="2">
        <v>0.37</v>
      </c>
      <c r="E2420" s="2">
        <v>2237</v>
      </c>
      <c r="F2420" s="2">
        <v>0.37</v>
      </c>
      <c r="G2420" s="2">
        <v>827.69</v>
      </c>
      <c r="H2420" s="15">
        <f t="shared" si="37"/>
        <v>0</v>
      </c>
    </row>
    <row r="2421" spans="1:8" ht="13.5" x14ac:dyDescent="0.25">
      <c r="A2421" s="11"/>
      <c r="B2421" s="10">
        <v>45827</v>
      </c>
      <c r="C2421" s="2">
        <v>0.37</v>
      </c>
      <c r="D2421" s="2">
        <v>0.37</v>
      </c>
      <c r="E2421" s="2">
        <v>865</v>
      </c>
      <c r="F2421" s="2">
        <v>0.37</v>
      </c>
      <c r="G2421" s="2">
        <v>320.05</v>
      </c>
      <c r="H2421" s="15">
        <f t="shared" si="37"/>
        <v>0</v>
      </c>
    </row>
    <row r="2422" spans="1:8" ht="13.5" x14ac:dyDescent="0.25">
      <c r="A2422" s="11"/>
      <c r="B2422" s="10">
        <v>45828</v>
      </c>
      <c r="C2422" s="2">
        <v>0.37</v>
      </c>
      <c r="D2422" s="2">
        <v>0.37</v>
      </c>
      <c r="E2422" s="2">
        <v>695</v>
      </c>
      <c r="F2422" s="2">
        <v>0.37</v>
      </c>
      <c r="G2422" s="2">
        <v>257.14999999999998</v>
      </c>
      <c r="H2422" s="15">
        <f t="shared" si="37"/>
        <v>0</v>
      </c>
    </row>
    <row r="2423" spans="1:8" ht="13.5" x14ac:dyDescent="0.25">
      <c r="A2423" s="11"/>
      <c r="B2423" s="10">
        <v>45831</v>
      </c>
      <c r="C2423" s="2">
        <v>0.37</v>
      </c>
      <c r="D2423" s="2">
        <v>0.37</v>
      </c>
      <c r="E2423" s="2">
        <v>11825</v>
      </c>
      <c r="F2423" s="2">
        <v>0.37</v>
      </c>
      <c r="G2423" s="2">
        <v>4375.25</v>
      </c>
      <c r="H2423" s="15">
        <f t="shared" si="37"/>
        <v>0</v>
      </c>
    </row>
    <row r="2424" spans="1:8" ht="13.5" x14ac:dyDescent="0.25">
      <c r="A2424" s="11"/>
      <c r="B2424" s="10">
        <v>45832</v>
      </c>
      <c r="C2424" s="2">
        <v>0.37</v>
      </c>
      <c r="D2424" s="2">
        <v>0.37</v>
      </c>
      <c r="E2424" s="2">
        <v>13795</v>
      </c>
      <c r="F2424" s="2">
        <v>0.37</v>
      </c>
      <c r="G2424" s="2">
        <v>5104.1499999999996</v>
      </c>
      <c r="H2424" s="15">
        <f t="shared" si="37"/>
        <v>0</v>
      </c>
    </row>
    <row r="2425" spans="1:8" ht="13.5" x14ac:dyDescent="0.25">
      <c r="A2425" s="11"/>
      <c r="B2425" s="10">
        <v>45833</v>
      </c>
      <c r="C2425" s="2">
        <v>0.36</v>
      </c>
      <c r="D2425" s="2">
        <v>0.36</v>
      </c>
      <c r="E2425" s="2">
        <v>10821</v>
      </c>
      <c r="F2425" s="2">
        <v>0.36</v>
      </c>
      <c r="G2425" s="2">
        <v>3895.56</v>
      </c>
      <c r="H2425" s="15">
        <f t="shared" si="37"/>
        <v>-2.7027027027027053E-2</v>
      </c>
    </row>
    <row r="2426" spans="1:8" ht="13.5" x14ac:dyDescent="0.25">
      <c r="A2426" s="11"/>
      <c r="B2426" s="10">
        <v>45835</v>
      </c>
      <c r="C2426" s="2">
        <v>0.37</v>
      </c>
      <c r="D2426" s="2">
        <v>0.37</v>
      </c>
      <c r="E2426" s="2">
        <v>5875</v>
      </c>
      <c r="F2426" s="2">
        <v>0.37</v>
      </c>
      <c r="G2426" s="2">
        <v>2173.75</v>
      </c>
      <c r="H2426" s="15">
        <f t="shared" si="37"/>
        <v>2.7777777777777804E-2</v>
      </c>
    </row>
    <row r="2427" spans="1:8" ht="13.5" x14ac:dyDescent="0.25">
      <c r="A2427" s="11"/>
      <c r="B2427" s="10">
        <v>45838</v>
      </c>
      <c r="C2427" s="2">
        <v>0.36</v>
      </c>
      <c r="D2427" s="2">
        <v>0.36</v>
      </c>
      <c r="E2427" s="2">
        <v>16707</v>
      </c>
      <c r="F2427" s="2">
        <v>0.36</v>
      </c>
      <c r="G2427" s="2">
        <v>6014.52</v>
      </c>
      <c r="H2427" s="15">
        <f t="shared" si="37"/>
        <v>-2.7027027027027053E-2</v>
      </c>
    </row>
    <row r="2428" spans="1:8" ht="13.5" x14ac:dyDescent="0.25">
      <c r="A2428" s="11"/>
      <c r="B2428" s="10">
        <v>45839</v>
      </c>
      <c r="C2428" s="2">
        <v>0.36</v>
      </c>
      <c r="D2428" s="2">
        <v>0.36</v>
      </c>
      <c r="E2428" s="2">
        <v>5357</v>
      </c>
      <c r="F2428" s="2">
        <v>0.36</v>
      </c>
      <c r="G2428" s="2">
        <v>1928.52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0.36</v>
      </c>
      <c r="D2429" s="2">
        <v>0.36</v>
      </c>
      <c r="E2429" s="2">
        <v>2295</v>
      </c>
      <c r="F2429" s="2">
        <v>0.36</v>
      </c>
      <c r="G2429" s="2">
        <v>826.2</v>
      </c>
      <c r="H2429" s="15">
        <f t="shared" si="37"/>
        <v>0</v>
      </c>
    </row>
    <row r="2430" spans="1:8" ht="13.5" x14ac:dyDescent="0.25">
      <c r="A2430" s="11"/>
      <c r="B2430" s="10">
        <v>45841</v>
      </c>
      <c r="C2430" s="2">
        <v>0.36</v>
      </c>
      <c r="D2430" s="2">
        <v>0.36</v>
      </c>
      <c r="E2430" s="2">
        <v>2411</v>
      </c>
      <c r="F2430" s="2">
        <v>0.36</v>
      </c>
      <c r="G2430" s="2">
        <v>867.96</v>
      </c>
      <c r="H2430" s="15">
        <f t="shared" si="37"/>
        <v>0</v>
      </c>
    </row>
    <row r="2431" spans="1:8" ht="13.5" x14ac:dyDescent="0.25">
      <c r="A2431" s="11"/>
      <c r="B2431" s="10">
        <v>45842</v>
      </c>
      <c r="C2431" s="2">
        <v>0.37</v>
      </c>
      <c r="D2431" s="2">
        <v>0.37</v>
      </c>
      <c r="E2431" s="2">
        <v>1406</v>
      </c>
      <c r="F2431" s="2">
        <v>0.37</v>
      </c>
      <c r="G2431" s="2">
        <v>520.22</v>
      </c>
      <c r="H2431" s="15">
        <f t="shared" si="37"/>
        <v>2.7777777777777804E-2</v>
      </c>
    </row>
    <row r="2432" spans="1:8" ht="13.5" x14ac:dyDescent="0.25">
      <c r="A2432" s="11"/>
      <c r="B2432" s="10">
        <v>45845</v>
      </c>
      <c r="C2432" s="2">
        <v>0.37</v>
      </c>
      <c r="D2432" s="2">
        <v>0.37</v>
      </c>
      <c r="E2432" s="2">
        <v>1306</v>
      </c>
      <c r="F2432" s="2">
        <v>0.37</v>
      </c>
      <c r="G2432" s="2">
        <v>483.22</v>
      </c>
      <c r="H2432" s="15">
        <f t="shared" si="37"/>
        <v>0</v>
      </c>
    </row>
    <row r="2433" spans="1:8" ht="13.5" x14ac:dyDescent="0.25">
      <c r="A2433" s="11"/>
      <c r="B2433" s="10">
        <v>45846</v>
      </c>
      <c r="C2433" s="2">
        <v>0.36</v>
      </c>
      <c r="D2433" s="2">
        <v>0.36</v>
      </c>
      <c r="E2433" s="2">
        <v>699</v>
      </c>
      <c r="F2433" s="2">
        <v>0.36</v>
      </c>
      <c r="G2433" s="2">
        <v>251.64</v>
      </c>
      <c r="H2433" s="15">
        <f t="shared" si="37"/>
        <v>-2.7027027027027053E-2</v>
      </c>
    </row>
    <row r="2434" spans="1:8" ht="13.5" x14ac:dyDescent="0.25">
      <c r="A2434" s="11"/>
      <c r="B2434" s="10">
        <v>45847</v>
      </c>
      <c r="C2434" s="2">
        <v>0.36</v>
      </c>
      <c r="D2434" s="2">
        <v>0.36</v>
      </c>
      <c r="E2434" s="2">
        <v>3199</v>
      </c>
      <c r="F2434" s="2">
        <v>0.36</v>
      </c>
      <c r="G2434" s="2">
        <v>1151.6400000000001</v>
      </c>
      <c r="H2434" s="15">
        <f t="shared" si="37"/>
        <v>0</v>
      </c>
    </row>
    <row r="2435" spans="1:8" ht="13.5" x14ac:dyDescent="0.25">
      <c r="A2435" s="11"/>
      <c r="B2435" s="10">
        <v>45848</v>
      </c>
      <c r="C2435" s="2">
        <v>0.36</v>
      </c>
      <c r="D2435" s="2">
        <v>0.36</v>
      </c>
      <c r="E2435" s="2">
        <v>1154</v>
      </c>
      <c r="F2435" s="2">
        <v>0.36</v>
      </c>
      <c r="G2435" s="2">
        <v>415.44</v>
      </c>
      <c r="H2435" s="15">
        <f t="shared" si="37"/>
        <v>0</v>
      </c>
    </row>
    <row r="2436" spans="1:8" ht="13.5" x14ac:dyDescent="0.25">
      <c r="A2436" s="11"/>
      <c r="B2436" s="10">
        <v>45849</v>
      </c>
      <c r="C2436" s="2">
        <v>0.37</v>
      </c>
      <c r="D2436" s="2">
        <v>0.37</v>
      </c>
      <c r="E2436" s="2">
        <v>7455</v>
      </c>
      <c r="F2436" s="2">
        <v>0.37</v>
      </c>
      <c r="G2436" s="2">
        <v>2758.35</v>
      </c>
      <c r="H2436" s="15">
        <f t="shared" si="37"/>
        <v>2.7777777777777804E-2</v>
      </c>
    </row>
    <row r="2437" spans="1:8" ht="13.5" x14ac:dyDescent="0.25">
      <c r="A2437" s="11"/>
      <c r="B2437" s="10">
        <v>45852</v>
      </c>
      <c r="C2437" s="2">
        <v>0.37</v>
      </c>
      <c r="D2437" s="2">
        <v>0.37</v>
      </c>
      <c r="E2437" s="2">
        <v>6726</v>
      </c>
      <c r="F2437" s="2">
        <v>0.37</v>
      </c>
      <c r="G2437" s="2">
        <v>2488.62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0.37</v>
      </c>
      <c r="D2438" s="2">
        <v>0.37</v>
      </c>
      <c r="E2438" s="2">
        <v>1820</v>
      </c>
      <c r="F2438" s="2">
        <v>0.37</v>
      </c>
      <c r="G2438" s="2">
        <v>673.4</v>
      </c>
      <c r="H2438" s="15">
        <f t="shared" si="37"/>
        <v>0</v>
      </c>
    </row>
    <row r="2439" spans="1:8" ht="13.5" x14ac:dyDescent="0.25">
      <c r="A2439" s="11"/>
      <c r="B2439" s="10">
        <v>45854</v>
      </c>
      <c r="C2439" s="2">
        <v>0.36</v>
      </c>
      <c r="D2439" s="2">
        <v>0.36</v>
      </c>
      <c r="E2439" s="2">
        <v>15103</v>
      </c>
      <c r="F2439" s="2">
        <v>0.36</v>
      </c>
      <c r="G2439" s="2">
        <v>5437.08</v>
      </c>
      <c r="H2439" s="15">
        <f t="shared" ref="H2439:H2502" si="38">(D2439-D2438)/D2438</f>
        <v>-2.7027027027027053E-2</v>
      </c>
    </row>
    <row r="2440" spans="1:8" ht="13.5" x14ac:dyDescent="0.25">
      <c r="A2440" s="11"/>
      <c r="B2440" s="10">
        <v>45855</v>
      </c>
      <c r="C2440" s="2">
        <v>0.36</v>
      </c>
      <c r="D2440" s="2">
        <v>0.36</v>
      </c>
      <c r="E2440" s="2">
        <v>39686</v>
      </c>
      <c r="F2440" s="2">
        <v>0.36</v>
      </c>
      <c r="G2440" s="2">
        <v>14286.96</v>
      </c>
      <c r="H2440" s="15">
        <f t="shared" si="38"/>
        <v>0</v>
      </c>
    </row>
    <row r="2441" spans="1:8" ht="13.5" x14ac:dyDescent="0.25">
      <c r="A2441" s="11"/>
      <c r="B2441" s="10">
        <v>45856</v>
      </c>
      <c r="C2441" s="2">
        <v>0.36</v>
      </c>
      <c r="D2441" s="2">
        <v>0.36</v>
      </c>
      <c r="E2441" s="2">
        <v>3678</v>
      </c>
      <c r="F2441" s="2">
        <v>0.36</v>
      </c>
      <c r="G2441" s="2">
        <v>1324.08</v>
      </c>
      <c r="H2441" s="15">
        <f t="shared" si="38"/>
        <v>0</v>
      </c>
    </row>
    <row r="2442" spans="1:8" ht="13.5" x14ac:dyDescent="0.25">
      <c r="A2442" s="11"/>
      <c r="B2442" s="10">
        <v>45859</v>
      </c>
      <c r="C2442" s="2">
        <v>0.36</v>
      </c>
      <c r="D2442" s="2">
        <v>0.36</v>
      </c>
      <c r="E2442" s="2">
        <v>17000</v>
      </c>
      <c r="F2442" s="2">
        <v>0.36</v>
      </c>
      <c r="G2442" s="2">
        <v>6120</v>
      </c>
      <c r="H2442" s="15">
        <f t="shared" si="38"/>
        <v>0</v>
      </c>
    </row>
    <row r="2443" spans="1:8" ht="13.5" x14ac:dyDescent="0.25">
      <c r="A2443" s="11"/>
      <c r="B2443" s="10">
        <v>45860</v>
      </c>
      <c r="C2443" s="2">
        <v>0.35</v>
      </c>
      <c r="D2443" s="2">
        <v>0.35</v>
      </c>
      <c r="E2443" s="2">
        <v>2927</v>
      </c>
      <c r="F2443" s="2">
        <v>0.35</v>
      </c>
      <c r="G2443" s="2">
        <v>1024.45</v>
      </c>
      <c r="H2443" s="15">
        <f t="shared" si="38"/>
        <v>-2.7777777777777804E-2</v>
      </c>
    </row>
    <row r="2444" spans="1:8" ht="13.5" x14ac:dyDescent="0.25">
      <c r="A2444" s="11"/>
      <c r="B2444" s="10">
        <v>45861</v>
      </c>
      <c r="C2444" s="2">
        <v>0.36</v>
      </c>
      <c r="D2444" s="2">
        <v>0.36</v>
      </c>
      <c r="E2444" s="2">
        <v>1623</v>
      </c>
      <c r="F2444" s="2">
        <v>0.36</v>
      </c>
      <c r="G2444" s="2">
        <v>584.28</v>
      </c>
      <c r="H2444" s="15">
        <f t="shared" si="38"/>
        <v>2.8571428571428598E-2</v>
      </c>
    </row>
    <row r="2445" spans="1:8" ht="13.5" x14ac:dyDescent="0.25">
      <c r="A2445" s="11"/>
      <c r="B2445" s="10">
        <v>45862</v>
      </c>
      <c r="C2445" s="2">
        <v>0.36</v>
      </c>
      <c r="D2445" s="2">
        <v>0.36</v>
      </c>
      <c r="E2445" s="2">
        <v>472</v>
      </c>
      <c r="F2445" s="2">
        <v>0.36</v>
      </c>
      <c r="G2445" s="2">
        <v>169.92</v>
      </c>
      <c r="H2445" s="15">
        <f t="shared" si="38"/>
        <v>0</v>
      </c>
    </row>
    <row r="2446" spans="1:8" ht="13.5" x14ac:dyDescent="0.25">
      <c r="A2446" s="11"/>
      <c r="B2446" s="10">
        <v>45866</v>
      </c>
      <c r="C2446" s="2">
        <v>0.36</v>
      </c>
      <c r="D2446" s="2">
        <v>0.36</v>
      </c>
      <c r="E2446" s="2">
        <v>15</v>
      </c>
      <c r="F2446" s="2">
        <v>0.36</v>
      </c>
      <c r="G2446" s="2">
        <v>5.4</v>
      </c>
      <c r="H2446" s="15">
        <f t="shared" si="38"/>
        <v>0</v>
      </c>
    </row>
    <row r="2447" spans="1:8" ht="13.5" x14ac:dyDescent="0.25">
      <c r="A2447" s="11"/>
      <c r="B2447" s="10">
        <v>45867</v>
      </c>
      <c r="C2447" s="2">
        <v>0.36</v>
      </c>
      <c r="D2447" s="2">
        <v>0.36</v>
      </c>
      <c r="E2447" s="2">
        <v>1020</v>
      </c>
      <c r="F2447" s="2">
        <v>0.36</v>
      </c>
      <c r="G2447" s="2">
        <v>367.2</v>
      </c>
      <c r="H2447" s="15">
        <f t="shared" si="38"/>
        <v>0</v>
      </c>
    </row>
    <row r="2448" spans="1:8" ht="13.5" x14ac:dyDescent="0.25">
      <c r="A2448" s="11"/>
      <c r="B2448" s="10">
        <v>45868</v>
      </c>
      <c r="C2448" s="2">
        <v>0.36</v>
      </c>
      <c r="D2448" s="2">
        <v>0.36</v>
      </c>
      <c r="E2448" s="2">
        <v>1561</v>
      </c>
      <c r="F2448" s="2">
        <v>0.36</v>
      </c>
      <c r="G2448" s="2">
        <v>561.96</v>
      </c>
      <c r="H2448" s="15">
        <f t="shared" si="38"/>
        <v>0</v>
      </c>
    </row>
    <row r="2449" spans="1:8" ht="13.5" x14ac:dyDescent="0.25">
      <c r="A2449" s="11"/>
      <c r="B2449" s="10">
        <v>45869</v>
      </c>
      <c r="C2449" s="2">
        <v>0.35</v>
      </c>
      <c r="D2449" s="2">
        <v>0.35</v>
      </c>
      <c r="E2449" s="2">
        <v>1077</v>
      </c>
      <c r="F2449" s="2">
        <v>0.35</v>
      </c>
      <c r="G2449" s="2">
        <v>376.95</v>
      </c>
      <c r="H2449" s="15">
        <f t="shared" si="38"/>
        <v>-2.7777777777777804E-2</v>
      </c>
    </row>
    <row r="2450" spans="1:8" ht="13.5" x14ac:dyDescent="0.25">
      <c r="A2450" s="11"/>
      <c r="B2450" s="10">
        <v>45870</v>
      </c>
      <c r="C2450" s="2">
        <v>0.35</v>
      </c>
      <c r="D2450" s="2">
        <v>0.35</v>
      </c>
      <c r="E2450" s="2">
        <v>29178</v>
      </c>
      <c r="F2450" s="2">
        <v>0.35</v>
      </c>
      <c r="G2450" s="2">
        <v>10212.299999999999</v>
      </c>
      <c r="H2450" s="15">
        <f t="shared" si="38"/>
        <v>0</v>
      </c>
    </row>
    <row r="2451" spans="1:8" ht="13.5" x14ac:dyDescent="0.25">
      <c r="A2451" s="11"/>
      <c r="B2451" s="10">
        <v>45873</v>
      </c>
      <c r="C2451" s="2">
        <v>0.35</v>
      </c>
      <c r="D2451" s="2">
        <v>0.35</v>
      </c>
      <c r="E2451" s="2">
        <v>55187</v>
      </c>
      <c r="F2451" s="2">
        <v>0.35</v>
      </c>
      <c r="G2451" s="2">
        <v>19315.45</v>
      </c>
      <c r="H2451" s="15">
        <f t="shared" si="38"/>
        <v>0</v>
      </c>
    </row>
    <row r="2452" spans="1:8" ht="13.5" x14ac:dyDescent="0.25">
      <c r="A2452" s="11"/>
      <c r="B2452" s="10">
        <v>45874</v>
      </c>
      <c r="C2452" s="2">
        <v>0.35</v>
      </c>
      <c r="D2452" s="2">
        <v>0.35</v>
      </c>
      <c r="E2452" s="2">
        <v>77</v>
      </c>
      <c r="F2452" s="2">
        <v>0.35</v>
      </c>
      <c r="G2452" s="2">
        <v>26.95</v>
      </c>
      <c r="H2452" s="15">
        <f t="shared" si="38"/>
        <v>0</v>
      </c>
    </row>
    <row r="2453" spans="1:8" ht="13.5" x14ac:dyDescent="0.25">
      <c r="A2453" s="11"/>
      <c r="B2453" s="10">
        <v>45875</v>
      </c>
      <c r="C2453" s="2">
        <v>0.35</v>
      </c>
      <c r="D2453" s="2">
        <v>0.35</v>
      </c>
      <c r="E2453" s="2">
        <v>916</v>
      </c>
      <c r="F2453" s="2">
        <v>0.35</v>
      </c>
      <c r="G2453" s="2">
        <v>320.60000000000002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0.36</v>
      </c>
      <c r="D2454" s="2">
        <v>0.36</v>
      </c>
      <c r="E2454" s="2">
        <v>608</v>
      </c>
      <c r="F2454" s="2">
        <v>0.36</v>
      </c>
      <c r="G2454" s="2">
        <v>218.88</v>
      </c>
      <c r="H2454" s="15">
        <f t="shared" si="38"/>
        <v>2.8571428571428598E-2</v>
      </c>
    </row>
    <row r="2455" spans="1:8" ht="13.5" x14ac:dyDescent="0.25">
      <c r="A2455" s="11"/>
      <c r="B2455" s="10">
        <v>45877</v>
      </c>
      <c r="C2455" s="2">
        <v>0.36</v>
      </c>
      <c r="D2455" s="2">
        <v>0.36</v>
      </c>
      <c r="E2455" s="2">
        <v>1419</v>
      </c>
      <c r="F2455" s="2">
        <v>0.36</v>
      </c>
      <c r="G2455" s="2">
        <v>510.84</v>
      </c>
      <c r="H2455" s="15">
        <f t="shared" si="38"/>
        <v>0</v>
      </c>
    </row>
    <row r="2456" spans="1:8" ht="13.5" x14ac:dyDescent="0.25">
      <c r="A2456" s="11"/>
      <c r="B2456" s="10">
        <v>45880</v>
      </c>
      <c r="C2456" s="2">
        <v>0.36</v>
      </c>
      <c r="D2456" s="2">
        <v>0.36</v>
      </c>
      <c r="E2456" s="2">
        <v>0</v>
      </c>
      <c r="F2456" s="2">
        <v>0</v>
      </c>
      <c r="G2456" s="2">
        <v>0</v>
      </c>
      <c r="H2456" s="15">
        <f t="shared" si="38"/>
        <v>0</v>
      </c>
    </row>
    <row r="2457" spans="1:8" ht="13.5" x14ac:dyDescent="0.25">
      <c r="A2457" s="11"/>
      <c r="B2457" s="10">
        <v>45881</v>
      </c>
      <c r="C2457" s="2">
        <v>0.35</v>
      </c>
      <c r="D2457" s="2">
        <v>0.35</v>
      </c>
      <c r="E2457" s="2">
        <v>10052</v>
      </c>
      <c r="F2457" s="2">
        <v>0.35</v>
      </c>
      <c r="G2457" s="2">
        <v>3518.2</v>
      </c>
      <c r="H2457" s="15">
        <f t="shared" si="38"/>
        <v>-2.7777777777777804E-2</v>
      </c>
    </row>
    <row r="2458" spans="1:8" ht="13.5" x14ac:dyDescent="0.25">
      <c r="A2458" s="11"/>
      <c r="B2458" s="10">
        <v>45883</v>
      </c>
      <c r="C2458" s="2">
        <v>0.35</v>
      </c>
      <c r="D2458" s="2">
        <v>0.35</v>
      </c>
      <c r="E2458" s="2">
        <v>509</v>
      </c>
      <c r="F2458" s="2">
        <v>0.35</v>
      </c>
      <c r="G2458" s="2">
        <v>178.15</v>
      </c>
      <c r="H2458" s="15">
        <f t="shared" si="38"/>
        <v>0</v>
      </c>
    </row>
    <row r="2459" spans="1:8" ht="13.5" x14ac:dyDescent="0.25">
      <c r="A2459" s="11"/>
      <c r="B2459" s="10">
        <v>45884</v>
      </c>
      <c r="C2459" s="2">
        <v>0.35</v>
      </c>
      <c r="D2459" s="2">
        <v>0.35</v>
      </c>
      <c r="E2459" s="2">
        <v>4305</v>
      </c>
      <c r="F2459" s="2">
        <v>0.35</v>
      </c>
      <c r="G2459" s="2">
        <v>1506.75</v>
      </c>
      <c r="H2459" s="15">
        <f t="shared" si="38"/>
        <v>0</v>
      </c>
    </row>
    <row r="2460" spans="1:8" ht="13.5" x14ac:dyDescent="0.25">
      <c r="A2460" s="11"/>
      <c r="B2460" s="10">
        <v>45887</v>
      </c>
      <c r="C2460" s="2">
        <v>0.35</v>
      </c>
      <c r="D2460" s="2">
        <v>0.35</v>
      </c>
      <c r="E2460" s="2">
        <v>0</v>
      </c>
      <c r="F2460" s="2">
        <v>0</v>
      </c>
      <c r="G2460" s="2">
        <v>0</v>
      </c>
      <c r="H2460" s="15">
        <f t="shared" si="38"/>
        <v>0</v>
      </c>
    </row>
    <row r="2461" spans="1:8" ht="13.5" x14ac:dyDescent="0.25">
      <c r="A2461" s="11"/>
      <c r="B2461" s="10">
        <v>45888</v>
      </c>
      <c r="C2461" s="2">
        <v>0.36</v>
      </c>
      <c r="D2461" s="2">
        <v>0.36</v>
      </c>
      <c r="E2461" s="2">
        <v>5000</v>
      </c>
      <c r="F2461" s="2">
        <v>0.36</v>
      </c>
      <c r="G2461" s="2">
        <v>1800</v>
      </c>
      <c r="H2461" s="15">
        <f t="shared" si="38"/>
        <v>2.8571428571428598E-2</v>
      </c>
    </row>
    <row r="2462" spans="1:8" ht="13.5" x14ac:dyDescent="0.25">
      <c r="A2462" s="11"/>
      <c r="B2462" s="10">
        <v>45889</v>
      </c>
      <c r="C2462" s="2">
        <v>0.36</v>
      </c>
      <c r="D2462" s="2">
        <v>0.36</v>
      </c>
      <c r="E2462" s="2">
        <v>16679</v>
      </c>
      <c r="F2462" s="2">
        <v>0.36</v>
      </c>
      <c r="G2462" s="2">
        <v>6004.44</v>
      </c>
      <c r="H2462" s="15">
        <f t="shared" si="38"/>
        <v>0</v>
      </c>
    </row>
    <row r="2463" spans="1:8" ht="13.5" x14ac:dyDescent="0.25">
      <c r="A2463" s="11"/>
      <c r="B2463" s="10">
        <v>45890</v>
      </c>
      <c r="C2463" s="2">
        <v>0.36</v>
      </c>
      <c r="D2463" s="2">
        <v>0.36</v>
      </c>
      <c r="E2463" s="2">
        <v>81</v>
      </c>
      <c r="F2463" s="2">
        <v>0.36</v>
      </c>
      <c r="G2463" s="2">
        <v>29.16</v>
      </c>
      <c r="H2463" s="15">
        <f t="shared" si="38"/>
        <v>0</v>
      </c>
    </row>
    <row r="2464" spans="1:8" ht="13.5" x14ac:dyDescent="0.25">
      <c r="A2464" s="11"/>
      <c r="B2464" s="10">
        <v>45891</v>
      </c>
      <c r="C2464" s="2">
        <v>0.37</v>
      </c>
      <c r="D2464" s="2">
        <v>0.37</v>
      </c>
      <c r="E2464" s="2">
        <v>10010</v>
      </c>
      <c r="F2464" s="2">
        <v>0.37</v>
      </c>
      <c r="G2464" s="2">
        <v>3703.7</v>
      </c>
      <c r="H2464" s="15">
        <f t="shared" si="38"/>
        <v>2.7777777777777804E-2</v>
      </c>
    </row>
    <row r="2465" spans="1:8" ht="13.5" x14ac:dyDescent="0.25">
      <c r="A2465" s="11"/>
      <c r="B2465" s="10">
        <v>45894</v>
      </c>
      <c r="C2465" s="2">
        <v>0.36</v>
      </c>
      <c r="D2465" s="2">
        <v>0.36</v>
      </c>
      <c r="E2465" s="2">
        <v>517</v>
      </c>
      <c r="F2465" s="2">
        <v>0.36</v>
      </c>
      <c r="G2465" s="2">
        <v>186.12</v>
      </c>
      <c r="H2465" s="15">
        <f t="shared" si="38"/>
        <v>-2.7027027027027053E-2</v>
      </c>
    </row>
    <row r="2466" spans="1:8" ht="13.5" x14ac:dyDescent="0.25">
      <c r="A2466" s="11"/>
      <c r="B2466" s="10">
        <v>45895</v>
      </c>
      <c r="C2466" s="2">
        <v>0.36</v>
      </c>
      <c r="D2466" s="2">
        <v>0.36</v>
      </c>
      <c r="E2466" s="2">
        <v>3501</v>
      </c>
      <c r="F2466" s="2">
        <v>0.36</v>
      </c>
      <c r="G2466" s="2">
        <v>1260.3599999999999</v>
      </c>
      <c r="H2466" s="15">
        <f t="shared" si="38"/>
        <v>0</v>
      </c>
    </row>
    <row r="2467" spans="1:8" ht="13.5" x14ac:dyDescent="0.25">
      <c r="A2467" s="11"/>
      <c r="B2467" s="10">
        <v>45896</v>
      </c>
      <c r="C2467" s="2">
        <v>0.37</v>
      </c>
      <c r="D2467" s="2">
        <v>0.37</v>
      </c>
      <c r="E2467" s="2">
        <v>111</v>
      </c>
      <c r="F2467" s="2">
        <v>0.37</v>
      </c>
      <c r="G2467" s="2">
        <v>41.07</v>
      </c>
      <c r="H2467" s="15">
        <f t="shared" si="38"/>
        <v>2.7777777777777804E-2</v>
      </c>
    </row>
    <row r="2468" spans="1:8" ht="13.5" x14ac:dyDescent="0.25">
      <c r="A2468" s="11"/>
      <c r="B2468" s="10">
        <v>45897</v>
      </c>
      <c r="C2468" s="2">
        <v>0.36</v>
      </c>
      <c r="D2468" s="2">
        <v>0.36</v>
      </c>
      <c r="E2468" s="2">
        <v>23626</v>
      </c>
      <c r="F2468" s="2">
        <v>0.36</v>
      </c>
      <c r="G2468" s="2">
        <v>8505.36</v>
      </c>
      <c r="H2468" s="15">
        <f t="shared" si="38"/>
        <v>-2.7027027027027053E-2</v>
      </c>
    </row>
    <row r="2469" spans="1:8" ht="13.5" x14ac:dyDescent="0.25">
      <c r="A2469" s="11"/>
      <c r="B2469" s="10">
        <v>45898</v>
      </c>
      <c r="C2469" s="2">
        <v>0.36</v>
      </c>
      <c r="D2469" s="2">
        <v>0.36</v>
      </c>
      <c r="E2469" s="2">
        <v>765</v>
      </c>
      <c r="F2469" s="2">
        <v>0.36</v>
      </c>
      <c r="G2469" s="2">
        <v>275.39999999999998</v>
      </c>
      <c r="H2469" s="15">
        <f t="shared" si="38"/>
        <v>0</v>
      </c>
    </row>
    <row r="2470" spans="1:8" ht="13.5" x14ac:dyDescent="0.25">
      <c r="A2470" s="11"/>
      <c r="B2470" s="10">
        <v>45901</v>
      </c>
      <c r="C2470" s="2">
        <v>0.35</v>
      </c>
      <c r="D2470" s="2">
        <v>0.35</v>
      </c>
      <c r="E2470" s="2">
        <v>5557</v>
      </c>
      <c r="F2470" s="2">
        <v>0.35</v>
      </c>
      <c r="G2470" s="2">
        <v>1944.95</v>
      </c>
      <c r="H2470" s="15">
        <f t="shared" si="38"/>
        <v>-2.7777777777777804E-2</v>
      </c>
    </row>
    <row r="2471" spans="1:8" ht="13.5" x14ac:dyDescent="0.25">
      <c r="A2471" s="11"/>
      <c r="B2471" s="10">
        <v>45902</v>
      </c>
      <c r="C2471" s="2">
        <v>0.36</v>
      </c>
      <c r="D2471" s="2">
        <v>0.36</v>
      </c>
      <c r="E2471" s="2">
        <v>10131</v>
      </c>
      <c r="F2471" s="2">
        <v>0.36</v>
      </c>
      <c r="G2471" s="2">
        <v>3647.16</v>
      </c>
      <c r="H2471" s="15">
        <f t="shared" si="38"/>
        <v>2.8571428571428598E-2</v>
      </c>
    </row>
    <row r="2472" spans="1:8" ht="13.5" x14ac:dyDescent="0.25">
      <c r="A2472" s="11"/>
      <c r="B2472" s="10">
        <v>45903</v>
      </c>
      <c r="C2472" s="2">
        <v>0.36</v>
      </c>
      <c r="D2472" s="2">
        <v>0.36</v>
      </c>
      <c r="E2472" s="2">
        <v>115</v>
      </c>
      <c r="F2472" s="2">
        <v>0.36</v>
      </c>
      <c r="G2472" s="2">
        <v>41.4</v>
      </c>
      <c r="H2472" s="15">
        <f t="shared" si="38"/>
        <v>0</v>
      </c>
    </row>
    <row r="2473" spans="1:8" ht="13.5" x14ac:dyDescent="0.25">
      <c r="A2473" s="11"/>
      <c r="B2473" s="10">
        <v>45905</v>
      </c>
      <c r="C2473" s="2">
        <v>0.36</v>
      </c>
      <c r="D2473" s="2">
        <v>0.36</v>
      </c>
      <c r="E2473" s="2">
        <v>219</v>
      </c>
      <c r="F2473" s="2">
        <v>0.36</v>
      </c>
      <c r="G2473" s="2">
        <v>78.84</v>
      </c>
      <c r="H2473" s="15">
        <f t="shared" si="38"/>
        <v>0</v>
      </c>
    </row>
    <row r="2474" spans="1:8" ht="13.5" x14ac:dyDescent="0.25">
      <c r="A2474" s="11"/>
      <c r="B2474" s="10">
        <v>45908</v>
      </c>
      <c r="C2474" s="2">
        <v>0.35</v>
      </c>
      <c r="D2474" s="2">
        <v>0.35</v>
      </c>
      <c r="E2474" s="2">
        <v>14000</v>
      </c>
      <c r="F2474" s="2">
        <v>0.35</v>
      </c>
      <c r="G2474" s="2">
        <v>4900</v>
      </c>
      <c r="H2474" s="15">
        <f t="shared" si="38"/>
        <v>-2.7777777777777804E-2</v>
      </c>
    </row>
    <row r="2475" spans="1:8" ht="13.5" x14ac:dyDescent="0.25">
      <c r="A2475" s="11"/>
      <c r="B2475" s="10">
        <v>45909</v>
      </c>
      <c r="C2475" s="2">
        <v>0.35</v>
      </c>
      <c r="D2475" s="2">
        <v>0.35</v>
      </c>
      <c r="E2475" s="2">
        <v>26000</v>
      </c>
      <c r="F2475" s="2">
        <v>0.35</v>
      </c>
      <c r="G2475" s="2">
        <v>9100</v>
      </c>
      <c r="H2475" s="15">
        <f t="shared" si="38"/>
        <v>0</v>
      </c>
    </row>
    <row r="2476" spans="1:8" ht="13.5" x14ac:dyDescent="0.25">
      <c r="A2476" s="11"/>
      <c r="B2476" s="10">
        <v>45910</v>
      </c>
      <c r="C2476" s="2">
        <v>0.35</v>
      </c>
      <c r="D2476" s="2">
        <v>0.35</v>
      </c>
      <c r="E2476" s="2">
        <v>25524</v>
      </c>
      <c r="F2476" s="2">
        <v>0.35</v>
      </c>
      <c r="G2476" s="2">
        <v>8933.4</v>
      </c>
      <c r="H2476" s="15">
        <f t="shared" si="38"/>
        <v>0</v>
      </c>
    </row>
    <row r="2477" spans="1:8" ht="13.5" x14ac:dyDescent="0.25">
      <c r="A2477" s="11"/>
      <c r="B2477" s="10">
        <v>45911</v>
      </c>
      <c r="C2477" s="2">
        <v>0.36</v>
      </c>
      <c r="D2477" s="2">
        <v>0.36</v>
      </c>
      <c r="E2477" s="2">
        <v>224</v>
      </c>
      <c r="F2477" s="2">
        <v>0.36</v>
      </c>
      <c r="G2477" s="2">
        <v>80.64</v>
      </c>
      <c r="H2477" s="15">
        <f t="shared" si="38"/>
        <v>2.8571428571428598E-2</v>
      </c>
    </row>
    <row r="2478" spans="1:8" ht="13.5" x14ac:dyDescent="0.25">
      <c r="A2478" s="11"/>
      <c r="B2478" s="10">
        <v>45912</v>
      </c>
      <c r="C2478" s="2">
        <v>0.35</v>
      </c>
      <c r="D2478" s="2">
        <v>0.35</v>
      </c>
      <c r="E2478" s="2">
        <v>6428</v>
      </c>
      <c r="F2478" s="2">
        <v>0.35</v>
      </c>
      <c r="G2478" s="2">
        <v>2249.8000000000002</v>
      </c>
      <c r="H2478" s="15">
        <f t="shared" si="38"/>
        <v>-2.7777777777777804E-2</v>
      </c>
    </row>
    <row r="2479" spans="1:8" ht="13.5" x14ac:dyDescent="0.25">
      <c r="A2479" s="11"/>
      <c r="B2479" s="10">
        <v>45915</v>
      </c>
      <c r="C2479" s="2">
        <v>0.36</v>
      </c>
      <c r="D2479" s="2">
        <v>0.36</v>
      </c>
      <c r="E2479" s="2">
        <v>3545</v>
      </c>
      <c r="F2479" s="2">
        <v>0.36</v>
      </c>
      <c r="G2479" s="2">
        <v>1276.2</v>
      </c>
      <c r="H2479" s="15">
        <f t="shared" si="38"/>
        <v>2.8571428571428598E-2</v>
      </c>
    </row>
    <row r="2480" spans="1:8" ht="13.5" x14ac:dyDescent="0.25">
      <c r="A2480" s="11"/>
      <c r="B2480" s="10">
        <v>45916</v>
      </c>
      <c r="C2480" s="2">
        <v>0.35</v>
      </c>
      <c r="D2480" s="2">
        <v>0.35</v>
      </c>
      <c r="E2480" s="2">
        <v>654</v>
      </c>
      <c r="F2480" s="2">
        <v>0.35</v>
      </c>
      <c r="G2480" s="2">
        <v>228.9</v>
      </c>
      <c r="H2480" s="15">
        <f t="shared" si="38"/>
        <v>-2.7777777777777804E-2</v>
      </c>
    </row>
    <row r="2481" spans="1:8" ht="13.5" x14ac:dyDescent="0.25">
      <c r="A2481" s="11"/>
      <c r="B2481" s="10">
        <v>45917</v>
      </c>
      <c r="C2481" s="2">
        <v>0.35</v>
      </c>
      <c r="D2481" s="2">
        <v>0.35</v>
      </c>
      <c r="E2481" s="2">
        <v>32710</v>
      </c>
      <c r="F2481" s="2">
        <v>0.35</v>
      </c>
      <c r="G2481" s="2">
        <v>11448.5</v>
      </c>
      <c r="H2481" s="15">
        <f t="shared" si="38"/>
        <v>0</v>
      </c>
    </row>
    <row r="2482" spans="1:8" ht="13.5" x14ac:dyDescent="0.25">
      <c r="A2482" s="11"/>
      <c r="B2482" s="10">
        <v>45918</v>
      </c>
      <c r="C2482" s="2">
        <v>0.36</v>
      </c>
      <c r="D2482" s="2">
        <v>0.36</v>
      </c>
      <c r="E2482" s="2">
        <v>10</v>
      </c>
      <c r="F2482" s="2">
        <v>0.36</v>
      </c>
      <c r="G2482" s="2">
        <v>3.6</v>
      </c>
      <c r="H2482" s="15">
        <f t="shared" si="38"/>
        <v>2.8571428571428598E-2</v>
      </c>
    </row>
    <row r="2483" spans="1:8" ht="13.5" x14ac:dyDescent="0.25">
      <c r="A2483" s="11"/>
      <c r="B2483" s="10">
        <v>45919</v>
      </c>
      <c r="C2483" s="2">
        <v>0.36</v>
      </c>
      <c r="D2483" s="2">
        <v>0.36</v>
      </c>
      <c r="E2483" s="2">
        <v>11657</v>
      </c>
      <c r="F2483" s="2">
        <v>0.36</v>
      </c>
      <c r="G2483" s="2">
        <v>4196.5200000000004</v>
      </c>
      <c r="H2483" s="15">
        <f t="shared" si="38"/>
        <v>0</v>
      </c>
    </row>
    <row r="2484" spans="1:8" ht="13.5" x14ac:dyDescent="0.25">
      <c r="A2484" s="11"/>
      <c r="B2484" s="10">
        <v>45922</v>
      </c>
      <c r="C2484" s="2">
        <v>0.36</v>
      </c>
      <c r="D2484" s="2">
        <v>0.36</v>
      </c>
      <c r="E2484" s="2">
        <v>3000</v>
      </c>
      <c r="F2484" s="2">
        <v>0.36</v>
      </c>
      <c r="G2484" s="2">
        <v>1080</v>
      </c>
      <c r="H2484" s="15">
        <f t="shared" si="38"/>
        <v>0</v>
      </c>
    </row>
    <row r="2485" spans="1:8" ht="13.5" x14ac:dyDescent="0.25">
      <c r="A2485" s="11"/>
      <c r="B2485" s="10">
        <v>45923</v>
      </c>
      <c r="C2485" s="2">
        <v>0.36</v>
      </c>
      <c r="D2485" s="2">
        <v>0.36</v>
      </c>
      <c r="E2485" s="2">
        <v>4229</v>
      </c>
      <c r="F2485" s="2">
        <v>0.36</v>
      </c>
      <c r="G2485" s="2">
        <v>1522.44</v>
      </c>
      <c r="H2485" s="15">
        <f t="shared" si="38"/>
        <v>0</v>
      </c>
    </row>
    <row r="2486" spans="1:8" ht="13.5" x14ac:dyDescent="0.25">
      <c r="A2486" s="11"/>
      <c r="B2486" s="10">
        <v>45924</v>
      </c>
      <c r="C2486" s="2">
        <v>0.36</v>
      </c>
      <c r="D2486" s="2">
        <v>0.36</v>
      </c>
      <c r="E2486" s="2">
        <v>10810</v>
      </c>
      <c r="F2486" s="2">
        <v>0.36</v>
      </c>
      <c r="G2486" s="2">
        <v>3891.6</v>
      </c>
      <c r="H2486" s="15">
        <f t="shared" si="38"/>
        <v>0</v>
      </c>
    </row>
    <row r="2487" spans="1:8" ht="13.5" x14ac:dyDescent="0.25">
      <c r="A2487" s="11"/>
      <c r="B2487" s="10">
        <v>45925</v>
      </c>
      <c r="C2487" s="2">
        <v>0.36</v>
      </c>
      <c r="D2487" s="2">
        <v>0.36</v>
      </c>
      <c r="E2487" s="2">
        <v>3000</v>
      </c>
      <c r="F2487" s="2">
        <v>0.36</v>
      </c>
      <c r="G2487" s="2">
        <v>1080</v>
      </c>
      <c r="H2487" s="15">
        <f t="shared" si="38"/>
        <v>0</v>
      </c>
    </row>
    <row r="2488" spans="1:8" ht="13.5" x14ac:dyDescent="0.25">
      <c r="A2488" s="11"/>
      <c r="B2488" s="10">
        <v>45926</v>
      </c>
      <c r="C2488" s="2">
        <v>0.36</v>
      </c>
      <c r="D2488" s="2">
        <v>0.36</v>
      </c>
      <c r="E2488" s="2">
        <v>7343</v>
      </c>
      <c r="F2488" s="2">
        <v>0.36</v>
      </c>
      <c r="G2488" s="2">
        <v>2643.48</v>
      </c>
      <c r="H2488" s="15">
        <f t="shared" si="38"/>
        <v>0</v>
      </c>
    </row>
    <row r="2489" spans="1:8" ht="13.5" x14ac:dyDescent="0.25">
      <c r="A2489" s="11"/>
      <c r="B2489" s="10">
        <v>45929</v>
      </c>
      <c r="C2489" s="2">
        <v>0.36</v>
      </c>
      <c r="D2489" s="2">
        <v>0.36</v>
      </c>
      <c r="E2489" s="2">
        <v>360</v>
      </c>
      <c r="F2489" s="2">
        <v>0.36</v>
      </c>
      <c r="G2489" s="2">
        <v>129.6</v>
      </c>
      <c r="H2489" s="15">
        <f t="shared" si="38"/>
        <v>0</v>
      </c>
    </row>
    <row r="2490" spans="1:8" ht="13.5" x14ac:dyDescent="0.25">
      <c r="A2490" s="11"/>
      <c r="B2490" s="10">
        <v>45930</v>
      </c>
      <c r="C2490" s="2">
        <v>0.36</v>
      </c>
      <c r="D2490" s="2">
        <v>0.36</v>
      </c>
      <c r="E2490" s="2">
        <v>23498</v>
      </c>
      <c r="F2490" s="2">
        <v>0.36</v>
      </c>
      <c r="G2490" s="2">
        <v>8459.2800000000007</v>
      </c>
      <c r="H2490" s="15">
        <f t="shared" si="38"/>
        <v>0</v>
      </c>
    </row>
    <row r="2491" spans="1:8" ht="13.5" x14ac:dyDescent="0.25">
      <c r="A2491" s="11"/>
      <c r="B2491" s="10">
        <v>45931</v>
      </c>
      <c r="C2491" s="2">
        <v>0.37</v>
      </c>
      <c r="D2491" s="2">
        <v>0.37</v>
      </c>
      <c r="E2491" s="2">
        <v>2000</v>
      </c>
      <c r="F2491" s="2">
        <v>0.37</v>
      </c>
      <c r="G2491" s="2">
        <v>740</v>
      </c>
      <c r="H2491" s="15">
        <f t="shared" si="38"/>
        <v>2.7777777777777804E-2</v>
      </c>
    </row>
    <row r="2492" spans="1:8" ht="13.5" x14ac:dyDescent="0.25">
      <c r="A2492" s="11"/>
      <c r="B2492" s="10">
        <v>45932</v>
      </c>
      <c r="C2492" s="2">
        <v>0.37</v>
      </c>
      <c r="D2492" s="2">
        <v>0.37</v>
      </c>
      <c r="E2492" s="2">
        <v>450</v>
      </c>
      <c r="F2492" s="2">
        <v>0.37</v>
      </c>
      <c r="G2492" s="2">
        <v>166.5</v>
      </c>
      <c r="H2492" s="15">
        <f t="shared" si="38"/>
        <v>0</v>
      </c>
    </row>
    <row r="2493" spans="1:8" ht="13.5" x14ac:dyDescent="0.25">
      <c r="A2493" s="11"/>
      <c r="B2493" s="10">
        <v>45933</v>
      </c>
      <c r="C2493" s="2">
        <v>0.37</v>
      </c>
      <c r="D2493" s="2">
        <v>0.37</v>
      </c>
      <c r="E2493" s="2">
        <v>7050</v>
      </c>
      <c r="F2493" s="2">
        <v>0.37</v>
      </c>
      <c r="G2493" s="2">
        <v>2608.5</v>
      </c>
      <c r="H2493" s="15">
        <f t="shared" si="38"/>
        <v>0</v>
      </c>
    </row>
    <row r="2494" spans="1:8" ht="13.5" x14ac:dyDescent="0.25">
      <c r="A2494" s="11"/>
      <c r="B2494" s="10">
        <v>45936</v>
      </c>
      <c r="C2494" s="2">
        <v>0.37</v>
      </c>
      <c r="D2494" s="2">
        <v>0.37</v>
      </c>
      <c r="E2494" s="2">
        <v>123</v>
      </c>
      <c r="F2494" s="2">
        <v>0.37</v>
      </c>
      <c r="G2494" s="2">
        <v>45.51</v>
      </c>
      <c r="H2494" s="15">
        <f t="shared" si="38"/>
        <v>0</v>
      </c>
    </row>
    <row r="2495" spans="1:8" ht="13.5" x14ac:dyDescent="0.25">
      <c r="A2495" s="11"/>
      <c r="B2495" s="10">
        <v>45937</v>
      </c>
      <c r="C2495" s="2">
        <v>0.37</v>
      </c>
      <c r="D2495" s="2">
        <v>0.37</v>
      </c>
      <c r="E2495" s="2">
        <v>12514</v>
      </c>
      <c r="F2495" s="2">
        <v>0.37</v>
      </c>
      <c r="G2495" s="2">
        <v>4630.18</v>
      </c>
      <c r="H2495" s="15">
        <f t="shared" si="38"/>
        <v>0</v>
      </c>
    </row>
    <row r="2496" spans="1:8" ht="13.5" x14ac:dyDescent="0.25">
      <c r="A2496" s="11"/>
      <c r="B2496" s="10">
        <v>45938</v>
      </c>
      <c r="C2496" s="2">
        <v>0.37</v>
      </c>
      <c r="D2496" s="2">
        <v>0.37</v>
      </c>
      <c r="E2496" s="2">
        <v>1300</v>
      </c>
      <c r="F2496" s="2">
        <v>0.37</v>
      </c>
      <c r="G2496" s="2">
        <v>481</v>
      </c>
      <c r="H2496" s="15">
        <f t="shared" si="38"/>
        <v>0</v>
      </c>
    </row>
    <row r="2497" spans="1:11" ht="13.5" x14ac:dyDescent="0.25">
      <c r="A2497" s="11"/>
      <c r="B2497" s="10">
        <v>45939</v>
      </c>
      <c r="C2497" s="2">
        <v>0.36</v>
      </c>
      <c r="D2497" s="2">
        <v>0.36</v>
      </c>
      <c r="E2497" s="2">
        <v>350</v>
      </c>
      <c r="F2497" s="2">
        <v>0.36</v>
      </c>
      <c r="G2497" s="2">
        <v>126</v>
      </c>
      <c r="H2497" s="15">
        <f t="shared" si="38"/>
        <v>-2.7027027027027053E-2</v>
      </c>
    </row>
    <row r="2498" spans="1:11" ht="13.5" x14ac:dyDescent="0.25">
      <c r="A2498" s="11"/>
      <c r="B2498" s="10">
        <v>45940</v>
      </c>
      <c r="C2498" s="2">
        <v>0.37</v>
      </c>
      <c r="D2498" s="2">
        <v>0.37</v>
      </c>
      <c r="E2498" s="2">
        <v>8912</v>
      </c>
      <c r="F2498" s="2">
        <v>0.37</v>
      </c>
      <c r="G2498" s="2">
        <v>3297.44</v>
      </c>
      <c r="H2498" s="15">
        <f t="shared" si="38"/>
        <v>2.7777777777777804E-2</v>
      </c>
    </row>
    <row r="2499" spans="1:11" ht="13.5" x14ac:dyDescent="0.25">
      <c r="A2499" s="11"/>
      <c r="B2499" s="10">
        <v>45943</v>
      </c>
      <c r="C2499" s="2">
        <v>0.37</v>
      </c>
      <c r="D2499" s="2">
        <v>0.37</v>
      </c>
      <c r="E2499" s="2">
        <v>2233</v>
      </c>
      <c r="F2499" s="2">
        <v>0.37</v>
      </c>
      <c r="G2499" s="2">
        <v>826.21</v>
      </c>
      <c r="H2499" s="15">
        <f t="shared" si="38"/>
        <v>0</v>
      </c>
    </row>
    <row r="2500" spans="1:11" ht="13.5" x14ac:dyDescent="0.25">
      <c r="A2500" s="11"/>
      <c r="B2500" s="10">
        <v>45944</v>
      </c>
      <c r="C2500" s="2">
        <v>0.37</v>
      </c>
      <c r="D2500" s="2">
        <v>0.37</v>
      </c>
      <c r="E2500" s="2">
        <v>5740</v>
      </c>
      <c r="F2500" s="2">
        <v>0.37</v>
      </c>
      <c r="G2500" s="2">
        <v>2123.8000000000002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0.37</v>
      </c>
      <c r="D2501" s="2">
        <v>0.37</v>
      </c>
      <c r="E2501" s="2">
        <v>0</v>
      </c>
      <c r="F2501" s="2">
        <v>0</v>
      </c>
      <c r="G2501" s="2">
        <v>0</v>
      </c>
      <c r="H2501" s="15">
        <f t="shared" si="38"/>
        <v>0</v>
      </c>
    </row>
    <row r="2502" spans="1:11" ht="13.5" x14ac:dyDescent="0.25">
      <c r="A2502" s="11"/>
      <c r="B2502" s="10">
        <v>45947</v>
      </c>
      <c r="C2502" s="2">
        <v>0.37</v>
      </c>
      <c r="D2502" s="2">
        <v>0.37</v>
      </c>
      <c r="E2502" s="2">
        <v>0</v>
      </c>
      <c r="F2502" s="2">
        <v>0</v>
      </c>
      <c r="G2502" s="2">
        <v>0</v>
      </c>
      <c r="H2502" s="15">
        <f t="shared" si="38"/>
        <v>0</v>
      </c>
    </row>
    <row r="2503" spans="1:11" ht="13.5" x14ac:dyDescent="0.25">
      <c r="A2503" s="11"/>
      <c r="B2503" s="10">
        <v>45950</v>
      </c>
      <c r="C2503" s="2">
        <v>0.36</v>
      </c>
      <c r="D2503" s="2">
        <v>0.36</v>
      </c>
      <c r="E2503" s="2">
        <v>10956</v>
      </c>
      <c r="F2503" s="2">
        <v>0.36</v>
      </c>
      <c r="G2503" s="2">
        <v>3944.16</v>
      </c>
      <c r="H2503" s="15">
        <f t="shared" ref="H2503:H2511" si="39">(D2503-D2502)/D2502</f>
        <v>-2.7027027027027053E-2</v>
      </c>
    </row>
    <row r="2504" spans="1:11" ht="13.5" x14ac:dyDescent="0.25">
      <c r="A2504" s="11"/>
      <c r="B2504" s="10">
        <v>45951</v>
      </c>
      <c r="C2504" s="2">
        <v>0.35</v>
      </c>
      <c r="D2504" s="2">
        <v>0.35</v>
      </c>
      <c r="E2504" s="2">
        <v>738</v>
      </c>
      <c r="F2504" s="2">
        <v>0.35</v>
      </c>
      <c r="G2504" s="2">
        <v>258.3</v>
      </c>
      <c r="H2504" s="15">
        <f t="shared" si="39"/>
        <v>-2.7777777777777804E-2</v>
      </c>
    </row>
    <row r="2505" spans="1:11" ht="13.5" x14ac:dyDescent="0.25">
      <c r="A2505" s="11"/>
      <c r="B2505" s="10">
        <v>45952</v>
      </c>
      <c r="C2505" s="2">
        <v>0.36</v>
      </c>
      <c r="D2505" s="2">
        <v>0.36</v>
      </c>
      <c r="E2505" s="2">
        <v>0</v>
      </c>
      <c r="F2505" s="2">
        <v>0</v>
      </c>
      <c r="G2505" s="2">
        <v>0</v>
      </c>
      <c r="H2505" s="15">
        <f t="shared" si="39"/>
        <v>2.8571428571428598E-2</v>
      </c>
    </row>
    <row r="2506" spans="1:11" ht="13.5" x14ac:dyDescent="0.25">
      <c r="A2506" s="11"/>
      <c r="B2506" s="10">
        <v>45953</v>
      </c>
      <c r="C2506" s="2">
        <v>0.35</v>
      </c>
      <c r="D2506" s="2">
        <v>0.35</v>
      </c>
      <c r="E2506" s="2">
        <v>7717</v>
      </c>
      <c r="F2506" s="2">
        <v>0.35</v>
      </c>
      <c r="G2506" s="2">
        <v>2700.95</v>
      </c>
      <c r="H2506" s="15">
        <f t="shared" si="39"/>
        <v>-2.7777777777777804E-2</v>
      </c>
    </row>
    <row r="2507" spans="1:11" ht="13.5" x14ac:dyDescent="0.25">
      <c r="A2507" s="11"/>
      <c r="B2507" s="10">
        <v>45954</v>
      </c>
      <c r="C2507" s="2">
        <v>0.35</v>
      </c>
      <c r="D2507" s="2">
        <v>0.35</v>
      </c>
      <c r="E2507" s="2">
        <v>3601</v>
      </c>
      <c r="F2507" s="2">
        <v>0.35</v>
      </c>
      <c r="G2507" s="2">
        <v>1260.3499999999999</v>
      </c>
      <c r="H2507" s="15">
        <f t="shared" si="39"/>
        <v>0</v>
      </c>
    </row>
    <row r="2508" spans="1:11" ht="13.5" x14ac:dyDescent="0.25">
      <c r="A2508" s="11"/>
      <c r="B2508" s="10">
        <v>45957</v>
      </c>
      <c r="C2508" s="2">
        <v>0.35</v>
      </c>
      <c r="D2508" s="2">
        <v>0.35</v>
      </c>
      <c r="E2508" s="2">
        <v>16271</v>
      </c>
      <c r="F2508" s="2">
        <v>0.35</v>
      </c>
      <c r="G2508" s="2">
        <v>5694.85</v>
      </c>
      <c r="H2508" s="15">
        <f t="shared" si="39"/>
        <v>0</v>
      </c>
    </row>
    <row r="2509" spans="1:11" ht="13.5" x14ac:dyDescent="0.25">
      <c r="A2509" s="11"/>
      <c r="B2509" s="10">
        <v>45958</v>
      </c>
      <c r="C2509" s="2">
        <v>0.36</v>
      </c>
      <c r="D2509" s="2">
        <v>0.36</v>
      </c>
      <c r="E2509" s="2">
        <v>1412</v>
      </c>
      <c r="F2509" s="2">
        <v>0.36</v>
      </c>
      <c r="G2509" s="2">
        <v>508.32</v>
      </c>
      <c r="H2509" s="15">
        <f t="shared" si="39"/>
        <v>2.8571428571428598E-2</v>
      </c>
    </row>
    <row r="2510" spans="1:11" ht="13.5" x14ac:dyDescent="0.25">
      <c r="A2510" s="11"/>
      <c r="B2510" s="10">
        <v>45959</v>
      </c>
      <c r="C2510" s="2">
        <v>0.36</v>
      </c>
      <c r="D2510" s="2">
        <v>0.36</v>
      </c>
      <c r="E2510" s="2">
        <v>4640</v>
      </c>
      <c r="F2510" s="2">
        <v>0.36</v>
      </c>
      <c r="G2510" s="2">
        <v>1670.4</v>
      </c>
      <c r="H2510" s="15">
        <f t="shared" si="39"/>
        <v>0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0.36</v>
      </c>
      <c r="D2511" s="2">
        <v>0.36</v>
      </c>
      <c r="E2511" s="2">
        <v>11188</v>
      </c>
      <c r="F2511" s="2">
        <v>0.36</v>
      </c>
      <c r="G2511" s="2">
        <v>4027.68</v>
      </c>
      <c r="H2511" s="15">
        <f t="shared" si="39"/>
        <v>0</v>
      </c>
      <c r="I2511" s="16">
        <v>106199280</v>
      </c>
      <c r="J2511" s="13">
        <f>I2511*D2511</f>
        <v>38231740.799999997</v>
      </c>
      <c r="K2511" s="14">
        <f>SUM(E2307:E2511)/205</f>
        <v>8505.8487804878041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0.72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0.72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0.71</v>
      </c>
      <c r="C4" s="2">
        <f t="shared" ref="C4:C67" si="0">B4-B3</f>
        <v>-1.0000000000000009E-2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0.7</v>
      </c>
      <c r="C5" s="2">
        <f t="shared" si="0"/>
        <v>-1.0000000000000009E-2</v>
      </c>
      <c r="D5" s="2">
        <f>AVERAGE(B1:B5)</f>
        <v>0.71249999999999991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0.7</v>
      </c>
      <c r="C6" s="2">
        <f t="shared" si="0"/>
        <v>0</v>
      </c>
      <c r="D6" s="2">
        <f t="shared" ref="D6:D69" si="1">AVERAGE(B2:B6)</f>
        <v>0.71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0.69</v>
      </c>
      <c r="C7" s="2">
        <f t="shared" si="0"/>
        <v>-1.0000000000000009E-2</v>
      </c>
      <c r="D7" s="2">
        <f t="shared" si="1"/>
        <v>0.70399999999999996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0.68</v>
      </c>
      <c r="C8" s="2">
        <f t="shared" si="0"/>
        <v>-9.9999999999998979E-3</v>
      </c>
      <c r="D8" s="2">
        <f t="shared" si="1"/>
        <v>0.69599999999999995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0.67</v>
      </c>
      <c r="C9" s="2">
        <f t="shared" si="0"/>
        <v>-1.0000000000000009E-2</v>
      </c>
      <c r="D9" s="2">
        <f t="shared" si="1"/>
        <v>0.68799999999999994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0.67</v>
      </c>
      <c r="C10" s="2">
        <f t="shared" si="0"/>
        <v>0</v>
      </c>
      <c r="D10" s="2">
        <f t="shared" si="1"/>
        <v>0.68199999999999994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0.71</v>
      </c>
      <c r="C11" s="2">
        <f t="shared" si="0"/>
        <v>3.9999999999999925E-2</v>
      </c>
      <c r="D11" s="2">
        <f t="shared" si="1"/>
        <v>0.68399999999999994</v>
      </c>
      <c r="E11" s="2">
        <f>AVERAGE(B2:B11)</f>
        <v>0.69699999999999995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0.74</v>
      </c>
      <c r="C12" s="2">
        <f t="shared" si="0"/>
        <v>3.0000000000000027E-2</v>
      </c>
      <c r="D12" s="2">
        <f t="shared" si="1"/>
        <v>0.69399999999999995</v>
      </c>
      <c r="E12" s="2">
        <f t="shared" ref="E12:E75" si="2">AVERAGE(B3:B12)</f>
        <v>0.69900000000000007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0.78</v>
      </c>
      <c r="C13" s="2">
        <f t="shared" si="0"/>
        <v>4.0000000000000036E-2</v>
      </c>
      <c r="D13" s="2">
        <f t="shared" si="1"/>
        <v>0.71400000000000008</v>
      </c>
      <c r="E13" s="2">
        <f t="shared" si="2"/>
        <v>0.70500000000000007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0.82</v>
      </c>
      <c r="C14" s="2">
        <f t="shared" si="0"/>
        <v>3.9999999999999925E-2</v>
      </c>
      <c r="D14" s="2">
        <f t="shared" si="1"/>
        <v>0.74399999999999999</v>
      </c>
      <c r="E14" s="2">
        <f t="shared" si="2"/>
        <v>0.71600000000000008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0.86</v>
      </c>
      <c r="C15" s="2">
        <f t="shared" si="0"/>
        <v>4.0000000000000036E-2</v>
      </c>
      <c r="D15" s="2">
        <f t="shared" si="1"/>
        <v>0.78199999999999992</v>
      </c>
      <c r="E15" s="2">
        <f t="shared" si="2"/>
        <v>0.73199999999999998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0.85</v>
      </c>
      <c r="C16" s="2">
        <f t="shared" si="0"/>
        <v>-1.0000000000000009E-2</v>
      </c>
      <c r="D16" s="2">
        <f t="shared" si="1"/>
        <v>0.80999999999999994</v>
      </c>
      <c r="E16" s="2">
        <f t="shared" si="2"/>
        <v>0.74700000000000011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0.83</v>
      </c>
      <c r="C17" s="2">
        <f t="shared" si="0"/>
        <v>-2.0000000000000018E-2</v>
      </c>
      <c r="D17" s="2">
        <f t="shared" si="1"/>
        <v>0.82799999999999996</v>
      </c>
      <c r="E17" s="2">
        <f t="shared" si="2"/>
        <v>0.76100000000000001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0.8</v>
      </c>
      <c r="C18" s="2">
        <f t="shared" si="0"/>
        <v>-2.9999999999999916E-2</v>
      </c>
      <c r="D18" s="2">
        <f t="shared" si="1"/>
        <v>0.83200000000000007</v>
      </c>
      <c r="E18" s="2">
        <f t="shared" si="2"/>
        <v>0.77300000000000002</v>
      </c>
      <c r="F18" s="2"/>
      <c r="G18" s="2"/>
      <c r="H18" s="2"/>
      <c r="I18" s="2">
        <f t="array" ref="I18">SUMPRODUCT(B2:B21, (ROW(B2:B21)-ROW(B2)+1)) / (20*21/2)</f>
        <v>0.7653809523809525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0.77</v>
      </c>
      <c r="C19" s="2">
        <f t="shared" si="0"/>
        <v>-3.0000000000000027E-2</v>
      </c>
      <c r="D19" s="2">
        <f t="shared" si="1"/>
        <v>0.82199999999999984</v>
      </c>
      <c r="E19" s="2">
        <f t="shared" si="2"/>
        <v>0.78300000000000003</v>
      </c>
      <c r="F19" s="2"/>
      <c r="G19" s="2"/>
      <c r="H19" s="2"/>
      <c r="I19" s="2">
        <f t="array" ref="I19">SUMPRODUCT(B3:B22, (ROW(B3:B22)-ROW(B3)+1)) / (20*21/2)</f>
        <v>0.76771428571428568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0.74</v>
      </c>
      <c r="C20" s="2">
        <f t="shared" si="0"/>
        <v>-3.0000000000000027E-2</v>
      </c>
      <c r="D20" s="2">
        <f t="shared" si="1"/>
        <v>0.79800000000000004</v>
      </c>
      <c r="E20" s="2">
        <f t="shared" si="2"/>
        <v>0.79</v>
      </c>
      <c r="F20" s="2">
        <f t="shared" ref="F20:F83" si="3">AVERAGE(B1:B20)</f>
        <v>0.74526315789473685</v>
      </c>
      <c r="G20" s="2"/>
      <c r="H20" s="2"/>
      <c r="I20" s="2">
        <f t="array" ref="I20">SUMPRODUCT(B4:B23, (ROW(B4:B23)-ROW(B4)+1)) / (20*21/2)</f>
        <v>0.77171428571428569</v>
      </c>
      <c r="J20" s="2">
        <f>F20</f>
        <v>0.74526315789473685</v>
      </c>
      <c r="K20" s="2"/>
    </row>
    <row r="21" spans="1:11" ht="13.5" x14ac:dyDescent="0.25">
      <c r="A21" s="3">
        <f>TITRES_STAT!B24</f>
        <v>42335</v>
      </c>
      <c r="B21" s="5">
        <f>TITRES_STAT!D24</f>
        <v>0.75</v>
      </c>
      <c r="C21" s="2">
        <f t="shared" si="0"/>
        <v>1.0000000000000009E-2</v>
      </c>
      <c r="D21" s="2">
        <f t="shared" si="1"/>
        <v>0.77799999999999991</v>
      </c>
      <c r="E21" s="2">
        <f t="shared" si="2"/>
        <v>0.79399999999999993</v>
      </c>
      <c r="F21" s="2">
        <f t="shared" si="3"/>
        <v>0.74550000000000005</v>
      </c>
      <c r="G21" s="2"/>
      <c r="H21" s="2"/>
      <c r="I21" s="2">
        <f t="array" ref="I21">SUMPRODUCT(B5:B24, (ROW(B5:B24)-ROW(B5)+1)) / (20*21/2)</f>
        <v>0.77823809523809517</v>
      </c>
      <c r="J21" s="2">
        <f t="shared" ref="J21:J84" si="4">$J$4*B21+J20*(1-$J$4)</f>
        <v>0.74571428571428566</v>
      </c>
      <c r="K21" s="2"/>
    </row>
    <row r="22" spans="1:11" ht="13.5" x14ac:dyDescent="0.25">
      <c r="A22" s="3">
        <f>TITRES_STAT!B25</f>
        <v>42338</v>
      </c>
      <c r="B22" s="5">
        <f>TITRES_STAT!D25</f>
        <v>0.77</v>
      </c>
      <c r="C22" s="2">
        <f t="shared" si="0"/>
        <v>2.0000000000000018E-2</v>
      </c>
      <c r="D22" s="2">
        <f t="shared" si="1"/>
        <v>0.76600000000000001</v>
      </c>
      <c r="E22" s="2">
        <f t="shared" si="2"/>
        <v>0.79699999999999993</v>
      </c>
      <c r="F22" s="2">
        <f t="shared" si="3"/>
        <v>0.748</v>
      </c>
      <c r="G22" s="2"/>
      <c r="H22" s="2"/>
      <c r="I22" s="2">
        <f t="array" ref="I22">SUMPRODUCT(B6:B25, (ROW(B6:B25)-ROW(B6)+1)) / (20*21/2)</f>
        <v>0.78614285714285725</v>
      </c>
      <c r="J22" s="2">
        <f t="shared" si="4"/>
        <v>0.74802721088435375</v>
      </c>
      <c r="K22" s="2"/>
    </row>
    <row r="23" spans="1:11" ht="13.5" x14ac:dyDescent="0.25">
      <c r="A23" s="3">
        <f>TITRES_STAT!B26</f>
        <v>42339</v>
      </c>
      <c r="B23" s="5">
        <f>TITRES_STAT!D26</f>
        <v>0.79</v>
      </c>
      <c r="C23" s="2">
        <f t="shared" si="0"/>
        <v>2.0000000000000018E-2</v>
      </c>
      <c r="D23" s="2">
        <f t="shared" si="1"/>
        <v>0.76400000000000001</v>
      </c>
      <c r="E23" s="2">
        <f t="shared" si="2"/>
        <v>0.79799999999999993</v>
      </c>
      <c r="F23" s="2">
        <f t="shared" si="3"/>
        <v>0.75150000000000006</v>
      </c>
      <c r="G23" s="2"/>
      <c r="H23" s="2"/>
      <c r="I23" s="2">
        <f t="array" ref="I23">SUMPRODUCT(B7:B26, (ROW(B7:B26)-ROW(B7)+1)) / (20*21/2)</f>
        <v>0.79528571428571426</v>
      </c>
      <c r="J23" s="2">
        <f t="shared" si="4"/>
        <v>0.75202461937155818</v>
      </c>
      <c r="K23" s="2"/>
    </row>
    <row r="24" spans="1:11" ht="13.5" x14ac:dyDescent="0.25">
      <c r="A24" s="3">
        <f>TITRES_STAT!B27</f>
        <v>42340</v>
      </c>
      <c r="B24" s="5">
        <f>TITRES_STAT!D27</f>
        <v>0.82</v>
      </c>
      <c r="C24" s="2">
        <f t="shared" si="0"/>
        <v>2.9999999999999916E-2</v>
      </c>
      <c r="D24" s="2">
        <f t="shared" si="1"/>
        <v>0.77399999999999991</v>
      </c>
      <c r="E24" s="2">
        <f t="shared" si="2"/>
        <v>0.79799999999999993</v>
      </c>
      <c r="F24" s="2">
        <f t="shared" si="3"/>
        <v>0.75700000000000001</v>
      </c>
      <c r="G24" s="2"/>
      <c r="H24" s="2"/>
      <c r="I24" s="2">
        <f t="array" ref="I24">SUMPRODUCT(B8:B27, (ROW(B8:B27)-ROW(B8)+1)) / (20*21/2)</f>
        <v>0.80271428571428571</v>
      </c>
      <c r="J24" s="2">
        <f t="shared" si="4"/>
        <v>0.75849846514569552</v>
      </c>
      <c r="K24" s="2"/>
    </row>
    <row r="25" spans="1:11" ht="13.5" x14ac:dyDescent="0.25">
      <c r="A25" s="3">
        <f>TITRES_STAT!B28</f>
        <v>42341</v>
      </c>
      <c r="B25" s="5">
        <f>TITRES_STAT!D28</f>
        <v>0.84</v>
      </c>
      <c r="C25" s="2">
        <f t="shared" si="0"/>
        <v>2.0000000000000018E-2</v>
      </c>
      <c r="D25" s="2">
        <f t="shared" si="1"/>
        <v>0.79399999999999993</v>
      </c>
      <c r="E25" s="2">
        <f t="shared" si="2"/>
        <v>0.79600000000000004</v>
      </c>
      <c r="F25" s="2">
        <f t="shared" si="3"/>
        <v>0.76400000000000001</v>
      </c>
      <c r="G25" s="2"/>
      <c r="H25" s="2"/>
      <c r="I25" s="2">
        <f t="array" ref="I25">SUMPRODUCT(B9:B28, (ROW(B9:B28)-ROW(B9)+1)) / (20*21/2)</f>
        <v>0.80747619047619046</v>
      </c>
      <c r="J25" s="2">
        <f t="shared" si="4"/>
        <v>0.76626051608420065</v>
      </c>
      <c r="K25" s="2"/>
    </row>
    <row r="26" spans="1:11" ht="13.5" x14ac:dyDescent="0.25">
      <c r="A26" s="3">
        <f>TITRES_STAT!B29</f>
        <v>42342</v>
      </c>
      <c r="B26" s="5">
        <f>TITRES_STAT!D29</f>
        <v>0.86</v>
      </c>
      <c r="C26" s="2">
        <f t="shared" si="0"/>
        <v>2.0000000000000018E-2</v>
      </c>
      <c r="D26" s="2">
        <f t="shared" si="1"/>
        <v>0.81600000000000006</v>
      </c>
      <c r="E26" s="2">
        <f t="shared" si="2"/>
        <v>0.79700000000000004</v>
      </c>
      <c r="F26" s="2">
        <f t="shared" si="3"/>
        <v>0.77200000000000002</v>
      </c>
      <c r="G26" s="2"/>
      <c r="H26" s="2"/>
      <c r="I26" s="2">
        <f t="array" ref="I26">SUMPRODUCT(B10:B29, (ROW(B10:B29)-ROW(B10)+1)) / (20*21/2)</f>
        <v>0.81152380952380965</v>
      </c>
      <c r="J26" s="2">
        <f t="shared" si="4"/>
        <v>0.77518808598094346</v>
      </c>
      <c r="K26" s="2"/>
    </row>
    <row r="27" spans="1:11" ht="13.5" x14ac:dyDescent="0.25">
      <c r="A27" s="3">
        <f>TITRES_STAT!B30</f>
        <v>42345</v>
      </c>
      <c r="B27" s="5">
        <f>TITRES_STAT!D30</f>
        <v>0.85</v>
      </c>
      <c r="C27" s="2">
        <f t="shared" si="0"/>
        <v>-1.0000000000000009E-2</v>
      </c>
      <c r="D27" s="2">
        <f t="shared" si="1"/>
        <v>0.83199999999999985</v>
      </c>
      <c r="E27" s="2">
        <f t="shared" si="2"/>
        <v>0.79900000000000004</v>
      </c>
      <c r="F27" s="2">
        <f t="shared" si="3"/>
        <v>0.78</v>
      </c>
      <c r="G27" s="2"/>
      <c r="H27" s="2"/>
      <c r="I27" s="2">
        <f t="array" ref="I27">SUMPRODUCT(B11:B30, (ROW(B11:B30)-ROW(B11)+1)) / (20*21/2)</f>
        <v>0.81195238095238109</v>
      </c>
      <c r="J27" s="2">
        <f t="shared" si="4"/>
        <v>0.78231303017323461</v>
      </c>
      <c r="K27" s="2"/>
    </row>
    <row r="28" spans="1:11" ht="13.5" x14ac:dyDescent="0.25">
      <c r="A28" s="3">
        <f>TITRES_STAT!B31</f>
        <v>42346</v>
      </c>
      <c r="B28" s="5">
        <f>TITRES_STAT!D31</f>
        <v>0.83</v>
      </c>
      <c r="C28" s="2">
        <f t="shared" si="0"/>
        <v>-2.0000000000000018E-2</v>
      </c>
      <c r="D28" s="2">
        <f t="shared" si="1"/>
        <v>0.84000000000000008</v>
      </c>
      <c r="E28" s="2">
        <f t="shared" si="2"/>
        <v>0.80199999999999994</v>
      </c>
      <c r="F28" s="2">
        <f t="shared" si="3"/>
        <v>0.78749999999999998</v>
      </c>
      <c r="G28" s="2"/>
      <c r="H28" s="2"/>
      <c r="I28" s="2">
        <f t="array" ref="I28">SUMPRODUCT(B12:B31, (ROW(B12:B31)-ROW(B12)+1)) / (20*21/2)</f>
        <v>0.8117619047619048</v>
      </c>
      <c r="J28" s="2">
        <f t="shared" si="4"/>
        <v>0.78685464634721225</v>
      </c>
      <c r="K28" s="2"/>
    </row>
    <row r="29" spans="1:11" ht="13.5" x14ac:dyDescent="0.25">
      <c r="A29" s="3">
        <f>TITRES_STAT!B32</f>
        <v>42347</v>
      </c>
      <c r="B29" s="5">
        <f>TITRES_STAT!D32</f>
        <v>0.83</v>
      </c>
      <c r="C29" s="2">
        <f t="shared" si="0"/>
        <v>0</v>
      </c>
      <c r="D29" s="2">
        <f t="shared" si="1"/>
        <v>0.84199999999999997</v>
      </c>
      <c r="E29" s="2">
        <f t="shared" si="2"/>
        <v>0.80800000000000005</v>
      </c>
      <c r="F29" s="2">
        <f t="shared" si="3"/>
        <v>0.79549999999999987</v>
      </c>
      <c r="G29" s="2"/>
      <c r="H29" s="2"/>
      <c r="I29" s="2">
        <f t="array" ref="I29">SUMPRODUCT(B13:B32, (ROW(B13:B32)-ROW(B13)+1)) / (20*21/2)</f>
        <v>0.8120952380952382</v>
      </c>
      <c r="J29" s="2">
        <f t="shared" si="4"/>
        <v>0.79096372764747769</v>
      </c>
      <c r="K29" s="2"/>
    </row>
    <row r="30" spans="1:11" ht="13.5" x14ac:dyDescent="0.25">
      <c r="A30" s="3">
        <f>TITRES_STAT!B33</f>
        <v>42348</v>
      </c>
      <c r="B30" s="5">
        <f>TITRES_STAT!D33</f>
        <v>0.8</v>
      </c>
      <c r="C30" s="2">
        <f t="shared" si="0"/>
        <v>-2.9999999999999916E-2</v>
      </c>
      <c r="D30" s="2">
        <f t="shared" si="1"/>
        <v>0.83399999999999996</v>
      </c>
      <c r="E30" s="2">
        <f t="shared" si="2"/>
        <v>0.81400000000000006</v>
      </c>
      <c r="F30" s="2">
        <f t="shared" si="3"/>
        <v>0.80199999999999994</v>
      </c>
      <c r="G30" s="2"/>
      <c r="H30" s="2"/>
      <c r="I30" s="2">
        <f t="array" ref="I30">SUMPRODUCT(B14:B33, (ROW(B14:B33)-ROW(B14)+1)) / (20*21/2)</f>
        <v>0.81400000000000017</v>
      </c>
      <c r="J30" s="2">
        <f t="shared" si="4"/>
        <v>0.7918243250143846</v>
      </c>
      <c r="K30" s="2"/>
    </row>
    <row r="31" spans="1:11" ht="13.5" x14ac:dyDescent="0.25">
      <c r="A31" s="3">
        <f>TITRES_STAT!B34</f>
        <v>42349</v>
      </c>
      <c r="B31" s="5">
        <f>TITRES_STAT!D34</f>
        <v>0.8</v>
      </c>
      <c r="C31" s="2">
        <f t="shared" si="0"/>
        <v>0</v>
      </c>
      <c r="D31" s="2">
        <f t="shared" si="1"/>
        <v>0.82199999999999984</v>
      </c>
      <c r="E31" s="2">
        <f t="shared" si="2"/>
        <v>0.81899999999999995</v>
      </c>
      <c r="F31" s="2">
        <f t="shared" si="3"/>
        <v>0.80649999999999999</v>
      </c>
      <c r="G31" s="2"/>
      <c r="H31" s="2"/>
      <c r="I31" s="2">
        <f t="array" ref="I31">SUMPRODUCT(B15:B34, (ROW(B15:B34)-ROW(B15)+1)) / (20*21/2)</f>
        <v>0.81471428571428584</v>
      </c>
      <c r="J31" s="2">
        <f t="shared" si="4"/>
        <v>0.79260296072730041</v>
      </c>
      <c r="K31" s="2"/>
    </row>
    <row r="32" spans="1:11" ht="13.5" x14ac:dyDescent="0.25">
      <c r="A32" s="3">
        <f>TITRES_STAT!B35</f>
        <v>42352</v>
      </c>
      <c r="B32" s="5">
        <f>TITRES_STAT!D35</f>
        <v>0.81</v>
      </c>
      <c r="C32" s="2">
        <f t="shared" si="0"/>
        <v>1.0000000000000009E-2</v>
      </c>
      <c r="D32" s="2">
        <f t="shared" si="1"/>
        <v>0.81400000000000006</v>
      </c>
      <c r="E32" s="2">
        <f t="shared" si="2"/>
        <v>0.82299999999999984</v>
      </c>
      <c r="F32" s="2">
        <f t="shared" si="3"/>
        <v>0.80999999999999994</v>
      </c>
      <c r="G32" s="2"/>
      <c r="H32" s="2"/>
      <c r="I32" s="2">
        <f t="array" ref="I32">SUMPRODUCT(B16:B35, (ROW(B16:B35)-ROW(B16)+1)) / (20*21/2)</f>
        <v>0.81542857142857139</v>
      </c>
      <c r="J32" s="2">
        <f t="shared" si="4"/>
        <v>0.79425982161041475</v>
      </c>
      <c r="K32" s="2"/>
    </row>
    <row r="33" spans="1:11" ht="13.5" x14ac:dyDescent="0.25">
      <c r="A33" s="3">
        <f>TITRES_STAT!B36</f>
        <v>42353</v>
      </c>
      <c r="B33" s="5">
        <f>TITRES_STAT!D36</f>
        <v>0.83</v>
      </c>
      <c r="C33" s="2">
        <f t="shared" si="0"/>
        <v>1.9999999999999907E-2</v>
      </c>
      <c r="D33" s="2">
        <f t="shared" si="1"/>
        <v>0.81399999999999983</v>
      </c>
      <c r="E33" s="2">
        <f t="shared" si="2"/>
        <v>0.82699999999999996</v>
      </c>
      <c r="F33" s="2">
        <f t="shared" si="3"/>
        <v>0.8125</v>
      </c>
      <c r="G33" s="2"/>
      <c r="H33" s="2"/>
      <c r="I33" s="2">
        <f t="array" ref="I33">SUMPRODUCT(B17:B36, (ROW(B17:B36)-ROW(B17)+1)) / (20*21/2)</f>
        <v>0.81633333333333347</v>
      </c>
      <c r="J33" s="2">
        <f t="shared" si="4"/>
        <v>0.7976636481237086</v>
      </c>
      <c r="K33" s="2"/>
    </row>
    <row r="34" spans="1:11" ht="13.5" x14ac:dyDescent="0.25">
      <c r="A34" s="3">
        <f>TITRES_STAT!B37</f>
        <v>42354</v>
      </c>
      <c r="B34" s="5">
        <f>TITRES_STAT!D37</f>
        <v>0.82</v>
      </c>
      <c r="C34" s="2">
        <f t="shared" si="0"/>
        <v>-1.0000000000000009E-2</v>
      </c>
      <c r="D34" s="2">
        <f t="shared" si="1"/>
        <v>0.81200000000000006</v>
      </c>
      <c r="E34" s="2">
        <f t="shared" si="2"/>
        <v>0.82699999999999996</v>
      </c>
      <c r="F34" s="2">
        <f t="shared" si="3"/>
        <v>0.8125</v>
      </c>
      <c r="G34" s="2"/>
      <c r="H34" s="2"/>
      <c r="I34" s="2">
        <f t="array" ref="I34">SUMPRODUCT(B18:B37, (ROW(B18:B37)-ROW(B18)+1)) / (20*21/2)</f>
        <v>0.81547619047619047</v>
      </c>
      <c r="J34" s="2">
        <f t="shared" si="4"/>
        <v>0.79979091973097449</v>
      </c>
      <c r="K34" s="2"/>
    </row>
    <row r="35" spans="1:11" ht="13.5" x14ac:dyDescent="0.25">
      <c r="A35" s="3">
        <f>TITRES_STAT!B38</f>
        <v>42355</v>
      </c>
      <c r="B35" s="5">
        <f>TITRES_STAT!D38</f>
        <v>0.82</v>
      </c>
      <c r="C35" s="2">
        <f t="shared" si="0"/>
        <v>0</v>
      </c>
      <c r="D35" s="2">
        <f t="shared" si="1"/>
        <v>0.81600000000000006</v>
      </c>
      <c r="E35" s="2">
        <f t="shared" si="2"/>
        <v>0.82499999999999996</v>
      </c>
      <c r="F35" s="2">
        <f t="shared" si="3"/>
        <v>0.8105</v>
      </c>
      <c r="G35" s="2"/>
      <c r="H35" s="2"/>
      <c r="I35" s="2">
        <f t="array" ref="I35">SUMPRODUCT(B19:B38, (ROW(B19:B38)-ROW(B19)+1)) / (20*21/2)</f>
        <v>0.81571428571428573</v>
      </c>
      <c r="J35" s="2">
        <f t="shared" si="4"/>
        <v>0.8017155940423103</v>
      </c>
      <c r="K35" s="2"/>
    </row>
    <row r="36" spans="1:11" ht="13.5" x14ac:dyDescent="0.25">
      <c r="A36" s="3">
        <f>TITRES_STAT!B39</f>
        <v>42356</v>
      </c>
      <c r="B36" s="5">
        <f>TITRES_STAT!D39</f>
        <v>0.82</v>
      </c>
      <c r="C36" s="2">
        <f t="shared" si="0"/>
        <v>0</v>
      </c>
      <c r="D36" s="2">
        <f t="shared" si="1"/>
        <v>0.82</v>
      </c>
      <c r="E36" s="2">
        <f t="shared" si="2"/>
        <v>0.82100000000000006</v>
      </c>
      <c r="F36" s="2">
        <f t="shared" si="3"/>
        <v>0.80900000000000016</v>
      </c>
      <c r="G36" s="2"/>
      <c r="H36" s="2"/>
      <c r="I36" s="2">
        <f t="array" ref="I36">SUMPRODUCT(B20:B39, (ROW(B20:B39)-ROW(B20)+1)) / (20*21/2)</f>
        <v>0.81495238095238087</v>
      </c>
      <c r="J36" s="2">
        <f t="shared" si="4"/>
        <v>0.80345696603828076</v>
      </c>
      <c r="K36" s="2"/>
    </row>
    <row r="37" spans="1:11" ht="13.5" x14ac:dyDescent="0.25">
      <c r="A37" s="3">
        <f>TITRES_STAT!B40</f>
        <v>42359</v>
      </c>
      <c r="B37" s="5">
        <f>TITRES_STAT!D40</f>
        <v>0.8</v>
      </c>
      <c r="C37" s="2">
        <f t="shared" si="0"/>
        <v>-1.9999999999999907E-2</v>
      </c>
      <c r="D37" s="2">
        <f t="shared" si="1"/>
        <v>0.81799999999999995</v>
      </c>
      <c r="E37" s="2">
        <f t="shared" si="2"/>
        <v>0.81600000000000017</v>
      </c>
      <c r="F37" s="2">
        <f t="shared" si="3"/>
        <v>0.80750000000000011</v>
      </c>
      <c r="G37" s="2"/>
      <c r="H37" s="2"/>
      <c r="I37" s="2">
        <f t="array" ref="I37">SUMPRODUCT(B21:B40, (ROW(B21:B40)-ROW(B21)+1)) / (20*21/2)</f>
        <v>0.81309523809523809</v>
      </c>
      <c r="J37" s="2">
        <f t="shared" si="4"/>
        <v>0.80312773117749203</v>
      </c>
      <c r="K37" s="2"/>
    </row>
    <row r="38" spans="1:11" ht="13.5" x14ac:dyDescent="0.25">
      <c r="A38" s="3">
        <f>TITRES_STAT!B41</f>
        <v>42360</v>
      </c>
      <c r="B38" s="5">
        <f>TITRES_STAT!D41</f>
        <v>0.81</v>
      </c>
      <c r="C38" s="2">
        <f t="shared" si="0"/>
        <v>1.0000000000000009E-2</v>
      </c>
      <c r="D38" s="2">
        <f t="shared" si="1"/>
        <v>0.81400000000000006</v>
      </c>
      <c r="E38" s="2">
        <f t="shared" si="2"/>
        <v>0.81400000000000006</v>
      </c>
      <c r="F38" s="2">
        <f t="shared" si="3"/>
        <v>0.80800000000000016</v>
      </c>
      <c r="G38" s="2"/>
      <c r="H38" s="2"/>
      <c r="I38" s="2">
        <f t="array" ref="I38">SUMPRODUCT(B22:B41, (ROW(B22:B41)-ROW(B22)+1)) / (20*21/2)</f>
        <v>0.81195238095238076</v>
      </c>
      <c r="J38" s="2">
        <f t="shared" si="4"/>
        <v>0.80378223297011187</v>
      </c>
      <c r="K38" s="2"/>
    </row>
    <row r="39" spans="1:11" ht="13.5" x14ac:dyDescent="0.25">
      <c r="A39" s="3">
        <f>TITRES_STAT!B42</f>
        <v>42361</v>
      </c>
      <c r="B39" s="5">
        <f>TITRES_STAT!D42</f>
        <v>0.8</v>
      </c>
      <c r="C39" s="2">
        <f t="shared" si="0"/>
        <v>-1.0000000000000009E-2</v>
      </c>
      <c r="D39" s="2">
        <f t="shared" si="1"/>
        <v>0.80999999999999994</v>
      </c>
      <c r="E39" s="2">
        <f t="shared" si="2"/>
        <v>0.81100000000000017</v>
      </c>
      <c r="F39" s="2">
        <f t="shared" si="3"/>
        <v>0.80950000000000022</v>
      </c>
      <c r="G39" s="2"/>
      <c r="H39" s="2"/>
      <c r="I39" s="2">
        <f t="array" ref="I39">SUMPRODUCT(B23:B42, (ROW(B23:B42)-ROW(B23)+1)) / (20*21/2)</f>
        <v>0.81152380952380965</v>
      </c>
      <c r="J39" s="2">
        <f t="shared" si="4"/>
        <v>0.80342202030629162</v>
      </c>
      <c r="K39" s="2"/>
    </row>
    <row r="40" spans="1:11" ht="13.5" x14ac:dyDescent="0.25">
      <c r="A40" s="3">
        <f>TITRES_STAT!B43</f>
        <v>42363</v>
      </c>
      <c r="B40" s="5">
        <f>TITRES_STAT!D43</f>
        <v>0.79</v>
      </c>
      <c r="C40" s="2">
        <f t="shared" si="0"/>
        <v>-1.0000000000000009E-2</v>
      </c>
      <c r="D40" s="2">
        <f t="shared" si="1"/>
        <v>0.80400000000000005</v>
      </c>
      <c r="E40" s="2">
        <f t="shared" si="2"/>
        <v>0.80999999999999994</v>
      </c>
      <c r="F40" s="2">
        <f t="shared" si="3"/>
        <v>0.81200000000000028</v>
      </c>
      <c r="G40" s="2"/>
      <c r="H40" s="2"/>
      <c r="I40" s="2">
        <f t="array" ref="I40">SUMPRODUCT(B24:B43, (ROW(B24:B43)-ROW(B24)+1)) / (20*21/2)</f>
        <v>0.81090476190476202</v>
      </c>
      <c r="J40" s="2">
        <f t="shared" si="4"/>
        <v>0.80214373265807337</v>
      </c>
      <c r="K40" s="2"/>
    </row>
    <row r="41" spans="1:11" ht="13.5" x14ac:dyDescent="0.25">
      <c r="A41" s="3">
        <f>TITRES_STAT!B44</f>
        <v>42366</v>
      </c>
      <c r="B41" s="5">
        <f>TITRES_STAT!D44</f>
        <v>0.8</v>
      </c>
      <c r="C41" s="2">
        <f t="shared" si="0"/>
        <v>1.0000000000000009E-2</v>
      </c>
      <c r="D41" s="2">
        <f t="shared" si="1"/>
        <v>0.8</v>
      </c>
      <c r="E41" s="2">
        <f t="shared" si="2"/>
        <v>0.80999999999999994</v>
      </c>
      <c r="F41" s="2">
        <f t="shared" si="3"/>
        <v>0.81450000000000011</v>
      </c>
      <c r="G41" s="2"/>
      <c r="H41" s="2"/>
      <c r="I41" s="2">
        <f t="array" ref="I41">SUMPRODUCT(B25:B44, (ROW(B25:B44)-ROW(B25)+1)) / (20*21/2)</f>
        <v>0.8092380952380952</v>
      </c>
      <c r="J41" s="2">
        <f t="shared" si="4"/>
        <v>0.80193956764301877</v>
      </c>
      <c r="K41" s="2"/>
    </row>
    <row r="42" spans="1:11" ht="13.5" x14ac:dyDescent="0.25">
      <c r="A42" s="3">
        <f>TITRES_STAT!B45</f>
        <v>42367</v>
      </c>
      <c r="B42" s="5">
        <f>TITRES_STAT!D45</f>
        <v>0.81</v>
      </c>
      <c r="C42" s="2">
        <f t="shared" si="0"/>
        <v>1.0000000000000009E-2</v>
      </c>
      <c r="D42" s="2">
        <f t="shared" si="1"/>
        <v>0.80199999999999994</v>
      </c>
      <c r="E42" s="2">
        <f t="shared" si="2"/>
        <v>0.80999999999999994</v>
      </c>
      <c r="F42" s="2">
        <f t="shared" si="3"/>
        <v>0.81650000000000011</v>
      </c>
      <c r="G42" s="2"/>
      <c r="H42" s="2"/>
      <c r="I42" s="2">
        <f t="array" ref="I42">SUMPRODUCT(B26:B45, (ROW(B26:B45)-ROW(B26)+1)) / (20*21/2)</f>
        <v>0.80861904761904768</v>
      </c>
      <c r="J42" s="2">
        <f t="shared" si="4"/>
        <v>0.80270722786749327</v>
      </c>
      <c r="K42" s="2"/>
    </row>
    <row r="43" spans="1:11" ht="13.5" x14ac:dyDescent="0.25">
      <c r="A43" s="3">
        <f>TITRES_STAT!B46</f>
        <v>42368</v>
      </c>
      <c r="B43" s="5">
        <f>TITRES_STAT!D46</f>
        <v>0.81</v>
      </c>
      <c r="C43" s="2">
        <f t="shared" si="0"/>
        <v>0</v>
      </c>
      <c r="D43" s="2">
        <f t="shared" si="1"/>
        <v>0.80199999999999994</v>
      </c>
      <c r="E43" s="2">
        <f t="shared" si="2"/>
        <v>0.80800000000000005</v>
      </c>
      <c r="F43" s="2">
        <f t="shared" si="3"/>
        <v>0.81750000000000023</v>
      </c>
      <c r="G43" s="2"/>
      <c r="H43" s="2"/>
      <c r="I43" s="2">
        <f t="array" ref="I43">SUMPRODUCT(B27:B46, (ROW(B27:B46)-ROW(B27)+1)) / (20*21/2)</f>
        <v>0.80909523809523809</v>
      </c>
      <c r="J43" s="2">
        <f t="shared" si="4"/>
        <v>0.80340177759439868</v>
      </c>
      <c r="K43" s="2"/>
    </row>
    <row r="44" spans="1:11" ht="13.5" x14ac:dyDescent="0.25">
      <c r="A44" s="3">
        <f>TITRES_STAT!B47</f>
        <v>42369</v>
      </c>
      <c r="B44" s="5">
        <f>TITRES_STAT!D47</f>
        <v>0.8</v>
      </c>
      <c r="C44" s="2">
        <f t="shared" si="0"/>
        <v>-1.0000000000000009E-2</v>
      </c>
      <c r="D44" s="2">
        <f t="shared" si="1"/>
        <v>0.80200000000000016</v>
      </c>
      <c r="E44" s="2">
        <f t="shared" si="2"/>
        <v>0.80600000000000005</v>
      </c>
      <c r="F44" s="2">
        <f t="shared" si="3"/>
        <v>0.81650000000000023</v>
      </c>
      <c r="G44" s="2"/>
      <c r="H44" s="2"/>
      <c r="I44" s="2">
        <f t="array" ref="I44">SUMPRODUCT(B28:B47, (ROW(B28:B47)-ROW(B28)+1)) / (20*21/2)</f>
        <v>0.80785714285714305</v>
      </c>
      <c r="J44" s="2">
        <f t="shared" si="4"/>
        <v>0.80307779877588459</v>
      </c>
      <c r="K44" s="2"/>
    </row>
    <row r="45" spans="1:11" ht="13.5" x14ac:dyDescent="0.25">
      <c r="A45" s="3">
        <f>TITRES_STAT!B48</f>
        <v>42373</v>
      </c>
      <c r="B45" s="5">
        <f>TITRES_STAT!D48</f>
        <v>0.81</v>
      </c>
      <c r="C45" s="2">
        <f t="shared" si="0"/>
        <v>1.0000000000000009E-2</v>
      </c>
      <c r="D45" s="2">
        <f t="shared" si="1"/>
        <v>0.80599999999999983</v>
      </c>
      <c r="E45" s="2">
        <f t="shared" si="2"/>
        <v>0.80500000000000005</v>
      </c>
      <c r="F45" s="2">
        <f t="shared" si="3"/>
        <v>0.81500000000000017</v>
      </c>
      <c r="G45" s="2"/>
      <c r="H45" s="2"/>
      <c r="I45" s="2">
        <f t="array" ref="I45">SUMPRODUCT(B29:B48, (ROW(B29:B48)-ROW(B29)+1)) / (20*21/2)</f>
        <v>0.80685714285714283</v>
      </c>
      <c r="J45" s="2">
        <f t="shared" si="4"/>
        <v>0.80373705603532419</v>
      </c>
      <c r="K45" s="2"/>
    </row>
    <row r="46" spans="1:11" ht="13.5" x14ac:dyDescent="0.25">
      <c r="A46" s="3">
        <f>TITRES_STAT!B49</f>
        <v>42374</v>
      </c>
      <c r="B46" s="5">
        <f>TITRES_STAT!D49</f>
        <v>0.82</v>
      </c>
      <c r="C46" s="2">
        <f t="shared" si="0"/>
        <v>9.9999999999998979E-3</v>
      </c>
      <c r="D46" s="2">
        <f t="shared" si="1"/>
        <v>0.80999999999999994</v>
      </c>
      <c r="E46" s="2">
        <f t="shared" si="2"/>
        <v>0.80500000000000005</v>
      </c>
      <c r="F46" s="2">
        <f t="shared" si="3"/>
        <v>0.81300000000000028</v>
      </c>
      <c r="G46" s="2"/>
      <c r="H46" s="2"/>
      <c r="I46" s="2">
        <f t="array" ref="I46">SUMPRODUCT(B30:B49, (ROW(B30:B49)-ROW(B30)+1)) / (20*21/2)</f>
        <v>0.8040952380952382</v>
      </c>
      <c r="J46" s="2">
        <f t="shared" si="4"/>
        <v>0.80528590784148379</v>
      </c>
      <c r="K46" s="2"/>
    </row>
    <row r="47" spans="1:11" ht="13.5" x14ac:dyDescent="0.25">
      <c r="A47" s="3">
        <f>TITRES_STAT!B50</f>
        <v>42375</v>
      </c>
      <c r="B47" s="5">
        <f>TITRES_STAT!D50</f>
        <v>0.8</v>
      </c>
      <c r="C47" s="2">
        <f t="shared" si="0"/>
        <v>-1.9999999999999907E-2</v>
      </c>
      <c r="D47" s="2">
        <f t="shared" si="1"/>
        <v>0.80800000000000005</v>
      </c>
      <c r="E47" s="2">
        <f t="shared" si="2"/>
        <v>0.80500000000000005</v>
      </c>
      <c r="F47" s="2">
        <f t="shared" si="3"/>
        <v>0.81050000000000022</v>
      </c>
      <c r="G47" s="2"/>
      <c r="H47" s="2"/>
      <c r="I47" s="2">
        <f t="array" ref="I47">SUMPRODUCT(B31:B50, (ROW(B31:B50)-ROW(B31)+1)) / (20*21/2)</f>
        <v>0.79966666666666675</v>
      </c>
      <c r="J47" s="2">
        <f t="shared" si="4"/>
        <v>0.80478248804705688</v>
      </c>
      <c r="K47" s="2"/>
    </row>
    <row r="48" spans="1:11" ht="13.5" x14ac:dyDescent="0.25">
      <c r="A48" s="3">
        <f>TITRES_STAT!B51</f>
        <v>42376</v>
      </c>
      <c r="B48" s="5">
        <f>TITRES_STAT!D51</f>
        <v>0.8</v>
      </c>
      <c r="C48" s="2">
        <f t="shared" si="0"/>
        <v>0</v>
      </c>
      <c r="D48" s="2">
        <f t="shared" si="1"/>
        <v>0.80600000000000005</v>
      </c>
      <c r="E48" s="2">
        <f t="shared" si="2"/>
        <v>0.80399999999999994</v>
      </c>
      <c r="F48" s="2">
        <f t="shared" si="3"/>
        <v>0.80900000000000016</v>
      </c>
      <c r="G48" s="2"/>
      <c r="H48" s="2"/>
      <c r="I48" s="2">
        <f t="array" ref="I48">SUMPRODUCT(B32:B51, (ROW(B32:B51)-ROW(B32)+1)) / (20*21/2)</f>
        <v>0.79447619047619045</v>
      </c>
      <c r="J48" s="2">
        <f t="shared" si="4"/>
        <v>0.80432701299495624</v>
      </c>
      <c r="K48" s="2"/>
    </row>
    <row r="49" spans="1:11" ht="13.5" x14ac:dyDescent="0.25">
      <c r="A49" s="3">
        <f>TITRES_STAT!B52</f>
        <v>42377</v>
      </c>
      <c r="B49" s="5">
        <f>TITRES_STAT!D52</f>
        <v>0.78</v>
      </c>
      <c r="C49" s="2">
        <f t="shared" si="0"/>
        <v>-2.0000000000000018E-2</v>
      </c>
      <c r="D49" s="2">
        <f t="shared" si="1"/>
        <v>0.80199999999999994</v>
      </c>
      <c r="E49" s="2">
        <f t="shared" si="2"/>
        <v>0.80199999999999994</v>
      </c>
      <c r="F49" s="2">
        <f t="shared" si="3"/>
        <v>0.80650000000000033</v>
      </c>
      <c r="G49" s="2"/>
      <c r="H49" s="2"/>
      <c r="I49" s="2">
        <f t="array" ref="I49">SUMPRODUCT(B33:B52, (ROW(B33:B52)-ROW(B33)+1)) / (20*21/2)</f>
        <v>0.78761904761904766</v>
      </c>
      <c r="J49" s="2">
        <f t="shared" si="4"/>
        <v>0.80201015461448422</v>
      </c>
      <c r="K49" s="2"/>
    </row>
    <row r="50" spans="1:11" ht="13.5" x14ac:dyDescent="0.25">
      <c r="A50" s="3">
        <f>TITRES_STAT!B53</f>
        <v>42380</v>
      </c>
      <c r="B50" s="5">
        <f>TITRES_STAT!D53</f>
        <v>0.76</v>
      </c>
      <c r="C50" s="2">
        <f t="shared" si="0"/>
        <v>-2.0000000000000018E-2</v>
      </c>
      <c r="D50" s="2">
        <f t="shared" si="1"/>
        <v>0.79200000000000004</v>
      </c>
      <c r="E50" s="2">
        <f t="shared" si="2"/>
        <v>0.79899999999999993</v>
      </c>
      <c r="F50" s="2">
        <f t="shared" si="3"/>
        <v>0.80450000000000021</v>
      </c>
      <c r="G50" s="2">
        <f t="shared" ref="G50:G113" si="5">AVERAGE(B1:B50)</f>
        <v>0.78346938775510189</v>
      </c>
      <c r="H50" s="2"/>
      <c r="I50" s="2">
        <f t="array" ref="I50">SUMPRODUCT(B34:B53, (ROW(B34:B53)-ROW(B34)+1)) / (20*21/2)</f>
        <v>0.78019047619047621</v>
      </c>
      <c r="J50" s="2">
        <f t="shared" si="4"/>
        <v>0.79800918750834282</v>
      </c>
      <c r="K50" s="2">
        <f>G50</f>
        <v>0.78346938775510189</v>
      </c>
    </row>
    <row r="51" spans="1:11" ht="13.5" x14ac:dyDescent="0.25">
      <c r="A51" s="3">
        <f>TITRES_STAT!B54</f>
        <v>42381</v>
      </c>
      <c r="B51" s="5">
        <f>TITRES_STAT!D54</f>
        <v>0.75</v>
      </c>
      <c r="C51" s="2">
        <f t="shared" si="0"/>
        <v>-1.0000000000000009E-2</v>
      </c>
      <c r="D51" s="2">
        <f t="shared" si="1"/>
        <v>0.77799999999999991</v>
      </c>
      <c r="E51" s="2">
        <f t="shared" si="2"/>
        <v>0.79399999999999993</v>
      </c>
      <c r="F51" s="2">
        <f t="shared" si="3"/>
        <v>0.80200000000000016</v>
      </c>
      <c r="G51" s="2">
        <f t="shared" si="5"/>
        <v>0.78279999999999983</v>
      </c>
      <c r="H51" s="2"/>
      <c r="I51" s="2">
        <f t="array" ref="I51">SUMPRODUCT(B35:B54, (ROW(B35:B54)-ROW(B35)+1)) / (20*21/2)</f>
        <v>0.77423809523809528</v>
      </c>
      <c r="J51" s="2">
        <f t="shared" si="4"/>
        <v>0.79343688393611966</v>
      </c>
      <c r="K51" s="2">
        <f t="shared" ref="K51:K114" si="6">$K$4*B51+(1-$K$4)*K50</f>
        <v>0.78215686274509788</v>
      </c>
    </row>
    <row r="52" spans="1:11" ht="13.5" x14ac:dyDescent="0.25">
      <c r="A52" s="3">
        <f>TITRES_STAT!B55</f>
        <v>42382</v>
      </c>
      <c r="B52" s="5">
        <f>TITRES_STAT!D55</f>
        <v>0.73</v>
      </c>
      <c r="C52" s="2">
        <f t="shared" si="0"/>
        <v>-2.0000000000000018E-2</v>
      </c>
      <c r="D52" s="2">
        <f t="shared" si="1"/>
        <v>0.76400000000000001</v>
      </c>
      <c r="E52" s="2">
        <f t="shared" si="2"/>
        <v>0.78599999999999992</v>
      </c>
      <c r="F52" s="2">
        <f t="shared" si="3"/>
        <v>0.79800000000000015</v>
      </c>
      <c r="G52" s="2">
        <f t="shared" si="5"/>
        <v>0.7829999999999997</v>
      </c>
      <c r="H52" s="2"/>
      <c r="I52" s="2">
        <f t="array" ref="I52">SUMPRODUCT(B36:B55, (ROW(B36:B55)-ROW(B36)+1)) / (20*21/2)</f>
        <v>0.77061904761904765</v>
      </c>
      <c r="J52" s="2">
        <f t="shared" si="4"/>
        <v>0.78739527594220349</v>
      </c>
      <c r="K52" s="2">
        <f t="shared" si="6"/>
        <v>0.78011149557862347</v>
      </c>
    </row>
    <row r="53" spans="1:11" ht="13.5" x14ac:dyDescent="0.25">
      <c r="A53" s="3">
        <f>TITRES_STAT!B56</f>
        <v>42384</v>
      </c>
      <c r="B53" s="5">
        <f>TITRES_STAT!D56</f>
        <v>0.72</v>
      </c>
      <c r="C53" s="2">
        <f t="shared" si="0"/>
        <v>-1.0000000000000009E-2</v>
      </c>
      <c r="D53" s="2">
        <f t="shared" si="1"/>
        <v>0.748</v>
      </c>
      <c r="E53" s="2">
        <f t="shared" si="2"/>
        <v>0.77700000000000002</v>
      </c>
      <c r="F53" s="2">
        <f t="shared" si="3"/>
        <v>0.7925000000000002</v>
      </c>
      <c r="G53" s="2">
        <f t="shared" si="5"/>
        <v>0.7829999999999997</v>
      </c>
      <c r="H53" s="2"/>
      <c r="I53" s="2">
        <f t="array" ref="I53">SUMPRODUCT(B37:B56, (ROW(B37:B56)-ROW(B37)+1)) / (20*21/2)</f>
        <v>0.76447619047619042</v>
      </c>
      <c r="J53" s="2">
        <f t="shared" si="4"/>
        <v>0.78097667823342221</v>
      </c>
      <c r="K53" s="2">
        <f t="shared" si="6"/>
        <v>0.77775418202652058</v>
      </c>
    </row>
    <row r="54" spans="1:11" ht="13.5" x14ac:dyDescent="0.25">
      <c r="A54" s="3">
        <f>TITRES_STAT!B57</f>
        <v>42387</v>
      </c>
      <c r="B54" s="5">
        <f>TITRES_STAT!D57</f>
        <v>0.73</v>
      </c>
      <c r="C54" s="2">
        <f t="shared" si="0"/>
        <v>1.0000000000000009E-2</v>
      </c>
      <c r="D54" s="2">
        <f t="shared" si="1"/>
        <v>0.73799999999999999</v>
      </c>
      <c r="E54" s="2">
        <f t="shared" si="2"/>
        <v>0.76999999999999991</v>
      </c>
      <c r="F54" s="2">
        <f t="shared" si="3"/>
        <v>0.78800000000000014</v>
      </c>
      <c r="G54" s="2">
        <f t="shared" si="5"/>
        <v>0.78339999999999965</v>
      </c>
      <c r="H54" s="2"/>
      <c r="I54" s="2">
        <f t="array" ref="I54">SUMPRODUCT(B38:B57, (ROW(B38:B57)-ROW(B38)+1)) / (20*21/2)</f>
        <v>0.75690476190476186</v>
      </c>
      <c r="J54" s="2">
        <f t="shared" si="4"/>
        <v>0.77612175649690585</v>
      </c>
      <c r="K54" s="2">
        <f t="shared" si="6"/>
        <v>0.77588146900587263</v>
      </c>
    </row>
    <row r="55" spans="1:11" ht="13.5" x14ac:dyDescent="0.25">
      <c r="A55" s="3">
        <f>TITRES_STAT!B58</f>
        <v>42388</v>
      </c>
      <c r="B55" s="5">
        <f>TITRES_STAT!D58</f>
        <v>0.75</v>
      </c>
      <c r="C55" s="2">
        <f t="shared" si="0"/>
        <v>2.0000000000000018E-2</v>
      </c>
      <c r="D55" s="2">
        <f t="shared" si="1"/>
        <v>0.73599999999999999</v>
      </c>
      <c r="E55" s="2">
        <f t="shared" si="2"/>
        <v>0.7639999999999999</v>
      </c>
      <c r="F55" s="2">
        <f t="shared" si="3"/>
        <v>0.7845000000000002</v>
      </c>
      <c r="G55" s="2">
        <f t="shared" si="5"/>
        <v>0.78439999999999954</v>
      </c>
      <c r="H55" s="2"/>
      <c r="I55" s="2">
        <f t="array" ref="I55">SUMPRODUCT(B39:B58, (ROW(B39:B58)-ROW(B39)+1)) / (20*21/2)</f>
        <v>0.748857142857143</v>
      </c>
      <c r="J55" s="2">
        <f t="shared" si="4"/>
        <v>0.77363397016386715</v>
      </c>
      <c r="K55" s="2">
        <f t="shared" si="6"/>
        <v>0.77486650943701485</v>
      </c>
    </row>
    <row r="56" spans="1:11" ht="13.5" x14ac:dyDescent="0.25">
      <c r="A56" s="3">
        <f>TITRES_STAT!B59</f>
        <v>42389</v>
      </c>
      <c r="B56" s="5">
        <f>TITRES_STAT!D59</f>
        <v>0.72</v>
      </c>
      <c r="C56" s="2">
        <f t="shared" si="0"/>
        <v>-3.0000000000000027E-2</v>
      </c>
      <c r="D56" s="2">
        <f t="shared" si="1"/>
        <v>0.72999999999999987</v>
      </c>
      <c r="E56" s="2">
        <f t="shared" si="2"/>
        <v>0.75399999999999978</v>
      </c>
      <c r="F56" s="2">
        <f t="shared" si="3"/>
        <v>0.77950000000000019</v>
      </c>
      <c r="G56" s="2">
        <f t="shared" si="5"/>
        <v>0.78479999999999961</v>
      </c>
      <c r="H56" s="2"/>
      <c r="I56" s="2">
        <f t="array" ref="I56">SUMPRODUCT(B40:B59, (ROW(B40:B59)-ROW(B40)+1)) / (20*21/2)</f>
        <v>0.7394761904761904</v>
      </c>
      <c r="J56" s="2">
        <f t="shared" si="4"/>
        <v>0.76852597300540371</v>
      </c>
      <c r="K56" s="2">
        <f t="shared" si="6"/>
        <v>0.77271488161595547</v>
      </c>
    </row>
    <row r="57" spans="1:11" ht="13.5" x14ac:dyDescent="0.25">
      <c r="A57" s="3">
        <f>TITRES_STAT!B60</f>
        <v>42390</v>
      </c>
      <c r="B57" s="5">
        <f>TITRES_STAT!D60</f>
        <v>0.7</v>
      </c>
      <c r="C57" s="2">
        <f t="shared" si="0"/>
        <v>-2.0000000000000018E-2</v>
      </c>
      <c r="D57" s="2">
        <f t="shared" si="1"/>
        <v>0.72399999999999998</v>
      </c>
      <c r="E57" s="2">
        <f t="shared" si="2"/>
        <v>0.74399999999999999</v>
      </c>
      <c r="F57" s="2">
        <f t="shared" si="3"/>
        <v>0.77450000000000008</v>
      </c>
      <c r="G57" s="2">
        <f t="shared" si="5"/>
        <v>0.7849999999999997</v>
      </c>
      <c r="H57" s="2"/>
      <c r="I57" s="2">
        <f t="array" ref="I57">SUMPRODUCT(B41:B60, (ROW(B41:B60)-ROW(B41)+1)) / (20*21/2)</f>
        <v>0.72976190476190472</v>
      </c>
      <c r="J57" s="2">
        <f t="shared" si="4"/>
        <v>0.76199968986203193</v>
      </c>
      <c r="K57" s="2">
        <f t="shared" si="6"/>
        <v>0.76986331763101612</v>
      </c>
    </row>
    <row r="58" spans="1:11" ht="13.5" x14ac:dyDescent="0.25">
      <c r="A58" s="3">
        <f>TITRES_STAT!B61</f>
        <v>42391</v>
      </c>
      <c r="B58" s="5">
        <f>TITRES_STAT!D61</f>
        <v>0.69</v>
      </c>
      <c r="C58" s="2">
        <f t="shared" si="0"/>
        <v>-1.0000000000000009E-2</v>
      </c>
      <c r="D58" s="2">
        <f t="shared" si="1"/>
        <v>0.71800000000000008</v>
      </c>
      <c r="E58" s="2">
        <f t="shared" si="2"/>
        <v>0.73299999999999998</v>
      </c>
      <c r="F58" s="2">
        <f t="shared" si="3"/>
        <v>0.76849999999999996</v>
      </c>
      <c r="G58" s="2">
        <f t="shared" si="5"/>
        <v>0.78519999999999968</v>
      </c>
      <c r="H58" s="2"/>
      <c r="I58" s="2">
        <f t="array" ref="I58">SUMPRODUCT(B42:B61, (ROW(B42:B61)-ROW(B42)+1)) / (20*21/2)</f>
        <v>0.72257142857142864</v>
      </c>
      <c r="J58" s="2">
        <f t="shared" si="4"/>
        <v>0.75514257654183847</v>
      </c>
      <c r="K58" s="2">
        <f t="shared" si="6"/>
        <v>0.76673142282195672</v>
      </c>
    </row>
    <row r="59" spans="1:11" ht="13.5" x14ac:dyDescent="0.25">
      <c r="A59" s="3">
        <f>TITRES_STAT!B62</f>
        <v>42394</v>
      </c>
      <c r="B59" s="5">
        <f>TITRES_STAT!D62</f>
        <v>0.67</v>
      </c>
      <c r="C59" s="2">
        <f t="shared" si="0"/>
        <v>-1.9999999999999907E-2</v>
      </c>
      <c r="D59" s="2">
        <f t="shared" si="1"/>
        <v>0.70599999999999996</v>
      </c>
      <c r="E59" s="2">
        <f t="shared" si="2"/>
        <v>0.72199999999999986</v>
      </c>
      <c r="F59" s="2">
        <f t="shared" si="3"/>
        <v>0.76200000000000001</v>
      </c>
      <c r="G59" s="2">
        <f t="shared" si="5"/>
        <v>0.78519999999999968</v>
      </c>
      <c r="H59" s="2"/>
      <c r="I59" s="2">
        <f t="array" ref="I59">SUMPRODUCT(B43:B62, (ROW(B43:B62)-ROW(B43)+1)) / (20*21/2)</f>
        <v>0.7159523809523809</v>
      </c>
      <c r="J59" s="2">
        <f t="shared" si="4"/>
        <v>0.74703375972833008</v>
      </c>
      <c r="K59" s="2">
        <f t="shared" si="6"/>
        <v>0.76293803369168389</v>
      </c>
    </row>
    <row r="60" spans="1:11" ht="13.5" x14ac:dyDescent="0.25">
      <c r="A60" s="3">
        <f>TITRES_STAT!B63</f>
        <v>42395</v>
      </c>
      <c r="B60" s="5">
        <f>TITRES_STAT!D63</f>
        <v>0.66</v>
      </c>
      <c r="C60" s="2">
        <f t="shared" si="0"/>
        <v>-1.0000000000000009E-2</v>
      </c>
      <c r="D60" s="2">
        <f t="shared" si="1"/>
        <v>0.68799999999999994</v>
      </c>
      <c r="E60" s="2">
        <f t="shared" si="2"/>
        <v>0.71200000000000008</v>
      </c>
      <c r="F60" s="2">
        <f t="shared" si="3"/>
        <v>0.75549999999999995</v>
      </c>
      <c r="G60" s="2">
        <f t="shared" si="5"/>
        <v>0.7849999999999997</v>
      </c>
      <c r="H60" s="2"/>
      <c r="I60" s="2">
        <f t="array" ref="I60">SUMPRODUCT(B44:B63, (ROW(B44:B63)-ROW(B44)+1)) / (20*21/2)</f>
        <v>0.70804761904761893</v>
      </c>
      <c r="J60" s="2">
        <f t="shared" si="4"/>
        <v>0.73874483023039383</v>
      </c>
      <c r="K60" s="2">
        <f t="shared" si="6"/>
        <v>0.75890124805671588</v>
      </c>
    </row>
    <row r="61" spans="1:11" ht="13.5" x14ac:dyDescent="0.25">
      <c r="A61" s="3">
        <f>TITRES_STAT!B64</f>
        <v>42396</v>
      </c>
      <c r="B61" s="5">
        <f>TITRES_STAT!D64</f>
        <v>0.68</v>
      </c>
      <c r="C61" s="2">
        <f t="shared" si="0"/>
        <v>2.0000000000000018E-2</v>
      </c>
      <c r="D61" s="2">
        <f t="shared" si="1"/>
        <v>0.68</v>
      </c>
      <c r="E61" s="2">
        <f t="shared" si="2"/>
        <v>0.70499999999999985</v>
      </c>
      <c r="F61" s="2">
        <f t="shared" si="3"/>
        <v>0.74950000000000006</v>
      </c>
      <c r="G61" s="2">
        <f t="shared" si="5"/>
        <v>0.78439999999999988</v>
      </c>
      <c r="H61" s="2"/>
      <c r="I61" s="2">
        <f t="array" ref="I61">SUMPRODUCT(B45:B64, (ROW(B45:B64)-ROW(B45)+1)) / (20*21/2)</f>
        <v>0.69990476190476181</v>
      </c>
      <c r="J61" s="2">
        <f t="shared" si="4"/>
        <v>0.73315008449416585</v>
      </c>
      <c r="K61" s="2">
        <f t="shared" si="6"/>
        <v>0.75580708146625641</v>
      </c>
    </row>
    <row r="62" spans="1:11" ht="13.5" x14ac:dyDescent="0.25">
      <c r="A62" s="3">
        <f>TITRES_STAT!B65</f>
        <v>42397</v>
      </c>
      <c r="B62" s="5">
        <f>TITRES_STAT!D65</f>
        <v>0.68</v>
      </c>
      <c r="C62" s="2">
        <f t="shared" si="0"/>
        <v>0</v>
      </c>
      <c r="D62" s="2">
        <f t="shared" si="1"/>
        <v>0.67600000000000005</v>
      </c>
      <c r="E62" s="2">
        <f t="shared" si="2"/>
        <v>0.7</v>
      </c>
      <c r="F62" s="2">
        <f t="shared" si="3"/>
        <v>0.74299999999999999</v>
      </c>
      <c r="G62" s="2">
        <f t="shared" si="5"/>
        <v>0.78319999999999979</v>
      </c>
      <c r="H62" s="2"/>
      <c r="I62" s="2">
        <f t="array" ref="I62">SUMPRODUCT(B46:B65, (ROW(B46:B65)-ROW(B46)+1)) / (20*21/2)</f>
        <v>0.69247619047619047</v>
      </c>
      <c r="J62" s="2">
        <f t="shared" si="4"/>
        <v>0.72808817168519768</v>
      </c>
      <c r="K62" s="2">
        <f t="shared" si="6"/>
        <v>0.75283425474208943</v>
      </c>
    </row>
    <row r="63" spans="1:11" ht="13.5" x14ac:dyDescent="0.25">
      <c r="A63" s="3">
        <f>TITRES_STAT!B66</f>
        <v>42398</v>
      </c>
      <c r="B63" s="5">
        <f>TITRES_STAT!D66</f>
        <v>0.66</v>
      </c>
      <c r="C63" s="2">
        <f t="shared" si="0"/>
        <v>-2.0000000000000018E-2</v>
      </c>
      <c r="D63" s="2">
        <f t="shared" si="1"/>
        <v>0.67000000000000015</v>
      </c>
      <c r="E63" s="2">
        <f t="shared" si="2"/>
        <v>0.69400000000000006</v>
      </c>
      <c r="F63" s="2">
        <f t="shared" si="3"/>
        <v>0.73549999999999993</v>
      </c>
      <c r="G63" s="2">
        <f t="shared" si="5"/>
        <v>0.78079999999999983</v>
      </c>
      <c r="H63" s="2"/>
      <c r="I63" s="2">
        <f t="array" ref="I63">SUMPRODUCT(B47:B66, (ROW(B47:B66)-ROW(B47)+1)) / (20*21/2)</f>
        <v>0.68866666666666665</v>
      </c>
      <c r="J63" s="2">
        <f t="shared" si="4"/>
        <v>0.72160358390565504</v>
      </c>
      <c r="K63" s="2">
        <f t="shared" si="6"/>
        <v>0.74919369573259575</v>
      </c>
    </row>
    <row r="64" spans="1:11" ht="13.5" x14ac:dyDescent="0.25">
      <c r="A64" s="3">
        <f>TITRES_STAT!B67</f>
        <v>42401</v>
      </c>
      <c r="B64" s="5">
        <f>TITRES_STAT!D67</f>
        <v>0.65</v>
      </c>
      <c r="C64" s="2">
        <f t="shared" si="0"/>
        <v>-1.0000000000000009E-2</v>
      </c>
      <c r="D64" s="2">
        <f t="shared" si="1"/>
        <v>0.66600000000000004</v>
      </c>
      <c r="E64" s="2">
        <f t="shared" si="2"/>
        <v>0.68599999999999994</v>
      </c>
      <c r="F64" s="2">
        <f t="shared" si="3"/>
        <v>0.72799999999999998</v>
      </c>
      <c r="G64" s="2">
        <f t="shared" si="5"/>
        <v>0.77739999999999976</v>
      </c>
      <c r="H64" s="2"/>
      <c r="I64" s="2">
        <f t="array" ref="I64">SUMPRODUCT(B48:B67, (ROW(B48:B67)-ROW(B48)+1)) / (20*21/2)</f>
        <v>0.68361904761904768</v>
      </c>
      <c r="J64" s="2">
        <f t="shared" si="4"/>
        <v>0.71478419496225931</v>
      </c>
      <c r="K64" s="2">
        <f t="shared" si="6"/>
        <v>0.74530374688033718</v>
      </c>
    </row>
    <row r="65" spans="1:11" ht="13.5" x14ac:dyDescent="0.25">
      <c r="A65" s="3">
        <f>TITRES_STAT!B68</f>
        <v>42402</v>
      </c>
      <c r="B65" s="5">
        <f>TITRES_STAT!D68</f>
        <v>0.65</v>
      </c>
      <c r="C65" s="2">
        <f t="shared" si="0"/>
        <v>0</v>
      </c>
      <c r="D65" s="2">
        <f t="shared" si="1"/>
        <v>0.66399999999999992</v>
      </c>
      <c r="E65" s="2">
        <f t="shared" si="2"/>
        <v>0.67600000000000005</v>
      </c>
      <c r="F65" s="2">
        <f t="shared" si="3"/>
        <v>0.72</v>
      </c>
      <c r="G65" s="2">
        <f t="shared" si="5"/>
        <v>0.77319999999999989</v>
      </c>
      <c r="H65" s="2"/>
      <c r="I65" s="2">
        <f t="array" ref="I65">SUMPRODUCT(B49:B68, (ROW(B49:B68)-ROW(B49)+1)) / (20*21/2)</f>
        <v>0.6792380952380952</v>
      </c>
      <c r="J65" s="2">
        <f t="shared" si="4"/>
        <v>0.70861427163252033</v>
      </c>
      <c r="K65" s="2">
        <f t="shared" si="6"/>
        <v>0.74156634504189267</v>
      </c>
    </row>
    <row r="66" spans="1:11" ht="13.5" x14ac:dyDescent="0.25">
      <c r="A66" s="3">
        <f>TITRES_STAT!B69</f>
        <v>42403</v>
      </c>
      <c r="B66" s="5">
        <f>TITRES_STAT!D69</f>
        <v>0.68</v>
      </c>
      <c r="C66" s="2">
        <f t="shared" si="0"/>
        <v>3.0000000000000027E-2</v>
      </c>
      <c r="D66" s="2">
        <f t="shared" si="1"/>
        <v>0.66400000000000003</v>
      </c>
      <c r="E66" s="2">
        <f t="shared" si="2"/>
        <v>0.67200000000000004</v>
      </c>
      <c r="F66" s="2">
        <f t="shared" si="3"/>
        <v>0.71299999999999986</v>
      </c>
      <c r="G66" s="2">
        <f t="shared" si="5"/>
        <v>0.76979999999999993</v>
      </c>
      <c r="H66" s="2"/>
      <c r="I66" s="2">
        <f t="array" ref="I66">SUMPRODUCT(B50:B69, (ROW(B50:B69)-ROW(B50)+1)) / (20*21/2)</f>
        <v>0.6745714285714286</v>
      </c>
      <c r="J66" s="2">
        <f t="shared" si="4"/>
        <v>0.70588910290561369</v>
      </c>
      <c r="K66" s="2">
        <f t="shared" si="6"/>
        <v>0.73915197856966153</v>
      </c>
    </row>
    <row r="67" spans="1:11" ht="13.5" x14ac:dyDescent="0.25">
      <c r="A67" s="3">
        <f>TITRES_STAT!B70</f>
        <v>42404</v>
      </c>
      <c r="B67" s="5">
        <f>TITRES_STAT!D70</f>
        <v>0.66</v>
      </c>
      <c r="C67" s="2">
        <f t="shared" si="0"/>
        <v>-2.0000000000000018E-2</v>
      </c>
      <c r="D67" s="2">
        <f t="shared" si="1"/>
        <v>0.66</v>
      </c>
      <c r="E67" s="2">
        <f t="shared" si="2"/>
        <v>0.66800000000000004</v>
      </c>
      <c r="F67" s="2">
        <f t="shared" si="3"/>
        <v>0.70599999999999996</v>
      </c>
      <c r="G67" s="2">
        <f t="shared" si="5"/>
        <v>0.76639999999999975</v>
      </c>
      <c r="H67" s="2"/>
      <c r="I67" s="2">
        <f t="array" ref="I67">SUMPRODUCT(B51:B70, (ROW(B51:B70)-ROW(B51)+1)) / (20*21/2)</f>
        <v>0.67242857142857138</v>
      </c>
      <c r="J67" s="2">
        <f t="shared" si="4"/>
        <v>0.70151871215269812</v>
      </c>
      <c r="K67" s="2">
        <f t="shared" si="6"/>
        <v>0.73604797941006694</v>
      </c>
    </row>
    <row r="68" spans="1:11" ht="13.5" x14ac:dyDescent="0.25">
      <c r="A68" s="3">
        <f>TITRES_STAT!B71</f>
        <v>42405</v>
      </c>
      <c r="B68" s="5">
        <f>TITRES_STAT!D71</f>
        <v>0.66</v>
      </c>
      <c r="C68" s="2">
        <f t="shared" ref="C68:C131" si="7">B68-B67</f>
        <v>0</v>
      </c>
      <c r="D68" s="2">
        <f t="shared" si="1"/>
        <v>0.66</v>
      </c>
      <c r="E68" s="2">
        <f t="shared" si="2"/>
        <v>0.66500000000000015</v>
      </c>
      <c r="F68" s="2">
        <f t="shared" si="3"/>
        <v>0.69900000000000007</v>
      </c>
      <c r="G68" s="2">
        <f t="shared" si="5"/>
        <v>0.76359999999999972</v>
      </c>
      <c r="H68" s="2"/>
      <c r="I68" s="2">
        <f t="array" ref="I68">SUMPRODUCT(B52:B71, (ROW(B52:B71)-ROW(B52)+1)) / (20*21/2)</f>
        <v>0.67071428571428582</v>
      </c>
      <c r="J68" s="2">
        <f t="shared" si="4"/>
        <v>0.69756454909053633</v>
      </c>
      <c r="K68" s="2">
        <f t="shared" si="6"/>
        <v>0.73306570570771135</v>
      </c>
    </row>
    <row r="69" spans="1:11" ht="13.5" x14ac:dyDescent="0.25">
      <c r="A69" s="3">
        <f>TITRES_STAT!B72</f>
        <v>42408</v>
      </c>
      <c r="B69" s="5">
        <f>TITRES_STAT!D72</f>
        <v>0.65</v>
      </c>
      <c r="C69" s="2">
        <f t="shared" si="7"/>
        <v>-1.0000000000000009E-2</v>
      </c>
      <c r="D69" s="2">
        <f t="shared" si="1"/>
        <v>0.66</v>
      </c>
      <c r="E69" s="2">
        <f t="shared" si="2"/>
        <v>0.66300000000000003</v>
      </c>
      <c r="F69" s="2">
        <f t="shared" si="3"/>
        <v>0.6925</v>
      </c>
      <c r="G69" s="2">
        <f t="shared" si="5"/>
        <v>0.76119999999999977</v>
      </c>
      <c r="H69" s="2"/>
      <c r="I69" s="2">
        <f t="array" ref="I69">SUMPRODUCT(B53:B72, (ROW(B53:B72)-ROW(B53)+1)) / (20*21/2)</f>
        <v>0.66747619047619056</v>
      </c>
      <c r="J69" s="2">
        <f t="shared" si="4"/>
        <v>0.69303459203429474</v>
      </c>
      <c r="K69" s="2">
        <f t="shared" si="6"/>
        <v>0.72980822705250703</v>
      </c>
    </row>
    <row r="70" spans="1:11" ht="13.5" x14ac:dyDescent="0.25">
      <c r="A70" s="3">
        <f>TITRES_STAT!B73</f>
        <v>42409</v>
      </c>
      <c r="B70" s="5">
        <f>TITRES_STAT!D73</f>
        <v>0.67</v>
      </c>
      <c r="C70" s="2">
        <f t="shared" si="7"/>
        <v>2.0000000000000018E-2</v>
      </c>
      <c r="D70" s="2">
        <f t="shared" ref="D70:D133" si="8">AVERAGE(B66:B70)</f>
        <v>0.66399999999999992</v>
      </c>
      <c r="E70" s="2">
        <f t="shared" si="2"/>
        <v>0.66400000000000003</v>
      </c>
      <c r="F70" s="2">
        <f t="shared" si="3"/>
        <v>0.68800000000000006</v>
      </c>
      <c r="G70" s="2">
        <f t="shared" si="5"/>
        <v>0.75979999999999992</v>
      </c>
      <c r="H70" s="2"/>
      <c r="I70" s="2">
        <f t="array" ref="I70">SUMPRODUCT(B54:B73, (ROW(B54:B73)-ROW(B54)+1)) / (20*21/2)</f>
        <v>0.66557142857142859</v>
      </c>
      <c r="J70" s="2">
        <f t="shared" si="4"/>
        <v>0.69084082136436198</v>
      </c>
      <c r="K70" s="2">
        <f t="shared" si="6"/>
        <v>0.72746280638378125</v>
      </c>
    </row>
    <row r="71" spans="1:11" ht="13.5" x14ac:dyDescent="0.25">
      <c r="A71" s="3">
        <f>TITRES_STAT!B74</f>
        <v>42410</v>
      </c>
      <c r="B71" s="5">
        <f>TITRES_STAT!D74</f>
        <v>0.67</v>
      </c>
      <c r="C71" s="2">
        <f t="shared" si="7"/>
        <v>0</v>
      </c>
      <c r="D71" s="2">
        <f t="shared" si="8"/>
        <v>0.66200000000000003</v>
      </c>
      <c r="E71" s="2">
        <f t="shared" si="2"/>
        <v>0.66300000000000003</v>
      </c>
      <c r="F71" s="2">
        <f t="shared" si="3"/>
        <v>0.68399999999999994</v>
      </c>
      <c r="G71" s="2">
        <f t="shared" si="5"/>
        <v>0.75819999999999999</v>
      </c>
      <c r="H71" s="2"/>
      <c r="I71" s="2">
        <f t="array" ref="I71">SUMPRODUCT(B55:B74, (ROW(B55:B74)-ROW(B55)+1)) / (20*21/2)</f>
        <v>0.66395238095238096</v>
      </c>
      <c r="J71" s="2">
        <f t="shared" si="4"/>
        <v>0.68885598123442282</v>
      </c>
      <c r="K71" s="2">
        <f t="shared" si="6"/>
        <v>0.72520936299618199</v>
      </c>
    </row>
    <row r="72" spans="1:11" ht="13.5" x14ac:dyDescent="0.25">
      <c r="A72" s="3">
        <f>TITRES_STAT!B75</f>
        <v>42411</v>
      </c>
      <c r="B72" s="5">
        <f>TITRES_STAT!D75</f>
        <v>0.65</v>
      </c>
      <c r="C72" s="2">
        <f t="shared" si="7"/>
        <v>-2.0000000000000018E-2</v>
      </c>
      <c r="D72" s="2">
        <f t="shared" si="8"/>
        <v>0.65999999999999992</v>
      </c>
      <c r="E72" s="2">
        <f t="shared" si="2"/>
        <v>0.66</v>
      </c>
      <c r="F72" s="2">
        <f t="shared" si="3"/>
        <v>0.68</v>
      </c>
      <c r="G72" s="2">
        <f t="shared" si="5"/>
        <v>0.75580000000000003</v>
      </c>
      <c r="H72" s="2"/>
      <c r="I72" s="2">
        <f t="array" ref="I72">SUMPRODUCT(B56:B75, (ROW(B56:B75)-ROW(B56)+1)) / (20*21/2)</f>
        <v>0.66266666666666663</v>
      </c>
      <c r="J72" s="2">
        <f t="shared" si="4"/>
        <v>0.68515541159304927</v>
      </c>
      <c r="K72" s="2">
        <f t="shared" si="6"/>
        <v>0.72225997621201798</v>
      </c>
    </row>
    <row r="73" spans="1:11" ht="13.5" x14ac:dyDescent="0.25">
      <c r="A73" s="3">
        <f>TITRES_STAT!B76</f>
        <v>42412</v>
      </c>
      <c r="B73" s="5">
        <f>TITRES_STAT!D76</f>
        <v>0.66</v>
      </c>
      <c r="C73" s="2">
        <f t="shared" si="7"/>
        <v>1.0000000000000009E-2</v>
      </c>
      <c r="D73" s="2">
        <f t="shared" si="8"/>
        <v>0.66</v>
      </c>
      <c r="E73" s="2">
        <f t="shared" si="2"/>
        <v>0.66</v>
      </c>
      <c r="F73" s="2">
        <f t="shared" si="3"/>
        <v>0.67700000000000005</v>
      </c>
      <c r="G73" s="2">
        <f t="shared" si="5"/>
        <v>0.75319999999999998</v>
      </c>
      <c r="H73" s="2"/>
      <c r="I73" s="2">
        <f t="array" ref="I73">SUMPRODUCT(B57:B76, (ROW(B57:B76)-ROW(B57)+1)) / (20*21/2)</f>
        <v>0.66085714285714303</v>
      </c>
      <c r="J73" s="2">
        <f t="shared" si="4"/>
        <v>0.68275965810799699</v>
      </c>
      <c r="K73" s="2">
        <f t="shared" si="6"/>
        <v>0.71981840851742906</v>
      </c>
    </row>
    <row r="74" spans="1:11" ht="13.5" x14ac:dyDescent="0.25">
      <c r="A74" s="3">
        <f>TITRES_STAT!B77</f>
        <v>42415</v>
      </c>
      <c r="B74" s="5">
        <f>TITRES_STAT!D77</f>
        <v>0.66</v>
      </c>
      <c r="C74" s="2">
        <f t="shared" si="7"/>
        <v>0</v>
      </c>
      <c r="D74" s="2">
        <f t="shared" si="8"/>
        <v>0.66200000000000014</v>
      </c>
      <c r="E74" s="2">
        <f t="shared" si="2"/>
        <v>0.66100000000000014</v>
      </c>
      <c r="F74" s="2">
        <f t="shared" si="3"/>
        <v>0.67349999999999999</v>
      </c>
      <c r="G74" s="2">
        <f t="shared" si="5"/>
        <v>0.74999999999999989</v>
      </c>
      <c r="H74" s="2"/>
      <c r="I74" s="2">
        <f t="array" ref="I74">SUMPRODUCT(B58:B77, (ROW(B58:B77)-ROW(B58)+1)) / (20*21/2)</f>
        <v>0.6593809523809524</v>
      </c>
      <c r="J74" s="2">
        <f t="shared" si="4"/>
        <v>0.68059207162152102</v>
      </c>
      <c r="K74" s="2">
        <f t="shared" si="6"/>
        <v>0.71747258857556917</v>
      </c>
    </row>
    <row r="75" spans="1:11" ht="13.5" x14ac:dyDescent="0.25">
      <c r="A75" s="3">
        <f>TITRES_STAT!B78</f>
        <v>42416</v>
      </c>
      <c r="B75" s="5">
        <f>TITRES_STAT!D78</f>
        <v>0.66</v>
      </c>
      <c r="C75" s="2">
        <f t="shared" si="7"/>
        <v>0</v>
      </c>
      <c r="D75" s="2">
        <f t="shared" si="8"/>
        <v>0.66</v>
      </c>
      <c r="E75" s="2">
        <f t="shared" si="2"/>
        <v>0.66200000000000003</v>
      </c>
      <c r="F75" s="2">
        <f t="shared" si="3"/>
        <v>0.66900000000000004</v>
      </c>
      <c r="G75" s="2">
        <f t="shared" si="5"/>
        <v>0.74639999999999984</v>
      </c>
      <c r="H75" s="2"/>
      <c r="I75" s="2">
        <f t="array" ref="I75">SUMPRODUCT(B59:B78, (ROW(B59:B78)-ROW(B59)+1)) / (20*21/2)</f>
        <v>0.65623809523809529</v>
      </c>
      <c r="J75" s="2">
        <f t="shared" si="4"/>
        <v>0.6786309219432809</v>
      </c>
      <c r="K75" s="2">
        <f t="shared" si="6"/>
        <v>0.71521876157260567</v>
      </c>
    </row>
    <row r="76" spans="1:11" ht="13.5" x14ac:dyDescent="0.25">
      <c r="A76" s="3">
        <f>TITRES_STAT!B79</f>
        <v>42417</v>
      </c>
      <c r="B76" s="5">
        <f>TITRES_STAT!D79</f>
        <v>0.65</v>
      </c>
      <c r="C76" s="2">
        <f t="shared" si="7"/>
        <v>-1.0000000000000009E-2</v>
      </c>
      <c r="D76" s="2">
        <f t="shared" si="8"/>
        <v>0.65600000000000003</v>
      </c>
      <c r="E76" s="2">
        <f t="shared" ref="E76:E139" si="9">AVERAGE(B67:B76)</f>
        <v>0.65900000000000003</v>
      </c>
      <c r="F76" s="2">
        <f t="shared" si="3"/>
        <v>0.66550000000000009</v>
      </c>
      <c r="G76" s="2">
        <f t="shared" si="5"/>
        <v>0.74219999999999997</v>
      </c>
      <c r="H76" s="2"/>
      <c r="I76" s="2">
        <f t="array" ref="I76">SUMPRODUCT(B60:B79, (ROW(B60:B79)-ROW(B60)+1)) / (20*21/2)</f>
        <v>0.65623809523809529</v>
      </c>
      <c r="J76" s="2">
        <f t="shared" si="4"/>
        <v>0.67590416747249227</v>
      </c>
      <c r="K76" s="2">
        <f t="shared" si="6"/>
        <v>0.7126611630795624</v>
      </c>
    </row>
    <row r="77" spans="1:11" ht="13.5" x14ac:dyDescent="0.25">
      <c r="A77" s="3">
        <f>TITRES_STAT!B80</f>
        <v>42418</v>
      </c>
      <c r="B77" s="5">
        <f>TITRES_STAT!D80</f>
        <v>0.65</v>
      </c>
      <c r="C77" s="2">
        <f t="shared" si="7"/>
        <v>0</v>
      </c>
      <c r="D77" s="2">
        <f t="shared" si="8"/>
        <v>0.65599999999999992</v>
      </c>
      <c r="E77" s="2">
        <f t="shared" si="9"/>
        <v>0.65800000000000014</v>
      </c>
      <c r="F77" s="2">
        <f t="shared" si="3"/>
        <v>0.66300000000000014</v>
      </c>
      <c r="G77" s="2">
        <f t="shared" si="5"/>
        <v>0.73819999999999975</v>
      </c>
      <c r="H77" s="2"/>
      <c r="I77" s="2">
        <f t="array" ref="I77">SUMPRODUCT(B61:B80, (ROW(B61:B80)-ROW(B61)+1)) / (20*21/2)</f>
        <v>0.65723809523809529</v>
      </c>
      <c r="J77" s="2">
        <f t="shared" si="4"/>
        <v>0.6734371039036835</v>
      </c>
      <c r="K77" s="2">
        <f t="shared" si="6"/>
        <v>0.71020386256663848</v>
      </c>
    </row>
    <row r="78" spans="1:11" ht="13.5" x14ac:dyDescent="0.25">
      <c r="A78" s="3">
        <f>TITRES_STAT!B81</f>
        <v>42419</v>
      </c>
      <c r="B78" s="5">
        <f>TITRES_STAT!D81</f>
        <v>0.63</v>
      </c>
      <c r="C78" s="2">
        <f t="shared" si="7"/>
        <v>-2.0000000000000018E-2</v>
      </c>
      <c r="D78" s="2">
        <f t="shared" si="8"/>
        <v>0.65</v>
      </c>
      <c r="E78" s="2">
        <f t="shared" si="9"/>
        <v>0.65500000000000003</v>
      </c>
      <c r="F78" s="2">
        <f t="shared" si="3"/>
        <v>0.66000000000000025</v>
      </c>
      <c r="G78" s="2">
        <f t="shared" si="5"/>
        <v>0.73419999999999985</v>
      </c>
      <c r="H78" s="2"/>
      <c r="I78" s="2">
        <f t="array" ref="I78">SUMPRODUCT(B62:B81, (ROW(B62:B81)-ROW(B62)+1)) / (20*21/2)</f>
        <v>0.65723809523809529</v>
      </c>
      <c r="J78" s="2">
        <f t="shared" si="4"/>
        <v>0.66930023686523743</v>
      </c>
      <c r="K78" s="2">
        <f t="shared" si="6"/>
        <v>0.70705861305422124</v>
      </c>
    </row>
    <row r="79" spans="1:11" ht="13.5" x14ac:dyDescent="0.25">
      <c r="A79" s="3">
        <f>TITRES_STAT!B82</f>
        <v>42422</v>
      </c>
      <c r="B79" s="5">
        <f>TITRES_STAT!D82</f>
        <v>0.66</v>
      </c>
      <c r="C79" s="2">
        <f t="shared" si="7"/>
        <v>3.0000000000000027E-2</v>
      </c>
      <c r="D79" s="2">
        <f t="shared" si="8"/>
        <v>0.65</v>
      </c>
      <c r="E79" s="2">
        <f t="shared" si="9"/>
        <v>0.65600000000000014</v>
      </c>
      <c r="F79" s="2">
        <f t="shared" si="3"/>
        <v>0.6595000000000002</v>
      </c>
      <c r="G79" s="2">
        <f t="shared" si="5"/>
        <v>0.73079999999999989</v>
      </c>
      <c r="H79" s="2"/>
      <c r="I79" s="2">
        <f t="array" ref="I79">SUMPRODUCT(B63:B82, (ROW(B63:B82)-ROW(B63)+1)) / (20*21/2)</f>
        <v>0.65733333333333333</v>
      </c>
      <c r="J79" s="2">
        <f t="shared" si="4"/>
        <v>0.66841450002092906</v>
      </c>
      <c r="K79" s="2">
        <f t="shared" si="6"/>
        <v>0.70521317724817334</v>
      </c>
    </row>
    <row r="80" spans="1:11" ht="13.5" x14ac:dyDescent="0.25">
      <c r="A80" s="3">
        <f>TITRES_STAT!B83</f>
        <v>42423</v>
      </c>
      <c r="B80" s="5">
        <f>TITRES_STAT!D83</f>
        <v>0.67</v>
      </c>
      <c r="C80" s="2">
        <f t="shared" si="7"/>
        <v>1.0000000000000009E-2</v>
      </c>
      <c r="D80" s="2">
        <f t="shared" si="8"/>
        <v>0.65200000000000002</v>
      </c>
      <c r="E80" s="2">
        <f t="shared" si="9"/>
        <v>0.65600000000000003</v>
      </c>
      <c r="F80" s="2">
        <f t="shared" si="3"/>
        <v>0.66000000000000014</v>
      </c>
      <c r="G80" s="2">
        <f t="shared" si="5"/>
        <v>0.72819999999999996</v>
      </c>
      <c r="H80" s="2"/>
      <c r="I80" s="2">
        <f t="array" ref="I80">SUMPRODUCT(B64:B83, (ROW(B64:B83)-ROW(B64)+1)) / (20*21/2)</f>
        <v>0.65657142857142858</v>
      </c>
      <c r="J80" s="2">
        <f t="shared" si="4"/>
        <v>0.66856550001893589</v>
      </c>
      <c r="K80" s="2">
        <f t="shared" si="6"/>
        <v>0.70383226833648027</v>
      </c>
    </row>
    <row r="81" spans="1:11" ht="13.5" x14ac:dyDescent="0.25">
      <c r="A81" s="3">
        <f>TITRES_STAT!B84</f>
        <v>42424</v>
      </c>
      <c r="B81" s="5">
        <f>TITRES_STAT!D84</f>
        <v>0.66</v>
      </c>
      <c r="C81" s="2">
        <f t="shared" si="7"/>
        <v>-1.0000000000000009E-2</v>
      </c>
      <c r="D81" s="2">
        <f t="shared" si="8"/>
        <v>0.65400000000000003</v>
      </c>
      <c r="E81" s="2">
        <f t="shared" si="9"/>
        <v>0.65500000000000003</v>
      </c>
      <c r="F81" s="2">
        <f t="shared" si="3"/>
        <v>0.65900000000000014</v>
      </c>
      <c r="G81" s="2">
        <f t="shared" si="5"/>
        <v>0.72539999999999993</v>
      </c>
      <c r="H81" s="2"/>
      <c r="I81" s="2">
        <f t="array" ref="I81">SUMPRODUCT(B65:B84, (ROW(B65:B84)-ROW(B65)+1)) / (20*21/2)</f>
        <v>0.65871428571428559</v>
      </c>
      <c r="J81" s="2">
        <f t="shared" si="4"/>
        <v>0.66774973811237059</v>
      </c>
      <c r="K81" s="2">
        <f t="shared" si="6"/>
        <v>0.70211335585269674</v>
      </c>
    </row>
    <row r="82" spans="1:11" ht="13.5" x14ac:dyDescent="0.25">
      <c r="A82" s="3">
        <f>TITRES_STAT!B85</f>
        <v>42425</v>
      </c>
      <c r="B82" s="5">
        <f>TITRES_STAT!D85</f>
        <v>0.66</v>
      </c>
      <c r="C82" s="2">
        <f t="shared" si="7"/>
        <v>0</v>
      </c>
      <c r="D82" s="2">
        <f t="shared" si="8"/>
        <v>0.65600000000000003</v>
      </c>
      <c r="E82" s="2">
        <f t="shared" si="9"/>
        <v>0.65599999999999992</v>
      </c>
      <c r="F82" s="2">
        <f t="shared" si="3"/>
        <v>0.65800000000000014</v>
      </c>
      <c r="G82" s="2">
        <f t="shared" si="5"/>
        <v>0.72239999999999993</v>
      </c>
      <c r="H82" s="2"/>
      <c r="I82" s="2">
        <f t="array" ref="I82">SUMPRODUCT(B66:B85, (ROW(B66:B85)-ROW(B66)+1)) / (20*21/2)</f>
        <v>0.65880952380952373</v>
      </c>
      <c r="J82" s="2">
        <f t="shared" si="4"/>
        <v>0.66701166781595433</v>
      </c>
      <c r="K82" s="2">
        <f t="shared" si="6"/>
        <v>0.70046185170161057</v>
      </c>
    </row>
    <row r="83" spans="1:11" ht="13.5" x14ac:dyDescent="0.25">
      <c r="A83" s="3">
        <f>TITRES_STAT!B86</f>
        <v>42426</v>
      </c>
      <c r="B83" s="5">
        <f>TITRES_STAT!D86</f>
        <v>0.65</v>
      </c>
      <c r="C83" s="2">
        <f t="shared" si="7"/>
        <v>-1.0000000000000009E-2</v>
      </c>
      <c r="D83" s="2">
        <f t="shared" si="8"/>
        <v>0.66</v>
      </c>
      <c r="E83" s="2">
        <f t="shared" si="9"/>
        <v>0.65500000000000003</v>
      </c>
      <c r="F83" s="2">
        <f t="shared" si="3"/>
        <v>0.65750000000000008</v>
      </c>
      <c r="G83" s="2">
        <f t="shared" si="5"/>
        <v>0.71879999999999977</v>
      </c>
      <c r="H83" s="2"/>
      <c r="I83" s="2">
        <f t="array" ref="I83">SUMPRODUCT(B67:B86, (ROW(B67:B86)-ROW(B67)+1)) / (20*21/2)</f>
        <v>0.65790476190476199</v>
      </c>
      <c r="J83" s="2">
        <f t="shared" si="4"/>
        <v>0.6653915089763397</v>
      </c>
      <c r="K83" s="2">
        <f t="shared" si="6"/>
        <v>0.69848295555644946</v>
      </c>
    </row>
    <row r="84" spans="1:11" ht="13.5" x14ac:dyDescent="0.25">
      <c r="A84" s="3">
        <f>TITRES_STAT!B87</f>
        <v>42429</v>
      </c>
      <c r="B84" s="5">
        <f>TITRES_STAT!D87</f>
        <v>0.68</v>
      </c>
      <c r="C84" s="2">
        <f t="shared" si="7"/>
        <v>3.0000000000000027E-2</v>
      </c>
      <c r="D84" s="2">
        <f t="shared" si="8"/>
        <v>0.66400000000000003</v>
      </c>
      <c r="E84" s="2">
        <f t="shared" si="9"/>
        <v>0.65700000000000003</v>
      </c>
      <c r="F84" s="2">
        <f t="shared" ref="F84:F147" si="10">AVERAGE(B65:B84)</f>
        <v>0.65900000000000014</v>
      </c>
      <c r="G84" s="2">
        <f t="shared" si="5"/>
        <v>0.71599999999999975</v>
      </c>
      <c r="H84" s="2"/>
      <c r="I84" s="2">
        <f t="array" ref="I84">SUMPRODUCT(B68:B87, (ROW(B68:B87)-ROW(B68)+1)) / (20*21/2)</f>
        <v>0.65619047619047621</v>
      </c>
      <c r="J84" s="2">
        <f t="shared" si="4"/>
        <v>0.66678279383573591</v>
      </c>
      <c r="K84" s="2">
        <f t="shared" si="6"/>
        <v>0.69775813376992202</v>
      </c>
    </row>
    <row r="85" spans="1:11" ht="13.5" x14ac:dyDescent="0.25">
      <c r="A85" s="3">
        <f>TITRES_STAT!B88</f>
        <v>42430</v>
      </c>
      <c r="B85" s="5">
        <f>TITRES_STAT!D88</f>
        <v>0.66</v>
      </c>
      <c r="C85" s="2">
        <f t="shared" si="7"/>
        <v>-2.0000000000000018E-2</v>
      </c>
      <c r="D85" s="2">
        <f t="shared" si="8"/>
        <v>0.66200000000000014</v>
      </c>
      <c r="E85" s="2">
        <f t="shared" si="9"/>
        <v>0.65700000000000003</v>
      </c>
      <c r="F85" s="2">
        <f t="shared" si="10"/>
        <v>0.65950000000000009</v>
      </c>
      <c r="G85" s="2">
        <f t="shared" si="5"/>
        <v>0.71279999999999977</v>
      </c>
      <c r="H85" s="2"/>
      <c r="I85" s="2">
        <f t="array" ref="I85">SUMPRODUCT(B69:B88, (ROW(B69:B88)-ROW(B69)+1)) / (20*21/2)</f>
        <v>0.65457142857142847</v>
      </c>
      <c r="J85" s="2">
        <f t="shared" ref="J85:J148" si="11">$J$4*B85+J84*(1-$J$4)</f>
        <v>0.66613681347042775</v>
      </c>
      <c r="K85" s="2">
        <f t="shared" si="6"/>
        <v>0.69627742264168979</v>
      </c>
    </row>
    <row r="86" spans="1:11" ht="13.5" x14ac:dyDescent="0.25">
      <c r="A86" s="3">
        <f>TITRES_STAT!B89</f>
        <v>42431</v>
      </c>
      <c r="B86" s="5">
        <f>TITRES_STAT!D89</f>
        <v>0.65</v>
      </c>
      <c r="C86" s="2">
        <f t="shared" si="7"/>
        <v>-1.0000000000000009E-2</v>
      </c>
      <c r="D86" s="2">
        <f t="shared" si="8"/>
        <v>0.66</v>
      </c>
      <c r="E86" s="2">
        <f t="shared" si="9"/>
        <v>0.65700000000000003</v>
      </c>
      <c r="F86" s="2">
        <f t="shared" si="10"/>
        <v>0.65800000000000014</v>
      </c>
      <c r="G86" s="2">
        <f t="shared" si="5"/>
        <v>0.70939999999999981</v>
      </c>
      <c r="H86" s="2"/>
      <c r="I86" s="2">
        <f t="array" ref="I86">SUMPRODUCT(B70:B89, (ROW(B70:B89)-ROW(B70)+1)) / (20*21/2)</f>
        <v>0.65304761904761899</v>
      </c>
      <c r="J86" s="2">
        <f t="shared" si="11"/>
        <v>0.66459997409229177</v>
      </c>
      <c r="K86" s="2">
        <f t="shared" si="6"/>
        <v>0.69446262175378037</v>
      </c>
    </row>
    <row r="87" spans="1:11" ht="13.5" x14ac:dyDescent="0.25">
      <c r="A87" s="3">
        <f>TITRES_STAT!B90</f>
        <v>42432</v>
      </c>
      <c r="B87" s="5">
        <f>TITRES_STAT!D90</f>
        <v>0.64</v>
      </c>
      <c r="C87" s="2">
        <f t="shared" si="7"/>
        <v>-1.0000000000000009E-2</v>
      </c>
      <c r="D87" s="2">
        <f t="shared" si="8"/>
        <v>0.65600000000000003</v>
      </c>
      <c r="E87" s="2">
        <f t="shared" si="9"/>
        <v>0.65600000000000003</v>
      </c>
      <c r="F87" s="2">
        <f t="shared" si="10"/>
        <v>0.65700000000000014</v>
      </c>
      <c r="G87" s="2">
        <f t="shared" si="5"/>
        <v>0.70619999999999994</v>
      </c>
      <c r="H87" s="2"/>
      <c r="I87" s="2">
        <f t="array" ref="I87">SUMPRODUCT(B71:B90, (ROW(B71:B90)-ROW(B71)+1)) / (20*21/2)</f>
        <v>0.65061904761904765</v>
      </c>
      <c r="J87" s="2">
        <f t="shared" si="11"/>
        <v>0.6622571194168354</v>
      </c>
      <c r="K87" s="2">
        <f t="shared" si="6"/>
        <v>0.69232683266539685</v>
      </c>
    </row>
    <row r="88" spans="1:11" ht="13.5" x14ac:dyDescent="0.25">
      <c r="A88" s="3">
        <f>TITRES_STAT!B91</f>
        <v>42433</v>
      </c>
      <c r="B88" s="5">
        <f>TITRES_STAT!D91</f>
        <v>0.64</v>
      </c>
      <c r="C88" s="2">
        <f t="shared" si="7"/>
        <v>0</v>
      </c>
      <c r="D88" s="2">
        <f t="shared" si="8"/>
        <v>0.65400000000000014</v>
      </c>
      <c r="E88" s="2">
        <f t="shared" si="9"/>
        <v>0.65700000000000003</v>
      </c>
      <c r="F88" s="2">
        <f t="shared" si="10"/>
        <v>0.65600000000000014</v>
      </c>
      <c r="G88" s="2">
        <f t="shared" si="5"/>
        <v>0.70279999999999987</v>
      </c>
      <c r="H88" s="2"/>
      <c r="I88" s="2">
        <f t="array" ref="I88">SUMPRODUCT(B72:B91, (ROW(B72:B91)-ROW(B72)+1)) / (20*21/2)</f>
        <v>0.64838095238095239</v>
      </c>
      <c r="J88" s="2">
        <f t="shared" si="11"/>
        <v>0.66013739375808922</v>
      </c>
      <c r="K88" s="2">
        <f t="shared" si="6"/>
        <v>0.69027480001185193</v>
      </c>
    </row>
    <row r="89" spans="1:11" ht="13.5" x14ac:dyDescent="0.25">
      <c r="A89" s="3">
        <f>TITRES_STAT!B92</f>
        <v>42436</v>
      </c>
      <c r="B89" s="5">
        <f>TITRES_STAT!D92</f>
        <v>0.64</v>
      </c>
      <c r="C89" s="2">
        <f t="shared" si="7"/>
        <v>0</v>
      </c>
      <c r="D89" s="2">
        <f t="shared" si="8"/>
        <v>0.64600000000000013</v>
      </c>
      <c r="E89" s="2">
        <f t="shared" si="9"/>
        <v>0.65500000000000003</v>
      </c>
      <c r="F89" s="2">
        <f t="shared" si="10"/>
        <v>0.65550000000000019</v>
      </c>
      <c r="G89" s="2">
        <f t="shared" si="5"/>
        <v>0.69959999999999989</v>
      </c>
      <c r="H89" s="2"/>
      <c r="I89" s="2">
        <f t="array" ref="I89">SUMPRODUCT(B73:B92, (ROW(B73:B92)-ROW(B73)+1)) / (20*21/2)</f>
        <v>0.64538095238095228</v>
      </c>
      <c r="J89" s="2">
        <f t="shared" si="11"/>
        <v>0.65821954673350935</v>
      </c>
      <c r="K89" s="2">
        <f t="shared" si="6"/>
        <v>0.68830323922707348</v>
      </c>
    </row>
    <row r="90" spans="1:11" ht="13.5" x14ac:dyDescent="0.25">
      <c r="A90" s="3">
        <f>TITRES_STAT!B93</f>
        <v>42437</v>
      </c>
      <c r="B90" s="5">
        <f>TITRES_STAT!D93</f>
        <v>0.63</v>
      </c>
      <c r="C90" s="2">
        <f t="shared" si="7"/>
        <v>-1.0000000000000009E-2</v>
      </c>
      <c r="D90" s="2">
        <f t="shared" si="8"/>
        <v>0.64</v>
      </c>
      <c r="E90" s="2">
        <f t="shared" si="9"/>
        <v>0.65100000000000002</v>
      </c>
      <c r="F90" s="2">
        <f t="shared" si="10"/>
        <v>0.65350000000000019</v>
      </c>
      <c r="G90" s="2">
        <f t="shared" si="5"/>
        <v>0.69640000000000002</v>
      </c>
      <c r="H90" s="2"/>
      <c r="I90" s="2">
        <f t="array" ref="I90">SUMPRODUCT(B74:B93, (ROW(B74:B93)-ROW(B74)+1)) / (20*21/2)</f>
        <v>0.64061904761904764</v>
      </c>
      <c r="J90" s="2">
        <f t="shared" si="11"/>
        <v>0.65553197085412762</v>
      </c>
      <c r="K90" s="2">
        <f t="shared" si="6"/>
        <v>0.68601683768875688</v>
      </c>
    </row>
    <row r="91" spans="1:11" ht="13.5" x14ac:dyDescent="0.25">
      <c r="A91" s="3">
        <f>TITRES_STAT!B94</f>
        <v>42438</v>
      </c>
      <c r="B91" s="5">
        <f>TITRES_STAT!D94</f>
        <v>0.63</v>
      </c>
      <c r="C91" s="2">
        <f t="shared" si="7"/>
        <v>0</v>
      </c>
      <c r="D91" s="2">
        <f t="shared" si="8"/>
        <v>0.6359999999999999</v>
      </c>
      <c r="E91" s="2">
        <f t="shared" si="9"/>
        <v>0.64799999999999991</v>
      </c>
      <c r="F91" s="2">
        <f t="shared" si="10"/>
        <v>0.65150000000000019</v>
      </c>
      <c r="G91" s="2">
        <f t="shared" si="5"/>
        <v>0.69299999999999995</v>
      </c>
      <c r="H91" s="2"/>
      <c r="I91" s="2">
        <f t="array" ref="I91">SUMPRODUCT(B75:B94, (ROW(B75:B94)-ROW(B75)+1)) / (20*21/2)</f>
        <v>0.63900000000000001</v>
      </c>
      <c r="J91" s="2">
        <f t="shared" si="11"/>
        <v>0.65310035458230598</v>
      </c>
      <c r="K91" s="2">
        <f t="shared" si="6"/>
        <v>0.68382009895586437</v>
      </c>
    </row>
    <row r="92" spans="1:11" ht="13.5" x14ac:dyDescent="0.25">
      <c r="A92" s="3">
        <f>TITRES_STAT!B95</f>
        <v>42439</v>
      </c>
      <c r="B92" s="5">
        <f>TITRES_STAT!D95</f>
        <v>0.62</v>
      </c>
      <c r="C92" s="2">
        <f t="shared" si="7"/>
        <v>-1.0000000000000009E-2</v>
      </c>
      <c r="D92" s="2">
        <f t="shared" si="8"/>
        <v>0.63200000000000001</v>
      </c>
      <c r="E92" s="2">
        <f t="shared" si="9"/>
        <v>0.64400000000000002</v>
      </c>
      <c r="F92" s="2">
        <f t="shared" si="10"/>
        <v>0.65000000000000013</v>
      </c>
      <c r="G92" s="2">
        <f t="shared" si="5"/>
        <v>0.68919999999999992</v>
      </c>
      <c r="H92" s="2"/>
      <c r="I92" s="2">
        <f t="array" ref="I92">SUMPRODUCT(B76:B95, (ROW(B76:B95)-ROW(B76)+1)) / (20*21/2)</f>
        <v>0.63847619047619042</v>
      </c>
      <c r="J92" s="2">
        <f t="shared" si="11"/>
        <v>0.64994793986018162</v>
      </c>
      <c r="K92" s="2">
        <f t="shared" si="6"/>
        <v>0.68131734997720306</v>
      </c>
    </row>
    <row r="93" spans="1:11" ht="13.5" x14ac:dyDescent="0.25">
      <c r="A93" s="3">
        <f>TITRES_STAT!B96</f>
        <v>42440</v>
      </c>
      <c r="B93" s="5">
        <f>TITRES_STAT!D96</f>
        <v>0.6</v>
      </c>
      <c r="C93" s="2">
        <f t="shared" si="7"/>
        <v>-2.0000000000000018E-2</v>
      </c>
      <c r="D93" s="2">
        <f t="shared" si="8"/>
        <v>0.624</v>
      </c>
      <c r="E93" s="2">
        <f t="shared" si="9"/>
        <v>0.63900000000000001</v>
      </c>
      <c r="F93" s="2">
        <f t="shared" si="10"/>
        <v>0.64700000000000013</v>
      </c>
      <c r="G93" s="2">
        <f t="shared" si="5"/>
        <v>0.68500000000000005</v>
      </c>
      <c r="H93" s="2"/>
      <c r="I93" s="2">
        <f t="array" ref="I93">SUMPRODUCT(B77:B96, (ROW(B77:B96)-ROW(B77)+1)) / (20*21/2)</f>
        <v>0.63614285714285712</v>
      </c>
      <c r="J93" s="2">
        <f t="shared" si="11"/>
        <v>0.64519099320683104</v>
      </c>
      <c r="K93" s="2">
        <f t="shared" si="6"/>
        <v>0.67812843429182257</v>
      </c>
    </row>
    <row r="94" spans="1:11" ht="13.5" x14ac:dyDescent="0.25">
      <c r="A94" s="3">
        <f>TITRES_STAT!B97</f>
        <v>42443</v>
      </c>
      <c r="B94" s="5">
        <f>TITRES_STAT!D97</f>
        <v>0.63</v>
      </c>
      <c r="C94" s="2">
        <f t="shared" si="7"/>
        <v>3.0000000000000027E-2</v>
      </c>
      <c r="D94" s="2">
        <f t="shared" si="8"/>
        <v>0.622</v>
      </c>
      <c r="E94" s="2">
        <f t="shared" si="9"/>
        <v>0.63400000000000001</v>
      </c>
      <c r="F94" s="2">
        <f t="shared" si="10"/>
        <v>0.64550000000000018</v>
      </c>
      <c r="G94" s="2">
        <f t="shared" si="5"/>
        <v>0.68159999999999998</v>
      </c>
      <c r="H94" s="2"/>
      <c r="I94" s="2">
        <f t="array" ref="I94">SUMPRODUCT(B78:B97, (ROW(B78:B97)-ROW(B78)+1)) / (20*21/2)</f>
        <v>0.6329999999999999</v>
      </c>
      <c r="J94" s="2">
        <f t="shared" si="11"/>
        <v>0.64374423194903763</v>
      </c>
      <c r="K94" s="2">
        <f t="shared" si="6"/>
        <v>0.67624104471175106</v>
      </c>
    </row>
    <row r="95" spans="1:11" ht="13.5" x14ac:dyDescent="0.25">
      <c r="A95" s="3">
        <f>TITRES_STAT!B98</f>
        <v>42444</v>
      </c>
      <c r="B95" s="5">
        <f>TITRES_STAT!D98</f>
        <v>0.64</v>
      </c>
      <c r="C95" s="2">
        <f t="shared" si="7"/>
        <v>1.0000000000000009E-2</v>
      </c>
      <c r="D95" s="2">
        <f t="shared" si="8"/>
        <v>0.624</v>
      </c>
      <c r="E95" s="2">
        <f t="shared" si="9"/>
        <v>0.6319999999999999</v>
      </c>
      <c r="F95" s="2">
        <f t="shared" si="10"/>
        <v>0.64450000000000007</v>
      </c>
      <c r="G95" s="2">
        <f t="shared" si="5"/>
        <v>0.67819999999999991</v>
      </c>
      <c r="H95" s="2"/>
      <c r="I95" s="2">
        <f t="array" ref="I95">SUMPRODUCT(B79:B98, (ROW(B79:B98)-ROW(B79)+1)) / (20*21/2)</f>
        <v>0.63100000000000001</v>
      </c>
      <c r="J95" s="2">
        <f t="shared" si="11"/>
        <v>0.64338763843008173</v>
      </c>
      <c r="K95" s="2">
        <f t="shared" si="6"/>
        <v>0.67481982727207457</v>
      </c>
    </row>
    <row r="96" spans="1:11" ht="13.5" x14ac:dyDescent="0.25">
      <c r="A96" s="3">
        <f>TITRES_STAT!B99</f>
        <v>42445</v>
      </c>
      <c r="B96" s="5">
        <f>TITRES_STAT!D99</f>
        <v>0.62</v>
      </c>
      <c r="C96" s="2">
        <f t="shared" si="7"/>
        <v>-2.0000000000000018E-2</v>
      </c>
      <c r="D96" s="2">
        <f t="shared" si="8"/>
        <v>0.62200000000000011</v>
      </c>
      <c r="E96" s="2">
        <f t="shared" si="9"/>
        <v>0.62899999999999989</v>
      </c>
      <c r="F96" s="2">
        <f t="shared" si="10"/>
        <v>0.64300000000000002</v>
      </c>
      <c r="G96" s="2">
        <f t="shared" si="5"/>
        <v>0.67419999999999991</v>
      </c>
      <c r="H96" s="2"/>
      <c r="I96" s="2">
        <f t="array" ref="I96">SUMPRODUCT(B80:B99, (ROW(B80:B99)-ROW(B80)+1)) / (20*21/2)</f>
        <v>0.62904761904761897</v>
      </c>
      <c r="J96" s="2">
        <f t="shared" si="11"/>
        <v>0.64116024429388341</v>
      </c>
      <c r="K96" s="2">
        <f t="shared" si="6"/>
        <v>0.67267003012415005</v>
      </c>
    </row>
    <row r="97" spans="1:11" ht="13.5" x14ac:dyDescent="0.25">
      <c r="A97" s="3">
        <f>TITRES_STAT!B100</f>
        <v>42446</v>
      </c>
      <c r="B97" s="5">
        <f>TITRES_STAT!D100</f>
        <v>0.61</v>
      </c>
      <c r="C97" s="2">
        <f t="shared" si="7"/>
        <v>-1.0000000000000009E-2</v>
      </c>
      <c r="D97" s="2">
        <f t="shared" si="8"/>
        <v>0.62</v>
      </c>
      <c r="E97" s="2">
        <f t="shared" si="9"/>
        <v>0.62600000000000011</v>
      </c>
      <c r="F97" s="2">
        <f t="shared" si="10"/>
        <v>0.64100000000000001</v>
      </c>
      <c r="G97" s="2">
        <f t="shared" si="5"/>
        <v>0.67039999999999988</v>
      </c>
      <c r="H97" s="2"/>
      <c r="I97" s="2">
        <f t="array" ref="I97">SUMPRODUCT(B81:B100, (ROW(B81:B100)-ROW(B81)+1)) / (20*21/2)</f>
        <v>0.62728571428571422</v>
      </c>
      <c r="J97" s="2">
        <f t="shared" si="11"/>
        <v>0.63819260198018024</v>
      </c>
      <c r="K97" s="2">
        <f t="shared" si="6"/>
        <v>0.67021238188398735</v>
      </c>
    </row>
    <row r="98" spans="1:11" ht="13.5" x14ac:dyDescent="0.25">
      <c r="A98" s="3">
        <f>TITRES_STAT!B101</f>
        <v>42447</v>
      </c>
      <c r="B98" s="5">
        <f>TITRES_STAT!D101</f>
        <v>0.62</v>
      </c>
      <c r="C98" s="2">
        <f t="shared" si="7"/>
        <v>1.0000000000000009E-2</v>
      </c>
      <c r="D98" s="2">
        <f t="shared" si="8"/>
        <v>0.624</v>
      </c>
      <c r="E98" s="2">
        <f t="shared" si="9"/>
        <v>0.624</v>
      </c>
      <c r="F98" s="2">
        <f t="shared" si="10"/>
        <v>0.64049999999999996</v>
      </c>
      <c r="G98" s="2">
        <f t="shared" si="5"/>
        <v>0.66679999999999995</v>
      </c>
      <c r="H98" s="2"/>
      <c r="I98" s="2">
        <f t="array" ref="I98">SUMPRODUCT(B82:B101, (ROW(B82:B101)-ROW(B82)+1)) / (20*21/2)</f>
        <v>0.6248095238095237</v>
      </c>
      <c r="J98" s="2">
        <f t="shared" si="11"/>
        <v>0.63645997322016301</v>
      </c>
      <c r="K98" s="2">
        <f t="shared" si="6"/>
        <v>0.66824326886892904</v>
      </c>
    </row>
    <row r="99" spans="1:11" ht="13.5" x14ac:dyDescent="0.25">
      <c r="A99" s="3">
        <f>TITRES_STAT!B102</f>
        <v>42450</v>
      </c>
      <c r="B99" s="5">
        <f>TITRES_STAT!D102</f>
        <v>0.62</v>
      </c>
      <c r="C99" s="2">
        <f t="shared" si="7"/>
        <v>0</v>
      </c>
      <c r="D99" s="2">
        <f t="shared" si="8"/>
        <v>0.62200000000000011</v>
      </c>
      <c r="E99" s="2">
        <f t="shared" si="9"/>
        <v>0.62200000000000011</v>
      </c>
      <c r="F99" s="2">
        <f t="shared" si="10"/>
        <v>0.63849999999999985</v>
      </c>
      <c r="G99" s="2">
        <f t="shared" si="5"/>
        <v>0.66359999999999986</v>
      </c>
      <c r="H99" s="2"/>
      <c r="I99" s="2">
        <f t="array" ref="I99">SUMPRODUCT(B83:B102, (ROW(B83:B102)-ROW(B83)+1)) / (20*21/2)</f>
        <v>0.62161904761904774</v>
      </c>
      <c r="J99" s="2">
        <f t="shared" si="11"/>
        <v>0.63489235672300459</v>
      </c>
      <c r="K99" s="2">
        <f t="shared" si="6"/>
        <v>0.66635137597210825</v>
      </c>
    </row>
    <row r="100" spans="1:11" ht="13.5" x14ac:dyDescent="0.25">
      <c r="A100" s="3">
        <f>TITRES_STAT!B103</f>
        <v>42451</v>
      </c>
      <c r="B100" s="5">
        <f>TITRES_STAT!D103</f>
        <v>0.62</v>
      </c>
      <c r="C100" s="2">
        <f t="shared" si="7"/>
        <v>0</v>
      </c>
      <c r="D100" s="2">
        <f t="shared" si="8"/>
        <v>0.6180000000000001</v>
      </c>
      <c r="E100" s="2">
        <f t="shared" si="9"/>
        <v>0.62100000000000011</v>
      </c>
      <c r="F100" s="2">
        <f t="shared" si="10"/>
        <v>0.6359999999999999</v>
      </c>
      <c r="G100" s="2">
        <f t="shared" si="5"/>
        <v>0.66079999999999994</v>
      </c>
      <c r="H100" s="2"/>
      <c r="I100" s="2">
        <f t="array" ref="I100">SUMPRODUCT(B84:B103, (ROW(B84:B103)-ROW(B84)+1)) / (20*21/2)</f>
        <v>0.61871428571428577</v>
      </c>
      <c r="J100" s="2">
        <f t="shared" si="11"/>
        <v>0.63347403703509941</v>
      </c>
      <c r="K100" s="2">
        <f t="shared" si="6"/>
        <v>0.66453367495359417</v>
      </c>
    </row>
    <row r="101" spans="1:11" ht="13.5" x14ac:dyDescent="0.25">
      <c r="A101" s="3">
        <f>TITRES_STAT!B104</f>
        <v>42452</v>
      </c>
      <c r="B101" s="5">
        <f>TITRES_STAT!D104</f>
        <v>0.61</v>
      </c>
      <c r="C101" s="2">
        <f t="shared" si="7"/>
        <v>-1.0000000000000009E-2</v>
      </c>
      <c r="D101" s="2">
        <f t="shared" si="8"/>
        <v>0.61599999999999999</v>
      </c>
      <c r="E101" s="2">
        <f t="shared" si="9"/>
        <v>0.61899999999999999</v>
      </c>
      <c r="F101" s="2">
        <f t="shared" si="10"/>
        <v>0.63349999999999984</v>
      </c>
      <c r="G101" s="2">
        <f t="shared" si="5"/>
        <v>0.65799999999999992</v>
      </c>
      <c r="H101" s="2"/>
      <c r="I101" s="2">
        <f t="array" ref="I101">SUMPRODUCT(B85:B104, (ROW(B85:B104)-ROW(B85)+1)) / (20*21/2)</f>
        <v>0.61509523809523814</v>
      </c>
      <c r="J101" s="2">
        <f t="shared" si="11"/>
        <v>0.63123841446032802</v>
      </c>
      <c r="K101" s="2">
        <f t="shared" si="6"/>
        <v>0.66239509946521791</v>
      </c>
    </row>
    <row r="102" spans="1:11" ht="13.5" x14ac:dyDescent="0.25">
      <c r="A102" s="3">
        <f>TITRES_STAT!B105</f>
        <v>42453</v>
      </c>
      <c r="B102" s="5">
        <f>TITRES_STAT!D105</f>
        <v>0.6</v>
      </c>
      <c r="C102" s="2">
        <f t="shared" si="7"/>
        <v>-1.0000000000000009E-2</v>
      </c>
      <c r="D102" s="2">
        <f t="shared" si="8"/>
        <v>0.61399999999999999</v>
      </c>
      <c r="E102" s="2">
        <f t="shared" si="9"/>
        <v>0.61699999999999999</v>
      </c>
      <c r="F102" s="2">
        <f t="shared" si="10"/>
        <v>0.63049999999999984</v>
      </c>
      <c r="G102" s="2">
        <f t="shared" si="5"/>
        <v>0.65540000000000009</v>
      </c>
      <c r="H102" s="2"/>
      <c r="I102" s="2">
        <f t="array" ref="I102">SUMPRODUCT(B86:B105, (ROW(B86:B105)-ROW(B86)+1)) / (20*21/2)</f>
        <v>0.61190476190476195</v>
      </c>
      <c r="J102" s="2">
        <f t="shared" si="11"/>
        <v>0.62826332736886825</v>
      </c>
      <c r="K102" s="2">
        <f t="shared" si="6"/>
        <v>0.65994823281952308</v>
      </c>
    </row>
    <row r="103" spans="1:11" ht="13.5" x14ac:dyDescent="0.25">
      <c r="A103" s="3">
        <f>TITRES_STAT!B106</f>
        <v>42454</v>
      </c>
      <c r="B103" s="5">
        <f>TITRES_STAT!D106</f>
        <v>0.6</v>
      </c>
      <c r="C103" s="2">
        <f t="shared" si="7"/>
        <v>0</v>
      </c>
      <c r="D103" s="2">
        <f t="shared" si="8"/>
        <v>0.6100000000000001</v>
      </c>
      <c r="E103" s="2">
        <f t="shared" si="9"/>
        <v>0.61699999999999999</v>
      </c>
      <c r="F103" s="2">
        <f t="shared" si="10"/>
        <v>0.62799999999999978</v>
      </c>
      <c r="G103" s="2">
        <f t="shared" si="5"/>
        <v>0.65300000000000014</v>
      </c>
      <c r="H103" s="2"/>
      <c r="I103" s="2">
        <f t="array" ref="I103">SUMPRODUCT(B87:B106, (ROW(B87:B106)-ROW(B87)+1)) / (20*21/2)</f>
        <v>0.61095238095238091</v>
      </c>
      <c r="J103" s="2">
        <f t="shared" si="11"/>
        <v>0.62557158190516648</v>
      </c>
      <c r="K103" s="2">
        <f t="shared" si="6"/>
        <v>0.65759732172856145</v>
      </c>
    </row>
    <row r="104" spans="1:11" ht="13.5" x14ac:dyDescent="0.25">
      <c r="A104" s="3">
        <f>TITRES_STAT!B107</f>
        <v>42457</v>
      </c>
      <c r="B104" s="5">
        <f>TITRES_STAT!D107</f>
        <v>0.59</v>
      </c>
      <c r="C104" s="2">
        <f t="shared" si="7"/>
        <v>-1.0000000000000009E-2</v>
      </c>
      <c r="D104" s="2">
        <f t="shared" si="8"/>
        <v>0.60399999999999998</v>
      </c>
      <c r="E104" s="2">
        <f t="shared" si="9"/>
        <v>0.61299999999999999</v>
      </c>
      <c r="F104" s="2">
        <f t="shared" si="10"/>
        <v>0.62349999999999972</v>
      </c>
      <c r="G104" s="2">
        <f t="shared" si="5"/>
        <v>0.65020000000000022</v>
      </c>
      <c r="H104" s="2"/>
      <c r="I104" s="2">
        <f t="array" ref="I104">SUMPRODUCT(B88:B107, (ROW(B88:B107)-ROW(B88)+1)) / (20*21/2)</f>
        <v>0.61209523809523803</v>
      </c>
      <c r="J104" s="2">
        <f t="shared" si="11"/>
        <v>0.62218381219991259</v>
      </c>
      <c r="K104" s="2">
        <f t="shared" si="6"/>
        <v>0.65494644636665711</v>
      </c>
    </row>
    <row r="105" spans="1:11" ht="13.5" x14ac:dyDescent="0.25">
      <c r="A105" s="3">
        <f>TITRES_STAT!B108</f>
        <v>42458</v>
      </c>
      <c r="B105" s="5">
        <f>TITRES_STAT!D108</f>
        <v>0.59</v>
      </c>
      <c r="C105" s="2">
        <f t="shared" si="7"/>
        <v>0</v>
      </c>
      <c r="D105" s="2">
        <f t="shared" si="8"/>
        <v>0.59799999999999998</v>
      </c>
      <c r="E105" s="2">
        <f t="shared" si="9"/>
        <v>0.60799999999999987</v>
      </c>
      <c r="F105" s="2">
        <f t="shared" si="10"/>
        <v>0.61999999999999988</v>
      </c>
      <c r="G105" s="2">
        <f t="shared" si="5"/>
        <v>0.64700000000000013</v>
      </c>
      <c r="H105" s="2"/>
      <c r="I105" s="2">
        <f t="array" ref="I105">SUMPRODUCT(B89:B108, (ROW(B89:B108)-ROW(B89)+1)) / (20*21/2)</f>
        <v>0.61328571428571443</v>
      </c>
      <c r="J105" s="2">
        <f t="shared" si="11"/>
        <v>0.61911868722849239</v>
      </c>
      <c r="K105" s="2">
        <f t="shared" si="6"/>
        <v>0.6523995269012981</v>
      </c>
    </row>
    <row r="106" spans="1:11" ht="13.5" x14ac:dyDescent="0.25">
      <c r="A106" s="3">
        <f>TITRES_STAT!B109</f>
        <v>42459</v>
      </c>
      <c r="B106" s="5">
        <f>TITRES_STAT!D109</f>
        <v>0.61</v>
      </c>
      <c r="C106" s="2">
        <f t="shared" si="7"/>
        <v>2.0000000000000018E-2</v>
      </c>
      <c r="D106" s="2">
        <f t="shared" si="8"/>
        <v>0.59799999999999998</v>
      </c>
      <c r="E106" s="2">
        <f t="shared" si="9"/>
        <v>0.60699999999999998</v>
      </c>
      <c r="F106" s="2">
        <f t="shared" si="10"/>
        <v>0.61799999999999977</v>
      </c>
      <c r="G106" s="2">
        <f t="shared" si="5"/>
        <v>0.64480000000000015</v>
      </c>
      <c r="H106" s="2"/>
      <c r="I106" s="2">
        <f t="array" ref="I106">SUMPRODUCT(B90:B109, (ROW(B90:B109)-ROW(B90)+1)) / (20*21/2)</f>
        <v>0.61261904761904762</v>
      </c>
      <c r="J106" s="2">
        <f t="shared" si="11"/>
        <v>0.61825024082577884</v>
      </c>
      <c r="K106" s="2">
        <f t="shared" si="6"/>
        <v>0.65073680035614923</v>
      </c>
    </row>
    <row r="107" spans="1:11" ht="13.5" x14ac:dyDescent="0.25">
      <c r="A107" s="3">
        <f>TITRES_STAT!B110</f>
        <v>42460</v>
      </c>
      <c r="B107" s="5">
        <f>TITRES_STAT!D110</f>
        <v>0.63</v>
      </c>
      <c r="C107" s="2">
        <f t="shared" si="7"/>
        <v>2.0000000000000018E-2</v>
      </c>
      <c r="D107" s="2">
        <f t="shared" si="8"/>
        <v>0.60399999999999987</v>
      </c>
      <c r="E107" s="2">
        <f t="shared" si="9"/>
        <v>0.60899999999999999</v>
      </c>
      <c r="F107" s="2">
        <f t="shared" si="10"/>
        <v>0.61749999999999994</v>
      </c>
      <c r="G107" s="2">
        <f t="shared" si="5"/>
        <v>0.64340000000000019</v>
      </c>
      <c r="H107" s="2"/>
      <c r="I107" s="2">
        <f t="array" ref="I107">SUMPRODUCT(B91:B110, (ROW(B91:B110)-ROW(B91)+1)) / (20*21/2)</f>
        <v>0.61019047619047628</v>
      </c>
      <c r="J107" s="2">
        <f t="shared" si="11"/>
        <v>0.61936926550903793</v>
      </c>
      <c r="K107" s="2">
        <f t="shared" si="6"/>
        <v>0.6499235924990453</v>
      </c>
    </row>
    <row r="108" spans="1:11" ht="13.5" x14ac:dyDescent="0.25">
      <c r="A108" s="3">
        <f>TITRES_STAT!B111</f>
        <v>42461</v>
      </c>
      <c r="B108" s="5">
        <f>TITRES_STAT!D111</f>
        <v>0.63</v>
      </c>
      <c r="C108" s="2">
        <f t="shared" si="7"/>
        <v>0</v>
      </c>
      <c r="D108" s="2">
        <f t="shared" si="8"/>
        <v>0.61</v>
      </c>
      <c r="E108" s="2">
        <f t="shared" si="9"/>
        <v>0.6100000000000001</v>
      </c>
      <c r="F108" s="2">
        <f t="shared" si="10"/>
        <v>0.61699999999999999</v>
      </c>
      <c r="G108" s="2">
        <f t="shared" si="5"/>
        <v>0.6422000000000001</v>
      </c>
      <c r="H108" s="2"/>
      <c r="I108" s="2">
        <f t="array" ref="I108">SUMPRODUCT(B92:B111, (ROW(B92:B111)-ROW(B92)+1)) / (20*21/2)</f>
        <v>0.60699999999999998</v>
      </c>
      <c r="J108" s="2">
        <f t="shared" si="11"/>
        <v>0.62038171641293904</v>
      </c>
      <c r="K108" s="2">
        <f t="shared" si="6"/>
        <v>0.64914227514614153</v>
      </c>
    </row>
    <row r="109" spans="1:11" ht="13.5" x14ac:dyDescent="0.25">
      <c r="A109" s="3">
        <f>TITRES_STAT!B112</f>
        <v>42464</v>
      </c>
      <c r="B109" s="5">
        <f>TITRES_STAT!D112</f>
        <v>0.61</v>
      </c>
      <c r="C109" s="2">
        <f t="shared" si="7"/>
        <v>-2.0000000000000018E-2</v>
      </c>
      <c r="D109" s="2">
        <f t="shared" si="8"/>
        <v>0.61399999999999999</v>
      </c>
      <c r="E109" s="2">
        <f t="shared" si="9"/>
        <v>0.60899999999999999</v>
      </c>
      <c r="F109" s="2">
        <f t="shared" si="10"/>
        <v>0.61550000000000005</v>
      </c>
      <c r="G109" s="2">
        <f t="shared" si="5"/>
        <v>0.64100000000000024</v>
      </c>
      <c r="H109" s="2"/>
      <c r="I109" s="2">
        <f t="array" ref="I109">SUMPRODUCT(B93:B112, (ROW(B93:B112)-ROW(B93)+1)) / (20*21/2)</f>
        <v>0.60690476190476195</v>
      </c>
      <c r="J109" s="2">
        <f t="shared" si="11"/>
        <v>0.61939298151646871</v>
      </c>
      <c r="K109" s="2">
        <f t="shared" si="6"/>
        <v>0.64760728396393996</v>
      </c>
    </row>
    <row r="110" spans="1:11" ht="13.5" x14ac:dyDescent="0.25">
      <c r="A110" s="3">
        <f>TITRES_STAT!B113</f>
        <v>42465</v>
      </c>
      <c r="B110" s="5">
        <f>TITRES_STAT!D113</f>
        <v>0.59</v>
      </c>
      <c r="C110" s="2">
        <f t="shared" si="7"/>
        <v>-2.0000000000000018E-2</v>
      </c>
      <c r="D110" s="2">
        <f t="shared" si="8"/>
        <v>0.61399999999999999</v>
      </c>
      <c r="E110" s="2">
        <f t="shared" si="9"/>
        <v>0.60599999999999998</v>
      </c>
      <c r="F110" s="2">
        <f t="shared" si="10"/>
        <v>0.61350000000000005</v>
      </c>
      <c r="G110" s="2">
        <f t="shared" si="5"/>
        <v>0.63960000000000006</v>
      </c>
      <c r="H110" s="2"/>
      <c r="I110" s="2">
        <f t="array" ref="I110">SUMPRODUCT(B94:B113, (ROW(B94:B113)-ROW(B94)+1)) / (20*21/2)</f>
        <v>0.60876190476190473</v>
      </c>
      <c r="J110" s="2">
        <f t="shared" si="11"/>
        <v>0.61659364994347177</v>
      </c>
      <c r="K110" s="2">
        <f t="shared" si="6"/>
        <v>0.64534817478888351</v>
      </c>
    </row>
    <row r="111" spans="1:11" ht="13.5" x14ac:dyDescent="0.25">
      <c r="A111" s="3">
        <f>TITRES_STAT!B114</f>
        <v>42466</v>
      </c>
      <c r="B111" s="5">
        <f>TITRES_STAT!D114</f>
        <v>0.57999999999999996</v>
      </c>
      <c r="C111" s="2">
        <f t="shared" si="7"/>
        <v>-1.0000000000000009E-2</v>
      </c>
      <c r="D111" s="2">
        <f t="shared" si="8"/>
        <v>0.60799999999999998</v>
      </c>
      <c r="E111" s="2">
        <f t="shared" si="9"/>
        <v>0.60299999999999998</v>
      </c>
      <c r="F111" s="2">
        <f t="shared" si="10"/>
        <v>0.61099999999999999</v>
      </c>
      <c r="G111" s="2">
        <f t="shared" si="5"/>
        <v>0.63760000000000017</v>
      </c>
      <c r="H111" s="2"/>
      <c r="I111" s="2">
        <f t="array" ref="I111">SUMPRODUCT(B95:B114, (ROW(B95:B114)-ROW(B95)+1)) / (20*21/2)</f>
        <v>0.61333333333333329</v>
      </c>
      <c r="J111" s="2">
        <f t="shared" si="11"/>
        <v>0.61310854042504581</v>
      </c>
      <c r="K111" s="2">
        <f t="shared" si="6"/>
        <v>0.6427855012677508</v>
      </c>
    </row>
    <row r="112" spans="1:11" ht="13.5" x14ac:dyDescent="0.25">
      <c r="A112" s="3">
        <f>TITRES_STAT!B115</f>
        <v>42467</v>
      </c>
      <c r="B112" s="5">
        <f>TITRES_STAT!D115</f>
        <v>0.61</v>
      </c>
      <c r="C112" s="2">
        <f t="shared" si="7"/>
        <v>3.0000000000000027E-2</v>
      </c>
      <c r="D112" s="2">
        <f t="shared" si="8"/>
        <v>0.60399999999999998</v>
      </c>
      <c r="E112" s="2">
        <f t="shared" si="9"/>
        <v>0.60399999999999998</v>
      </c>
      <c r="F112" s="2">
        <f t="shared" si="10"/>
        <v>0.61049999999999993</v>
      </c>
      <c r="G112" s="2">
        <f t="shared" si="5"/>
        <v>0.6362000000000001</v>
      </c>
      <c r="H112" s="2"/>
      <c r="I112" s="2">
        <f t="array" ref="I112">SUMPRODUCT(B96:B115, (ROW(B96:B115)-ROW(B96)+1)) / (20*21/2)</f>
        <v>0.61871428571428577</v>
      </c>
      <c r="J112" s="2">
        <f t="shared" si="11"/>
        <v>0.61281248895599383</v>
      </c>
      <c r="K112" s="2">
        <f t="shared" si="6"/>
        <v>0.64149979533568213</v>
      </c>
    </row>
    <row r="113" spans="1:11" ht="13.5" x14ac:dyDescent="0.25">
      <c r="A113" s="3">
        <f>TITRES_STAT!B116</f>
        <v>42468</v>
      </c>
      <c r="B113" s="5">
        <f>TITRES_STAT!D116</f>
        <v>0.63</v>
      </c>
      <c r="C113" s="2">
        <f t="shared" si="7"/>
        <v>2.0000000000000018E-2</v>
      </c>
      <c r="D113" s="2">
        <f t="shared" si="8"/>
        <v>0.60399999999999987</v>
      </c>
      <c r="E113" s="2">
        <f t="shared" si="9"/>
        <v>0.60699999999999998</v>
      </c>
      <c r="F113" s="2">
        <f t="shared" si="10"/>
        <v>0.61199999999999999</v>
      </c>
      <c r="G113" s="2">
        <f t="shared" si="5"/>
        <v>0.63560000000000005</v>
      </c>
      <c r="H113" s="2"/>
      <c r="I113" s="2">
        <f t="array" ref="I113">SUMPRODUCT(B97:B116, (ROW(B97:B116)-ROW(B97)+1)) / (20*21/2)</f>
        <v>0.62109523809523814</v>
      </c>
      <c r="J113" s="2">
        <f t="shared" si="11"/>
        <v>0.61444939476970872</v>
      </c>
      <c r="K113" s="2">
        <f t="shared" si="6"/>
        <v>0.64104882296957688</v>
      </c>
    </row>
    <row r="114" spans="1:11" ht="13.5" x14ac:dyDescent="0.25">
      <c r="A114" s="3">
        <f>TITRES_STAT!B117</f>
        <v>42471</v>
      </c>
      <c r="B114" s="5">
        <f>TITRES_STAT!D117</f>
        <v>0.66</v>
      </c>
      <c r="C114" s="2">
        <f t="shared" si="7"/>
        <v>3.0000000000000027E-2</v>
      </c>
      <c r="D114" s="2">
        <f t="shared" si="8"/>
        <v>0.61399999999999999</v>
      </c>
      <c r="E114" s="2">
        <f t="shared" si="9"/>
        <v>0.61399999999999999</v>
      </c>
      <c r="F114" s="2">
        <f t="shared" si="10"/>
        <v>0.61349999999999993</v>
      </c>
      <c r="G114" s="2">
        <f t="shared" ref="G114:G177" si="12">AVERAGE(B65:B114)</f>
        <v>0.63580000000000003</v>
      </c>
      <c r="H114" s="2"/>
      <c r="I114" s="2">
        <f t="array" ref="I114">SUMPRODUCT(B98:B117, (ROW(B98:B117)-ROW(B98)+1)) / (20*21/2)</f>
        <v>0.6214761904761904</v>
      </c>
      <c r="J114" s="2">
        <f t="shared" si="11"/>
        <v>0.61878754764878408</v>
      </c>
      <c r="K114" s="2">
        <f t="shared" si="6"/>
        <v>0.64179200638253464</v>
      </c>
    </row>
    <row r="115" spans="1:11" ht="13.5" x14ac:dyDescent="0.25">
      <c r="A115" s="3">
        <f>TITRES_STAT!B118</f>
        <v>42472</v>
      </c>
      <c r="B115" s="5">
        <f>TITRES_STAT!D118</f>
        <v>0.67</v>
      </c>
      <c r="C115" s="2">
        <f t="shared" si="7"/>
        <v>1.0000000000000009E-2</v>
      </c>
      <c r="D115" s="2">
        <f t="shared" si="8"/>
        <v>0.63</v>
      </c>
      <c r="E115" s="2">
        <f t="shared" si="9"/>
        <v>0.622</v>
      </c>
      <c r="F115" s="2">
        <f t="shared" si="10"/>
        <v>0.61499999999999999</v>
      </c>
      <c r="G115" s="2">
        <f t="shared" si="12"/>
        <v>0.6362000000000001</v>
      </c>
      <c r="H115" s="2"/>
      <c r="I115" s="2">
        <f t="array" ref="I115">SUMPRODUCT(B99:B118, (ROW(B99:B118)-ROW(B99)+1)) / (20*21/2)</f>
        <v>0.61990476190476196</v>
      </c>
      <c r="J115" s="2">
        <f t="shared" si="11"/>
        <v>0.62366492406318552</v>
      </c>
      <c r="K115" s="2">
        <f t="shared" ref="K115:K178" si="13">$K$4*B115+(1-$K$4)*K114</f>
        <v>0.64289820221067051</v>
      </c>
    </row>
    <row r="116" spans="1:11" ht="13.5" x14ac:dyDescent="0.25">
      <c r="A116" s="3">
        <f>TITRES_STAT!B119</f>
        <v>42473</v>
      </c>
      <c r="B116" s="5">
        <f>TITRES_STAT!D119</f>
        <v>0.64</v>
      </c>
      <c r="C116" s="2">
        <f t="shared" si="7"/>
        <v>-3.0000000000000027E-2</v>
      </c>
      <c r="D116" s="2">
        <f t="shared" si="8"/>
        <v>0.64200000000000002</v>
      </c>
      <c r="E116" s="2">
        <f t="shared" si="9"/>
        <v>0.625</v>
      </c>
      <c r="F116" s="2">
        <f t="shared" si="10"/>
        <v>0.6160000000000001</v>
      </c>
      <c r="G116" s="2">
        <f t="shared" si="12"/>
        <v>0.63540000000000019</v>
      </c>
      <c r="H116" s="2"/>
      <c r="I116" s="2">
        <f t="array" ref="I116">SUMPRODUCT(B100:B119, (ROW(B100:B119)-ROW(B100)+1)) / (20*21/2)</f>
        <v>0.61842857142857144</v>
      </c>
      <c r="J116" s="2">
        <f t="shared" si="11"/>
        <v>0.62522064558097745</v>
      </c>
      <c r="K116" s="2">
        <f t="shared" si="13"/>
        <v>0.64278454722201683</v>
      </c>
    </row>
    <row r="117" spans="1:11" ht="13.5" x14ac:dyDescent="0.25">
      <c r="A117" s="3">
        <f>TITRES_STAT!B120</f>
        <v>42474</v>
      </c>
      <c r="B117" s="5">
        <f>TITRES_STAT!D120</f>
        <v>0.62</v>
      </c>
      <c r="C117" s="2">
        <f t="shared" si="7"/>
        <v>-2.0000000000000018E-2</v>
      </c>
      <c r="D117" s="2">
        <f t="shared" si="8"/>
        <v>0.64400000000000002</v>
      </c>
      <c r="E117" s="2">
        <f t="shared" si="9"/>
        <v>0.62399999999999989</v>
      </c>
      <c r="F117" s="2">
        <f t="shared" si="10"/>
        <v>0.61650000000000005</v>
      </c>
      <c r="G117" s="2">
        <f t="shared" si="12"/>
        <v>0.63460000000000016</v>
      </c>
      <c r="H117" s="2"/>
      <c r="I117" s="2">
        <f t="array" ref="I117">SUMPRODUCT(B101:B120, (ROW(B101:B120)-ROW(B101)+1)) / (20*21/2)</f>
        <v>0.61704761904761896</v>
      </c>
      <c r="J117" s="2">
        <f t="shared" si="11"/>
        <v>0.62472344123993195</v>
      </c>
      <c r="K117" s="2">
        <f t="shared" si="13"/>
        <v>0.64189103556625149</v>
      </c>
    </row>
    <row r="118" spans="1:11" ht="13.5" x14ac:dyDescent="0.25">
      <c r="A118" s="3">
        <f>TITRES_STAT!B121</f>
        <v>42475</v>
      </c>
      <c r="B118" s="5">
        <f>TITRES_STAT!D121</f>
        <v>0.6</v>
      </c>
      <c r="C118" s="2">
        <f t="shared" si="7"/>
        <v>-2.0000000000000018E-2</v>
      </c>
      <c r="D118" s="2">
        <f t="shared" si="8"/>
        <v>0.63800000000000012</v>
      </c>
      <c r="E118" s="2">
        <f t="shared" si="9"/>
        <v>0.62099999999999989</v>
      </c>
      <c r="F118" s="2">
        <f t="shared" si="10"/>
        <v>0.61550000000000005</v>
      </c>
      <c r="G118" s="2">
        <f t="shared" si="12"/>
        <v>0.63340000000000019</v>
      </c>
      <c r="H118" s="2"/>
      <c r="I118" s="2">
        <f t="array" ref="I118">SUMPRODUCT(B102:B121, (ROW(B102:B121)-ROW(B102)+1)) / (20*21/2)</f>
        <v>0.61576190476190473</v>
      </c>
      <c r="J118" s="2">
        <f t="shared" si="11"/>
        <v>0.62236882778850988</v>
      </c>
      <c r="K118" s="2">
        <f t="shared" si="13"/>
        <v>0.64024824985777107</v>
      </c>
    </row>
    <row r="119" spans="1:11" ht="13.5" x14ac:dyDescent="0.25">
      <c r="A119" s="3">
        <f>TITRES_STAT!B122</f>
        <v>42478</v>
      </c>
      <c r="B119" s="5">
        <f>TITRES_STAT!D122</f>
        <v>0.6</v>
      </c>
      <c r="C119" s="2">
        <f t="shared" si="7"/>
        <v>0</v>
      </c>
      <c r="D119" s="2">
        <f t="shared" si="8"/>
        <v>0.62600000000000011</v>
      </c>
      <c r="E119" s="2">
        <f t="shared" si="9"/>
        <v>0.61999999999999988</v>
      </c>
      <c r="F119" s="2">
        <f t="shared" si="10"/>
        <v>0.61449999999999994</v>
      </c>
      <c r="G119" s="2">
        <f t="shared" si="12"/>
        <v>0.63240000000000018</v>
      </c>
      <c r="H119" s="2"/>
      <c r="I119" s="2">
        <f t="array" ref="I119">SUMPRODUCT(B103:B122, (ROW(B103:B122)-ROW(B103)+1)) / (20*21/2)</f>
        <v>0.61642857142857133</v>
      </c>
      <c r="J119" s="2">
        <f t="shared" si="11"/>
        <v>0.6202384632372232</v>
      </c>
      <c r="K119" s="2">
        <f t="shared" si="13"/>
        <v>0.63866988711825068</v>
      </c>
    </row>
    <row r="120" spans="1:11" ht="13.5" x14ac:dyDescent="0.25">
      <c r="A120" s="3">
        <f>TITRES_STAT!B123</f>
        <v>42479</v>
      </c>
      <c r="B120" s="5">
        <f>TITRES_STAT!D123</f>
        <v>0.6</v>
      </c>
      <c r="C120" s="2">
        <f t="shared" si="7"/>
        <v>0</v>
      </c>
      <c r="D120" s="2">
        <f t="shared" si="8"/>
        <v>0.61199999999999999</v>
      </c>
      <c r="E120" s="2">
        <f t="shared" si="9"/>
        <v>0.62099999999999989</v>
      </c>
      <c r="F120" s="2">
        <f t="shared" si="10"/>
        <v>0.61349999999999993</v>
      </c>
      <c r="G120" s="2">
        <f t="shared" si="12"/>
        <v>0.63100000000000023</v>
      </c>
      <c r="H120" s="2"/>
      <c r="I120" s="2">
        <f t="array" ref="I120">SUMPRODUCT(B104:B123, (ROW(B104:B123)-ROW(B104)+1)) / (20*21/2)</f>
        <v>0.61699999999999999</v>
      </c>
      <c r="J120" s="2">
        <f t="shared" si="11"/>
        <v>0.6183109905479639</v>
      </c>
      <c r="K120" s="2">
        <f t="shared" si="13"/>
        <v>0.63715342095675065</v>
      </c>
    </row>
    <row r="121" spans="1:11" ht="13.5" x14ac:dyDescent="0.25">
      <c r="A121" s="3">
        <f>TITRES_STAT!B124</f>
        <v>42480</v>
      </c>
      <c r="B121" s="5">
        <f>TITRES_STAT!D124</f>
        <v>0.6</v>
      </c>
      <c r="C121" s="2">
        <f t="shared" si="7"/>
        <v>0</v>
      </c>
      <c r="D121" s="2">
        <f t="shared" si="8"/>
        <v>0.60399999999999998</v>
      </c>
      <c r="E121" s="2">
        <f t="shared" si="9"/>
        <v>0.62299999999999989</v>
      </c>
      <c r="F121" s="2">
        <f t="shared" si="10"/>
        <v>0.61299999999999999</v>
      </c>
      <c r="G121" s="2">
        <f t="shared" si="12"/>
        <v>0.62960000000000027</v>
      </c>
      <c r="H121" s="2"/>
      <c r="I121" s="2">
        <f t="array" ref="I121">SUMPRODUCT(B105:B124, (ROW(B105:B124)-ROW(B105)+1)) / (20*21/2)</f>
        <v>0.61652380952380947</v>
      </c>
      <c r="J121" s="2">
        <f t="shared" si="11"/>
        <v>0.61656708668625304</v>
      </c>
      <c r="K121" s="2">
        <f t="shared" si="13"/>
        <v>0.63569642405648596</v>
      </c>
    </row>
    <row r="122" spans="1:11" ht="13.5" x14ac:dyDescent="0.25">
      <c r="A122" s="3">
        <f>TITRES_STAT!B125</f>
        <v>42481</v>
      </c>
      <c r="B122" s="5">
        <f>TITRES_STAT!D125</f>
        <v>0.62</v>
      </c>
      <c r="C122" s="2">
        <f t="shared" si="7"/>
        <v>2.0000000000000018E-2</v>
      </c>
      <c r="D122" s="2">
        <f t="shared" si="8"/>
        <v>0.60399999999999998</v>
      </c>
      <c r="E122" s="2">
        <f t="shared" si="9"/>
        <v>0.62399999999999989</v>
      </c>
      <c r="F122" s="2">
        <f t="shared" si="10"/>
        <v>0.61399999999999988</v>
      </c>
      <c r="G122" s="2">
        <f t="shared" si="12"/>
        <v>0.62900000000000023</v>
      </c>
      <c r="H122" s="2"/>
      <c r="I122" s="2">
        <f t="array" ref="I122">SUMPRODUCT(B106:B125, (ROW(B106:B125)-ROW(B106)+1)) / (20*21/2)</f>
        <v>0.61595238095238081</v>
      </c>
      <c r="J122" s="2">
        <f t="shared" si="11"/>
        <v>0.61689403081137173</v>
      </c>
      <c r="K122" s="2">
        <f t="shared" si="13"/>
        <v>0.63508087801505519</v>
      </c>
    </row>
    <row r="123" spans="1:11" ht="13.5" x14ac:dyDescent="0.25">
      <c r="A123" s="3">
        <f>TITRES_STAT!B126</f>
        <v>42482</v>
      </c>
      <c r="B123" s="5">
        <f>TITRES_STAT!D126</f>
        <v>0.62</v>
      </c>
      <c r="C123" s="2">
        <f t="shared" si="7"/>
        <v>0</v>
      </c>
      <c r="D123" s="2">
        <f t="shared" si="8"/>
        <v>0.60799999999999998</v>
      </c>
      <c r="E123" s="2">
        <f t="shared" si="9"/>
        <v>0.623</v>
      </c>
      <c r="F123" s="2">
        <f t="shared" si="10"/>
        <v>0.61499999999999988</v>
      </c>
      <c r="G123" s="2">
        <f t="shared" si="12"/>
        <v>0.6282000000000002</v>
      </c>
      <c r="H123" s="2"/>
      <c r="I123" s="2">
        <f t="array" ref="I123">SUMPRODUCT(B107:B126, (ROW(B107:B126)-ROW(B107)+1)) / (20*21/2)</f>
        <v>0.61433333333333329</v>
      </c>
      <c r="J123" s="2">
        <f t="shared" si="11"/>
        <v>0.61718983740076483</v>
      </c>
      <c r="K123" s="2">
        <f t="shared" si="13"/>
        <v>0.63448947103407261</v>
      </c>
    </row>
    <row r="124" spans="1:11" ht="13.5" x14ac:dyDescent="0.25">
      <c r="A124" s="3">
        <f>TITRES_STAT!B127</f>
        <v>42485</v>
      </c>
      <c r="B124" s="5">
        <f>TITRES_STAT!D127</f>
        <v>0.61</v>
      </c>
      <c r="C124" s="2">
        <f t="shared" si="7"/>
        <v>-1.0000000000000009E-2</v>
      </c>
      <c r="D124" s="2">
        <f t="shared" si="8"/>
        <v>0.61</v>
      </c>
      <c r="E124" s="2">
        <f t="shared" si="9"/>
        <v>0.6180000000000001</v>
      </c>
      <c r="F124" s="2">
        <f t="shared" si="10"/>
        <v>0.61599999999999977</v>
      </c>
      <c r="G124" s="2">
        <f t="shared" si="12"/>
        <v>0.6272000000000002</v>
      </c>
      <c r="H124" s="2"/>
      <c r="I124" s="2">
        <f t="array" ref="I124">SUMPRODUCT(B108:B127, (ROW(B108:B127)-ROW(B108)+1)) / (20*21/2)</f>
        <v>0.61276190476190484</v>
      </c>
      <c r="J124" s="2">
        <f t="shared" si="11"/>
        <v>0.61650509098164441</v>
      </c>
      <c r="K124" s="2">
        <f t="shared" si="13"/>
        <v>0.6335290996209717</v>
      </c>
    </row>
    <row r="125" spans="1:11" ht="13.5" x14ac:dyDescent="0.25">
      <c r="A125" s="3">
        <f>TITRES_STAT!B128</f>
        <v>42486</v>
      </c>
      <c r="B125" s="5">
        <f>TITRES_STAT!D128</f>
        <v>0.61</v>
      </c>
      <c r="C125" s="2">
        <f t="shared" si="7"/>
        <v>0</v>
      </c>
      <c r="D125" s="2">
        <f t="shared" si="8"/>
        <v>0.61199999999999988</v>
      </c>
      <c r="E125" s="2">
        <f t="shared" si="9"/>
        <v>0.6120000000000001</v>
      </c>
      <c r="F125" s="2">
        <f t="shared" si="10"/>
        <v>0.61699999999999977</v>
      </c>
      <c r="G125" s="2">
        <f t="shared" si="12"/>
        <v>0.62620000000000009</v>
      </c>
      <c r="H125" s="2"/>
      <c r="I125" s="2">
        <f t="array" ref="I125">SUMPRODUCT(B109:B128, (ROW(B109:B128)-ROW(B109)+1)) / (20*21/2)</f>
        <v>0.61133333333333328</v>
      </c>
      <c r="J125" s="2">
        <f t="shared" si="11"/>
        <v>0.61588555850720206</v>
      </c>
      <c r="K125" s="2">
        <f t="shared" si="13"/>
        <v>0.63260638983191397</v>
      </c>
    </row>
    <row r="126" spans="1:11" ht="13.5" x14ac:dyDescent="0.25">
      <c r="A126" s="3">
        <f>TITRES_STAT!B129</f>
        <v>42487</v>
      </c>
      <c r="B126" s="5">
        <f>TITRES_STAT!D129</f>
        <v>0.6</v>
      </c>
      <c r="C126" s="2">
        <f t="shared" si="7"/>
        <v>-1.0000000000000009E-2</v>
      </c>
      <c r="D126" s="2">
        <f t="shared" si="8"/>
        <v>0.61199999999999999</v>
      </c>
      <c r="E126" s="2">
        <f t="shared" si="9"/>
        <v>0.60799999999999998</v>
      </c>
      <c r="F126" s="2">
        <f t="shared" si="10"/>
        <v>0.61649999999999983</v>
      </c>
      <c r="G126" s="2">
        <f t="shared" si="12"/>
        <v>0.62520000000000009</v>
      </c>
      <c r="H126" s="2"/>
      <c r="I126" s="2">
        <f t="array" ref="I126">SUMPRODUCT(B110:B129, (ROW(B110:B129)-ROW(B110)+1)) / (20*21/2)</f>
        <v>0.6110000000000001</v>
      </c>
      <c r="J126" s="2">
        <f t="shared" si="11"/>
        <v>0.61437264817318282</v>
      </c>
      <c r="K126" s="2">
        <f t="shared" si="13"/>
        <v>0.6313277078777213</v>
      </c>
    </row>
    <row r="127" spans="1:11" ht="13.5" x14ac:dyDescent="0.25">
      <c r="A127" s="3">
        <f>TITRES_STAT!B130</f>
        <v>42488</v>
      </c>
      <c r="B127" s="5">
        <f>TITRES_STAT!D130</f>
        <v>0.6</v>
      </c>
      <c r="C127" s="2">
        <f t="shared" si="7"/>
        <v>0</v>
      </c>
      <c r="D127" s="2">
        <f t="shared" si="8"/>
        <v>0.60799999999999998</v>
      </c>
      <c r="E127" s="2">
        <f t="shared" si="9"/>
        <v>0.60599999999999998</v>
      </c>
      <c r="F127" s="2">
        <f t="shared" si="10"/>
        <v>0.61499999999999977</v>
      </c>
      <c r="G127" s="2">
        <f t="shared" si="12"/>
        <v>0.62420000000000009</v>
      </c>
      <c r="H127" s="2"/>
      <c r="I127" s="2">
        <f t="array" ref="I127">SUMPRODUCT(B111:B130, (ROW(B111:B130)-ROW(B111)+1)) / (20*21/2)</f>
        <v>0.60971428571428576</v>
      </c>
      <c r="J127" s="2">
        <f t="shared" si="11"/>
        <v>0.61300382453764157</v>
      </c>
      <c r="K127" s="2">
        <f t="shared" si="13"/>
        <v>0.63009917031388918</v>
      </c>
    </row>
    <row r="128" spans="1:11" ht="13.5" x14ac:dyDescent="0.25">
      <c r="A128" s="3">
        <f>TITRES_STAT!B131</f>
        <v>42489</v>
      </c>
      <c r="B128" s="5">
        <f>TITRES_STAT!D131</f>
        <v>0.6</v>
      </c>
      <c r="C128" s="2">
        <f t="shared" si="7"/>
        <v>0</v>
      </c>
      <c r="D128" s="2">
        <f t="shared" si="8"/>
        <v>0.60399999999999998</v>
      </c>
      <c r="E128" s="2">
        <f t="shared" si="9"/>
        <v>0.60599999999999987</v>
      </c>
      <c r="F128" s="2">
        <f t="shared" si="10"/>
        <v>0.61349999999999971</v>
      </c>
      <c r="G128" s="2">
        <f t="shared" si="12"/>
        <v>0.62360000000000004</v>
      </c>
      <c r="H128" s="2"/>
      <c r="I128" s="2">
        <f t="array" ref="I128">SUMPRODUCT(B112:B131, (ROW(B112:B131)-ROW(B112)+1)) / (20*21/2)</f>
        <v>0.60933333333333328</v>
      </c>
      <c r="J128" s="2">
        <f t="shared" si="11"/>
        <v>0.61176536505786616</v>
      </c>
      <c r="K128" s="2">
        <f t="shared" si="13"/>
        <v>0.62891881069373667</v>
      </c>
    </row>
    <row r="129" spans="1:11" ht="13.5" x14ac:dyDescent="0.25">
      <c r="A129" s="3">
        <f>TITRES_STAT!B132</f>
        <v>42492</v>
      </c>
      <c r="B129" s="5">
        <f>TITRES_STAT!D132</f>
        <v>0.61</v>
      </c>
      <c r="C129" s="2">
        <f t="shared" si="7"/>
        <v>1.0000000000000009E-2</v>
      </c>
      <c r="D129" s="2">
        <f t="shared" si="8"/>
        <v>0.60399999999999998</v>
      </c>
      <c r="E129" s="2">
        <f t="shared" si="9"/>
        <v>0.60699999999999998</v>
      </c>
      <c r="F129" s="2">
        <f t="shared" si="10"/>
        <v>0.61349999999999971</v>
      </c>
      <c r="G129" s="2">
        <f t="shared" si="12"/>
        <v>0.62260000000000004</v>
      </c>
      <c r="H129" s="2"/>
      <c r="I129" s="2">
        <f t="array" ref="I129">SUMPRODUCT(B113:B132, (ROW(B113:B132)-ROW(B113)+1)) / (20*21/2)</f>
        <v>0.60785714285714287</v>
      </c>
      <c r="J129" s="2">
        <f t="shared" si="11"/>
        <v>0.61159723505235508</v>
      </c>
      <c r="K129" s="2">
        <f t="shared" si="13"/>
        <v>0.62817689654888431</v>
      </c>
    </row>
    <row r="130" spans="1:11" ht="13.5" x14ac:dyDescent="0.25">
      <c r="A130" s="3">
        <f>TITRES_STAT!B133</f>
        <v>42493</v>
      </c>
      <c r="B130" s="5">
        <f>TITRES_STAT!D133</f>
        <v>0.6</v>
      </c>
      <c r="C130" s="2">
        <f t="shared" si="7"/>
        <v>-1.0000000000000009E-2</v>
      </c>
      <c r="D130" s="2">
        <f t="shared" si="8"/>
        <v>0.60199999999999998</v>
      </c>
      <c r="E130" s="2">
        <f t="shared" si="9"/>
        <v>0.60699999999999998</v>
      </c>
      <c r="F130" s="2">
        <f t="shared" si="10"/>
        <v>0.61399999999999977</v>
      </c>
      <c r="G130" s="2">
        <f t="shared" si="12"/>
        <v>0.62120000000000009</v>
      </c>
      <c r="H130" s="2"/>
      <c r="I130" s="2">
        <f t="array" ref="I130">SUMPRODUCT(B114:B133, (ROW(B114:B133)-ROW(B114)+1)) / (20*21/2)</f>
        <v>0.60738095238095247</v>
      </c>
      <c r="J130" s="2">
        <f t="shared" si="11"/>
        <v>0.61049273647594038</v>
      </c>
      <c r="K130" s="2">
        <f t="shared" si="13"/>
        <v>0.627071920213634</v>
      </c>
    </row>
    <row r="131" spans="1:11" ht="13.5" x14ac:dyDescent="0.25">
      <c r="A131" s="3">
        <f>TITRES_STAT!B134</f>
        <v>42494</v>
      </c>
      <c r="B131" s="5">
        <f>TITRES_STAT!D134</f>
        <v>0.61</v>
      </c>
      <c r="C131" s="2">
        <f t="shared" si="7"/>
        <v>1.0000000000000009E-2</v>
      </c>
      <c r="D131" s="2">
        <f t="shared" si="8"/>
        <v>0.60399999999999998</v>
      </c>
      <c r="E131" s="2">
        <f t="shared" si="9"/>
        <v>0.60799999999999998</v>
      </c>
      <c r="F131" s="2">
        <f t="shared" si="10"/>
        <v>0.61549999999999971</v>
      </c>
      <c r="G131" s="2">
        <f t="shared" si="12"/>
        <v>0.62020000000000008</v>
      </c>
      <c r="H131" s="2"/>
      <c r="I131" s="2">
        <f t="array" ref="I131">SUMPRODUCT(B115:B134, (ROW(B115:B134)-ROW(B115)+1)) / (20*21/2)</f>
        <v>0.60699999999999998</v>
      </c>
      <c r="J131" s="2">
        <f t="shared" si="11"/>
        <v>0.61044580919251745</v>
      </c>
      <c r="K131" s="2">
        <f t="shared" si="13"/>
        <v>0.62640243314643274</v>
      </c>
    </row>
    <row r="132" spans="1:11" ht="13.5" x14ac:dyDescent="0.25">
      <c r="A132" s="3">
        <f>TITRES_STAT!B135</f>
        <v>42495</v>
      </c>
      <c r="B132" s="5">
        <f>TITRES_STAT!D135</f>
        <v>0.6</v>
      </c>
      <c r="C132" s="2">
        <f t="shared" ref="C132:C195" si="14">B132-B131</f>
        <v>-1.0000000000000009E-2</v>
      </c>
      <c r="D132" s="2">
        <f t="shared" si="8"/>
        <v>0.60399999999999998</v>
      </c>
      <c r="E132" s="2">
        <f t="shared" si="9"/>
        <v>0.60599999999999998</v>
      </c>
      <c r="F132" s="2">
        <f t="shared" si="10"/>
        <v>0.61499999999999988</v>
      </c>
      <c r="G132" s="2">
        <f t="shared" si="12"/>
        <v>0.61900000000000011</v>
      </c>
      <c r="H132" s="2"/>
      <c r="I132" s="2">
        <f t="array" ref="I132">SUMPRODUCT(B116:B135, (ROW(B116:B135)-ROW(B116)+1)) / (20*21/2)</f>
        <v>0.60590476190476206</v>
      </c>
      <c r="J132" s="2">
        <f t="shared" si="11"/>
        <v>0.6094509702218015</v>
      </c>
      <c r="K132" s="2">
        <f t="shared" si="13"/>
        <v>0.62536704361127859</v>
      </c>
    </row>
    <row r="133" spans="1:11" ht="13.5" x14ac:dyDescent="0.25">
      <c r="A133" s="3">
        <f>TITRES_STAT!B136</f>
        <v>42496</v>
      </c>
      <c r="B133" s="5">
        <f>TITRES_STAT!D136</f>
        <v>0.61</v>
      </c>
      <c r="C133" s="2">
        <f t="shared" si="14"/>
        <v>1.0000000000000009E-2</v>
      </c>
      <c r="D133" s="2">
        <f t="shared" si="8"/>
        <v>0.60599999999999998</v>
      </c>
      <c r="E133" s="2">
        <f t="shared" si="9"/>
        <v>0.60499999999999998</v>
      </c>
      <c r="F133" s="2">
        <f t="shared" si="10"/>
        <v>0.61399999999999988</v>
      </c>
      <c r="G133" s="2">
        <f t="shared" si="12"/>
        <v>0.61820000000000019</v>
      </c>
      <c r="H133" s="2"/>
      <c r="I133" s="2">
        <f t="array" ref="I133">SUMPRODUCT(B117:B136, (ROW(B117:B136)-ROW(B117)+1)) / (20*21/2)</f>
        <v>0.6051428571428572</v>
      </c>
      <c r="J133" s="2">
        <f t="shared" si="11"/>
        <v>0.60950325877210609</v>
      </c>
      <c r="K133" s="2">
        <f t="shared" si="13"/>
        <v>0.62476441445005204</v>
      </c>
    </row>
    <row r="134" spans="1:11" ht="13.5" x14ac:dyDescent="0.25">
      <c r="A134" s="3">
        <f>TITRES_STAT!B137</f>
        <v>42499</v>
      </c>
      <c r="B134" s="5">
        <f>TITRES_STAT!D137</f>
        <v>0.61</v>
      </c>
      <c r="C134" s="2">
        <f t="shared" si="14"/>
        <v>0</v>
      </c>
      <c r="D134" s="2">
        <f t="shared" ref="D134:D197" si="15">AVERAGE(B130:B134)</f>
        <v>0.60599999999999998</v>
      </c>
      <c r="E134" s="2">
        <f t="shared" si="9"/>
        <v>0.60500000000000009</v>
      </c>
      <c r="F134" s="2">
        <f t="shared" si="10"/>
        <v>0.61149999999999982</v>
      </c>
      <c r="G134" s="2">
        <f t="shared" si="12"/>
        <v>0.61680000000000013</v>
      </c>
      <c r="H134" s="2"/>
      <c r="I134" s="2">
        <f t="array" ref="I134">SUMPRODUCT(B118:B137, (ROW(B118:B137)-ROW(B118)+1)) / (20*21/2)</f>
        <v>0.6064761904761905</v>
      </c>
      <c r="J134" s="2">
        <f t="shared" si="11"/>
        <v>0.60955056746047698</v>
      </c>
      <c r="K134" s="2">
        <f t="shared" si="13"/>
        <v>0.62418541780495196</v>
      </c>
    </row>
    <row r="135" spans="1:11" ht="13.5" x14ac:dyDescent="0.25">
      <c r="A135" s="3">
        <f>TITRES_STAT!B138</f>
        <v>42500</v>
      </c>
      <c r="B135" s="5">
        <f>TITRES_STAT!D138</f>
        <v>0.6</v>
      </c>
      <c r="C135" s="2">
        <f t="shared" si="14"/>
        <v>-1.0000000000000009E-2</v>
      </c>
      <c r="D135" s="2">
        <f t="shared" si="15"/>
        <v>0.60599999999999998</v>
      </c>
      <c r="E135" s="2">
        <f t="shared" si="9"/>
        <v>0.60399999999999998</v>
      </c>
      <c r="F135" s="2">
        <f t="shared" si="10"/>
        <v>0.60799999999999987</v>
      </c>
      <c r="G135" s="2">
        <f t="shared" si="12"/>
        <v>0.61560000000000026</v>
      </c>
      <c r="H135" s="2"/>
      <c r="I135" s="2">
        <f t="array" ref="I135">SUMPRODUCT(B119:B138, (ROW(B119:B138)-ROW(B119)+1)) / (20*21/2)</f>
        <v>0.60780952380952391</v>
      </c>
      <c r="J135" s="2">
        <f t="shared" si="11"/>
        <v>0.60864098960709823</v>
      </c>
      <c r="K135" s="2">
        <f t="shared" si="13"/>
        <v>0.62323697004789502</v>
      </c>
    </row>
    <row r="136" spans="1:11" ht="13.5" x14ac:dyDescent="0.25">
      <c r="A136" s="3">
        <f>TITRES_STAT!B139</f>
        <v>42501</v>
      </c>
      <c r="B136" s="5">
        <f>TITRES_STAT!D139</f>
        <v>0.6</v>
      </c>
      <c r="C136" s="2">
        <f t="shared" si="14"/>
        <v>0</v>
      </c>
      <c r="D136" s="2">
        <f t="shared" si="15"/>
        <v>0.60399999999999998</v>
      </c>
      <c r="E136" s="2">
        <f t="shared" si="9"/>
        <v>0.60399999999999998</v>
      </c>
      <c r="F136" s="2">
        <f t="shared" si="10"/>
        <v>0.60599999999999987</v>
      </c>
      <c r="G136" s="2">
        <f t="shared" si="12"/>
        <v>0.61460000000000026</v>
      </c>
      <c r="H136" s="2"/>
      <c r="I136" s="2">
        <f t="array" ref="I136">SUMPRODUCT(B120:B139, (ROW(B120:B139)-ROW(B120)+1)) / (20*21/2)</f>
        <v>0.60904761904761906</v>
      </c>
      <c r="J136" s="2">
        <f t="shared" si="11"/>
        <v>0.60781803821594604</v>
      </c>
      <c r="K136" s="2">
        <f t="shared" si="13"/>
        <v>0.62232571632052669</v>
      </c>
    </row>
    <row r="137" spans="1:11" ht="13.5" x14ac:dyDescent="0.25">
      <c r="A137" s="3">
        <f>TITRES_STAT!B140</f>
        <v>42502</v>
      </c>
      <c r="B137" s="5">
        <f>TITRES_STAT!D140</f>
        <v>0.62</v>
      </c>
      <c r="C137" s="2">
        <f t="shared" si="14"/>
        <v>2.0000000000000018E-2</v>
      </c>
      <c r="D137" s="2">
        <f t="shared" si="15"/>
        <v>0.60799999999999998</v>
      </c>
      <c r="E137" s="2">
        <f t="shared" si="9"/>
        <v>0.60599999999999998</v>
      </c>
      <c r="F137" s="2">
        <f t="shared" si="10"/>
        <v>0.60599999999999976</v>
      </c>
      <c r="G137" s="2">
        <f t="shared" si="12"/>
        <v>0.61420000000000041</v>
      </c>
      <c r="H137" s="2"/>
      <c r="I137" s="2">
        <f t="array" ref="I137">SUMPRODUCT(B121:B140, (ROW(B121:B140)-ROW(B121)+1)) / (20*21/2)</f>
        <v>0.61019047619047617</v>
      </c>
      <c r="J137" s="2">
        <f t="shared" si="11"/>
        <v>0.60897822505252264</v>
      </c>
      <c r="K137" s="2">
        <f t="shared" si="13"/>
        <v>0.6222345117589374</v>
      </c>
    </row>
    <row r="138" spans="1:11" ht="13.5" x14ac:dyDescent="0.25">
      <c r="A138" s="3">
        <f>TITRES_STAT!B141</f>
        <v>42503</v>
      </c>
      <c r="B138" s="5">
        <f>TITRES_STAT!D141</f>
        <v>0.62</v>
      </c>
      <c r="C138" s="2">
        <f t="shared" si="14"/>
        <v>0</v>
      </c>
      <c r="D138" s="2">
        <f t="shared" si="15"/>
        <v>0.6100000000000001</v>
      </c>
      <c r="E138" s="2">
        <f t="shared" si="9"/>
        <v>0.60799999999999987</v>
      </c>
      <c r="F138" s="2">
        <f t="shared" si="10"/>
        <v>0.60699999999999976</v>
      </c>
      <c r="G138" s="2">
        <f t="shared" si="12"/>
        <v>0.61380000000000035</v>
      </c>
      <c r="H138" s="2"/>
      <c r="I138" s="2">
        <f t="array" ref="I138">SUMPRODUCT(B122:B141, (ROW(B122:B141)-ROW(B122)+1)) / (20*21/2)</f>
        <v>0.61028571428571432</v>
      </c>
      <c r="J138" s="2">
        <f t="shared" si="11"/>
        <v>0.61002791790466326</v>
      </c>
      <c r="K138" s="2">
        <f t="shared" si="13"/>
        <v>0.62214688384682226</v>
      </c>
    </row>
    <row r="139" spans="1:11" ht="13.5" x14ac:dyDescent="0.25">
      <c r="A139" s="3">
        <f>TITRES_STAT!B142</f>
        <v>42506</v>
      </c>
      <c r="B139" s="5">
        <f>TITRES_STAT!D142</f>
        <v>0.62</v>
      </c>
      <c r="C139" s="2">
        <f t="shared" si="14"/>
        <v>0</v>
      </c>
      <c r="D139" s="2">
        <f t="shared" si="15"/>
        <v>0.61199999999999999</v>
      </c>
      <c r="E139" s="2">
        <f t="shared" si="9"/>
        <v>0.60899999999999999</v>
      </c>
      <c r="F139" s="2">
        <f t="shared" si="10"/>
        <v>0.60799999999999976</v>
      </c>
      <c r="G139" s="2">
        <f t="shared" si="12"/>
        <v>0.61340000000000039</v>
      </c>
      <c r="H139" s="2"/>
      <c r="I139" s="2">
        <f t="array" ref="I139">SUMPRODUCT(B123:B142, (ROW(B123:B142)-ROW(B123)+1)) / (20*21/2)</f>
        <v>0.61033333333333328</v>
      </c>
      <c r="J139" s="2">
        <f t="shared" si="11"/>
        <v>0.61097764000898103</v>
      </c>
      <c r="K139" s="2">
        <f t="shared" si="13"/>
        <v>0.62206269232341749</v>
      </c>
    </row>
    <row r="140" spans="1:11" ht="13.5" x14ac:dyDescent="0.25">
      <c r="A140" s="3">
        <f>TITRES_STAT!B143</f>
        <v>42507</v>
      </c>
      <c r="B140" s="5">
        <f>TITRES_STAT!D143</f>
        <v>0.62</v>
      </c>
      <c r="C140" s="2">
        <f t="shared" si="14"/>
        <v>0</v>
      </c>
      <c r="D140" s="2">
        <f t="shared" si="15"/>
        <v>0.61599999999999999</v>
      </c>
      <c r="E140" s="2">
        <f t="shared" ref="E140:E203" si="16">AVERAGE(B131:B140)</f>
        <v>0.61099999999999999</v>
      </c>
      <c r="F140" s="2">
        <f t="shared" si="10"/>
        <v>0.60899999999999976</v>
      </c>
      <c r="G140" s="2">
        <f t="shared" si="12"/>
        <v>0.61320000000000041</v>
      </c>
      <c r="H140" s="2"/>
      <c r="I140" s="2">
        <f t="array" ref="I140">SUMPRODUCT(B124:B143, (ROW(B124:B143)-ROW(B124)+1)) / (20*21/2)</f>
        <v>0.61042857142857143</v>
      </c>
      <c r="J140" s="2">
        <f t="shared" si="11"/>
        <v>0.611836912389078</v>
      </c>
      <c r="K140" s="2">
        <f t="shared" si="13"/>
        <v>0.62198180242838152</v>
      </c>
    </row>
    <row r="141" spans="1:11" ht="13.5" x14ac:dyDescent="0.25">
      <c r="A141" s="3">
        <f>TITRES_STAT!B144</f>
        <v>42508</v>
      </c>
      <c r="B141" s="5">
        <f>TITRES_STAT!D144</f>
        <v>0.61</v>
      </c>
      <c r="C141" s="2">
        <f t="shared" si="14"/>
        <v>-1.0000000000000009E-2</v>
      </c>
      <c r="D141" s="2">
        <f t="shared" si="15"/>
        <v>0.61799999999999999</v>
      </c>
      <c r="E141" s="2">
        <f t="shared" si="16"/>
        <v>0.61099999999999999</v>
      </c>
      <c r="F141" s="2">
        <f t="shared" si="10"/>
        <v>0.60949999999999982</v>
      </c>
      <c r="G141" s="2">
        <f t="shared" si="12"/>
        <v>0.61280000000000034</v>
      </c>
      <c r="H141" s="2"/>
      <c r="I141" s="2">
        <f t="array" ref="I141">SUMPRODUCT(B125:B144, (ROW(B125:B144)-ROW(B125)+1)) / (20*21/2)</f>
        <v>0.61057142857142865</v>
      </c>
      <c r="J141" s="2">
        <f t="shared" si="11"/>
        <v>0.61166196835202291</v>
      </c>
      <c r="K141" s="2">
        <f t="shared" si="13"/>
        <v>0.62151192782334697</v>
      </c>
    </row>
    <row r="142" spans="1:11" ht="13.5" x14ac:dyDescent="0.25">
      <c r="A142" s="3">
        <f>TITRES_STAT!B145</f>
        <v>42509</v>
      </c>
      <c r="B142" s="5">
        <f>TITRES_STAT!D145</f>
        <v>0.61</v>
      </c>
      <c r="C142" s="2">
        <f t="shared" si="14"/>
        <v>0</v>
      </c>
      <c r="D142" s="2">
        <f t="shared" si="15"/>
        <v>0.61599999999999988</v>
      </c>
      <c r="E142" s="2">
        <f t="shared" si="16"/>
        <v>0.6120000000000001</v>
      </c>
      <c r="F142" s="2">
        <f t="shared" si="10"/>
        <v>0.60899999999999976</v>
      </c>
      <c r="G142" s="2">
        <f t="shared" si="12"/>
        <v>0.61260000000000037</v>
      </c>
      <c r="H142" s="2"/>
      <c r="I142" s="2">
        <f t="array" ref="I142">SUMPRODUCT(B126:B145, (ROW(B126:B145)-ROW(B126)+1)) / (20*21/2)</f>
        <v>0.6116666666666668</v>
      </c>
      <c r="J142" s="2">
        <f t="shared" si="11"/>
        <v>0.61150368565183022</v>
      </c>
      <c r="K142" s="2">
        <f t="shared" si="13"/>
        <v>0.62106047967341182</v>
      </c>
    </row>
    <row r="143" spans="1:11" ht="13.5" x14ac:dyDescent="0.25">
      <c r="A143" s="3">
        <f>TITRES_STAT!B146</f>
        <v>42510</v>
      </c>
      <c r="B143" s="5">
        <f>TITRES_STAT!D146</f>
        <v>0.61</v>
      </c>
      <c r="C143" s="2">
        <f t="shared" si="14"/>
        <v>0</v>
      </c>
      <c r="D143" s="2">
        <f t="shared" si="15"/>
        <v>0.61399999999999999</v>
      </c>
      <c r="E143" s="2">
        <f t="shared" si="16"/>
        <v>0.6120000000000001</v>
      </c>
      <c r="F143" s="2">
        <f t="shared" si="10"/>
        <v>0.60849999999999971</v>
      </c>
      <c r="G143" s="2">
        <f t="shared" si="12"/>
        <v>0.61280000000000034</v>
      </c>
      <c r="H143" s="2"/>
      <c r="I143" s="2">
        <f t="array" ref="I143">SUMPRODUCT(B127:B146, (ROW(B127:B146)-ROW(B127)+1)) / (20*21/2)</f>
        <v>0.61271428571428577</v>
      </c>
      <c r="J143" s="2">
        <f t="shared" si="11"/>
        <v>0.61136047749451305</v>
      </c>
      <c r="K143" s="2">
        <f t="shared" si="13"/>
        <v>0.62062673537249369</v>
      </c>
    </row>
    <row r="144" spans="1:11" ht="13.5" x14ac:dyDescent="0.25">
      <c r="A144" s="3">
        <f>TITRES_STAT!B147</f>
        <v>42513</v>
      </c>
      <c r="B144" s="5">
        <f>TITRES_STAT!D147</f>
        <v>0.61</v>
      </c>
      <c r="C144" s="2">
        <f t="shared" si="14"/>
        <v>0</v>
      </c>
      <c r="D144" s="2">
        <f t="shared" si="15"/>
        <v>0.61199999999999988</v>
      </c>
      <c r="E144" s="2">
        <f t="shared" si="16"/>
        <v>0.6120000000000001</v>
      </c>
      <c r="F144" s="2">
        <f t="shared" si="10"/>
        <v>0.60849999999999982</v>
      </c>
      <c r="G144" s="2">
        <f t="shared" si="12"/>
        <v>0.61240000000000017</v>
      </c>
      <c r="H144" s="2"/>
      <c r="I144" s="2">
        <f t="array" ref="I144">SUMPRODUCT(B128:B147, (ROW(B128:B147)-ROW(B128)+1)) / (20*21/2)</f>
        <v>0.61366666666666669</v>
      </c>
      <c r="J144" s="2">
        <f t="shared" si="11"/>
        <v>0.61123090820932136</v>
      </c>
      <c r="K144" s="2">
        <f t="shared" si="13"/>
        <v>0.62021000065200371</v>
      </c>
    </row>
    <row r="145" spans="1:11" ht="13.5" x14ac:dyDescent="0.25">
      <c r="A145" s="3">
        <f>TITRES_STAT!B148</f>
        <v>42514</v>
      </c>
      <c r="B145" s="5">
        <f>TITRES_STAT!D148</f>
        <v>0.62</v>
      </c>
      <c r="C145" s="2">
        <f t="shared" si="14"/>
        <v>1.0000000000000009E-2</v>
      </c>
      <c r="D145" s="2">
        <f t="shared" si="15"/>
        <v>0.61199999999999999</v>
      </c>
      <c r="E145" s="2">
        <f t="shared" si="16"/>
        <v>0.6140000000000001</v>
      </c>
      <c r="F145" s="2">
        <f t="shared" si="10"/>
        <v>0.60899999999999976</v>
      </c>
      <c r="G145" s="2">
        <f t="shared" si="12"/>
        <v>0.61200000000000021</v>
      </c>
      <c r="H145" s="2"/>
      <c r="I145" s="2">
        <f t="array" ref="I145">SUMPRODUCT(B129:B148, (ROW(B129:B148)-ROW(B129)+1)) / (20*21/2)</f>
        <v>0.61738095238095236</v>
      </c>
      <c r="J145" s="2">
        <f t="shared" si="11"/>
        <v>0.61206605980843354</v>
      </c>
      <c r="K145" s="2">
        <f t="shared" si="13"/>
        <v>0.6202017653323173</v>
      </c>
    </row>
    <row r="146" spans="1:11" ht="13.5" x14ac:dyDescent="0.25">
      <c r="A146" s="3">
        <f>TITRES_STAT!B149</f>
        <v>42515</v>
      </c>
      <c r="B146" s="5">
        <f>TITRES_STAT!D149</f>
        <v>0.62</v>
      </c>
      <c r="C146" s="2">
        <f t="shared" si="14"/>
        <v>0</v>
      </c>
      <c r="D146" s="2">
        <f t="shared" si="15"/>
        <v>0.6140000000000001</v>
      </c>
      <c r="E146" s="2">
        <f t="shared" si="16"/>
        <v>0.61599999999999999</v>
      </c>
      <c r="F146" s="2">
        <f t="shared" si="10"/>
        <v>0.60999999999999976</v>
      </c>
      <c r="G146" s="2">
        <f t="shared" si="12"/>
        <v>0.61200000000000021</v>
      </c>
      <c r="H146" s="2"/>
      <c r="I146" s="2">
        <f t="array" ref="I146">SUMPRODUCT(B130:B149, (ROW(B130:B149)-ROW(B130)+1)) / (20*21/2)</f>
        <v>0.61990476190476196</v>
      </c>
      <c r="J146" s="2">
        <f t="shared" si="11"/>
        <v>0.61282167316001124</v>
      </c>
      <c r="K146" s="2">
        <f t="shared" si="13"/>
        <v>0.62019385296634411</v>
      </c>
    </row>
    <row r="147" spans="1:11" ht="13.5" x14ac:dyDescent="0.25">
      <c r="A147" s="3">
        <f>TITRES_STAT!B150</f>
        <v>42516</v>
      </c>
      <c r="B147" s="5">
        <f>TITRES_STAT!D150</f>
        <v>0.62</v>
      </c>
      <c r="C147" s="2">
        <f t="shared" si="14"/>
        <v>0</v>
      </c>
      <c r="D147" s="2">
        <f t="shared" si="15"/>
        <v>0.61599999999999999</v>
      </c>
      <c r="E147" s="2">
        <f t="shared" si="16"/>
        <v>0.61599999999999999</v>
      </c>
      <c r="F147" s="2">
        <f t="shared" si="10"/>
        <v>0.61099999999999977</v>
      </c>
      <c r="G147" s="2">
        <f t="shared" si="12"/>
        <v>0.61220000000000019</v>
      </c>
      <c r="H147" s="2"/>
      <c r="I147" s="2">
        <f t="array" ref="I147">SUMPRODUCT(B131:B150, (ROW(B131:B150)-ROW(B131)+1)) / (20*21/2)</f>
        <v>0.6213333333333334</v>
      </c>
      <c r="J147" s="2">
        <f t="shared" si="11"/>
        <v>0.61350532333524821</v>
      </c>
      <c r="K147" s="2">
        <f t="shared" si="13"/>
        <v>0.62018625088923252</v>
      </c>
    </row>
    <row r="148" spans="1:11" ht="13.5" x14ac:dyDescent="0.25">
      <c r="A148" s="3">
        <f>TITRES_STAT!B151</f>
        <v>42517</v>
      </c>
      <c r="B148" s="5">
        <f>TITRES_STAT!D151</f>
        <v>0.65</v>
      </c>
      <c r="C148" s="2">
        <f t="shared" si="14"/>
        <v>3.0000000000000027E-2</v>
      </c>
      <c r="D148" s="2">
        <f t="shared" si="15"/>
        <v>0.624</v>
      </c>
      <c r="E148" s="2">
        <f t="shared" si="16"/>
        <v>0.61899999999999999</v>
      </c>
      <c r="F148" s="2">
        <f t="shared" ref="F148:F211" si="17">AVERAGE(B129:B148)</f>
        <v>0.61349999999999982</v>
      </c>
      <c r="G148" s="2">
        <f t="shared" si="12"/>
        <v>0.61280000000000012</v>
      </c>
      <c r="H148" s="2"/>
      <c r="I148" s="2">
        <f t="array" ref="I148">SUMPRODUCT(B132:B151, (ROW(B132:B151)-ROW(B132)+1)) / (20*21/2)</f>
        <v>0.62071428571428566</v>
      </c>
      <c r="J148" s="2">
        <f t="shared" si="11"/>
        <v>0.61698100682712931</v>
      </c>
      <c r="K148" s="2">
        <f t="shared" si="13"/>
        <v>0.62135541752102741</v>
      </c>
    </row>
    <row r="149" spans="1:11" ht="13.5" x14ac:dyDescent="0.25">
      <c r="A149" s="3">
        <f>TITRES_STAT!B152</f>
        <v>42520</v>
      </c>
      <c r="B149" s="5">
        <f>TITRES_STAT!D152</f>
        <v>0.64</v>
      </c>
      <c r="C149" s="2">
        <f t="shared" si="14"/>
        <v>-1.0000000000000009E-2</v>
      </c>
      <c r="D149" s="2">
        <f t="shared" si="15"/>
        <v>0.63</v>
      </c>
      <c r="E149" s="2">
        <f t="shared" si="16"/>
        <v>0.621</v>
      </c>
      <c r="F149" s="2">
        <f t="shared" si="17"/>
        <v>0.61499999999999999</v>
      </c>
      <c r="G149" s="2">
        <f t="shared" si="12"/>
        <v>0.61320000000000019</v>
      </c>
      <c r="H149" s="2"/>
      <c r="I149" s="2">
        <f t="array" ref="I149">SUMPRODUCT(B133:B152, (ROW(B133:B152)-ROW(B133)+1)) / (20*21/2)</f>
        <v>0.62104761904761907</v>
      </c>
      <c r="J149" s="2">
        <f t="shared" ref="J149:J212" si="18">$J$4*B149+J148*(1-$J$4)</f>
        <v>0.61917329189121229</v>
      </c>
      <c r="K149" s="2">
        <f t="shared" si="13"/>
        <v>0.62208657761824204</v>
      </c>
    </row>
    <row r="150" spans="1:11" ht="13.5" x14ac:dyDescent="0.25">
      <c r="A150" s="3">
        <f>TITRES_STAT!B153</f>
        <v>42521</v>
      </c>
      <c r="B150" s="5">
        <f>TITRES_STAT!D153</f>
        <v>0.63</v>
      </c>
      <c r="C150" s="2">
        <f t="shared" si="14"/>
        <v>-1.0000000000000009E-2</v>
      </c>
      <c r="D150" s="2">
        <f t="shared" si="15"/>
        <v>0.63200000000000001</v>
      </c>
      <c r="E150" s="2">
        <f t="shared" si="16"/>
        <v>0.622</v>
      </c>
      <c r="F150" s="2">
        <f t="shared" si="17"/>
        <v>0.61650000000000005</v>
      </c>
      <c r="G150" s="2">
        <f t="shared" si="12"/>
        <v>0.61340000000000006</v>
      </c>
      <c r="H150" s="2"/>
      <c r="I150" s="2">
        <f t="array" ref="I150">SUMPRODUCT(B134:B153, (ROW(B134:B153)-ROW(B134)+1)) / (20*21/2)</f>
        <v>0.62128571428571433</v>
      </c>
      <c r="J150" s="2">
        <f t="shared" si="18"/>
        <v>0.6202044069491921</v>
      </c>
      <c r="K150" s="2">
        <f t="shared" si="13"/>
        <v>0.62239690790772273</v>
      </c>
    </row>
    <row r="151" spans="1:11" ht="13.5" x14ac:dyDescent="0.25">
      <c r="A151" s="3">
        <f>TITRES_STAT!B154</f>
        <v>42522</v>
      </c>
      <c r="B151" s="5">
        <f>TITRES_STAT!D154</f>
        <v>0.61</v>
      </c>
      <c r="C151" s="2">
        <f t="shared" si="14"/>
        <v>-2.0000000000000018E-2</v>
      </c>
      <c r="D151" s="2">
        <f t="shared" si="15"/>
        <v>0.63</v>
      </c>
      <c r="E151" s="2">
        <f t="shared" si="16"/>
        <v>0.62200000000000011</v>
      </c>
      <c r="F151" s="2">
        <f t="shared" si="17"/>
        <v>0.61650000000000005</v>
      </c>
      <c r="G151" s="2">
        <f t="shared" si="12"/>
        <v>0.61340000000000006</v>
      </c>
      <c r="H151" s="2"/>
      <c r="I151" s="2">
        <f t="array" ref="I151">SUMPRODUCT(B135:B154, (ROW(B135:B154)-ROW(B135)+1)) / (20*21/2)</f>
        <v>0.62052380952380959</v>
      </c>
      <c r="J151" s="2">
        <f t="shared" si="18"/>
        <v>0.61923255866831661</v>
      </c>
      <c r="K151" s="2">
        <f t="shared" si="13"/>
        <v>0.62191075465643952</v>
      </c>
    </row>
    <row r="152" spans="1:11" ht="13.5" x14ac:dyDescent="0.25">
      <c r="A152" s="3">
        <f>TITRES_STAT!B155</f>
        <v>42523</v>
      </c>
      <c r="B152" s="5">
        <f>TITRES_STAT!D155</f>
        <v>0.62</v>
      </c>
      <c r="C152" s="2">
        <f t="shared" si="14"/>
        <v>1.0000000000000009E-2</v>
      </c>
      <c r="D152" s="2">
        <f t="shared" si="15"/>
        <v>0.63</v>
      </c>
      <c r="E152" s="2">
        <f t="shared" si="16"/>
        <v>0.623</v>
      </c>
      <c r="F152" s="2">
        <f t="shared" si="17"/>
        <v>0.61750000000000005</v>
      </c>
      <c r="G152" s="2">
        <f t="shared" si="12"/>
        <v>0.61380000000000001</v>
      </c>
      <c r="H152" s="2"/>
      <c r="I152" s="2">
        <f t="array" ref="I152">SUMPRODUCT(B136:B155, (ROW(B136:B155)-ROW(B136)+1)) / (20*21/2)</f>
        <v>0.61976190476190474</v>
      </c>
      <c r="J152" s="2">
        <f t="shared" si="18"/>
        <v>0.61930564831895307</v>
      </c>
      <c r="K152" s="2">
        <f t="shared" si="13"/>
        <v>0.62183582310128505</v>
      </c>
    </row>
    <row r="153" spans="1:11" ht="13.5" x14ac:dyDescent="0.25">
      <c r="A153" s="3">
        <f>TITRES_STAT!B156</f>
        <v>42524</v>
      </c>
      <c r="B153" s="5">
        <f>TITRES_STAT!D156</f>
        <v>0.62</v>
      </c>
      <c r="C153" s="2">
        <f t="shared" si="14"/>
        <v>0</v>
      </c>
      <c r="D153" s="2">
        <f t="shared" si="15"/>
        <v>0.624</v>
      </c>
      <c r="E153" s="2">
        <f t="shared" si="16"/>
        <v>0.62400000000000011</v>
      </c>
      <c r="F153" s="2">
        <f t="shared" si="17"/>
        <v>0.6180000000000001</v>
      </c>
      <c r="G153" s="2">
        <f t="shared" si="12"/>
        <v>0.61419999999999997</v>
      </c>
      <c r="H153" s="2"/>
      <c r="I153" s="2">
        <f t="array" ref="I153">SUMPRODUCT(B137:B156, (ROW(B137:B156)-ROW(B137)+1)) / (20*21/2)</f>
        <v>0.61895238095238103</v>
      </c>
      <c r="J153" s="2">
        <f t="shared" si="18"/>
        <v>0.6193717770504813</v>
      </c>
      <c r="K153" s="2">
        <f t="shared" si="13"/>
        <v>0.62176383003848956</v>
      </c>
    </row>
    <row r="154" spans="1:11" ht="13.5" x14ac:dyDescent="0.25">
      <c r="A154" s="3">
        <f>TITRES_STAT!B157</f>
        <v>42527</v>
      </c>
      <c r="B154" s="5">
        <f>TITRES_STAT!D157</f>
        <v>0.61</v>
      </c>
      <c r="C154" s="2">
        <f t="shared" si="14"/>
        <v>-1.0000000000000009E-2</v>
      </c>
      <c r="D154" s="2">
        <f t="shared" si="15"/>
        <v>0.61799999999999999</v>
      </c>
      <c r="E154" s="2">
        <f t="shared" si="16"/>
        <v>0.624</v>
      </c>
      <c r="F154" s="2">
        <f t="shared" si="17"/>
        <v>0.61799999999999999</v>
      </c>
      <c r="G154" s="2">
        <f t="shared" si="12"/>
        <v>0.61460000000000004</v>
      </c>
      <c r="H154" s="2"/>
      <c r="I154" s="2">
        <f t="array" ref="I154">SUMPRODUCT(B138:B157, (ROW(B138:B157)-ROW(B138)+1)) / (20*21/2)</f>
        <v>0.61904761904761907</v>
      </c>
      <c r="J154" s="2">
        <f t="shared" si="18"/>
        <v>0.61847922685519741</v>
      </c>
      <c r="K154" s="2">
        <f t="shared" si="13"/>
        <v>0.62130250337031356</v>
      </c>
    </row>
    <row r="155" spans="1:11" ht="13.5" x14ac:dyDescent="0.25">
      <c r="A155" s="3">
        <f>TITRES_STAT!B158</f>
        <v>42528</v>
      </c>
      <c r="B155" s="5">
        <f>TITRES_STAT!D158</f>
        <v>0.61</v>
      </c>
      <c r="C155" s="2">
        <f t="shared" si="14"/>
        <v>0</v>
      </c>
      <c r="D155" s="2">
        <f t="shared" si="15"/>
        <v>0.61399999999999999</v>
      </c>
      <c r="E155" s="2">
        <f t="shared" si="16"/>
        <v>0.623</v>
      </c>
      <c r="F155" s="2">
        <f t="shared" si="17"/>
        <v>0.61849999999999994</v>
      </c>
      <c r="G155" s="2">
        <f t="shared" si="12"/>
        <v>0.61499999999999999</v>
      </c>
      <c r="H155" s="2"/>
      <c r="I155" s="2">
        <f t="array" ref="I155">SUMPRODUCT(B139:B158, (ROW(B139:B158)-ROW(B139)+1)) / (20*21/2)</f>
        <v>0.61914285714285722</v>
      </c>
      <c r="J155" s="2">
        <f t="shared" si="18"/>
        <v>0.61767168144041673</v>
      </c>
      <c r="K155" s="2">
        <f t="shared" si="13"/>
        <v>0.62085926794402679</v>
      </c>
    </row>
    <row r="156" spans="1:11" ht="13.5" x14ac:dyDescent="0.25">
      <c r="A156" s="3">
        <f>TITRES_STAT!B159</f>
        <v>42529</v>
      </c>
      <c r="B156" s="5">
        <f>TITRES_STAT!D159</f>
        <v>0.61</v>
      </c>
      <c r="C156" s="2">
        <f t="shared" si="14"/>
        <v>0</v>
      </c>
      <c r="D156" s="2">
        <f t="shared" si="15"/>
        <v>0.61399999999999999</v>
      </c>
      <c r="E156" s="2">
        <f t="shared" si="16"/>
        <v>0.62200000000000011</v>
      </c>
      <c r="F156" s="2">
        <f t="shared" si="17"/>
        <v>0.61899999999999988</v>
      </c>
      <c r="G156" s="2">
        <f t="shared" si="12"/>
        <v>0.61499999999999999</v>
      </c>
      <c r="H156" s="2"/>
      <c r="I156" s="2">
        <f t="array" ref="I156">SUMPRODUCT(B140:B159, (ROW(B140:B159)-ROW(B140)+1)) / (20*21/2)</f>
        <v>0.61923809523809537</v>
      </c>
      <c r="J156" s="2">
        <f t="shared" si="18"/>
        <v>0.61694104511275805</v>
      </c>
      <c r="K156" s="2">
        <f t="shared" si="13"/>
        <v>0.62043341429916299</v>
      </c>
    </row>
    <row r="157" spans="1:11" ht="13.5" x14ac:dyDescent="0.25">
      <c r="A157" s="3">
        <f>TITRES_STAT!B160</f>
        <v>42530</v>
      </c>
      <c r="B157" s="5">
        <f>TITRES_STAT!D160</f>
        <v>0.62</v>
      </c>
      <c r="C157" s="2">
        <f t="shared" si="14"/>
        <v>1.0000000000000009E-2</v>
      </c>
      <c r="D157" s="2">
        <f t="shared" si="15"/>
        <v>0.61399999999999999</v>
      </c>
      <c r="E157" s="2">
        <f t="shared" si="16"/>
        <v>0.62200000000000011</v>
      </c>
      <c r="F157" s="2">
        <f t="shared" si="17"/>
        <v>0.61899999999999977</v>
      </c>
      <c r="G157" s="2">
        <f t="shared" si="12"/>
        <v>0.61480000000000001</v>
      </c>
      <c r="H157" s="2"/>
      <c r="I157" s="2">
        <f t="array" ref="I157">SUMPRODUCT(B141:B160, (ROW(B141:B160)-ROW(B141)+1)) / (20*21/2)</f>
        <v>0.61933333333333329</v>
      </c>
      <c r="J157" s="2">
        <f t="shared" si="18"/>
        <v>0.61723237414963816</v>
      </c>
      <c r="K157" s="2">
        <f t="shared" si="13"/>
        <v>0.62041641765998012</v>
      </c>
    </row>
    <row r="158" spans="1:11" ht="13.5" x14ac:dyDescent="0.25">
      <c r="A158" s="3">
        <f>TITRES_STAT!B161</f>
        <v>42531</v>
      </c>
      <c r="B158" s="5">
        <f>TITRES_STAT!D161</f>
        <v>0.62</v>
      </c>
      <c r="C158" s="2">
        <f t="shared" si="14"/>
        <v>0</v>
      </c>
      <c r="D158" s="2">
        <f t="shared" si="15"/>
        <v>0.6140000000000001</v>
      </c>
      <c r="E158" s="2">
        <f t="shared" si="16"/>
        <v>0.61899999999999999</v>
      </c>
      <c r="F158" s="2">
        <f t="shared" si="17"/>
        <v>0.61899999999999977</v>
      </c>
      <c r="G158" s="2">
        <f t="shared" si="12"/>
        <v>0.61459999999999992</v>
      </c>
      <c r="H158" s="2"/>
      <c r="I158" s="2">
        <f t="array" ref="I158">SUMPRODUCT(B142:B161, (ROW(B142:B161)-ROW(B142)+1)) / (20*21/2)</f>
        <v>0.61942857142857144</v>
      </c>
      <c r="J158" s="2">
        <f t="shared" si="18"/>
        <v>0.61749595756395836</v>
      </c>
      <c r="K158" s="2">
        <f t="shared" si="13"/>
        <v>0.62040008755566722</v>
      </c>
    </row>
    <row r="159" spans="1:11" ht="13.5" x14ac:dyDescent="0.25">
      <c r="A159" s="3">
        <f>TITRES_STAT!B162</f>
        <v>42534</v>
      </c>
      <c r="B159" s="5">
        <f>TITRES_STAT!D162</f>
        <v>0.62</v>
      </c>
      <c r="C159" s="2">
        <f t="shared" si="14"/>
        <v>0</v>
      </c>
      <c r="D159" s="2">
        <f t="shared" si="15"/>
        <v>0.61599999999999999</v>
      </c>
      <c r="E159" s="2">
        <f t="shared" si="16"/>
        <v>0.61699999999999999</v>
      </c>
      <c r="F159" s="2">
        <f t="shared" si="17"/>
        <v>0.61899999999999977</v>
      </c>
      <c r="G159" s="2">
        <f t="shared" si="12"/>
        <v>0.61480000000000001</v>
      </c>
      <c r="H159" s="2"/>
      <c r="I159" s="2">
        <f t="array" ref="I159">SUMPRODUCT(B143:B162, (ROW(B143:B162)-ROW(B143)+1)) / (20*21/2)</f>
        <v>0.61947619047619051</v>
      </c>
      <c r="J159" s="2">
        <f t="shared" si="18"/>
        <v>0.61773443779596227</v>
      </c>
      <c r="K159" s="2">
        <f t="shared" si="13"/>
        <v>0.6203843978476018</v>
      </c>
    </row>
    <row r="160" spans="1:11" ht="13.5" x14ac:dyDescent="0.25">
      <c r="A160" s="3">
        <f>TITRES_STAT!B163</f>
        <v>42535</v>
      </c>
      <c r="B160" s="5">
        <f>TITRES_STAT!D163</f>
        <v>0.62</v>
      </c>
      <c r="C160" s="2">
        <f t="shared" si="14"/>
        <v>0</v>
      </c>
      <c r="D160" s="2">
        <f t="shared" si="15"/>
        <v>0.6180000000000001</v>
      </c>
      <c r="E160" s="2">
        <f t="shared" si="16"/>
        <v>0.61599999999999999</v>
      </c>
      <c r="F160" s="2">
        <f t="shared" si="17"/>
        <v>0.61899999999999977</v>
      </c>
      <c r="G160" s="2">
        <f t="shared" si="12"/>
        <v>0.61539999999999995</v>
      </c>
      <c r="H160" s="2"/>
      <c r="I160" s="2">
        <f t="array" ref="I160">SUMPRODUCT(B144:B163, (ROW(B144:B163)-ROW(B144)+1)) / (20*21/2)</f>
        <v>0.61947619047619051</v>
      </c>
      <c r="J160" s="2">
        <f t="shared" si="18"/>
        <v>0.6179502056249182</v>
      </c>
      <c r="K160" s="2">
        <f t="shared" si="13"/>
        <v>0.62036932342220563</v>
      </c>
    </row>
    <row r="161" spans="1:11" ht="13.5" x14ac:dyDescent="0.25">
      <c r="A161" s="3">
        <f>TITRES_STAT!B164</f>
        <v>42536</v>
      </c>
      <c r="B161" s="5">
        <f>TITRES_STAT!D164</f>
        <v>0.62</v>
      </c>
      <c r="C161" s="2">
        <f t="shared" si="14"/>
        <v>0</v>
      </c>
      <c r="D161" s="2">
        <f t="shared" si="15"/>
        <v>0.62</v>
      </c>
      <c r="E161" s="2">
        <f t="shared" si="16"/>
        <v>0.61699999999999999</v>
      </c>
      <c r="F161" s="2">
        <f t="shared" si="17"/>
        <v>0.61949999999999972</v>
      </c>
      <c r="G161" s="2">
        <f t="shared" si="12"/>
        <v>0.61619999999999997</v>
      </c>
      <c r="H161" s="2"/>
      <c r="I161" s="2">
        <f t="array" ref="I161">SUMPRODUCT(B145:B164, (ROW(B145:B164)-ROW(B145)+1)) / (20*21/2)</f>
        <v>0.61942857142857144</v>
      </c>
      <c r="J161" s="2">
        <f t="shared" si="18"/>
        <v>0.61814542413683071</v>
      </c>
      <c r="K161" s="2">
        <f t="shared" si="13"/>
        <v>0.6203548401507466</v>
      </c>
    </row>
    <row r="162" spans="1:11" ht="13.5" x14ac:dyDescent="0.25">
      <c r="A162" s="3">
        <f>TITRES_STAT!B165</f>
        <v>42537</v>
      </c>
      <c r="B162" s="5">
        <f>TITRES_STAT!D165</f>
        <v>0.62</v>
      </c>
      <c r="C162" s="2">
        <f t="shared" si="14"/>
        <v>0</v>
      </c>
      <c r="D162" s="2">
        <f t="shared" si="15"/>
        <v>0.62</v>
      </c>
      <c r="E162" s="2">
        <f t="shared" si="16"/>
        <v>0.61699999999999999</v>
      </c>
      <c r="F162" s="2">
        <f t="shared" si="17"/>
        <v>0.61999999999999977</v>
      </c>
      <c r="G162" s="2">
        <f t="shared" si="12"/>
        <v>0.61640000000000006</v>
      </c>
      <c r="H162" s="2"/>
      <c r="I162" s="2">
        <f t="array" ref="I162">SUMPRODUCT(B146:B165, (ROW(B146:B165)-ROW(B146)+1)) / (20*21/2)</f>
        <v>0.62028571428571422</v>
      </c>
      <c r="J162" s="2">
        <f t="shared" si="18"/>
        <v>0.61832205040951349</v>
      </c>
      <c r="K162" s="2">
        <f t="shared" si="13"/>
        <v>0.62034092485071735</v>
      </c>
    </row>
    <row r="163" spans="1:11" ht="13.5" x14ac:dyDescent="0.25">
      <c r="A163" s="3">
        <f>TITRES_STAT!B166</f>
        <v>42538</v>
      </c>
      <c r="B163" s="5">
        <f>TITRES_STAT!D166</f>
        <v>0.62</v>
      </c>
      <c r="C163" s="2">
        <f t="shared" si="14"/>
        <v>0</v>
      </c>
      <c r="D163" s="2">
        <f t="shared" si="15"/>
        <v>0.62</v>
      </c>
      <c r="E163" s="2">
        <f t="shared" si="16"/>
        <v>0.6170000000000001</v>
      </c>
      <c r="F163" s="2">
        <f t="shared" si="17"/>
        <v>0.62049999999999983</v>
      </c>
      <c r="G163" s="2">
        <f t="shared" si="12"/>
        <v>0.61619999999999997</v>
      </c>
      <c r="H163" s="2"/>
      <c r="I163" s="2">
        <f t="array" ref="I163">SUMPRODUCT(B147:B166, (ROW(B147:B166)-ROW(B147)+1)) / (20*21/2)</f>
        <v>0.62204761904761907</v>
      </c>
      <c r="J163" s="2">
        <f t="shared" si="18"/>
        <v>0.61848185513241694</v>
      </c>
      <c r="K163" s="2">
        <f t="shared" si="13"/>
        <v>0.6203275552487284</v>
      </c>
    </row>
    <row r="164" spans="1:11" ht="13.5" x14ac:dyDescent="0.25">
      <c r="A164" s="3">
        <f>TITRES_STAT!B167</f>
        <v>42541</v>
      </c>
      <c r="B164" s="5">
        <f>TITRES_STAT!D167</f>
        <v>0.62</v>
      </c>
      <c r="C164" s="2">
        <f t="shared" si="14"/>
        <v>0</v>
      </c>
      <c r="D164" s="2">
        <f t="shared" si="15"/>
        <v>0.62</v>
      </c>
      <c r="E164" s="2">
        <f t="shared" si="16"/>
        <v>0.6180000000000001</v>
      </c>
      <c r="F164" s="2">
        <f t="shared" si="17"/>
        <v>0.62099999999999977</v>
      </c>
      <c r="G164" s="2">
        <f t="shared" si="12"/>
        <v>0.61539999999999995</v>
      </c>
      <c r="H164" s="2"/>
      <c r="I164" s="2">
        <f t="array" ref="I164">SUMPRODUCT(B148:B167, (ROW(B148:B167)-ROW(B148)+1)) / (20*21/2)</f>
        <v>0.62276190476190474</v>
      </c>
      <c r="J164" s="2">
        <f t="shared" si="18"/>
        <v>0.61862644035790104</v>
      </c>
      <c r="K164" s="2">
        <f t="shared" si="13"/>
        <v>0.62031470994485671</v>
      </c>
    </row>
    <row r="165" spans="1:11" ht="13.5" x14ac:dyDescent="0.25">
      <c r="A165" s="3">
        <f>TITRES_STAT!B168</f>
        <v>42542</v>
      </c>
      <c r="B165" s="5">
        <f>TITRES_STAT!D168</f>
        <v>0.63</v>
      </c>
      <c r="C165" s="2">
        <f t="shared" si="14"/>
        <v>1.0000000000000009E-2</v>
      </c>
      <c r="D165" s="2">
        <f t="shared" si="15"/>
        <v>0.622</v>
      </c>
      <c r="E165" s="2">
        <f t="shared" si="16"/>
        <v>0.62</v>
      </c>
      <c r="F165" s="2">
        <f t="shared" si="17"/>
        <v>0.62149999999999983</v>
      </c>
      <c r="G165" s="2">
        <f t="shared" si="12"/>
        <v>0.61460000000000004</v>
      </c>
      <c r="H165" s="2"/>
      <c r="I165" s="2">
        <f t="array" ref="I165">SUMPRODUCT(B149:B168, (ROW(B149:B168)-ROW(B149)+1)) / (20*21/2)</f>
        <v>0.62247619047619052</v>
      </c>
      <c r="J165" s="2">
        <f t="shared" si="18"/>
        <v>0.61970963651429134</v>
      </c>
      <c r="K165" s="2">
        <f t="shared" si="13"/>
        <v>0.62069452524113677</v>
      </c>
    </row>
    <row r="166" spans="1:11" ht="13.5" x14ac:dyDescent="0.25">
      <c r="A166" s="3">
        <f>TITRES_STAT!B169</f>
        <v>42543</v>
      </c>
      <c r="B166" s="5">
        <f>TITRES_STAT!D169</f>
        <v>0.64</v>
      </c>
      <c r="C166" s="2">
        <f t="shared" si="14"/>
        <v>1.0000000000000009E-2</v>
      </c>
      <c r="D166" s="2">
        <f t="shared" si="15"/>
        <v>0.626</v>
      </c>
      <c r="E166" s="2">
        <f t="shared" si="16"/>
        <v>0.623</v>
      </c>
      <c r="F166" s="2">
        <f t="shared" si="17"/>
        <v>0.62249999999999983</v>
      </c>
      <c r="G166" s="2">
        <f t="shared" si="12"/>
        <v>0.61460000000000004</v>
      </c>
      <c r="H166" s="2"/>
      <c r="I166" s="2">
        <f t="array" ref="I166">SUMPRODUCT(B150:B169, (ROW(B150:B169)-ROW(B150)+1)) / (20*21/2)</f>
        <v>0.62328571428571422</v>
      </c>
      <c r="J166" s="2">
        <f t="shared" si="18"/>
        <v>0.62164205208435885</v>
      </c>
      <c r="K166" s="2">
        <f t="shared" si="13"/>
        <v>0.62145160268266086</v>
      </c>
    </row>
    <row r="167" spans="1:11" ht="13.5" x14ac:dyDescent="0.25">
      <c r="A167" s="3">
        <f>TITRES_STAT!B170</f>
        <v>42544</v>
      </c>
      <c r="B167" s="5">
        <f>TITRES_STAT!D170</f>
        <v>0.63</v>
      </c>
      <c r="C167" s="2">
        <f t="shared" si="14"/>
        <v>-1.0000000000000009E-2</v>
      </c>
      <c r="D167" s="2">
        <f t="shared" si="15"/>
        <v>0.628</v>
      </c>
      <c r="E167" s="2">
        <f t="shared" si="16"/>
        <v>0.62399999999999989</v>
      </c>
      <c r="F167" s="2">
        <f t="shared" si="17"/>
        <v>0.623</v>
      </c>
      <c r="G167" s="2">
        <f t="shared" si="12"/>
        <v>0.61480000000000001</v>
      </c>
      <c r="H167" s="2"/>
      <c r="I167" s="2">
        <f t="array" ref="I167">SUMPRODUCT(B151:B170, (ROW(B151:B170)-ROW(B151)+1)) / (20*21/2)</f>
        <v>0.62414285714285711</v>
      </c>
      <c r="J167" s="2">
        <f t="shared" si="18"/>
        <v>0.62243804712394368</v>
      </c>
      <c r="K167" s="2">
        <f t="shared" si="13"/>
        <v>0.62178683395000744</v>
      </c>
    </row>
    <row r="168" spans="1:11" ht="13.5" x14ac:dyDescent="0.25">
      <c r="A168" s="3">
        <f>TITRES_STAT!B171</f>
        <v>42545</v>
      </c>
      <c r="B168" s="5">
        <f>TITRES_STAT!D171</f>
        <v>0.62</v>
      </c>
      <c r="C168" s="2">
        <f t="shared" si="14"/>
        <v>-1.0000000000000009E-2</v>
      </c>
      <c r="D168" s="2">
        <f t="shared" si="15"/>
        <v>0.628</v>
      </c>
      <c r="E168" s="2">
        <f t="shared" si="16"/>
        <v>0.624</v>
      </c>
      <c r="F168" s="2">
        <f t="shared" si="17"/>
        <v>0.62149999999999994</v>
      </c>
      <c r="G168" s="2">
        <f t="shared" si="12"/>
        <v>0.61519999999999997</v>
      </c>
      <c r="H168" s="2"/>
      <c r="I168" s="2">
        <f t="array" ref="I168">SUMPRODUCT(B152:B171, (ROW(B152:B171)-ROW(B152)+1)) / (20*21/2)</f>
        <v>0.62595238095238104</v>
      </c>
      <c r="J168" s="2">
        <f t="shared" si="18"/>
        <v>0.62220585215975854</v>
      </c>
      <c r="K168" s="2">
        <f t="shared" si="13"/>
        <v>0.62171676203039927</v>
      </c>
    </row>
    <row r="169" spans="1:11" ht="13.5" x14ac:dyDescent="0.25">
      <c r="A169" s="3">
        <f>TITRES_STAT!B172</f>
        <v>42548</v>
      </c>
      <c r="B169" s="5">
        <f>TITRES_STAT!D172</f>
        <v>0.63</v>
      </c>
      <c r="C169" s="2">
        <f t="shared" si="14"/>
        <v>1.0000000000000009E-2</v>
      </c>
      <c r="D169" s="2">
        <f t="shared" si="15"/>
        <v>0.63</v>
      </c>
      <c r="E169" s="2">
        <f t="shared" si="16"/>
        <v>0.625</v>
      </c>
      <c r="F169" s="2">
        <f t="shared" si="17"/>
        <v>0.621</v>
      </c>
      <c r="G169" s="2">
        <f t="shared" si="12"/>
        <v>0.6157999999999999</v>
      </c>
      <c r="H169" s="2"/>
      <c r="I169" s="2">
        <f t="array" ref="I169">SUMPRODUCT(B153:B172, (ROW(B153:B172)-ROW(B153)+1)) / (20*21/2)</f>
        <v>0.62761904761904763</v>
      </c>
      <c r="J169" s="2">
        <f t="shared" si="18"/>
        <v>0.62294815195406716</v>
      </c>
      <c r="K169" s="2">
        <f t="shared" si="13"/>
        <v>0.62204159489195221</v>
      </c>
    </row>
    <row r="170" spans="1:11" ht="13.5" x14ac:dyDescent="0.25">
      <c r="A170" s="3">
        <f>TITRES_STAT!B173</f>
        <v>42549</v>
      </c>
      <c r="B170" s="5">
        <f>TITRES_STAT!D173</f>
        <v>0.63</v>
      </c>
      <c r="C170" s="2">
        <f t="shared" si="14"/>
        <v>0</v>
      </c>
      <c r="D170" s="2">
        <f t="shared" si="15"/>
        <v>0.63</v>
      </c>
      <c r="E170" s="2">
        <f t="shared" si="16"/>
        <v>0.626</v>
      </c>
      <c r="F170" s="2">
        <f t="shared" si="17"/>
        <v>0.62100000000000011</v>
      </c>
      <c r="G170" s="2">
        <f t="shared" si="12"/>
        <v>0.61639999999999995</v>
      </c>
      <c r="H170" s="2"/>
      <c r="I170" s="2">
        <f t="array" ref="I170">SUMPRODUCT(B154:B173, (ROW(B154:B173)-ROW(B154)+1)) / (20*21/2)</f>
        <v>0.62919047619047619</v>
      </c>
      <c r="J170" s="2">
        <f t="shared" si="18"/>
        <v>0.62361975652987023</v>
      </c>
      <c r="K170" s="2">
        <f t="shared" si="13"/>
        <v>0.62235368920991485</v>
      </c>
    </row>
    <row r="171" spans="1:11" ht="13.5" x14ac:dyDescent="0.25">
      <c r="A171" s="3">
        <f>TITRES_STAT!B174</f>
        <v>42550</v>
      </c>
      <c r="B171" s="5">
        <f>TITRES_STAT!D174</f>
        <v>0.64</v>
      </c>
      <c r="C171" s="2">
        <f t="shared" si="14"/>
        <v>1.0000000000000009E-2</v>
      </c>
      <c r="D171" s="2">
        <f t="shared" si="15"/>
        <v>0.63</v>
      </c>
      <c r="E171" s="2">
        <f t="shared" si="16"/>
        <v>0.62799999999999989</v>
      </c>
      <c r="F171" s="2">
        <f t="shared" si="17"/>
        <v>0.62250000000000016</v>
      </c>
      <c r="G171" s="2">
        <f t="shared" si="12"/>
        <v>0.61719999999999997</v>
      </c>
      <c r="H171" s="2"/>
      <c r="I171" s="2">
        <f t="array" ref="I171">SUMPRODUCT(B155:B174, (ROW(B155:B174)-ROW(B155)+1)) / (20*21/2)</f>
        <v>0.63066666666666671</v>
      </c>
      <c r="J171" s="2">
        <f t="shared" si="18"/>
        <v>0.62517977971750172</v>
      </c>
      <c r="K171" s="2">
        <f t="shared" si="13"/>
        <v>0.62304570139776139</v>
      </c>
    </row>
    <row r="172" spans="1:11" ht="13.5" x14ac:dyDescent="0.25">
      <c r="A172" s="3">
        <f>TITRES_STAT!B175</f>
        <v>42551</v>
      </c>
      <c r="B172" s="5">
        <f>TITRES_STAT!D175</f>
        <v>0.64</v>
      </c>
      <c r="C172" s="2">
        <f t="shared" si="14"/>
        <v>0</v>
      </c>
      <c r="D172" s="2">
        <f t="shared" si="15"/>
        <v>0.63200000000000001</v>
      </c>
      <c r="E172" s="2">
        <f t="shared" si="16"/>
        <v>0.63</v>
      </c>
      <c r="F172" s="2">
        <f t="shared" si="17"/>
        <v>0.62350000000000017</v>
      </c>
      <c r="G172" s="2">
        <f t="shared" si="12"/>
        <v>0.61759999999999993</v>
      </c>
      <c r="H172" s="2"/>
      <c r="I172" s="2">
        <f t="array" ref="I172">SUMPRODUCT(B156:B175, (ROW(B156:B175)-ROW(B156)+1)) / (20*21/2)</f>
        <v>0.63104761904761897</v>
      </c>
      <c r="J172" s="2">
        <f t="shared" si="18"/>
        <v>0.62659122926821587</v>
      </c>
      <c r="K172" s="2">
        <f t="shared" si="13"/>
        <v>0.62371057585275125</v>
      </c>
    </row>
    <row r="173" spans="1:11" ht="13.5" x14ac:dyDescent="0.25">
      <c r="A173" s="3">
        <f>TITRES_STAT!B176</f>
        <v>42552</v>
      </c>
      <c r="B173" s="5">
        <f>TITRES_STAT!D176</f>
        <v>0.64</v>
      </c>
      <c r="C173" s="2">
        <f t="shared" si="14"/>
        <v>0</v>
      </c>
      <c r="D173" s="2">
        <f t="shared" si="15"/>
        <v>0.63600000000000001</v>
      </c>
      <c r="E173" s="2">
        <f t="shared" si="16"/>
        <v>0.6319999999999999</v>
      </c>
      <c r="F173" s="2">
        <f t="shared" si="17"/>
        <v>0.62450000000000017</v>
      </c>
      <c r="G173" s="2">
        <f t="shared" si="12"/>
        <v>0.61799999999999999</v>
      </c>
      <c r="H173" s="2"/>
      <c r="I173" s="2">
        <f t="array" ref="I173">SUMPRODUCT(B157:B176, (ROW(B157:B176)-ROW(B157)+1)) / (20*21/2)</f>
        <v>0.6313333333333333</v>
      </c>
      <c r="J173" s="2">
        <f t="shared" si="18"/>
        <v>0.62786825505219535</v>
      </c>
      <c r="K173" s="2">
        <f t="shared" si="13"/>
        <v>0.62434937679970226</v>
      </c>
    </row>
    <row r="174" spans="1:11" ht="13.5" x14ac:dyDescent="0.25">
      <c r="A174" s="3">
        <f>TITRES_STAT!B177</f>
        <v>42555</v>
      </c>
      <c r="B174" s="5">
        <f>TITRES_STAT!D177</f>
        <v>0.64</v>
      </c>
      <c r="C174" s="2">
        <f t="shared" si="14"/>
        <v>0</v>
      </c>
      <c r="D174" s="2">
        <f t="shared" si="15"/>
        <v>0.63800000000000012</v>
      </c>
      <c r="E174" s="2">
        <f t="shared" si="16"/>
        <v>0.6339999999999999</v>
      </c>
      <c r="F174" s="2">
        <f t="shared" si="17"/>
        <v>0.62600000000000011</v>
      </c>
      <c r="G174" s="2">
        <f t="shared" si="12"/>
        <v>0.61860000000000004</v>
      </c>
      <c r="H174" s="2"/>
      <c r="I174" s="2">
        <f t="array" ref="I174">SUMPRODUCT(B158:B177, (ROW(B158:B177)-ROW(B158)+1)) / (20*21/2)</f>
        <v>0.63057142857142856</v>
      </c>
      <c r="J174" s="2">
        <f t="shared" si="18"/>
        <v>0.62902365933293869</v>
      </c>
      <c r="K174" s="2">
        <f t="shared" si="13"/>
        <v>0.6249631267291258</v>
      </c>
    </row>
    <row r="175" spans="1:11" ht="13.5" x14ac:dyDescent="0.25">
      <c r="A175" s="3">
        <f>TITRES_STAT!B178</f>
        <v>42559</v>
      </c>
      <c r="B175" s="5">
        <f>TITRES_STAT!D178</f>
        <v>0.63</v>
      </c>
      <c r="C175" s="2">
        <f t="shared" si="14"/>
        <v>-1.0000000000000009E-2</v>
      </c>
      <c r="D175" s="2">
        <f t="shared" si="15"/>
        <v>0.63800000000000001</v>
      </c>
      <c r="E175" s="2">
        <f t="shared" si="16"/>
        <v>0.6339999999999999</v>
      </c>
      <c r="F175" s="2">
        <f t="shared" si="17"/>
        <v>0.62700000000000022</v>
      </c>
      <c r="G175" s="2">
        <f t="shared" si="12"/>
        <v>0.61900000000000011</v>
      </c>
      <c r="H175" s="2"/>
      <c r="I175" s="2">
        <f t="array" ref="I175">SUMPRODUCT(B159:B178, (ROW(B159:B178)-ROW(B159)+1)) / (20*21/2)</f>
        <v>0.62885714285714278</v>
      </c>
      <c r="J175" s="2">
        <f t="shared" si="18"/>
        <v>0.6291166441583731</v>
      </c>
      <c r="K175" s="2">
        <f t="shared" si="13"/>
        <v>0.62516065117112085</v>
      </c>
    </row>
    <row r="176" spans="1:11" ht="13.5" x14ac:dyDescent="0.25">
      <c r="A176" s="3">
        <f>TITRES_STAT!B179</f>
        <v>42562</v>
      </c>
      <c r="B176" s="5">
        <f>TITRES_STAT!D179</f>
        <v>0.63</v>
      </c>
      <c r="C176" s="2">
        <f t="shared" si="14"/>
        <v>0</v>
      </c>
      <c r="D176" s="2">
        <f t="shared" si="15"/>
        <v>0.6359999999999999</v>
      </c>
      <c r="E176" s="2">
        <f t="shared" si="16"/>
        <v>0.6329999999999999</v>
      </c>
      <c r="F176" s="2">
        <f t="shared" si="17"/>
        <v>0.62800000000000022</v>
      </c>
      <c r="G176" s="2">
        <f t="shared" si="12"/>
        <v>0.61960000000000004</v>
      </c>
      <c r="H176" s="2"/>
      <c r="I176" s="2">
        <f t="array" ref="I176">SUMPRODUCT(B160:B179, (ROW(B160:B179)-ROW(B160)+1)) / (20*21/2)</f>
        <v>0.62814285714285711</v>
      </c>
      <c r="J176" s="2">
        <f t="shared" si="18"/>
        <v>0.6292007732861471</v>
      </c>
      <c r="K176" s="2">
        <f t="shared" si="13"/>
        <v>0.62535042955656706</v>
      </c>
    </row>
    <row r="177" spans="1:11" ht="13.5" x14ac:dyDescent="0.25">
      <c r="A177" s="3">
        <f>TITRES_STAT!B180</f>
        <v>42563</v>
      </c>
      <c r="B177" s="5">
        <f>TITRES_STAT!D180</f>
        <v>0.62</v>
      </c>
      <c r="C177" s="2">
        <f t="shared" si="14"/>
        <v>-1.0000000000000009E-2</v>
      </c>
      <c r="D177" s="2">
        <f t="shared" si="15"/>
        <v>0.63200000000000001</v>
      </c>
      <c r="E177" s="2">
        <f t="shared" si="16"/>
        <v>0.63200000000000001</v>
      </c>
      <c r="F177" s="2">
        <f t="shared" si="17"/>
        <v>0.62800000000000011</v>
      </c>
      <c r="G177" s="2">
        <f t="shared" si="12"/>
        <v>0.62</v>
      </c>
      <c r="H177" s="2"/>
      <c r="I177" s="2">
        <f t="array" ref="I177">SUMPRODUCT(B161:B180, (ROW(B161:B180)-ROW(B161)+1)) / (20*21/2)</f>
        <v>0.62742857142857134</v>
      </c>
      <c r="J177" s="2">
        <f t="shared" si="18"/>
        <v>0.6283245091636569</v>
      </c>
      <c r="K177" s="2">
        <f t="shared" si="13"/>
        <v>0.62514060878964284</v>
      </c>
    </row>
    <row r="178" spans="1:11" ht="13.5" x14ac:dyDescent="0.25">
      <c r="A178" s="3">
        <f>TITRES_STAT!B181</f>
        <v>42564</v>
      </c>
      <c r="B178" s="5">
        <f>TITRES_STAT!D181</f>
        <v>0.61</v>
      </c>
      <c r="C178" s="2">
        <f t="shared" si="14"/>
        <v>-1.0000000000000009E-2</v>
      </c>
      <c r="D178" s="2">
        <f t="shared" si="15"/>
        <v>0.626</v>
      </c>
      <c r="E178" s="2">
        <f t="shared" si="16"/>
        <v>0.63100000000000001</v>
      </c>
      <c r="F178" s="2">
        <f t="shared" si="17"/>
        <v>0.62750000000000017</v>
      </c>
      <c r="G178" s="2">
        <f t="shared" ref="G178:G241" si="19">AVERAGE(B129:B178)</f>
        <v>0.62020000000000008</v>
      </c>
      <c r="H178" s="2"/>
      <c r="I178" s="2">
        <f t="array" ref="I178">SUMPRODUCT(B162:B181, (ROW(B162:B181)-ROW(B162)+1)) / (20*21/2)</f>
        <v>0.62671428571428578</v>
      </c>
      <c r="J178" s="2">
        <f t="shared" si="18"/>
        <v>0.62657931781473719</v>
      </c>
      <c r="K178" s="2">
        <f t="shared" si="13"/>
        <v>0.62454685942534316</v>
      </c>
    </row>
    <row r="179" spans="1:11" ht="13.5" x14ac:dyDescent="0.25">
      <c r="A179" s="3">
        <f>TITRES_STAT!B182</f>
        <v>42565</v>
      </c>
      <c r="B179" s="5">
        <f>TITRES_STAT!D182</f>
        <v>0.62</v>
      </c>
      <c r="C179" s="2">
        <f t="shared" si="14"/>
        <v>1.0000000000000009E-2</v>
      </c>
      <c r="D179" s="2">
        <f t="shared" si="15"/>
        <v>0.622</v>
      </c>
      <c r="E179" s="2">
        <f t="shared" si="16"/>
        <v>0.63000000000000012</v>
      </c>
      <c r="F179" s="2">
        <f t="shared" si="17"/>
        <v>0.62750000000000006</v>
      </c>
      <c r="G179" s="2">
        <f t="shared" si="19"/>
        <v>0.62040000000000006</v>
      </c>
      <c r="H179" s="2"/>
      <c r="I179" s="2">
        <f t="array" ref="I179">SUMPRODUCT(B163:B182, (ROW(B163:B182)-ROW(B163)+1)) / (20*21/2)</f>
        <v>0.62504761904761896</v>
      </c>
      <c r="J179" s="2">
        <f t="shared" si="18"/>
        <v>0.62595271611809555</v>
      </c>
      <c r="K179" s="2">
        <f t="shared" ref="K179:K242" si="20">$K$4*B179+(1-$K$4)*K178</f>
        <v>0.62436855121258461</v>
      </c>
    </row>
    <row r="180" spans="1:11" ht="13.5" x14ac:dyDescent="0.25">
      <c r="A180" s="3">
        <f>TITRES_STAT!B183</f>
        <v>42566</v>
      </c>
      <c r="B180" s="5">
        <f>TITRES_STAT!D183</f>
        <v>0.62</v>
      </c>
      <c r="C180" s="2">
        <f t="shared" si="14"/>
        <v>0</v>
      </c>
      <c r="D180" s="2">
        <f t="shared" si="15"/>
        <v>0.62</v>
      </c>
      <c r="E180" s="2">
        <f t="shared" si="16"/>
        <v>0.629</v>
      </c>
      <c r="F180" s="2">
        <f t="shared" si="17"/>
        <v>0.62749999999999995</v>
      </c>
      <c r="G180" s="2">
        <f t="shared" si="19"/>
        <v>0.62080000000000013</v>
      </c>
      <c r="H180" s="2"/>
      <c r="I180" s="2">
        <f t="array" ref="I180">SUMPRODUCT(B164:B183, (ROW(B164:B183)-ROW(B164)+1)) / (20*21/2)</f>
        <v>0.62342857142857133</v>
      </c>
      <c r="J180" s="2">
        <f t="shared" si="18"/>
        <v>0.62538579077351497</v>
      </c>
      <c r="K180" s="2">
        <f t="shared" si="20"/>
        <v>0.62419723547875772</v>
      </c>
    </row>
    <row r="181" spans="1:11" ht="13.5" x14ac:dyDescent="0.25">
      <c r="A181" s="3">
        <f>TITRES_STAT!B184</f>
        <v>42569</v>
      </c>
      <c r="B181" s="5">
        <f>TITRES_STAT!D184</f>
        <v>0.62</v>
      </c>
      <c r="C181" s="2">
        <f t="shared" si="14"/>
        <v>0</v>
      </c>
      <c r="D181" s="2">
        <f t="shared" si="15"/>
        <v>0.6180000000000001</v>
      </c>
      <c r="E181" s="2">
        <f t="shared" si="16"/>
        <v>0.627</v>
      </c>
      <c r="F181" s="2">
        <f t="shared" si="17"/>
        <v>0.62749999999999984</v>
      </c>
      <c r="G181" s="2">
        <f t="shared" si="19"/>
        <v>0.62100000000000011</v>
      </c>
      <c r="H181" s="2"/>
      <c r="I181" s="2">
        <f t="array" ref="I181">SUMPRODUCT(B165:B184, (ROW(B165:B184)-ROW(B165)+1)) / (20*21/2)</f>
        <v>0.62280952380952381</v>
      </c>
      <c r="J181" s="2">
        <f t="shared" si="18"/>
        <v>0.6248728583188945</v>
      </c>
      <c r="K181" s="2">
        <f t="shared" si="20"/>
        <v>0.62403263800900255</v>
      </c>
    </row>
    <row r="182" spans="1:11" ht="13.5" x14ac:dyDescent="0.25">
      <c r="A182" s="3">
        <f>TITRES_STAT!B185</f>
        <v>42570</v>
      </c>
      <c r="B182" s="5">
        <f>TITRES_STAT!D185</f>
        <v>0.61</v>
      </c>
      <c r="C182" s="2">
        <f t="shared" si="14"/>
        <v>-1.0000000000000009E-2</v>
      </c>
      <c r="D182" s="2">
        <f t="shared" si="15"/>
        <v>0.61599999999999999</v>
      </c>
      <c r="E182" s="2">
        <f t="shared" si="16"/>
        <v>0.624</v>
      </c>
      <c r="F182" s="2">
        <f t="shared" si="17"/>
        <v>0.62699999999999978</v>
      </c>
      <c r="G182" s="2">
        <f t="shared" si="19"/>
        <v>0.62120000000000009</v>
      </c>
      <c r="H182" s="2"/>
      <c r="I182" s="2">
        <f t="array" ref="I182">SUMPRODUCT(B166:B185, (ROW(B166:B185)-ROW(B166)+1)) / (20*21/2)</f>
        <v>0.62123809523809526</v>
      </c>
      <c r="J182" s="2">
        <f t="shared" si="18"/>
        <v>0.62345639562185695</v>
      </c>
      <c r="K182" s="2">
        <f t="shared" si="20"/>
        <v>0.62348233847923773</v>
      </c>
    </row>
    <row r="183" spans="1:11" ht="13.5" x14ac:dyDescent="0.25">
      <c r="A183" s="3">
        <f>TITRES_STAT!B186</f>
        <v>42571</v>
      </c>
      <c r="B183" s="5">
        <f>TITRES_STAT!D186</f>
        <v>0.61</v>
      </c>
      <c r="C183" s="2">
        <f t="shared" si="14"/>
        <v>0</v>
      </c>
      <c r="D183" s="2">
        <f t="shared" si="15"/>
        <v>0.61599999999999988</v>
      </c>
      <c r="E183" s="2">
        <f t="shared" si="16"/>
        <v>0.62100000000000011</v>
      </c>
      <c r="F183" s="2">
        <f t="shared" si="17"/>
        <v>0.62649999999999972</v>
      </c>
      <c r="G183" s="2">
        <f t="shared" si="19"/>
        <v>0.62120000000000009</v>
      </c>
      <c r="H183" s="2"/>
      <c r="I183" s="2">
        <f t="array" ref="I183">SUMPRODUCT(B167:B186, (ROW(B167:B186)-ROW(B167)+1)) / (20*21/2)</f>
        <v>0.61976190476190474</v>
      </c>
      <c r="J183" s="2">
        <f t="shared" si="18"/>
        <v>0.62217483413406105</v>
      </c>
      <c r="K183" s="2">
        <f t="shared" si="20"/>
        <v>0.62295361932318927</v>
      </c>
    </row>
    <row r="184" spans="1:11" ht="13.5" x14ac:dyDescent="0.25">
      <c r="A184" s="3">
        <f>TITRES_STAT!B187</f>
        <v>42572</v>
      </c>
      <c r="B184" s="5">
        <f>TITRES_STAT!D187</f>
        <v>0.62</v>
      </c>
      <c r="C184" s="2">
        <f t="shared" si="14"/>
        <v>1.0000000000000009E-2</v>
      </c>
      <c r="D184" s="2">
        <f t="shared" si="15"/>
        <v>0.61599999999999999</v>
      </c>
      <c r="E184" s="2">
        <f t="shared" si="16"/>
        <v>0.61899999999999999</v>
      </c>
      <c r="F184" s="2">
        <f t="shared" si="17"/>
        <v>0.62649999999999972</v>
      </c>
      <c r="G184" s="2">
        <f t="shared" si="19"/>
        <v>0.62139999999999995</v>
      </c>
      <c r="H184" s="2"/>
      <c r="I184" s="2">
        <f t="array" ref="I184">SUMPRODUCT(B168:B187, (ROW(B168:B187)-ROW(B168)+1)) / (20*21/2)</f>
        <v>0.61842857142857155</v>
      </c>
      <c r="J184" s="2">
        <f t="shared" si="18"/>
        <v>0.62196770707367421</v>
      </c>
      <c r="K184" s="2">
        <f t="shared" si="20"/>
        <v>0.62283779111443671</v>
      </c>
    </row>
    <row r="185" spans="1:11" ht="13.5" x14ac:dyDescent="0.25">
      <c r="A185" s="3">
        <f>TITRES_STAT!B188</f>
        <v>42573</v>
      </c>
      <c r="B185" s="5">
        <f>TITRES_STAT!D188</f>
        <v>0.61</v>
      </c>
      <c r="C185" s="2">
        <f t="shared" si="14"/>
        <v>-1.0000000000000009E-2</v>
      </c>
      <c r="D185" s="2">
        <f t="shared" si="15"/>
        <v>0.61399999999999999</v>
      </c>
      <c r="E185" s="2">
        <f t="shared" si="16"/>
        <v>0.6170000000000001</v>
      </c>
      <c r="F185" s="2">
        <f t="shared" si="17"/>
        <v>0.62549999999999972</v>
      </c>
      <c r="G185" s="2">
        <f t="shared" si="19"/>
        <v>0.62159999999999993</v>
      </c>
      <c r="H185" s="2"/>
      <c r="I185" s="2">
        <f t="array" ref="I185">SUMPRODUCT(B169:B188, (ROW(B169:B188)-ROW(B169)+1)) / (20*21/2)</f>
        <v>0.61814285714285733</v>
      </c>
      <c r="J185" s="2">
        <f t="shared" si="18"/>
        <v>0.62082792544761001</v>
      </c>
      <c r="K185" s="2">
        <f t="shared" si="20"/>
        <v>0.62233434832563528</v>
      </c>
    </row>
    <row r="186" spans="1:11" ht="13.5" x14ac:dyDescent="0.25">
      <c r="A186" s="3">
        <f>TITRES_STAT!B189</f>
        <v>42577</v>
      </c>
      <c r="B186" s="5">
        <f>TITRES_STAT!D189</f>
        <v>0.61</v>
      </c>
      <c r="C186" s="2">
        <f t="shared" si="14"/>
        <v>0</v>
      </c>
      <c r="D186" s="2">
        <f t="shared" si="15"/>
        <v>0.61199999999999988</v>
      </c>
      <c r="E186" s="2">
        <f t="shared" si="16"/>
        <v>0.6150000000000001</v>
      </c>
      <c r="F186" s="2">
        <f t="shared" si="17"/>
        <v>0.62399999999999978</v>
      </c>
      <c r="G186" s="2">
        <f t="shared" si="19"/>
        <v>0.62179999999999991</v>
      </c>
      <c r="H186" s="2"/>
      <c r="I186" s="2">
        <f t="array" ref="I186">SUMPRODUCT(B170:B189, (ROW(B170:B189)-ROW(B170)+1)) / (20*21/2)</f>
        <v>0.61690476190476196</v>
      </c>
      <c r="J186" s="2">
        <f t="shared" si="18"/>
        <v>0.61979669445259955</v>
      </c>
      <c r="K186" s="2">
        <f t="shared" si="20"/>
        <v>0.62185064839129667</v>
      </c>
    </row>
    <row r="187" spans="1:11" ht="13.5" x14ac:dyDescent="0.25">
      <c r="A187" s="3">
        <f>TITRES_STAT!B190</f>
        <v>42578</v>
      </c>
      <c r="B187" s="5">
        <f>TITRES_STAT!D190</f>
        <v>0.61</v>
      </c>
      <c r="C187" s="2">
        <f t="shared" si="14"/>
        <v>0</v>
      </c>
      <c r="D187" s="2">
        <f t="shared" si="15"/>
        <v>0.61199999999999988</v>
      </c>
      <c r="E187" s="2">
        <f t="shared" si="16"/>
        <v>0.6140000000000001</v>
      </c>
      <c r="F187" s="2">
        <f t="shared" si="17"/>
        <v>0.62299999999999978</v>
      </c>
      <c r="G187" s="2">
        <f t="shared" si="19"/>
        <v>0.62159999999999982</v>
      </c>
      <c r="H187" s="2"/>
      <c r="I187" s="2">
        <f t="array" ref="I187">SUMPRODUCT(B171:B190, (ROW(B171:B190)-ROW(B171)+1)) / (20*21/2)</f>
        <v>0.61576190476190495</v>
      </c>
      <c r="J187" s="2">
        <f t="shared" si="18"/>
        <v>0.61886367593330438</v>
      </c>
      <c r="K187" s="2">
        <f t="shared" si="20"/>
        <v>0.6213859170818341</v>
      </c>
    </row>
    <row r="188" spans="1:11" ht="13.5" x14ac:dyDescent="0.25">
      <c r="A188" s="3">
        <f>TITRES_STAT!B191</f>
        <v>42579</v>
      </c>
      <c r="B188" s="5">
        <f>TITRES_STAT!D191</f>
        <v>0.62</v>
      </c>
      <c r="C188" s="2">
        <f t="shared" si="14"/>
        <v>1.0000000000000009E-2</v>
      </c>
      <c r="D188" s="2">
        <f t="shared" si="15"/>
        <v>0.61399999999999999</v>
      </c>
      <c r="E188" s="2">
        <f t="shared" si="16"/>
        <v>0.61499999999999999</v>
      </c>
      <c r="F188" s="2">
        <f t="shared" si="17"/>
        <v>0.62299999999999978</v>
      </c>
      <c r="G188" s="2">
        <f t="shared" si="19"/>
        <v>0.62159999999999982</v>
      </c>
      <c r="H188" s="2"/>
      <c r="I188" s="2">
        <f t="array" ref="I188">SUMPRODUCT(B172:B191, (ROW(B172:B191)-ROW(B172)+1)) / (20*21/2)</f>
        <v>0.61376190476190495</v>
      </c>
      <c r="J188" s="2">
        <f t="shared" si="18"/>
        <v>0.61897189727298962</v>
      </c>
      <c r="K188" s="2">
        <f t="shared" si="20"/>
        <v>0.6213315673923504</v>
      </c>
    </row>
    <row r="189" spans="1:11" ht="13.5" x14ac:dyDescent="0.25">
      <c r="A189" s="3">
        <f>TITRES_STAT!B192</f>
        <v>42580</v>
      </c>
      <c r="B189" s="5">
        <f>TITRES_STAT!D192</f>
        <v>0.61</v>
      </c>
      <c r="C189" s="2">
        <f t="shared" si="14"/>
        <v>-1.0000000000000009E-2</v>
      </c>
      <c r="D189" s="2">
        <f t="shared" si="15"/>
        <v>0.61199999999999999</v>
      </c>
      <c r="E189" s="2">
        <f t="shared" si="16"/>
        <v>0.6140000000000001</v>
      </c>
      <c r="F189" s="2">
        <f t="shared" si="17"/>
        <v>0.62199999999999978</v>
      </c>
      <c r="G189" s="2">
        <f t="shared" si="19"/>
        <v>0.62139999999999984</v>
      </c>
      <c r="H189" s="2"/>
      <c r="I189" s="2">
        <f t="array" ref="I189">SUMPRODUCT(B173:B192, (ROW(B173:B192)-ROW(B173)+1)) / (20*21/2)</f>
        <v>0.61195238095238103</v>
      </c>
      <c r="J189" s="2">
        <f t="shared" si="18"/>
        <v>0.61811743086603821</v>
      </c>
      <c r="K189" s="2">
        <f t="shared" si="20"/>
        <v>0.6208871922004936</v>
      </c>
    </row>
    <row r="190" spans="1:11" ht="13.5" x14ac:dyDescent="0.25">
      <c r="A190" s="3">
        <f>TITRES_STAT!B193</f>
        <v>42583</v>
      </c>
      <c r="B190" s="5">
        <f>TITRES_STAT!D193</f>
        <v>0.61</v>
      </c>
      <c r="C190" s="2">
        <f t="shared" si="14"/>
        <v>0</v>
      </c>
      <c r="D190" s="2">
        <f t="shared" si="15"/>
        <v>0.61199999999999988</v>
      </c>
      <c r="E190" s="2">
        <f t="shared" si="16"/>
        <v>0.6130000000000001</v>
      </c>
      <c r="F190" s="2">
        <f t="shared" si="17"/>
        <v>0.62099999999999977</v>
      </c>
      <c r="G190" s="2">
        <f t="shared" si="19"/>
        <v>0.62119999999999986</v>
      </c>
      <c r="H190" s="2"/>
      <c r="I190" s="2">
        <f t="array" ref="I190">SUMPRODUCT(B174:B193, (ROW(B174:B193)-ROW(B174)+1)) / (20*21/2)</f>
        <v>0.61128571428571432</v>
      </c>
      <c r="J190" s="2">
        <f t="shared" si="18"/>
        <v>0.61734434221212986</v>
      </c>
      <c r="K190" s="2">
        <f t="shared" si="20"/>
        <v>0.62046024348674877</v>
      </c>
    </row>
    <row r="191" spans="1:11" ht="13.5" x14ac:dyDescent="0.25">
      <c r="A191" s="3">
        <f>TITRES_STAT!B194</f>
        <v>42584</v>
      </c>
      <c r="B191" s="5">
        <f>TITRES_STAT!D194</f>
        <v>0.6</v>
      </c>
      <c r="C191" s="2">
        <f t="shared" si="14"/>
        <v>-1.0000000000000009E-2</v>
      </c>
      <c r="D191" s="2">
        <f t="shared" si="15"/>
        <v>0.61</v>
      </c>
      <c r="E191" s="2">
        <f t="shared" si="16"/>
        <v>0.61099999999999999</v>
      </c>
      <c r="F191" s="2">
        <f t="shared" si="17"/>
        <v>0.61899999999999988</v>
      </c>
      <c r="G191" s="2">
        <f t="shared" si="19"/>
        <v>0.621</v>
      </c>
      <c r="H191" s="2"/>
      <c r="I191" s="2">
        <f t="array" ref="I191">SUMPRODUCT(B175:B194, (ROW(B175:B194)-ROW(B175)+1)) / (20*21/2)</f>
        <v>0.61076190476190484</v>
      </c>
      <c r="J191" s="2">
        <f t="shared" si="18"/>
        <v>0.61569250009668897</v>
      </c>
      <c r="K191" s="2">
        <f t="shared" si="20"/>
        <v>0.61965788099707242</v>
      </c>
    </row>
    <row r="192" spans="1:11" ht="13.5" x14ac:dyDescent="0.25">
      <c r="A192" s="3">
        <f>TITRES_STAT!B195</f>
        <v>42585</v>
      </c>
      <c r="B192" s="5">
        <f>TITRES_STAT!D195</f>
        <v>0.6</v>
      </c>
      <c r="C192" s="2">
        <f t="shared" si="14"/>
        <v>0</v>
      </c>
      <c r="D192" s="2">
        <f t="shared" si="15"/>
        <v>0.60799999999999998</v>
      </c>
      <c r="E192" s="2">
        <f t="shared" si="16"/>
        <v>0.61</v>
      </c>
      <c r="F192" s="2">
        <f t="shared" si="17"/>
        <v>0.61699999999999977</v>
      </c>
      <c r="G192" s="2">
        <f t="shared" si="19"/>
        <v>0.62080000000000002</v>
      </c>
      <c r="H192" s="2"/>
      <c r="I192" s="2">
        <f t="array" ref="I192">SUMPRODUCT(B176:B195, (ROW(B176:B195)-ROW(B176)+1)) / (20*21/2)</f>
        <v>0.6113333333333334</v>
      </c>
      <c r="J192" s="2">
        <f t="shared" si="18"/>
        <v>0.61419797627795669</v>
      </c>
      <c r="K192" s="2">
        <f t="shared" si="20"/>
        <v>0.6188869837030696</v>
      </c>
    </row>
    <row r="193" spans="1:11" ht="13.5" x14ac:dyDescent="0.25">
      <c r="A193" s="3">
        <f>TITRES_STAT!B196</f>
        <v>42586</v>
      </c>
      <c r="B193" s="5">
        <f>TITRES_STAT!D196</f>
        <v>0.61</v>
      </c>
      <c r="C193" s="2">
        <f t="shared" si="14"/>
        <v>1.0000000000000009E-2</v>
      </c>
      <c r="D193" s="2">
        <f t="shared" si="15"/>
        <v>0.60599999999999998</v>
      </c>
      <c r="E193" s="2">
        <f t="shared" si="16"/>
        <v>0.61</v>
      </c>
      <c r="F193" s="2">
        <f t="shared" si="17"/>
        <v>0.61549999999999983</v>
      </c>
      <c r="G193" s="2">
        <f t="shared" si="19"/>
        <v>0.62080000000000002</v>
      </c>
      <c r="H193" s="2"/>
      <c r="I193" s="2">
        <f t="array" ref="I193">SUMPRODUCT(B177:B196, (ROW(B177:B196)-ROW(B177)+1)) / (20*21/2)</f>
        <v>0.61099999999999999</v>
      </c>
      <c r="J193" s="2">
        <f t="shared" si="18"/>
        <v>0.61379816901338935</v>
      </c>
      <c r="K193" s="2">
        <f t="shared" si="20"/>
        <v>0.6185384745382434</v>
      </c>
    </row>
    <row r="194" spans="1:11" ht="13.5" x14ac:dyDescent="0.25">
      <c r="A194" s="3">
        <f>TITRES_STAT!B197</f>
        <v>42587</v>
      </c>
      <c r="B194" s="5">
        <f>TITRES_STAT!D197</f>
        <v>0.61</v>
      </c>
      <c r="C194" s="2">
        <f t="shared" si="14"/>
        <v>0</v>
      </c>
      <c r="D194" s="2">
        <f t="shared" si="15"/>
        <v>0.60599999999999998</v>
      </c>
      <c r="E194" s="2">
        <f t="shared" si="16"/>
        <v>0.60899999999999999</v>
      </c>
      <c r="F194" s="2">
        <f t="shared" si="17"/>
        <v>0.61399999999999988</v>
      </c>
      <c r="G194" s="2">
        <f t="shared" si="19"/>
        <v>0.62080000000000002</v>
      </c>
      <c r="H194" s="2"/>
      <c r="I194" s="2">
        <f t="array" ref="I194">SUMPRODUCT(B178:B197, (ROW(B178:B197)-ROW(B178)+1)) / (20*21/2)</f>
        <v>0.61171428571428577</v>
      </c>
      <c r="J194" s="2">
        <f t="shared" si="18"/>
        <v>0.61343643863116182</v>
      </c>
      <c r="K194" s="2">
        <f t="shared" si="20"/>
        <v>0.61820363239948872</v>
      </c>
    </row>
    <row r="195" spans="1:11" ht="13.5" x14ac:dyDescent="0.25">
      <c r="A195" s="3">
        <f>TITRES_STAT!B198</f>
        <v>42590</v>
      </c>
      <c r="B195" s="5">
        <f>TITRES_STAT!D198</f>
        <v>0.62</v>
      </c>
      <c r="C195" s="2">
        <f t="shared" si="14"/>
        <v>1.0000000000000009E-2</v>
      </c>
      <c r="D195" s="2">
        <f t="shared" si="15"/>
        <v>0.60799999999999998</v>
      </c>
      <c r="E195" s="2">
        <f t="shared" si="16"/>
        <v>0.6100000000000001</v>
      </c>
      <c r="F195" s="2">
        <f t="shared" si="17"/>
        <v>0.61349999999999993</v>
      </c>
      <c r="G195" s="2">
        <f t="shared" si="19"/>
        <v>0.62080000000000002</v>
      </c>
      <c r="H195" s="2"/>
      <c r="I195" s="2">
        <f t="array" ref="I195">SUMPRODUCT(B179:B198, (ROW(B179:B198)-ROW(B179)+1)) / (20*21/2)</f>
        <v>0.61338095238095258</v>
      </c>
      <c r="J195" s="2">
        <f t="shared" si="18"/>
        <v>0.61406153971390831</v>
      </c>
      <c r="K195" s="2">
        <f t="shared" si="20"/>
        <v>0.61827407818774405</v>
      </c>
    </row>
    <row r="196" spans="1:11" ht="13.5" x14ac:dyDescent="0.25">
      <c r="A196" s="3">
        <f>TITRES_STAT!B199</f>
        <v>42591</v>
      </c>
      <c r="B196" s="5">
        <f>TITRES_STAT!D199</f>
        <v>0.61</v>
      </c>
      <c r="C196" s="2">
        <f t="shared" ref="C196:C259" si="21">B196-B195</f>
        <v>-1.0000000000000009E-2</v>
      </c>
      <c r="D196" s="2">
        <f t="shared" si="15"/>
        <v>0.61</v>
      </c>
      <c r="E196" s="2">
        <f t="shared" si="16"/>
        <v>0.6100000000000001</v>
      </c>
      <c r="F196" s="2">
        <f t="shared" si="17"/>
        <v>0.61249999999999993</v>
      </c>
      <c r="G196" s="2">
        <f t="shared" si="19"/>
        <v>0.62060000000000004</v>
      </c>
      <c r="H196" s="2"/>
      <c r="I196" s="2">
        <f t="array" ref="I196">SUMPRODUCT(B180:B199, (ROW(B180:B199)-ROW(B180)+1)) / (20*21/2)</f>
        <v>0.61399999999999999</v>
      </c>
      <c r="J196" s="2">
        <f t="shared" si="18"/>
        <v>0.61367472640782184</v>
      </c>
      <c r="K196" s="2">
        <f t="shared" si="20"/>
        <v>0.61794960453332271</v>
      </c>
    </row>
    <row r="197" spans="1:11" ht="13.5" x14ac:dyDescent="0.25">
      <c r="A197" s="3">
        <f>TITRES_STAT!B200</f>
        <v>42592</v>
      </c>
      <c r="B197" s="5">
        <f>TITRES_STAT!D200</f>
        <v>0.62</v>
      </c>
      <c r="C197" s="2">
        <f t="shared" si="21"/>
        <v>1.0000000000000009E-2</v>
      </c>
      <c r="D197" s="2">
        <f t="shared" si="15"/>
        <v>0.61399999999999999</v>
      </c>
      <c r="E197" s="2">
        <f t="shared" si="16"/>
        <v>0.61099999999999999</v>
      </c>
      <c r="F197" s="2">
        <f t="shared" si="17"/>
        <v>0.61249999999999993</v>
      </c>
      <c r="G197" s="2">
        <f t="shared" si="19"/>
        <v>0.62060000000000004</v>
      </c>
      <c r="H197" s="2"/>
      <c r="I197" s="2">
        <f t="array" ref="I197">SUMPRODUCT(B181:B200, (ROW(B181:B200)-ROW(B181)+1)) / (20*21/2)</f>
        <v>0.61461904761904773</v>
      </c>
      <c r="J197" s="2">
        <f t="shared" si="18"/>
        <v>0.61427713341660073</v>
      </c>
      <c r="K197" s="2">
        <f t="shared" si="20"/>
        <v>0.61803001219868259</v>
      </c>
    </row>
    <row r="198" spans="1:11" ht="13.5" x14ac:dyDescent="0.25">
      <c r="A198" s="3">
        <f>TITRES_STAT!B201</f>
        <v>42593</v>
      </c>
      <c r="B198" s="5">
        <f>TITRES_STAT!D201</f>
        <v>0.63</v>
      </c>
      <c r="C198" s="2">
        <f t="shared" si="21"/>
        <v>1.0000000000000009E-2</v>
      </c>
      <c r="D198" s="2">
        <f t="shared" ref="D198:D261" si="22">AVERAGE(B194:B198)</f>
        <v>0.61799999999999999</v>
      </c>
      <c r="E198" s="2">
        <f t="shared" si="16"/>
        <v>0.61199999999999999</v>
      </c>
      <c r="F198" s="2">
        <f t="shared" si="17"/>
        <v>0.61349999999999993</v>
      </c>
      <c r="G198" s="2">
        <f t="shared" si="19"/>
        <v>0.62020000000000008</v>
      </c>
      <c r="H198" s="2"/>
      <c r="I198" s="2">
        <f t="array" ref="I198">SUMPRODUCT(B182:B201, (ROW(B182:B201)-ROW(B182)+1)) / (20*21/2)</f>
        <v>0.61523809523809536</v>
      </c>
      <c r="J198" s="2">
        <f t="shared" si="18"/>
        <v>0.6157745492816864</v>
      </c>
      <c r="K198" s="2">
        <f t="shared" si="20"/>
        <v>0.61849942348500875</v>
      </c>
    </row>
    <row r="199" spans="1:11" ht="13.5" x14ac:dyDescent="0.25">
      <c r="A199" s="3">
        <f>TITRES_STAT!B202</f>
        <v>42594</v>
      </c>
      <c r="B199" s="5">
        <f>TITRES_STAT!D202</f>
        <v>0.62</v>
      </c>
      <c r="C199" s="2">
        <f t="shared" si="21"/>
        <v>-1.0000000000000009E-2</v>
      </c>
      <c r="D199" s="2">
        <f t="shared" si="22"/>
        <v>0.62</v>
      </c>
      <c r="E199" s="2">
        <f t="shared" si="16"/>
        <v>0.61299999999999999</v>
      </c>
      <c r="F199" s="2">
        <f t="shared" si="17"/>
        <v>0.61349999999999993</v>
      </c>
      <c r="G199" s="2">
        <f t="shared" si="19"/>
        <v>0.61980000000000013</v>
      </c>
      <c r="H199" s="2"/>
      <c r="I199" s="2">
        <f t="array" ref="I199">SUMPRODUCT(B183:B202, (ROW(B183:B202)-ROW(B183)+1)) / (20*21/2)</f>
        <v>0.6168095238095237</v>
      </c>
      <c r="J199" s="2">
        <f t="shared" si="18"/>
        <v>0.61617697315962106</v>
      </c>
      <c r="K199" s="2">
        <f t="shared" si="20"/>
        <v>0.61855826962285154</v>
      </c>
    </row>
    <row r="200" spans="1:11" ht="13.5" x14ac:dyDescent="0.25">
      <c r="A200" s="3">
        <f>TITRES_STAT!B203</f>
        <v>42597</v>
      </c>
      <c r="B200" s="5">
        <f>TITRES_STAT!D203</f>
        <v>0.62</v>
      </c>
      <c r="C200" s="2">
        <f t="shared" si="21"/>
        <v>0</v>
      </c>
      <c r="D200" s="2">
        <f t="shared" si="22"/>
        <v>0.62</v>
      </c>
      <c r="E200" s="2">
        <f t="shared" si="16"/>
        <v>0.61399999999999999</v>
      </c>
      <c r="F200" s="2">
        <f t="shared" si="17"/>
        <v>0.61349999999999993</v>
      </c>
      <c r="G200" s="2">
        <f t="shared" si="19"/>
        <v>0.61960000000000026</v>
      </c>
      <c r="H200" s="2"/>
      <c r="I200" s="2">
        <f t="array" ref="I200">SUMPRODUCT(B184:B203, (ROW(B184:B203)-ROW(B184)+1)) / (20*21/2)</f>
        <v>0.61828571428571422</v>
      </c>
      <c r="J200" s="2">
        <f t="shared" si="18"/>
        <v>0.61654107095394284</v>
      </c>
      <c r="K200" s="2">
        <f t="shared" si="20"/>
        <v>0.61861480806901425</v>
      </c>
    </row>
    <row r="201" spans="1:11" ht="13.5" x14ac:dyDescent="0.25">
      <c r="A201" s="3">
        <f>TITRES_STAT!B204</f>
        <v>42598</v>
      </c>
      <c r="B201" s="5">
        <f>TITRES_STAT!D204</f>
        <v>0.62</v>
      </c>
      <c r="C201" s="2">
        <f t="shared" si="21"/>
        <v>0</v>
      </c>
      <c r="D201" s="2">
        <f t="shared" si="22"/>
        <v>0.62200000000000011</v>
      </c>
      <c r="E201" s="2">
        <f t="shared" si="16"/>
        <v>0.61599999999999999</v>
      </c>
      <c r="F201" s="2">
        <f t="shared" si="17"/>
        <v>0.61349999999999982</v>
      </c>
      <c r="G201" s="2">
        <f t="shared" si="19"/>
        <v>0.61980000000000024</v>
      </c>
      <c r="H201" s="2">
        <f>AVERAGE(B2:B201)</f>
        <v>0.66850000000000009</v>
      </c>
      <c r="I201" s="2">
        <f t="array" ref="I201">SUMPRODUCT(B185:B204, (ROW(B185:B204)-ROW(B185)+1)) / (20*21/2)</f>
        <v>0.6196666666666667</v>
      </c>
      <c r="J201" s="2">
        <f t="shared" si="18"/>
        <v>0.616870492767853</v>
      </c>
      <c r="K201" s="2">
        <f t="shared" si="20"/>
        <v>0.61866912932120977</v>
      </c>
    </row>
    <row r="202" spans="1:11" ht="13.5" x14ac:dyDescent="0.25">
      <c r="A202" s="3">
        <f>TITRES_STAT!B205</f>
        <v>42599</v>
      </c>
      <c r="B202" s="5">
        <f>TITRES_STAT!D205</f>
        <v>0.63</v>
      </c>
      <c r="C202" s="2">
        <f t="shared" si="21"/>
        <v>1.0000000000000009E-2</v>
      </c>
      <c r="D202" s="2">
        <f t="shared" si="22"/>
        <v>0.624</v>
      </c>
      <c r="E202" s="2">
        <f t="shared" si="16"/>
        <v>0.61899999999999999</v>
      </c>
      <c r="F202" s="2">
        <f t="shared" si="17"/>
        <v>0.61449999999999994</v>
      </c>
      <c r="G202" s="2">
        <f t="shared" si="19"/>
        <v>0.62000000000000022</v>
      </c>
      <c r="H202" s="2">
        <f t="shared" ref="H202:H265" si="23">AVERAGE(B3:B202)</f>
        <v>0.66804999999999992</v>
      </c>
      <c r="I202" s="2">
        <f t="array" ref="I202">SUMPRODUCT(B186:B205, (ROW(B186:B205)-ROW(B186)+1)) / (20*21/2)</f>
        <v>0.621</v>
      </c>
      <c r="J202" s="2">
        <f t="shared" si="18"/>
        <v>0.61812092202805746</v>
      </c>
      <c r="K202" s="2">
        <f t="shared" si="20"/>
        <v>0.61911347719096621</v>
      </c>
    </row>
    <row r="203" spans="1:11" ht="13.5" x14ac:dyDescent="0.25">
      <c r="A203" s="3">
        <f>TITRES_STAT!B206</f>
        <v>42600</v>
      </c>
      <c r="B203" s="5">
        <f>TITRES_STAT!D206</f>
        <v>0.63</v>
      </c>
      <c r="C203" s="2">
        <f t="shared" si="21"/>
        <v>0</v>
      </c>
      <c r="D203" s="2">
        <f t="shared" si="22"/>
        <v>0.62399999999999989</v>
      </c>
      <c r="E203" s="2">
        <f t="shared" si="16"/>
        <v>0.621</v>
      </c>
      <c r="F203" s="2">
        <f t="shared" si="17"/>
        <v>0.61550000000000005</v>
      </c>
      <c r="G203" s="2">
        <f t="shared" si="19"/>
        <v>0.6202000000000002</v>
      </c>
      <c r="H203" s="2">
        <f t="shared" si="23"/>
        <v>0.66759999999999975</v>
      </c>
      <c r="I203" s="2">
        <f t="array" ref="I203">SUMPRODUCT(B187:B206, (ROW(B187:B206)-ROW(B187)+1)) / (20*21/2)</f>
        <v>0.62223809523809537</v>
      </c>
      <c r="J203" s="2">
        <f t="shared" si="18"/>
        <v>0.61925226278729006</v>
      </c>
      <c r="K203" s="2">
        <f t="shared" si="20"/>
        <v>0.6195403996540656</v>
      </c>
    </row>
    <row r="204" spans="1:11" ht="13.5" x14ac:dyDescent="0.25">
      <c r="A204" s="3">
        <f>TITRES_STAT!B207</f>
        <v>42601</v>
      </c>
      <c r="B204" s="5">
        <f>TITRES_STAT!D207</f>
        <v>0.63</v>
      </c>
      <c r="C204" s="2">
        <f t="shared" si="21"/>
        <v>0</v>
      </c>
      <c r="D204" s="2">
        <f t="shared" si="22"/>
        <v>0.626</v>
      </c>
      <c r="E204" s="2">
        <f t="shared" ref="E204:E267" si="24">AVERAGE(B195:B204)</f>
        <v>0.623</v>
      </c>
      <c r="F204" s="2">
        <f t="shared" si="17"/>
        <v>0.61599999999999999</v>
      </c>
      <c r="G204" s="2">
        <f t="shared" si="19"/>
        <v>0.62060000000000004</v>
      </c>
      <c r="H204" s="2">
        <f t="shared" si="23"/>
        <v>0.66719999999999979</v>
      </c>
      <c r="I204" s="2">
        <f t="array" ref="I204">SUMPRODUCT(B188:B207, (ROW(B188:B207)-ROW(B188)+1)) / (20*21/2)</f>
        <v>0.62338095238095237</v>
      </c>
      <c r="J204" s="2">
        <f t="shared" si="18"/>
        <v>0.62027585680754815</v>
      </c>
      <c r="K204" s="2">
        <f t="shared" si="20"/>
        <v>0.61995058005978854</v>
      </c>
    </row>
    <row r="205" spans="1:11" ht="13.5" x14ac:dyDescent="0.25">
      <c r="A205" s="3">
        <f>TITRES_STAT!B208</f>
        <v>42604</v>
      </c>
      <c r="B205" s="5">
        <f>TITRES_STAT!D208</f>
        <v>0.63</v>
      </c>
      <c r="C205" s="2">
        <f t="shared" si="21"/>
        <v>0</v>
      </c>
      <c r="D205" s="2">
        <f t="shared" si="22"/>
        <v>0.62799999999999989</v>
      </c>
      <c r="E205" s="2">
        <f t="shared" si="24"/>
        <v>0.624</v>
      </c>
      <c r="F205" s="2">
        <f t="shared" si="17"/>
        <v>0.6170000000000001</v>
      </c>
      <c r="G205" s="2">
        <f t="shared" si="19"/>
        <v>0.621</v>
      </c>
      <c r="H205" s="2">
        <f t="shared" si="23"/>
        <v>0.66684999999999972</v>
      </c>
      <c r="I205" s="2">
        <f t="array" ref="I205">SUMPRODUCT(B189:B208, (ROW(B189:B208)-ROW(B189)+1)) / (20*21/2)</f>
        <v>0.62442857142857144</v>
      </c>
      <c r="J205" s="2">
        <f t="shared" si="18"/>
        <v>0.62120196568301966</v>
      </c>
      <c r="K205" s="2">
        <f t="shared" si="20"/>
        <v>0.6203446749594046</v>
      </c>
    </row>
    <row r="206" spans="1:11" ht="13.5" x14ac:dyDescent="0.25">
      <c r="A206" s="3">
        <f>TITRES_STAT!B209</f>
        <v>42605</v>
      </c>
      <c r="B206" s="5">
        <f>TITRES_STAT!D209</f>
        <v>0.63</v>
      </c>
      <c r="C206" s="2">
        <f t="shared" si="21"/>
        <v>0</v>
      </c>
      <c r="D206" s="2">
        <f t="shared" si="22"/>
        <v>0.63</v>
      </c>
      <c r="E206" s="2">
        <f t="shared" si="24"/>
        <v>0.626</v>
      </c>
      <c r="F206" s="2">
        <f t="shared" si="17"/>
        <v>0.6180000000000001</v>
      </c>
      <c r="G206" s="2">
        <f t="shared" si="19"/>
        <v>0.62139999999999995</v>
      </c>
      <c r="H206" s="2">
        <f t="shared" si="23"/>
        <v>0.66649999999999976</v>
      </c>
      <c r="I206" s="2">
        <f t="array" ref="I206">SUMPRODUCT(B190:B209, (ROW(B190:B209)-ROW(B190)+1)) / (20*21/2)</f>
        <v>0.62352380952380948</v>
      </c>
      <c r="J206" s="2">
        <f t="shared" si="18"/>
        <v>0.62203987371320824</v>
      </c>
      <c r="K206" s="2">
        <f t="shared" si="20"/>
        <v>0.62072331515707502</v>
      </c>
    </row>
    <row r="207" spans="1:11" ht="13.5" x14ac:dyDescent="0.25">
      <c r="A207" s="3">
        <f>TITRES_STAT!B210</f>
        <v>42606</v>
      </c>
      <c r="B207" s="5">
        <f>TITRES_STAT!D210</f>
        <v>0.63</v>
      </c>
      <c r="C207" s="2">
        <f t="shared" si="21"/>
        <v>0</v>
      </c>
      <c r="D207" s="2">
        <f t="shared" si="22"/>
        <v>0.63</v>
      </c>
      <c r="E207" s="2">
        <f t="shared" si="24"/>
        <v>0.627</v>
      </c>
      <c r="F207" s="2">
        <f t="shared" si="17"/>
        <v>0.61900000000000022</v>
      </c>
      <c r="G207" s="2">
        <f t="shared" si="19"/>
        <v>0.62159999999999993</v>
      </c>
      <c r="H207" s="2">
        <f t="shared" si="23"/>
        <v>0.66619999999999979</v>
      </c>
      <c r="I207" s="2">
        <f t="array" ref="I207">SUMPRODUCT(B191:B210, (ROW(B191:B210)-ROW(B191)+1)) / (20*21/2)</f>
        <v>0.62357142857142867</v>
      </c>
      <c r="J207" s="2">
        <f t="shared" si="18"/>
        <v>0.62279798097861705</v>
      </c>
      <c r="K207" s="2">
        <f t="shared" si="20"/>
        <v>0.62108710671954259</v>
      </c>
    </row>
    <row r="208" spans="1:11" ht="13.5" x14ac:dyDescent="0.25">
      <c r="A208" s="3">
        <f>TITRES_STAT!B211</f>
        <v>42607</v>
      </c>
      <c r="B208" s="5">
        <f>TITRES_STAT!D211</f>
        <v>0.63</v>
      </c>
      <c r="C208" s="2">
        <f t="shared" si="21"/>
        <v>0</v>
      </c>
      <c r="D208" s="2">
        <f t="shared" si="22"/>
        <v>0.63</v>
      </c>
      <c r="E208" s="2">
        <f t="shared" si="24"/>
        <v>0.627</v>
      </c>
      <c r="F208" s="2">
        <f t="shared" si="17"/>
        <v>0.61950000000000027</v>
      </c>
      <c r="G208" s="2">
        <f t="shared" si="19"/>
        <v>0.62179999999999991</v>
      </c>
      <c r="H208" s="2">
        <f t="shared" si="23"/>
        <v>0.66594999999999971</v>
      </c>
      <c r="I208" s="2">
        <f t="array" ref="I208">SUMPRODUCT(B192:B211, (ROW(B192:B211)-ROW(B192)+1)) / (20*21/2)</f>
        <v>0.62261904761904774</v>
      </c>
      <c r="J208" s="2">
        <f t="shared" si="18"/>
        <v>0.62348388755208206</v>
      </c>
      <c r="K208" s="2">
        <f t="shared" si="20"/>
        <v>0.62143663194622722</v>
      </c>
    </row>
    <row r="209" spans="1:11" ht="13.5" x14ac:dyDescent="0.25">
      <c r="A209" s="3">
        <f>TITRES_STAT!B212</f>
        <v>42608</v>
      </c>
      <c r="B209" s="5">
        <f>TITRES_STAT!D212</f>
        <v>0.61</v>
      </c>
      <c r="C209" s="2">
        <f t="shared" si="21"/>
        <v>-2.0000000000000018E-2</v>
      </c>
      <c r="D209" s="2">
        <f t="shared" si="22"/>
        <v>0.626</v>
      </c>
      <c r="E209" s="2">
        <f t="shared" si="24"/>
        <v>0.626</v>
      </c>
      <c r="F209" s="2">
        <f t="shared" si="17"/>
        <v>0.61950000000000016</v>
      </c>
      <c r="G209" s="2">
        <f t="shared" si="19"/>
        <v>0.62159999999999993</v>
      </c>
      <c r="H209" s="2">
        <f t="shared" si="23"/>
        <v>0.66564999999999974</v>
      </c>
      <c r="I209" s="2">
        <f t="array" ref="I209">SUMPRODUCT(B193:B212, (ROW(B193:B212)-ROW(B193)+1)) / (20*21/2)</f>
        <v>0.62161904761904763</v>
      </c>
      <c r="J209" s="2">
        <f t="shared" si="18"/>
        <v>0.62219970778521705</v>
      </c>
      <c r="K209" s="2">
        <f t="shared" si="20"/>
        <v>0.620988136575787</v>
      </c>
    </row>
    <row r="210" spans="1:11" ht="13.5" x14ac:dyDescent="0.25">
      <c r="A210" s="3">
        <f>TITRES_STAT!B213</f>
        <v>42611</v>
      </c>
      <c r="B210" s="5">
        <f>TITRES_STAT!D213</f>
        <v>0.62</v>
      </c>
      <c r="C210" s="2">
        <f t="shared" si="21"/>
        <v>1.0000000000000009E-2</v>
      </c>
      <c r="D210" s="2">
        <f t="shared" si="22"/>
        <v>0.624</v>
      </c>
      <c r="E210" s="2">
        <f t="shared" si="24"/>
        <v>0.626</v>
      </c>
      <c r="F210" s="2">
        <f t="shared" si="17"/>
        <v>0.62000000000000011</v>
      </c>
      <c r="G210" s="2">
        <f t="shared" si="19"/>
        <v>0.62159999999999993</v>
      </c>
      <c r="H210" s="2">
        <f t="shared" si="23"/>
        <v>0.66539999999999977</v>
      </c>
      <c r="I210" s="2">
        <f t="array" ref="I210">SUMPRODUCT(B194:B213, (ROW(B194:B213)-ROW(B194)+1)) / (20*21/2)</f>
        <v>0.62152380952380959</v>
      </c>
      <c r="J210" s="2">
        <f t="shared" si="18"/>
        <v>0.62199021180567249</v>
      </c>
      <c r="K210" s="2">
        <f t="shared" si="20"/>
        <v>0.62094938612183459</v>
      </c>
    </row>
    <row r="211" spans="1:11" ht="13.5" x14ac:dyDescent="0.25">
      <c r="A211" s="3">
        <f>TITRES_STAT!B214</f>
        <v>42612</v>
      </c>
      <c r="B211" s="5">
        <f>TITRES_STAT!D214</f>
        <v>0.61</v>
      </c>
      <c r="C211" s="2">
        <f t="shared" si="21"/>
        <v>-1.0000000000000009E-2</v>
      </c>
      <c r="D211" s="2">
        <f t="shared" si="22"/>
        <v>0.62</v>
      </c>
      <c r="E211" s="2">
        <f t="shared" si="24"/>
        <v>0.62500000000000011</v>
      </c>
      <c r="F211" s="2">
        <f t="shared" si="17"/>
        <v>0.62050000000000005</v>
      </c>
      <c r="G211" s="2">
        <f t="shared" si="19"/>
        <v>0.62139999999999984</v>
      </c>
      <c r="H211" s="2">
        <f t="shared" si="23"/>
        <v>0.66489999999999982</v>
      </c>
      <c r="I211" s="2">
        <f t="array" ref="I211">SUMPRODUCT(B195:B214, (ROW(B195:B214)-ROW(B195)+1)) / (20*21/2)</f>
        <v>0.62042857142857144</v>
      </c>
      <c r="J211" s="2">
        <f t="shared" si="18"/>
        <v>0.62084828687179894</v>
      </c>
      <c r="K211" s="2">
        <f t="shared" si="20"/>
        <v>0.62051999843078232</v>
      </c>
    </row>
    <row r="212" spans="1:11" ht="13.5" x14ac:dyDescent="0.25">
      <c r="A212" s="3">
        <f>TITRES_STAT!B215</f>
        <v>42613</v>
      </c>
      <c r="B212" s="5">
        <f>TITRES_STAT!D215</f>
        <v>0.61</v>
      </c>
      <c r="C212" s="2">
        <f t="shared" si="21"/>
        <v>0</v>
      </c>
      <c r="D212" s="2">
        <f t="shared" si="22"/>
        <v>0.61599999999999988</v>
      </c>
      <c r="E212" s="2">
        <f t="shared" si="24"/>
        <v>0.623</v>
      </c>
      <c r="F212" s="2">
        <f t="shared" ref="F212:F275" si="25">AVERAGE(B193:B212)</f>
        <v>0.621</v>
      </c>
      <c r="G212" s="2">
        <f t="shared" si="19"/>
        <v>0.62119999999999975</v>
      </c>
      <c r="H212" s="2">
        <f t="shared" si="23"/>
        <v>0.66425000000000001</v>
      </c>
      <c r="I212" s="2">
        <f t="array" ref="I212">SUMPRODUCT(B196:B215, (ROW(B196:B215)-ROW(B196)+1)) / (20*21/2)</f>
        <v>0.61838095238095248</v>
      </c>
      <c r="J212" s="2">
        <f t="shared" si="18"/>
        <v>0.6198151166935324</v>
      </c>
      <c r="K212" s="2">
        <f t="shared" si="20"/>
        <v>0.62010744947271246</v>
      </c>
    </row>
    <row r="213" spans="1:11" ht="13.5" x14ac:dyDescent="0.25">
      <c r="A213" s="3">
        <f>TITRES_STAT!B216</f>
        <v>42614</v>
      </c>
      <c r="B213" s="5">
        <f>TITRES_STAT!D216</f>
        <v>0.62</v>
      </c>
      <c r="C213" s="2">
        <f t="shared" si="21"/>
        <v>1.0000000000000009E-2</v>
      </c>
      <c r="D213" s="2">
        <f t="shared" si="22"/>
        <v>0.61399999999999999</v>
      </c>
      <c r="E213" s="2">
        <f t="shared" si="24"/>
        <v>0.62200000000000011</v>
      </c>
      <c r="F213" s="2">
        <f t="shared" si="25"/>
        <v>0.62149999999999994</v>
      </c>
      <c r="G213" s="2">
        <f t="shared" si="19"/>
        <v>0.62119999999999975</v>
      </c>
      <c r="H213" s="2">
        <f t="shared" si="23"/>
        <v>0.66344999999999998</v>
      </c>
      <c r="I213" s="2">
        <f t="array" ref="I213">SUMPRODUCT(B197:B216, (ROW(B197:B216)-ROW(B197)+1)) / (20*21/2)</f>
        <v>0.6183333333333334</v>
      </c>
      <c r="J213" s="2">
        <f t="shared" ref="J213:J276" si="26">$J$4*B213+J212*(1-$J$4)</f>
        <v>0.61983272462748162</v>
      </c>
      <c r="K213" s="2">
        <f t="shared" si="20"/>
        <v>0.62010323576790016</v>
      </c>
    </row>
    <row r="214" spans="1:11" ht="13.5" x14ac:dyDescent="0.25">
      <c r="A214" s="3">
        <f>TITRES_STAT!B217</f>
        <v>42615</v>
      </c>
      <c r="B214" s="5">
        <f>TITRES_STAT!D217</f>
        <v>0.61</v>
      </c>
      <c r="C214" s="2">
        <f t="shared" si="21"/>
        <v>-1.0000000000000009E-2</v>
      </c>
      <c r="D214" s="2">
        <f t="shared" si="22"/>
        <v>0.61399999999999999</v>
      </c>
      <c r="E214" s="2">
        <f t="shared" si="24"/>
        <v>0.62000000000000011</v>
      </c>
      <c r="F214" s="2">
        <f t="shared" si="25"/>
        <v>0.62149999999999983</v>
      </c>
      <c r="G214" s="2">
        <f t="shared" si="19"/>
        <v>0.62099999999999977</v>
      </c>
      <c r="H214" s="2">
        <f t="shared" si="23"/>
        <v>0.6624000000000001</v>
      </c>
      <c r="I214" s="2">
        <f t="array" ref="I214">SUMPRODUCT(B198:B217, (ROW(B198:B217)-ROW(B198)+1)) / (20*21/2)</f>
        <v>0.61919047619047618</v>
      </c>
      <c r="J214" s="2">
        <f t="shared" si="26"/>
        <v>0.6188962746629596</v>
      </c>
      <c r="K214" s="2">
        <f t="shared" si="20"/>
        <v>0.61970703044366882</v>
      </c>
    </row>
    <row r="215" spans="1:11" ht="13.5" x14ac:dyDescent="0.25">
      <c r="A215" s="3">
        <f>TITRES_STAT!B218</f>
        <v>42618</v>
      </c>
      <c r="B215" s="5">
        <f>TITRES_STAT!D218</f>
        <v>0.6</v>
      </c>
      <c r="C215" s="2">
        <f t="shared" si="21"/>
        <v>-1.0000000000000009E-2</v>
      </c>
      <c r="D215" s="2">
        <f t="shared" si="22"/>
        <v>0.61</v>
      </c>
      <c r="E215" s="2">
        <f t="shared" si="24"/>
        <v>0.61699999999999999</v>
      </c>
      <c r="F215" s="2">
        <f t="shared" si="25"/>
        <v>0.62049999999999983</v>
      </c>
      <c r="G215" s="2">
        <f t="shared" si="19"/>
        <v>0.62039999999999973</v>
      </c>
      <c r="H215" s="2">
        <f t="shared" si="23"/>
        <v>0.66110000000000002</v>
      </c>
      <c r="I215" s="2">
        <f t="array" ref="I215">SUMPRODUCT(B199:B218, (ROW(B199:B218)-ROW(B199)+1)) / (20*21/2)</f>
        <v>0.62</v>
      </c>
      <c r="J215" s="2">
        <f t="shared" si="26"/>
        <v>0.61709662945696342</v>
      </c>
      <c r="K215" s="2">
        <f t="shared" si="20"/>
        <v>0.61893420572038771</v>
      </c>
    </row>
    <row r="216" spans="1:11" ht="13.5" x14ac:dyDescent="0.25">
      <c r="A216" s="3">
        <f>TITRES_STAT!B219</f>
        <v>42619</v>
      </c>
      <c r="B216" s="5">
        <f>TITRES_STAT!D219</f>
        <v>0.62</v>
      </c>
      <c r="C216" s="2">
        <f t="shared" si="21"/>
        <v>2.0000000000000018E-2</v>
      </c>
      <c r="D216" s="2">
        <f t="shared" si="22"/>
        <v>0.61199999999999999</v>
      </c>
      <c r="E216" s="2">
        <f t="shared" si="24"/>
        <v>0.61599999999999999</v>
      </c>
      <c r="F216" s="2">
        <f t="shared" si="25"/>
        <v>0.62099999999999977</v>
      </c>
      <c r="G216" s="2">
        <f t="shared" si="19"/>
        <v>0.61999999999999977</v>
      </c>
      <c r="H216" s="2">
        <f t="shared" si="23"/>
        <v>0.65995000000000004</v>
      </c>
      <c r="I216" s="2">
        <f t="array" ref="I216">SUMPRODUCT(B200:B219, (ROW(B200:B219)-ROW(B200)+1)) / (20*21/2)</f>
        <v>0.62080952380952381</v>
      </c>
      <c r="J216" s="2">
        <f t="shared" si="26"/>
        <v>0.6173731409372526</v>
      </c>
      <c r="K216" s="2">
        <f t="shared" si="20"/>
        <v>0.61897600157449018</v>
      </c>
    </row>
    <row r="217" spans="1:11" ht="13.5" x14ac:dyDescent="0.25">
      <c r="A217" s="3">
        <f>TITRES_STAT!B220</f>
        <v>42620</v>
      </c>
      <c r="B217" s="5">
        <f>TITRES_STAT!D220</f>
        <v>0.63</v>
      </c>
      <c r="C217" s="2">
        <f t="shared" si="21"/>
        <v>1.0000000000000009E-2</v>
      </c>
      <c r="D217" s="2">
        <f t="shared" si="22"/>
        <v>0.61599999999999999</v>
      </c>
      <c r="E217" s="2">
        <f t="shared" si="24"/>
        <v>0.61599999999999988</v>
      </c>
      <c r="F217" s="2">
        <f t="shared" si="25"/>
        <v>0.62149999999999983</v>
      </c>
      <c r="G217" s="2">
        <f t="shared" si="19"/>
        <v>0.61999999999999977</v>
      </c>
      <c r="H217" s="2">
        <f t="shared" si="23"/>
        <v>0.65894999999999992</v>
      </c>
      <c r="I217" s="2">
        <f t="array" ref="I217">SUMPRODUCT(B201:B220, (ROW(B201:B220)-ROW(B201)+1)) / (20*21/2)</f>
        <v>0.62157142857142855</v>
      </c>
      <c r="J217" s="2">
        <f t="shared" si="26"/>
        <v>0.6185756989432285</v>
      </c>
      <c r="K217" s="2">
        <f t="shared" si="20"/>
        <v>0.61940831523823559</v>
      </c>
    </row>
    <row r="218" spans="1:11" ht="13.5" x14ac:dyDescent="0.25">
      <c r="A218" s="3">
        <f>TITRES_STAT!B221</f>
        <v>42621</v>
      </c>
      <c r="B218" s="5">
        <f>TITRES_STAT!D221</f>
        <v>0.63</v>
      </c>
      <c r="C218" s="2">
        <f t="shared" si="21"/>
        <v>0</v>
      </c>
      <c r="D218" s="2">
        <f t="shared" si="22"/>
        <v>0.61799999999999999</v>
      </c>
      <c r="E218" s="2">
        <f t="shared" si="24"/>
        <v>0.61599999999999988</v>
      </c>
      <c r="F218" s="2">
        <f t="shared" si="25"/>
        <v>0.62149999999999994</v>
      </c>
      <c r="G218" s="2">
        <f t="shared" si="19"/>
        <v>0.62019999999999986</v>
      </c>
      <c r="H218" s="2">
        <f t="shared" si="23"/>
        <v>0.65809999999999991</v>
      </c>
      <c r="I218" s="2">
        <f t="array" ref="I218">SUMPRODUCT(B202:B221, (ROW(B202:B221)-ROW(B202)+1)) / (20*21/2)</f>
        <v>0.6213333333333334</v>
      </c>
      <c r="J218" s="2">
        <f t="shared" si="26"/>
        <v>0.61966372761530208</v>
      </c>
      <c r="K218" s="2">
        <f t="shared" si="20"/>
        <v>0.61982367542497141</v>
      </c>
    </row>
    <row r="219" spans="1:11" ht="13.5" x14ac:dyDescent="0.25">
      <c r="A219" s="3">
        <f>TITRES_STAT!B222</f>
        <v>42622</v>
      </c>
      <c r="B219" s="5">
        <f>TITRES_STAT!D222</f>
        <v>0.63</v>
      </c>
      <c r="C219" s="2">
        <f t="shared" si="21"/>
        <v>0</v>
      </c>
      <c r="D219" s="2">
        <f t="shared" si="22"/>
        <v>0.622</v>
      </c>
      <c r="E219" s="2">
        <f t="shared" si="24"/>
        <v>0.61799999999999999</v>
      </c>
      <c r="F219" s="2">
        <f t="shared" si="25"/>
        <v>0.622</v>
      </c>
      <c r="G219" s="2">
        <f t="shared" si="19"/>
        <v>0.62019999999999975</v>
      </c>
      <c r="H219" s="2">
        <f t="shared" si="23"/>
        <v>0.65739999999999976</v>
      </c>
      <c r="I219" s="2">
        <f t="array" ref="I219">SUMPRODUCT(B203:B222, (ROW(B203:B222)-ROW(B203)+1)) / (20*21/2)</f>
        <v>0.62109523809523814</v>
      </c>
      <c r="J219" s="2">
        <f t="shared" si="26"/>
        <v>0.62064813450908285</v>
      </c>
      <c r="K219" s="2">
        <f t="shared" si="20"/>
        <v>0.62022274697693325</v>
      </c>
    </row>
    <row r="220" spans="1:11" ht="13.5" x14ac:dyDescent="0.25">
      <c r="A220" s="3">
        <f>TITRES_STAT!B223</f>
        <v>42627</v>
      </c>
      <c r="B220" s="5">
        <f>TITRES_STAT!D223</f>
        <v>0.63</v>
      </c>
      <c r="C220" s="2">
        <f t="shared" si="21"/>
        <v>0</v>
      </c>
      <c r="D220" s="2">
        <f t="shared" si="22"/>
        <v>0.62799999999999989</v>
      </c>
      <c r="E220" s="2">
        <f t="shared" si="24"/>
        <v>0.61899999999999999</v>
      </c>
      <c r="F220" s="2">
        <f t="shared" si="25"/>
        <v>0.62250000000000005</v>
      </c>
      <c r="G220" s="2">
        <f t="shared" si="19"/>
        <v>0.62019999999999975</v>
      </c>
      <c r="H220" s="2">
        <f t="shared" si="23"/>
        <v>0.65684999999999993</v>
      </c>
      <c r="I220" s="2">
        <f t="array" ref="I220">SUMPRODUCT(B204:B223, (ROW(B204:B223)-ROW(B204)+1)) / (20*21/2)</f>
        <v>0.62090476190476196</v>
      </c>
      <c r="J220" s="2">
        <f t="shared" si="26"/>
        <v>0.62153878836536069</v>
      </c>
      <c r="K220" s="2">
        <f t="shared" si="20"/>
        <v>0.62060616866411233</v>
      </c>
    </row>
    <row r="221" spans="1:11" ht="13.5" x14ac:dyDescent="0.25">
      <c r="A221" s="3">
        <f>TITRES_STAT!B224</f>
        <v>42628</v>
      </c>
      <c r="B221" s="5">
        <f>TITRES_STAT!D224</f>
        <v>0.62</v>
      </c>
      <c r="C221" s="2">
        <f t="shared" si="21"/>
        <v>-1.0000000000000009E-2</v>
      </c>
      <c r="D221" s="2">
        <f t="shared" si="22"/>
        <v>0.628</v>
      </c>
      <c r="E221" s="2">
        <f t="shared" si="24"/>
        <v>0.62</v>
      </c>
      <c r="F221" s="2">
        <f t="shared" si="25"/>
        <v>0.62250000000000016</v>
      </c>
      <c r="G221" s="2">
        <f t="shared" si="19"/>
        <v>0.6197999999999998</v>
      </c>
      <c r="H221" s="2">
        <f t="shared" si="23"/>
        <v>0.65619999999999978</v>
      </c>
      <c r="I221" s="2">
        <f t="array" ref="I221">SUMPRODUCT(B205:B224, (ROW(B205:B224)-ROW(B205)+1)) / (20*21/2)</f>
        <v>0.6198095238095237</v>
      </c>
      <c r="J221" s="2">
        <f t="shared" si="26"/>
        <v>0.62139223709246916</v>
      </c>
      <c r="K221" s="2">
        <f t="shared" si="20"/>
        <v>0.62058239734395104</v>
      </c>
    </row>
    <row r="222" spans="1:11" ht="13.5" x14ac:dyDescent="0.25">
      <c r="A222" s="3">
        <f>TITRES_STAT!B225</f>
        <v>42629</v>
      </c>
      <c r="B222" s="5">
        <f>TITRES_STAT!D225</f>
        <v>0.62</v>
      </c>
      <c r="C222" s="2">
        <f t="shared" si="21"/>
        <v>0</v>
      </c>
      <c r="D222" s="2">
        <f t="shared" si="22"/>
        <v>0.62600000000000011</v>
      </c>
      <c r="E222" s="2">
        <f t="shared" si="24"/>
        <v>0.621</v>
      </c>
      <c r="F222" s="2">
        <f t="shared" si="25"/>
        <v>0.62200000000000011</v>
      </c>
      <c r="G222" s="2">
        <f t="shared" si="19"/>
        <v>0.61939999999999973</v>
      </c>
      <c r="H222" s="2">
        <f t="shared" si="23"/>
        <v>0.65544999999999998</v>
      </c>
      <c r="I222" s="2">
        <f t="array" ref="I222">SUMPRODUCT(B206:B225, (ROW(B206:B225)-ROW(B206)+1)) / (20*21/2)</f>
        <v>0.61976190476190474</v>
      </c>
      <c r="J222" s="2">
        <f t="shared" si="26"/>
        <v>0.62125964308366255</v>
      </c>
      <c r="K222" s="2">
        <f t="shared" si="20"/>
        <v>0.62055955823242359</v>
      </c>
    </row>
    <row r="223" spans="1:11" ht="13.5" x14ac:dyDescent="0.25">
      <c r="A223" s="3">
        <f>TITRES_STAT!B226</f>
        <v>42632</v>
      </c>
      <c r="B223" s="5">
        <f>TITRES_STAT!D226</f>
        <v>0.62</v>
      </c>
      <c r="C223" s="2">
        <f t="shared" si="21"/>
        <v>0</v>
      </c>
      <c r="D223" s="2">
        <f t="shared" si="22"/>
        <v>0.624</v>
      </c>
      <c r="E223" s="2">
        <f t="shared" si="24"/>
        <v>0.621</v>
      </c>
      <c r="F223" s="2">
        <f t="shared" si="25"/>
        <v>0.62150000000000005</v>
      </c>
      <c r="G223" s="2">
        <f t="shared" si="19"/>
        <v>0.61899999999999988</v>
      </c>
      <c r="H223" s="2">
        <f t="shared" si="23"/>
        <v>0.65459999999999996</v>
      </c>
      <c r="I223" s="2">
        <f t="array" ref="I223">SUMPRODUCT(B207:B226, (ROW(B207:B226)-ROW(B207)+1)) / (20*21/2)</f>
        <v>0.61976190476190463</v>
      </c>
      <c r="J223" s="2">
        <f t="shared" si="26"/>
        <v>0.62113967707569462</v>
      </c>
      <c r="K223" s="2">
        <f t="shared" si="20"/>
        <v>0.62053761477232849</v>
      </c>
    </row>
    <row r="224" spans="1:11" ht="13.5" x14ac:dyDescent="0.25">
      <c r="A224" s="3">
        <f>TITRES_STAT!B227</f>
        <v>42633</v>
      </c>
      <c r="B224" s="5">
        <f>TITRES_STAT!D227</f>
        <v>0.61</v>
      </c>
      <c r="C224" s="2">
        <f t="shared" si="21"/>
        <v>-1.0000000000000009E-2</v>
      </c>
      <c r="D224" s="2">
        <f t="shared" si="22"/>
        <v>0.62</v>
      </c>
      <c r="E224" s="2">
        <f t="shared" si="24"/>
        <v>0.621</v>
      </c>
      <c r="F224" s="2">
        <f t="shared" si="25"/>
        <v>0.62050000000000005</v>
      </c>
      <c r="G224" s="2">
        <f t="shared" si="19"/>
        <v>0.61839999999999973</v>
      </c>
      <c r="H224" s="2">
        <f t="shared" si="23"/>
        <v>0.65355000000000008</v>
      </c>
      <c r="I224" s="2">
        <f t="array" ref="I224">SUMPRODUCT(B208:B227, (ROW(B208:B227)-ROW(B208)+1)) / (20*21/2)</f>
        <v>0.61885714285714277</v>
      </c>
      <c r="J224" s="2">
        <f t="shared" si="26"/>
        <v>0.62007875544943802</v>
      </c>
      <c r="K224" s="2">
        <f t="shared" si="20"/>
        <v>0.62012437497733519</v>
      </c>
    </row>
    <row r="225" spans="1:11" ht="13.5" x14ac:dyDescent="0.25">
      <c r="A225" s="3">
        <f>TITRES_STAT!B228</f>
        <v>42634</v>
      </c>
      <c r="B225" s="5">
        <f>TITRES_STAT!D228</f>
        <v>0.62</v>
      </c>
      <c r="C225" s="2">
        <f t="shared" si="21"/>
        <v>1.0000000000000009E-2</v>
      </c>
      <c r="D225" s="2">
        <f t="shared" si="22"/>
        <v>0.61799999999999999</v>
      </c>
      <c r="E225" s="2">
        <f t="shared" si="24"/>
        <v>0.623</v>
      </c>
      <c r="F225" s="2">
        <f t="shared" si="25"/>
        <v>0.61999999999999988</v>
      </c>
      <c r="G225" s="2">
        <f t="shared" si="19"/>
        <v>0.61819999999999975</v>
      </c>
      <c r="H225" s="2">
        <f t="shared" si="23"/>
        <v>0.65245000000000009</v>
      </c>
      <c r="I225" s="2">
        <f t="array" ref="I225">SUMPRODUCT(B209:B228, (ROW(B209:B228)-ROW(B209)+1)) / (20*21/2)</f>
        <v>0.61899999999999999</v>
      </c>
      <c r="J225" s="2">
        <f t="shared" si="26"/>
        <v>0.6200712549304439</v>
      </c>
      <c r="K225" s="2">
        <f t="shared" si="20"/>
        <v>0.6201194975272436</v>
      </c>
    </row>
    <row r="226" spans="1:11" ht="13.5" x14ac:dyDescent="0.25">
      <c r="A226" s="3">
        <f>TITRES_STAT!B229</f>
        <v>42635</v>
      </c>
      <c r="B226" s="5">
        <f>TITRES_STAT!D229</f>
        <v>0.62</v>
      </c>
      <c r="C226" s="2">
        <f t="shared" si="21"/>
        <v>0</v>
      </c>
      <c r="D226" s="2">
        <f t="shared" si="22"/>
        <v>0.6180000000000001</v>
      </c>
      <c r="E226" s="2">
        <f t="shared" si="24"/>
        <v>0.623</v>
      </c>
      <c r="F226" s="2">
        <f t="shared" si="25"/>
        <v>0.61949999999999983</v>
      </c>
      <c r="G226" s="2">
        <f t="shared" si="19"/>
        <v>0.61799999999999988</v>
      </c>
      <c r="H226" s="2">
        <f t="shared" si="23"/>
        <v>0.65125000000000011</v>
      </c>
      <c r="I226" s="2">
        <f t="array" ref="I226">SUMPRODUCT(B210:B229, (ROW(B210:B229)-ROW(B210)+1)) / (20*21/2)</f>
        <v>0.61823809523809525</v>
      </c>
      <c r="J226" s="2">
        <f t="shared" si="26"/>
        <v>0.62006446874659205</v>
      </c>
      <c r="K226" s="2">
        <f t="shared" si="20"/>
        <v>0.62011481134970459</v>
      </c>
    </row>
    <row r="227" spans="1:11" ht="13.5" x14ac:dyDescent="0.25">
      <c r="A227" s="3">
        <f>TITRES_STAT!B230</f>
        <v>42636</v>
      </c>
      <c r="B227" s="5">
        <f>TITRES_STAT!D230</f>
        <v>0.61</v>
      </c>
      <c r="C227" s="2">
        <f t="shared" si="21"/>
        <v>-1.0000000000000009E-2</v>
      </c>
      <c r="D227" s="2">
        <f t="shared" si="22"/>
        <v>0.61599999999999999</v>
      </c>
      <c r="E227" s="2">
        <f t="shared" si="24"/>
        <v>0.62100000000000011</v>
      </c>
      <c r="F227" s="2">
        <f t="shared" si="25"/>
        <v>0.61849999999999972</v>
      </c>
      <c r="G227" s="2">
        <f t="shared" si="19"/>
        <v>0.6177999999999999</v>
      </c>
      <c r="H227" s="2">
        <f t="shared" si="23"/>
        <v>0.65005000000000024</v>
      </c>
      <c r="I227" s="2">
        <f t="array" ref="I227">SUMPRODUCT(B211:B230, (ROW(B211:B230)-ROW(B211)+1)) / (20*21/2)</f>
        <v>0.61652380952380947</v>
      </c>
      <c r="J227" s="2">
        <f t="shared" si="26"/>
        <v>0.61910594791358331</v>
      </c>
      <c r="K227" s="2">
        <f t="shared" si="20"/>
        <v>0.61971815208108871</v>
      </c>
    </row>
    <row r="228" spans="1:11" ht="13.5" x14ac:dyDescent="0.25">
      <c r="A228" s="3">
        <f>TITRES_STAT!B231</f>
        <v>42639</v>
      </c>
      <c r="B228" s="5">
        <f>TITRES_STAT!D231</f>
        <v>0.62</v>
      </c>
      <c r="C228" s="2">
        <f t="shared" si="21"/>
        <v>1.0000000000000009E-2</v>
      </c>
      <c r="D228" s="2">
        <f t="shared" si="22"/>
        <v>0.61599999999999999</v>
      </c>
      <c r="E228" s="2">
        <f t="shared" si="24"/>
        <v>0.62</v>
      </c>
      <c r="F228" s="2">
        <f t="shared" si="25"/>
        <v>0.61799999999999966</v>
      </c>
      <c r="G228" s="2">
        <f t="shared" si="19"/>
        <v>0.61799999999999988</v>
      </c>
      <c r="H228" s="2">
        <f t="shared" si="23"/>
        <v>0.64900000000000024</v>
      </c>
      <c r="I228" s="2">
        <f t="array" ref="I228">SUMPRODUCT(B212:B231, (ROW(B212:B231)-ROW(B212)+1)) / (20*21/2)</f>
        <v>0.61585714285714288</v>
      </c>
      <c r="J228" s="2">
        <f t="shared" si="26"/>
        <v>0.61919109573133724</v>
      </c>
      <c r="K228" s="2">
        <f t="shared" si="20"/>
        <v>0.61972920494065387</v>
      </c>
    </row>
    <row r="229" spans="1:11" ht="13.5" x14ac:dyDescent="0.25">
      <c r="A229" s="3">
        <f>TITRES_STAT!B232</f>
        <v>42640</v>
      </c>
      <c r="B229" s="5">
        <f>TITRES_STAT!D232</f>
        <v>0.61</v>
      </c>
      <c r="C229" s="2">
        <f t="shared" si="21"/>
        <v>-1.0000000000000009E-2</v>
      </c>
      <c r="D229" s="2">
        <f t="shared" si="22"/>
        <v>0.61599999999999999</v>
      </c>
      <c r="E229" s="2">
        <f t="shared" si="24"/>
        <v>0.6180000000000001</v>
      </c>
      <c r="F229" s="2">
        <f t="shared" si="25"/>
        <v>0.61799999999999966</v>
      </c>
      <c r="G229" s="2">
        <f t="shared" si="19"/>
        <v>0.6177999999999999</v>
      </c>
      <c r="H229" s="2">
        <f t="shared" si="23"/>
        <v>0.64790000000000025</v>
      </c>
      <c r="I229" s="2">
        <f t="array" ref="I229">SUMPRODUCT(B213:B232, (ROW(B213:B232)-ROW(B213)+1)) / (20*21/2)</f>
        <v>0.61519047619047618</v>
      </c>
      <c r="J229" s="2">
        <f t="shared" si="26"/>
        <v>0.61831575328073374</v>
      </c>
      <c r="K229" s="2">
        <f t="shared" si="20"/>
        <v>0.61934766749200076</v>
      </c>
    </row>
    <row r="230" spans="1:11" ht="13.5" x14ac:dyDescent="0.25">
      <c r="A230" s="3">
        <f>TITRES_STAT!B233</f>
        <v>42641</v>
      </c>
      <c r="B230" s="5">
        <f>TITRES_STAT!D233</f>
        <v>0.6</v>
      </c>
      <c r="C230" s="2">
        <f t="shared" si="21"/>
        <v>-1.0000000000000009E-2</v>
      </c>
      <c r="D230" s="2">
        <f t="shared" si="22"/>
        <v>0.61199999999999999</v>
      </c>
      <c r="E230" s="2">
        <f t="shared" si="24"/>
        <v>0.61499999999999999</v>
      </c>
      <c r="F230" s="2">
        <f t="shared" si="25"/>
        <v>0.61699999999999977</v>
      </c>
      <c r="G230" s="2">
        <f t="shared" si="19"/>
        <v>0.61740000000000006</v>
      </c>
      <c r="H230" s="2">
        <f t="shared" si="23"/>
        <v>0.64690000000000014</v>
      </c>
      <c r="I230" s="2">
        <f t="array" ref="I230">SUMPRODUCT(B214:B233, (ROW(B214:B233)-ROW(B214)+1)) / (20*21/2)</f>
        <v>0.61357142857142866</v>
      </c>
      <c r="J230" s="2">
        <f t="shared" si="26"/>
        <v>0.61657139582542575</v>
      </c>
      <c r="K230" s="2">
        <f t="shared" si="20"/>
        <v>0.61858893543349103</v>
      </c>
    </row>
    <row r="231" spans="1:11" ht="13.5" x14ac:dyDescent="0.25">
      <c r="A231" s="3">
        <f>TITRES_STAT!B234</f>
        <v>42642</v>
      </c>
      <c r="B231" s="5">
        <f>TITRES_STAT!D234</f>
        <v>0.61</v>
      </c>
      <c r="C231" s="2">
        <f t="shared" si="21"/>
        <v>1.0000000000000009E-2</v>
      </c>
      <c r="D231" s="2">
        <f t="shared" si="22"/>
        <v>0.61</v>
      </c>
      <c r="E231" s="2">
        <f t="shared" si="24"/>
        <v>0.6140000000000001</v>
      </c>
      <c r="F231" s="2">
        <f t="shared" si="25"/>
        <v>0.61699999999999977</v>
      </c>
      <c r="G231" s="2">
        <f t="shared" si="19"/>
        <v>0.61720000000000008</v>
      </c>
      <c r="H231" s="2">
        <f t="shared" si="23"/>
        <v>0.64595000000000014</v>
      </c>
      <c r="I231" s="2">
        <f t="array" ref="I231">SUMPRODUCT(B215:B234, (ROW(B215:B234)-ROW(B215)+1)) / (20*21/2)</f>
        <v>0.6130000000000001</v>
      </c>
      <c r="J231" s="2">
        <f t="shared" si="26"/>
        <v>0.61594554860395667</v>
      </c>
      <c r="K231" s="2">
        <f t="shared" si="20"/>
        <v>0.61825211443609929</v>
      </c>
    </row>
    <row r="232" spans="1:11" ht="13.5" x14ac:dyDescent="0.25">
      <c r="A232" s="3">
        <f>TITRES_STAT!B235</f>
        <v>42643</v>
      </c>
      <c r="B232" s="5">
        <f>TITRES_STAT!D235</f>
        <v>0.61</v>
      </c>
      <c r="C232" s="2">
        <f t="shared" si="21"/>
        <v>0</v>
      </c>
      <c r="D232" s="2">
        <f t="shared" si="22"/>
        <v>0.61</v>
      </c>
      <c r="E232" s="2">
        <f t="shared" si="24"/>
        <v>0.6130000000000001</v>
      </c>
      <c r="F232" s="2">
        <f t="shared" si="25"/>
        <v>0.61699999999999977</v>
      </c>
      <c r="G232" s="2">
        <f t="shared" si="19"/>
        <v>0.61720000000000008</v>
      </c>
      <c r="H232" s="2">
        <f t="shared" si="23"/>
        <v>0.64495000000000013</v>
      </c>
      <c r="I232" s="2">
        <f t="array" ref="I232">SUMPRODUCT(B216:B235, (ROW(B216:B235)-ROW(B216)+1)) / (20*21/2)</f>
        <v>0.61242857142857154</v>
      </c>
      <c r="J232" s="2">
        <f t="shared" si="26"/>
        <v>0.6153793058797703</v>
      </c>
      <c r="K232" s="2">
        <f t="shared" si="20"/>
        <v>0.61792850210527184</v>
      </c>
    </row>
    <row r="233" spans="1:11" ht="13.5" x14ac:dyDescent="0.25">
      <c r="A233" s="3">
        <f>TITRES_STAT!B236</f>
        <v>42647</v>
      </c>
      <c r="B233" s="5">
        <f>TITRES_STAT!D236</f>
        <v>0.6</v>
      </c>
      <c r="C233" s="2">
        <f t="shared" si="21"/>
        <v>-1.0000000000000009E-2</v>
      </c>
      <c r="D233" s="2">
        <f t="shared" si="22"/>
        <v>0.60599999999999998</v>
      </c>
      <c r="E233" s="2">
        <f t="shared" si="24"/>
        <v>0.61099999999999999</v>
      </c>
      <c r="F233" s="2">
        <f t="shared" si="25"/>
        <v>0.61599999999999988</v>
      </c>
      <c r="G233" s="2">
        <f t="shared" si="19"/>
        <v>0.61700000000000021</v>
      </c>
      <c r="H233" s="2">
        <f t="shared" si="23"/>
        <v>0.64380000000000026</v>
      </c>
      <c r="I233" s="2">
        <f t="array" ref="I233">SUMPRODUCT(B217:B236, (ROW(B217:B236)-ROW(B217)+1)) / (20*21/2)</f>
        <v>0.61180952380952391</v>
      </c>
      <c r="J233" s="2">
        <f t="shared" si="26"/>
        <v>0.61391461008169701</v>
      </c>
      <c r="K233" s="2">
        <f t="shared" si="20"/>
        <v>0.61722542359133969</v>
      </c>
    </row>
    <row r="234" spans="1:11" ht="13.5" x14ac:dyDescent="0.25">
      <c r="A234" s="3">
        <f>TITRES_STAT!B237</f>
        <v>42648</v>
      </c>
      <c r="B234" s="5">
        <f>TITRES_STAT!D237</f>
        <v>0.61</v>
      </c>
      <c r="C234" s="2">
        <f t="shared" si="21"/>
        <v>1.0000000000000009E-2</v>
      </c>
      <c r="D234" s="2">
        <f t="shared" si="22"/>
        <v>0.60599999999999998</v>
      </c>
      <c r="E234" s="2">
        <f t="shared" si="24"/>
        <v>0.61099999999999999</v>
      </c>
      <c r="F234" s="2">
        <f t="shared" si="25"/>
        <v>0.61599999999999988</v>
      </c>
      <c r="G234" s="2">
        <f t="shared" si="19"/>
        <v>0.61680000000000013</v>
      </c>
      <c r="H234" s="2">
        <f t="shared" si="23"/>
        <v>0.64275000000000015</v>
      </c>
      <c r="I234" s="2">
        <f t="array" ref="I234">SUMPRODUCT(B218:B237, (ROW(B218:B237)-ROW(B218)+1)) / (20*21/2)</f>
        <v>0.61028571428571443</v>
      </c>
      <c r="J234" s="2">
        <f t="shared" si="26"/>
        <v>0.61354179007391629</v>
      </c>
      <c r="K234" s="2">
        <f t="shared" si="20"/>
        <v>0.61694207364658127</v>
      </c>
    </row>
    <row r="235" spans="1:11" ht="13.5" x14ac:dyDescent="0.25">
      <c r="A235" s="3">
        <f>TITRES_STAT!B238</f>
        <v>42649</v>
      </c>
      <c r="B235" s="5">
        <f>TITRES_STAT!D238</f>
        <v>0.61</v>
      </c>
      <c r="C235" s="2">
        <f t="shared" si="21"/>
        <v>0</v>
      </c>
      <c r="D235" s="2">
        <f t="shared" si="22"/>
        <v>0.60799999999999987</v>
      </c>
      <c r="E235" s="2">
        <f t="shared" si="24"/>
        <v>0.6100000000000001</v>
      </c>
      <c r="F235" s="2">
        <f t="shared" si="25"/>
        <v>0.61649999999999983</v>
      </c>
      <c r="G235" s="2">
        <f t="shared" si="19"/>
        <v>0.61680000000000013</v>
      </c>
      <c r="H235" s="2">
        <f t="shared" si="23"/>
        <v>0.64170000000000016</v>
      </c>
      <c r="I235" s="2">
        <f t="array" ref="I235">SUMPRODUCT(B219:B238, (ROW(B219:B238)-ROW(B219)+1)) / (20*21/2)</f>
        <v>0.60985714285714299</v>
      </c>
      <c r="J235" s="2">
        <f t="shared" si="26"/>
        <v>0.61320447673354328</v>
      </c>
      <c r="K235" s="2">
        <f t="shared" si="20"/>
        <v>0.61666983546436238</v>
      </c>
    </row>
    <row r="236" spans="1:11" ht="13.5" x14ac:dyDescent="0.25">
      <c r="A236" s="3">
        <f>TITRES_STAT!B239</f>
        <v>42650</v>
      </c>
      <c r="B236" s="5">
        <f>TITRES_STAT!D239</f>
        <v>0.61</v>
      </c>
      <c r="C236" s="2">
        <f t="shared" si="21"/>
        <v>0</v>
      </c>
      <c r="D236" s="2">
        <f t="shared" si="22"/>
        <v>0.60799999999999987</v>
      </c>
      <c r="E236" s="2">
        <f t="shared" si="24"/>
        <v>0.6090000000000001</v>
      </c>
      <c r="F236" s="2">
        <f t="shared" si="25"/>
        <v>0.61599999999999988</v>
      </c>
      <c r="G236" s="2">
        <f t="shared" si="19"/>
        <v>0.61680000000000013</v>
      </c>
      <c r="H236" s="2">
        <f t="shared" si="23"/>
        <v>0.64065000000000027</v>
      </c>
      <c r="I236" s="2">
        <f t="array" ref="I236">SUMPRODUCT(B220:B239, (ROW(B220:B239)-ROW(B220)+1)) / (20*21/2)</f>
        <v>0.60952380952380969</v>
      </c>
      <c r="J236" s="2">
        <f t="shared" si="26"/>
        <v>0.61289928847320585</v>
      </c>
      <c r="K236" s="2">
        <f t="shared" si="20"/>
        <v>0.61640827328928938</v>
      </c>
    </row>
    <row r="237" spans="1:11" ht="13.5" x14ac:dyDescent="0.25">
      <c r="A237" s="3">
        <f>TITRES_STAT!B240</f>
        <v>42653</v>
      </c>
      <c r="B237" s="5">
        <f>TITRES_STAT!D240</f>
        <v>0.6</v>
      </c>
      <c r="C237" s="2">
        <f t="shared" si="21"/>
        <v>-1.0000000000000009E-2</v>
      </c>
      <c r="D237" s="2">
        <f t="shared" si="22"/>
        <v>0.60599999999999998</v>
      </c>
      <c r="E237" s="2">
        <f t="shared" si="24"/>
        <v>0.60799999999999998</v>
      </c>
      <c r="F237" s="2">
        <f t="shared" si="25"/>
        <v>0.61449999999999982</v>
      </c>
      <c r="G237" s="2">
        <f t="shared" si="19"/>
        <v>0.61660000000000015</v>
      </c>
      <c r="H237" s="2">
        <f t="shared" si="23"/>
        <v>0.63965000000000027</v>
      </c>
      <c r="I237" s="2">
        <f t="array" ref="I237">SUMPRODUCT(B221:B240, (ROW(B221:B240)-ROW(B221)+1)) / (20*21/2)</f>
        <v>0.60833333333333339</v>
      </c>
      <c r="J237" s="2">
        <f t="shared" si="26"/>
        <v>0.61167078480909098</v>
      </c>
      <c r="K237" s="2">
        <f t="shared" si="20"/>
        <v>0.61576481159167018</v>
      </c>
    </row>
    <row r="238" spans="1:11" ht="13.5" x14ac:dyDescent="0.25">
      <c r="A238" s="3">
        <f>TITRES_STAT!B241</f>
        <v>42654</v>
      </c>
      <c r="B238" s="5">
        <f>TITRES_STAT!D241</f>
        <v>0.61</v>
      </c>
      <c r="C238" s="2">
        <f t="shared" si="21"/>
        <v>1.0000000000000009E-2</v>
      </c>
      <c r="D238" s="2">
        <f t="shared" si="22"/>
        <v>0.60799999999999998</v>
      </c>
      <c r="E238" s="2">
        <f t="shared" si="24"/>
        <v>0.60699999999999998</v>
      </c>
      <c r="F238" s="2">
        <f t="shared" si="25"/>
        <v>0.61349999999999982</v>
      </c>
      <c r="G238" s="2">
        <f t="shared" si="19"/>
        <v>0.61640000000000017</v>
      </c>
      <c r="H238" s="2">
        <f t="shared" si="23"/>
        <v>0.63865000000000027</v>
      </c>
      <c r="I238" s="2">
        <f t="array" ref="I238">SUMPRODUCT(B222:B241, (ROW(B222:B241)-ROW(B222)+1)) / (20*21/2)</f>
        <v>0.60728571428571432</v>
      </c>
      <c r="J238" s="2">
        <f t="shared" si="26"/>
        <v>0.61151166244632038</v>
      </c>
      <c r="K238" s="2">
        <f t="shared" si="20"/>
        <v>0.6155387405488596</v>
      </c>
    </row>
    <row r="239" spans="1:11" ht="13.5" x14ac:dyDescent="0.25">
      <c r="A239" s="3">
        <f>TITRES_STAT!B242</f>
        <v>42655</v>
      </c>
      <c r="B239" s="5">
        <f>TITRES_STAT!D242</f>
        <v>0.61</v>
      </c>
      <c r="C239" s="2">
        <f t="shared" si="21"/>
        <v>0</v>
      </c>
      <c r="D239" s="2">
        <f t="shared" si="22"/>
        <v>0.60799999999999987</v>
      </c>
      <c r="E239" s="2">
        <f t="shared" si="24"/>
        <v>0.60699999999999998</v>
      </c>
      <c r="F239" s="2">
        <f t="shared" si="25"/>
        <v>0.61249999999999982</v>
      </c>
      <c r="G239" s="2">
        <f t="shared" si="19"/>
        <v>0.61640000000000006</v>
      </c>
      <c r="H239" s="2">
        <f t="shared" si="23"/>
        <v>0.63770000000000027</v>
      </c>
      <c r="I239" s="2">
        <f t="array" ref="I239">SUMPRODUCT(B223:B242, (ROW(B223:B242)-ROW(B223)+1)) / (20*21/2)</f>
        <v>0.60728571428571432</v>
      </c>
      <c r="J239" s="2">
        <f t="shared" si="26"/>
        <v>0.61136769459428986</v>
      </c>
      <c r="K239" s="2">
        <f t="shared" si="20"/>
        <v>0.6153215350371396</v>
      </c>
    </row>
    <row r="240" spans="1:11" ht="13.5" x14ac:dyDescent="0.25">
      <c r="A240" s="3">
        <f>TITRES_STAT!B243</f>
        <v>42656</v>
      </c>
      <c r="B240" s="5">
        <f>TITRES_STAT!D243</f>
        <v>0.6</v>
      </c>
      <c r="C240" s="2">
        <f t="shared" si="21"/>
        <v>-1.0000000000000009E-2</v>
      </c>
      <c r="D240" s="2">
        <f t="shared" si="22"/>
        <v>0.60599999999999998</v>
      </c>
      <c r="E240" s="2">
        <f t="shared" si="24"/>
        <v>0.60699999999999998</v>
      </c>
      <c r="F240" s="2">
        <f t="shared" si="25"/>
        <v>0.61099999999999988</v>
      </c>
      <c r="G240" s="2">
        <f t="shared" si="19"/>
        <v>0.61620000000000008</v>
      </c>
      <c r="H240" s="2">
        <f t="shared" si="23"/>
        <v>0.63675000000000015</v>
      </c>
      <c r="I240" s="2">
        <f t="array" ref="I240">SUMPRODUCT(B224:B243, (ROW(B224:B243)-ROW(B224)+1)) / (20*21/2)</f>
        <v>0.60638095238095235</v>
      </c>
      <c r="J240" s="2">
        <f t="shared" si="26"/>
        <v>0.61028505701388136</v>
      </c>
      <c r="K240" s="2">
        <f t="shared" si="20"/>
        <v>0.6147206905258793</v>
      </c>
    </row>
    <row r="241" spans="1:11" ht="13.5" x14ac:dyDescent="0.25">
      <c r="A241" s="3">
        <f>TITRES_STAT!B244</f>
        <v>42657</v>
      </c>
      <c r="B241" s="5">
        <f>TITRES_STAT!D244</f>
        <v>0.6</v>
      </c>
      <c r="C241" s="2">
        <f t="shared" si="21"/>
        <v>0</v>
      </c>
      <c r="D241" s="2">
        <f t="shared" si="22"/>
        <v>0.60399999999999998</v>
      </c>
      <c r="E241" s="2">
        <f t="shared" si="24"/>
        <v>0.60599999999999998</v>
      </c>
      <c r="F241" s="2">
        <f t="shared" si="25"/>
        <v>0.60999999999999988</v>
      </c>
      <c r="G241" s="2">
        <f t="shared" si="19"/>
        <v>0.61620000000000008</v>
      </c>
      <c r="H241" s="2">
        <f t="shared" si="23"/>
        <v>0.63575000000000015</v>
      </c>
      <c r="I241" s="2">
        <f t="array" ref="I241">SUMPRODUCT(B225:B244, (ROW(B225:B244)-ROW(B225)+1)) / (20*21/2)</f>
        <v>0.60652380952380958</v>
      </c>
      <c r="J241" s="2">
        <f t="shared" si="26"/>
        <v>0.60930552777446412</v>
      </c>
      <c r="K241" s="2">
        <f t="shared" si="20"/>
        <v>0.61414340854447236</v>
      </c>
    </row>
    <row r="242" spans="1:11" ht="13.5" x14ac:dyDescent="0.25">
      <c r="A242" s="3">
        <f>TITRES_STAT!B245</f>
        <v>42660</v>
      </c>
      <c r="B242" s="5">
        <f>TITRES_STAT!D245</f>
        <v>0.61</v>
      </c>
      <c r="C242" s="2">
        <f t="shared" si="21"/>
        <v>1.0000000000000009E-2</v>
      </c>
      <c r="D242" s="2">
        <f t="shared" si="22"/>
        <v>0.60599999999999998</v>
      </c>
      <c r="E242" s="2">
        <f t="shared" si="24"/>
        <v>0.60599999999999998</v>
      </c>
      <c r="F242" s="2">
        <f t="shared" si="25"/>
        <v>0.60949999999999993</v>
      </c>
      <c r="G242" s="2">
        <f t="shared" ref="G242:G305" si="27">AVERAGE(B193:B242)</f>
        <v>0.61640000000000006</v>
      </c>
      <c r="H242" s="2">
        <f t="shared" si="23"/>
        <v>0.63475000000000004</v>
      </c>
      <c r="I242" s="2">
        <f t="array" ref="I242">SUMPRODUCT(B226:B245, (ROW(B226:B245)-ROW(B226)+1)) / (20*21/2)</f>
        <v>0.60571428571428576</v>
      </c>
      <c r="J242" s="2">
        <f t="shared" si="26"/>
        <v>0.60937166798641995</v>
      </c>
      <c r="K242" s="2">
        <f t="shared" si="20"/>
        <v>0.61398092193488518</v>
      </c>
    </row>
    <row r="243" spans="1:11" ht="13.5" x14ac:dyDescent="0.25">
      <c r="A243" s="3">
        <f>TITRES_STAT!B246</f>
        <v>42661</v>
      </c>
      <c r="B243" s="5">
        <f>TITRES_STAT!D246</f>
        <v>0.6</v>
      </c>
      <c r="C243" s="2">
        <f t="shared" si="21"/>
        <v>-1.0000000000000009E-2</v>
      </c>
      <c r="D243" s="2">
        <f t="shared" si="22"/>
        <v>0.60399999999999998</v>
      </c>
      <c r="E243" s="2">
        <f t="shared" si="24"/>
        <v>0.60599999999999998</v>
      </c>
      <c r="F243" s="2">
        <f t="shared" si="25"/>
        <v>0.60849999999999993</v>
      </c>
      <c r="G243" s="2">
        <f t="shared" si="27"/>
        <v>0.61620000000000008</v>
      </c>
      <c r="H243" s="2">
        <f t="shared" si="23"/>
        <v>0.63370000000000004</v>
      </c>
      <c r="I243" s="2">
        <f t="array" ref="I243">SUMPRODUCT(B227:B246, (ROW(B227:B246)-ROW(B227)+1)) / (20*21/2)</f>
        <v>0.60500000000000009</v>
      </c>
      <c r="J243" s="2">
        <f t="shared" si="26"/>
        <v>0.6084791281781895</v>
      </c>
      <c r="K243" s="2">
        <f t="shared" ref="K243:K306" si="28">$K$4*B243+(1-$K$4)*K242</f>
        <v>0.61343265048645834</v>
      </c>
    </row>
    <row r="244" spans="1:11" ht="13.5" x14ac:dyDescent="0.25">
      <c r="A244" s="3">
        <f>TITRES_STAT!B247</f>
        <v>42662</v>
      </c>
      <c r="B244" s="5">
        <f>TITRES_STAT!D247</f>
        <v>0.61</v>
      </c>
      <c r="C244" s="2">
        <f t="shared" si="21"/>
        <v>1.0000000000000009E-2</v>
      </c>
      <c r="D244" s="2">
        <f t="shared" si="22"/>
        <v>0.60399999999999998</v>
      </c>
      <c r="E244" s="2">
        <f t="shared" si="24"/>
        <v>0.60599999999999998</v>
      </c>
      <c r="F244" s="2">
        <f t="shared" si="25"/>
        <v>0.60849999999999993</v>
      </c>
      <c r="G244" s="2">
        <f t="shared" si="27"/>
        <v>0.61620000000000008</v>
      </c>
      <c r="H244" s="2">
        <f t="shared" si="23"/>
        <v>0.63275000000000003</v>
      </c>
      <c r="I244" s="2">
        <f t="array" ref="I244">SUMPRODUCT(B228:B247, (ROW(B228:B247)-ROW(B228)+1)) / (20*21/2)</f>
        <v>0.60533333333333339</v>
      </c>
      <c r="J244" s="2">
        <f t="shared" si="26"/>
        <v>0.60862397311360006</v>
      </c>
      <c r="K244" s="2">
        <f t="shared" si="28"/>
        <v>0.61329803674189132</v>
      </c>
    </row>
    <row r="245" spans="1:11" ht="13.5" x14ac:dyDescent="0.25">
      <c r="A245" s="3">
        <f>TITRES_STAT!B248</f>
        <v>42663</v>
      </c>
      <c r="B245" s="5">
        <f>TITRES_STAT!D248</f>
        <v>0.6</v>
      </c>
      <c r="C245" s="2">
        <f t="shared" si="21"/>
        <v>-1.0000000000000009E-2</v>
      </c>
      <c r="D245" s="2">
        <f t="shared" si="22"/>
        <v>0.60399999999999998</v>
      </c>
      <c r="E245" s="2">
        <f t="shared" si="24"/>
        <v>0.60499999999999998</v>
      </c>
      <c r="F245" s="2">
        <f t="shared" si="25"/>
        <v>0.60749999999999993</v>
      </c>
      <c r="G245" s="2">
        <f t="shared" si="27"/>
        <v>0.61580000000000013</v>
      </c>
      <c r="H245" s="2">
        <f t="shared" si="23"/>
        <v>0.63169999999999993</v>
      </c>
      <c r="I245" s="2">
        <f t="array" ref="I245">SUMPRODUCT(B229:B248, (ROW(B229:B248)-ROW(B229)+1)) / (20*21/2)</f>
        <v>0.60566666666666669</v>
      </c>
      <c r="J245" s="2">
        <f t="shared" si="26"/>
        <v>0.60780264234087622</v>
      </c>
      <c r="K245" s="2">
        <f t="shared" si="28"/>
        <v>0.6127765451049545</v>
      </c>
    </row>
    <row r="246" spans="1:11" ht="13.5" x14ac:dyDescent="0.25">
      <c r="A246" s="3">
        <f>TITRES_STAT!B249</f>
        <v>42664</v>
      </c>
      <c r="B246" s="5">
        <f>TITRES_STAT!D249</f>
        <v>0.6</v>
      </c>
      <c r="C246" s="2">
        <f t="shared" si="21"/>
        <v>0</v>
      </c>
      <c r="D246" s="2">
        <f t="shared" si="22"/>
        <v>0.60399999999999998</v>
      </c>
      <c r="E246" s="2">
        <f t="shared" si="24"/>
        <v>0.60399999999999987</v>
      </c>
      <c r="F246" s="2">
        <f t="shared" si="25"/>
        <v>0.60649999999999993</v>
      </c>
      <c r="G246" s="2">
        <f t="shared" si="27"/>
        <v>0.61560000000000015</v>
      </c>
      <c r="H246" s="2">
        <f t="shared" si="23"/>
        <v>0.63059999999999983</v>
      </c>
      <c r="I246" s="2">
        <f t="array" ref="I246">SUMPRODUCT(B230:B249, (ROW(B230:B249)-ROW(B230)+1)) / (20*21/2)</f>
        <v>0.60604761904761906</v>
      </c>
      <c r="J246" s="2">
        <f t="shared" si="26"/>
        <v>0.6070595335465071</v>
      </c>
      <c r="K246" s="2">
        <f t="shared" si="28"/>
        <v>0.61227550412044651</v>
      </c>
    </row>
    <row r="247" spans="1:11" ht="13.5" x14ac:dyDescent="0.25">
      <c r="A247" s="3">
        <f>TITRES_STAT!B250</f>
        <v>42667</v>
      </c>
      <c r="B247" s="5">
        <f>TITRES_STAT!D250</f>
        <v>0.61</v>
      </c>
      <c r="C247" s="2">
        <f t="shared" si="21"/>
        <v>1.0000000000000009E-2</v>
      </c>
      <c r="D247" s="2">
        <f t="shared" si="22"/>
        <v>0.60399999999999998</v>
      </c>
      <c r="E247" s="2">
        <f t="shared" si="24"/>
        <v>0.60499999999999998</v>
      </c>
      <c r="F247" s="2">
        <f t="shared" si="25"/>
        <v>0.60649999999999982</v>
      </c>
      <c r="G247" s="2">
        <f t="shared" si="27"/>
        <v>0.61540000000000006</v>
      </c>
      <c r="H247" s="2">
        <f t="shared" si="23"/>
        <v>0.62964999999999993</v>
      </c>
      <c r="I247" s="2">
        <f t="array" ref="I247">SUMPRODUCT(B231:B250, (ROW(B231:B250)-ROW(B231)+1)) / (20*21/2)</f>
        <v>0.6054761904761905</v>
      </c>
      <c r="J247" s="2">
        <f t="shared" si="26"/>
        <v>0.6073395779706493</v>
      </c>
      <c r="K247" s="2">
        <f t="shared" si="28"/>
        <v>0.61218626866474279</v>
      </c>
    </row>
    <row r="248" spans="1:11" ht="13.5" x14ac:dyDescent="0.25">
      <c r="A248" s="3">
        <f>TITRES_STAT!B251</f>
        <v>42668</v>
      </c>
      <c r="B248" s="5">
        <f>TITRES_STAT!D251</f>
        <v>0.61</v>
      </c>
      <c r="C248" s="2">
        <f t="shared" si="21"/>
        <v>0</v>
      </c>
      <c r="D248" s="2">
        <f t="shared" si="22"/>
        <v>0.60599999999999998</v>
      </c>
      <c r="E248" s="2">
        <f t="shared" si="24"/>
        <v>0.60499999999999998</v>
      </c>
      <c r="F248" s="2">
        <f t="shared" si="25"/>
        <v>0.60599999999999987</v>
      </c>
      <c r="G248" s="2">
        <f t="shared" si="27"/>
        <v>0.6150000000000001</v>
      </c>
      <c r="H248" s="2">
        <f t="shared" si="23"/>
        <v>0.62869999999999981</v>
      </c>
      <c r="I248" s="2">
        <f t="array" ref="I248">SUMPRODUCT(B232:B251, (ROW(B232:B251)-ROW(B232)+1)) / (20*21/2)</f>
        <v>0.60585714285714298</v>
      </c>
      <c r="J248" s="2">
        <f t="shared" si="26"/>
        <v>0.60759295149725412</v>
      </c>
      <c r="K248" s="2">
        <f t="shared" si="28"/>
        <v>0.61210053263867448</v>
      </c>
    </row>
    <row r="249" spans="1:11" ht="13.5" x14ac:dyDescent="0.25">
      <c r="A249" s="3">
        <f>TITRES_STAT!B252</f>
        <v>42669</v>
      </c>
      <c r="B249" s="5">
        <f>TITRES_STAT!D252</f>
        <v>0.61</v>
      </c>
      <c r="C249" s="2">
        <f t="shared" si="21"/>
        <v>0</v>
      </c>
      <c r="D249" s="2">
        <f t="shared" si="22"/>
        <v>0.60599999999999998</v>
      </c>
      <c r="E249" s="2">
        <f t="shared" si="24"/>
        <v>0.60500000000000009</v>
      </c>
      <c r="F249" s="2">
        <f t="shared" si="25"/>
        <v>0.60599999999999987</v>
      </c>
      <c r="G249" s="2">
        <f t="shared" si="27"/>
        <v>0.61480000000000001</v>
      </c>
      <c r="H249" s="2">
        <f t="shared" si="23"/>
        <v>0.6278499999999998</v>
      </c>
      <c r="I249" s="2">
        <f t="array" ref="I249">SUMPRODUCT(B233:B252, (ROW(B233:B252)-ROW(B233)+1)) / (20*21/2)</f>
        <v>0.60719047619047628</v>
      </c>
      <c r="J249" s="2">
        <f t="shared" si="26"/>
        <v>0.60782219421180139</v>
      </c>
      <c r="K249" s="2">
        <f t="shared" si="28"/>
        <v>0.61201815880970689</v>
      </c>
    </row>
    <row r="250" spans="1:11" ht="13.5" x14ac:dyDescent="0.25">
      <c r="A250" s="3">
        <f>TITRES_STAT!B253</f>
        <v>42670</v>
      </c>
      <c r="B250" s="5">
        <f>TITRES_STAT!D253</f>
        <v>0.6</v>
      </c>
      <c r="C250" s="2">
        <f t="shared" si="21"/>
        <v>-1.0000000000000009E-2</v>
      </c>
      <c r="D250" s="2">
        <f t="shared" si="22"/>
        <v>0.60599999999999998</v>
      </c>
      <c r="E250" s="2">
        <f t="shared" si="24"/>
        <v>0.60500000000000009</v>
      </c>
      <c r="F250" s="2">
        <f t="shared" si="25"/>
        <v>0.60599999999999976</v>
      </c>
      <c r="G250" s="2">
        <f t="shared" si="27"/>
        <v>0.61440000000000006</v>
      </c>
      <c r="H250" s="2">
        <f t="shared" si="23"/>
        <v>0.62704999999999989</v>
      </c>
      <c r="I250" s="2">
        <f t="array" ref="I250">SUMPRODUCT(B234:B253, (ROW(B234:B253)-ROW(B234)+1)) / (20*21/2)</f>
        <v>0.6084761904761905</v>
      </c>
      <c r="J250" s="2">
        <f t="shared" si="26"/>
        <v>0.60707722333448699</v>
      </c>
      <c r="K250" s="2">
        <f t="shared" si="28"/>
        <v>0.61154685846422818</v>
      </c>
    </row>
    <row r="251" spans="1:11" ht="13.5" x14ac:dyDescent="0.25">
      <c r="A251" s="3">
        <f>TITRES_STAT!B254</f>
        <v>42671</v>
      </c>
      <c r="B251" s="5">
        <f>TITRES_STAT!D254</f>
        <v>0.61</v>
      </c>
      <c r="C251" s="2">
        <f t="shared" si="21"/>
        <v>1.0000000000000009E-2</v>
      </c>
      <c r="D251" s="2">
        <f t="shared" si="22"/>
        <v>0.60799999999999998</v>
      </c>
      <c r="E251" s="2">
        <f t="shared" si="24"/>
        <v>0.60600000000000009</v>
      </c>
      <c r="F251" s="2">
        <f t="shared" si="25"/>
        <v>0.60599999999999987</v>
      </c>
      <c r="G251" s="2">
        <f t="shared" si="27"/>
        <v>0.61420000000000008</v>
      </c>
      <c r="H251" s="2">
        <f t="shared" si="23"/>
        <v>0.62634999999999985</v>
      </c>
      <c r="I251" s="2">
        <f t="array" ref="I251">SUMPRODUCT(B235:B254, (ROW(B235:B254)-ROW(B235)+1)) / (20*21/2)</f>
        <v>0.61061904761904762</v>
      </c>
      <c r="J251" s="2">
        <f t="shared" si="26"/>
        <v>0.60735558301691683</v>
      </c>
      <c r="K251" s="2">
        <f t="shared" si="28"/>
        <v>0.61148619734798393</v>
      </c>
    </row>
    <row r="252" spans="1:11" ht="13.5" x14ac:dyDescent="0.25">
      <c r="A252" s="3">
        <f>TITRES_STAT!B255</f>
        <v>42674</v>
      </c>
      <c r="B252" s="5">
        <f>TITRES_STAT!D255</f>
        <v>0.62</v>
      </c>
      <c r="C252" s="2">
        <f t="shared" si="21"/>
        <v>1.0000000000000009E-2</v>
      </c>
      <c r="D252" s="2">
        <f t="shared" si="22"/>
        <v>0.61</v>
      </c>
      <c r="E252" s="2">
        <f t="shared" si="24"/>
        <v>0.60699999999999998</v>
      </c>
      <c r="F252" s="2">
        <f t="shared" si="25"/>
        <v>0.60649999999999982</v>
      </c>
      <c r="G252" s="2">
        <f t="shared" si="27"/>
        <v>0.6140000000000001</v>
      </c>
      <c r="H252" s="2">
        <f t="shared" si="23"/>
        <v>0.6257999999999998</v>
      </c>
      <c r="I252" s="2">
        <f t="array" ref="I252">SUMPRODUCT(B236:B255, (ROW(B236:B255)-ROW(B236)+1)) / (20*21/2)</f>
        <v>0.61552380952380947</v>
      </c>
      <c r="J252" s="2">
        <f t="shared" si="26"/>
        <v>0.6085598132057819</v>
      </c>
      <c r="K252" s="2">
        <f t="shared" si="28"/>
        <v>0.61182007196178845</v>
      </c>
    </row>
    <row r="253" spans="1:11" ht="13.5" x14ac:dyDescent="0.25">
      <c r="A253" s="3">
        <f>TITRES_STAT!B256</f>
        <v>42675</v>
      </c>
      <c r="B253" s="5">
        <f>TITRES_STAT!D256</f>
        <v>0.62</v>
      </c>
      <c r="C253" s="2">
        <f t="shared" si="21"/>
        <v>0</v>
      </c>
      <c r="D253" s="2">
        <f t="shared" si="22"/>
        <v>0.61199999999999999</v>
      </c>
      <c r="E253" s="2">
        <f t="shared" si="24"/>
        <v>0.60899999999999999</v>
      </c>
      <c r="F253" s="2">
        <f t="shared" si="25"/>
        <v>0.60749999999999971</v>
      </c>
      <c r="G253" s="2">
        <f t="shared" si="27"/>
        <v>0.61380000000000012</v>
      </c>
      <c r="H253" s="2">
        <f t="shared" si="23"/>
        <v>0.62529999999999986</v>
      </c>
      <c r="I253" s="2">
        <f t="array" ref="I253">SUMPRODUCT(B237:B256, (ROW(B237:B256)-ROW(B237)+1)) / (20*21/2)</f>
        <v>0.61923809523809537</v>
      </c>
      <c r="J253" s="2">
        <f t="shared" si="26"/>
        <v>0.60964935480523119</v>
      </c>
      <c r="K253" s="2">
        <f t="shared" si="28"/>
        <v>0.61214085345348301</v>
      </c>
    </row>
    <row r="254" spans="1:11" ht="13.5" x14ac:dyDescent="0.25">
      <c r="A254" s="3">
        <f>TITRES_STAT!B257</f>
        <v>42676</v>
      </c>
      <c r="B254" s="5">
        <f>TITRES_STAT!D257</f>
        <v>0.63</v>
      </c>
      <c r="C254" s="2">
        <f t="shared" si="21"/>
        <v>1.0000000000000009E-2</v>
      </c>
      <c r="D254" s="2">
        <f t="shared" si="22"/>
        <v>0.61599999999999999</v>
      </c>
      <c r="E254" s="2">
        <f t="shared" si="24"/>
        <v>0.61099999999999999</v>
      </c>
      <c r="F254" s="2">
        <f t="shared" si="25"/>
        <v>0.60849999999999982</v>
      </c>
      <c r="G254" s="2">
        <f t="shared" si="27"/>
        <v>0.61380000000000001</v>
      </c>
      <c r="H254" s="2">
        <f t="shared" si="23"/>
        <v>0.62479999999999991</v>
      </c>
      <c r="I254" s="2">
        <f t="array" ref="I254">SUMPRODUCT(B238:B257, (ROW(B238:B257)-ROW(B238)+1)) / (20*21/2)</f>
        <v>0.62276190476190463</v>
      </c>
      <c r="J254" s="2">
        <f t="shared" si="26"/>
        <v>0.61158751149044721</v>
      </c>
      <c r="K254" s="2">
        <f t="shared" si="28"/>
        <v>0.61284121214158171</v>
      </c>
    </row>
    <row r="255" spans="1:11" ht="13.5" x14ac:dyDescent="0.25">
      <c r="A255" s="3">
        <f>TITRES_STAT!B258</f>
        <v>42677</v>
      </c>
      <c r="B255" s="5">
        <f>TITRES_STAT!D258</f>
        <v>0.66</v>
      </c>
      <c r="C255" s="2">
        <f t="shared" si="21"/>
        <v>3.0000000000000027E-2</v>
      </c>
      <c r="D255" s="2">
        <f t="shared" si="22"/>
        <v>0.628</v>
      </c>
      <c r="E255" s="2">
        <f t="shared" si="24"/>
        <v>0.61699999999999999</v>
      </c>
      <c r="F255" s="2">
        <f t="shared" si="25"/>
        <v>0.61099999999999999</v>
      </c>
      <c r="G255" s="2">
        <f t="shared" si="27"/>
        <v>0.61440000000000006</v>
      </c>
      <c r="H255" s="2">
        <f t="shared" si="23"/>
        <v>0.62434999999999985</v>
      </c>
      <c r="I255" s="2">
        <f t="array" ref="I255">SUMPRODUCT(B239:B258, (ROW(B239:B258)-ROW(B239)+1)) / (20*21/2)</f>
        <v>0.62509523809523815</v>
      </c>
      <c r="J255" s="2">
        <f t="shared" si="26"/>
        <v>0.61619822468183316</v>
      </c>
      <c r="K255" s="2">
        <f t="shared" si="28"/>
        <v>0.61469057637132363</v>
      </c>
    </row>
    <row r="256" spans="1:11" ht="13.5" x14ac:dyDescent="0.25">
      <c r="A256" s="3">
        <f>TITRES_STAT!B259</f>
        <v>42678</v>
      </c>
      <c r="B256" s="5">
        <f>TITRES_STAT!D259</f>
        <v>0.65</v>
      </c>
      <c r="C256" s="2">
        <f t="shared" si="21"/>
        <v>-1.0000000000000009E-2</v>
      </c>
      <c r="D256" s="2">
        <f t="shared" si="22"/>
        <v>0.63600000000000001</v>
      </c>
      <c r="E256" s="2">
        <f t="shared" si="24"/>
        <v>0.62200000000000011</v>
      </c>
      <c r="F256" s="2">
        <f t="shared" si="25"/>
        <v>0.61299999999999999</v>
      </c>
      <c r="G256" s="2">
        <f t="shared" si="27"/>
        <v>0.61480000000000001</v>
      </c>
      <c r="H256" s="2">
        <f t="shared" si="23"/>
        <v>0.62399999999999978</v>
      </c>
      <c r="I256" s="2">
        <f t="array" ref="I256">SUMPRODUCT(B240:B259, (ROW(B240:B259)-ROW(B240)+1)) / (20*21/2)</f>
        <v>0.6263333333333333</v>
      </c>
      <c r="J256" s="2">
        <f t="shared" si="26"/>
        <v>0.61941744137880139</v>
      </c>
      <c r="K256" s="2">
        <f t="shared" si="28"/>
        <v>0.61607525965087961</v>
      </c>
    </row>
    <row r="257" spans="1:11" ht="13.5" x14ac:dyDescent="0.25">
      <c r="A257" s="3">
        <f>TITRES_STAT!B260</f>
        <v>42681</v>
      </c>
      <c r="B257" s="5">
        <f>TITRES_STAT!D260</f>
        <v>0.65</v>
      </c>
      <c r="C257" s="2">
        <f t="shared" si="21"/>
        <v>0</v>
      </c>
      <c r="D257" s="2">
        <f t="shared" si="22"/>
        <v>0.64200000000000002</v>
      </c>
      <c r="E257" s="2">
        <f t="shared" si="24"/>
        <v>0.62600000000000011</v>
      </c>
      <c r="F257" s="2">
        <f t="shared" si="25"/>
        <v>0.61550000000000005</v>
      </c>
      <c r="G257" s="2">
        <f t="shared" si="27"/>
        <v>0.61519999999999986</v>
      </c>
      <c r="H257" s="2">
        <f t="shared" si="23"/>
        <v>0.6237499999999998</v>
      </c>
      <c r="I257" s="2">
        <f t="array" ref="I257">SUMPRODUCT(B241:B260, (ROW(B241:B260)-ROW(B241)+1)) / (20*21/2)</f>
        <v>0.62747619047619052</v>
      </c>
      <c r="J257" s="2">
        <f t="shared" si="26"/>
        <v>0.62233006600939178</v>
      </c>
      <c r="K257" s="2">
        <f t="shared" si="28"/>
        <v>0.61740564162535494</v>
      </c>
    </row>
    <row r="258" spans="1:11" ht="13.5" x14ac:dyDescent="0.25">
      <c r="A258" s="3">
        <f>TITRES_STAT!B261</f>
        <v>42682</v>
      </c>
      <c r="B258" s="5">
        <f>TITRES_STAT!D261</f>
        <v>0.64</v>
      </c>
      <c r="C258" s="2">
        <f t="shared" si="21"/>
        <v>-1.0000000000000009E-2</v>
      </c>
      <c r="D258" s="2">
        <f t="shared" si="22"/>
        <v>0.64600000000000002</v>
      </c>
      <c r="E258" s="2">
        <f t="shared" si="24"/>
        <v>0.629</v>
      </c>
      <c r="F258" s="2">
        <f t="shared" si="25"/>
        <v>0.6170000000000001</v>
      </c>
      <c r="G258" s="2">
        <f t="shared" si="27"/>
        <v>0.61539999999999995</v>
      </c>
      <c r="H258" s="2">
        <f t="shared" si="23"/>
        <v>0.62349999999999972</v>
      </c>
      <c r="I258" s="2">
        <f t="array" ref="I258">SUMPRODUCT(B242:B261, (ROW(B242:B261)-ROW(B242)+1)) / (20*21/2)</f>
        <v>0.62847619047619041</v>
      </c>
      <c r="J258" s="2">
        <f t="shared" si="26"/>
        <v>0.6240129168656402</v>
      </c>
      <c r="K258" s="2">
        <f t="shared" si="28"/>
        <v>0.61829169489494895</v>
      </c>
    </row>
    <row r="259" spans="1:11" ht="13.5" x14ac:dyDescent="0.25">
      <c r="A259" s="3">
        <f>TITRES_STAT!B262</f>
        <v>42683</v>
      </c>
      <c r="B259" s="5">
        <f>TITRES_STAT!D262</f>
        <v>0.63</v>
      </c>
      <c r="C259" s="2">
        <f t="shared" si="21"/>
        <v>-1.0000000000000009E-2</v>
      </c>
      <c r="D259" s="2">
        <f t="shared" si="22"/>
        <v>0.64600000000000002</v>
      </c>
      <c r="E259" s="2">
        <f t="shared" si="24"/>
        <v>0.63100000000000001</v>
      </c>
      <c r="F259" s="2">
        <f t="shared" si="25"/>
        <v>0.6180000000000001</v>
      </c>
      <c r="G259" s="2">
        <f t="shared" si="27"/>
        <v>0.6157999999999999</v>
      </c>
      <c r="H259" s="2">
        <f t="shared" si="23"/>
        <v>0.62329999999999974</v>
      </c>
      <c r="I259" s="2">
        <f t="array" ref="I259">SUMPRODUCT(B243:B262, (ROW(B243:B262)-ROW(B243)+1)) / (20*21/2)</f>
        <v>0.63028571428571434</v>
      </c>
      <c r="J259" s="2">
        <f t="shared" si="26"/>
        <v>0.62458311525938881</v>
      </c>
      <c r="K259" s="2">
        <f t="shared" si="28"/>
        <v>0.61875084411475489</v>
      </c>
    </row>
    <row r="260" spans="1:11" ht="13.5" x14ac:dyDescent="0.25">
      <c r="A260" s="3">
        <f>TITRES_STAT!B263</f>
        <v>42684</v>
      </c>
      <c r="B260" s="5">
        <f>TITRES_STAT!D263</f>
        <v>0.63</v>
      </c>
      <c r="C260" s="2">
        <f t="shared" ref="C260:C323" si="29">B260-B259</f>
        <v>0</v>
      </c>
      <c r="D260" s="2">
        <f t="shared" si="22"/>
        <v>0.6399999999999999</v>
      </c>
      <c r="E260" s="2">
        <f t="shared" si="24"/>
        <v>0.63400000000000001</v>
      </c>
      <c r="F260" s="2">
        <f t="shared" si="25"/>
        <v>0.61950000000000016</v>
      </c>
      <c r="G260" s="2">
        <f t="shared" si="27"/>
        <v>0.61599999999999988</v>
      </c>
      <c r="H260" s="2">
        <f t="shared" si="23"/>
        <v>0.62314999999999954</v>
      </c>
      <c r="I260" s="2">
        <f t="array" ref="I260">SUMPRODUCT(B244:B263, (ROW(B244:B263)-ROW(B244)+1)) / (20*21/2)</f>
        <v>0.63100000000000001</v>
      </c>
      <c r="J260" s="2">
        <f t="shared" si="26"/>
        <v>0.62509900904420901</v>
      </c>
      <c r="K260" s="2">
        <f t="shared" si="28"/>
        <v>0.61919198748280369</v>
      </c>
    </row>
    <row r="261" spans="1:11" ht="13.5" x14ac:dyDescent="0.25">
      <c r="A261" s="3">
        <f>TITRES_STAT!B264</f>
        <v>42685</v>
      </c>
      <c r="B261" s="5">
        <f>TITRES_STAT!D264</f>
        <v>0.63</v>
      </c>
      <c r="C261" s="2">
        <f t="shared" si="29"/>
        <v>0</v>
      </c>
      <c r="D261" s="2">
        <f t="shared" si="22"/>
        <v>0.6359999999999999</v>
      </c>
      <c r="E261" s="2">
        <f t="shared" si="24"/>
        <v>0.6359999999999999</v>
      </c>
      <c r="F261" s="2">
        <f t="shared" si="25"/>
        <v>0.62100000000000022</v>
      </c>
      <c r="G261" s="2">
        <f t="shared" si="27"/>
        <v>0.61639999999999984</v>
      </c>
      <c r="H261" s="2">
        <f t="shared" si="23"/>
        <v>0.62289999999999945</v>
      </c>
      <c r="I261" s="2">
        <f t="array" ref="I261">SUMPRODUCT(B245:B264, (ROW(B245:B264)-ROW(B245)+1)) / (20*21/2)</f>
        <v>0.63157142857142867</v>
      </c>
      <c r="J261" s="2">
        <f t="shared" si="26"/>
        <v>0.6255657700876176</v>
      </c>
      <c r="K261" s="2">
        <f t="shared" si="28"/>
        <v>0.61961583111092899</v>
      </c>
    </row>
    <row r="262" spans="1:11" ht="13.5" x14ac:dyDescent="0.25">
      <c r="A262" s="3">
        <f>TITRES_STAT!B265</f>
        <v>42688</v>
      </c>
      <c r="B262" s="5">
        <f>TITRES_STAT!D265</f>
        <v>0.64</v>
      </c>
      <c r="C262" s="2">
        <f t="shared" si="29"/>
        <v>1.0000000000000009E-2</v>
      </c>
      <c r="D262" s="2">
        <f t="shared" ref="D262:D325" si="30">AVERAGE(B258:B262)</f>
        <v>0.63400000000000001</v>
      </c>
      <c r="E262" s="2">
        <f t="shared" si="24"/>
        <v>0.63800000000000001</v>
      </c>
      <c r="F262" s="2">
        <f t="shared" si="25"/>
        <v>0.62250000000000028</v>
      </c>
      <c r="G262" s="2">
        <f t="shared" si="27"/>
        <v>0.61699999999999988</v>
      </c>
      <c r="H262" s="2">
        <f t="shared" si="23"/>
        <v>0.62269999999999948</v>
      </c>
      <c r="I262" s="2">
        <f t="array" ref="I262">SUMPRODUCT(B246:B265, (ROW(B246:B265)-ROW(B246)+1)) / (20*21/2)</f>
        <v>0.63300000000000001</v>
      </c>
      <c r="J262" s="2">
        <f t="shared" si="26"/>
        <v>0.62694045865070169</v>
      </c>
      <c r="K262" s="2">
        <f t="shared" si="28"/>
        <v>0.62041521028304947</v>
      </c>
    </row>
    <row r="263" spans="1:11" ht="13.5" x14ac:dyDescent="0.25">
      <c r="A263" s="3">
        <f>TITRES_STAT!B266</f>
        <v>42689</v>
      </c>
      <c r="B263" s="5">
        <f>TITRES_STAT!D266</f>
        <v>0.63</v>
      </c>
      <c r="C263" s="2">
        <f t="shared" si="29"/>
        <v>-1.0000000000000009E-2</v>
      </c>
      <c r="D263" s="2">
        <f t="shared" si="30"/>
        <v>0.63200000000000001</v>
      </c>
      <c r="E263" s="2">
        <f t="shared" si="24"/>
        <v>0.63900000000000001</v>
      </c>
      <c r="F263" s="2">
        <f t="shared" si="25"/>
        <v>0.62400000000000022</v>
      </c>
      <c r="G263" s="2">
        <f t="shared" si="27"/>
        <v>0.61719999999999986</v>
      </c>
      <c r="H263" s="2">
        <f t="shared" si="23"/>
        <v>0.62254999999999949</v>
      </c>
      <c r="I263" s="2">
        <f t="array" ref="I263">SUMPRODUCT(B247:B266, (ROW(B247:B266)-ROW(B247)+1)) / (20*21/2)</f>
        <v>0.63423809523809527</v>
      </c>
      <c r="J263" s="2">
        <f t="shared" si="26"/>
        <v>0.62723184354111106</v>
      </c>
      <c r="K263" s="2">
        <f t="shared" si="28"/>
        <v>0.62079108438959651</v>
      </c>
    </row>
    <row r="264" spans="1:11" ht="13.5" x14ac:dyDescent="0.25">
      <c r="A264" s="3">
        <f>TITRES_STAT!B267</f>
        <v>42690</v>
      </c>
      <c r="B264" s="5">
        <f>TITRES_STAT!D267</f>
        <v>0.63</v>
      </c>
      <c r="C264" s="2">
        <f t="shared" si="29"/>
        <v>0</v>
      </c>
      <c r="D264" s="2">
        <f t="shared" si="30"/>
        <v>0.6319999999999999</v>
      </c>
      <c r="E264" s="2">
        <f t="shared" si="24"/>
        <v>0.63900000000000001</v>
      </c>
      <c r="F264" s="2">
        <f t="shared" si="25"/>
        <v>0.62500000000000022</v>
      </c>
      <c r="G264" s="2">
        <f t="shared" si="27"/>
        <v>0.61759999999999982</v>
      </c>
      <c r="H264" s="2">
        <f t="shared" si="23"/>
        <v>0.6224499999999995</v>
      </c>
      <c r="I264" s="2">
        <f t="array" ref="I264">SUMPRODUCT(B248:B267, (ROW(B248:B267)-ROW(B248)+1)) / (20*21/2)</f>
        <v>0.63528571428571423</v>
      </c>
      <c r="J264" s="2">
        <f t="shared" si="26"/>
        <v>0.62749547748957668</v>
      </c>
      <c r="K264" s="2">
        <f t="shared" si="28"/>
        <v>0.62115221833510248</v>
      </c>
    </row>
    <row r="265" spans="1:11" ht="13.5" x14ac:dyDescent="0.25">
      <c r="A265" s="3">
        <f>TITRES_STAT!B268</f>
        <v>42691</v>
      </c>
      <c r="B265" s="5">
        <f>TITRES_STAT!D268</f>
        <v>0.64</v>
      </c>
      <c r="C265" s="2">
        <f t="shared" si="29"/>
        <v>1.0000000000000009E-2</v>
      </c>
      <c r="D265" s="2">
        <f t="shared" si="30"/>
        <v>0.63400000000000001</v>
      </c>
      <c r="E265" s="2">
        <f t="shared" si="24"/>
        <v>0.6369999999999999</v>
      </c>
      <c r="F265" s="2">
        <f t="shared" si="25"/>
        <v>0.62700000000000033</v>
      </c>
      <c r="G265" s="2">
        <f t="shared" si="27"/>
        <v>0.61839999999999984</v>
      </c>
      <c r="H265" s="2">
        <f t="shared" si="23"/>
        <v>0.6223999999999994</v>
      </c>
      <c r="I265" s="2">
        <f t="array" ref="I265">SUMPRODUCT(B249:B268, (ROW(B249:B268)-ROW(B249)+1)) / (20*21/2)</f>
        <v>0.6361904761904762</v>
      </c>
      <c r="J265" s="2">
        <f t="shared" si="26"/>
        <v>0.62868638439533131</v>
      </c>
      <c r="K265" s="2">
        <f t="shared" si="28"/>
        <v>0.62189134702784366</v>
      </c>
    </row>
    <row r="266" spans="1:11" ht="13.5" x14ac:dyDescent="0.25">
      <c r="A266" s="3">
        <f>TITRES_STAT!B269</f>
        <v>42692</v>
      </c>
      <c r="B266" s="5">
        <f>TITRES_STAT!D269</f>
        <v>0.64</v>
      </c>
      <c r="C266" s="2">
        <f t="shared" si="29"/>
        <v>0</v>
      </c>
      <c r="D266" s="2">
        <f t="shared" si="30"/>
        <v>0.63600000000000001</v>
      </c>
      <c r="E266" s="2">
        <f t="shared" si="24"/>
        <v>0.6359999999999999</v>
      </c>
      <c r="F266" s="2">
        <f t="shared" si="25"/>
        <v>0.62900000000000023</v>
      </c>
      <c r="G266" s="2">
        <f t="shared" si="27"/>
        <v>0.61879999999999979</v>
      </c>
      <c r="H266" s="2">
        <f t="shared" ref="H266:H329" si="31">AVERAGE(B67:B266)</f>
        <v>0.62219999999999953</v>
      </c>
      <c r="I266" s="2">
        <f t="array" ref="I266">SUMPRODUCT(B250:B269, (ROW(B250:B269)-ROW(B250)+1)) / (20*21/2)</f>
        <v>0.63695238095238094</v>
      </c>
      <c r="J266" s="2">
        <f t="shared" si="26"/>
        <v>0.62976387159577596</v>
      </c>
      <c r="K266" s="2">
        <f t="shared" si="28"/>
        <v>0.62260149028165379</v>
      </c>
    </row>
    <row r="267" spans="1:11" ht="13.5" x14ac:dyDescent="0.25">
      <c r="A267" s="3">
        <f>TITRES_STAT!B270</f>
        <v>42695</v>
      </c>
      <c r="B267" s="5">
        <f>TITRES_STAT!D270</f>
        <v>0.64</v>
      </c>
      <c r="C267" s="2">
        <f t="shared" si="29"/>
        <v>0</v>
      </c>
      <c r="D267" s="2">
        <f t="shared" si="30"/>
        <v>0.63600000000000001</v>
      </c>
      <c r="E267" s="2">
        <f t="shared" si="24"/>
        <v>0.6349999999999999</v>
      </c>
      <c r="F267" s="2">
        <f t="shared" si="25"/>
        <v>0.63050000000000028</v>
      </c>
      <c r="G267" s="2">
        <f t="shared" si="27"/>
        <v>0.61899999999999988</v>
      </c>
      <c r="H267" s="2">
        <f t="shared" si="31"/>
        <v>0.62209999999999954</v>
      </c>
      <c r="I267" s="2">
        <f t="array" ref="I267">SUMPRODUCT(B251:B270, (ROW(B251:B270)-ROW(B251)+1)) / (20*21/2)</f>
        <v>0.6356666666666666</v>
      </c>
      <c r="J267" s="2">
        <f t="shared" si="26"/>
        <v>0.63073874096760685</v>
      </c>
      <c r="K267" s="2">
        <f t="shared" si="28"/>
        <v>0.62328378478041258</v>
      </c>
    </row>
    <row r="268" spans="1:11" ht="13.5" x14ac:dyDescent="0.25">
      <c r="A268" s="3">
        <f>TITRES_STAT!B271</f>
        <v>42696</v>
      </c>
      <c r="B268" s="5">
        <f>TITRES_STAT!D271</f>
        <v>0.64</v>
      </c>
      <c r="C268" s="2">
        <f t="shared" si="29"/>
        <v>0</v>
      </c>
      <c r="D268" s="2">
        <f t="shared" si="30"/>
        <v>0.63800000000000012</v>
      </c>
      <c r="E268" s="2">
        <f t="shared" ref="E268:E331" si="32">AVERAGE(B259:B268)</f>
        <v>0.6349999999999999</v>
      </c>
      <c r="F268" s="2">
        <f t="shared" si="25"/>
        <v>0.63200000000000023</v>
      </c>
      <c r="G268" s="2">
        <f t="shared" si="27"/>
        <v>0.61919999999999975</v>
      </c>
      <c r="H268" s="2">
        <f t="shared" si="31"/>
        <v>0.62199999999999955</v>
      </c>
      <c r="I268" s="2">
        <f t="array" ref="I268">SUMPRODUCT(B252:B271, (ROW(B252:B271)-ROW(B252)+1)) / (20*21/2)</f>
        <v>0.63333333333333319</v>
      </c>
      <c r="J268" s="2">
        <f t="shared" si="26"/>
        <v>0.63162076563735858</v>
      </c>
      <c r="K268" s="2">
        <f t="shared" si="28"/>
        <v>0.62393932263216112</v>
      </c>
    </row>
    <row r="269" spans="1:11" ht="13.5" x14ac:dyDescent="0.25">
      <c r="A269" s="3">
        <f>TITRES_STAT!B272</f>
        <v>42697</v>
      </c>
      <c r="B269" s="5">
        <f>TITRES_STAT!D272</f>
        <v>0.64</v>
      </c>
      <c r="C269" s="2">
        <f t="shared" si="29"/>
        <v>0</v>
      </c>
      <c r="D269" s="2">
        <f t="shared" si="30"/>
        <v>0.64</v>
      </c>
      <c r="E269" s="2">
        <f t="shared" si="32"/>
        <v>0.6359999999999999</v>
      </c>
      <c r="F269" s="2">
        <f t="shared" si="25"/>
        <v>0.63350000000000029</v>
      </c>
      <c r="G269" s="2">
        <f t="shared" si="27"/>
        <v>0.61939999999999984</v>
      </c>
      <c r="H269" s="2">
        <f t="shared" si="31"/>
        <v>0.62194999999999956</v>
      </c>
      <c r="I269" s="2">
        <f t="array" ref="I269">SUMPRODUCT(B253:B272, (ROW(B253:B272)-ROW(B253)+1)) / (20*21/2)</f>
        <v>0.63195238095238082</v>
      </c>
      <c r="J269" s="2">
        <f t="shared" si="26"/>
        <v>0.6324187879576102</v>
      </c>
      <c r="K269" s="2">
        <f t="shared" si="28"/>
        <v>0.62456915311717442</v>
      </c>
    </row>
    <row r="270" spans="1:11" ht="13.5" x14ac:dyDescent="0.25">
      <c r="A270" s="3">
        <f>TITRES_STAT!B273</f>
        <v>42698</v>
      </c>
      <c r="B270" s="5">
        <f>TITRES_STAT!D273</f>
        <v>0.62</v>
      </c>
      <c r="C270" s="2">
        <f t="shared" si="29"/>
        <v>-2.0000000000000018E-2</v>
      </c>
      <c r="D270" s="2">
        <f t="shared" si="30"/>
        <v>0.63600000000000001</v>
      </c>
      <c r="E270" s="2">
        <f t="shared" si="32"/>
        <v>0.63500000000000001</v>
      </c>
      <c r="F270" s="2">
        <f t="shared" si="25"/>
        <v>0.63450000000000017</v>
      </c>
      <c r="G270" s="2">
        <f t="shared" si="27"/>
        <v>0.61919999999999986</v>
      </c>
      <c r="H270" s="2">
        <f t="shared" si="31"/>
        <v>0.62169999999999959</v>
      </c>
      <c r="I270" s="2">
        <f t="array" ref="I270">SUMPRODUCT(B254:B273, (ROW(B254:B273)-ROW(B254)+1)) / (20*21/2)</f>
        <v>0.6315238095238096</v>
      </c>
      <c r="J270" s="2">
        <f t="shared" si="26"/>
        <v>0.63123604624736163</v>
      </c>
      <c r="K270" s="2">
        <f t="shared" si="28"/>
        <v>0.62438997064199109</v>
      </c>
    </row>
    <row r="271" spans="1:11" ht="13.5" x14ac:dyDescent="0.25">
      <c r="A271" s="3">
        <f>TITRES_STAT!B274</f>
        <v>42699</v>
      </c>
      <c r="B271" s="5">
        <f>TITRES_STAT!D274</f>
        <v>0.61</v>
      </c>
      <c r="C271" s="2">
        <f t="shared" si="29"/>
        <v>-1.0000000000000009E-2</v>
      </c>
      <c r="D271" s="2">
        <f t="shared" si="30"/>
        <v>0.63</v>
      </c>
      <c r="E271" s="2">
        <f t="shared" si="32"/>
        <v>0.63300000000000001</v>
      </c>
      <c r="F271" s="2">
        <f t="shared" si="25"/>
        <v>0.63450000000000006</v>
      </c>
      <c r="G271" s="2">
        <f t="shared" si="27"/>
        <v>0.61899999999999988</v>
      </c>
      <c r="H271" s="2">
        <f t="shared" si="31"/>
        <v>0.62139999999999962</v>
      </c>
      <c r="I271" s="2">
        <f t="array" ref="I271">SUMPRODUCT(B255:B274, (ROW(B255:B274)-ROW(B255)+1)) / (20*21/2)</f>
        <v>0.63009523809523804</v>
      </c>
      <c r="J271" s="2">
        <f t="shared" si="26"/>
        <v>0.62921356565237485</v>
      </c>
      <c r="K271" s="2">
        <f t="shared" si="28"/>
        <v>0.62382565806779533</v>
      </c>
    </row>
    <row r="272" spans="1:11" ht="13.5" x14ac:dyDescent="0.25">
      <c r="A272" s="3">
        <f>TITRES_STAT!B275</f>
        <v>42702</v>
      </c>
      <c r="B272" s="5">
        <f>TITRES_STAT!D275</f>
        <v>0.62</v>
      </c>
      <c r="C272" s="2">
        <f t="shared" si="29"/>
        <v>1.0000000000000009E-2</v>
      </c>
      <c r="D272" s="2">
        <f t="shared" si="30"/>
        <v>0.626</v>
      </c>
      <c r="E272" s="2">
        <f t="shared" si="32"/>
        <v>0.63100000000000001</v>
      </c>
      <c r="F272" s="2">
        <f t="shared" si="25"/>
        <v>0.63449999999999995</v>
      </c>
      <c r="G272" s="2">
        <f t="shared" si="27"/>
        <v>0.61899999999999988</v>
      </c>
      <c r="H272" s="2">
        <f t="shared" si="31"/>
        <v>0.62124999999999964</v>
      </c>
      <c r="I272" s="2">
        <f t="array" ref="I272">SUMPRODUCT(B256:B275, (ROW(B256:B275)-ROW(B256)+1)) / (20*21/2)</f>
        <v>0.62871428571428567</v>
      </c>
      <c r="J272" s="2">
        <f t="shared" si="26"/>
        <v>0.62833608320929146</v>
      </c>
      <c r="K272" s="2">
        <f t="shared" si="28"/>
        <v>0.62367563226121514</v>
      </c>
    </row>
    <row r="273" spans="1:11" ht="13.5" x14ac:dyDescent="0.25">
      <c r="A273" s="3">
        <f>TITRES_STAT!B276</f>
        <v>42703</v>
      </c>
      <c r="B273" s="5">
        <f>TITRES_STAT!D276</f>
        <v>0.63</v>
      </c>
      <c r="C273" s="2">
        <f t="shared" si="29"/>
        <v>1.0000000000000009E-2</v>
      </c>
      <c r="D273" s="2">
        <f t="shared" si="30"/>
        <v>0.624</v>
      </c>
      <c r="E273" s="2">
        <f t="shared" si="32"/>
        <v>0.63100000000000001</v>
      </c>
      <c r="F273" s="2">
        <f t="shared" si="25"/>
        <v>0.63500000000000001</v>
      </c>
      <c r="G273" s="2">
        <f t="shared" si="27"/>
        <v>0.61919999999999986</v>
      </c>
      <c r="H273" s="2">
        <f t="shared" si="31"/>
        <v>0.62109999999999965</v>
      </c>
      <c r="I273" s="2">
        <f t="array" ref="I273">SUMPRODUCT(B257:B276, (ROW(B257:B276)-ROW(B257)+1)) / (20*21/2)</f>
        <v>0.62657142857142845</v>
      </c>
      <c r="J273" s="2">
        <f t="shared" si="26"/>
        <v>0.62849455147507327</v>
      </c>
      <c r="K273" s="2">
        <f t="shared" si="28"/>
        <v>0.6239236466823439</v>
      </c>
    </row>
    <row r="274" spans="1:11" ht="13.5" x14ac:dyDescent="0.25">
      <c r="A274" s="3">
        <f>TITRES_STAT!B277</f>
        <v>42704</v>
      </c>
      <c r="B274" s="5">
        <f>TITRES_STAT!D277</f>
        <v>0.62</v>
      </c>
      <c r="C274" s="2">
        <f t="shared" si="29"/>
        <v>-1.0000000000000009E-2</v>
      </c>
      <c r="D274" s="2">
        <f t="shared" si="30"/>
        <v>0.62</v>
      </c>
      <c r="E274" s="2">
        <f t="shared" si="32"/>
        <v>0.63000000000000012</v>
      </c>
      <c r="F274" s="2">
        <f t="shared" si="25"/>
        <v>0.63449999999999984</v>
      </c>
      <c r="G274" s="2">
        <f t="shared" si="27"/>
        <v>0.61939999999999995</v>
      </c>
      <c r="H274" s="2">
        <f t="shared" si="31"/>
        <v>0.62089999999999967</v>
      </c>
      <c r="I274" s="2">
        <f t="array" ref="I274">SUMPRODUCT(B258:B277, (ROW(B258:B277)-ROW(B258)+1)) / (20*21/2)</f>
        <v>0.62652380952380948</v>
      </c>
      <c r="J274" s="2">
        <f t="shared" si="26"/>
        <v>0.62768554657268527</v>
      </c>
      <c r="K274" s="2">
        <f t="shared" si="28"/>
        <v>0.62376977818499713</v>
      </c>
    </row>
    <row r="275" spans="1:11" ht="13.5" x14ac:dyDescent="0.25">
      <c r="A275" s="3">
        <f>TITRES_STAT!B278</f>
        <v>42705</v>
      </c>
      <c r="B275" s="5">
        <f>TITRES_STAT!D278</f>
        <v>0.62</v>
      </c>
      <c r="C275" s="2">
        <f t="shared" si="29"/>
        <v>0</v>
      </c>
      <c r="D275" s="2">
        <f t="shared" si="30"/>
        <v>0.62</v>
      </c>
      <c r="E275" s="2">
        <f t="shared" si="32"/>
        <v>0.628</v>
      </c>
      <c r="F275" s="2">
        <f t="shared" si="25"/>
        <v>0.63249999999999984</v>
      </c>
      <c r="G275" s="2">
        <f t="shared" si="27"/>
        <v>0.61939999999999995</v>
      </c>
      <c r="H275" s="2">
        <f t="shared" si="31"/>
        <v>0.6206999999999997</v>
      </c>
      <c r="I275" s="2">
        <f t="array" ref="I275">SUMPRODUCT(B259:B278, (ROW(B259:B278)-ROW(B259)+1)) / (20*21/2)</f>
        <v>0.62752380952380948</v>
      </c>
      <c r="J275" s="2">
        <f t="shared" si="26"/>
        <v>0.62695358975623905</v>
      </c>
      <c r="K275" s="2">
        <f t="shared" si="28"/>
        <v>0.62362194374636981</v>
      </c>
    </row>
    <row r="276" spans="1:11" ht="13.5" x14ac:dyDescent="0.25">
      <c r="A276" s="3">
        <f>TITRES_STAT!B279</f>
        <v>42706</v>
      </c>
      <c r="B276" s="5">
        <f>TITRES_STAT!D279</f>
        <v>0.61</v>
      </c>
      <c r="C276" s="2">
        <f t="shared" si="29"/>
        <v>-1.0000000000000009E-2</v>
      </c>
      <c r="D276" s="2">
        <f t="shared" si="30"/>
        <v>0.62</v>
      </c>
      <c r="E276" s="2">
        <f t="shared" si="32"/>
        <v>0.62500000000000011</v>
      </c>
      <c r="F276" s="2">
        <f t="shared" ref="F276:F339" si="33">AVERAGE(B257:B276)</f>
        <v>0.63049999999999984</v>
      </c>
      <c r="G276" s="2">
        <f t="shared" si="27"/>
        <v>0.61919999999999986</v>
      </c>
      <c r="H276" s="2">
        <f t="shared" si="31"/>
        <v>0.62049999999999961</v>
      </c>
      <c r="I276" s="2">
        <f t="array" ref="I276">SUMPRODUCT(B260:B279, (ROW(B260:B279)-ROW(B260)+1)) / (20*21/2)</f>
        <v>0.62757142857142856</v>
      </c>
      <c r="J276" s="2">
        <f t="shared" si="26"/>
        <v>0.62533896216040674</v>
      </c>
      <c r="K276" s="2">
        <f t="shared" si="28"/>
        <v>0.6230877498739632</v>
      </c>
    </row>
    <row r="277" spans="1:11" ht="13.5" x14ac:dyDescent="0.25">
      <c r="A277" s="3">
        <f>TITRES_STAT!B280</f>
        <v>42709</v>
      </c>
      <c r="B277" s="5">
        <f>TITRES_STAT!D280</f>
        <v>0.63</v>
      </c>
      <c r="C277" s="2">
        <f t="shared" si="29"/>
        <v>2.0000000000000018E-2</v>
      </c>
      <c r="D277" s="2">
        <f t="shared" si="30"/>
        <v>0.622</v>
      </c>
      <c r="E277" s="2">
        <f t="shared" si="32"/>
        <v>0.624</v>
      </c>
      <c r="F277" s="2">
        <f t="shared" si="33"/>
        <v>0.62949999999999984</v>
      </c>
      <c r="G277" s="2">
        <f t="shared" si="27"/>
        <v>0.61959999999999982</v>
      </c>
      <c r="H277" s="2">
        <f t="shared" si="31"/>
        <v>0.62039999999999962</v>
      </c>
      <c r="I277" s="2">
        <f t="array" ref="I277">SUMPRODUCT(B261:B280, (ROW(B261:B280)-ROW(B261)+1)) / (20*21/2)</f>
        <v>0.62666666666666659</v>
      </c>
      <c r="J277" s="2">
        <f t="shared" ref="J277:J340" si="34">$J$4*B277+J276*(1-$J$4)</f>
        <v>0.62578287052608239</v>
      </c>
      <c r="K277" s="2">
        <f t="shared" si="28"/>
        <v>0.62335881850635677</v>
      </c>
    </row>
    <row r="278" spans="1:11" ht="13.5" x14ac:dyDescent="0.25">
      <c r="A278" s="3">
        <f>TITRES_STAT!B281</f>
        <v>42710</v>
      </c>
      <c r="B278" s="5">
        <f>TITRES_STAT!D281</f>
        <v>0.64</v>
      </c>
      <c r="C278" s="2">
        <f t="shared" si="29"/>
        <v>1.0000000000000009E-2</v>
      </c>
      <c r="D278" s="2">
        <f t="shared" si="30"/>
        <v>0.624</v>
      </c>
      <c r="E278" s="2">
        <f t="shared" si="32"/>
        <v>0.624</v>
      </c>
      <c r="F278" s="2">
        <f t="shared" si="33"/>
        <v>0.62949999999999995</v>
      </c>
      <c r="G278" s="2">
        <f t="shared" si="27"/>
        <v>0.61999999999999988</v>
      </c>
      <c r="H278" s="2">
        <f t="shared" si="31"/>
        <v>0.6204499999999995</v>
      </c>
      <c r="I278" s="2">
        <f t="array" ref="I278">SUMPRODUCT(B262:B281, (ROW(B262:B281)-ROW(B262)+1)) / (20*21/2)</f>
        <v>0.62580952380952393</v>
      </c>
      <c r="J278" s="2">
        <f t="shared" si="34"/>
        <v>0.6271368828569317</v>
      </c>
      <c r="K278" s="2">
        <f t="shared" si="28"/>
        <v>0.62401141385904868</v>
      </c>
    </row>
    <row r="279" spans="1:11" ht="13.5" x14ac:dyDescent="0.25">
      <c r="A279" s="3">
        <f>TITRES_STAT!B282</f>
        <v>42711</v>
      </c>
      <c r="B279" s="5">
        <f>TITRES_STAT!D282</f>
        <v>0.63</v>
      </c>
      <c r="C279" s="2">
        <f t="shared" si="29"/>
        <v>-1.0000000000000009E-2</v>
      </c>
      <c r="D279" s="2">
        <f t="shared" si="30"/>
        <v>0.626</v>
      </c>
      <c r="E279" s="2">
        <f t="shared" si="32"/>
        <v>0.623</v>
      </c>
      <c r="F279" s="2">
        <f t="shared" si="33"/>
        <v>0.62949999999999995</v>
      </c>
      <c r="G279" s="2">
        <f t="shared" si="27"/>
        <v>0.62039999999999984</v>
      </c>
      <c r="H279" s="2">
        <f t="shared" si="31"/>
        <v>0.62029999999999952</v>
      </c>
      <c r="I279" s="2">
        <f t="array" ref="I279">SUMPRODUCT(B263:B282, (ROW(B263:B282)-ROW(B263)+1)) / (20*21/2)</f>
        <v>0.625</v>
      </c>
      <c r="J279" s="2">
        <f t="shared" si="34"/>
        <v>0.62740956068008114</v>
      </c>
      <c r="K279" s="2">
        <f t="shared" si="28"/>
        <v>0.62424626037438002</v>
      </c>
    </row>
    <row r="280" spans="1:11" ht="13.5" x14ac:dyDescent="0.25">
      <c r="A280" s="3">
        <f>TITRES_STAT!B283</f>
        <v>42712</v>
      </c>
      <c r="B280" s="5">
        <f>TITRES_STAT!D283</f>
        <v>0.62</v>
      </c>
      <c r="C280" s="2">
        <f t="shared" si="29"/>
        <v>-1.0000000000000009E-2</v>
      </c>
      <c r="D280" s="2">
        <f t="shared" si="30"/>
        <v>0.626</v>
      </c>
      <c r="E280" s="2">
        <f t="shared" si="32"/>
        <v>0.623</v>
      </c>
      <c r="F280" s="2">
        <f t="shared" si="33"/>
        <v>0.629</v>
      </c>
      <c r="G280" s="2">
        <f t="shared" si="27"/>
        <v>0.62079999999999991</v>
      </c>
      <c r="H280" s="2">
        <f t="shared" si="31"/>
        <v>0.62004999999999943</v>
      </c>
      <c r="I280" s="2">
        <f t="array" ref="I280">SUMPRODUCT(B264:B283, (ROW(B264:B283)-ROW(B264)+1)) / (20*21/2)</f>
        <v>0.62428571428571422</v>
      </c>
      <c r="J280" s="2">
        <f t="shared" si="34"/>
        <v>0.62670388823435907</v>
      </c>
      <c r="K280" s="2">
        <f t="shared" si="28"/>
        <v>0.62407974035969849</v>
      </c>
    </row>
    <row r="281" spans="1:11" ht="13.5" x14ac:dyDescent="0.25">
      <c r="A281" s="3">
        <f>TITRES_STAT!B284</f>
        <v>42713</v>
      </c>
      <c r="B281" s="5">
        <f>TITRES_STAT!D284</f>
        <v>0.62</v>
      </c>
      <c r="C281" s="2">
        <f t="shared" si="29"/>
        <v>0</v>
      </c>
      <c r="D281" s="2">
        <f t="shared" si="30"/>
        <v>0.628</v>
      </c>
      <c r="E281" s="2">
        <f t="shared" si="32"/>
        <v>0.624</v>
      </c>
      <c r="F281" s="2">
        <f t="shared" si="33"/>
        <v>0.62849999999999995</v>
      </c>
      <c r="G281" s="2">
        <f t="shared" si="27"/>
        <v>0.621</v>
      </c>
      <c r="H281" s="2">
        <f t="shared" si="31"/>
        <v>0.61984999999999946</v>
      </c>
      <c r="I281" s="2">
        <f t="array" ref="I281">SUMPRODUCT(B265:B284, (ROW(B265:B284)-ROW(B265)+1)) / (20*21/2)</f>
        <v>0.62457142857142856</v>
      </c>
      <c r="J281" s="2">
        <f t="shared" si="34"/>
        <v>0.62606542268822962</v>
      </c>
      <c r="K281" s="2">
        <f t="shared" si="28"/>
        <v>0.62391975054167115</v>
      </c>
    </row>
    <row r="282" spans="1:11" ht="13.5" x14ac:dyDescent="0.25">
      <c r="A282" s="3">
        <f>TITRES_STAT!B285</f>
        <v>42717</v>
      </c>
      <c r="B282" s="5">
        <f>TITRES_STAT!D285</f>
        <v>0.62</v>
      </c>
      <c r="C282" s="2">
        <f t="shared" si="29"/>
        <v>0</v>
      </c>
      <c r="D282" s="2">
        <f t="shared" si="30"/>
        <v>0.62600000000000011</v>
      </c>
      <c r="E282" s="2">
        <f t="shared" si="32"/>
        <v>0.624</v>
      </c>
      <c r="F282" s="2">
        <f t="shared" si="33"/>
        <v>0.62749999999999995</v>
      </c>
      <c r="G282" s="2">
        <f t="shared" si="27"/>
        <v>0.62119999999999997</v>
      </c>
      <c r="H282" s="2">
        <f t="shared" si="31"/>
        <v>0.61964999999999959</v>
      </c>
      <c r="I282" s="2">
        <f t="array" ref="I282">SUMPRODUCT(B266:B285, (ROW(B266:B285)-ROW(B266)+1)) / (20*21/2)</f>
        <v>0.62390476190476196</v>
      </c>
      <c r="J282" s="2">
        <f t="shared" si="34"/>
        <v>0.62548776338458867</v>
      </c>
      <c r="K282" s="2">
        <f t="shared" si="28"/>
        <v>0.6237660348341546</v>
      </c>
    </row>
    <row r="283" spans="1:11" ht="13.5" x14ac:dyDescent="0.25">
      <c r="A283" s="3">
        <f>TITRES_STAT!B286</f>
        <v>42718</v>
      </c>
      <c r="B283" s="5">
        <f>TITRES_STAT!D286</f>
        <v>0.62</v>
      </c>
      <c r="C283" s="2">
        <f t="shared" si="29"/>
        <v>0</v>
      </c>
      <c r="D283" s="2">
        <f t="shared" si="30"/>
        <v>0.62200000000000011</v>
      </c>
      <c r="E283" s="2">
        <f t="shared" si="32"/>
        <v>0.623</v>
      </c>
      <c r="F283" s="2">
        <f t="shared" si="33"/>
        <v>0.627</v>
      </c>
      <c r="G283" s="2">
        <f t="shared" si="27"/>
        <v>0.62160000000000004</v>
      </c>
      <c r="H283" s="2">
        <f t="shared" si="31"/>
        <v>0.6194999999999995</v>
      </c>
      <c r="I283" s="2">
        <f t="array" ref="I283">SUMPRODUCT(B267:B286, (ROW(B267:B286)-ROW(B267)+1)) / (20*21/2)</f>
        <v>0.62333333333333341</v>
      </c>
      <c r="J283" s="2">
        <f t="shared" si="34"/>
        <v>0.62496511925272302</v>
      </c>
      <c r="K283" s="2">
        <f t="shared" si="28"/>
        <v>0.62361834719359954</v>
      </c>
    </row>
    <row r="284" spans="1:11" ht="13.5" x14ac:dyDescent="0.25">
      <c r="A284" s="3">
        <f>TITRES_STAT!B287</f>
        <v>42719</v>
      </c>
      <c r="B284" s="5">
        <f>TITRES_STAT!D287</f>
        <v>0.63</v>
      </c>
      <c r="C284" s="2">
        <f t="shared" si="29"/>
        <v>1.0000000000000009E-2</v>
      </c>
      <c r="D284" s="2">
        <f t="shared" si="30"/>
        <v>0.622</v>
      </c>
      <c r="E284" s="2">
        <f t="shared" si="32"/>
        <v>0.624</v>
      </c>
      <c r="F284" s="2">
        <f t="shared" si="33"/>
        <v>0.627</v>
      </c>
      <c r="G284" s="2">
        <f t="shared" si="27"/>
        <v>0.622</v>
      </c>
      <c r="H284" s="2">
        <f t="shared" si="31"/>
        <v>0.61924999999999952</v>
      </c>
      <c r="I284" s="2">
        <f t="array" ref="I284">SUMPRODUCT(B268:B287, (ROW(B268:B287)-ROW(B268)+1)) / (20*21/2)</f>
        <v>0.62285714285714289</v>
      </c>
      <c r="J284" s="2">
        <f t="shared" si="34"/>
        <v>0.62544463170484454</v>
      </c>
      <c r="K284" s="2">
        <f t="shared" si="28"/>
        <v>0.62386860808796818</v>
      </c>
    </row>
    <row r="285" spans="1:11" ht="13.5" x14ac:dyDescent="0.25">
      <c r="A285" s="3">
        <f>TITRES_STAT!B288</f>
        <v>42720</v>
      </c>
      <c r="B285" s="5">
        <f>TITRES_STAT!D288</f>
        <v>0.62</v>
      </c>
      <c r="C285" s="2">
        <f t="shared" si="29"/>
        <v>-1.0000000000000009E-2</v>
      </c>
      <c r="D285" s="2">
        <f t="shared" si="30"/>
        <v>0.622</v>
      </c>
      <c r="E285" s="2">
        <f t="shared" si="32"/>
        <v>0.624</v>
      </c>
      <c r="F285" s="2">
        <f t="shared" si="33"/>
        <v>0.62599999999999989</v>
      </c>
      <c r="G285" s="2">
        <f t="shared" si="27"/>
        <v>0.62220000000000009</v>
      </c>
      <c r="H285" s="2">
        <f t="shared" si="31"/>
        <v>0.61904999999999955</v>
      </c>
      <c r="I285" s="2">
        <f t="array" ref="I285">SUMPRODUCT(B269:B288, (ROW(B269:B288)-ROW(B269)+1)) / (20*21/2)</f>
        <v>0.62057142857142855</v>
      </c>
      <c r="J285" s="2">
        <f t="shared" si="34"/>
        <v>0.62492609535200216</v>
      </c>
      <c r="K285" s="2">
        <f t="shared" si="28"/>
        <v>0.62371689796687135</v>
      </c>
    </row>
    <row r="286" spans="1:11" ht="13.5" x14ac:dyDescent="0.25">
      <c r="A286" s="3">
        <f>TITRES_STAT!B289</f>
        <v>42723</v>
      </c>
      <c r="B286" s="5">
        <f>TITRES_STAT!D289</f>
        <v>0.62</v>
      </c>
      <c r="C286" s="2">
        <f t="shared" si="29"/>
        <v>0</v>
      </c>
      <c r="D286" s="2">
        <f t="shared" si="30"/>
        <v>0.62200000000000011</v>
      </c>
      <c r="E286" s="2">
        <f t="shared" si="32"/>
        <v>0.625</v>
      </c>
      <c r="F286" s="2">
        <f t="shared" si="33"/>
        <v>0.62499999999999978</v>
      </c>
      <c r="G286" s="2">
        <f t="shared" si="27"/>
        <v>0.62240000000000018</v>
      </c>
      <c r="H286" s="2">
        <f t="shared" si="31"/>
        <v>0.61889999999999967</v>
      </c>
      <c r="I286" s="2">
        <f t="array" ref="I286">SUMPRODUCT(B270:B289, (ROW(B270:B289)-ROW(B270)+1)) / (20*21/2)</f>
        <v>0.6184761904761904</v>
      </c>
      <c r="J286" s="2">
        <f t="shared" si="34"/>
        <v>0.62445694341371627</v>
      </c>
      <c r="K286" s="2">
        <f t="shared" si="28"/>
        <v>0.62357113726228819</v>
      </c>
    </row>
    <row r="287" spans="1:11" ht="13.5" x14ac:dyDescent="0.25">
      <c r="A287" s="3">
        <f>TITRES_STAT!B290</f>
        <v>42724</v>
      </c>
      <c r="B287" s="5">
        <f>TITRES_STAT!D290</f>
        <v>0.62</v>
      </c>
      <c r="C287" s="2">
        <f t="shared" si="29"/>
        <v>0</v>
      </c>
      <c r="D287" s="2">
        <f t="shared" si="30"/>
        <v>0.62200000000000011</v>
      </c>
      <c r="E287" s="2">
        <f t="shared" si="32"/>
        <v>0.62400000000000011</v>
      </c>
      <c r="F287" s="2">
        <f t="shared" si="33"/>
        <v>0.62399999999999978</v>
      </c>
      <c r="G287" s="2">
        <f t="shared" si="27"/>
        <v>0.62280000000000024</v>
      </c>
      <c r="H287" s="2">
        <f t="shared" si="31"/>
        <v>0.61879999999999968</v>
      </c>
      <c r="I287" s="2">
        <f t="array" ref="I287">SUMPRODUCT(B271:B290, (ROW(B271:B290)-ROW(B271)+1)) / (20*21/2)</f>
        <v>0.61752380952380959</v>
      </c>
      <c r="J287" s="2">
        <f t="shared" si="34"/>
        <v>0.62403247261240991</v>
      </c>
      <c r="K287" s="2">
        <f t="shared" si="28"/>
        <v>0.62343109266376706</v>
      </c>
    </row>
    <row r="288" spans="1:11" ht="13.5" x14ac:dyDescent="0.25">
      <c r="A288" s="3">
        <f>TITRES_STAT!B291</f>
        <v>42725</v>
      </c>
      <c r="B288" s="5">
        <f>TITRES_STAT!D291</f>
        <v>0.6</v>
      </c>
      <c r="C288" s="2">
        <f t="shared" si="29"/>
        <v>-2.0000000000000018E-2</v>
      </c>
      <c r="D288" s="2">
        <f t="shared" si="30"/>
        <v>0.6180000000000001</v>
      </c>
      <c r="E288" s="2">
        <f t="shared" si="32"/>
        <v>0.62</v>
      </c>
      <c r="F288" s="2">
        <f t="shared" si="33"/>
        <v>0.62199999999999978</v>
      </c>
      <c r="G288" s="2">
        <f t="shared" si="27"/>
        <v>0.62260000000000038</v>
      </c>
      <c r="H288" s="2">
        <f t="shared" si="31"/>
        <v>0.61859999999999971</v>
      </c>
      <c r="I288" s="2">
        <f t="array" ref="I288">SUMPRODUCT(B272:B291, (ROW(B272:B291)-ROW(B272)+1)) / (20*21/2)</f>
        <v>0.61566666666666658</v>
      </c>
      <c r="J288" s="2">
        <f t="shared" si="34"/>
        <v>0.62174366569694228</v>
      </c>
      <c r="K288" s="2">
        <f t="shared" si="28"/>
        <v>0.62251222628479586</v>
      </c>
    </row>
    <row r="289" spans="1:11" ht="13.5" x14ac:dyDescent="0.25">
      <c r="A289" s="3">
        <f>TITRES_STAT!B292</f>
        <v>42726</v>
      </c>
      <c r="B289" s="5">
        <f>TITRES_STAT!D292</f>
        <v>0.6</v>
      </c>
      <c r="C289" s="2">
        <f t="shared" si="29"/>
        <v>0</v>
      </c>
      <c r="D289" s="2">
        <f t="shared" si="30"/>
        <v>0.61199999999999999</v>
      </c>
      <c r="E289" s="2">
        <f t="shared" si="32"/>
        <v>0.61699999999999988</v>
      </c>
      <c r="F289" s="2">
        <f t="shared" si="33"/>
        <v>0.61999999999999988</v>
      </c>
      <c r="G289" s="2">
        <f t="shared" si="27"/>
        <v>0.6224000000000004</v>
      </c>
      <c r="H289" s="2">
        <f t="shared" si="31"/>
        <v>0.61839999999999973</v>
      </c>
      <c r="I289" s="2">
        <f t="array" ref="I289">SUMPRODUCT(B273:B292, (ROW(B273:B292)-ROW(B273)+1)) / (20*21/2)</f>
        <v>0.61385714285714299</v>
      </c>
      <c r="J289" s="2">
        <f t="shared" si="34"/>
        <v>0.61967284039247161</v>
      </c>
      <c r="K289" s="2">
        <f t="shared" si="28"/>
        <v>0.62162939388147054</v>
      </c>
    </row>
    <row r="290" spans="1:11" ht="13.5" x14ac:dyDescent="0.25">
      <c r="A290" s="3">
        <f>TITRES_STAT!B293</f>
        <v>42727</v>
      </c>
      <c r="B290" s="5">
        <f>TITRES_STAT!D293</f>
        <v>0.61</v>
      </c>
      <c r="C290" s="2">
        <f t="shared" si="29"/>
        <v>1.0000000000000009E-2</v>
      </c>
      <c r="D290" s="2">
        <f t="shared" si="30"/>
        <v>0.61</v>
      </c>
      <c r="E290" s="2">
        <f t="shared" si="32"/>
        <v>0.61599999999999988</v>
      </c>
      <c r="F290" s="2">
        <f t="shared" si="33"/>
        <v>0.61949999999999983</v>
      </c>
      <c r="G290" s="2">
        <f t="shared" si="27"/>
        <v>0.62260000000000038</v>
      </c>
      <c r="H290" s="2">
        <f t="shared" si="31"/>
        <v>0.61829999999999974</v>
      </c>
      <c r="I290" s="2">
        <f t="array" ref="I290">SUMPRODUCT(B274:B293, (ROW(B274:B293)-ROW(B274)+1)) / (20*21/2)</f>
        <v>0.61214285714285721</v>
      </c>
      <c r="J290" s="2">
        <f t="shared" si="34"/>
        <v>0.61875161749795049</v>
      </c>
      <c r="K290" s="2">
        <f t="shared" si="28"/>
        <v>0.62117333921945206</v>
      </c>
    </row>
    <row r="291" spans="1:11" ht="13.5" x14ac:dyDescent="0.25">
      <c r="A291" s="3">
        <f>TITRES_STAT!B294</f>
        <v>42730</v>
      </c>
      <c r="B291" s="5">
        <f>TITRES_STAT!D294</f>
        <v>0.6</v>
      </c>
      <c r="C291" s="2">
        <f t="shared" si="29"/>
        <v>-1.0000000000000009E-2</v>
      </c>
      <c r="D291" s="2">
        <f t="shared" si="30"/>
        <v>0.60599999999999998</v>
      </c>
      <c r="E291" s="2">
        <f t="shared" si="32"/>
        <v>0.61399999999999999</v>
      </c>
      <c r="F291" s="2">
        <f t="shared" si="33"/>
        <v>0.61899999999999988</v>
      </c>
      <c r="G291" s="2">
        <f t="shared" si="27"/>
        <v>0.62260000000000038</v>
      </c>
      <c r="H291" s="2">
        <f t="shared" si="31"/>
        <v>0.61814999999999964</v>
      </c>
      <c r="I291" s="2">
        <f t="array" ref="I291">SUMPRODUCT(B275:B294, (ROW(B275:B294)-ROW(B275)+1)) / (20*21/2)</f>
        <v>0.61057142857142865</v>
      </c>
      <c r="J291" s="2">
        <f t="shared" si="34"/>
        <v>0.61696574916481239</v>
      </c>
      <c r="K291" s="2">
        <f t="shared" si="28"/>
        <v>0.62034301219123833</v>
      </c>
    </row>
    <row r="292" spans="1:11" ht="13.5" x14ac:dyDescent="0.25">
      <c r="A292" s="3">
        <f>TITRES_STAT!B295</f>
        <v>42731</v>
      </c>
      <c r="B292" s="5">
        <f>TITRES_STAT!D295</f>
        <v>0.6</v>
      </c>
      <c r="C292" s="2">
        <f t="shared" si="29"/>
        <v>0</v>
      </c>
      <c r="D292" s="2">
        <f t="shared" si="30"/>
        <v>0.60200000000000009</v>
      </c>
      <c r="E292" s="2">
        <f t="shared" si="32"/>
        <v>0.61199999999999999</v>
      </c>
      <c r="F292" s="2">
        <f t="shared" si="33"/>
        <v>0.61799999999999977</v>
      </c>
      <c r="G292" s="2">
        <f t="shared" si="27"/>
        <v>0.6224000000000004</v>
      </c>
      <c r="H292" s="2">
        <f t="shared" si="31"/>
        <v>0.61804999999999954</v>
      </c>
      <c r="I292" s="2">
        <f t="array" ref="I292">SUMPRODUCT(B276:B295, (ROW(B276:B295)-ROW(B276)+1)) / (20*21/2)</f>
        <v>0.61004761904761906</v>
      </c>
      <c r="J292" s="2">
        <f t="shared" si="34"/>
        <v>0.61534996353006843</v>
      </c>
      <c r="K292" s="2">
        <f t="shared" si="28"/>
        <v>0.61954524700726821</v>
      </c>
    </row>
    <row r="293" spans="1:11" ht="13.5" x14ac:dyDescent="0.25">
      <c r="A293" s="3">
        <f>TITRES_STAT!B296</f>
        <v>42732</v>
      </c>
      <c r="B293" s="5">
        <f>TITRES_STAT!D296</f>
        <v>0.6</v>
      </c>
      <c r="C293" s="2">
        <f t="shared" si="29"/>
        <v>0</v>
      </c>
      <c r="D293" s="2">
        <f t="shared" si="30"/>
        <v>0.60200000000000009</v>
      </c>
      <c r="E293" s="2">
        <f t="shared" si="32"/>
        <v>0.61</v>
      </c>
      <c r="F293" s="2">
        <f t="shared" si="33"/>
        <v>0.61649999999999983</v>
      </c>
      <c r="G293" s="2">
        <f t="shared" si="27"/>
        <v>0.6224000000000004</v>
      </c>
      <c r="H293" s="2">
        <f t="shared" si="31"/>
        <v>0.61804999999999954</v>
      </c>
      <c r="I293" s="2">
        <f t="array" ref="I293">SUMPRODUCT(B277:B296, (ROW(B277:B296)-ROW(B277)+1)) / (20*21/2)</f>
        <v>0.60861904761904762</v>
      </c>
      <c r="J293" s="2">
        <f t="shared" si="34"/>
        <v>0.61388806224149051</v>
      </c>
      <c r="K293" s="2">
        <f t="shared" si="28"/>
        <v>0.61877876673247345</v>
      </c>
    </row>
    <row r="294" spans="1:11" ht="13.5" x14ac:dyDescent="0.25">
      <c r="A294" s="3">
        <f>TITRES_STAT!B297</f>
        <v>42733</v>
      </c>
      <c r="B294" s="5">
        <f>TITRES_STAT!D297</f>
        <v>0.6</v>
      </c>
      <c r="C294" s="2">
        <f t="shared" si="29"/>
        <v>0</v>
      </c>
      <c r="D294" s="2">
        <f t="shared" si="30"/>
        <v>0.60200000000000009</v>
      </c>
      <c r="E294" s="2">
        <f t="shared" si="32"/>
        <v>0.60699999999999987</v>
      </c>
      <c r="F294" s="2">
        <f t="shared" si="33"/>
        <v>0.61549999999999983</v>
      </c>
      <c r="G294" s="2">
        <f t="shared" si="27"/>
        <v>0.62220000000000042</v>
      </c>
      <c r="H294" s="2">
        <f t="shared" si="31"/>
        <v>0.61789999999999945</v>
      </c>
      <c r="I294" s="2">
        <f t="array" ref="I294">SUMPRODUCT(B278:B297, (ROW(B278:B297)-ROW(B278)+1)) / (20*21/2)</f>
        <v>0.60723809523809524</v>
      </c>
      <c r="J294" s="2">
        <f t="shared" si="34"/>
        <v>0.61256538964706286</v>
      </c>
      <c r="K294" s="2">
        <f t="shared" si="28"/>
        <v>0.61804234450767059</v>
      </c>
    </row>
    <row r="295" spans="1:11" ht="13.5" x14ac:dyDescent="0.25">
      <c r="A295" s="3">
        <f>TITRES_STAT!B298</f>
        <v>42734</v>
      </c>
      <c r="B295" s="5">
        <f>TITRES_STAT!D298</f>
        <v>0.61</v>
      </c>
      <c r="C295" s="2">
        <f t="shared" si="29"/>
        <v>1.0000000000000009E-2</v>
      </c>
      <c r="D295" s="2">
        <f t="shared" si="30"/>
        <v>0.60199999999999998</v>
      </c>
      <c r="E295" s="2">
        <f t="shared" si="32"/>
        <v>0.60599999999999998</v>
      </c>
      <c r="F295" s="2">
        <f t="shared" si="33"/>
        <v>0.61499999999999988</v>
      </c>
      <c r="G295" s="2">
        <f t="shared" si="27"/>
        <v>0.6224000000000004</v>
      </c>
      <c r="H295" s="2">
        <f t="shared" si="31"/>
        <v>0.61774999999999947</v>
      </c>
      <c r="I295" s="2">
        <f t="array" ref="I295">SUMPRODUCT(B279:B298, (ROW(B279:B298)-ROW(B279)+1)) / (20*21/2)</f>
        <v>0.60599999999999998</v>
      </c>
      <c r="J295" s="2">
        <f t="shared" si="34"/>
        <v>0.61232106682353304</v>
      </c>
      <c r="K295" s="2">
        <f t="shared" si="28"/>
        <v>0.6177269584485463</v>
      </c>
    </row>
    <row r="296" spans="1:11" ht="13.5" x14ac:dyDescent="0.25">
      <c r="A296" s="3">
        <f>TITRES_STAT!B299</f>
        <v>42737</v>
      </c>
      <c r="B296" s="5">
        <f>TITRES_STAT!D299</f>
        <v>0.6</v>
      </c>
      <c r="C296" s="2">
        <f t="shared" si="29"/>
        <v>-1.0000000000000009E-2</v>
      </c>
      <c r="D296" s="2">
        <f t="shared" si="30"/>
        <v>0.60199999999999998</v>
      </c>
      <c r="E296" s="2">
        <f t="shared" si="32"/>
        <v>0.60399999999999987</v>
      </c>
      <c r="F296" s="2">
        <f t="shared" si="33"/>
        <v>0.61449999999999982</v>
      </c>
      <c r="G296" s="2">
        <f t="shared" si="27"/>
        <v>0.6224000000000004</v>
      </c>
      <c r="H296" s="2">
        <f t="shared" si="31"/>
        <v>0.61764999999999948</v>
      </c>
      <c r="I296" s="2">
        <f t="array" ref="I296">SUMPRODUCT(B280:B299, (ROW(B280:B299)-ROW(B280)+1)) / (20*21/2)</f>
        <v>0.60495238095238102</v>
      </c>
      <c r="J296" s="2">
        <f t="shared" si="34"/>
        <v>0.61114763188795851</v>
      </c>
      <c r="K296" s="2">
        <f t="shared" si="28"/>
        <v>0.61703178360742683</v>
      </c>
    </row>
    <row r="297" spans="1:11" ht="13.5" x14ac:dyDescent="0.25">
      <c r="A297" s="3">
        <f>TITRES_STAT!B300</f>
        <v>42738</v>
      </c>
      <c r="B297" s="5">
        <f>TITRES_STAT!D300</f>
        <v>0.6</v>
      </c>
      <c r="C297" s="2">
        <f t="shared" si="29"/>
        <v>0</v>
      </c>
      <c r="D297" s="2">
        <f t="shared" si="30"/>
        <v>0.60200000000000009</v>
      </c>
      <c r="E297" s="2">
        <f t="shared" si="32"/>
        <v>0.60199999999999998</v>
      </c>
      <c r="F297" s="2">
        <f t="shared" si="33"/>
        <v>0.61299999999999988</v>
      </c>
      <c r="G297" s="2">
        <f t="shared" si="27"/>
        <v>0.62220000000000042</v>
      </c>
      <c r="H297" s="2">
        <f t="shared" si="31"/>
        <v>0.61759999999999937</v>
      </c>
      <c r="I297" s="2">
        <f t="array" ref="I297">SUMPRODUCT(B281:B300, (ROW(B281:B300)-ROW(B281)+1)) / (20*21/2)</f>
        <v>0.60404761904761906</v>
      </c>
      <c r="J297" s="2">
        <f t="shared" si="34"/>
        <v>0.61008595266053389</v>
      </c>
      <c r="K297" s="2">
        <f t="shared" si="28"/>
        <v>0.6163638705247827</v>
      </c>
    </row>
    <row r="298" spans="1:11" ht="13.5" x14ac:dyDescent="0.25">
      <c r="A298" s="3">
        <f>TITRES_STAT!B301</f>
        <v>42739</v>
      </c>
      <c r="B298" s="5">
        <f>TITRES_STAT!D301</f>
        <v>0.6</v>
      </c>
      <c r="C298" s="2">
        <f t="shared" si="29"/>
        <v>0</v>
      </c>
      <c r="D298" s="2">
        <f t="shared" si="30"/>
        <v>0.60200000000000009</v>
      </c>
      <c r="E298" s="2">
        <f t="shared" si="32"/>
        <v>0.60199999999999998</v>
      </c>
      <c r="F298" s="2">
        <f t="shared" si="33"/>
        <v>0.61099999999999988</v>
      </c>
      <c r="G298" s="2">
        <f t="shared" si="27"/>
        <v>0.62200000000000033</v>
      </c>
      <c r="H298" s="2">
        <f t="shared" si="31"/>
        <v>0.61749999999999938</v>
      </c>
      <c r="I298" s="2">
        <f t="array" ref="I298">SUMPRODUCT(B282:B301, (ROW(B282:B301)-ROW(B282)+1)) / (20*21/2)</f>
        <v>0.60323809523809524</v>
      </c>
      <c r="J298" s="2">
        <f t="shared" si="34"/>
        <v>0.60912538574048303</v>
      </c>
      <c r="K298" s="2">
        <f t="shared" si="28"/>
        <v>0.61572215011204612</v>
      </c>
    </row>
    <row r="299" spans="1:11" ht="13.5" x14ac:dyDescent="0.25">
      <c r="A299" s="3">
        <f>TITRES_STAT!B302</f>
        <v>42740</v>
      </c>
      <c r="B299" s="5">
        <f>TITRES_STAT!D302</f>
        <v>0.6</v>
      </c>
      <c r="C299" s="2">
        <f t="shared" si="29"/>
        <v>0</v>
      </c>
      <c r="D299" s="2">
        <f t="shared" si="30"/>
        <v>0.60200000000000009</v>
      </c>
      <c r="E299" s="2">
        <f t="shared" si="32"/>
        <v>0.60199999999999987</v>
      </c>
      <c r="F299" s="2">
        <f t="shared" si="33"/>
        <v>0.60949999999999982</v>
      </c>
      <c r="G299" s="2">
        <f t="shared" si="27"/>
        <v>0.62180000000000046</v>
      </c>
      <c r="H299" s="2">
        <f t="shared" si="31"/>
        <v>0.61739999999999928</v>
      </c>
      <c r="I299" s="2">
        <f t="array" ref="I299">SUMPRODUCT(B283:B302, (ROW(B283:B302)-ROW(B283)+1)) / (20*21/2)</f>
        <v>0.60252380952380957</v>
      </c>
      <c r="J299" s="2">
        <f t="shared" si="34"/>
        <v>0.60825630138424658</v>
      </c>
      <c r="K299" s="2">
        <f t="shared" si="28"/>
        <v>0.61510559520569141</v>
      </c>
    </row>
    <row r="300" spans="1:11" ht="13.5" x14ac:dyDescent="0.25">
      <c r="A300" s="3">
        <f>TITRES_STAT!B303</f>
        <v>42741</v>
      </c>
      <c r="B300" s="5">
        <f>TITRES_STAT!D303</f>
        <v>0.6</v>
      </c>
      <c r="C300" s="2">
        <f t="shared" si="29"/>
        <v>0</v>
      </c>
      <c r="D300" s="2">
        <f t="shared" si="30"/>
        <v>0.6</v>
      </c>
      <c r="E300" s="2">
        <f t="shared" si="32"/>
        <v>0.60099999999999987</v>
      </c>
      <c r="F300" s="2">
        <f t="shared" si="33"/>
        <v>0.60849999999999982</v>
      </c>
      <c r="G300" s="2">
        <f t="shared" si="27"/>
        <v>0.62180000000000046</v>
      </c>
      <c r="H300" s="2">
        <f t="shared" si="31"/>
        <v>0.61729999999999929</v>
      </c>
      <c r="I300" s="2">
        <f t="array" ref="I300">SUMPRODUCT(B284:B303, (ROW(B284:B303)-ROW(B284)+1)) / (20*21/2)</f>
        <v>0.6</v>
      </c>
      <c r="J300" s="2">
        <f t="shared" si="34"/>
        <v>0.60746998696669929</v>
      </c>
      <c r="K300" s="2">
        <f t="shared" si="28"/>
        <v>0.61451321892311528</v>
      </c>
    </row>
    <row r="301" spans="1:11" ht="13.5" x14ac:dyDescent="0.25">
      <c r="A301" s="3">
        <f>TITRES_STAT!B304</f>
        <v>42744</v>
      </c>
      <c r="B301" s="5">
        <f>TITRES_STAT!D304</f>
        <v>0.6</v>
      </c>
      <c r="C301" s="2">
        <f t="shared" si="29"/>
        <v>0</v>
      </c>
      <c r="D301" s="2">
        <f t="shared" si="30"/>
        <v>0.6</v>
      </c>
      <c r="E301" s="2">
        <f t="shared" si="32"/>
        <v>0.60099999999999987</v>
      </c>
      <c r="F301" s="2">
        <f t="shared" si="33"/>
        <v>0.60749999999999982</v>
      </c>
      <c r="G301" s="2">
        <f t="shared" si="27"/>
        <v>0.62160000000000037</v>
      </c>
      <c r="H301" s="2">
        <f t="shared" si="31"/>
        <v>0.61724999999999941</v>
      </c>
      <c r="I301" s="2">
        <f t="array" ref="I301">SUMPRODUCT(B285:B304, (ROW(B285:B304)-ROW(B285)+1)) / (20*21/2)</f>
        <v>0.5986190476190475</v>
      </c>
      <c r="J301" s="2">
        <f t="shared" si="34"/>
        <v>0.60675855963653746</v>
      </c>
      <c r="K301" s="2">
        <f t="shared" si="28"/>
        <v>0.61394407308299315</v>
      </c>
    </row>
    <row r="302" spans="1:11" ht="13.5" x14ac:dyDescent="0.25">
      <c r="A302" s="3">
        <f>TITRES_STAT!B305</f>
        <v>42745</v>
      </c>
      <c r="B302" s="5">
        <f>TITRES_STAT!D305</f>
        <v>0.6</v>
      </c>
      <c r="C302" s="2">
        <f t="shared" si="29"/>
        <v>0</v>
      </c>
      <c r="D302" s="2">
        <f t="shared" si="30"/>
        <v>0.6</v>
      </c>
      <c r="E302" s="2">
        <f t="shared" si="32"/>
        <v>0.60099999999999987</v>
      </c>
      <c r="F302" s="2">
        <f t="shared" si="33"/>
        <v>0.60649999999999982</v>
      </c>
      <c r="G302" s="2">
        <f t="shared" si="27"/>
        <v>0.62120000000000042</v>
      </c>
      <c r="H302" s="2">
        <f t="shared" si="31"/>
        <v>0.61724999999999941</v>
      </c>
      <c r="I302" s="2">
        <f t="array" ref="I302">SUMPRODUCT(B286:B305, (ROW(B286:B305)-ROW(B286)+1)) / (20*21/2)</f>
        <v>0.59742857142857142</v>
      </c>
      <c r="J302" s="2">
        <f t="shared" si="34"/>
        <v>0.60611488729020058</v>
      </c>
      <c r="K302" s="2">
        <f t="shared" si="28"/>
        <v>0.61339724668758167</v>
      </c>
    </row>
    <row r="303" spans="1:11" ht="13.5" x14ac:dyDescent="0.25">
      <c r="A303" s="3">
        <f>TITRES_STAT!B306</f>
        <v>42746</v>
      </c>
      <c r="B303" s="5">
        <f>TITRES_STAT!D306</f>
        <v>0.57999999999999996</v>
      </c>
      <c r="C303" s="2">
        <f t="shared" si="29"/>
        <v>-2.0000000000000018E-2</v>
      </c>
      <c r="D303" s="2">
        <f t="shared" si="30"/>
        <v>0.59599999999999997</v>
      </c>
      <c r="E303" s="2">
        <f t="shared" si="32"/>
        <v>0.59899999999999998</v>
      </c>
      <c r="F303" s="2">
        <f t="shared" si="33"/>
        <v>0.60449999999999993</v>
      </c>
      <c r="G303" s="2">
        <f t="shared" si="27"/>
        <v>0.6204000000000004</v>
      </c>
      <c r="H303" s="2">
        <f t="shared" si="31"/>
        <v>0.61714999999999942</v>
      </c>
      <c r="I303" s="2">
        <f t="array" ref="I303">SUMPRODUCT(B287:B306, (ROW(B287:B306)-ROW(B287)+1)) / (20*21/2)</f>
        <v>0.59542857142857142</v>
      </c>
      <c r="J303" s="2">
        <f t="shared" si="34"/>
        <v>0.60362775516732425</v>
      </c>
      <c r="K303" s="2">
        <f t="shared" si="28"/>
        <v>0.61208755073904908</v>
      </c>
    </row>
    <row r="304" spans="1:11" ht="13.5" x14ac:dyDescent="0.25">
      <c r="A304" s="3">
        <f>TITRES_STAT!B307</f>
        <v>42747</v>
      </c>
      <c r="B304" s="5">
        <f>TITRES_STAT!D307</f>
        <v>0.59</v>
      </c>
      <c r="C304" s="2">
        <f t="shared" si="29"/>
        <v>1.0000000000000009E-2</v>
      </c>
      <c r="D304" s="2">
        <f t="shared" si="30"/>
        <v>0.59399999999999997</v>
      </c>
      <c r="E304" s="2">
        <f t="shared" si="32"/>
        <v>0.59799999999999998</v>
      </c>
      <c r="F304" s="2">
        <f t="shared" si="33"/>
        <v>0.60249999999999981</v>
      </c>
      <c r="G304" s="2">
        <f t="shared" si="27"/>
        <v>0.61960000000000037</v>
      </c>
      <c r="H304" s="2">
        <f t="shared" si="31"/>
        <v>0.61714999999999942</v>
      </c>
      <c r="I304" s="2">
        <f t="array" ref="I304">SUMPRODUCT(B288:B307, (ROW(B288:B307)-ROW(B288)+1)) / (20*21/2)</f>
        <v>0.59457142857142853</v>
      </c>
      <c r="J304" s="2">
        <f t="shared" si="34"/>
        <v>0.60232987372281721</v>
      </c>
      <c r="K304" s="2">
        <f t="shared" si="28"/>
        <v>0.61122137227869433</v>
      </c>
    </row>
    <row r="305" spans="1:11" ht="13.5" x14ac:dyDescent="0.25">
      <c r="A305" s="3">
        <f>TITRES_STAT!B308</f>
        <v>42748</v>
      </c>
      <c r="B305" s="5">
        <f>TITRES_STAT!D308</f>
        <v>0.59</v>
      </c>
      <c r="C305" s="2">
        <f t="shared" si="29"/>
        <v>0</v>
      </c>
      <c r="D305" s="2">
        <f t="shared" si="30"/>
        <v>0.59199999999999986</v>
      </c>
      <c r="E305" s="2">
        <f t="shared" si="32"/>
        <v>0.59599999999999997</v>
      </c>
      <c r="F305" s="2">
        <f t="shared" si="33"/>
        <v>0.60099999999999987</v>
      </c>
      <c r="G305" s="2">
        <f t="shared" si="27"/>
        <v>0.6182000000000003</v>
      </c>
      <c r="H305" s="2">
        <f t="shared" si="31"/>
        <v>0.61714999999999953</v>
      </c>
      <c r="I305" s="2">
        <f t="array" ref="I305">SUMPRODUCT(B289:B308, (ROW(B289:B308)-ROW(B289)+1)) / (20*21/2)</f>
        <v>0.59290476190476182</v>
      </c>
      <c r="J305" s="2">
        <f t="shared" si="34"/>
        <v>0.60115560003492996</v>
      </c>
      <c r="K305" s="2">
        <f t="shared" si="28"/>
        <v>0.61038916160109857</v>
      </c>
    </row>
    <row r="306" spans="1:11" ht="13.5" x14ac:dyDescent="0.25">
      <c r="A306" s="3">
        <f>TITRES_STAT!B309</f>
        <v>42751</v>
      </c>
      <c r="B306" s="5">
        <f>TITRES_STAT!D309</f>
        <v>0.57999999999999996</v>
      </c>
      <c r="C306" s="2">
        <f t="shared" si="29"/>
        <v>-1.0000000000000009E-2</v>
      </c>
      <c r="D306" s="2">
        <f t="shared" si="30"/>
        <v>0.58799999999999997</v>
      </c>
      <c r="E306" s="2">
        <f t="shared" si="32"/>
        <v>0.59399999999999997</v>
      </c>
      <c r="F306" s="2">
        <f t="shared" si="33"/>
        <v>0.59899999999999987</v>
      </c>
      <c r="G306" s="2">
        <f t="shared" ref="G306:G369" si="35">AVERAGE(B257:B306)</f>
        <v>0.61680000000000024</v>
      </c>
      <c r="H306" s="2">
        <f t="shared" si="31"/>
        <v>0.61699999999999944</v>
      </c>
      <c r="I306" s="2">
        <f t="array" ref="I306">SUMPRODUCT(B290:B309, (ROW(B290:B309)-ROW(B290)+1)) / (20*21/2)</f>
        <v>0.59038095238095234</v>
      </c>
      <c r="J306" s="2">
        <f t="shared" si="34"/>
        <v>0.59914078098398427</v>
      </c>
      <c r="K306" s="2">
        <f t="shared" si="28"/>
        <v>0.60919742977360447</v>
      </c>
    </row>
    <row r="307" spans="1:11" ht="13.5" x14ac:dyDescent="0.25">
      <c r="A307" s="3">
        <f>TITRES_STAT!B310</f>
        <v>42752</v>
      </c>
      <c r="B307" s="5">
        <f>TITRES_STAT!D310</f>
        <v>0.59</v>
      </c>
      <c r="C307" s="2">
        <f t="shared" si="29"/>
        <v>1.0000000000000009E-2</v>
      </c>
      <c r="D307" s="2">
        <f t="shared" si="30"/>
        <v>0.58599999999999997</v>
      </c>
      <c r="E307" s="2">
        <f t="shared" si="32"/>
        <v>0.59299999999999997</v>
      </c>
      <c r="F307" s="2">
        <f t="shared" si="33"/>
        <v>0.59749999999999992</v>
      </c>
      <c r="G307" s="2">
        <f t="shared" si="35"/>
        <v>0.61560000000000026</v>
      </c>
      <c r="H307" s="2">
        <f t="shared" si="31"/>
        <v>0.61679999999999946</v>
      </c>
      <c r="I307" s="2">
        <f t="array" ref="I307">SUMPRODUCT(B291:B310, (ROW(B291:B310)-ROW(B291)+1)) / (20*21/2)</f>
        <v>0.58799999999999997</v>
      </c>
      <c r="J307" s="2">
        <f t="shared" si="34"/>
        <v>0.59827023041408101</v>
      </c>
      <c r="K307" s="2">
        <f t="shared" ref="K307:K370" si="36">$K$4*B307+(1-$K$4)*K306</f>
        <v>0.60844458939032597</v>
      </c>
    </row>
    <row r="308" spans="1:11" ht="13.5" x14ac:dyDescent="0.25">
      <c r="A308" s="3">
        <f>TITRES_STAT!B311</f>
        <v>42753</v>
      </c>
      <c r="B308" s="5">
        <f>TITRES_STAT!D311</f>
        <v>0.57999999999999996</v>
      </c>
      <c r="C308" s="2">
        <f t="shared" si="29"/>
        <v>-1.0000000000000009E-2</v>
      </c>
      <c r="D308" s="2">
        <f t="shared" si="30"/>
        <v>0.58599999999999997</v>
      </c>
      <c r="E308" s="2">
        <f t="shared" si="32"/>
        <v>0.59099999999999997</v>
      </c>
      <c r="F308" s="2">
        <f t="shared" si="33"/>
        <v>0.59649999999999992</v>
      </c>
      <c r="G308" s="2">
        <f t="shared" si="35"/>
        <v>0.61440000000000017</v>
      </c>
      <c r="H308" s="2">
        <f t="shared" si="31"/>
        <v>0.61654999999999949</v>
      </c>
      <c r="I308" s="2">
        <f t="array" ref="I308">SUMPRODUCT(B292:B311, (ROW(B292:B311)-ROW(B292)+1)) / (20*21/2)</f>
        <v>0.58580952380952389</v>
      </c>
      <c r="J308" s="2">
        <f t="shared" si="34"/>
        <v>0.59653020846988281</v>
      </c>
      <c r="K308" s="2">
        <f t="shared" si="36"/>
        <v>0.60732911529658773</v>
      </c>
    </row>
    <row r="309" spans="1:11" ht="13.5" x14ac:dyDescent="0.25">
      <c r="A309" s="3">
        <f>TITRES_STAT!B312</f>
        <v>42754</v>
      </c>
      <c r="B309" s="5">
        <f>TITRES_STAT!D312</f>
        <v>0.56999999999999995</v>
      </c>
      <c r="C309" s="2">
        <f t="shared" si="29"/>
        <v>-1.0000000000000009E-2</v>
      </c>
      <c r="D309" s="2">
        <f t="shared" si="30"/>
        <v>0.58199999999999996</v>
      </c>
      <c r="E309" s="2">
        <f t="shared" si="32"/>
        <v>0.58799999999999997</v>
      </c>
      <c r="F309" s="2">
        <f t="shared" si="33"/>
        <v>0.59499999999999986</v>
      </c>
      <c r="G309" s="2">
        <f t="shared" si="35"/>
        <v>0.61320000000000019</v>
      </c>
      <c r="H309" s="2">
        <f t="shared" si="31"/>
        <v>0.61634999999999951</v>
      </c>
      <c r="I309" s="2">
        <f t="array" ref="I309">SUMPRODUCT(B293:B312, (ROW(B293:B312)-ROW(B293)+1)) / (20*21/2)</f>
        <v>0.58376190476190482</v>
      </c>
      <c r="J309" s="2">
        <f t="shared" si="34"/>
        <v>0.59400352194894157</v>
      </c>
      <c r="K309" s="2">
        <f t="shared" si="36"/>
        <v>0.6058652284222118</v>
      </c>
    </row>
    <row r="310" spans="1:11" ht="13.5" x14ac:dyDescent="0.25">
      <c r="A310" s="3">
        <f>TITRES_STAT!B313</f>
        <v>42755</v>
      </c>
      <c r="B310" s="5">
        <f>TITRES_STAT!D313</f>
        <v>0.56999999999999995</v>
      </c>
      <c r="C310" s="2">
        <f t="shared" si="29"/>
        <v>0</v>
      </c>
      <c r="D310" s="2">
        <f t="shared" si="30"/>
        <v>0.57799999999999996</v>
      </c>
      <c r="E310" s="2">
        <f t="shared" si="32"/>
        <v>0.58500000000000008</v>
      </c>
      <c r="F310" s="2">
        <f t="shared" si="33"/>
        <v>0.59299999999999997</v>
      </c>
      <c r="G310" s="2">
        <f t="shared" si="35"/>
        <v>0.61200000000000021</v>
      </c>
      <c r="H310" s="2">
        <f t="shared" si="31"/>
        <v>0.61624999999999941</v>
      </c>
      <c r="I310" s="2">
        <f t="array" ref="I310">SUMPRODUCT(B294:B313, (ROW(B294:B313)-ROW(B294)+1)) / (20*21/2)</f>
        <v>0.58090476190476192</v>
      </c>
      <c r="J310" s="2">
        <f t="shared" si="34"/>
        <v>0.59171747223951854</v>
      </c>
      <c r="K310" s="2">
        <f t="shared" si="36"/>
        <v>0.60445874887624274</v>
      </c>
    </row>
    <row r="311" spans="1:11" ht="13.5" x14ac:dyDescent="0.25">
      <c r="A311" s="3">
        <f>TITRES_STAT!B314</f>
        <v>42758</v>
      </c>
      <c r="B311" s="5">
        <f>TITRES_STAT!D314</f>
        <v>0.56999999999999995</v>
      </c>
      <c r="C311" s="2">
        <f t="shared" si="29"/>
        <v>0</v>
      </c>
      <c r="D311" s="2">
        <f t="shared" si="30"/>
        <v>0.57599999999999985</v>
      </c>
      <c r="E311" s="2">
        <f t="shared" si="32"/>
        <v>0.58200000000000007</v>
      </c>
      <c r="F311" s="2">
        <f t="shared" si="33"/>
        <v>0.59150000000000003</v>
      </c>
      <c r="G311" s="2">
        <f t="shared" si="35"/>
        <v>0.61080000000000023</v>
      </c>
      <c r="H311" s="2">
        <f t="shared" si="31"/>
        <v>0.61619999999999941</v>
      </c>
      <c r="I311" s="2">
        <f t="array" ref="I311">SUMPRODUCT(B295:B314, (ROW(B295:B314)-ROW(B295)+1)) / (20*21/2)</f>
        <v>0.57919047619047614</v>
      </c>
      <c r="J311" s="2">
        <f t="shared" si="34"/>
        <v>0.58964914155004056</v>
      </c>
      <c r="K311" s="2">
        <f t="shared" si="36"/>
        <v>0.6031074253908999</v>
      </c>
    </row>
    <row r="312" spans="1:11" ht="13.5" x14ac:dyDescent="0.25">
      <c r="A312" s="3">
        <f>TITRES_STAT!B315</f>
        <v>42759</v>
      </c>
      <c r="B312" s="5">
        <f>TITRES_STAT!D315</f>
        <v>0.56999999999999995</v>
      </c>
      <c r="C312" s="2">
        <f t="shared" si="29"/>
        <v>0</v>
      </c>
      <c r="D312" s="2">
        <f t="shared" si="30"/>
        <v>0.57199999999999984</v>
      </c>
      <c r="E312" s="2">
        <f t="shared" si="32"/>
        <v>0.57900000000000007</v>
      </c>
      <c r="F312" s="2">
        <f t="shared" si="33"/>
        <v>0.59</v>
      </c>
      <c r="G312" s="2">
        <f t="shared" si="35"/>
        <v>0.60940000000000016</v>
      </c>
      <c r="H312" s="2">
        <f t="shared" si="31"/>
        <v>0.61599999999999933</v>
      </c>
      <c r="I312" s="2">
        <f t="array" ref="I312">SUMPRODUCT(B296:B315, (ROW(B296:B315)-ROW(B296)+1)) / (20*21/2)</f>
        <v>0.57666666666666666</v>
      </c>
      <c r="J312" s="2">
        <f t="shared" si="34"/>
        <v>0.58777779473575098</v>
      </c>
      <c r="K312" s="2">
        <f t="shared" si="36"/>
        <v>0.60180909498341362</v>
      </c>
    </row>
    <row r="313" spans="1:11" ht="13.5" x14ac:dyDescent="0.25">
      <c r="A313" s="3">
        <f>TITRES_STAT!B316</f>
        <v>42760</v>
      </c>
      <c r="B313" s="5">
        <f>TITRES_STAT!D316</f>
        <v>0.56000000000000005</v>
      </c>
      <c r="C313" s="2">
        <f t="shared" si="29"/>
        <v>-9.9999999999998979E-3</v>
      </c>
      <c r="D313" s="2">
        <f t="shared" si="30"/>
        <v>0.56799999999999995</v>
      </c>
      <c r="E313" s="2">
        <f t="shared" si="32"/>
        <v>0.57699999999999996</v>
      </c>
      <c r="F313" s="2">
        <f t="shared" si="33"/>
        <v>0.58800000000000008</v>
      </c>
      <c r="G313" s="2">
        <f t="shared" si="35"/>
        <v>0.6080000000000001</v>
      </c>
      <c r="H313" s="2">
        <f t="shared" si="31"/>
        <v>0.61564999999999936</v>
      </c>
      <c r="I313" s="2">
        <f t="array" ref="I313">SUMPRODUCT(B297:B316, (ROW(B297:B316)-ROW(B297)+1)) / (20*21/2)</f>
        <v>0.57533333333333325</v>
      </c>
      <c r="J313" s="2">
        <f t="shared" si="34"/>
        <v>0.58513229047520332</v>
      </c>
      <c r="K313" s="2">
        <f t="shared" si="36"/>
        <v>0.60016952263112289</v>
      </c>
    </row>
    <row r="314" spans="1:11" ht="13.5" x14ac:dyDescent="0.25">
      <c r="A314" s="3">
        <f>TITRES_STAT!B317</f>
        <v>42761</v>
      </c>
      <c r="B314" s="5">
        <f>TITRES_STAT!D317</f>
        <v>0.56999999999999995</v>
      </c>
      <c r="C314" s="2">
        <f t="shared" si="29"/>
        <v>9.9999999999998979E-3</v>
      </c>
      <c r="D314" s="2">
        <f t="shared" si="30"/>
        <v>0.56799999999999995</v>
      </c>
      <c r="E314" s="2">
        <f t="shared" si="32"/>
        <v>0.57499999999999996</v>
      </c>
      <c r="F314" s="2">
        <f t="shared" si="33"/>
        <v>0.58650000000000002</v>
      </c>
      <c r="G314" s="2">
        <f t="shared" si="35"/>
        <v>0.60680000000000012</v>
      </c>
      <c r="H314" s="2">
        <f t="shared" si="31"/>
        <v>0.61519999999999941</v>
      </c>
      <c r="I314" s="2">
        <f t="array" ref="I314">SUMPRODUCT(B298:B317, (ROW(B298:B317)-ROW(B298)+1)) / (20*21/2)</f>
        <v>0.57414285714285707</v>
      </c>
      <c r="J314" s="2">
        <f t="shared" si="34"/>
        <v>0.58369111995375533</v>
      </c>
      <c r="K314" s="2">
        <f t="shared" si="36"/>
        <v>0.598986404096569</v>
      </c>
    </row>
    <row r="315" spans="1:11" ht="13.5" x14ac:dyDescent="0.25">
      <c r="A315" s="3">
        <f>TITRES_STAT!B318</f>
        <v>42762</v>
      </c>
      <c r="B315" s="5">
        <f>TITRES_STAT!D318</f>
        <v>0.56000000000000005</v>
      </c>
      <c r="C315" s="2">
        <f t="shared" si="29"/>
        <v>-9.9999999999998979E-3</v>
      </c>
      <c r="D315" s="2">
        <f t="shared" si="30"/>
        <v>0.56600000000000006</v>
      </c>
      <c r="E315" s="2">
        <f t="shared" si="32"/>
        <v>0.57200000000000006</v>
      </c>
      <c r="F315" s="2">
        <f t="shared" si="33"/>
        <v>0.58400000000000007</v>
      </c>
      <c r="G315" s="2">
        <f t="shared" si="35"/>
        <v>0.60520000000000007</v>
      </c>
      <c r="H315" s="2">
        <f t="shared" si="31"/>
        <v>0.61464999999999936</v>
      </c>
      <c r="I315" s="2">
        <f t="array" ref="I315">SUMPRODUCT(B299:B318, (ROW(B299:B318)-ROW(B299)+1)) / (20*21/2)</f>
        <v>0.5730952380952381</v>
      </c>
      <c r="J315" s="2">
        <f t="shared" si="34"/>
        <v>0.58143482281530245</v>
      </c>
      <c r="K315" s="2">
        <f t="shared" si="36"/>
        <v>0.59745752550454667</v>
      </c>
    </row>
    <row r="316" spans="1:11" ht="13.5" x14ac:dyDescent="0.25">
      <c r="A316" s="3">
        <f>TITRES_STAT!B319</f>
        <v>42765</v>
      </c>
      <c r="B316" s="5">
        <f>TITRES_STAT!D319</f>
        <v>0.56999999999999995</v>
      </c>
      <c r="C316" s="2">
        <f t="shared" si="29"/>
        <v>9.9999999999998979E-3</v>
      </c>
      <c r="D316" s="2">
        <f t="shared" si="30"/>
        <v>0.56599999999999995</v>
      </c>
      <c r="E316" s="2">
        <f t="shared" si="32"/>
        <v>0.57100000000000006</v>
      </c>
      <c r="F316" s="2">
        <f t="shared" si="33"/>
        <v>0.58250000000000013</v>
      </c>
      <c r="G316" s="2">
        <f t="shared" si="35"/>
        <v>0.6038</v>
      </c>
      <c r="H316" s="2">
        <f t="shared" si="31"/>
        <v>0.6142999999999994</v>
      </c>
      <c r="I316" s="2">
        <f t="array" ref="I316">SUMPRODUCT(B300:B319, (ROW(B300:B319)-ROW(B300)+1)) / (20*21/2)</f>
        <v>0.57123809523809521</v>
      </c>
      <c r="J316" s="2">
        <f t="shared" si="34"/>
        <v>0.58034579207098791</v>
      </c>
      <c r="K316" s="2">
        <f t="shared" si="36"/>
        <v>0.59638075979848604</v>
      </c>
    </row>
    <row r="317" spans="1:11" ht="13.5" x14ac:dyDescent="0.25">
      <c r="A317" s="3">
        <f>TITRES_STAT!B320</f>
        <v>42766</v>
      </c>
      <c r="B317" s="5">
        <f>TITRES_STAT!D320</f>
        <v>0.56999999999999995</v>
      </c>
      <c r="C317" s="2">
        <f t="shared" si="29"/>
        <v>0</v>
      </c>
      <c r="D317" s="2">
        <f t="shared" si="30"/>
        <v>0.56599999999999995</v>
      </c>
      <c r="E317" s="2">
        <f t="shared" si="32"/>
        <v>0.56899999999999995</v>
      </c>
      <c r="F317" s="2">
        <f t="shared" si="33"/>
        <v>0.58100000000000018</v>
      </c>
      <c r="G317" s="2">
        <f t="shared" si="35"/>
        <v>0.60239999999999994</v>
      </c>
      <c r="H317" s="2">
        <f t="shared" si="31"/>
        <v>0.61404999999999932</v>
      </c>
      <c r="I317" s="2">
        <f t="array" ref="I317">SUMPRODUCT(B301:B320, (ROW(B301:B320)-ROW(B301)+1)) / (20*21/2)</f>
        <v>0.56957142857142862</v>
      </c>
      <c r="J317" s="2">
        <f t="shared" si="34"/>
        <v>0.57936047854041761</v>
      </c>
      <c r="K317" s="2">
        <f t="shared" si="36"/>
        <v>0.59534622019854544</v>
      </c>
    </row>
    <row r="318" spans="1:11" ht="13.5" x14ac:dyDescent="0.25">
      <c r="A318" s="3">
        <f>TITRES_STAT!B321</f>
        <v>42767</v>
      </c>
      <c r="B318" s="5">
        <f>TITRES_STAT!D321</f>
        <v>0.56999999999999995</v>
      </c>
      <c r="C318" s="2">
        <f t="shared" si="29"/>
        <v>0</v>
      </c>
      <c r="D318" s="2">
        <f t="shared" si="30"/>
        <v>0.56799999999999984</v>
      </c>
      <c r="E318" s="2">
        <f t="shared" si="32"/>
        <v>0.56800000000000006</v>
      </c>
      <c r="F318" s="2">
        <f t="shared" si="33"/>
        <v>0.57950000000000013</v>
      </c>
      <c r="G318" s="2">
        <f t="shared" si="35"/>
        <v>0.60099999999999998</v>
      </c>
      <c r="H318" s="2">
        <f t="shared" si="31"/>
        <v>0.61389999999999934</v>
      </c>
      <c r="I318" s="2">
        <f t="array" ref="I318">SUMPRODUCT(B302:B321, (ROW(B302:B321)-ROW(B302)+1)) / (20*21/2)</f>
        <v>0.5680952380952381</v>
      </c>
      <c r="J318" s="2">
        <f t="shared" si="34"/>
        <v>0.57846900439371118</v>
      </c>
      <c r="K318" s="2">
        <f t="shared" si="36"/>
        <v>0.59435225077899467</v>
      </c>
    </row>
    <row r="319" spans="1:11" ht="13.5" x14ac:dyDescent="0.25">
      <c r="A319" s="3">
        <f>TITRES_STAT!B322</f>
        <v>42768</v>
      </c>
      <c r="B319" s="5">
        <f>TITRES_STAT!D322</f>
        <v>0.56000000000000005</v>
      </c>
      <c r="C319" s="2">
        <f t="shared" si="29"/>
        <v>-9.9999999999998979E-3</v>
      </c>
      <c r="D319" s="2">
        <f t="shared" si="30"/>
        <v>0.56599999999999995</v>
      </c>
      <c r="E319" s="2">
        <f t="shared" si="32"/>
        <v>0.56699999999999995</v>
      </c>
      <c r="F319" s="2">
        <f t="shared" si="33"/>
        <v>0.57750000000000012</v>
      </c>
      <c r="G319" s="2">
        <f t="shared" si="35"/>
        <v>0.59939999999999993</v>
      </c>
      <c r="H319" s="2">
        <f t="shared" si="31"/>
        <v>0.61369999999999925</v>
      </c>
      <c r="I319" s="2">
        <f t="array" ref="I319">SUMPRODUCT(B303:B322, (ROW(B303:B322)-ROW(B303)+1)) / (20*21/2)</f>
        <v>0.56680952380952376</v>
      </c>
      <c r="J319" s="2">
        <f t="shared" si="34"/>
        <v>0.5767100515943101</v>
      </c>
      <c r="K319" s="2">
        <f t="shared" si="36"/>
        <v>0.59300510368962234</v>
      </c>
    </row>
    <row r="320" spans="1:11" ht="13.5" x14ac:dyDescent="0.25">
      <c r="A320" s="3">
        <f>TITRES_STAT!B323</f>
        <v>42769</v>
      </c>
      <c r="B320" s="5">
        <f>TITRES_STAT!D323</f>
        <v>0.56000000000000005</v>
      </c>
      <c r="C320" s="2">
        <f t="shared" si="29"/>
        <v>0</v>
      </c>
      <c r="D320" s="2">
        <f t="shared" si="30"/>
        <v>0.56600000000000006</v>
      </c>
      <c r="E320" s="2">
        <f t="shared" si="32"/>
        <v>0.56600000000000006</v>
      </c>
      <c r="F320" s="2">
        <f t="shared" si="33"/>
        <v>0.57550000000000012</v>
      </c>
      <c r="G320" s="2">
        <f t="shared" si="35"/>
        <v>0.59819999999999984</v>
      </c>
      <c r="H320" s="2">
        <f t="shared" si="31"/>
        <v>0.61349999999999927</v>
      </c>
      <c r="I320" s="2">
        <f t="array" ref="I320">SUMPRODUCT(B304:B323, (ROW(B304:B323)-ROW(B304)+1)) / (20*21/2)</f>
        <v>0.56571428571428561</v>
      </c>
      <c r="J320" s="2">
        <f t="shared" si="34"/>
        <v>0.57511861810913778</v>
      </c>
      <c r="K320" s="2">
        <f t="shared" si="36"/>
        <v>0.59171078589787252</v>
      </c>
    </row>
    <row r="321" spans="1:11" ht="13.5" x14ac:dyDescent="0.25">
      <c r="A321" s="3">
        <f>TITRES_STAT!B324</f>
        <v>42772</v>
      </c>
      <c r="B321" s="5">
        <f>TITRES_STAT!D324</f>
        <v>0.56000000000000005</v>
      </c>
      <c r="C321" s="2">
        <f t="shared" si="29"/>
        <v>0</v>
      </c>
      <c r="D321" s="2">
        <f t="shared" si="30"/>
        <v>0.56399999999999995</v>
      </c>
      <c r="E321" s="2">
        <f t="shared" si="32"/>
        <v>0.56500000000000006</v>
      </c>
      <c r="F321" s="2">
        <f t="shared" si="33"/>
        <v>0.57350000000000023</v>
      </c>
      <c r="G321" s="2">
        <f t="shared" si="35"/>
        <v>0.59719999999999984</v>
      </c>
      <c r="H321" s="2">
        <f t="shared" si="31"/>
        <v>0.61329999999999918</v>
      </c>
      <c r="I321" s="2">
        <f t="array" ref="I321">SUMPRODUCT(B305:B324, (ROW(B305:B324)-ROW(B305)+1)) / (20*21/2)</f>
        <v>0.56471428571428561</v>
      </c>
      <c r="J321" s="2">
        <f t="shared" si="34"/>
        <v>0.57367874971779131</v>
      </c>
      <c r="K321" s="2">
        <f t="shared" si="36"/>
        <v>0.59046722566658338</v>
      </c>
    </row>
    <row r="322" spans="1:11" ht="13.5" x14ac:dyDescent="0.25">
      <c r="A322" s="3">
        <f>TITRES_STAT!B325</f>
        <v>42773</v>
      </c>
      <c r="B322" s="5">
        <f>TITRES_STAT!D325</f>
        <v>0.56000000000000005</v>
      </c>
      <c r="C322" s="2">
        <f t="shared" si="29"/>
        <v>0</v>
      </c>
      <c r="D322" s="2">
        <f t="shared" si="30"/>
        <v>0.56200000000000006</v>
      </c>
      <c r="E322" s="2">
        <f t="shared" si="32"/>
        <v>0.56400000000000006</v>
      </c>
      <c r="F322" s="2">
        <f t="shared" si="33"/>
        <v>0.57150000000000023</v>
      </c>
      <c r="G322" s="2">
        <f t="shared" si="35"/>
        <v>0.59599999999999975</v>
      </c>
      <c r="H322" s="2">
        <f t="shared" si="31"/>
        <v>0.61299999999999921</v>
      </c>
      <c r="I322" s="2">
        <f t="array" ref="I322">SUMPRODUCT(B306:B325, (ROW(B306:B325)-ROW(B306)+1)) / (20*21/2)</f>
        <v>0.56385714285714283</v>
      </c>
      <c r="J322" s="2">
        <f t="shared" si="34"/>
        <v>0.57237601164943031</v>
      </c>
      <c r="K322" s="2">
        <f t="shared" si="36"/>
        <v>0.58927243250318795</v>
      </c>
    </row>
    <row r="323" spans="1:11" ht="13.5" x14ac:dyDescent="0.25">
      <c r="A323" s="3">
        <f>TITRES_STAT!B326</f>
        <v>42774</v>
      </c>
      <c r="B323" s="5">
        <f>TITRES_STAT!D326</f>
        <v>0.56000000000000005</v>
      </c>
      <c r="C323" s="2">
        <f t="shared" si="29"/>
        <v>0</v>
      </c>
      <c r="D323" s="2">
        <f t="shared" si="30"/>
        <v>0.56000000000000005</v>
      </c>
      <c r="E323" s="2">
        <f t="shared" si="32"/>
        <v>0.56400000000000006</v>
      </c>
      <c r="F323" s="2">
        <f t="shared" si="33"/>
        <v>0.57050000000000023</v>
      </c>
      <c r="G323" s="2">
        <f t="shared" si="35"/>
        <v>0.59459999999999968</v>
      </c>
      <c r="H323" s="2">
        <f t="shared" si="31"/>
        <v>0.61269999999999925</v>
      </c>
      <c r="I323" s="2">
        <f t="array" ref="I323">SUMPRODUCT(B307:B326, (ROW(B307:B326)-ROW(B307)+1)) / (20*21/2)</f>
        <v>0.56314285714285728</v>
      </c>
      <c r="J323" s="2">
        <f t="shared" si="34"/>
        <v>0.57119734387329413</v>
      </c>
      <c r="K323" s="2">
        <f t="shared" si="36"/>
        <v>0.58812449397365119</v>
      </c>
    </row>
    <row r="324" spans="1:11" ht="13.5" x14ac:dyDescent="0.25">
      <c r="A324" s="3">
        <f>TITRES_STAT!B327</f>
        <v>42775</v>
      </c>
      <c r="B324" s="5">
        <f>TITRES_STAT!D327</f>
        <v>0.56000000000000005</v>
      </c>
      <c r="C324" s="2">
        <f t="shared" ref="C324:C387" si="37">B324-B323</f>
        <v>0</v>
      </c>
      <c r="D324" s="2">
        <f t="shared" si="30"/>
        <v>0.56000000000000005</v>
      </c>
      <c r="E324" s="2">
        <f t="shared" si="32"/>
        <v>0.56300000000000006</v>
      </c>
      <c r="F324" s="2">
        <f t="shared" si="33"/>
        <v>0.56900000000000017</v>
      </c>
      <c r="G324" s="2">
        <f t="shared" si="35"/>
        <v>0.59339999999999971</v>
      </c>
      <c r="H324" s="2">
        <f t="shared" si="31"/>
        <v>0.61244999999999916</v>
      </c>
      <c r="I324" s="2">
        <f t="array" ref="I324">SUMPRODUCT(B308:B327, (ROW(B308:B327)-ROW(B308)+1)) / (20*21/2)</f>
        <v>0.5615714285714285</v>
      </c>
      <c r="J324" s="2">
        <f t="shared" si="34"/>
        <v>0.57013093017107563</v>
      </c>
      <c r="K324" s="2">
        <f t="shared" si="36"/>
        <v>0.58702157264135113</v>
      </c>
    </row>
    <row r="325" spans="1:11" ht="13.5" x14ac:dyDescent="0.25">
      <c r="A325" s="3">
        <f>TITRES_STAT!B328</f>
        <v>42776</v>
      </c>
      <c r="B325" s="5">
        <f>TITRES_STAT!D328</f>
        <v>0.56000000000000005</v>
      </c>
      <c r="C325" s="2">
        <f t="shared" si="37"/>
        <v>0</v>
      </c>
      <c r="D325" s="2">
        <f t="shared" si="30"/>
        <v>0.56000000000000005</v>
      </c>
      <c r="E325" s="2">
        <f t="shared" si="32"/>
        <v>0.56300000000000006</v>
      </c>
      <c r="F325" s="2">
        <f t="shared" si="33"/>
        <v>0.56750000000000023</v>
      </c>
      <c r="G325" s="2">
        <f t="shared" si="35"/>
        <v>0.59219999999999962</v>
      </c>
      <c r="H325" s="2">
        <f t="shared" si="31"/>
        <v>0.61219999999999919</v>
      </c>
      <c r="I325" s="2">
        <f t="array" ref="I325">SUMPRODUCT(B309:B328, (ROW(B309:B328)-ROW(B309)+1)) / (20*21/2)</f>
        <v>0.56114285714285717</v>
      </c>
      <c r="J325" s="2">
        <f t="shared" si="34"/>
        <v>0.56916607967859223</v>
      </c>
      <c r="K325" s="2">
        <f t="shared" si="36"/>
        <v>0.58596190312600405</v>
      </c>
    </row>
    <row r="326" spans="1:11" ht="13.5" x14ac:dyDescent="0.25">
      <c r="A326" s="3">
        <f>TITRES_STAT!B329</f>
        <v>42779</v>
      </c>
      <c r="B326" s="5">
        <f>TITRES_STAT!D329</f>
        <v>0.56000000000000005</v>
      </c>
      <c r="C326" s="2">
        <f t="shared" si="37"/>
        <v>0</v>
      </c>
      <c r="D326" s="2">
        <f t="shared" ref="D326:D389" si="38">AVERAGE(B322:B326)</f>
        <v>0.56000000000000005</v>
      </c>
      <c r="E326" s="2">
        <f t="shared" si="32"/>
        <v>0.56200000000000006</v>
      </c>
      <c r="F326" s="2">
        <f t="shared" si="33"/>
        <v>0.56650000000000023</v>
      </c>
      <c r="G326" s="2">
        <f t="shared" si="35"/>
        <v>0.59119999999999961</v>
      </c>
      <c r="H326" s="2">
        <f t="shared" si="31"/>
        <v>0.61199999999999921</v>
      </c>
      <c r="I326" s="2">
        <f t="array" ref="I326">SUMPRODUCT(B310:B329, (ROW(B310:B329)-ROW(B310)+1)) / (20*21/2)</f>
        <v>0.56080952380952398</v>
      </c>
      <c r="J326" s="2">
        <f t="shared" si="34"/>
        <v>0.56829311970920249</v>
      </c>
      <c r="K326" s="2">
        <f t="shared" si="36"/>
        <v>0.58494378927792545</v>
      </c>
    </row>
    <row r="327" spans="1:11" ht="13.5" x14ac:dyDescent="0.25">
      <c r="A327" s="3">
        <f>TITRES_STAT!B330</f>
        <v>42780</v>
      </c>
      <c r="B327" s="5">
        <f>TITRES_STAT!D330</f>
        <v>0.55000000000000004</v>
      </c>
      <c r="C327" s="2">
        <f t="shared" si="37"/>
        <v>-1.0000000000000009E-2</v>
      </c>
      <c r="D327" s="2">
        <f t="shared" si="38"/>
        <v>0.55800000000000005</v>
      </c>
      <c r="E327" s="2">
        <f t="shared" si="32"/>
        <v>0.56000000000000005</v>
      </c>
      <c r="F327" s="2">
        <f t="shared" si="33"/>
        <v>0.56450000000000022</v>
      </c>
      <c r="G327" s="2">
        <f t="shared" si="35"/>
        <v>0.58959999999999968</v>
      </c>
      <c r="H327" s="2">
        <f t="shared" si="31"/>
        <v>0.61174999999999924</v>
      </c>
      <c r="I327" s="2">
        <f t="array" ref="I327">SUMPRODUCT(B311:B330, (ROW(B311:B330)-ROW(B311)+1)) / (20*21/2)</f>
        <v>0.55957142857142861</v>
      </c>
      <c r="J327" s="2">
        <f t="shared" si="34"/>
        <v>0.56655091783213563</v>
      </c>
      <c r="K327" s="2">
        <f t="shared" si="36"/>
        <v>0.58357344460035976</v>
      </c>
    </row>
    <row r="328" spans="1:11" ht="13.5" x14ac:dyDescent="0.25">
      <c r="A328" s="3">
        <f>TITRES_STAT!B331</f>
        <v>42781</v>
      </c>
      <c r="B328" s="5">
        <f>TITRES_STAT!D331</f>
        <v>0.56000000000000005</v>
      </c>
      <c r="C328" s="2">
        <f t="shared" si="37"/>
        <v>1.0000000000000009E-2</v>
      </c>
      <c r="D328" s="2">
        <f t="shared" si="38"/>
        <v>0.55800000000000005</v>
      </c>
      <c r="E328" s="2">
        <f t="shared" si="32"/>
        <v>0.55899999999999994</v>
      </c>
      <c r="F328" s="2">
        <f t="shared" si="33"/>
        <v>0.56350000000000022</v>
      </c>
      <c r="G328" s="2">
        <f t="shared" si="35"/>
        <v>0.58799999999999963</v>
      </c>
      <c r="H328" s="2">
        <f t="shared" si="31"/>
        <v>0.61154999999999926</v>
      </c>
      <c r="I328" s="2">
        <f t="array" ref="I328">SUMPRODUCT(B312:B331, (ROW(B312:B331)-ROW(B312)+1)) / (20*21/2)</f>
        <v>0.5584285714285715</v>
      </c>
      <c r="J328" s="2">
        <f t="shared" si="34"/>
        <v>0.56592702089574176</v>
      </c>
      <c r="K328" s="2">
        <f t="shared" si="36"/>
        <v>0.58264899579250251</v>
      </c>
    </row>
    <row r="329" spans="1:11" ht="13.5" x14ac:dyDescent="0.25">
      <c r="A329" s="3">
        <f>TITRES_STAT!B332</f>
        <v>42782</v>
      </c>
      <c r="B329" s="5">
        <f>TITRES_STAT!D332</f>
        <v>0.56000000000000005</v>
      </c>
      <c r="C329" s="2">
        <f t="shared" si="37"/>
        <v>0</v>
      </c>
      <c r="D329" s="2">
        <f t="shared" si="38"/>
        <v>0.55800000000000005</v>
      </c>
      <c r="E329" s="2">
        <f t="shared" si="32"/>
        <v>0.55900000000000016</v>
      </c>
      <c r="F329" s="2">
        <f t="shared" si="33"/>
        <v>0.56300000000000028</v>
      </c>
      <c r="G329" s="2">
        <f t="shared" si="35"/>
        <v>0.58659999999999957</v>
      </c>
      <c r="H329" s="2">
        <f t="shared" si="31"/>
        <v>0.61129999999999929</v>
      </c>
      <c r="I329" s="2">
        <f t="array" ref="I329">SUMPRODUCT(B313:B332, (ROW(B313:B332)-ROW(B313)+1)) / (20*21/2)</f>
        <v>0.55738095238095242</v>
      </c>
      <c r="J329" s="2">
        <f t="shared" si="34"/>
        <v>0.56536254271519493</v>
      </c>
      <c r="K329" s="2">
        <f t="shared" si="36"/>
        <v>0.58176079987907103</v>
      </c>
    </row>
    <row r="330" spans="1:11" ht="13.5" x14ac:dyDescent="0.25">
      <c r="A330" s="3">
        <f>TITRES_STAT!B333</f>
        <v>42783</v>
      </c>
      <c r="B330" s="5">
        <f>TITRES_STAT!D333</f>
        <v>0.55000000000000004</v>
      </c>
      <c r="C330" s="2">
        <f t="shared" si="37"/>
        <v>-1.0000000000000009E-2</v>
      </c>
      <c r="D330" s="2">
        <f t="shared" si="38"/>
        <v>0.55600000000000005</v>
      </c>
      <c r="E330" s="2">
        <f t="shared" si="32"/>
        <v>0.55800000000000005</v>
      </c>
      <c r="F330" s="2">
        <f t="shared" si="33"/>
        <v>0.56200000000000028</v>
      </c>
      <c r="G330" s="2">
        <f t="shared" si="35"/>
        <v>0.58519999999999972</v>
      </c>
      <c r="H330" s="2">
        <f t="shared" ref="H330:H393" si="39">AVERAGE(B131:B330)</f>
        <v>0.61104999999999943</v>
      </c>
      <c r="I330" s="2">
        <f t="array" ref="I330">SUMPRODUCT(B314:B333, (ROW(B314:B333)-ROW(B314)+1)) / (20*21/2)</f>
        <v>0.55547619047619046</v>
      </c>
      <c r="J330" s="2">
        <f t="shared" si="34"/>
        <v>0.5638994434089859</v>
      </c>
      <c r="K330" s="2">
        <f t="shared" si="36"/>
        <v>0.5805152783151859</v>
      </c>
    </row>
    <row r="331" spans="1:11" ht="13.5" x14ac:dyDescent="0.25">
      <c r="A331" s="3">
        <f>TITRES_STAT!B334</f>
        <v>42786</v>
      </c>
      <c r="B331" s="5">
        <f>TITRES_STAT!D334</f>
        <v>0.55000000000000004</v>
      </c>
      <c r="C331" s="2">
        <f t="shared" si="37"/>
        <v>0</v>
      </c>
      <c r="D331" s="2">
        <f t="shared" si="38"/>
        <v>0.55400000000000005</v>
      </c>
      <c r="E331" s="2">
        <f t="shared" si="32"/>
        <v>0.55700000000000005</v>
      </c>
      <c r="F331" s="2">
        <f t="shared" si="33"/>
        <v>0.56100000000000028</v>
      </c>
      <c r="G331" s="2">
        <f t="shared" si="35"/>
        <v>0.58379999999999965</v>
      </c>
      <c r="H331" s="2">
        <f t="shared" si="39"/>
        <v>0.61074999999999935</v>
      </c>
      <c r="I331" s="2">
        <f t="array" ref="I331">SUMPRODUCT(B315:B334, (ROW(B315:B334)-ROW(B315)+1)) / (20*21/2)</f>
        <v>0.55366666666666675</v>
      </c>
      <c r="J331" s="2">
        <f t="shared" si="34"/>
        <v>0.56257568689384441</v>
      </c>
      <c r="K331" s="2">
        <f t="shared" si="36"/>
        <v>0.57931860073419827</v>
      </c>
    </row>
    <row r="332" spans="1:11" ht="13.5" x14ac:dyDescent="0.25">
      <c r="A332" s="3">
        <f>TITRES_STAT!B335</f>
        <v>42787</v>
      </c>
      <c r="B332" s="5">
        <f>TITRES_STAT!D335</f>
        <v>0.55000000000000004</v>
      </c>
      <c r="C332" s="2">
        <f t="shared" si="37"/>
        <v>0</v>
      </c>
      <c r="D332" s="2">
        <f t="shared" si="38"/>
        <v>0.55400000000000005</v>
      </c>
      <c r="E332" s="2">
        <f t="shared" ref="E332:E395" si="40">AVERAGE(B323:B332)</f>
        <v>0.55599999999999994</v>
      </c>
      <c r="F332" s="2">
        <f t="shared" si="33"/>
        <v>0.56000000000000028</v>
      </c>
      <c r="G332" s="2">
        <f t="shared" si="35"/>
        <v>0.5823999999999997</v>
      </c>
      <c r="H332" s="2">
        <f t="shared" si="39"/>
        <v>0.61049999999999938</v>
      </c>
      <c r="I332" s="2">
        <f t="array" ref="I332">SUMPRODUCT(B316:B335, (ROW(B316:B335)-ROW(B316)+1)) / (20*21/2)</f>
        <v>0.55200000000000005</v>
      </c>
      <c r="J332" s="2">
        <f t="shared" si="34"/>
        <v>0.56137800242776403</v>
      </c>
      <c r="K332" s="2">
        <f t="shared" si="36"/>
        <v>0.57816885168579835</v>
      </c>
    </row>
    <row r="333" spans="1:11" ht="13.5" x14ac:dyDescent="0.25">
      <c r="A333" s="3">
        <f>TITRES_STAT!B336</f>
        <v>42788</v>
      </c>
      <c r="B333" s="5">
        <f>TITRES_STAT!D336</f>
        <v>0.54</v>
      </c>
      <c r="C333" s="2">
        <f t="shared" si="37"/>
        <v>-1.0000000000000009E-2</v>
      </c>
      <c r="D333" s="2">
        <f t="shared" si="38"/>
        <v>0.55000000000000004</v>
      </c>
      <c r="E333" s="2">
        <f t="shared" si="40"/>
        <v>0.55400000000000005</v>
      </c>
      <c r="F333" s="2">
        <f t="shared" si="33"/>
        <v>0.55900000000000016</v>
      </c>
      <c r="G333" s="2">
        <f t="shared" si="35"/>
        <v>0.58079999999999965</v>
      </c>
      <c r="H333" s="2">
        <f t="shared" si="39"/>
        <v>0.61014999999999942</v>
      </c>
      <c r="I333" s="2">
        <f t="array" ref="I333">SUMPRODUCT(B317:B336, (ROW(B317:B336)-ROW(B317)+1)) / (20*21/2)</f>
        <v>0.55042857142857149</v>
      </c>
      <c r="J333" s="2">
        <f t="shared" si="34"/>
        <v>0.55934200219654839</v>
      </c>
      <c r="K333" s="2">
        <f t="shared" si="36"/>
        <v>0.57667203397262989</v>
      </c>
    </row>
    <row r="334" spans="1:11" ht="13.5" x14ac:dyDescent="0.25">
      <c r="A334" s="3">
        <f>TITRES_STAT!B337</f>
        <v>42789</v>
      </c>
      <c r="B334" s="5">
        <f>TITRES_STAT!D337</f>
        <v>0.54</v>
      </c>
      <c r="C334" s="2">
        <f t="shared" si="37"/>
        <v>0</v>
      </c>
      <c r="D334" s="2">
        <f t="shared" si="38"/>
        <v>0.54600000000000004</v>
      </c>
      <c r="E334" s="2">
        <f t="shared" si="40"/>
        <v>0.55200000000000005</v>
      </c>
      <c r="F334" s="2">
        <f t="shared" si="33"/>
        <v>0.55750000000000011</v>
      </c>
      <c r="G334" s="2">
        <f t="shared" si="35"/>
        <v>0.57899999999999974</v>
      </c>
      <c r="H334" s="2">
        <f t="shared" si="39"/>
        <v>0.60979999999999945</v>
      </c>
      <c r="I334" s="2">
        <f t="array" ref="I334">SUMPRODUCT(B318:B337, (ROW(B318:B337)-ROW(B318)+1)) / (20*21/2)</f>
        <v>0.54899999999999993</v>
      </c>
      <c r="J334" s="2">
        <f t="shared" si="34"/>
        <v>0.55749990674925798</v>
      </c>
      <c r="K334" s="2">
        <f t="shared" si="36"/>
        <v>0.575233914993311</v>
      </c>
    </row>
    <row r="335" spans="1:11" ht="13.5" x14ac:dyDescent="0.25">
      <c r="A335" s="3">
        <f>TITRES_STAT!B338</f>
        <v>42790</v>
      </c>
      <c r="B335" s="5">
        <f>TITRES_STAT!D338</f>
        <v>0.54</v>
      </c>
      <c r="C335" s="2">
        <f t="shared" si="37"/>
        <v>0</v>
      </c>
      <c r="D335" s="2">
        <f t="shared" si="38"/>
        <v>0.54400000000000004</v>
      </c>
      <c r="E335" s="2">
        <f t="shared" si="40"/>
        <v>0.55000000000000004</v>
      </c>
      <c r="F335" s="2">
        <f t="shared" si="33"/>
        <v>0.55650000000000011</v>
      </c>
      <c r="G335" s="2">
        <f t="shared" si="35"/>
        <v>0.57739999999999969</v>
      </c>
      <c r="H335" s="2">
        <f t="shared" si="39"/>
        <v>0.60949999999999949</v>
      </c>
      <c r="I335" s="2">
        <f t="array" ref="I335">SUMPRODUCT(B319:B338, (ROW(B319:B338)-ROW(B319)+1)) / (20*21/2)</f>
        <v>0.54866666666666675</v>
      </c>
      <c r="J335" s="2">
        <f t="shared" si="34"/>
        <v>0.5558332489636143</v>
      </c>
      <c r="K335" s="2">
        <f t="shared" si="36"/>
        <v>0.57385219283671063</v>
      </c>
    </row>
    <row r="336" spans="1:11" ht="13.5" x14ac:dyDescent="0.25">
      <c r="A336" s="3">
        <f>TITRES_STAT!B339</f>
        <v>42793</v>
      </c>
      <c r="B336" s="5">
        <f>TITRES_STAT!D339</f>
        <v>0.54</v>
      </c>
      <c r="C336" s="2">
        <f t="shared" si="37"/>
        <v>0</v>
      </c>
      <c r="D336" s="2">
        <f t="shared" si="38"/>
        <v>0.54200000000000004</v>
      </c>
      <c r="E336" s="2">
        <f t="shared" si="40"/>
        <v>0.54800000000000004</v>
      </c>
      <c r="F336" s="2">
        <f t="shared" si="33"/>
        <v>0.55499999999999994</v>
      </c>
      <c r="G336" s="2">
        <f t="shared" si="35"/>
        <v>0.57579999999999965</v>
      </c>
      <c r="H336" s="2">
        <f t="shared" si="39"/>
        <v>0.60919999999999941</v>
      </c>
      <c r="I336" s="2">
        <f t="array" ref="I336">SUMPRODUCT(B320:B339, (ROW(B320:B339)-ROW(B320)+1)) / (20*21/2)</f>
        <v>0.55033333333333334</v>
      </c>
      <c r="J336" s="2">
        <f t="shared" si="34"/>
        <v>0.55432532049088912</v>
      </c>
      <c r="K336" s="2">
        <f t="shared" si="36"/>
        <v>0.57252465586272194</v>
      </c>
    </row>
    <row r="337" spans="1:11" ht="13.5" x14ac:dyDescent="0.25">
      <c r="A337" s="3">
        <f>TITRES_STAT!B340</f>
        <v>42794</v>
      </c>
      <c r="B337" s="5">
        <f>TITRES_STAT!D340</f>
        <v>0.54</v>
      </c>
      <c r="C337" s="2">
        <f t="shared" si="37"/>
        <v>0</v>
      </c>
      <c r="D337" s="2">
        <f t="shared" si="38"/>
        <v>0.54</v>
      </c>
      <c r="E337" s="2">
        <f t="shared" si="40"/>
        <v>0.54700000000000004</v>
      </c>
      <c r="F337" s="2">
        <f t="shared" si="33"/>
        <v>0.55349999999999988</v>
      </c>
      <c r="G337" s="2">
        <f t="shared" si="35"/>
        <v>0.57419999999999971</v>
      </c>
      <c r="H337" s="2">
        <f t="shared" si="39"/>
        <v>0.60879999999999956</v>
      </c>
      <c r="I337" s="2">
        <f t="array" ref="I337">SUMPRODUCT(B321:B340, (ROW(B321:B340)-ROW(B321)+1)) / (20*21/2)</f>
        <v>0.55195238095238097</v>
      </c>
      <c r="J337" s="2">
        <f t="shared" si="34"/>
        <v>0.55296100425366157</v>
      </c>
      <c r="K337" s="2">
        <f t="shared" si="36"/>
        <v>0.57124917916222295</v>
      </c>
    </row>
    <row r="338" spans="1:11" ht="13.5" x14ac:dyDescent="0.25">
      <c r="A338" s="3">
        <f>TITRES_STAT!B341</f>
        <v>42795</v>
      </c>
      <c r="B338" s="5">
        <f>TITRES_STAT!D341</f>
        <v>0.55000000000000004</v>
      </c>
      <c r="C338" s="2">
        <f t="shared" si="37"/>
        <v>1.0000000000000009E-2</v>
      </c>
      <c r="D338" s="2">
        <f t="shared" si="38"/>
        <v>0.54200000000000004</v>
      </c>
      <c r="E338" s="2">
        <f t="shared" si="40"/>
        <v>0.54600000000000004</v>
      </c>
      <c r="F338" s="2">
        <f t="shared" si="33"/>
        <v>0.55249999999999988</v>
      </c>
      <c r="G338" s="2">
        <f t="shared" si="35"/>
        <v>0.57319999999999971</v>
      </c>
      <c r="H338" s="2">
        <f t="shared" si="39"/>
        <v>0.6084499999999996</v>
      </c>
      <c r="I338" s="2">
        <f t="array" ref="I338">SUMPRODUCT(B322:B341, (ROW(B322:B341)-ROW(B322)+1)) / (20*21/2)</f>
        <v>0.55352380952380953</v>
      </c>
      <c r="J338" s="2">
        <f t="shared" si="34"/>
        <v>0.55267900384855095</v>
      </c>
      <c r="K338" s="2">
        <f t="shared" si="36"/>
        <v>0.57041587801860638</v>
      </c>
    </row>
    <row r="339" spans="1:11" ht="13.5" x14ac:dyDescent="0.25">
      <c r="A339" s="3">
        <f>TITRES_STAT!B342</f>
        <v>42796</v>
      </c>
      <c r="B339" s="5">
        <f>TITRES_STAT!D342</f>
        <v>0.56999999999999995</v>
      </c>
      <c r="C339" s="2">
        <f t="shared" si="37"/>
        <v>1.9999999999999907E-2</v>
      </c>
      <c r="D339" s="2">
        <f t="shared" si="38"/>
        <v>0.54799999999999993</v>
      </c>
      <c r="E339" s="2">
        <f t="shared" si="40"/>
        <v>0.54700000000000004</v>
      </c>
      <c r="F339" s="2">
        <f t="shared" si="33"/>
        <v>0.55299999999999994</v>
      </c>
      <c r="G339" s="2">
        <f t="shared" si="35"/>
        <v>0.57259999999999966</v>
      </c>
      <c r="H339" s="2">
        <f t="shared" si="39"/>
        <v>0.60819999999999952</v>
      </c>
      <c r="I339" s="2">
        <f t="array" ref="I339">SUMPRODUCT(B323:B342, (ROW(B323:B342)-ROW(B323)+1)) / (20*21/2)</f>
        <v>0.55504761904761901</v>
      </c>
      <c r="J339" s="2">
        <f t="shared" si="34"/>
        <v>0.55432862252964132</v>
      </c>
      <c r="K339" s="2">
        <f t="shared" si="36"/>
        <v>0.5703995690767002</v>
      </c>
    </row>
    <row r="340" spans="1:11" ht="13.5" x14ac:dyDescent="0.25">
      <c r="A340" s="3">
        <f>TITRES_STAT!B343</f>
        <v>42797</v>
      </c>
      <c r="B340" s="5">
        <f>TITRES_STAT!D343</f>
        <v>0.56999999999999995</v>
      </c>
      <c r="C340" s="2">
        <f t="shared" si="37"/>
        <v>0</v>
      </c>
      <c r="D340" s="2">
        <f t="shared" si="38"/>
        <v>0.55400000000000005</v>
      </c>
      <c r="E340" s="2">
        <f t="shared" si="40"/>
        <v>0.54900000000000015</v>
      </c>
      <c r="F340" s="2">
        <f t="shared" ref="F340:F403" si="41">AVERAGE(B321:B340)</f>
        <v>0.55349999999999999</v>
      </c>
      <c r="G340" s="2">
        <f t="shared" si="35"/>
        <v>0.57179999999999975</v>
      </c>
      <c r="H340" s="2">
        <f t="shared" si="39"/>
        <v>0.60794999999999955</v>
      </c>
      <c r="I340" s="2">
        <f t="array" ref="I340">SUMPRODUCT(B324:B343, (ROW(B324:B343)-ROW(B324)+1)) / (20*21/2)</f>
        <v>0.55652380952380964</v>
      </c>
      <c r="J340" s="2">
        <f t="shared" si="34"/>
        <v>0.55582113466967542</v>
      </c>
      <c r="K340" s="2">
        <f t="shared" si="36"/>
        <v>0.57038389970114334</v>
      </c>
    </row>
    <row r="341" spans="1:11" ht="13.5" x14ac:dyDescent="0.25">
      <c r="A341" s="3">
        <f>TITRES_STAT!B344</f>
        <v>42800</v>
      </c>
      <c r="B341" s="5">
        <f>TITRES_STAT!D344</f>
        <v>0.56999999999999995</v>
      </c>
      <c r="C341" s="2">
        <f t="shared" si="37"/>
        <v>0</v>
      </c>
      <c r="D341" s="2">
        <f t="shared" si="38"/>
        <v>0.55999999999999994</v>
      </c>
      <c r="E341" s="2">
        <f t="shared" si="40"/>
        <v>0.55100000000000005</v>
      </c>
      <c r="F341" s="2">
        <f t="shared" si="41"/>
        <v>0.55400000000000005</v>
      </c>
      <c r="G341" s="2">
        <f t="shared" si="35"/>
        <v>0.57119999999999982</v>
      </c>
      <c r="H341" s="2">
        <f t="shared" si="39"/>
        <v>0.60774999999999946</v>
      </c>
      <c r="I341" s="2">
        <f t="array" ref="I341">SUMPRODUCT(B325:B344, (ROW(B325:B344)-ROW(B325)+1)) / (20*21/2)</f>
        <v>0.55604761904761912</v>
      </c>
      <c r="J341" s="2">
        <f t="shared" ref="J341:J404" si="42">$J$4*B341+J340*(1-$J$4)</f>
        <v>0.55717150279637295</v>
      </c>
      <c r="K341" s="2">
        <f t="shared" si="36"/>
        <v>0.57036884481090244</v>
      </c>
    </row>
    <row r="342" spans="1:11" ht="13.5" x14ac:dyDescent="0.25">
      <c r="A342" s="3">
        <f>TITRES_STAT!B345</f>
        <v>42801</v>
      </c>
      <c r="B342" s="5">
        <f>TITRES_STAT!D345</f>
        <v>0.56999999999999995</v>
      </c>
      <c r="C342" s="2">
        <f t="shared" si="37"/>
        <v>0</v>
      </c>
      <c r="D342" s="2">
        <f t="shared" si="38"/>
        <v>0.56599999999999995</v>
      </c>
      <c r="E342" s="2">
        <f t="shared" si="40"/>
        <v>0.55300000000000005</v>
      </c>
      <c r="F342" s="2">
        <f t="shared" si="41"/>
        <v>0.5545000000000001</v>
      </c>
      <c r="G342" s="2">
        <f t="shared" si="35"/>
        <v>0.57059999999999977</v>
      </c>
      <c r="H342" s="2">
        <f t="shared" si="39"/>
        <v>0.60754999999999948</v>
      </c>
      <c r="I342" s="2">
        <f t="array" ref="I342">SUMPRODUCT(B326:B345, (ROW(B326:B345)-ROW(B326)+1)) / (20*21/2)</f>
        <v>0.55561904761904768</v>
      </c>
      <c r="J342" s="2">
        <f t="shared" si="42"/>
        <v>0.55839326443481363</v>
      </c>
      <c r="K342" s="2">
        <f t="shared" si="36"/>
        <v>0.57035438030851415</v>
      </c>
    </row>
    <row r="343" spans="1:11" ht="13.5" x14ac:dyDescent="0.25">
      <c r="A343" s="3">
        <f>TITRES_STAT!B346</f>
        <v>42802</v>
      </c>
      <c r="B343" s="5">
        <f>TITRES_STAT!D346</f>
        <v>0.56999999999999995</v>
      </c>
      <c r="C343" s="2">
        <f t="shared" si="37"/>
        <v>0</v>
      </c>
      <c r="D343" s="2">
        <f t="shared" si="38"/>
        <v>0.56999999999999995</v>
      </c>
      <c r="E343" s="2">
        <f t="shared" si="40"/>
        <v>0.55600000000000005</v>
      </c>
      <c r="F343" s="2">
        <f t="shared" si="41"/>
        <v>0.55500000000000005</v>
      </c>
      <c r="G343" s="2">
        <f t="shared" si="35"/>
        <v>0.56999999999999995</v>
      </c>
      <c r="H343" s="2">
        <f t="shared" si="39"/>
        <v>0.6073499999999995</v>
      </c>
      <c r="I343" s="2">
        <f t="array" ref="I343">SUMPRODUCT(B327:B346, (ROW(B327:B346)-ROW(B327)+1)) / (20*21/2)</f>
        <v>0.55428571428571427</v>
      </c>
      <c r="J343" s="2">
        <f t="shared" si="42"/>
        <v>0.55949866782197422</v>
      </c>
      <c r="K343" s="2">
        <f t="shared" si="36"/>
        <v>0.57034048304151364</v>
      </c>
    </row>
    <row r="344" spans="1:11" ht="13.5" x14ac:dyDescent="0.25">
      <c r="A344" s="3">
        <f>TITRES_STAT!B347</f>
        <v>42803</v>
      </c>
      <c r="B344" s="5">
        <f>TITRES_STAT!D347</f>
        <v>0.55000000000000004</v>
      </c>
      <c r="C344" s="2">
        <f t="shared" si="37"/>
        <v>-1.9999999999999907E-2</v>
      </c>
      <c r="D344" s="2">
        <f t="shared" si="38"/>
        <v>0.56600000000000006</v>
      </c>
      <c r="E344" s="2">
        <f t="shared" si="40"/>
        <v>0.55699999999999994</v>
      </c>
      <c r="F344" s="2">
        <f t="shared" si="41"/>
        <v>0.5545000000000001</v>
      </c>
      <c r="G344" s="2">
        <f t="shared" si="35"/>
        <v>0.56899999999999995</v>
      </c>
      <c r="H344" s="2">
        <f t="shared" si="39"/>
        <v>0.60704999999999953</v>
      </c>
      <c r="I344" s="2">
        <f t="array" ref="I344">SUMPRODUCT(B328:B347, (ROW(B328:B347)-ROW(B328)+1)) / (20*21/2)</f>
        <v>0.55400000000000005</v>
      </c>
      <c r="J344" s="2">
        <f t="shared" si="42"/>
        <v>0.55859403279131004</v>
      </c>
      <c r="K344" s="2">
        <f t="shared" si="36"/>
        <v>0.56954281703988574</v>
      </c>
    </row>
    <row r="345" spans="1:11" ht="13.5" x14ac:dyDescent="0.25">
      <c r="A345" s="3">
        <f>TITRES_STAT!B348</f>
        <v>42804</v>
      </c>
      <c r="B345" s="5">
        <f>TITRES_STAT!D348</f>
        <v>0.55000000000000004</v>
      </c>
      <c r="C345" s="2">
        <f t="shared" si="37"/>
        <v>0</v>
      </c>
      <c r="D345" s="2">
        <f t="shared" si="38"/>
        <v>0.56199999999999994</v>
      </c>
      <c r="E345" s="2">
        <f t="shared" si="40"/>
        <v>0.55799999999999994</v>
      </c>
      <c r="F345" s="2">
        <f t="shared" si="41"/>
        <v>0.55400000000000005</v>
      </c>
      <c r="G345" s="2">
        <f t="shared" si="35"/>
        <v>0.56779999999999997</v>
      </c>
      <c r="H345" s="2">
        <f t="shared" si="39"/>
        <v>0.60669999999999957</v>
      </c>
      <c r="I345" s="2">
        <f t="array" ref="I345">SUMPRODUCT(B329:B348, (ROW(B329:B348)-ROW(B329)+1)) / (20*21/2)</f>
        <v>0.5537142857142856</v>
      </c>
      <c r="J345" s="2">
        <f t="shared" si="42"/>
        <v>0.55777555347785202</v>
      </c>
      <c r="K345" s="2">
        <f t="shared" si="36"/>
        <v>0.56877643205792949</v>
      </c>
    </row>
    <row r="346" spans="1:11" ht="13.5" x14ac:dyDescent="0.25">
      <c r="A346" s="3">
        <f>TITRES_STAT!B349</f>
        <v>42807</v>
      </c>
      <c r="B346" s="5">
        <f>TITRES_STAT!D349</f>
        <v>0.54</v>
      </c>
      <c r="C346" s="2">
        <f t="shared" si="37"/>
        <v>-1.0000000000000009E-2</v>
      </c>
      <c r="D346" s="2">
        <f t="shared" si="38"/>
        <v>0.55600000000000005</v>
      </c>
      <c r="E346" s="2">
        <f t="shared" si="40"/>
        <v>0.55799999999999994</v>
      </c>
      <c r="F346" s="2">
        <f t="shared" si="41"/>
        <v>0.55300000000000016</v>
      </c>
      <c r="G346" s="2">
        <f t="shared" si="35"/>
        <v>0.56659999999999999</v>
      </c>
      <c r="H346" s="2">
        <f t="shared" si="39"/>
        <v>0.60629999999999951</v>
      </c>
      <c r="I346" s="2">
        <f t="array" ref="I346">SUMPRODUCT(B330:B349, (ROW(B330:B349)-ROW(B330)+1)) / (20*21/2)</f>
        <v>0.55347619047619045</v>
      </c>
      <c r="J346" s="2">
        <f t="shared" si="42"/>
        <v>0.55608264362281845</v>
      </c>
      <c r="K346" s="2">
        <f t="shared" si="36"/>
        <v>0.5676479445262459</v>
      </c>
    </row>
    <row r="347" spans="1:11" ht="13.5" x14ac:dyDescent="0.25">
      <c r="A347" s="3">
        <f>TITRES_STAT!B350</f>
        <v>42808</v>
      </c>
      <c r="B347" s="5">
        <f>TITRES_STAT!D350</f>
        <v>0.55000000000000004</v>
      </c>
      <c r="C347" s="2">
        <f t="shared" si="37"/>
        <v>1.0000000000000009E-2</v>
      </c>
      <c r="D347" s="2">
        <f t="shared" si="38"/>
        <v>0.55199999999999994</v>
      </c>
      <c r="E347" s="2">
        <f t="shared" si="40"/>
        <v>0.55899999999999994</v>
      </c>
      <c r="F347" s="2">
        <f t="shared" si="41"/>
        <v>0.55300000000000016</v>
      </c>
      <c r="G347" s="2">
        <f t="shared" si="35"/>
        <v>0.5656000000000001</v>
      </c>
      <c r="H347" s="2">
        <f t="shared" si="39"/>
        <v>0.60594999999999954</v>
      </c>
      <c r="I347" s="2">
        <f t="array" ref="I347">SUMPRODUCT(B331:B350, (ROW(B331:B350)-ROW(B331)+1)) / (20*21/2)</f>
        <v>0.55519047619047623</v>
      </c>
      <c r="J347" s="2">
        <f t="shared" si="42"/>
        <v>0.55550334423016912</v>
      </c>
      <c r="K347" s="2">
        <f t="shared" si="36"/>
        <v>0.56695586827031474</v>
      </c>
    </row>
    <row r="348" spans="1:11" ht="13.5" x14ac:dyDescent="0.25">
      <c r="A348" s="3">
        <f>TITRES_STAT!B351</f>
        <v>42809</v>
      </c>
      <c r="B348" s="5">
        <f>TITRES_STAT!D351</f>
        <v>0.55000000000000004</v>
      </c>
      <c r="C348" s="2">
        <f t="shared" si="37"/>
        <v>0</v>
      </c>
      <c r="D348" s="2">
        <f t="shared" si="38"/>
        <v>0.54800000000000004</v>
      </c>
      <c r="E348" s="2">
        <f t="shared" si="40"/>
        <v>0.55899999999999994</v>
      </c>
      <c r="F348" s="2">
        <f t="shared" si="41"/>
        <v>0.55250000000000021</v>
      </c>
      <c r="G348" s="2">
        <f t="shared" si="35"/>
        <v>0.5646000000000001</v>
      </c>
      <c r="H348" s="2">
        <f t="shared" si="39"/>
        <v>0.6054499999999996</v>
      </c>
      <c r="I348" s="2">
        <f t="array" ref="I348">SUMPRODUCT(B332:B351, (ROW(B332:B351)-ROW(B332)+1)) / (20*21/2)</f>
        <v>0.55680952380952387</v>
      </c>
      <c r="J348" s="2">
        <f t="shared" si="42"/>
        <v>0.5549792162082483</v>
      </c>
      <c r="K348" s="2">
        <f t="shared" si="36"/>
        <v>0.56629093225971416</v>
      </c>
    </row>
    <row r="349" spans="1:11" ht="13.5" x14ac:dyDescent="0.25">
      <c r="A349" s="3">
        <f>TITRES_STAT!B352</f>
        <v>42810</v>
      </c>
      <c r="B349" s="5">
        <f>TITRES_STAT!D352</f>
        <v>0.55000000000000004</v>
      </c>
      <c r="C349" s="2">
        <f t="shared" si="37"/>
        <v>0</v>
      </c>
      <c r="D349" s="2">
        <f t="shared" si="38"/>
        <v>0.54800000000000004</v>
      </c>
      <c r="E349" s="2">
        <f t="shared" si="40"/>
        <v>0.55699999999999994</v>
      </c>
      <c r="F349" s="2">
        <f t="shared" si="41"/>
        <v>0.55200000000000027</v>
      </c>
      <c r="G349" s="2">
        <f t="shared" si="35"/>
        <v>0.5636000000000001</v>
      </c>
      <c r="H349" s="2">
        <f t="shared" si="39"/>
        <v>0.60499999999999954</v>
      </c>
      <c r="I349" s="2">
        <f t="array" ref="I349">SUMPRODUCT(B333:B352, (ROW(B333:B352)-ROW(B333)+1)) / (20*21/2)</f>
        <v>0.55833333333333335</v>
      </c>
      <c r="J349" s="2">
        <f t="shared" si="42"/>
        <v>0.55450500514079615</v>
      </c>
      <c r="K349" s="2">
        <f t="shared" si="36"/>
        <v>0.56565207217109792</v>
      </c>
    </row>
    <row r="350" spans="1:11" ht="13.5" x14ac:dyDescent="0.25">
      <c r="A350" s="3">
        <f>TITRES_STAT!B353</f>
        <v>42811</v>
      </c>
      <c r="B350" s="5">
        <f>TITRES_STAT!D353</f>
        <v>0.56999999999999995</v>
      </c>
      <c r="C350" s="2">
        <f t="shared" si="37"/>
        <v>1.9999999999999907E-2</v>
      </c>
      <c r="D350" s="2">
        <f t="shared" si="38"/>
        <v>0.55200000000000005</v>
      </c>
      <c r="E350" s="2">
        <f t="shared" si="40"/>
        <v>0.55699999999999994</v>
      </c>
      <c r="F350" s="2">
        <f t="shared" si="41"/>
        <v>0.55300000000000027</v>
      </c>
      <c r="G350" s="2">
        <f t="shared" si="35"/>
        <v>0.56300000000000017</v>
      </c>
      <c r="H350" s="2">
        <f t="shared" si="39"/>
        <v>0.60469999999999946</v>
      </c>
      <c r="I350" s="2">
        <f t="array" ref="I350">SUMPRODUCT(B334:B353, (ROW(B334:B353)-ROW(B334)+1)) / (20*21/2)</f>
        <v>0.55880952380952387</v>
      </c>
      <c r="J350" s="2">
        <f t="shared" si="42"/>
        <v>0.55598071893691081</v>
      </c>
      <c r="K350" s="2">
        <f t="shared" si="36"/>
        <v>0.5658225791447804</v>
      </c>
    </row>
    <row r="351" spans="1:11" ht="13.5" x14ac:dyDescent="0.25">
      <c r="A351" s="3">
        <f>TITRES_STAT!B354</f>
        <v>42815</v>
      </c>
      <c r="B351" s="5">
        <f>TITRES_STAT!D354</f>
        <v>0.56999999999999995</v>
      </c>
      <c r="C351" s="2">
        <f t="shared" si="37"/>
        <v>0</v>
      </c>
      <c r="D351" s="2">
        <f t="shared" si="38"/>
        <v>0.55800000000000005</v>
      </c>
      <c r="E351" s="2">
        <f t="shared" si="40"/>
        <v>0.55700000000000005</v>
      </c>
      <c r="F351" s="2">
        <f t="shared" si="41"/>
        <v>0.55400000000000016</v>
      </c>
      <c r="G351" s="2">
        <f t="shared" si="35"/>
        <v>0.56240000000000023</v>
      </c>
      <c r="H351" s="2">
        <f t="shared" si="39"/>
        <v>0.60449999999999948</v>
      </c>
      <c r="I351" s="2">
        <f t="array" ref="I351">SUMPRODUCT(B335:B354, (ROW(B335:B354)-ROW(B335)+1)) / (20*21/2)</f>
        <v>0.55919047619047624</v>
      </c>
      <c r="J351" s="2">
        <f t="shared" si="42"/>
        <v>0.5573158885619669</v>
      </c>
      <c r="K351" s="2">
        <f t="shared" si="36"/>
        <v>0.56598639957047525</v>
      </c>
    </row>
    <row r="352" spans="1:11" ht="13.5" x14ac:dyDescent="0.25">
      <c r="A352" s="3">
        <f>TITRES_STAT!B355</f>
        <v>42816</v>
      </c>
      <c r="B352" s="5">
        <f>TITRES_STAT!D355</f>
        <v>0.56999999999999995</v>
      </c>
      <c r="C352" s="2">
        <f t="shared" si="37"/>
        <v>0</v>
      </c>
      <c r="D352" s="2">
        <f t="shared" si="38"/>
        <v>0.56199999999999994</v>
      </c>
      <c r="E352" s="2">
        <f t="shared" si="40"/>
        <v>0.55700000000000005</v>
      </c>
      <c r="F352" s="2">
        <f t="shared" si="41"/>
        <v>0.55500000000000016</v>
      </c>
      <c r="G352" s="2">
        <f t="shared" si="35"/>
        <v>0.56180000000000019</v>
      </c>
      <c r="H352" s="2">
        <f t="shared" si="39"/>
        <v>0.6042499999999994</v>
      </c>
      <c r="I352" s="2">
        <f t="array" ref="I352">SUMPRODUCT(B336:B355, (ROW(B336:B355)-ROW(B336)+1)) / (20*21/2)</f>
        <v>0.55947619047619057</v>
      </c>
      <c r="J352" s="2">
        <f t="shared" si="42"/>
        <v>0.55852389917511291</v>
      </c>
      <c r="K352" s="2">
        <f t="shared" si="36"/>
        <v>0.56614379566575068</v>
      </c>
    </row>
    <row r="353" spans="1:11" ht="13.5" x14ac:dyDescent="0.25">
      <c r="A353" s="3">
        <f>TITRES_STAT!B356</f>
        <v>42817</v>
      </c>
      <c r="B353" s="5">
        <f>TITRES_STAT!D356</f>
        <v>0.56000000000000005</v>
      </c>
      <c r="C353" s="2">
        <f t="shared" si="37"/>
        <v>-9.9999999999998979E-3</v>
      </c>
      <c r="D353" s="2">
        <f t="shared" si="38"/>
        <v>0.56399999999999995</v>
      </c>
      <c r="E353" s="2">
        <f t="shared" si="40"/>
        <v>0.55600000000000005</v>
      </c>
      <c r="F353" s="2">
        <f t="shared" si="41"/>
        <v>0.55600000000000016</v>
      </c>
      <c r="G353" s="2">
        <f t="shared" si="35"/>
        <v>0.56140000000000012</v>
      </c>
      <c r="H353" s="2">
        <f t="shared" si="39"/>
        <v>0.60394999999999943</v>
      </c>
      <c r="I353" s="2">
        <f t="array" ref="I353">SUMPRODUCT(B337:B356, (ROW(B337:B356)-ROW(B337)+1)) / (20*21/2)</f>
        <v>0.56061904761904757</v>
      </c>
      <c r="J353" s="2">
        <f t="shared" si="42"/>
        <v>0.55866448020605453</v>
      </c>
      <c r="K353" s="2">
        <f t="shared" si="36"/>
        <v>0.56590286250238797</v>
      </c>
    </row>
    <row r="354" spans="1:11" ht="13.5" x14ac:dyDescent="0.25">
      <c r="A354" s="3">
        <f>TITRES_STAT!B357</f>
        <v>42818</v>
      </c>
      <c r="B354" s="5">
        <f>TITRES_STAT!D357</f>
        <v>0.56000000000000005</v>
      </c>
      <c r="C354" s="2">
        <f t="shared" si="37"/>
        <v>0</v>
      </c>
      <c r="D354" s="2">
        <f t="shared" si="38"/>
        <v>0.56600000000000006</v>
      </c>
      <c r="E354" s="2">
        <f t="shared" si="40"/>
        <v>0.55700000000000005</v>
      </c>
      <c r="F354" s="2">
        <f t="shared" si="41"/>
        <v>0.55700000000000005</v>
      </c>
      <c r="G354" s="2">
        <f t="shared" si="35"/>
        <v>0.56080000000000019</v>
      </c>
      <c r="H354" s="2">
        <f t="shared" si="39"/>
        <v>0.60369999999999935</v>
      </c>
      <c r="I354" s="2">
        <f t="array" ref="I354">SUMPRODUCT(B338:B357, (ROW(B338:B357)-ROW(B338)+1)) / (20*21/2)</f>
        <v>0.56066666666666654</v>
      </c>
      <c r="J354" s="2">
        <f t="shared" si="42"/>
        <v>0.55879167256738271</v>
      </c>
      <c r="K354" s="2">
        <f t="shared" si="36"/>
        <v>0.56567137769837283</v>
      </c>
    </row>
    <row r="355" spans="1:11" ht="13.5" x14ac:dyDescent="0.25">
      <c r="A355" s="3">
        <f>TITRES_STAT!B358</f>
        <v>42821</v>
      </c>
      <c r="B355" s="5">
        <f>TITRES_STAT!D358</f>
        <v>0.56000000000000005</v>
      </c>
      <c r="C355" s="2">
        <f t="shared" si="37"/>
        <v>0</v>
      </c>
      <c r="D355" s="2">
        <f t="shared" si="38"/>
        <v>0.56399999999999995</v>
      </c>
      <c r="E355" s="2">
        <f t="shared" si="40"/>
        <v>0.55800000000000005</v>
      </c>
      <c r="F355" s="2">
        <f t="shared" si="41"/>
        <v>0.55800000000000005</v>
      </c>
      <c r="G355" s="2">
        <f t="shared" si="35"/>
        <v>0.56020000000000014</v>
      </c>
      <c r="H355" s="2">
        <f t="shared" si="39"/>
        <v>0.60344999999999938</v>
      </c>
      <c r="I355" s="2">
        <f t="array" ref="I355">SUMPRODUCT(B339:B358, (ROW(B339:B358)-ROW(B339)+1)) / (20*21/2)</f>
        <v>0.56061904761904757</v>
      </c>
      <c r="J355" s="2">
        <f t="shared" si="42"/>
        <v>0.55890675137048917</v>
      </c>
      <c r="K355" s="2">
        <f t="shared" si="36"/>
        <v>0.56544897072980926</v>
      </c>
    </row>
    <row r="356" spans="1:11" ht="13.5" x14ac:dyDescent="0.25">
      <c r="A356" s="3">
        <f>TITRES_STAT!B359</f>
        <v>42822</v>
      </c>
      <c r="B356" s="5">
        <f>TITRES_STAT!D359</f>
        <v>0.56999999999999995</v>
      </c>
      <c r="C356" s="2">
        <f t="shared" si="37"/>
        <v>9.9999999999998979E-3</v>
      </c>
      <c r="D356" s="2">
        <f t="shared" si="38"/>
        <v>0.56399999999999995</v>
      </c>
      <c r="E356" s="2">
        <f t="shared" si="40"/>
        <v>0.56100000000000017</v>
      </c>
      <c r="F356" s="2">
        <f t="shared" si="41"/>
        <v>0.55950000000000011</v>
      </c>
      <c r="G356" s="2">
        <f t="shared" si="35"/>
        <v>0.56000000000000016</v>
      </c>
      <c r="H356" s="2">
        <f t="shared" si="39"/>
        <v>0.60324999999999929</v>
      </c>
      <c r="I356" s="2">
        <f t="array" ref="I356">SUMPRODUCT(B340:B359, (ROW(B340:B359)-ROW(B340)+1)) / (20*21/2)</f>
        <v>0.5595714285714285</v>
      </c>
      <c r="J356" s="2">
        <f t="shared" si="42"/>
        <v>0.55996325123996638</v>
      </c>
      <c r="K356" s="2">
        <f t="shared" si="36"/>
        <v>0.56562744246589514</v>
      </c>
    </row>
    <row r="357" spans="1:11" ht="13.5" x14ac:dyDescent="0.25">
      <c r="A357" s="3">
        <f>TITRES_STAT!B360</f>
        <v>42823</v>
      </c>
      <c r="B357" s="5">
        <f>TITRES_STAT!D360</f>
        <v>0.56000000000000005</v>
      </c>
      <c r="C357" s="2">
        <f t="shared" si="37"/>
        <v>-9.9999999999998979E-3</v>
      </c>
      <c r="D357" s="2">
        <f t="shared" si="38"/>
        <v>0.56200000000000006</v>
      </c>
      <c r="E357" s="2">
        <f t="shared" si="40"/>
        <v>0.56200000000000006</v>
      </c>
      <c r="F357" s="2">
        <f t="shared" si="41"/>
        <v>0.5605</v>
      </c>
      <c r="G357" s="2">
        <f t="shared" si="35"/>
        <v>0.55940000000000012</v>
      </c>
      <c r="H357" s="2">
        <f t="shared" si="39"/>
        <v>0.60294999999999943</v>
      </c>
      <c r="I357" s="2">
        <f t="array" ref="I357">SUMPRODUCT(B341:B360, (ROW(B341:B360)-ROW(B341)+1)) / (20*21/2)</f>
        <v>0.56052380952380954</v>
      </c>
      <c r="J357" s="2">
        <f t="shared" si="42"/>
        <v>0.55996675112187433</v>
      </c>
      <c r="K357" s="2">
        <f t="shared" si="36"/>
        <v>0.56540675844762478</v>
      </c>
    </row>
    <row r="358" spans="1:11" ht="13.5" x14ac:dyDescent="0.25">
      <c r="A358" s="3">
        <f>TITRES_STAT!B361</f>
        <v>42824</v>
      </c>
      <c r="B358" s="5">
        <f>TITRES_STAT!D361</f>
        <v>0.56000000000000005</v>
      </c>
      <c r="C358" s="2">
        <f t="shared" si="37"/>
        <v>0</v>
      </c>
      <c r="D358" s="2">
        <f t="shared" si="38"/>
        <v>0.56200000000000006</v>
      </c>
      <c r="E358" s="2">
        <f t="shared" si="40"/>
        <v>0.56300000000000006</v>
      </c>
      <c r="F358" s="2">
        <f t="shared" si="41"/>
        <v>0.56100000000000017</v>
      </c>
      <c r="G358" s="2">
        <f t="shared" si="35"/>
        <v>0.55900000000000005</v>
      </c>
      <c r="H358" s="2">
        <f t="shared" si="39"/>
        <v>0.60264999999999935</v>
      </c>
      <c r="I358" s="2">
        <f t="array" ref="I358">SUMPRODUCT(B342:B361, (ROW(B342:B361)-ROW(B342)+1)) / (20*21/2)</f>
        <v>0.56338095238095232</v>
      </c>
      <c r="J358" s="2">
        <f t="shared" si="42"/>
        <v>0.55996991768169579</v>
      </c>
      <c r="K358" s="2">
        <f t="shared" si="36"/>
        <v>0.56519472870458065</v>
      </c>
    </row>
    <row r="359" spans="1:11" ht="13.5" x14ac:dyDescent="0.25">
      <c r="A359" s="3">
        <f>TITRES_STAT!B362</f>
        <v>42825</v>
      </c>
      <c r="B359" s="5">
        <f>TITRES_STAT!D362</f>
        <v>0.55000000000000004</v>
      </c>
      <c r="C359" s="2">
        <f t="shared" si="37"/>
        <v>-1.0000000000000009E-2</v>
      </c>
      <c r="D359" s="2">
        <f t="shared" si="38"/>
        <v>0.55999999999999994</v>
      </c>
      <c r="E359" s="2">
        <f t="shared" si="40"/>
        <v>0.56299999999999994</v>
      </c>
      <c r="F359" s="2">
        <f t="shared" si="41"/>
        <v>0.56000000000000016</v>
      </c>
      <c r="G359" s="2">
        <f t="shared" si="35"/>
        <v>0.5586000000000001</v>
      </c>
      <c r="H359" s="2">
        <f t="shared" si="39"/>
        <v>0.60229999999999939</v>
      </c>
      <c r="I359" s="2">
        <f t="array" ref="I359">SUMPRODUCT(B343:B362, (ROW(B343:B362)-ROW(B343)+1)) / (20*21/2)</f>
        <v>0.56519047619047613</v>
      </c>
      <c r="J359" s="2">
        <f t="shared" si="42"/>
        <v>0.55902040171201051</v>
      </c>
      <c r="K359" s="2">
        <f t="shared" si="36"/>
        <v>0.56459885699067558</v>
      </c>
    </row>
    <row r="360" spans="1:11" ht="13.5" x14ac:dyDescent="0.25">
      <c r="A360" s="3">
        <f>TITRES_STAT!B363</f>
        <v>42828</v>
      </c>
      <c r="B360" s="5">
        <f>TITRES_STAT!D363</f>
        <v>0.56999999999999995</v>
      </c>
      <c r="C360" s="2">
        <f t="shared" si="37"/>
        <v>1.9999999999999907E-2</v>
      </c>
      <c r="D360" s="2">
        <f t="shared" si="38"/>
        <v>0.56200000000000006</v>
      </c>
      <c r="E360" s="2">
        <f t="shared" si="40"/>
        <v>0.56299999999999994</v>
      </c>
      <c r="F360" s="2">
        <f t="shared" si="41"/>
        <v>0.56000000000000016</v>
      </c>
      <c r="G360" s="2">
        <f t="shared" si="35"/>
        <v>0.5586000000000001</v>
      </c>
      <c r="H360" s="2">
        <f t="shared" si="39"/>
        <v>0.60204999999999942</v>
      </c>
      <c r="I360" s="2">
        <f t="array" ref="I360">SUMPRODUCT(B344:B363, (ROW(B344:B363)-ROW(B344)+1)) / (20*21/2)</f>
        <v>0.56599999999999995</v>
      </c>
      <c r="J360" s="2">
        <f t="shared" si="42"/>
        <v>0.56006607773943806</v>
      </c>
      <c r="K360" s="2">
        <f t="shared" si="36"/>
        <v>0.56481066652045298</v>
      </c>
    </row>
    <row r="361" spans="1:11" ht="13.5" x14ac:dyDescent="0.25">
      <c r="A361" s="3">
        <f>TITRES_STAT!B364</f>
        <v>42829</v>
      </c>
      <c r="B361" s="5">
        <f>TITRES_STAT!D364</f>
        <v>0.59</v>
      </c>
      <c r="C361" s="2">
        <f t="shared" si="37"/>
        <v>2.0000000000000018E-2</v>
      </c>
      <c r="D361" s="2">
        <f t="shared" si="38"/>
        <v>0.56600000000000006</v>
      </c>
      <c r="E361" s="2">
        <f t="shared" si="40"/>
        <v>0.56500000000000006</v>
      </c>
      <c r="F361" s="2">
        <f t="shared" si="41"/>
        <v>0.56100000000000017</v>
      </c>
      <c r="G361" s="2">
        <f t="shared" si="35"/>
        <v>0.55900000000000005</v>
      </c>
      <c r="H361" s="2">
        <f t="shared" si="39"/>
        <v>0.60189999999999944</v>
      </c>
      <c r="I361" s="2">
        <f t="array" ref="I361">SUMPRODUCT(B345:B364, (ROW(B345:B364)-ROW(B345)+1)) / (20*21/2)</f>
        <v>0.56585714285714295</v>
      </c>
      <c r="J361" s="2">
        <f t="shared" si="42"/>
        <v>0.56291692747853928</v>
      </c>
      <c r="K361" s="2">
        <f t="shared" si="36"/>
        <v>0.56579848351965101</v>
      </c>
    </row>
    <row r="362" spans="1:11" ht="13.5" x14ac:dyDescent="0.25">
      <c r="A362" s="3">
        <f>TITRES_STAT!B365</f>
        <v>42830</v>
      </c>
      <c r="B362" s="5">
        <f>TITRES_STAT!D365</f>
        <v>0.57999999999999996</v>
      </c>
      <c r="C362" s="2">
        <f t="shared" si="37"/>
        <v>-1.0000000000000009E-2</v>
      </c>
      <c r="D362" s="2">
        <f t="shared" si="38"/>
        <v>0.57000000000000006</v>
      </c>
      <c r="E362" s="2">
        <f t="shared" si="40"/>
        <v>0.56600000000000006</v>
      </c>
      <c r="F362" s="2">
        <f t="shared" si="41"/>
        <v>0.56150000000000022</v>
      </c>
      <c r="G362" s="2">
        <f t="shared" si="35"/>
        <v>0.55920000000000003</v>
      </c>
      <c r="H362" s="2">
        <f t="shared" si="39"/>
        <v>0.60169999999999935</v>
      </c>
      <c r="I362" s="2">
        <f t="array" ref="I362">SUMPRODUCT(B346:B365, (ROW(B346:B365)-ROW(B346)+1)) / (20*21/2)</f>
        <v>0.56661904761904769</v>
      </c>
      <c r="J362" s="2">
        <f t="shared" si="42"/>
        <v>0.56454388676629741</v>
      </c>
      <c r="K362" s="2">
        <f t="shared" si="36"/>
        <v>0.56635540573456666</v>
      </c>
    </row>
    <row r="363" spans="1:11" ht="13.5" x14ac:dyDescent="0.25">
      <c r="A363" s="3">
        <f>TITRES_STAT!B366</f>
        <v>42831</v>
      </c>
      <c r="B363" s="5">
        <f>TITRES_STAT!D366</f>
        <v>0.56999999999999995</v>
      </c>
      <c r="C363" s="2">
        <f t="shared" si="37"/>
        <v>-1.0000000000000009E-2</v>
      </c>
      <c r="D363" s="2">
        <f t="shared" si="38"/>
        <v>0.57199999999999995</v>
      </c>
      <c r="E363" s="2">
        <f t="shared" si="40"/>
        <v>0.56700000000000006</v>
      </c>
      <c r="F363" s="2">
        <f t="shared" si="41"/>
        <v>0.56150000000000022</v>
      </c>
      <c r="G363" s="2">
        <f t="shared" si="35"/>
        <v>0.55940000000000001</v>
      </c>
      <c r="H363" s="2">
        <f t="shared" si="39"/>
        <v>0.60144999999999937</v>
      </c>
      <c r="I363" s="2">
        <f t="array" ref="I363">SUMPRODUCT(B347:B366, (ROW(B347:B366)-ROW(B347)+1)) / (20*21/2)</f>
        <v>0.56728571428571428</v>
      </c>
      <c r="J363" s="2">
        <f t="shared" si="42"/>
        <v>0.56506351659807863</v>
      </c>
      <c r="K363" s="2">
        <f t="shared" si="36"/>
        <v>0.56649833099987779</v>
      </c>
    </row>
    <row r="364" spans="1:11" ht="13.5" x14ac:dyDescent="0.25">
      <c r="A364" s="3">
        <f>TITRES_STAT!B367</f>
        <v>42832</v>
      </c>
      <c r="B364" s="5">
        <f>TITRES_STAT!D367</f>
        <v>0.56000000000000005</v>
      </c>
      <c r="C364" s="2">
        <f t="shared" si="37"/>
        <v>-9.9999999999998979E-3</v>
      </c>
      <c r="D364" s="2">
        <f t="shared" si="38"/>
        <v>0.57399999999999995</v>
      </c>
      <c r="E364" s="2">
        <f t="shared" si="40"/>
        <v>0.56699999999999995</v>
      </c>
      <c r="F364" s="2">
        <f t="shared" si="41"/>
        <v>0.56200000000000017</v>
      </c>
      <c r="G364" s="2">
        <f t="shared" si="35"/>
        <v>0.55919999999999992</v>
      </c>
      <c r="H364" s="2">
        <f t="shared" si="39"/>
        <v>0.60114999999999941</v>
      </c>
      <c r="I364" s="2">
        <f t="array" ref="I364">SUMPRODUCT(B348:B367, (ROW(B348:B367)-ROW(B348)+1)) / (20*21/2)</f>
        <v>0.56780952380952388</v>
      </c>
      <c r="J364" s="2">
        <f t="shared" si="42"/>
        <v>0.56458127692207116</v>
      </c>
      <c r="K364" s="2">
        <f t="shared" si="36"/>
        <v>0.56624349449007871</v>
      </c>
    </row>
    <row r="365" spans="1:11" ht="13.5" x14ac:dyDescent="0.25">
      <c r="A365" s="3">
        <f>TITRES_STAT!B368</f>
        <v>42835</v>
      </c>
      <c r="B365" s="5">
        <f>TITRES_STAT!D368</f>
        <v>0.56999999999999995</v>
      </c>
      <c r="C365" s="2">
        <f t="shared" si="37"/>
        <v>9.9999999999998979E-3</v>
      </c>
      <c r="D365" s="2">
        <f t="shared" si="38"/>
        <v>0.57399999999999995</v>
      </c>
      <c r="E365" s="2">
        <f t="shared" si="40"/>
        <v>0.56799999999999995</v>
      </c>
      <c r="F365" s="2">
        <f t="shared" si="41"/>
        <v>0.56300000000000006</v>
      </c>
      <c r="G365" s="2">
        <f t="shared" si="35"/>
        <v>0.55940000000000001</v>
      </c>
      <c r="H365" s="2">
        <f t="shared" si="39"/>
        <v>0.60084999999999933</v>
      </c>
      <c r="I365" s="2">
        <f t="array" ref="I365">SUMPRODUCT(B349:B368, (ROW(B349:B368)-ROW(B349)+1)) / (20*21/2)</f>
        <v>0.56823809523809532</v>
      </c>
      <c r="J365" s="2">
        <f t="shared" si="42"/>
        <v>0.56509734578663584</v>
      </c>
      <c r="K365" s="2">
        <f t="shared" si="36"/>
        <v>0.56639080843164424</v>
      </c>
    </row>
    <row r="366" spans="1:11" ht="13.5" x14ac:dyDescent="0.25">
      <c r="A366" s="3">
        <f>TITRES_STAT!B369</f>
        <v>42836</v>
      </c>
      <c r="B366" s="5">
        <f>TITRES_STAT!D369</f>
        <v>0.56999999999999995</v>
      </c>
      <c r="C366" s="2">
        <f t="shared" si="37"/>
        <v>0</v>
      </c>
      <c r="D366" s="2">
        <f t="shared" si="38"/>
        <v>0.56999999999999995</v>
      </c>
      <c r="E366" s="2">
        <f t="shared" si="40"/>
        <v>0.56800000000000006</v>
      </c>
      <c r="F366" s="2">
        <f t="shared" si="41"/>
        <v>0.56450000000000022</v>
      </c>
      <c r="G366" s="2">
        <f t="shared" si="35"/>
        <v>0.5593999999999999</v>
      </c>
      <c r="H366" s="2">
        <f t="shared" si="39"/>
        <v>0.60049999999999926</v>
      </c>
      <c r="I366" s="2">
        <f t="array" ref="I366">SUMPRODUCT(B350:B369, (ROW(B350:B369)-ROW(B350)+1)) / (20*21/2)</f>
        <v>0.56761904761904758</v>
      </c>
      <c r="J366" s="2">
        <f t="shared" si="42"/>
        <v>0.56556426523552761</v>
      </c>
      <c r="K366" s="2">
        <f t="shared" si="36"/>
        <v>0.56653234535589347</v>
      </c>
    </row>
    <row r="367" spans="1:11" ht="13.5" x14ac:dyDescent="0.25">
      <c r="A367" s="3">
        <f>TITRES_STAT!B370</f>
        <v>42837</v>
      </c>
      <c r="B367" s="5">
        <f>TITRES_STAT!D370</f>
        <v>0.56999999999999995</v>
      </c>
      <c r="C367" s="2">
        <f t="shared" si="37"/>
        <v>0</v>
      </c>
      <c r="D367" s="2">
        <f t="shared" si="38"/>
        <v>0.56799999999999984</v>
      </c>
      <c r="E367" s="2">
        <f t="shared" si="40"/>
        <v>0.56900000000000006</v>
      </c>
      <c r="F367" s="2">
        <f t="shared" si="41"/>
        <v>0.56550000000000011</v>
      </c>
      <c r="G367" s="2">
        <f t="shared" si="35"/>
        <v>0.5593999999999999</v>
      </c>
      <c r="H367" s="2">
        <f t="shared" si="39"/>
        <v>0.60019999999999929</v>
      </c>
      <c r="I367" s="2">
        <f t="array" ref="I367">SUMPRODUCT(B351:B370, (ROW(B351:B370)-ROW(B351)+1)) / (20*21/2)</f>
        <v>0.56695238095238099</v>
      </c>
      <c r="J367" s="2">
        <f t="shared" si="42"/>
        <v>0.56598671616547735</v>
      </c>
      <c r="K367" s="2">
        <f t="shared" si="36"/>
        <v>0.56666833181252507</v>
      </c>
    </row>
    <row r="368" spans="1:11" ht="13.5" x14ac:dyDescent="0.25">
      <c r="A368" s="3">
        <f>TITRES_STAT!B371</f>
        <v>42838</v>
      </c>
      <c r="B368" s="5">
        <f>TITRES_STAT!D371</f>
        <v>0.56999999999999995</v>
      </c>
      <c r="C368" s="2">
        <f t="shared" si="37"/>
        <v>0</v>
      </c>
      <c r="D368" s="2">
        <f t="shared" si="38"/>
        <v>0.56799999999999984</v>
      </c>
      <c r="E368" s="2">
        <f t="shared" si="40"/>
        <v>0.57000000000000006</v>
      </c>
      <c r="F368" s="2">
        <f t="shared" si="41"/>
        <v>0.56650000000000011</v>
      </c>
      <c r="G368" s="2">
        <f t="shared" si="35"/>
        <v>0.5593999999999999</v>
      </c>
      <c r="H368" s="2">
        <f t="shared" si="39"/>
        <v>0.5999499999999991</v>
      </c>
      <c r="I368" s="2">
        <f t="array" ref="I368">SUMPRODUCT(B352:B371, (ROW(B352:B371)-ROW(B352)+1)) / (20*21/2)</f>
        <v>0.56633333333333336</v>
      </c>
      <c r="J368" s="2">
        <f t="shared" si="42"/>
        <v>0.56636893367352714</v>
      </c>
      <c r="K368" s="2">
        <f t="shared" si="36"/>
        <v>0.56679898546693586</v>
      </c>
    </row>
    <row r="369" spans="1:11" ht="13.5" x14ac:dyDescent="0.25">
      <c r="A369" s="3">
        <f>TITRES_STAT!B372</f>
        <v>42839</v>
      </c>
      <c r="B369" s="5">
        <f>TITRES_STAT!D372</f>
        <v>0.56000000000000005</v>
      </c>
      <c r="C369" s="2">
        <f t="shared" si="37"/>
        <v>-9.9999999999998979E-3</v>
      </c>
      <c r="D369" s="2">
        <f t="shared" si="38"/>
        <v>0.56799999999999995</v>
      </c>
      <c r="E369" s="2">
        <f t="shared" si="40"/>
        <v>0.57100000000000006</v>
      </c>
      <c r="F369" s="2">
        <f t="shared" si="41"/>
        <v>0.56700000000000006</v>
      </c>
      <c r="G369" s="2">
        <f t="shared" si="35"/>
        <v>0.5593999999999999</v>
      </c>
      <c r="H369" s="2">
        <f t="shared" si="39"/>
        <v>0.59959999999999913</v>
      </c>
      <c r="I369" s="2">
        <f t="array" ref="I369">SUMPRODUCT(B353:B372, (ROW(B353:B372)-ROW(B353)+1)) / (20*21/2)</f>
        <v>0.5657619047619048</v>
      </c>
      <c r="J369" s="2">
        <f t="shared" si="42"/>
        <v>0.56576236856176265</v>
      </c>
      <c r="K369" s="2">
        <f t="shared" si="36"/>
        <v>0.56653235858587958</v>
      </c>
    </row>
    <row r="370" spans="1:11" ht="13.5" x14ac:dyDescent="0.25">
      <c r="A370" s="3">
        <f>TITRES_STAT!B373</f>
        <v>42842</v>
      </c>
      <c r="B370" s="5">
        <f>TITRES_STAT!D373</f>
        <v>0.56000000000000005</v>
      </c>
      <c r="C370" s="2">
        <f t="shared" si="37"/>
        <v>0</v>
      </c>
      <c r="D370" s="2">
        <f t="shared" si="38"/>
        <v>0.56600000000000006</v>
      </c>
      <c r="E370" s="2">
        <f t="shared" si="40"/>
        <v>0.57000000000000006</v>
      </c>
      <c r="F370" s="2">
        <f t="shared" si="41"/>
        <v>0.56650000000000011</v>
      </c>
      <c r="G370" s="2">
        <f t="shared" ref="G370:G433" si="43">AVERAGE(B321:B370)</f>
        <v>0.5593999999999999</v>
      </c>
      <c r="H370" s="2">
        <f t="shared" si="39"/>
        <v>0.59924999999999917</v>
      </c>
      <c r="I370" s="2">
        <f t="array" ref="I370">SUMPRODUCT(B354:B373, (ROW(B354:B373)-ROW(B354)+1)) / (20*21/2)</f>
        <v>0.56523809523809521</v>
      </c>
      <c r="J370" s="2">
        <f t="shared" si="42"/>
        <v>0.56521357155588048</v>
      </c>
      <c r="K370" s="2">
        <f t="shared" si="36"/>
        <v>0.56627618766094312</v>
      </c>
    </row>
    <row r="371" spans="1:11" ht="13.5" x14ac:dyDescent="0.25">
      <c r="A371" s="3">
        <f>TITRES_STAT!B374</f>
        <v>42843</v>
      </c>
      <c r="B371" s="5">
        <f>TITRES_STAT!D374</f>
        <v>0.56000000000000005</v>
      </c>
      <c r="C371" s="2">
        <f t="shared" si="37"/>
        <v>0</v>
      </c>
      <c r="D371" s="2">
        <f t="shared" si="38"/>
        <v>0.56399999999999995</v>
      </c>
      <c r="E371" s="2">
        <f t="shared" si="40"/>
        <v>0.56699999999999995</v>
      </c>
      <c r="F371" s="2">
        <f t="shared" si="41"/>
        <v>0.56600000000000017</v>
      </c>
      <c r="G371" s="2">
        <f t="shared" si="43"/>
        <v>0.5593999999999999</v>
      </c>
      <c r="H371" s="2">
        <f t="shared" si="39"/>
        <v>0.59884999999999922</v>
      </c>
      <c r="I371" s="2">
        <f t="array" ref="I371">SUMPRODUCT(B355:B374, (ROW(B355:B374)-ROW(B355)+1)) / (20*21/2)</f>
        <v>0.56471428571428572</v>
      </c>
      <c r="J371" s="2">
        <f t="shared" si="42"/>
        <v>0.56471704093151087</v>
      </c>
      <c r="K371" s="2">
        <f t="shared" ref="K371:K434" si="44">$K$4*B371+(1-$K$4)*K370</f>
        <v>0.56603006265463163</v>
      </c>
    </row>
    <row r="372" spans="1:11" ht="13.5" x14ac:dyDescent="0.25">
      <c r="A372" s="3">
        <f>TITRES_STAT!B375</f>
        <v>42844</v>
      </c>
      <c r="B372" s="5">
        <f>TITRES_STAT!D375</f>
        <v>0.56000000000000005</v>
      </c>
      <c r="C372" s="2">
        <f t="shared" si="37"/>
        <v>0</v>
      </c>
      <c r="D372" s="2">
        <f t="shared" si="38"/>
        <v>0.56200000000000006</v>
      </c>
      <c r="E372" s="2">
        <f t="shared" si="40"/>
        <v>0.56500000000000006</v>
      </c>
      <c r="F372" s="2">
        <f t="shared" si="41"/>
        <v>0.56550000000000022</v>
      </c>
      <c r="G372" s="2">
        <f t="shared" si="43"/>
        <v>0.5593999999999999</v>
      </c>
      <c r="H372" s="2">
        <f t="shared" si="39"/>
        <v>0.59844999999999926</v>
      </c>
      <c r="I372" s="2">
        <f t="array" ref="I372">SUMPRODUCT(B356:B375, (ROW(B356:B375)-ROW(B356)+1)) / (20*21/2)</f>
        <v>0.5632380952380952</v>
      </c>
      <c r="J372" s="2">
        <f t="shared" si="42"/>
        <v>0.56426779893803369</v>
      </c>
      <c r="K372" s="2">
        <f t="shared" si="44"/>
        <v>0.565793589609352</v>
      </c>
    </row>
    <row r="373" spans="1:11" ht="13.5" x14ac:dyDescent="0.25">
      <c r="A373" s="3">
        <f>TITRES_STAT!B376</f>
        <v>42845</v>
      </c>
      <c r="B373" s="5">
        <f>TITRES_STAT!D376</f>
        <v>0.56000000000000005</v>
      </c>
      <c r="C373" s="2">
        <f t="shared" si="37"/>
        <v>0</v>
      </c>
      <c r="D373" s="2">
        <f t="shared" si="38"/>
        <v>0.56000000000000005</v>
      </c>
      <c r="E373" s="2">
        <f t="shared" si="40"/>
        <v>0.56400000000000006</v>
      </c>
      <c r="F373" s="2">
        <f t="shared" si="41"/>
        <v>0.56550000000000022</v>
      </c>
      <c r="G373" s="2">
        <f t="shared" si="43"/>
        <v>0.55939999999999979</v>
      </c>
      <c r="H373" s="2">
        <f t="shared" si="39"/>
        <v>0.59804999999999919</v>
      </c>
      <c r="I373" s="2">
        <f t="array" ref="I373">SUMPRODUCT(B357:B376, (ROW(B357:B376)-ROW(B357)+1)) / (20*21/2)</f>
        <v>0.56180952380952387</v>
      </c>
      <c r="J373" s="2">
        <f t="shared" si="42"/>
        <v>0.5638613418963162</v>
      </c>
      <c r="K373" s="2">
        <f t="shared" si="44"/>
        <v>0.5655663900168284</v>
      </c>
    </row>
    <row r="374" spans="1:11" ht="13.5" x14ac:dyDescent="0.25">
      <c r="A374" s="3">
        <f>TITRES_STAT!B377</f>
        <v>42846</v>
      </c>
      <c r="B374" s="5">
        <f>TITRES_STAT!D377</f>
        <v>0.56000000000000005</v>
      </c>
      <c r="C374" s="2">
        <f t="shared" si="37"/>
        <v>0</v>
      </c>
      <c r="D374" s="2">
        <f t="shared" si="38"/>
        <v>0.56000000000000005</v>
      </c>
      <c r="E374" s="2">
        <f t="shared" si="40"/>
        <v>0.56400000000000006</v>
      </c>
      <c r="F374" s="2">
        <f t="shared" si="41"/>
        <v>0.56550000000000022</v>
      </c>
      <c r="G374" s="2">
        <f t="shared" si="43"/>
        <v>0.55939999999999979</v>
      </c>
      <c r="H374" s="2">
        <f t="shared" si="39"/>
        <v>0.59764999999999924</v>
      </c>
      <c r="I374" s="2">
        <f t="array" ref="I374">SUMPRODUCT(B358:B377, (ROW(B358:B377)-ROW(B358)+1)) / (20*21/2)</f>
        <v>0.56047619047619057</v>
      </c>
      <c r="J374" s="2">
        <f t="shared" si="42"/>
        <v>0.56349359504904806</v>
      </c>
      <c r="K374" s="2">
        <f t="shared" si="44"/>
        <v>0.56534810021224691</v>
      </c>
    </row>
    <row r="375" spans="1:11" ht="13.5" x14ac:dyDescent="0.25">
      <c r="A375" s="3">
        <f>TITRES_STAT!B378</f>
        <v>42849</v>
      </c>
      <c r="B375" s="5">
        <f>TITRES_STAT!D378</f>
        <v>0.55000000000000004</v>
      </c>
      <c r="C375" s="2">
        <f t="shared" si="37"/>
        <v>-1.0000000000000009E-2</v>
      </c>
      <c r="D375" s="2">
        <f t="shared" si="38"/>
        <v>0.55800000000000005</v>
      </c>
      <c r="E375" s="2">
        <f t="shared" si="40"/>
        <v>0.56200000000000006</v>
      </c>
      <c r="F375" s="2">
        <f t="shared" si="41"/>
        <v>0.56500000000000017</v>
      </c>
      <c r="G375" s="2">
        <f t="shared" si="43"/>
        <v>0.55919999999999992</v>
      </c>
      <c r="H375" s="2">
        <f t="shared" si="39"/>
        <v>0.59724999999999928</v>
      </c>
      <c r="I375" s="2">
        <f t="array" ref="I375">SUMPRODUCT(B359:B378, (ROW(B359:B378)-ROW(B359)+1)) / (20*21/2)</f>
        <v>0.55823809523809531</v>
      </c>
      <c r="J375" s="2">
        <f t="shared" si="42"/>
        <v>0.56220849075866253</v>
      </c>
      <c r="K375" s="2">
        <f t="shared" si="44"/>
        <v>0.56474621392941371</v>
      </c>
    </row>
    <row r="376" spans="1:11" ht="13.5" x14ac:dyDescent="0.25">
      <c r="A376" s="3">
        <f>TITRES_STAT!B379</f>
        <v>42850</v>
      </c>
      <c r="B376" s="5">
        <f>TITRES_STAT!D379</f>
        <v>0.55000000000000004</v>
      </c>
      <c r="C376" s="2">
        <f t="shared" si="37"/>
        <v>0</v>
      </c>
      <c r="D376" s="2">
        <f t="shared" si="38"/>
        <v>0.55600000000000005</v>
      </c>
      <c r="E376" s="2">
        <f t="shared" si="40"/>
        <v>0.55999999999999994</v>
      </c>
      <c r="F376" s="2">
        <f t="shared" si="41"/>
        <v>0.56400000000000028</v>
      </c>
      <c r="G376" s="2">
        <f t="shared" si="43"/>
        <v>0.55899999999999994</v>
      </c>
      <c r="H376" s="2">
        <f t="shared" si="39"/>
        <v>0.59684999999999933</v>
      </c>
      <c r="I376" s="2">
        <f t="array" ref="I376">SUMPRODUCT(B360:B379, (ROW(B360:B379)-ROW(B360)+1)) / (20*21/2)</f>
        <v>0.55609523809523809</v>
      </c>
      <c r="J376" s="2">
        <f t="shared" si="42"/>
        <v>0.5610457773530757</v>
      </c>
      <c r="K376" s="2">
        <f t="shared" si="44"/>
        <v>0.56416793103022111</v>
      </c>
    </row>
    <row r="377" spans="1:11" ht="13.5" x14ac:dyDescent="0.25">
      <c r="A377" s="3">
        <f>TITRES_STAT!B380</f>
        <v>42851</v>
      </c>
      <c r="B377" s="5">
        <f>TITRES_STAT!D380</f>
        <v>0.55000000000000004</v>
      </c>
      <c r="C377" s="2">
        <f t="shared" si="37"/>
        <v>0</v>
      </c>
      <c r="D377" s="2">
        <f t="shared" si="38"/>
        <v>0.55400000000000005</v>
      </c>
      <c r="E377" s="2">
        <f t="shared" si="40"/>
        <v>0.55800000000000005</v>
      </c>
      <c r="F377" s="2">
        <f t="shared" si="41"/>
        <v>0.56350000000000022</v>
      </c>
      <c r="G377" s="2">
        <f t="shared" si="43"/>
        <v>0.55899999999999994</v>
      </c>
      <c r="H377" s="2">
        <f t="shared" si="39"/>
        <v>0.59649999999999925</v>
      </c>
      <c r="I377" s="2">
        <f t="array" ref="I377">SUMPRODUCT(B361:B380, (ROW(B361:B380)-ROW(B361)+1)) / (20*21/2)</f>
        <v>0.55400000000000005</v>
      </c>
      <c r="J377" s="2">
        <f t="shared" si="42"/>
        <v>0.55999379855754472</v>
      </c>
      <c r="K377" s="2">
        <f t="shared" si="44"/>
        <v>0.56361232589178112</v>
      </c>
    </row>
    <row r="378" spans="1:11" ht="13.5" x14ac:dyDescent="0.25">
      <c r="A378" s="3">
        <f>TITRES_STAT!B381</f>
        <v>42852</v>
      </c>
      <c r="B378" s="5">
        <f>TITRES_STAT!D381</f>
        <v>0.54</v>
      </c>
      <c r="C378" s="2">
        <f t="shared" si="37"/>
        <v>-1.0000000000000009E-2</v>
      </c>
      <c r="D378" s="2">
        <f t="shared" si="38"/>
        <v>0.55000000000000004</v>
      </c>
      <c r="E378" s="2">
        <f t="shared" si="40"/>
        <v>0.55499999999999994</v>
      </c>
      <c r="F378" s="2">
        <f t="shared" si="41"/>
        <v>0.56250000000000022</v>
      </c>
      <c r="G378" s="2">
        <f t="shared" si="43"/>
        <v>0.55859999999999999</v>
      </c>
      <c r="H378" s="2">
        <f t="shared" si="39"/>
        <v>0.59614999999999929</v>
      </c>
      <c r="I378" s="2">
        <f t="array" ref="I378">SUMPRODUCT(B362:B381, (ROW(B362:B381)-ROW(B362)+1)) / (20*21/2)</f>
        <v>0.55300000000000005</v>
      </c>
      <c r="J378" s="2">
        <f t="shared" si="42"/>
        <v>0.55808962726634992</v>
      </c>
      <c r="K378" s="2">
        <f t="shared" si="44"/>
        <v>0.5626863523273975</v>
      </c>
    </row>
    <row r="379" spans="1:11" ht="13.5" x14ac:dyDescent="0.25">
      <c r="A379" s="3">
        <f>TITRES_STAT!B382</f>
        <v>42853</v>
      </c>
      <c r="B379" s="5">
        <f>TITRES_STAT!D382</f>
        <v>0.54</v>
      </c>
      <c r="C379" s="2">
        <f t="shared" si="37"/>
        <v>0</v>
      </c>
      <c r="D379" s="2">
        <f t="shared" si="38"/>
        <v>0.54600000000000004</v>
      </c>
      <c r="E379" s="2">
        <f t="shared" si="40"/>
        <v>0.55300000000000005</v>
      </c>
      <c r="F379" s="2">
        <f t="shared" si="41"/>
        <v>0.56200000000000028</v>
      </c>
      <c r="G379" s="2">
        <f t="shared" si="43"/>
        <v>0.55820000000000003</v>
      </c>
      <c r="H379" s="2">
        <f t="shared" si="39"/>
        <v>0.59574999999999922</v>
      </c>
      <c r="I379" s="2">
        <f t="array" ref="I379">SUMPRODUCT(B363:B382, (ROW(B363:B382)-ROW(B363)+1)) / (20*21/2)</f>
        <v>0.55123809523809519</v>
      </c>
      <c r="J379" s="2">
        <f t="shared" si="42"/>
        <v>0.55636680562193563</v>
      </c>
      <c r="K379" s="2">
        <f t="shared" si="44"/>
        <v>0.56179669145181332</v>
      </c>
    </row>
    <row r="380" spans="1:11" ht="13.5" x14ac:dyDescent="0.25">
      <c r="A380" s="3">
        <f>TITRES_STAT!B383</f>
        <v>42857</v>
      </c>
      <c r="B380" s="5">
        <f>TITRES_STAT!D383</f>
        <v>0.54</v>
      </c>
      <c r="C380" s="2">
        <f t="shared" si="37"/>
        <v>0</v>
      </c>
      <c r="D380" s="2">
        <f t="shared" si="38"/>
        <v>0.54400000000000004</v>
      </c>
      <c r="E380" s="2">
        <f t="shared" si="40"/>
        <v>0.55099999999999993</v>
      </c>
      <c r="F380" s="2">
        <f t="shared" si="41"/>
        <v>0.56050000000000022</v>
      </c>
      <c r="G380" s="2">
        <f t="shared" si="43"/>
        <v>0.55799999999999994</v>
      </c>
      <c r="H380" s="2">
        <f t="shared" si="39"/>
        <v>0.59534999999999938</v>
      </c>
      <c r="I380" s="2">
        <f t="array" ref="I380">SUMPRODUCT(B364:B383, (ROW(B364:B383)-ROW(B364)+1)) / (20*21/2)</f>
        <v>0.55061904761904767</v>
      </c>
      <c r="J380" s="2">
        <f t="shared" si="42"/>
        <v>0.55480806222937029</v>
      </c>
      <c r="K380" s="2">
        <f t="shared" si="44"/>
        <v>0.56094191923801673</v>
      </c>
    </row>
    <row r="381" spans="1:11" ht="13.5" x14ac:dyDescent="0.25">
      <c r="A381" s="3">
        <f>TITRES_STAT!B384</f>
        <v>42858</v>
      </c>
      <c r="B381" s="5">
        <f>TITRES_STAT!D384</f>
        <v>0.55000000000000004</v>
      </c>
      <c r="C381" s="2">
        <f t="shared" si="37"/>
        <v>1.0000000000000009E-2</v>
      </c>
      <c r="D381" s="2">
        <f t="shared" si="38"/>
        <v>0.54399999999999993</v>
      </c>
      <c r="E381" s="2">
        <f t="shared" si="40"/>
        <v>0.55000000000000004</v>
      </c>
      <c r="F381" s="2">
        <f t="shared" si="41"/>
        <v>0.55850000000000011</v>
      </c>
      <c r="G381" s="2">
        <f t="shared" si="43"/>
        <v>0.55799999999999994</v>
      </c>
      <c r="H381" s="2">
        <f t="shared" si="39"/>
        <v>0.59499999999999931</v>
      </c>
      <c r="I381" s="2">
        <f t="array" ref="I381">SUMPRODUCT(B365:B384, (ROW(B365:B384)-ROW(B365)+1)) / (20*21/2)</f>
        <v>0.55009523809523819</v>
      </c>
      <c r="J381" s="2">
        <f t="shared" si="42"/>
        <v>0.55435015154085887</v>
      </c>
      <c r="K381" s="2">
        <f t="shared" si="44"/>
        <v>0.56051282436593775</v>
      </c>
    </row>
    <row r="382" spans="1:11" ht="13.5" x14ac:dyDescent="0.25">
      <c r="A382" s="3">
        <f>TITRES_STAT!B385</f>
        <v>42859</v>
      </c>
      <c r="B382" s="5">
        <f>TITRES_STAT!D385</f>
        <v>0.54</v>
      </c>
      <c r="C382" s="2">
        <f t="shared" si="37"/>
        <v>-1.0000000000000009E-2</v>
      </c>
      <c r="D382" s="2">
        <f t="shared" si="38"/>
        <v>0.54200000000000004</v>
      </c>
      <c r="E382" s="2">
        <f t="shared" si="40"/>
        <v>0.54800000000000004</v>
      </c>
      <c r="F382" s="2">
        <f t="shared" si="41"/>
        <v>0.55649999999999999</v>
      </c>
      <c r="G382" s="2">
        <f t="shared" si="43"/>
        <v>0.55779999999999996</v>
      </c>
      <c r="H382" s="2">
        <f t="shared" si="39"/>
        <v>0.59464999999999935</v>
      </c>
      <c r="I382" s="2">
        <f t="array" ref="I382">SUMPRODUCT(B366:B385, (ROW(B366:B385)-ROW(B366)+1)) / (20*21/2)</f>
        <v>0.54961904761904767</v>
      </c>
      <c r="J382" s="2">
        <f t="shared" si="42"/>
        <v>0.55298347044172946</v>
      </c>
      <c r="K382" s="2">
        <f t="shared" si="44"/>
        <v>0.55970839988099907</v>
      </c>
    </row>
    <row r="383" spans="1:11" ht="13.5" x14ac:dyDescent="0.25">
      <c r="A383" s="3">
        <f>TITRES_STAT!B386</f>
        <v>42860</v>
      </c>
      <c r="B383" s="5">
        <f>TITRES_STAT!D386</f>
        <v>0.55000000000000004</v>
      </c>
      <c r="C383" s="2">
        <f t="shared" si="37"/>
        <v>1.0000000000000009E-2</v>
      </c>
      <c r="D383" s="2">
        <f t="shared" si="38"/>
        <v>0.54399999999999993</v>
      </c>
      <c r="E383" s="2">
        <f t="shared" si="40"/>
        <v>0.54699999999999993</v>
      </c>
      <c r="F383" s="2">
        <f t="shared" si="41"/>
        <v>0.55549999999999999</v>
      </c>
      <c r="G383" s="2">
        <f t="shared" si="43"/>
        <v>0.55799999999999994</v>
      </c>
      <c r="H383" s="2">
        <f t="shared" si="39"/>
        <v>0.59434999999999927</v>
      </c>
      <c r="I383" s="2">
        <f t="array" ref="I383">SUMPRODUCT(B367:B386, (ROW(B367:B386)-ROW(B367)+1)) / (20*21/2)</f>
        <v>0.5492380952380953</v>
      </c>
      <c r="J383" s="2">
        <f t="shared" si="42"/>
        <v>0.55269933039966002</v>
      </c>
      <c r="K383" s="2">
        <f t="shared" si="44"/>
        <v>0.55932767831703833</v>
      </c>
    </row>
    <row r="384" spans="1:11" ht="13.5" x14ac:dyDescent="0.25">
      <c r="A384" s="3">
        <f>TITRES_STAT!B387</f>
        <v>42863</v>
      </c>
      <c r="B384" s="5">
        <f>TITRES_STAT!D387</f>
        <v>0.55000000000000004</v>
      </c>
      <c r="C384" s="2">
        <f t="shared" si="37"/>
        <v>0</v>
      </c>
      <c r="D384" s="2">
        <f t="shared" si="38"/>
        <v>0.54600000000000004</v>
      </c>
      <c r="E384" s="2">
        <f t="shared" si="40"/>
        <v>0.54600000000000004</v>
      </c>
      <c r="F384" s="2">
        <f t="shared" si="41"/>
        <v>0.55500000000000005</v>
      </c>
      <c r="G384" s="2">
        <f t="shared" si="43"/>
        <v>0.55819999999999992</v>
      </c>
      <c r="H384" s="2">
        <f t="shared" si="39"/>
        <v>0.59399999999999931</v>
      </c>
      <c r="I384" s="2">
        <f t="array" ref="I384">SUMPRODUCT(B368:B387, (ROW(B368:B387)-ROW(B368)+1)) / (20*21/2)</f>
        <v>0.54990476190476201</v>
      </c>
      <c r="J384" s="2">
        <f t="shared" si="42"/>
        <v>0.55244225131397817</v>
      </c>
      <c r="K384" s="2">
        <f t="shared" si="44"/>
        <v>0.55896188701048788</v>
      </c>
    </row>
    <row r="385" spans="1:11" ht="13.5" x14ac:dyDescent="0.25">
      <c r="A385" s="3">
        <f>TITRES_STAT!B388</f>
        <v>42864</v>
      </c>
      <c r="B385" s="5">
        <f>TITRES_STAT!D388</f>
        <v>0.55000000000000004</v>
      </c>
      <c r="C385" s="2">
        <f t="shared" si="37"/>
        <v>0</v>
      </c>
      <c r="D385" s="2">
        <f t="shared" si="38"/>
        <v>0.54800000000000004</v>
      </c>
      <c r="E385" s="2">
        <f t="shared" si="40"/>
        <v>0.54600000000000004</v>
      </c>
      <c r="F385" s="2">
        <f t="shared" si="41"/>
        <v>0.55400000000000005</v>
      </c>
      <c r="G385" s="2">
        <f t="shared" si="43"/>
        <v>0.55840000000000001</v>
      </c>
      <c r="H385" s="2">
        <f t="shared" si="39"/>
        <v>0.59369999999999923</v>
      </c>
      <c r="I385" s="2">
        <f t="array" ref="I385">SUMPRODUCT(B369:B388, (ROW(B369:B388)-ROW(B369)+1)) / (20*21/2)</f>
        <v>0.55061904761904779</v>
      </c>
      <c r="J385" s="2">
        <f t="shared" si="42"/>
        <v>0.55220965595074212</v>
      </c>
      <c r="K385" s="2">
        <f t="shared" si="44"/>
        <v>0.55861044046105701</v>
      </c>
    </row>
    <row r="386" spans="1:11" ht="13.5" x14ac:dyDescent="0.25">
      <c r="A386" s="3">
        <f>TITRES_STAT!B389</f>
        <v>42865</v>
      </c>
      <c r="B386" s="5">
        <f>TITRES_STAT!D389</f>
        <v>0.55000000000000004</v>
      </c>
      <c r="C386" s="2">
        <f t="shared" si="37"/>
        <v>0</v>
      </c>
      <c r="D386" s="2">
        <f t="shared" si="38"/>
        <v>0.54800000000000004</v>
      </c>
      <c r="E386" s="2">
        <f t="shared" si="40"/>
        <v>0.54599999999999993</v>
      </c>
      <c r="F386" s="2">
        <f t="shared" si="41"/>
        <v>0.55300000000000016</v>
      </c>
      <c r="G386" s="2">
        <f t="shared" si="43"/>
        <v>0.55859999999999999</v>
      </c>
      <c r="H386" s="2">
        <f t="shared" si="39"/>
        <v>0.59339999999999937</v>
      </c>
      <c r="I386" s="2">
        <f t="array" ref="I386">SUMPRODUCT(B370:B389, (ROW(B370:B389)-ROW(B370)+1)) / (20*21/2)</f>
        <v>0.55042857142857149</v>
      </c>
      <c r="J386" s="2">
        <f t="shared" si="42"/>
        <v>0.5519992125268619</v>
      </c>
      <c r="K386" s="2">
        <f t="shared" si="44"/>
        <v>0.55827277612925086</v>
      </c>
    </row>
    <row r="387" spans="1:11" ht="13.5" x14ac:dyDescent="0.25">
      <c r="A387" s="3">
        <f>TITRES_STAT!B390</f>
        <v>42866</v>
      </c>
      <c r="B387" s="5">
        <f>TITRES_STAT!D390</f>
        <v>0.56000000000000005</v>
      </c>
      <c r="C387" s="2">
        <f t="shared" si="37"/>
        <v>1.0000000000000009E-2</v>
      </c>
      <c r="D387" s="2">
        <f t="shared" si="38"/>
        <v>0.55200000000000005</v>
      </c>
      <c r="E387" s="2">
        <f t="shared" si="40"/>
        <v>0.54699999999999993</v>
      </c>
      <c r="F387" s="2">
        <f t="shared" si="41"/>
        <v>0.5525000000000001</v>
      </c>
      <c r="G387" s="2">
        <f t="shared" si="43"/>
        <v>0.55899999999999994</v>
      </c>
      <c r="H387" s="2">
        <f t="shared" si="39"/>
        <v>0.59314999999999929</v>
      </c>
      <c r="I387" s="2">
        <f t="array" ref="I387">SUMPRODUCT(B371:B390, (ROW(B371:B390)-ROW(B371)+1)) / (20*21/2)</f>
        <v>0.55028571428571427</v>
      </c>
      <c r="J387" s="2">
        <f t="shared" si="42"/>
        <v>0.55276119228620835</v>
      </c>
      <c r="K387" s="2">
        <f t="shared" si="44"/>
        <v>0.55834051039869204</v>
      </c>
    </row>
    <row r="388" spans="1:11" ht="13.5" x14ac:dyDescent="0.25">
      <c r="A388" s="3">
        <f>TITRES_STAT!B391</f>
        <v>42867</v>
      </c>
      <c r="B388" s="5">
        <f>TITRES_STAT!D391</f>
        <v>0.56000000000000005</v>
      </c>
      <c r="C388" s="2">
        <f t="shared" ref="C388:C451" si="45">B388-B387</f>
        <v>0</v>
      </c>
      <c r="D388" s="2">
        <f t="shared" si="38"/>
        <v>0.55400000000000005</v>
      </c>
      <c r="E388" s="2">
        <f t="shared" si="40"/>
        <v>0.54900000000000004</v>
      </c>
      <c r="F388" s="2">
        <f t="shared" si="41"/>
        <v>0.55200000000000016</v>
      </c>
      <c r="G388" s="2">
        <f t="shared" si="43"/>
        <v>0.55919999999999992</v>
      </c>
      <c r="H388" s="2">
        <f t="shared" si="39"/>
        <v>0.59284999999999932</v>
      </c>
      <c r="I388" s="2">
        <f t="array" ref="I388">SUMPRODUCT(B372:B391, (ROW(B372:B391)-ROW(B372)+1)) / (20*21/2)</f>
        <v>0.55019047619047634</v>
      </c>
      <c r="J388" s="2">
        <f t="shared" si="42"/>
        <v>0.55345060254466472</v>
      </c>
      <c r="K388" s="2">
        <f t="shared" si="44"/>
        <v>0.55840558842227273</v>
      </c>
    </row>
    <row r="389" spans="1:11" ht="13.5" x14ac:dyDescent="0.25">
      <c r="A389" s="3">
        <f>TITRES_STAT!B392</f>
        <v>42870</v>
      </c>
      <c r="B389" s="5">
        <f>TITRES_STAT!D392</f>
        <v>0.55000000000000004</v>
      </c>
      <c r="C389" s="2">
        <f t="shared" si="45"/>
        <v>-1.0000000000000009E-2</v>
      </c>
      <c r="D389" s="2">
        <f t="shared" si="38"/>
        <v>0.55400000000000005</v>
      </c>
      <c r="E389" s="2">
        <f t="shared" si="40"/>
        <v>0.55000000000000004</v>
      </c>
      <c r="F389" s="2">
        <f t="shared" si="41"/>
        <v>0.5515000000000001</v>
      </c>
      <c r="G389" s="2">
        <f t="shared" si="43"/>
        <v>0.55879999999999996</v>
      </c>
      <c r="H389" s="2">
        <f t="shared" si="39"/>
        <v>0.59254999999999936</v>
      </c>
      <c r="I389" s="2">
        <f t="array" ref="I389">SUMPRODUCT(B373:B392, (ROW(B373:B392)-ROW(B373)+1)) / (20*21/2)</f>
        <v>0.54919047619047623</v>
      </c>
      <c r="J389" s="2">
        <f t="shared" si="42"/>
        <v>0.55312197373088712</v>
      </c>
      <c r="K389" s="2">
        <f t="shared" si="44"/>
        <v>0.55807595750375227</v>
      </c>
    </row>
    <row r="390" spans="1:11" ht="13.5" x14ac:dyDescent="0.25">
      <c r="A390" s="3">
        <f>TITRES_STAT!B393</f>
        <v>42871</v>
      </c>
      <c r="B390" s="5">
        <f>TITRES_STAT!D393</f>
        <v>0.55000000000000004</v>
      </c>
      <c r="C390" s="2">
        <f t="shared" si="45"/>
        <v>0</v>
      </c>
      <c r="D390" s="2">
        <f t="shared" ref="D390:D453" si="46">AVERAGE(B386:B390)</f>
        <v>0.55400000000000005</v>
      </c>
      <c r="E390" s="2">
        <f t="shared" si="40"/>
        <v>0.55099999999999993</v>
      </c>
      <c r="F390" s="2">
        <f t="shared" si="41"/>
        <v>0.55100000000000016</v>
      </c>
      <c r="G390" s="2">
        <f t="shared" si="43"/>
        <v>0.55840000000000001</v>
      </c>
      <c r="H390" s="2">
        <f t="shared" si="39"/>
        <v>0.59224999999999939</v>
      </c>
      <c r="I390" s="2">
        <f t="array" ref="I390">SUMPRODUCT(B374:B393, (ROW(B374:B393)-ROW(B374)+1)) / (20*21/2)</f>
        <v>0.54828571428571438</v>
      </c>
      <c r="J390" s="2">
        <f t="shared" si="42"/>
        <v>0.55282464289937405</v>
      </c>
      <c r="K390" s="2">
        <f t="shared" si="44"/>
        <v>0.55775925328791887</v>
      </c>
    </row>
    <row r="391" spans="1:11" ht="13.5" x14ac:dyDescent="0.25">
      <c r="A391" s="3">
        <f>TITRES_STAT!B394</f>
        <v>42872</v>
      </c>
      <c r="B391" s="5">
        <f>TITRES_STAT!D394</f>
        <v>0.55000000000000004</v>
      </c>
      <c r="C391" s="2">
        <f t="shared" si="45"/>
        <v>0</v>
      </c>
      <c r="D391" s="2">
        <f t="shared" si="46"/>
        <v>0.55400000000000005</v>
      </c>
      <c r="E391" s="2">
        <f t="shared" si="40"/>
        <v>0.55099999999999993</v>
      </c>
      <c r="F391" s="2">
        <f t="shared" si="41"/>
        <v>0.55050000000000021</v>
      </c>
      <c r="G391" s="2">
        <f t="shared" si="43"/>
        <v>0.55800000000000005</v>
      </c>
      <c r="H391" s="2">
        <f t="shared" si="39"/>
        <v>0.59199999999999942</v>
      </c>
      <c r="I391" s="2">
        <f t="array" ref="I391">SUMPRODUCT(B375:B394, (ROW(B375:B394)-ROW(B375)+1)) / (20*21/2)</f>
        <v>0.54842857142857149</v>
      </c>
      <c r="J391" s="2">
        <f t="shared" si="42"/>
        <v>0.55255562928990987</v>
      </c>
      <c r="K391" s="2">
        <f t="shared" si="44"/>
        <v>0.55745496884525547</v>
      </c>
    </row>
    <row r="392" spans="1:11" ht="13.5" x14ac:dyDescent="0.25">
      <c r="A392" s="3">
        <f>TITRES_STAT!B395</f>
        <v>42873</v>
      </c>
      <c r="B392" s="5">
        <f>TITRES_STAT!D395</f>
        <v>0.54</v>
      </c>
      <c r="C392" s="2">
        <f t="shared" si="45"/>
        <v>-1.0000000000000009E-2</v>
      </c>
      <c r="D392" s="2">
        <f t="shared" si="46"/>
        <v>0.55000000000000004</v>
      </c>
      <c r="E392" s="2">
        <f t="shared" si="40"/>
        <v>0.55099999999999993</v>
      </c>
      <c r="F392" s="2">
        <f t="shared" si="41"/>
        <v>0.5495000000000001</v>
      </c>
      <c r="G392" s="2">
        <f t="shared" si="43"/>
        <v>0.55740000000000012</v>
      </c>
      <c r="H392" s="2">
        <f t="shared" si="39"/>
        <v>0.59169999999999945</v>
      </c>
      <c r="I392" s="2">
        <f t="array" ref="I392">SUMPRODUCT(B376:B395, (ROW(B376:B395)-ROW(B376)+1)) / (20*21/2)</f>
        <v>0.54861904761904756</v>
      </c>
      <c r="J392" s="2">
        <f t="shared" si="42"/>
        <v>0.55135985507182317</v>
      </c>
      <c r="K392" s="2">
        <f t="shared" si="44"/>
        <v>0.55677046026308852</v>
      </c>
    </row>
    <row r="393" spans="1:11" ht="13.5" x14ac:dyDescent="0.25">
      <c r="A393" s="3">
        <f>TITRES_STAT!B396</f>
        <v>42874</v>
      </c>
      <c r="B393" s="5">
        <f>TITRES_STAT!D396</f>
        <v>0.54</v>
      </c>
      <c r="C393" s="2">
        <f t="shared" si="45"/>
        <v>0</v>
      </c>
      <c r="D393" s="2">
        <f t="shared" si="46"/>
        <v>0.54600000000000004</v>
      </c>
      <c r="E393" s="2">
        <f t="shared" si="40"/>
        <v>0.55000000000000004</v>
      </c>
      <c r="F393" s="2">
        <f t="shared" si="41"/>
        <v>0.5485000000000001</v>
      </c>
      <c r="G393" s="2">
        <f t="shared" si="43"/>
        <v>0.55680000000000007</v>
      </c>
      <c r="H393" s="2">
        <f t="shared" si="39"/>
        <v>0.59134999999999949</v>
      </c>
      <c r="I393" s="2">
        <f t="array" ref="I393">SUMPRODUCT(B377:B396, (ROW(B377:B396)-ROW(B377)+1)) / (20*21/2)</f>
        <v>0.54785714285714293</v>
      </c>
      <c r="J393" s="2">
        <f t="shared" si="42"/>
        <v>0.55027796411260188</v>
      </c>
      <c r="K393" s="2">
        <f t="shared" si="44"/>
        <v>0.55611279515473222</v>
      </c>
    </row>
    <row r="394" spans="1:11" ht="13.5" x14ac:dyDescent="0.25">
      <c r="A394" s="3">
        <f>TITRES_STAT!B397</f>
        <v>42877</v>
      </c>
      <c r="B394" s="5">
        <f>TITRES_STAT!D397</f>
        <v>0.55000000000000004</v>
      </c>
      <c r="C394" s="2">
        <f t="shared" si="45"/>
        <v>1.0000000000000009E-2</v>
      </c>
      <c r="D394" s="2">
        <f t="shared" si="46"/>
        <v>0.54600000000000004</v>
      </c>
      <c r="E394" s="2">
        <f t="shared" si="40"/>
        <v>0.55000000000000004</v>
      </c>
      <c r="F394" s="2">
        <f t="shared" si="41"/>
        <v>0.54800000000000004</v>
      </c>
      <c r="G394" s="2">
        <f t="shared" si="43"/>
        <v>0.55680000000000018</v>
      </c>
      <c r="H394" s="2">
        <f t="shared" ref="H394:H457" si="47">AVERAGE(B195:B394)</f>
        <v>0.59104999999999952</v>
      </c>
      <c r="I394" s="2">
        <f t="array" ref="I394">SUMPRODUCT(B378:B397, (ROW(B378:B397)-ROW(B378)+1)) / (20*21/2)</f>
        <v>0.54619047619047645</v>
      </c>
      <c r="J394" s="2">
        <f t="shared" si="42"/>
        <v>0.55025149133997309</v>
      </c>
      <c r="K394" s="2">
        <f t="shared" si="44"/>
        <v>0.5558730776976839</v>
      </c>
    </row>
    <row r="395" spans="1:11" ht="13.5" x14ac:dyDescent="0.25">
      <c r="A395" s="3">
        <f>TITRES_STAT!B398</f>
        <v>42878</v>
      </c>
      <c r="B395" s="5">
        <f>TITRES_STAT!D398</f>
        <v>0.55000000000000004</v>
      </c>
      <c r="C395" s="2">
        <f t="shared" si="45"/>
        <v>0</v>
      </c>
      <c r="D395" s="2">
        <f t="shared" si="46"/>
        <v>0.54600000000000004</v>
      </c>
      <c r="E395" s="2">
        <f t="shared" si="40"/>
        <v>0.55000000000000004</v>
      </c>
      <c r="F395" s="2">
        <f t="shared" si="41"/>
        <v>0.54800000000000004</v>
      </c>
      <c r="G395" s="2">
        <f t="shared" si="43"/>
        <v>0.55680000000000018</v>
      </c>
      <c r="H395" s="2">
        <f t="shared" si="47"/>
        <v>0.59069999999999956</v>
      </c>
      <c r="I395" s="2">
        <f t="array" ref="I395">SUMPRODUCT(B379:B398, (ROW(B379:B398)-ROW(B379)+1)) / (20*21/2)</f>
        <v>0.54652380952380952</v>
      </c>
      <c r="J395" s="2">
        <f t="shared" si="42"/>
        <v>0.55022753978378514</v>
      </c>
      <c r="K395" s="2">
        <f t="shared" si="44"/>
        <v>0.5556427609252258</v>
      </c>
    </row>
    <row r="396" spans="1:11" ht="13.5" x14ac:dyDescent="0.25">
      <c r="A396" s="3">
        <f>TITRES_STAT!B399</f>
        <v>42879</v>
      </c>
      <c r="B396" s="5">
        <f>TITRES_STAT!D399</f>
        <v>0.54</v>
      </c>
      <c r="C396" s="2">
        <f t="shared" si="45"/>
        <v>-1.0000000000000009E-2</v>
      </c>
      <c r="D396" s="2">
        <f t="shared" si="46"/>
        <v>0.54400000000000004</v>
      </c>
      <c r="E396" s="2">
        <f t="shared" ref="E396:E459" si="48">AVERAGE(B387:B396)</f>
        <v>0.54900000000000004</v>
      </c>
      <c r="F396" s="2">
        <f t="shared" si="41"/>
        <v>0.54749999999999999</v>
      </c>
      <c r="G396" s="2">
        <f t="shared" si="43"/>
        <v>0.55680000000000018</v>
      </c>
      <c r="H396" s="2">
        <f t="shared" si="47"/>
        <v>0.5903499999999996</v>
      </c>
      <c r="I396" s="2">
        <f t="array" ref="I396">SUMPRODUCT(B380:B399, (ROW(B380:B399)-ROW(B380)+1)) / (20*21/2)</f>
        <v>0.54680952380952386</v>
      </c>
      <c r="J396" s="2">
        <f t="shared" si="42"/>
        <v>0.54925348837580557</v>
      </c>
      <c r="K396" s="2">
        <f t="shared" si="44"/>
        <v>0.55502931932031507</v>
      </c>
    </row>
    <row r="397" spans="1:11" ht="13.5" x14ac:dyDescent="0.25">
      <c r="A397" s="3">
        <f>TITRES_STAT!B400</f>
        <v>42880</v>
      </c>
      <c r="B397" s="5">
        <f>TITRES_STAT!D400</f>
        <v>0.53</v>
      </c>
      <c r="C397" s="2">
        <f t="shared" si="45"/>
        <v>-1.0000000000000009E-2</v>
      </c>
      <c r="D397" s="2">
        <f t="shared" si="46"/>
        <v>0.54200000000000004</v>
      </c>
      <c r="E397" s="2">
        <f t="shared" si="48"/>
        <v>0.54600000000000004</v>
      </c>
      <c r="F397" s="2">
        <f t="shared" si="41"/>
        <v>0.54649999999999987</v>
      </c>
      <c r="G397" s="2">
        <f t="shared" si="43"/>
        <v>0.55640000000000012</v>
      </c>
      <c r="H397" s="2">
        <f t="shared" si="47"/>
        <v>0.58989999999999965</v>
      </c>
      <c r="I397" s="2">
        <f t="array" ref="I397">SUMPRODUCT(B381:B400, (ROW(B381:B400)-ROW(B381)+1)) / (20*21/2)</f>
        <v>0.54609523809523808</v>
      </c>
      <c r="J397" s="2">
        <f t="shared" si="42"/>
        <v>0.54741982281620505</v>
      </c>
      <c r="K397" s="2">
        <f t="shared" si="44"/>
        <v>0.55404777738618505</v>
      </c>
    </row>
    <row r="398" spans="1:11" ht="13.5" x14ac:dyDescent="0.25">
      <c r="A398" s="3">
        <f>TITRES_STAT!B401</f>
        <v>42881</v>
      </c>
      <c r="B398" s="5">
        <f>TITRES_STAT!D401</f>
        <v>0.55000000000000004</v>
      </c>
      <c r="C398" s="2">
        <f t="shared" si="45"/>
        <v>2.0000000000000018E-2</v>
      </c>
      <c r="D398" s="2">
        <f t="shared" si="46"/>
        <v>0.54399999999999993</v>
      </c>
      <c r="E398" s="2">
        <f t="shared" si="48"/>
        <v>0.54500000000000004</v>
      </c>
      <c r="F398" s="2">
        <f t="shared" si="41"/>
        <v>0.54699999999999993</v>
      </c>
      <c r="G398" s="2">
        <f t="shared" si="43"/>
        <v>0.55640000000000012</v>
      </c>
      <c r="H398" s="2">
        <f t="shared" si="47"/>
        <v>0.58949999999999969</v>
      </c>
      <c r="I398" s="2">
        <f t="array" ref="I398">SUMPRODUCT(B382:B401, (ROW(B382:B401)-ROW(B382)+1)) / (20*21/2)</f>
        <v>0.54633333333333345</v>
      </c>
      <c r="J398" s="2">
        <f t="shared" si="42"/>
        <v>0.54766555397656647</v>
      </c>
      <c r="K398" s="2">
        <f t="shared" si="44"/>
        <v>0.55388904101809944</v>
      </c>
    </row>
    <row r="399" spans="1:11" ht="13.5" x14ac:dyDescent="0.25">
      <c r="A399" s="3">
        <f>TITRES_STAT!B402</f>
        <v>42884</v>
      </c>
      <c r="B399" s="5">
        <f>TITRES_STAT!D402</f>
        <v>0.55000000000000004</v>
      </c>
      <c r="C399" s="2">
        <f t="shared" si="45"/>
        <v>0</v>
      </c>
      <c r="D399" s="2">
        <f t="shared" si="46"/>
        <v>0.54399999999999993</v>
      </c>
      <c r="E399" s="2">
        <f t="shared" si="48"/>
        <v>0.54500000000000004</v>
      </c>
      <c r="F399" s="2">
        <f t="shared" si="41"/>
        <v>0.5475000000000001</v>
      </c>
      <c r="G399" s="2">
        <f t="shared" si="43"/>
        <v>0.55640000000000012</v>
      </c>
      <c r="H399" s="2">
        <f t="shared" si="47"/>
        <v>0.58914999999999962</v>
      </c>
      <c r="I399" s="2">
        <f t="array" ref="I399">SUMPRODUCT(B383:B402, (ROW(B383:B402)-ROW(B383)+1)) / (20*21/2)</f>
        <v>0.54561904761904767</v>
      </c>
      <c r="J399" s="2">
        <f t="shared" si="42"/>
        <v>0.54788788216927442</v>
      </c>
      <c r="K399" s="2">
        <f t="shared" si="44"/>
        <v>0.55373652960562503</v>
      </c>
    </row>
    <row r="400" spans="1:11" ht="13.5" x14ac:dyDescent="0.25">
      <c r="A400" s="3">
        <f>TITRES_STAT!B403</f>
        <v>42885</v>
      </c>
      <c r="B400" s="5">
        <f>TITRES_STAT!D403</f>
        <v>0.54</v>
      </c>
      <c r="C400" s="2">
        <f t="shared" si="45"/>
        <v>-1.0000000000000009E-2</v>
      </c>
      <c r="D400" s="2">
        <f t="shared" si="46"/>
        <v>0.54200000000000004</v>
      </c>
      <c r="E400" s="2">
        <f t="shared" si="48"/>
        <v>0.54400000000000004</v>
      </c>
      <c r="F400" s="2">
        <f t="shared" si="41"/>
        <v>0.5475000000000001</v>
      </c>
      <c r="G400" s="2">
        <f t="shared" si="43"/>
        <v>0.55580000000000007</v>
      </c>
      <c r="H400" s="2">
        <f t="shared" si="47"/>
        <v>0.58874999999999966</v>
      </c>
      <c r="I400" s="2">
        <f t="array" ref="I400">SUMPRODUCT(B384:B403, (ROW(B384:B403)-ROW(B384)+1)) / (20*21/2)</f>
        <v>0.54585714285714293</v>
      </c>
      <c r="J400" s="2">
        <f t="shared" si="42"/>
        <v>0.54713665529601019</v>
      </c>
      <c r="K400" s="2">
        <f t="shared" si="44"/>
        <v>0.55319784217011025</v>
      </c>
    </row>
    <row r="401" spans="1:11" ht="13.5" x14ac:dyDescent="0.25">
      <c r="A401" s="3">
        <f>TITRES_STAT!B404</f>
        <v>42886</v>
      </c>
      <c r="B401" s="5">
        <f>TITRES_STAT!D404</f>
        <v>0.55000000000000004</v>
      </c>
      <c r="C401" s="2">
        <f t="shared" si="45"/>
        <v>1.0000000000000009E-2</v>
      </c>
      <c r="D401" s="2">
        <f t="shared" si="46"/>
        <v>0.54399999999999993</v>
      </c>
      <c r="E401" s="2">
        <f t="shared" si="48"/>
        <v>0.54399999999999993</v>
      </c>
      <c r="F401" s="2">
        <f t="shared" si="41"/>
        <v>0.5475000000000001</v>
      </c>
      <c r="G401" s="2">
        <f t="shared" si="43"/>
        <v>0.55540000000000023</v>
      </c>
      <c r="H401" s="2">
        <f t="shared" si="47"/>
        <v>0.5883999999999997</v>
      </c>
      <c r="I401" s="2">
        <f t="array" ref="I401">SUMPRODUCT(B385:B404, (ROW(B385:B404)-ROW(B385)+1)) / (20*21/2)</f>
        <v>0.54609523809523819</v>
      </c>
      <c r="J401" s="2">
        <f t="shared" si="42"/>
        <v>0.54740935479162822</v>
      </c>
      <c r="K401" s="2">
        <f t="shared" si="44"/>
        <v>0.55307243659481187</v>
      </c>
    </row>
    <row r="402" spans="1:11" ht="13.5" x14ac:dyDescent="0.25">
      <c r="A402" s="3">
        <f>TITRES_STAT!B405</f>
        <v>42887</v>
      </c>
      <c r="B402" s="5">
        <f>TITRES_STAT!D405</f>
        <v>0.54</v>
      </c>
      <c r="C402" s="2">
        <f t="shared" si="45"/>
        <v>-1.0000000000000009E-2</v>
      </c>
      <c r="D402" s="2">
        <f t="shared" si="46"/>
        <v>0.54600000000000004</v>
      </c>
      <c r="E402" s="2">
        <f t="shared" si="48"/>
        <v>0.54399999999999993</v>
      </c>
      <c r="F402" s="2">
        <f t="shared" si="41"/>
        <v>0.54749999999999999</v>
      </c>
      <c r="G402" s="2">
        <f t="shared" si="43"/>
        <v>0.55480000000000018</v>
      </c>
      <c r="H402" s="2">
        <f t="shared" si="47"/>
        <v>0.58794999999999975</v>
      </c>
      <c r="I402" s="2">
        <f t="array" ref="I402">SUMPRODUCT(B386:B405, (ROW(B386:B405)-ROW(B386)+1)) / (20*21/2)</f>
        <v>0.54633333333333334</v>
      </c>
      <c r="J402" s="2">
        <f t="shared" si="42"/>
        <v>0.54670370195433027</v>
      </c>
      <c r="K402" s="2">
        <f t="shared" si="44"/>
        <v>0.5525597920224663</v>
      </c>
    </row>
    <row r="403" spans="1:11" ht="13.5" x14ac:dyDescent="0.25">
      <c r="A403" s="3">
        <f>TITRES_STAT!B406</f>
        <v>42888</v>
      </c>
      <c r="B403" s="5">
        <f>TITRES_STAT!D406</f>
        <v>0.55000000000000004</v>
      </c>
      <c r="C403" s="2">
        <f t="shared" si="45"/>
        <v>1.0000000000000009E-2</v>
      </c>
      <c r="D403" s="2">
        <f t="shared" si="46"/>
        <v>0.54600000000000004</v>
      </c>
      <c r="E403" s="2">
        <f t="shared" si="48"/>
        <v>0.54499999999999993</v>
      </c>
      <c r="F403" s="2">
        <f t="shared" si="41"/>
        <v>0.5475000000000001</v>
      </c>
      <c r="G403" s="2">
        <f t="shared" si="43"/>
        <v>0.5546000000000002</v>
      </c>
      <c r="H403" s="2">
        <f t="shared" si="47"/>
        <v>0.58754999999999968</v>
      </c>
      <c r="I403" s="2">
        <f t="array" ref="I403">SUMPRODUCT(B387:B406, (ROW(B387:B406)-ROW(B387)+1)) / (20*21/2)</f>
        <v>0.5465714285714286</v>
      </c>
      <c r="J403" s="2">
        <f t="shared" si="42"/>
        <v>0.54701763510153689</v>
      </c>
      <c r="K403" s="2">
        <f t="shared" si="44"/>
        <v>0.55245940802158533</v>
      </c>
    </row>
    <row r="404" spans="1:11" ht="13.5" x14ac:dyDescent="0.25">
      <c r="A404" s="3">
        <f>TITRES_STAT!B407</f>
        <v>42891</v>
      </c>
      <c r="B404" s="5">
        <f>TITRES_STAT!D407</f>
        <v>0.55000000000000004</v>
      </c>
      <c r="C404" s="2">
        <f t="shared" si="45"/>
        <v>0</v>
      </c>
      <c r="D404" s="2">
        <f t="shared" si="46"/>
        <v>0.54600000000000004</v>
      </c>
      <c r="E404" s="2">
        <f t="shared" si="48"/>
        <v>0.54499999999999993</v>
      </c>
      <c r="F404" s="2">
        <f t="shared" ref="F404:F467" si="49">AVERAGE(B385:B404)</f>
        <v>0.5475000000000001</v>
      </c>
      <c r="G404" s="2">
        <f t="shared" si="43"/>
        <v>0.55440000000000023</v>
      </c>
      <c r="H404" s="2">
        <f t="shared" si="47"/>
        <v>0.58714999999999973</v>
      </c>
      <c r="I404" s="2">
        <f t="array" ref="I404">SUMPRODUCT(B388:B407, (ROW(B388:B407)-ROW(B388)+1)) / (20*21/2)</f>
        <v>0.54680952380952397</v>
      </c>
      <c r="J404" s="2">
        <f t="shared" si="42"/>
        <v>0.54730166985377149</v>
      </c>
      <c r="K404" s="2">
        <f t="shared" si="44"/>
        <v>0.5523629606481899</v>
      </c>
    </row>
    <row r="405" spans="1:11" ht="13.5" x14ac:dyDescent="0.25">
      <c r="A405" s="3">
        <f>TITRES_STAT!B408</f>
        <v>42892</v>
      </c>
      <c r="B405" s="5">
        <f>TITRES_STAT!D408</f>
        <v>0.55000000000000004</v>
      </c>
      <c r="C405" s="2">
        <f t="shared" si="45"/>
        <v>0</v>
      </c>
      <c r="D405" s="2">
        <f t="shared" si="46"/>
        <v>0.54800000000000004</v>
      </c>
      <c r="E405" s="2">
        <f t="shared" si="48"/>
        <v>0.54499999999999993</v>
      </c>
      <c r="F405" s="2">
        <f t="shared" si="49"/>
        <v>0.5475000000000001</v>
      </c>
      <c r="G405" s="2">
        <f t="shared" si="43"/>
        <v>0.55420000000000014</v>
      </c>
      <c r="H405" s="2">
        <f t="shared" si="47"/>
        <v>0.58674999999999977</v>
      </c>
      <c r="I405" s="2">
        <f t="array" ref="I405">SUMPRODUCT(B389:B408, (ROW(B389:B408)-ROW(B389)+1)) / (20*21/2)</f>
        <v>0.54614285714285726</v>
      </c>
      <c r="J405" s="2">
        <f t="shared" ref="J405:J468" si="50">$J$4*B405+J404*(1-$J$4)</f>
        <v>0.54755865367722178</v>
      </c>
      <c r="K405" s="2">
        <f t="shared" si="44"/>
        <v>0.5522702955247315</v>
      </c>
    </row>
    <row r="406" spans="1:11" ht="13.5" x14ac:dyDescent="0.25">
      <c r="A406" s="3">
        <f>TITRES_STAT!B409</f>
        <v>42893</v>
      </c>
      <c r="B406" s="5">
        <f>TITRES_STAT!D409</f>
        <v>0.55000000000000004</v>
      </c>
      <c r="C406" s="2">
        <f t="shared" si="45"/>
        <v>0</v>
      </c>
      <c r="D406" s="2">
        <f t="shared" si="46"/>
        <v>0.54800000000000004</v>
      </c>
      <c r="E406" s="2">
        <f t="shared" si="48"/>
        <v>0.54599999999999993</v>
      </c>
      <c r="F406" s="2">
        <f t="shared" si="49"/>
        <v>0.5475000000000001</v>
      </c>
      <c r="G406" s="2">
        <f t="shared" si="43"/>
        <v>0.55380000000000018</v>
      </c>
      <c r="H406" s="2">
        <f t="shared" si="47"/>
        <v>0.5863499999999997</v>
      </c>
      <c r="I406" s="2">
        <f t="array" ref="I406">SUMPRODUCT(B390:B409, (ROW(B390:B409)-ROW(B390)+1)) / (20*21/2)</f>
        <v>0.54557142857142871</v>
      </c>
      <c r="J406" s="2">
        <f t="shared" si="50"/>
        <v>0.54779116285081975</v>
      </c>
      <c r="K406" s="2">
        <f t="shared" si="44"/>
        <v>0.55218126432768322</v>
      </c>
    </row>
    <row r="407" spans="1:11" ht="13.5" x14ac:dyDescent="0.25">
      <c r="A407" s="3">
        <f>TITRES_STAT!B410</f>
        <v>42894</v>
      </c>
      <c r="B407" s="5">
        <f>TITRES_STAT!D410</f>
        <v>0.55000000000000004</v>
      </c>
      <c r="C407" s="2">
        <f t="shared" si="45"/>
        <v>0</v>
      </c>
      <c r="D407" s="2">
        <f t="shared" si="46"/>
        <v>0.55000000000000004</v>
      </c>
      <c r="E407" s="2">
        <f t="shared" si="48"/>
        <v>0.54799999999999993</v>
      </c>
      <c r="F407" s="2">
        <f t="shared" si="49"/>
        <v>0.54700000000000015</v>
      </c>
      <c r="G407" s="2">
        <f t="shared" si="43"/>
        <v>0.5536000000000002</v>
      </c>
      <c r="H407" s="2">
        <f t="shared" si="47"/>
        <v>0.58594999999999975</v>
      </c>
      <c r="I407" s="2">
        <f t="array" ref="I407">SUMPRODUCT(B391:B410, (ROW(B391:B410)-ROW(B391)+1)) / (20*21/2)</f>
        <v>0.54504761904761911</v>
      </c>
      <c r="J407" s="2">
        <f t="shared" si="50"/>
        <v>0.54800152829359883</v>
      </c>
      <c r="K407" s="2">
        <f t="shared" si="44"/>
        <v>0.55209572455012701</v>
      </c>
    </row>
    <row r="408" spans="1:11" ht="13.5" x14ac:dyDescent="0.25">
      <c r="A408" s="3">
        <f>TITRES_STAT!B411</f>
        <v>42895</v>
      </c>
      <c r="B408" s="5">
        <f>TITRES_STAT!D411</f>
        <v>0.54</v>
      </c>
      <c r="C408" s="2">
        <f t="shared" si="45"/>
        <v>-1.0000000000000009E-2</v>
      </c>
      <c r="D408" s="2">
        <f t="shared" si="46"/>
        <v>0.54800000000000004</v>
      </c>
      <c r="E408" s="2">
        <f t="shared" si="48"/>
        <v>0.54699999999999993</v>
      </c>
      <c r="F408" s="2">
        <f t="shared" si="49"/>
        <v>0.54600000000000004</v>
      </c>
      <c r="G408" s="2">
        <f t="shared" si="43"/>
        <v>0.55320000000000014</v>
      </c>
      <c r="H408" s="2">
        <f t="shared" si="47"/>
        <v>0.5854999999999998</v>
      </c>
      <c r="I408" s="2">
        <f t="array" ref="I408">SUMPRODUCT(B392:B411, (ROW(B392:B411)-ROW(B392)+1)) / (20*21/2)</f>
        <v>0.54457142857142848</v>
      </c>
      <c r="J408" s="2">
        <f t="shared" si="50"/>
        <v>0.54723947797992278</v>
      </c>
      <c r="K408" s="2">
        <f t="shared" si="44"/>
        <v>0.55162138241090641</v>
      </c>
    </row>
    <row r="409" spans="1:11" ht="13.5" x14ac:dyDescent="0.25">
      <c r="A409" s="3">
        <f>TITRES_STAT!B412</f>
        <v>42898</v>
      </c>
      <c r="B409" s="5">
        <f>TITRES_STAT!D412</f>
        <v>0.54</v>
      </c>
      <c r="C409" s="2">
        <f t="shared" si="45"/>
        <v>0</v>
      </c>
      <c r="D409" s="2">
        <f t="shared" si="46"/>
        <v>0.54600000000000004</v>
      </c>
      <c r="E409" s="2">
        <f t="shared" si="48"/>
        <v>0.54600000000000004</v>
      </c>
      <c r="F409" s="2">
        <f t="shared" si="49"/>
        <v>0.54549999999999998</v>
      </c>
      <c r="G409" s="2">
        <f t="shared" si="43"/>
        <v>0.55300000000000027</v>
      </c>
      <c r="H409" s="2">
        <f t="shared" si="47"/>
        <v>0.58514999999999984</v>
      </c>
      <c r="I409" s="2">
        <f t="array" ref="I409">SUMPRODUCT(B393:B412, (ROW(B393:B412)-ROW(B393)+1)) / (20*21/2)</f>
        <v>0.54414285714285715</v>
      </c>
      <c r="J409" s="2">
        <f t="shared" si="50"/>
        <v>0.5465500038865968</v>
      </c>
      <c r="K409" s="2">
        <f t="shared" si="44"/>
        <v>0.55116564192420414</v>
      </c>
    </row>
    <row r="410" spans="1:11" ht="13.5" x14ac:dyDescent="0.25">
      <c r="A410" s="3">
        <f>TITRES_STAT!B413</f>
        <v>42899</v>
      </c>
      <c r="B410" s="5">
        <f>TITRES_STAT!D413</f>
        <v>0.54</v>
      </c>
      <c r="C410" s="2">
        <f t="shared" si="45"/>
        <v>0</v>
      </c>
      <c r="D410" s="2">
        <f t="shared" si="46"/>
        <v>0.54400000000000004</v>
      </c>
      <c r="E410" s="2">
        <f t="shared" si="48"/>
        <v>0.54600000000000004</v>
      </c>
      <c r="F410" s="2">
        <f t="shared" si="49"/>
        <v>0.54499999999999993</v>
      </c>
      <c r="G410" s="2">
        <f t="shared" si="43"/>
        <v>0.55240000000000022</v>
      </c>
      <c r="H410" s="2">
        <f t="shared" si="47"/>
        <v>0.58474999999999977</v>
      </c>
      <c r="I410" s="2">
        <f t="array" ref="I410">SUMPRODUCT(B394:B413, (ROW(B394:B413)-ROW(B394)+1)) / (20*21/2)</f>
        <v>0.54371428571428571</v>
      </c>
      <c r="J410" s="2">
        <f t="shared" si="50"/>
        <v>0.5459261939926352</v>
      </c>
      <c r="K410" s="2">
        <f t="shared" si="44"/>
        <v>0.55072777361345104</v>
      </c>
    </row>
    <row r="411" spans="1:11" ht="13.5" x14ac:dyDescent="0.25">
      <c r="A411" s="3">
        <f>TITRES_STAT!B414</f>
        <v>42900</v>
      </c>
      <c r="B411" s="5">
        <f>TITRES_STAT!D414</f>
        <v>0.54</v>
      </c>
      <c r="C411" s="2">
        <f t="shared" si="45"/>
        <v>0</v>
      </c>
      <c r="D411" s="2">
        <f t="shared" si="46"/>
        <v>0.54200000000000004</v>
      </c>
      <c r="E411" s="2">
        <f t="shared" si="48"/>
        <v>0.54500000000000004</v>
      </c>
      <c r="F411" s="2">
        <f t="shared" si="49"/>
        <v>0.54449999999999987</v>
      </c>
      <c r="G411" s="2">
        <f t="shared" si="43"/>
        <v>0.55140000000000011</v>
      </c>
      <c r="H411" s="2">
        <f t="shared" si="47"/>
        <v>0.58439999999999992</v>
      </c>
      <c r="I411" s="2">
        <f t="array" ref="I411">SUMPRODUCT(B395:B414, (ROW(B395:B414)-ROW(B395)+1)) / (20*21/2)</f>
        <v>0.54328571428571426</v>
      </c>
      <c r="J411" s="2">
        <f t="shared" si="50"/>
        <v>0.54536179456476519</v>
      </c>
      <c r="K411" s="2">
        <f t="shared" si="44"/>
        <v>0.55030707660900191</v>
      </c>
    </row>
    <row r="412" spans="1:11" ht="13.5" x14ac:dyDescent="0.25">
      <c r="A412" s="3">
        <f>TITRES_STAT!B415</f>
        <v>42901</v>
      </c>
      <c r="B412" s="5">
        <f>TITRES_STAT!D415</f>
        <v>0.54</v>
      </c>
      <c r="C412" s="2">
        <f t="shared" si="45"/>
        <v>0</v>
      </c>
      <c r="D412" s="2">
        <f t="shared" si="46"/>
        <v>0.54</v>
      </c>
      <c r="E412" s="2">
        <f t="shared" si="48"/>
        <v>0.54500000000000004</v>
      </c>
      <c r="F412" s="2">
        <f t="shared" si="49"/>
        <v>0.54449999999999987</v>
      </c>
      <c r="G412" s="2">
        <f t="shared" si="43"/>
        <v>0.55060000000000009</v>
      </c>
      <c r="H412" s="2">
        <f t="shared" si="47"/>
        <v>0.58404999999999996</v>
      </c>
      <c r="I412" s="2">
        <f t="array" ref="I412">SUMPRODUCT(B396:B415, (ROW(B396:B415)-ROW(B396)+1)) / (20*21/2)</f>
        <v>0.542904761904762</v>
      </c>
      <c r="J412" s="2">
        <f t="shared" si="50"/>
        <v>0.54485114746335894</v>
      </c>
      <c r="K412" s="2">
        <f t="shared" si="44"/>
        <v>0.54990287752629596</v>
      </c>
    </row>
    <row r="413" spans="1:11" ht="13.5" x14ac:dyDescent="0.25">
      <c r="A413" s="3">
        <f>TITRES_STAT!B416</f>
        <v>42902</v>
      </c>
      <c r="B413" s="5">
        <f>TITRES_STAT!D416</f>
        <v>0.54</v>
      </c>
      <c r="C413" s="2">
        <f t="shared" si="45"/>
        <v>0</v>
      </c>
      <c r="D413" s="2">
        <f t="shared" si="46"/>
        <v>0.54</v>
      </c>
      <c r="E413" s="2">
        <f t="shared" si="48"/>
        <v>0.54400000000000004</v>
      </c>
      <c r="F413" s="2">
        <f t="shared" si="49"/>
        <v>0.54449999999999965</v>
      </c>
      <c r="G413" s="2">
        <f t="shared" si="43"/>
        <v>0.55000000000000004</v>
      </c>
      <c r="H413" s="2">
        <f t="shared" si="47"/>
        <v>0.58365</v>
      </c>
      <c r="I413" s="2">
        <f t="array" ref="I413">SUMPRODUCT(B397:B416, (ROW(B397:B416)-ROW(B397)+1)) / (20*21/2)</f>
        <v>0.54257142857142859</v>
      </c>
      <c r="J413" s="2">
        <f t="shared" si="50"/>
        <v>0.54438913341922945</v>
      </c>
      <c r="K413" s="2">
        <f t="shared" si="44"/>
        <v>0.54951452938800993</v>
      </c>
    </row>
    <row r="414" spans="1:11" ht="13.5" x14ac:dyDescent="0.25">
      <c r="A414" s="3">
        <f>TITRES_STAT!B417</f>
        <v>42905</v>
      </c>
      <c r="B414" s="5">
        <f>TITRES_STAT!D417</f>
        <v>0.54</v>
      </c>
      <c r="C414" s="2">
        <f t="shared" si="45"/>
        <v>0</v>
      </c>
      <c r="D414" s="2">
        <f t="shared" si="46"/>
        <v>0.54</v>
      </c>
      <c r="E414" s="2">
        <f t="shared" si="48"/>
        <v>0.54300000000000004</v>
      </c>
      <c r="F414" s="2">
        <f t="shared" si="49"/>
        <v>0.54399999999999982</v>
      </c>
      <c r="G414" s="2">
        <f t="shared" si="43"/>
        <v>0.54960000000000009</v>
      </c>
      <c r="H414" s="2">
        <f t="shared" si="47"/>
        <v>0.58329999999999993</v>
      </c>
      <c r="I414" s="2">
        <f t="array" ref="I414">SUMPRODUCT(B398:B417, (ROW(B398:B417)-ROW(B398)+1)) / (20*21/2)</f>
        <v>0.5422380952380953</v>
      </c>
      <c r="J414" s="2">
        <f t="shared" si="50"/>
        <v>0.5439711207126362</v>
      </c>
      <c r="K414" s="2">
        <f t="shared" si="44"/>
        <v>0.54914141058848021</v>
      </c>
    </row>
    <row r="415" spans="1:11" ht="13.5" x14ac:dyDescent="0.25">
      <c r="A415" s="3">
        <f>TITRES_STAT!B418</f>
        <v>42906</v>
      </c>
      <c r="B415" s="5">
        <f>TITRES_STAT!D418</f>
        <v>0.54</v>
      </c>
      <c r="C415" s="2">
        <f t="shared" si="45"/>
        <v>0</v>
      </c>
      <c r="D415" s="2">
        <f t="shared" si="46"/>
        <v>0.54</v>
      </c>
      <c r="E415" s="2">
        <f t="shared" si="48"/>
        <v>0.54200000000000004</v>
      </c>
      <c r="F415" s="2">
        <f t="shared" si="49"/>
        <v>0.54349999999999965</v>
      </c>
      <c r="G415" s="2">
        <f t="shared" si="43"/>
        <v>0.54900000000000004</v>
      </c>
      <c r="H415" s="2">
        <f t="shared" si="47"/>
        <v>0.58300000000000007</v>
      </c>
      <c r="I415" s="2">
        <f t="array" ref="I415">SUMPRODUCT(B399:B418, (ROW(B399:B418)-ROW(B399)+1)) / (20*21/2)</f>
        <v>0.54185714285714293</v>
      </c>
      <c r="J415" s="2">
        <f t="shared" si="50"/>
        <v>0.54359291874000415</v>
      </c>
      <c r="K415" s="2">
        <f t="shared" si="44"/>
        <v>0.54878292389873584</v>
      </c>
    </row>
    <row r="416" spans="1:11" ht="13.5" x14ac:dyDescent="0.25">
      <c r="A416" s="3">
        <f>TITRES_STAT!B419</f>
        <v>42907</v>
      </c>
      <c r="B416" s="5">
        <f>TITRES_STAT!D419</f>
        <v>0.54</v>
      </c>
      <c r="C416" s="2">
        <f t="shared" si="45"/>
        <v>0</v>
      </c>
      <c r="D416" s="2">
        <f t="shared" si="46"/>
        <v>0.54</v>
      </c>
      <c r="E416" s="2">
        <f t="shared" si="48"/>
        <v>0.54100000000000004</v>
      </c>
      <c r="F416" s="2">
        <f t="shared" si="49"/>
        <v>0.54349999999999965</v>
      </c>
      <c r="G416" s="2">
        <f t="shared" si="43"/>
        <v>0.5484</v>
      </c>
      <c r="H416" s="2">
        <f t="shared" si="47"/>
        <v>0.58260000000000001</v>
      </c>
      <c r="I416" s="2">
        <f t="array" ref="I416">SUMPRODUCT(B400:B419, (ROW(B400:B419)-ROW(B400)+1)) / (20*21/2)</f>
        <v>0.53961904761904766</v>
      </c>
      <c r="J416" s="2">
        <f t="shared" si="50"/>
        <v>0.54325073600286089</v>
      </c>
      <c r="K416" s="2">
        <f t="shared" si="44"/>
        <v>0.54843849551055013</v>
      </c>
    </row>
    <row r="417" spans="1:11" ht="13.5" x14ac:dyDescent="0.25">
      <c r="A417" s="3">
        <f>TITRES_STAT!B420</f>
        <v>42908</v>
      </c>
      <c r="B417" s="5">
        <f>TITRES_STAT!D420</f>
        <v>0.54</v>
      </c>
      <c r="C417" s="2">
        <f t="shared" si="45"/>
        <v>0</v>
      </c>
      <c r="D417" s="2">
        <f t="shared" si="46"/>
        <v>0.54</v>
      </c>
      <c r="E417" s="2">
        <f t="shared" si="48"/>
        <v>0.54</v>
      </c>
      <c r="F417" s="2">
        <f t="shared" si="49"/>
        <v>0.54399999999999982</v>
      </c>
      <c r="G417" s="2">
        <f t="shared" si="43"/>
        <v>0.54780000000000006</v>
      </c>
      <c r="H417" s="2">
        <f t="shared" si="47"/>
        <v>0.58215000000000006</v>
      </c>
      <c r="I417" s="2">
        <f t="array" ref="I417">SUMPRODUCT(B401:B420, (ROW(B401:B420)-ROW(B401)+1)) / (20*21/2)</f>
        <v>0.53847619047619044</v>
      </c>
      <c r="J417" s="2">
        <f t="shared" si="50"/>
        <v>0.54294114209782651</v>
      </c>
      <c r="K417" s="2">
        <f t="shared" si="44"/>
        <v>0.5481075741179795</v>
      </c>
    </row>
    <row r="418" spans="1:11" ht="13.5" x14ac:dyDescent="0.25">
      <c r="A418" s="3">
        <f>TITRES_STAT!B421</f>
        <v>42909</v>
      </c>
      <c r="B418" s="5">
        <f>TITRES_STAT!D421</f>
        <v>0.54</v>
      </c>
      <c r="C418" s="2">
        <f t="shared" si="45"/>
        <v>0</v>
      </c>
      <c r="D418" s="2">
        <f t="shared" si="46"/>
        <v>0.54</v>
      </c>
      <c r="E418" s="2">
        <f t="shared" si="48"/>
        <v>0.54</v>
      </c>
      <c r="F418" s="2">
        <f t="shared" si="49"/>
        <v>0.54349999999999987</v>
      </c>
      <c r="G418" s="2">
        <f t="shared" si="43"/>
        <v>0.54719999999999991</v>
      </c>
      <c r="H418" s="2">
        <f t="shared" si="47"/>
        <v>0.58170000000000011</v>
      </c>
      <c r="I418" s="2">
        <f t="array" ref="I418">SUMPRODUCT(B402:B421, (ROW(B402:B421)-ROW(B402)+1)) / (20*21/2)</f>
        <v>0.53833333333333333</v>
      </c>
      <c r="J418" s="2">
        <f t="shared" si="50"/>
        <v>0.54266103332660487</v>
      </c>
      <c r="K418" s="2">
        <f t="shared" si="44"/>
        <v>0.54778963003492143</v>
      </c>
    </row>
    <row r="419" spans="1:11" ht="13.5" x14ac:dyDescent="0.25">
      <c r="A419" s="3">
        <f>TITRES_STAT!B422</f>
        <v>42914</v>
      </c>
      <c r="B419" s="5">
        <f>TITRES_STAT!D422</f>
        <v>0.52</v>
      </c>
      <c r="C419" s="2">
        <f t="shared" si="45"/>
        <v>-2.0000000000000018E-2</v>
      </c>
      <c r="D419" s="2">
        <f t="shared" si="46"/>
        <v>0.53600000000000003</v>
      </c>
      <c r="E419" s="2">
        <f t="shared" si="48"/>
        <v>0.53800000000000003</v>
      </c>
      <c r="F419" s="2">
        <f t="shared" si="49"/>
        <v>0.54199999999999982</v>
      </c>
      <c r="G419" s="2">
        <f t="shared" si="43"/>
        <v>0.54639999999999989</v>
      </c>
      <c r="H419" s="2">
        <f t="shared" si="47"/>
        <v>0.58115000000000017</v>
      </c>
      <c r="I419" s="2">
        <f t="array" ref="I419">SUMPRODUCT(B403:B422, (ROW(B403:B422)-ROW(B403)+1)) / (20*21/2)</f>
        <v>0.53823809523809529</v>
      </c>
      <c r="J419" s="2">
        <f t="shared" si="50"/>
        <v>0.54050283967645196</v>
      </c>
      <c r="K419" s="2">
        <f t="shared" si="44"/>
        <v>0.54669984062178723</v>
      </c>
    </row>
    <row r="420" spans="1:11" ht="13.5" x14ac:dyDescent="0.25">
      <c r="A420" s="3">
        <f>TITRES_STAT!B423</f>
        <v>42915</v>
      </c>
      <c r="B420" s="5">
        <f>TITRES_STAT!D423</f>
        <v>0.53</v>
      </c>
      <c r="C420" s="2">
        <f t="shared" si="45"/>
        <v>1.0000000000000009E-2</v>
      </c>
      <c r="D420" s="2">
        <f t="shared" si="46"/>
        <v>0.53400000000000003</v>
      </c>
      <c r="E420" s="2">
        <f t="shared" si="48"/>
        <v>0.53700000000000003</v>
      </c>
      <c r="F420" s="2">
        <f t="shared" si="49"/>
        <v>0.54149999999999987</v>
      </c>
      <c r="G420" s="2">
        <f t="shared" si="43"/>
        <v>0.54579999999999995</v>
      </c>
      <c r="H420" s="2">
        <f t="shared" si="47"/>
        <v>0.58065000000000011</v>
      </c>
      <c r="I420" s="2">
        <f t="array" ref="I420">SUMPRODUCT(B404:B423, (ROW(B404:B423)-ROW(B404)+1)) / (20*21/2)</f>
        <v>0.53814285714285715</v>
      </c>
      <c r="J420" s="2">
        <f t="shared" si="50"/>
        <v>0.53950256923107565</v>
      </c>
      <c r="K420" s="2">
        <f t="shared" si="44"/>
        <v>0.54604494491112887</v>
      </c>
    </row>
    <row r="421" spans="1:11" ht="13.5" x14ac:dyDescent="0.25">
      <c r="A421" s="3">
        <f>TITRES_STAT!B424</f>
        <v>42916</v>
      </c>
      <c r="B421" s="5">
        <f>TITRES_STAT!D424</f>
        <v>0.54</v>
      </c>
      <c r="C421" s="2">
        <f t="shared" si="45"/>
        <v>1.0000000000000009E-2</v>
      </c>
      <c r="D421" s="2">
        <f t="shared" si="46"/>
        <v>0.53400000000000003</v>
      </c>
      <c r="E421" s="2">
        <f t="shared" si="48"/>
        <v>0.53700000000000014</v>
      </c>
      <c r="F421" s="2">
        <f t="shared" si="49"/>
        <v>0.54100000000000004</v>
      </c>
      <c r="G421" s="2">
        <f t="shared" si="43"/>
        <v>0.5454</v>
      </c>
      <c r="H421" s="2">
        <f t="shared" si="47"/>
        <v>0.58025000000000015</v>
      </c>
      <c r="I421" s="2">
        <f t="array" ref="I421">SUMPRODUCT(B405:B424, (ROW(B405:B424)-ROW(B405)+1)) / (20*21/2)</f>
        <v>0.53809523809523807</v>
      </c>
      <c r="J421" s="2">
        <f t="shared" si="50"/>
        <v>0.53954994359002084</v>
      </c>
      <c r="K421" s="2">
        <f t="shared" si="44"/>
        <v>0.54580788824794735</v>
      </c>
    </row>
    <row r="422" spans="1:11" ht="13.5" x14ac:dyDescent="0.25">
      <c r="A422" s="3">
        <f>TITRES_STAT!B425</f>
        <v>42919</v>
      </c>
      <c r="B422" s="5">
        <f>TITRES_STAT!D425</f>
        <v>0.54</v>
      </c>
      <c r="C422" s="2">
        <f t="shared" si="45"/>
        <v>0</v>
      </c>
      <c r="D422" s="2">
        <f t="shared" si="46"/>
        <v>0.53400000000000003</v>
      </c>
      <c r="E422" s="2">
        <f t="shared" si="48"/>
        <v>0.53700000000000003</v>
      </c>
      <c r="F422" s="2">
        <f t="shared" si="49"/>
        <v>0.54100000000000004</v>
      </c>
      <c r="G422" s="2">
        <f t="shared" si="43"/>
        <v>0.54499999999999993</v>
      </c>
      <c r="H422" s="2">
        <f t="shared" si="47"/>
        <v>0.5798500000000002</v>
      </c>
      <c r="I422" s="2">
        <f t="array" ref="I422">SUMPRODUCT(B406:B425, (ROW(B406:B425)-ROW(B406)+1)) / (20*21/2)</f>
        <v>0.53904761904761911</v>
      </c>
      <c r="J422" s="2">
        <f t="shared" si="50"/>
        <v>0.53959280610525695</v>
      </c>
      <c r="K422" s="2">
        <f t="shared" si="44"/>
        <v>0.5455801279244985</v>
      </c>
    </row>
    <row r="423" spans="1:11" ht="13.5" x14ac:dyDescent="0.25">
      <c r="A423" s="3">
        <f>TITRES_STAT!B426</f>
        <v>42920</v>
      </c>
      <c r="B423" s="5">
        <f>TITRES_STAT!D426</f>
        <v>0.54</v>
      </c>
      <c r="C423" s="2">
        <f t="shared" si="45"/>
        <v>0</v>
      </c>
      <c r="D423" s="2">
        <f t="shared" si="46"/>
        <v>0.53400000000000003</v>
      </c>
      <c r="E423" s="2">
        <f t="shared" si="48"/>
        <v>0.53700000000000003</v>
      </c>
      <c r="F423" s="2">
        <f t="shared" si="49"/>
        <v>0.54049999999999998</v>
      </c>
      <c r="G423" s="2">
        <f t="shared" si="43"/>
        <v>0.54459999999999997</v>
      </c>
      <c r="H423" s="2">
        <f t="shared" si="47"/>
        <v>0.57945000000000024</v>
      </c>
      <c r="I423" s="2">
        <f t="array" ref="I423">SUMPRODUCT(B407:B426, (ROW(B407:B426)-ROW(B407)+1)) / (20*21/2)</f>
        <v>0.539047619047619</v>
      </c>
      <c r="J423" s="2">
        <f t="shared" si="50"/>
        <v>0.53963158647618481</v>
      </c>
      <c r="K423" s="2">
        <f t="shared" si="44"/>
        <v>0.5453612993784398</v>
      </c>
    </row>
    <row r="424" spans="1:11" ht="13.5" x14ac:dyDescent="0.25">
      <c r="A424" s="3">
        <f>TITRES_STAT!B427</f>
        <v>42921</v>
      </c>
      <c r="B424" s="5">
        <f>TITRES_STAT!D427</f>
        <v>0.54</v>
      </c>
      <c r="C424" s="2">
        <f t="shared" si="45"/>
        <v>0</v>
      </c>
      <c r="D424" s="2">
        <f t="shared" si="46"/>
        <v>0.53800000000000003</v>
      </c>
      <c r="E424" s="2">
        <f t="shared" si="48"/>
        <v>0.53700000000000003</v>
      </c>
      <c r="F424" s="2">
        <f t="shared" si="49"/>
        <v>0.53999999999999981</v>
      </c>
      <c r="G424" s="2">
        <f t="shared" si="43"/>
        <v>0.54419999999999991</v>
      </c>
      <c r="H424" s="2">
        <f t="shared" si="47"/>
        <v>0.57910000000000028</v>
      </c>
      <c r="I424" s="2">
        <f t="array" ref="I424">SUMPRODUCT(B408:B427, (ROW(B408:B427)-ROW(B408)+1)) / (20*21/2)</f>
        <v>0.53909523809523818</v>
      </c>
      <c r="J424" s="2">
        <f t="shared" si="50"/>
        <v>0.53966667347845287</v>
      </c>
      <c r="K424" s="2">
        <f t="shared" si="44"/>
        <v>0.5451510523439913</v>
      </c>
    </row>
    <row r="425" spans="1:11" ht="13.5" x14ac:dyDescent="0.25">
      <c r="A425" s="3">
        <f>TITRES_STAT!B428</f>
        <v>42922</v>
      </c>
      <c r="B425" s="5">
        <f>TITRES_STAT!D428</f>
        <v>0.55000000000000004</v>
      </c>
      <c r="C425" s="2">
        <f t="shared" si="45"/>
        <v>1.0000000000000009E-2</v>
      </c>
      <c r="D425" s="2">
        <f t="shared" si="46"/>
        <v>0.54200000000000004</v>
      </c>
      <c r="E425" s="2">
        <f t="shared" si="48"/>
        <v>0.53800000000000003</v>
      </c>
      <c r="F425" s="2">
        <f t="shared" si="49"/>
        <v>0.53999999999999981</v>
      </c>
      <c r="G425" s="2">
        <f t="shared" si="43"/>
        <v>0.54419999999999991</v>
      </c>
      <c r="H425" s="2">
        <f t="shared" si="47"/>
        <v>0.57875000000000032</v>
      </c>
      <c r="I425" s="2">
        <f t="array" ref="I425">SUMPRODUCT(B409:B428, (ROW(B409:B428)-ROW(B409)+1)) / (20*21/2)</f>
        <v>0.54014285714285726</v>
      </c>
      <c r="J425" s="2">
        <f t="shared" si="50"/>
        <v>0.54065079981383835</v>
      </c>
      <c r="K425" s="2">
        <f t="shared" si="44"/>
        <v>0.54534120715403089</v>
      </c>
    </row>
    <row r="426" spans="1:11" ht="13.5" x14ac:dyDescent="0.25">
      <c r="A426" s="3">
        <f>TITRES_STAT!B429</f>
        <v>42923</v>
      </c>
      <c r="B426" s="5">
        <f>TITRES_STAT!D429</f>
        <v>0.54</v>
      </c>
      <c r="C426" s="2">
        <f t="shared" si="45"/>
        <v>-1.0000000000000009E-2</v>
      </c>
      <c r="D426" s="2">
        <f t="shared" si="46"/>
        <v>0.54200000000000004</v>
      </c>
      <c r="E426" s="2">
        <f t="shared" si="48"/>
        <v>0.53800000000000003</v>
      </c>
      <c r="F426" s="2">
        <f t="shared" si="49"/>
        <v>0.53949999999999998</v>
      </c>
      <c r="G426" s="2">
        <f t="shared" si="43"/>
        <v>0.54399999999999982</v>
      </c>
      <c r="H426" s="2">
        <f t="shared" si="47"/>
        <v>0.57835000000000025</v>
      </c>
      <c r="I426" s="2">
        <f t="array" ref="I426">SUMPRODUCT(B410:B429, (ROW(B410:B429)-ROW(B410)+1)) / (20*21/2)</f>
        <v>0.54019047619047622</v>
      </c>
      <c r="J426" s="2">
        <f t="shared" si="50"/>
        <v>0.54058881887918708</v>
      </c>
      <c r="K426" s="2">
        <f t="shared" si="44"/>
        <v>0.54513174804995135</v>
      </c>
    </row>
    <row r="427" spans="1:11" ht="13.5" x14ac:dyDescent="0.25">
      <c r="A427" s="3">
        <f>TITRES_STAT!B430</f>
        <v>42926</v>
      </c>
      <c r="B427" s="5">
        <f>TITRES_STAT!D430</f>
        <v>0.54</v>
      </c>
      <c r="C427" s="2">
        <f t="shared" si="45"/>
        <v>0</v>
      </c>
      <c r="D427" s="2">
        <f t="shared" si="46"/>
        <v>0.54200000000000004</v>
      </c>
      <c r="E427" s="2">
        <f t="shared" si="48"/>
        <v>0.53800000000000003</v>
      </c>
      <c r="F427" s="2">
        <f t="shared" si="49"/>
        <v>0.53899999999999992</v>
      </c>
      <c r="G427" s="2">
        <f t="shared" si="43"/>
        <v>0.54379999999999984</v>
      </c>
      <c r="H427" s="2">
        <f t="shared" si="47"/>
        <v>0.57800000000000029</v>
      </c>
      <c r="I427" s="2">
        <f t="array" ref="I427">SUMPRODUCT(B411:B430, (ROW(B411:B430)-ROW(B411)+1)) / (20*21/2)</f>
        <v>0.53928571428571437</v>
      </c>
      <c r="J427" s="2">
        <f t="shared" si="50"/>
        <v>0.54053274089069303</v>
      </c>
      <c r="K427" s="2">
        <f t="shared" si="44"/>
        <v>0.54493050302838464</v>
      </c>
    </row>
    <row r="428" spans="1:11" ht="13.5" x14ac:dyDescent="0.25">
      <c r="A428" s="3">
        <f>TITRES_STAT!B431</f>
        <v>42927</v>
      </c>
      <c r="B428" s="5">
        <f>TITRES_STAT!D431</f>
        <v>0.55000000000000004</v>
      </c>
      <c r="C428" s="2">
        <f t="shared" si="45"/>
        <v>1.0000000000000009E-2</v>
      </c>
      <c r="D428" s="2">
        <f t="shared" si="46"/>
        <v>0.54399999999999993</v>
      </c>
      <c r="E428" s="2">
        <f t="shared" si="48"/>
        <v>0.53899999999999992</v>
      </c>
      <c r="F428" s="2">
        <f t="shared" si="49"/>
        <v>0.53949999999999998</v>
      </c>
      <c r="G428" s="2">
        <f t="shared" si="43"/>
        <v>0.54399999999999982</v>
      </c>
      <c r="H428" s="2">
        <f t="shared" si="47"/>
        <v>0.57765000000000022</v>
      </c>
      <c r="I428" s="2">
        <f t="array" ref="I428">SUMPRODUCT(B412:B431, (ROW(B412:B431)-ROW(B412)+1)) / (20*21/2)</f>
        <v>0.53938095238095241</v>
      </c>
      <c r="J428" s="2">
        <f t="shared" si="50"/>
        <v>0.54143438461538895</v>
      </c>
      <c r="K428" s="2">
        <f t="shared" si="44"/>
        <v>0.54512930683119309</v>
      </c>
    </row>
    <row r="429" spans="1:11" ht="13.5" x14ac:dyDescent="0.25">
      <c r="A429" s="3">
        <f>TITRES_STAT!B432</f>
        <v>42928</v>
      </c>
      <c r="B429" s="5">
        <f>TITRES_STAT!D432</f>
        <v>0.54</v>
      </c>
      <c r="C429" s="2">
        <f t="shared" si="45"/>
        <v>-1.0000000000000009E-2</v>
      </c>
      <c r="D429" s="2">
        <f t="shared" si="46"/>
        <v>0.54400000000000004</v>
      </c>
      <c r="E429" s="2">
        <f t="shared" si="48"/>
        <v>0.54100000000000004</v>
      </c>
      <c r="F429" s="2">
        <f t="shared" si="49"/>
        <v>0.53949999999999998</v>
      </c>
      <c r="G429" s="2">
        <f t="shared" si="43"/>
        <v>0.54399999999999982</v>
      </c>
      <c r="H429" s="2">
        <f t="shared" si="47"/>
        <v>0.57730000000000026</v>
      </c>
      <c r="I429" s="2">
        <f t="array" ref="I429">SUMPRODUCT(B413:B432, (ROW(B413:B432)-ROW(B413)+1)) / (20*21/2)</f>
        <v>0.53947619047619055</v>
      </c>
      <c r="J429" s="2">
        <f t="shared" si="50"/>
        <v>0.54129777655678046</v>
      </c>
      <c r="K429" s="2">
        <f t="shared" si="44"/>
        <v>0.54492815754369528</v>
      </c>
    </row>
    <row r="430" spans="1:11" ht="13.5" x14ac:dyDescent="0.25">
      <c r="A430" s="3">
        <f>TITRES_STAT!B433</f>
        <v>42929</v>
      </c>
      <c r="B430" s="5">
        <f>TITRES_STAT!D433</f>
        <v>0.53</v>
      </c>
      <c r="C430" s="2">
        <f t="shared" si="45"/>
        <v>-1.0000000000000009E-2</v>
      </c>
      <c r="D430" s="2">
        <f t="shared" si="46"/>
        <v>0.54</v>
      </c>
      <c r="E430" s="2">
        <f t="shared" si="48"/>
        <v>0.54100000000000004</v>
      </c>
      <c r="F430" s="2">
        <f t="shared" si="49"/>
        <v>0.53899999999999992</v>
      </c>
      <c r="G430" s="2">
        <f t="shared" si="43"/>
        <v>0.54379999999999984</v>
      </c>
      <c r="H430" s="2">
        <f t="shared" si="47"/>
        <v>0.57695000000000018</v>
      </c>
      <c r="I430" s="2">
        <f t="array" ref="I430">SUMPRODUCT(B414:B433, (ROW(B414:B433)-ROW(B414)+1)) / (20*21/2)</f>
        <v>0.54052380952380963</v>
      </c>
      <c r="J430" s="2">
        <f t="shared" si="50"/>
        <v>0.54022179783708713</v>
      </c>
      <c r="K430" s="2">
        <f t="shared" si="44"/>
        <v>0.54434273960080526</v>
      </c>
    </row>
    <row r="431" spans="1:11" ht="13.5" x14ac:dyDescent="0.25">
      <c r="A431" s="3">
        <f>TITRES_STAT!B434</f>
        <v>42930</v>
      </c>
      <c r="B431" s="5">
        <f>TITRES_STAT!D434</f>
        <v>0.54</v>
      </c>
      <c r="C431" s="2">
        <f t="shared" si="45"/>
        <v>1.0000000000000009E-2</v>
      </c>
      <c r="D431" s="2">
        <f t="shared" si="46"/>
        <v>0.54</v>
      </c>
      <c r="E431" s="2">
        <f t="shared" si="48"/>
        <v>0.54100000000000004</v>
      </c>
      <c r="F431" s="2">
        <f t="shared" si="49"/>
        <v>0.53900000000000003</v>
      </c>
      <c r="G431" s="2">
        <f t="shared" si="43"/>
        <v>0.54359999999999986</v>
      </c>
      <c r="H431" s="2">
        <f t="shared" si="47"/>
        <v>0.57660000000000033</v>
      </c>
      <c r="I431" s="2">
        <f t="array" ref="I431">SUMPRODUCT(B415:B434, (ROW(B415:B434)-ROW(B415)+1)) / (20*21/2)</f>
        <v>0.54057142857142859</v>
      </c>
      <c r="J431" s="2">
        <f t="shared" si="50"/>
        <v>0.540200674233555</v>
      </c>
      <c r="K431" s="2">
        <f t="shared" si="44"/>
        <v>0.54417243608704813</v>
      </c>
    </row>
    <row r="432" spans="1:11" ht="13.5" x14ac:dyDescent="0.25">
      <c r="A432" s="3">
        <f>TITRES_STAT!B435</f>
        <v>42933</v>
      </c>
      <c r="B432" s="5">
        <f>TITRES_STAT!D435</f>
        <v>0.54</v>
      </c>
      <c r="C432" s="2">
        <f t="shared" si="45"/>
        <v>0</v>
      </c>
      <c r="D432" s="2">
        <f t="shared" si="46"/>
        <v>0.54</v>
      </c>
      <c r="E432" s="2">
        <f t="shared" si="48"/>
        <v>0.54100000000000004</v>
      </c>
      <c r="F432" s="2">
        <f t="shared" si="49"/>
        <v>0.53900000000000003</v>
      </c>
      <c r="G432" s="2">
        <f t="shared" si="43"/>
        <v>0.54359999999999975</v>
      </c>
      <c r="H432" s="2">
        <f t="shared" si="47"/>
        <v>0.57625000000000037</v>
      </c>
      <c r="I432" s="2">
        <f t="array" ref="I432">SUMPRODUCT(B416:B435, (ROW(B416:B435)-ROW(B416)+1)) / (20*21/2)</f>
        <v>0.54157142857142859</v>
      </c>
      <c r="J432" s="2">
        <f t="shared" si="50"/>
        <v>0.54018156240178783</v>
      </c>
      <c r="K432" s="2">
        <f t="shared" si="44"/>
        <v>0.54400881114245792</v>
      </c>
    </row>
    <row r="433" spans="1:11" ht="13.5" x14ac:dyDescent="0.25">
      <c r="A433" s="3">
        <f>TITRES_STAT!B436</f>
        <v>42934</v>
      </c>
      <c r="B433" s="5">
        <f>TITRES_STAT!D436</f>
        <v>0.55000000000000004</v>
      </c>
      <c r="C433" s="2">
        <f t="shared" si="45"/>
        <v>1.0000000000000009E-2</v>
      </c>
      <c r="D433" s="2">
        <f t="shared" si="46"/>
        <v>0.54</v>
      </c>
      <c r="E433" s="2">
        <f t="shared" si="48"/>
        <v>0.54200000000000004</v>
      </c>
      <c r="F433" s="2">
        <f t="shared" si="49"/>
        <v>0.53949999999999998</v>
      </c>
      <c r="G433" s="2">
        <f t="shared" si="43"/>
        <v>0.54359999999999986</v>
      </c>
      <c r="H433" s="2">
        <f t="shared" si="47"/>
        <v>0.5760000000000004</v>
      </c>
      <c r="I433" s="2">
        <f t="array" ref="I433">SUMPRODUCT(B417:B436, (ROW(B417:B436)-ROW(B417)+1)) / (20*21/2)</f>
        <v>0.5415714285714287</v>
      </c>
      <c r="J433" s="2">
        <f t="shared" si="50"/>
        <v>0.54111665169685563</v>
      </c>
      <c r="K433" s="2">
        <f t="shared" si="44"/>
        <v>0.54424375972510664</v>
      </c>
    </row>
    <row r="434" spans="1:11" ht="13.5" x14ac:dyDescent="0.25">
      <c r="A434" s="3">
        <f>TITRES_STAT!B437</f>
        <v>42935</v>
      </c>
      <c r="B434" s="5">
        <f>TITRES_STAT!D437</f>
        <v>0.54</v>
      </c>
      <c r="C434" s="2">
        <f t="shared" si="45"/>
        <v>-1.0000000000000009E-2</v>
      </c>
      <c r="D434" s="2">
        <f t="shared" si="46"/>
        <v>0.54</v>
      </c>
      <c r="E434" s="2">
        <f t="shared" si="48"/>
        <v>0.54200000000000004</v>
      </c>
      <c r="F434" s="2">
        <f t="shared" si="49"/>
        <v>0.53949999999999998</v>
      </c>
      <c r="G434" s="2">
        <f t="shared" ref="G434:G497" si="51">AVERAGE(B385:B434)</f>
        <v>0.54339999999999977</v>
      </c>
      <c r="H434" s="2">
        <f t="shared" si="47"/>
        <v>0.57565000000000044</v>
      </c>
      <c r="I434" s="2">
        <f t="array" ref="I434">SUMPRODUCT(B418:B437, (ROW(B418:B437)-ROW(B418)+1)) / (20*21/2)</f>
        <v>0.54061904761904778</v>
      </c>
      <c r="J434" s="2">
        <f t="shared" si="50"/>
        <v>0.54101030391620275</v>
      </c>
      <c r="K434" s="2">
        <f t="shared" si="44"/>
        <v>0.54407733777510248</v>
      </c>
    </row>
    <row r="435" spans="1:11" ht="13.5" x14ac:dyDescent="0.25">
      <c r="A435" s="3">
        <f>TITRES_STAT!B438</f>
        <v>42936</v>
      </c>
      <c r="B435" s="5">
        <f>TITRES_STAT!D438</f>
        <v>0.55000000000000004</v>
      </c>
      <c r="C435" s="2">
        <f t="shared" si="45"/>
        <v>1.0000000000000009E-2</v>
      </c>
      <c r="D435" s="2">
        <f t="shared" si="46"/>
        <v>0.54399999999999993</v>
      </c>
      <c r="E435" s="2">
        <f t="shared" si="48"/>
        <v>0.54200000000000004</v>
      </c>
      <c r="F435" s="2">
        <f t="shared" si="49"/>
        <v>0.54</v>
      </c>
      <c r="G435" s="2">
        <f t="shared" si="51"/>
        <v>0.54339999999999977</v>
      </c>
      <c r="H435" s="2">
        <f t="shared" si="47"/>
        <v>0.57535000000000058</v>
      </c>
      <c r="I435" s="2">
        <f t="array" ref="I435">SUMPRODUCT(B419:B438, (ROW(B419:B438)-ROW(B419)+1)) / (20*21/2)</f>
        <v>0.54066666666666674</v>
      </c>
      <c r="J435" s="2">
        <f t="shared" si="50"/>
        <v>0.541866465447993</v>
      </c>
      <c r="K435" s="2">
        <f t="shared" ref="K435:K498" si="52">$K$4*B435+(1-$K$4)*K434</f>
        <v>0.54430959903882403</v>
      </c>
    </row>
    <row r="436" spans="1:11" ht="13.5" x14ac:dyDescent="0.25">
      <c r="A436" s="3">
        <f>TITRES_STAT!B439</f>
        <v>42937</v>
      </c>
      <c r="B436" s="5">
        <f>TITRES_STAT!D439</f>
        <v>0.54</v>
      </c>
      <c r="C436" s="2">
        <f t="shared" si="45"/>
        <v>-1.0000000000000009E-2</v>
      </c>
      <c r="D436" s="2">
        <f t="shared" si="46"/>
        <v>0.54400000000000004</v>
      </c>
      <c r="E436" s="2">
        <f t="shared" si="48"/>
        <v>0.54200000000000004</v>
      </c>
      <c r="F436" s="2">
        <f t="shared" si="49"/>
        <v>0.54</v>
      </c>
      <c r="G436" s="2">
        <f t="shared" si="51"/>
        <v>0.54319999999999979</v>
      </c>
      <c r="H436" s="2">
        <f t="shared" si="47"/>
        <v>0.57500000000000062</v>
      </c>
      <c r="I436" s="2">
        <f t="array" ref="I436">SUMPRODUCT(B420:B439, (ROW(B420:B439)-ROW(B420)+1)) / (20*21/2)</f>
        <v>0.54261904761904778</v>
      </c>
      <c r="J436" s="2">
        <f t="shared" si="50"/>
        <v>0.54168870683389836</v>
      </c>
      <c r="K436" s="2">
        <f t="shared" si="52"/>
        <v>0.5441405951549485</v>
      </c>
    </row>
    <row r="437" spans="1:11" ht="13.5" x14ac:dyDescent="0.25">
      <c r="A437" s="3">
        <f>TITRES_STAT!B440</f>
        <v>42940</v>
      </c>
      <c r="B437" s="5">
        <f>TITRES_STAT!D440</f>
        <v>0.53</v>
      </c>
      <c r="C437" s="2">
        <f t="shared" si="45"/>
        <v>-1.0000000000000009E-2</v>
      </c>
      <c r="D437" s="2">
        <f t="shared" si="46"/>
        <v>0.54200000000000004</v>
      </c>
      <c r="E437" s="2">
        <f t="shared" si="48"/>
        <v>0.54100000000000004</v>
      </c>
      <c r="F437" s="2">
        <f t="shared" si="49"/>
        <v>0.53950000000000009</v>
      </c>
      <c r="G437" s="2">
        <f t="shared" si="51"/>
        <v>0.54259999999999986</v>
      </c>
      <c r="H437" s="2">
        <f t="shared" si="47"/>
        <v>0.57465000000000055</v>
      </c>
      <c r="I437" s="2">
        <f t="array" ref="I437">SUMPRODUCT(B421:B440, (ROW(B421:B440)-ROW(B421)+1)) / (20*21/2)</f>
        <v>0.54438095238095252</v>
      </c>
      <c r="J437" s="2">
        <f t="shared" si="50"/>
        <v>0.54057549665924143</v>
      </c>
      <c r="K437" s="2">
        <f t="shared" si="52"/>
        <v>0.54358606201161719</v>
      </c>
    </row>
    <row r="438" spans="1:11" ht="13.5" x14ac:dyDescent="0.25">
      <c r="A438" s="3">
        <f>TITRES_STAT!B441</f>
        <v>42942</v>
      </c>
      <c r="B438" s="5">
        <f>TITRES_STAT!D441</f>
        <v>0.54</v>
      </c>
      <c r="C438" s="2">
        <f t="shared" si="45"/>
        <v>1.0000000000000009E-2</v>
      </c>
      <c r="D438" s="2">
        <f t="shared" si="46"/>
        <v>0.54</v>
      </c>
      <c r="E438" s="2">
        <f t="shared" si="48"/>
        <v>0.54</v>
      </c>
      <c r="F438" s="2">
        <f t="shared" si="49"/>
        <v>0.53949999999999998</v>
      </c>
      <c r="G438" s="2">
        <f t="shared" si="51"/>
        <v>0.54219999999999979</v>
      </c>
      <c r="H438" s="2">
        <f t="shared" si="47"/>
        <v>0.57430000000000059</v>
      </c>
      <c r="I438" s="2">
        <f t="array" ref="I438">SUMPRODUCT(B422:B441, (ROW(B422:B441)-ROW(B422)+1)) / (20*21/2)</f>
        <v>0.54600000000000004</v>
      </c>
      <c r="J438" s="2">
        <f t="shared" si="50"/>
        <v>0.54052068745359938</v>
      </c>
      <c r="K438" s="2">
        <f t="shared" si="52"/>
        <v>0.54344543212880869</v>
      </c>
    </row>
    <row r="439" spans="1:11" ht="13.5" x14ac:dyDescent="0.25">
      <c r="A439" s="3">
        <f>TITRES_STAT!B442</f>
        <v>42943</v>
      </c>
      <c r="B439" s="5">
        <f>TITRES_STAT!D442</f>
        <v>0.56000000000000005</v>
      </c>
      <c r="C439" s="2">
        <f t="shared" si="45"/>
        <v>2.0000000000000018E-2</v>
      </c>
      <c r="D439" s="2">
        <f t="shared" si="46"/>
        <v>0.54400000000000004</v>
      </c>
      <c r="E439" s="2">
        <f t="shared" si="48"/>
        <v>0.54200000000000004</v>
      </c>
      <c r="F439" s="2">
        <f t="shared" si="49"/>
        <v>0.54149999999999998</v>
      </c>
      <c r="G439" s="2">
        <f t="shared" si="51"/>
        <v>0.54239999999999977</v>
      </c>
      <c r="H439" s="2">
        <f t="shared" si="47"/>
        <v>0.57405000000000062</v>
      </c>
      <c r="I439" s="2">
        <f t="array" ref="I439">SUMPRODUCT(B423:B442, (ROW(B423:B442)-ROW(B423)+1)) / (20*21/2)</f>
        <v>0.54752380952380952</v>
      </c>
      <c r="J439" s="2">
        <f t="shared" si="50"/>
        <v>0.54237586007706606</v>
      </c>
      <c r="K439" s="2">
        <f t="shared" si="52"/>
        <v>0.54409463086885546</v>
      </c>
    </row>
    <row r="440" spans="1:11" ht="13.5" x14ac:dyDescent="0.25">
      <c r="A440" s="3">
        <f>TITRES_STAT!B443</f>
        <v>42944</v>
      </c>
      <c r="B440" s="5">
        <f>TITRES_STAT!D443</f>
        <v>0.56000000000000005</v>
      </c>
      <c r="C440" s="2">
        <f t="shared" si="45"/>
        <v>0</v>
      </c>
      <c r="D440" s="2">
        <f t="shared" si="46"/>
        <v>0.54600000000000004</v>
      </c>
      <c r="E440" s="2">
        <f t="shared" si="48"/>
        <v>0.54500000000000015</v>
      </c>
      <c r="F440" s="2">
        <f t="shared" si="49"/>
        <v>0.54300000000000015</v>
      </c>
      <c r="G440" s="2">
        <f t="shared" si="51"/>
        <v>0.54259999999999975</v>
      </c>
      <c r="H440" s="2">
        <f t="shared" si="47"/>
        <v>0.57385000000000064</v>
      </c>
      <c r="I440" s="2">
        <f t="array" ref="I440">SUMPRODUCT(B424:B443, (ROW(B424:B443)-ROW(B424)+1)) / (20*21/2)</f>
        <v>0.5499047619047619</v>
      </c>
      <c r="J440" s="2">
        <f t="shared" si="50"/>
        <v>0.54405434959353594</v>
      </c>
      <c r="K440" s="2">
        <f t="shared" si="52"/>
        <v>0.54471837083478269</v>
      </c>
    </row>
    <row r="441" spans="1:11" ht="13.5" x14ac:dyDescent="0.25">
      <c r="A441" s="3">
        <f>TITRES_STAT!B444</f>
        <v>42947</v>
      </c>
      <c r="B441" s="5">
        <f>TITRES_STAT!D444</f>
        <v>0.56000000000000005</v>
      </c>
      <c r="C441" s="2">
        <f t="shared" si="45"/>
        <v>0</v>
      </c>
      <c r="D441" s="2">
        <f t="shared" si="46"/>
        <v>0.55000000000000004</v>
      </c>
      <c r="E441" s="2">
        <f t="shared" si="48"/>
        <v>0.54700000000000004</v>
      </c>
      <c r="F441" s="2">
        <f t="shared" si="49"/>
        <v>0.54400000000000004</v>
      </c>
      <c r="G441" s="2">
        <f t="shared" si="51"/>
        <v>0.54279999999999962</v>
      </c>
      <c r="H441" s="2">
        <f t="shared" si="47"/>
        <v>0.57365000000000066</v>
      </c>
      <c r="I441" s="2">
        <f t="array" ref="I441">SUMPRODUCT(B425:B444, (ROW(B425:B444)-ROW(B425)+1)) / (20*21/2)</f>
        <v>0.55214285714285705</v>
      </c>
      <c r="J441" s="2">
        <f t="shared" si="50"/>
        <v>0.5455729829655801</v>
      </c>
      <c r="K441" s="2">
        <f t="shared" si="52"/>
        <v>0.54531765040988933</v>
      </c>
    </row>
    <row r="442" spans="1:11" ht="13.5" x14ac:dyDescent="0.25">
      <c r="A442" s="3">
        <f>TITRES_STAT!B445</f>
        <v>42948</v>
      </c>
      <c r="B442" s="5">
        <f>TITRES_STAT!D445</f>
        <v>0.56000000000000005</v>
      </c>
      <c r="C442" s="2">
        <f t="shared" si="45"/>
        <v>0</v>
      </c>
      <c r="D442" s="2">
        <f t="shared" si="46"/>
        <v>0.55600000000000005</v>
      </c>
      <c r="E442" s="2">
        <f t="shared" si="48"/>
        <v>0.54900000000000004</v>
      </c>
      <c r="F442" s="2">
        <f t="shared" si="49"/>
        <v>0.54500000000000015</v>
      </c>
      <c r="G442" s="2">
        <f t="shared" si="51"/>
        <v>0.54319999999999968</v>
      </c>
      <c r="H442" s="2">
        <f t="shared" si="47"/>
        <v>0.57340000000000069</v>
      </c>
      <c r="I442" s="2">
        <f t="array" ref="I442">SUMPRODUCT(B426:B445, (ROW(B426:B445)-ROW(B426)+1)) / (20*21/2)</f>
        <v>0.5542380952380952</v>
      </c>
      <c r="J442" s="2">
        <f t="shared" si="50"/>
        <v>0.5469469845879058</v>
      </c>
      <c r="K442" s="2">
        <f t="shared" si="52"/>
        <v>0.54589342882518777</v>
      </c>
    </row>
    <row r="443" spans="1:11" ht="13.5" x14ac:dyDescent="0.25">
      <c r="A443" s="3">
        <f>TITRES_STAT!B446</f>
        <v>42949</v>
      </c>
      <c r="B443" s="5">
        <f>TITRES_STAT!D446</f>
        <v>0.56999999999999995</v>
      </c>
      <c r="C443" s="2">
        <f t="shared" si="45"/>
        <v>9.9999999999998979E-3</v>
      </c>
      <c r="D443" s="2">
        <f t="shared" si="46"/>
        <v>0.56200000000000006</v>
      </c>
      <c r="E443" s="2">
        <f t="shared" si="48"/>
        <v>0.55100000000000016</v>
      </c>
      <c r="F443" s="2">
        <f t="shared" si="49"/>
        <v>0.54650000000000021</v>
      </c>
      <c r="G443" s="2">
        <f t="shared" si="51"/>
        <v>0.54379999999999962</v>
      </c>
      <c r="H443" s="2">
        <f t="shared" si="47"/>
        <v>0.5732500000000007</v>
      </c>
      <c r="I443" s="2">
        <f t="array" ref="I443">SUMPRODUCT(B427:B446, (ROW(B427:B446)-ROW(B427)+1)) / (20*21/2)</f>
        <v>0.55623809523809542</v>
      </c>
      <c r="J443" s="2">
        <f t="shared" si="50"/>
        <v>0.54914250986524815</v>
      </c>
      <c r="K443" s="2">
        <f t="shared" si="52"/>
        <v>0.54683878455753332</v>
      </c>
    </row>
    <row r="444" spans="1:11" ht="13.5" x14ac:dyDescent="0.25">
      <c r="A444" s="3">
        <f>TITRES_STAT!B447</f>
        <v>42950</v>
      </c>
      <c r="B444" s="5">
        <f>TITRES_STAT!D447</f>
        <v>0.56999999999999995</v>
      </c>
      <c r="C444" s="2">
        <f t="shared" si="45"/>
        <v>0</v>
      </c>
      <c r="D444" s="2">
        <f t="shared" si="46"/>
        <v>0.56399999999999995</v>
      </c>
      <c r="E444" s="2">
        <f t="shared" si="48"/>
        <v>0.55400000000000005</v>
      </c>
      <c r="F444" s="2">
        <f t="shared" si="49"/>
        <v>0.54800000000000015</v>
      </c>
      <c r="G444" s="2">
        <f t="shared" si="51"/>
        <v>0.54419999999999968</v>
      </c>
      <c r="H444" s="2">
        <f t="shared" si="47"/>
        <v>0.57305000000000073</v>
      </c>
      <c r="I444" s="2">
        <f t="array" ref="I444">SUMPRODUCT(B428:B447, (ROW(B428:B447)-ROW(B428)+1)) / (20*21/2)</f>
        <v>0.5580952380952382</v>
      </c>
      <c r="J444" s="2">
        <f t="shared" si="50"/>
        <v>0.55112893749712932</v>
      </c>
      <c r="K444" s="2">
        <f t="shared" si="52"/>
        <v>0.54774706751606139</v>
      </c>
    </row>
    <row r="445" spans="1:11" ht="13.5" x14ac:dyDescent="0.25">
      <c r="A445" s="3">
        <f>TITRES_STAT!B448</f>
        <v>42951</v>
      </c>
      <c r="B445" s="5">
        <f>TITRES_STAT!D448</f>
        <v>0.56999999999999995</v>
      </c>
      <c r="C445" s="2">
        <f t="shared" si="45"/>
        <v>0</v>
      </c>
      <c r="D445" s="2">
        <f t="shared" si="46"/>
        <v>0.56599999999999995</v>
      </c>
      <c r="E445" s="2">
        <f t="shared" si="48"/>
        <v>0.55600000000000005</v>
      </c>
      <c r="F445" s="2">
        <f t="shared" si="49"/>
        <v>0.54900000000000015</v>
      </c>
      <c r="G445" s="2">
        <f t="shared" si="51"/>
        <v>0.54459999999999964</v>
      </c>
      <c r="H445" s="2">
        <f t="shared" si="47"/>
        <v>0.57290000000000063</v>
      </c>
      <c r="I445" s="2">
        <f t="array" ref="I445">SUMPRODUCT(B429:B448, (ROW(B429:B448)-ROW(B429)+1)) / (20*21/2)</f>
        <v>0.55980952380952387</v>
      </c>
      <c r="J445" s="2">
        <f t="shared" si="50"/>
        <v>0.55292618154502182</v>
      </c>
      <c r="K445" s="2">
        <f t="shared" si="52"/>
        <v>0.5486197315350394</v>
      </c>
    </row>
    <row r="446" spans="1:11" ht="13.5" x14ac:dyDescent="0.25">
      <c r="A446" s="3">
        <f>TITRES_STAT!B449</f>
        <v>42954</v>
      </c>
      <c r="B446" s="5">
        <f>TITRES_STAT!D449</f>
        <v>0.56999999999999995</v>
      </c>
      <c r="C446" s="2">
        <f t="shared" si="45"/>
        <v>0</v>
      </c>
      <c r="D446" s="2">
        <f t="shared" si="46"/>
        <v>0.56799999999999984</v>
      </c>
      <c r="E446" s="2">
        <f t="shared" si="48"/>
        <v>0.55900000000000005</v>
      </c>
      <c r="F446" s="2">
        <f t="shared" si="49"/>
        <v>0.55050000000000021</v>
      </c>
      <c r="G446" s="2">
        <f t="shared" si="51"/>
        <v>0.54519999999999968</v>
      </c>
      <c r="H446" s="2">
        <f t="shared" si="47"/>
        <v>0.57275000000000065</v>
      </c>
      <c r="I446" s="2">
        <f t="array" ref="I446">SUMPRODUCT(B430:B449, (ROW(B430:B449)-ROW(B430)+1)) / (20*21/2)</f>
        <v>0.5614285714285715</v>
      </c>
      <c r="J446" s="2">
        <f t="shared" si="50"/>
        <v>0.55455225949311493</v>
      </c>
      <c r="K446" s="2">
        <f t="shared" si="52"/>
        <v>0.54945817343562608</v>
      </c>
    </row>
    <row r="447" spans="1:11" ht="13.5" x14ac:dyDescent="0.25">
      <c r="A447" s="3">
        <f>TITRES_STAT!B450</f>
        <v>42955</v>
      </c>
      <c r="B447" s="5">
        <f>TITRES_STAT!D450</f>
        <v>0.56999999999999995</v>
      </c>
      <c r="C447" s="2">
        <f t="shared" si="45"/>
        <v>0</v>
      </c>
      <c r="D447" s="2">
        <f t="shared" si="46"/>
        <v>0.56999999999999995</v>
      </c>
      <c r="E447" s="2">
        <f t="shared" si="48"/>
        <v>0.56300000000000006</v>
      </c>
      <c r="F447" s="2">
        <f t="shared" si="49"/>
        <v>0.55200000000000016</v>
      </c>
      <c r="G447" s="2">
        <f t="shared" si="51"/>
        <v>0.54599999999999971</v>
      </c>
      <c r="H447" s="2">
        <f t="shared" si="47"/>
        <v>0.57255000000000056</v>
      </c>
      <c r="I447" s="2">
        <f t="array" ref="I447">SUMPRODUCT(B431:B450, (ROW(B431:B450)-ROW(B431)+1)) / (20*21/2)</f>
        <v>0.56290476190476191</v>
      </c>
      <c r="J447" s="2">
        <f t="shared" si="50"/>
        <v>0.55602347287472298</v>
      </c>
      <c r="K447" s="2">
        <f t="shared" si="52"/>
        <v>0.55026373526167993</v>
      </c>
    </row>
    <row r="448" spans="1:11" ht="13.5" x14ac:dyDescent="0.25">
      <c r="A448" s="3">
        <f>TITRES_STAT!B451</f>
        <v>42956</v>
      </c>
      <c r="B448" s="5">
        <f>TITRES_STAT!D451</f>
        <v>0.56999999999999995</v>
      </c>
      <c r="C448" s="2">
        <f t="shared" si="45"/>
        <v>0</v>
      </c>
      <c r="D448" s="2">
        <f t="shared" si="46"/>
        <v>0.56999999999999995</v>
      </c>
      <c r="E448" s="2">
        <f t="shared" si="48"/>
        <v>0.56600000000000006</v>
      </c>
      <c r="F448" s="2">
        <f t="shared" si="49"/>
        <v>0.55300000000000016</v>
      </c>
      <c r="G448" s="2">
        <f t="shared" si="51"/>
        <v>0.54639999999999977</v>
      </c>
      <c r="H448" s="2">
        <f t="shared" si="47"/>
        <v>0.57235000000000058</v>
      </c>
      <c r="I448" s="2">
        <f t="array" ref="I448">SUMPRODUCT(B432:B451, (ROW(B432:B451)-ROW(B432)+1)) / (20*21/2)</f>
        <v>0.56419047619047624</v>
      </c>
      <c r="J448" s="2">
        <f t="shared" si="50"/>
        <v>0.55735457069617789</v>
      </c>
      <c r="K448" s="2">
        <f t="shared" si="52"/>
        <v>0.55103770642788852</v>
      </c>
    </row>
    <row r="449" spans="1:11" ht="13.5" x14ac:dyDescent="0.25">
      <c r="A449" s="3">
        <f>TITRES_STAT!B452</f>
        <v>42957</v>
      </c>
      <c r="B449" s="5">
        <f>TITRES_STAT!D452</f>
        <v>0.56999999999999995</v>
      </c>
      <c r="C449" s="2">
        <f t="shared" si="45"/>
        <v>0</v>
      </c>
      <c r="D449" s="2">
        <f t="shared" si="46"/>
        <v>0.56999999999999995</v>
      </c>
      <c r="E449" s="2">
        <f t="shared" si="48"/>
        <v>0.56699999999999995</v>
      </c>
      <c r="F449" s="2">
        <f t="shared" si="49"/>
        <v>0.55450000000000021</v>
      </c>
      <c r="G449" s="2">
        <f t="shared" si="51"/>
        <v>0.54679999999999973</v>
      </c>
      <c r="H449" s="2">
        <f t="shared" si="47"/>
        <v>0.57215000000000049</v>
      </c>
      <c r="I449" s="2">
        <f t="array" ref="I449">SUMPRODUCT(B433:B452, (ROW(B433:B452)-ROW(B433)+1)) / (20*21/2)</f>
        <v>0.56438095238095243</v>
      </c>
      <c r="J449" s="2">
        <f t="shared" si="50"/>
        <v>0.55855889729654185</v>
      </c>
      <c r="K449" s="2">
        <f t="shared" si="52"/>
        <v>0.55178132578365757</v>
      </c>
    </row>
    <row r="450" spans="1:11" ht="13.5" x14ac:dyDescent="0.25">
      <c r="A450" s="3">
        <f>TITRES_STAT!B453</f>
        <v>42958</v>
      </c>
      <c r="B450" s="5">
        <f>TITRES_STAT!D453</f>
        <v>0.56999999999999995</v>
      </c>
      <c r="C450" s="2">
        <f t="shared" si="45"/>
        <v>0</v>
      </c>
      <c r="D450" s="2">
        <f t="shared" si="46"/>
        <v>0.56999999999999995</v>
      </c>
      <c r="E450" s="2">
        <f t="shared" si="48"/>
        <v>0.56799999999999995</v>
      </c>
      <c r="F450" s="2">
        <f t="shared" si="49"/>
        <v>0.55650000000000022</v>
      </c>
      <c r="G450" s="2">
        <f t="shared" si="51"/>
        <v>0.54739999999999978</v>
      </c>
      <c r="H450" s="2">
        <f t="shared" si="47"/>
        <v>0.57200000000000051</v>
      </c>
      <c r="I450" s="2">
        <f t="array" ref="I450">SUMPRODUCT(B434:B453, (ROW(B434:B453)-ROW(B434)+1)) / (20*21/2)</f>
        <v>0.56447619047619046</v>
      </c>
      <c r="J450" s="2">
        <f t="shared" si="50"/>
        <v>0.55964852612544258</v>
      </c>
      <c r="K450" s="2">
        <f t="shared" si="52"/>
        <v>0.55249578359606311</v>
      </c>
    </row>
    <row r="451" spans="1:11" ht="13.5" x14ac:dyDescent="0.25">
      <c r="A451" s="3">
        <f>TITRES_STAT!B454</f>
        <v>42961</v>
      </c>
      <c r="B451" s="5">
        <f>TITRES_STAT!D454</f>
        <v>0.56999999999999995</v>
      </c>
      <c r="C451" s="2">
        <f t="shared" si="45"/>
        <v>0</v>
      </c>
      <c r="D451" s="2">
        <f t="shared" si="46"/>
        <v>0.56999999999999995</v>
      </c>
      <c r="E451" s="2">
        <f t="shared" si="48"/>
        <v>0.56899999999999995</v>
      </c>
      <c r="F451" s="2">
        <f t="shared" si="49"/>
        <v>0.55800000000000016</v>
      </c>
      <c r="G451" s="2">
        <f t="shared" si="51"/>
        <v>0.54779999999999984</v>
      </c>
      <c r="H451" s="2">
        <f t="shared" si="47"/>
        <v>0.57180000000000053</v>
      </c>
      <c r="I451" s="2">
        <f t="array" ref="I451">SUMPRODUCT(B435:B454, (ROW(B435:B454)-ROW(B435)+1)) / (20*21/2)</f>
        <v>0.56452380952380954</v>
      </c>
      <c r="J451" s="2">
        <f t="shared" si="50"/>
        <v>0.56063438078016237</v>
      </c>
      <c r="K451" s="2">
        <f t="shared" si="52"/>
        <v>0.55318222345504098</v>
      </c>
    </row>
    <row r="452" spans="1:11" ht="13.5" x14ac:dyDescent="0.25">
      <c r="A452" s="3">
        <f>TITRES_STAT!B455</f>
        <v>42962</v>
      </c>
      <c r="B452" s="5">
        <f>TITRES_STAT!D455</f>
        <v>0.56000000000000005</v>
      </c>
      <c r="C452" s="2">
        <f t="shared" ref="C452:C515" si="53">B452-B451</f>
        <v>-9.9999999999998979E-3</v>
      </c>
      <c r="D452" s="2">
        <f t="shared" si="46"/>
        <v>0.56799999999999995</v>
      </c>
      <c r="E452" s="2">
        <f t="shared" si="48"/>
        <v>0.56899999999999995</v>
      </c>
      <c r="F452" s="2">
        <f t="shared" si="49"/>
        <v>0.55900000000000016</v>
      </c>
      <c r="G452" s="2">
        <f t="shared" si="51"/>
        <v>0.54819999999999991</v>
      </c>
      <c r="H452" s="2">
        <f t="shared" si="47"/>
        <v>0.57150000000000045</v>
      </c>
      <c r="I452" s="2">
        <f t="array" ref="I452">SUMPRODUCT(B436:B455, (ROW(B436:B455)-ROW(B436)+1)) / (20*21/2)</f>
        <v>0.56447619047619046</v>
      </c>
      <c r="J452" s="2">
        <f t="shared" si="50"/>
        <v>0.56057396356300404</v>
      </c>
      <c r="K452" s="2">
        <f t="shared" si="52"/>
        <v>0.55344958724111781</v>
      </c>
    </row>
    <row r="453" spans="1:11" ht="13.5" x14ac:dyDescent="0.25">
      <c r="A453" s="3">
        <f>TITRES_STAT!B456</f>
        <v>42963</v>
      </c>
      <c r="B453" s="5">
        <f>TITRES_STAT!D456</f>
        <v>0.56000000000000005</v>
      </c>
      <c r="C453" s="2">
        <f t="shared" si="53"/>
        <v>0</v>
      </c>
      <c r="D453" s="2">
        <f t="shared" si="46"/>
        <v>0.56600000000000006</v>
      </c>
      <c r="E453" s="2">
        <f t="shared" si="48"/>
        <v>0.56799999999999995</v>
      </c>
      <c r="F453" s="2">
        <f t="shared" si="49"/>
        <v>0.55950000000000022</v>
      </c>
      <c r="G453" s="2">
        <f t="shared" si="51"/>
        <v>0.54839999999999978</v>
      </c>
      <c r="H453" s="2">
        <f t="shared" si="47"/>
        <v>0.5712000000000006</v>
      </c>
      <c r="I453" s="2">
        <f t="array" ref="I453">SUMPRODUCT(B437:B456, (ROW(B437:B456)-ROW(B437)+1)) / (20*21/2)</f>
        <v>0.5634285714285715</v>
      </c>
      <c r="J453" s="2">
        <f t="shared" si="50"/>
        <v>0.56051930036652753</v>
      </c>
      <c r="K453" s="2">
        <f t="shared" si="52"/>
        <v>0.5537064661728387</v>
      </c>
    </row>
    <row r="454" spans="1:11" ht="13.5" x14ac:dyDescent="0.25">
      <c r="A454" s="3">
        <f>TITRES_STAT!B457</f>
        <v>42964</v>
      </c>
      <c r="B454" s="5">
        <f>TITRES_STAT!D457</f>
        <v>0.56000000000000005</v>
      </c>
      <c r="C454" s="2">
        <f t="shared" si="53"/>
        <v>0</v>
      </c>
      <c r="D454" s="2">
        <f t="shared" ref="D454:D517" si="54">AVERAGE(B450:B454)</f>
        <v>0.56399999999999995</v>
      </c>
      <c r="E454" s="2">
        <f t="shared" si="48"/>
        <v>0.56699999999999995</v>
      </c>
      <c r="F454" s="2">
        <f t="shared" si="49"/>
        <v>0.56050000000000022</v>
      </c>
      <c r="G454" s="2">
        <f t="shared" si="51"/>
        <v>0.54859999999999975</v>
      </c>
      <c r="H454" s="2">
        <f t="shared" si="47"/>
        <v>0.57085000000000052</v>
      </c>
      <c r="I454" s="2">
        <f t="array" ref="I454">SUMPRODUCT(B438:B457, (ROW(B438:B457)-ROW(B438)+1)) / (20*21/2)</f>
        <v>0.56138095238095231</v>
      </c>
      <c r="J454" s="2">
        <f t="shared" si="50"/>
        <v>0.56046984318876303</v>
      </c>
      <c r="K454" s="2">
        <f t="shared" si="52"/>
        <v>0.55395327142096273</v>
      </c>
    </row>
    <row r="455" spans="1:11" ht="13.5" x14ac:dyDescent="0.25">
      <c r="A455" s="3">
        <f>TITRES_STAT!B458</f>
        <v>42965</v>
      </c>
      <c r="B455" s="5">
        <f>TITRES_STAT!D458</f>
        <v>0.56000000000000005</v>
      </c>
      <c r="C455" s="2">
        <f t="shared" si="53"/>
        <v>0</v>
      </c>
      <c r="D455" s="2">
        <f t="shared" si="54"/>
        <v>0.56200000000000006</v>
      </c>
      <c r="E455" s="2">
        <f t="shared" si="48"/>
        <v>0.56600000000000006</v>
      </c>
      <c r="F455" s="2">
        <f t="shared" si="49"/>
        <v>0.56100000000000017</v>
      </c>
      <c r="G455" s="2">
        <f t="shared" si="51"/>
        <v>0.54879999999999973</v>
      </c>
      <c r="H455" s="2">
        <f t="shared" si="47"/>
        <v>0.57035000000000058</v>
      </c>
      <c r="I455" s="2">
        <f t="array" ref="I455">SUMPRODUCT(B439:B458, (ROW(B439:B458)-ROW(B439)+1)) / (20*21/2)</f>
        <v>0.55833333333333335</v>
      </c>
      <c r="J455" s="2">
        <f t="shared" si="50"/>
        <v>0.56042509621840464</v>
      </c>
      <c r="K455" s="2">
        <f t="shared" si="52"/>
        <v>0.5541903980319054</v>
      </c>
    </row>
    <row r="456" spans="1:11" ht="13.5" x14ac:dyDescent="0.25">
      <c r="A456" s="3">
        <f>TITRES_STAT!B459</f>
        <v>42968</v>
      </c>
      <c r="B456" s="5">
        <f>TITRES_STAT!D459</f>
        <v>0.55000000000000004</v>
      </c>
      <c r="C456" s="2">
        <f t="shared" si="53"/>
        <v>-1.0000000000000009E-2</v>
      </c>
      <c r="D456" s="2">
        <f t="shared" si="54"/>
        <v>0.55800000000000005</v>
      </c>
      <c r="E456" s="2">
        <f t="shared" si="48"/>
        <v>0.56399999999999995</v>
      </c>
      <c r="F456" s="2">
        <f t="shared" si="49"/>
        <v>0.56150000000000022</v>
      </c>
      <c r="G456" s="2">
        <f t="shared" si="51"/>
        <v>0.54879999999999984</v>
      </c>
      <c r="H456" s="2">
        <f t="shared" si="47"/>
        <v>0.56985000000000052</v>
      </c>
      <c r="I456" s="2">
        <f t="array" ref="I456">SUMPRODUCT(B440:B459, (ROW(B440:B459)-ROW(B440)+1)) / (20*21/2)</f>
        <v>0.55628571428571427</v>
      </c>
      <c r="J456" s="2">
        <f t="shared" si="50"/>
        <v>0.5594322299118899</v>
      </c>
      <c r="K456" s="2">
        <f t="shared" si="52"/>
        <v>0.55402606869732096</v>
      </c>
    </row>
    <row r="457" spans="1:11" ht="13.5" x14ac:dyDescent="0.25">
      <c r="A457" s="3">
        <f>TITRES_STAT!B460</f>
        <v>42969</v>
      </c>
      <c r="B457" s="5">
        <f>TITRES_STAT!D460</f>
        <v>0.54</v>
      </c>
      <c r="C457" s="2">
        <f t="shared" si="53"/>
        <v>-1.0000000000000009E-2</v>
      </c>
      <c r="D457" s="2">
        <f t="shared" si="54"/>
        <v>0.55400000000000005</v>
      </c>
      <c r="E457" s="2">
        <f t="shared" si="48"/>
        <v>0.56099999999999994</v>
      </c>
      <c r="F457" s="2">
        <f t="shared" si="49"/>
        <v>0.56200000000000028</v>
      </c>
      <c r="G457" s="2">
        <f t="shared" si="51"/>
        <v>0.54859999999999975</v>
      </c>
      <c r="H457" s="2">
        <f t="shared" si="47"/>
        <v>0.56930000000000058</v>
      </c>
      <c r="I457" s="2">
        <f t="array" ref="I457">SUMPRODUCT(B441:B460, (ROW(B441:B460)-ROW(B441)+1)) / (20*21/2)</f>
        <v>0.55433333333333334</v>
      </c>
      <c r="J457" s="2">
        <f t="shared" si="50"/>
        <v>0.55758154134885274</v>
      </c>
      <c r="K457" s="2">
        <f t="shared" si="52"/>
        <v>0.5534760267876222</v>
      </c>
    </row>
    <row r="458" spans="1:11" ht="13.5" x14ac:dyDescent="0.25">
      <c r="A458" s="3">
        <f>TITRES_STAT!B461</f>
        <v>42970</v>
      </c>
      <c r="B458" s="5">
        <f>TITRES_STAT!D461</f>
        <v>0.53</v>
      </c>
      <c r="C458" s="2">
        <f t="shared" si="53"/>
        <v>-1.0000000000000009E-2</v>
      </c>
      <c r="D458" s="2">
        <f t="shared" si="54"/>
        <v>0.54800000000000004</v>
      </c>
      <c r="E458" s="2">
        <f t="shared" si="48"/>
        <v>0.55700000000000005</v>
      </c>
      <c r="F458" s="2">
        <f t="shared" si="49"/>
        <v>0.56150000000000011</v>
      </c>
      <c r="G458" s="2">
        <f t="shared" si="51"/>
        <v>0.54839999999999978</v>
      </c>
      <c r="H458" s="2">
        <f t="shared" ref="H458:H521" si="55">AVERAGE(B259:B458)</f>
        <v>0.56875000000000064</v>
      </c>
      <c r="I458" s="2">
        <f t="array" ref="I458">SUMPRODUCT(B442:B461, (ROW(B442:B461)-ROW(B442)+1)) / (20*21/2)</f>
        <v>0.55152380952380964</v>
      </c>
      <c r="J458" s="2">
        <f t="shared" si="50"/>
        <v>0.55495472788705724</v>
      </c>
      <c r="K458" s="2">
        <f t="shared" si="52"/>
        <v>0.55255539828614686</v>
      </c>
    </row>
    <row r="459" spans="1:11" ht="13.5" x14ac:dyDescent="0.25">
      <c r="A459" s="3">
        <f>TITRES_STAT!B462</f>
        <v>42971</v>
      </c>
      <c r="B459" s="5">
        <f>TITRES_STAT!D462</f>
        <v>0.54</v>
      </c>
      <c r="C459" s="2">
        <f t="shared" si="53"/>
        <v>1.0000000000000009E-2</v>
      </c>
      <c r="D459" s="2">
        <f t="shared" si="54"/>
        <v>0.54400000000000004</v>
      </c>
      <c r="E459" s="2">
        <f t="shared" si="48"/>
        <v>0.55400000000000005</v>
      </c>
      <c r="F459" s="2">
        <f t="shared" si="49"/>
        <v>0.56050000000000022</v>
      </c>
      <c r="G459" s="2">
        <f t="shared" si="51"/>
        <v>0.54839999999999978</v>
      </c>
      <c r="H459" s="2">
        <f t="shared" si="55"/>
        <v>0.56830000000000069</v>
      </c>
      <c r="I459" s="2">
        <f t="array" ref="I459">SUMPRODUCT(B443:B462, (ROW(B443:B462)-ROW(B443)+1)) / (20*21/2)</f>
        <v>0.54980952380952375</v>
      </c>
      <c r="J459" s="2">
        <f t="shared" si="50"/>
        <v>0.55353046808828987</v>
      </c>
      <c r="K459" s="2">
        <f t="shared" si="52"/>
        <v>0.55206302972590593</v>
      </c>
    </row>
    <row r="460" spans="1:11" ht="13.5" x14ac:dyDescent="0.25">
      <c r="A460" s="3">
        <f>TITRES_STAT!B463</f>
        <v>42972</v>
      </c>
      <c r="B460" s="5">
        <f>TITRES_STAT!D463</f>
        <v>0.54</v>
      </c>
      <c r="C460" s="2">
        <f t="shared" si="53"/>
        <v>0</v>
      </c>
      <c r="D460" s="2">
        <f t="shared" si="54"/>
        <v>0.54</v>
      </c>
      <c r="E460" s="2">
        <f t="shared" ref="E460:E523" si="56">AVERAGE(B451:B460)</f>
        <v>0.55100000000000005</v>
      </c>
      <c r="F460" s="2">
        <f t="shared" si="49"/>
        <v>0.55950000000000011</v>
      </c>
      <c r="G460" s="2">
        <f t="shared" si="51"/>
        <v>0.54839999999999989</v>
      </c>
      <c r="H460" s="2">
        <f t="shared" si="55"/>
        <v>0.56785000000000063</v>
      </c>
      <c r="I460" s="2">
        <f t="array" ref="I460">SUMPRODUCT(B444:B463, (ROW(B444:B463)-ROW(B444)+1)) / (20*21/2)</f>
        <v>0.54819047619047623</v>
      </c>
      <c r="J460" s="2">
        <f t="shared" si="50"/>
        <v>0.5522418520798813</v>
      </c>
      <c r="K460" s="2">
        <f t="shared" si="52"/>
        <v>0.55158996973665464</v>
      </c>
    </row>
    <row r="461" spans="1:11" ht="13.5" x14ac:dyDescent="0.25">
      <c r="A461" s="3">
        <f>TITRES_STAT!B464</f>
        <v>42975</v>
      </c>
      <c r="B461" s="5">
        <f>TITRES_STAT!D464</f>
        <v>0.53</v>
      </c>
      <c r="C461" s="2">
        <f t="shared" si="53"/>
        <v>-1.0000000000000009E-2</v>
      </c>
      <c r="D461" s="2">
        <f t="shared" si="54"/>
        <v>0.53600000000000014</v>
      </c>
      <c r="E461" s="2">
        <f t="shared" si="56"/>
        <v>0.54700000000000004</v>
      </c>
      <c r="F461" s="2">
        <f t="shared" si="49"/>
        <v>0.55800000000000005</v>
      </c>
      <c r="G461" s="2">
        <f t="shared" si="51"/>
        <v>0.54819999999999991</v>
      </c>
      <c r="H461" s="2">
        <f t="shared" si="55"/>
        <v>0.56735000000000069</v>
      </c>
      <c r="I461" s="2">
        <f t="array" ref="I461">SUMPRODUCT(B445:B464, (ROW(B445:B464)-ROW(B445)+1)) / (20*21/2)</f>
        <v>0.54576190476190478</v>
      </c>
      <c r="J461" s="2">
        <f t="shared" si="50"/>
        <v>0.55012358045322596</v>
      </c>
      <c r="K461" s="2">
        <f t="shared" si="52"/>
        <v>0.55074330425678586</v>
      </c>
    </row>
    <row r="462" spans="1:11" ht="13.5" x14ac:dyDescent="0.25">
      <c r="A462" s="3">
        <f>TITRES_STAT!B465</f>
        <v>42976</v>
      </c>
      <c r="B462" s="5">
        <f>TITRES_STAT!D465</f>
        <v>0.54</v>
      </c>
      <c r="C462" s="2">
        <f t="shared" si="53"/>
        <v>1.0000000000000009E-2</v>
      </c>
      <c r="D462" s="2">
        <f t="shared" si="54"/>
        <v>0.53600000000000003</v>
      </c>
      <c r="E462" s="2">
        <f t="shared" si="56"/>
        <v>0.54500000000000015</v>
      </c>
      <c r="F462" s="2">
        <f t="shared" si="49"/>
        <v>0.55700000000000005</v>
      </c>
      <c r="G462" s="2">
        <f t="shared" si="51"/>
        <v>0.54820000000000002</v>
      </c>
      <c r="H462" s="2">
        <f t="shared" si="55"/>
        <v>0.56685000000000074</v>
      </c>
      <c r="I462" s="2">
        <f t="array" ref="I462">SUMPRODUCT(B446:B465, (ROW(B446:B465)-ROW(B446)+1)) / (20*21/2)</f>
        <v>0.54447619047619045</v>
      </c>
      <c r="J462" s="2">
        <f t="shared" si="50"/>
        <v>0.54915942993387112</v>
      </c>
      <c r="K462" s="2">
        <f t="shared" si="52"/>
        <v>0.55032199820750005</v>
      </c>
    </row>
    <row r="463" spans="1:11" ht="13.5" x14ac:dyDescent="0.25">
      <c r="A463" s="3">
        <f>TITRES_STAT!B466</f>
        <v>42977</v>
      </c>
      <c r="B463" s="5">
        <f>TITRES_STAT!D466</f>
        <v>0.54</v>
      </c>
      <c r="C463" s="2">
        <f t="shared" si="53"/>
        <v>0</v>
      </c>
      <c r="D463" s="2">
        <f t="shared" si="54"/>
        <v>0.53800000000000003</v>
      </c>
      <c r="E463" s="2">
        <f t="shared" si="56"/>
        <v>0.54300000000000004</v>
      </c>
      <c r="F463" s="2">
        <f t="shared" si="49"/>
        <v>0.55549999999999999</v>
      </c>
      <c r="G463" s="2">
        <f t="shared" si="51"/>
        <v>0.54819999999999991</v>
      </c>
      <c r="H463" s="2">
        <f t="shared" si="55"/>
        <v>0.56640000000000068</v>
      </c>
      <c r="I463" s="2">
        <f t="array" ref="I463">SUMPRODUCT(B447:B466, (ROW(B447:B466)-ROW(B447)+1)) / (20*21/2)</f>
        <v>0.54333333333333333</v>
      </c>
      <c r="J463" s="2">
        <f t="shared" si="50"/>
        <v>0.54828710327350239</v>
      </c>
      <c r="K463" s="2">
        <f t="shared" si="52"/>
        <v>0.54991721396406867</v>
      </c>
    </row>
    <row r="464" spans="1:11" ht="13.5" x14ac:dyDescent="0.25">
      <c r="A464" s="3">
        <f>TITRES_STAT!B467</f>
        <v>42978</v>
      </c>
      <c r="B464" s="5">
        <f>TITRES_STAT!D467</f>
        <v>0.53</v>
      </c>
      <c r="C464" s="2">
        <f t="shared" si="53"/>
        <v>-1.0000000000000009E-2</v>
      </c>
      <c r="D464" s="2">
        <f t="shared" si="54"/>
        <v>0.53600000000000014</v>
      </c>
      <c r="E464" s="2">
        <f t="shared" si="56"/>
        <v>0.54</v>
      </c>
      <c r="F464" s="2">
        <f t="shared" si="49"/>
        <v>0.55349999999999988</v>
      </c>
      <c r="G464" s="2">
        <f t="shared" si="51"/>
        <v>0.54799999999999993</v>
      </c>
      <c r="H464" s="2">
        <f t="shared" si="55"/>
        <v>0.56590000000000074</v>
      </c>
      <c r="I464" s="2">
        <f t="array" ref="I464">SUMPRODUCT(B448:B467, (ROW(B448:B467)-ROW(B448)+1)) / (20*21/2)</f>
        <v>0.54233333333333344</v>
      </c>
      <c r="J464" s="2">
        <f t="shared" si="50"/>
        <v>0.54654547439031165</v>
      </c>
      <c r="K464" s="2">
        <f t="shared" si="52"/>
        <v>0.5491361467497915</v>
      </c>
    </row>
    <row r="465" spans="1:11" ht="13.5" x14ac:dyDescent="0.25">
      <c r="A465" s="3">
        <f>TITRES_STAT!B468</f>
        <v>42982</v>
      </c>
      <c r="B465" s="5">
        <f>TITRES_STAT!D468</f>
        <v>0.54</v>
      </c>
      <c r="C465" s="2">
        <f t="shared" si="53"/>
        <v>1.0000000000000009E-2</v>
      </c>
      <c r="D465" s="2">
        <f t="shared" si="54"/>
        <v>0.53600000000000003</v>
      </c>
      <c r="E465" s="2">
        <f t="shared" si="56"/>
        <v>0.53800000000000003</v>
      </c>
      <c r="F465" s="2">
        <f t="shared" si="49"/>
        <v>0.55199999999999994</v>
      </c>
      <c r="G465" s="2">
        <f t="shared" si="51"/>
        <v>0.54799999999999993</v>
      </c>
      <c r="H465" s="2">
        <f t="shared" si="55"/>
        <v>0.56540000000000079</v>
      </c>
      <c r="I465" s="2">
        <f t="array" ref="I465">SUMPRODUCT(B449:B468, (ROW(B449:B468)-ROW(B449)+1)) / (20*21/2)</f>
        <v>0.54147619047619056</v>
      </c>
      <c r="J465" s="2">
        <f t="shared" si="50"/>
        <v>0.54592209587694862</v>
      </c>
      <c r="K465" s="2">
        <f t="shared" si="52"/>
        <v>0.54877786648509375</v>
      </c>
    </row>
    <row r="466" spans="1:11" ht="13.5" x14ac:dyDescent="0.25">
      <c r="A466" s="3">
        <f>TITRES_STAT!B469</f>
        <v>42983</v>
      </c>
      <c r="B466" s="5">
        <f>TITRES_STAT!D469</f>
        <v>0.54</v>
      </c>
      <c r="C466" s="2">
        <f t="shared" si="53"/>
        <v>0</v>
      </c>
      <c r="D466" s="2">
        <f t="shared" si="54"/>
        <v>0.53800000000000003</v>
      </c>
      <c r="E466" s="2">
        <f t="shared" si="56"/>
        <v>0.53700000000000014</v>
      </c>
      <c r="F466" s="2">
        <f t="shared" si="49"/>
        <v>0.55049999999999988</v>
      </c>
      <c r="G466" s="2">
        <f t="shared" si="51"/>
        <v>0.54799999999999993</v>
      </c>
      <c r="H466" s="2">
        <f t="shared" si="55"/>
        <v>0.56490000000000085</v>
      </c>
      <c r="I466" s="2">
        <f t="array" ref="I466">SUMPRODUCT(B450:B469, (ROW(B450:B469)-ROW(B450)+1)) / (20*21/2)</f>
        <v>0.54076190476190478</v>
      </c>
      <c r="J466" s="2">
        <f t="shared" si="50"/>
        <v>0.54535808674581066</v>
      </c>
      <c r="K466" s="2">
        <f t="shared" si="52"/>
        <v>0.54843363642685472</v>
      </c>
    </row>
    <row r="467" spans="1:11" ht="13.5" x14ac:dyDescent="0.25">
      <c r="A467" s="3">
        <f>TITRES_STAT!B470</f>
        <v>42984</v>
      </c>
      <c r="B467" s="5">
        <f>TITRES_STAT!D470</f>
        <v>0.54</v>
      </c>
      <c r="C467" s="2">
        <f t="shared" si="53"/>
        <v>0</v>
      </c>
      <c r="D467" s="2">
        <f t="shared" si="54"/>
        <v>0.53800000000000003</v>
      </c>
      <c r="E467" s="2">
        <f t="shared" si="56"/>
        <v>0.53700000000000003</v>
      </c>
      <c r="F467" s="2">
        <f t="shared" si="49"/>
        <v>0.54899999999999982</v>
      </c>
      <c r="G467" s="2">
        <f t="shared" si="51"/>
        <v>0.54799999999999993</v>
      </c>
      <c r="H467" s="2">
        <f t="shared" si="55"/>
        <v>0.56440000000000079</v>
      </c>
      <c r="I467" s="2">
        <f t="array" ref="I467">SUMPRODUCT(B451:B470, (ROW(B451:B470)-ROW(B451)+1)) / (20*21/2)</f>
        <v>0.54114285714285715</v>
      </c>
      <c r="J467" s="2">
        <f t="shared" si="50"/>
        <v>0.54484779277001916</v>
      </c>
      <c r="K467" s="2">
        <f t="shared" si="52"/>
        <v>0.54810290558658603</v>
      </c>
    </row>
    <row r="468" spans="1:11" ht="13.5" x14ac:dyDescent="0.25">
      <c r="A468" s="3">
        <f>TITRES_STAT!B471</f>
        <v>42985</v>
      </c>
      <c r="B468" s="5">
        <f>TITRES_STAT!D471</f>
        <v>0.54</v>
      </c>
      <c r="C468" s="2">
        <f t="shared" si="53"/>
        <v>0</v>
      </c>
      <c r="D468" s="2">
        <f t="shared" si="54"/>
        <v>0.53800000000000003</v>
      </c>
      <c r="E468" s="2">
        <f t="shared" si="56"/>
        <v>0.53800000000000003</v>
      </c>
      <c r="F468" s="2">
        <f t="shared" ref="F468:F531" si="57">AVERAGE(B449:B468)</f>
        <v>0.54749999999999999</v>
      </c>
      <c r="G468" s="2">
        <f t="shared" si="51"/>
        <v>0.54799999999999993</v>
      </c>
      <c r="H468" s="2">
        <f t="shared" si="55"/>
        <v>0.56390000000000073</v>
      </c>
      <c r="I468" s="2">
        <f t="array" ref="I468">SUMPRODUCT(B452:B471, (ROW(B452:B471)-ROW(B452)+1)) / (20*21/2)</f>
        <v>0.54161904761904756</v>
      </c>
      <c r="J468" s="2">
        <f t="shared" si="50"/>
        <v>0.54438609822049355</v>
      </c>
      <c r="K468" s="2">
        <f t="shared" si="52"/>
        <v>0.5477851445831905</v>
      </c>
    </row>
    <row r="469" spans="1:11" ht="13.5" x14ac:dyDescent="0.25">
      <c r="A469" s="3">
        <f>TITRES_STAT!B472</f>
        <v>42986</v>
      </c>
      <c r="B469" s="5">
        <f>TITRES_STAT!D472</f>
        <v>0.54</v>
      </c>
      <c r="C469" s="2">
        <f t="shared" si="53"/>
        <v>0</v>
      </c>
      <c r="D469" s="2">
        <f t="shared" si="54"/>
        <v>0.54</v>
      </c>
      <c r="E469" s="2">
        <f t="shared" si="56"/>
        <v>0.53800000000000003</v>
      </c>
      <c r="F469" s="2">
        <f t="shared" si="57"/>
        <v>0.54599999999999993</v>
      </c>
      <c r="G469" s="2">
        <f t="shared" si="51"/>
        <v>0.54839999999999989</v>
      </c>
      <c r="H469" s="2">
        <f t="shared" si="55"/>
        <v>0.56340000000000068</v>
      </c>
      <c r="I469" s="2">
        <f t="array" ref="I469">SUMPRODUCT(B453:B472, (ROW(B453:B472)-ROW(B453)+1)) / (20*21/2)</f>
        <v>0.54219047619047622</v>
      </c>
      <c r="J469" s="2">
        <f t="shared" ref="J469:J532" si="58">$J$4*B469+J468*(1-$J$4)</f>
        <v>0.54396837458044656</v>
      </c>
      <c r="K469" s="2">
        <f t="shared" si="52"/>
        <v>0.5474798447956144</v>
      </c>
    </row>
    <row r="470" spans="1:11" ht="13.5" x14ac:dyDescent="0.25">
      <c r="A470" s="3">
        <f>TITRES_STAT!B473</f>
        <v>42989</v>
      </c>
      <c r="B470" s="5">
        <f>TITRES_STAT!D473</f>
        <v>0.55000000000000004</v>
      </c>
      <c r="C470" s="2">
        <f t="shared" si="53"/>
        <v>1.0000000000000009E-2</v>
      </c>
      <c r="D470" s="2">
        <f t="shared" si="54"/>
        <v>0.54200000000000004</v>
      </c>
      <c r="E470" s="2">
        <f t="shared" si="56"/>
        <v>0.53900000000000003</v>
      </c>
      <c r="F470" s="2">
        <f t="shared" si="57"/>
        <v>0.54499999999999993</v>
      </c>
      <c r="G470" s="2">
        <f t="shared" si="51"/>
        <v>0.54879999999999995</v>
      </c>
      <c r="H470" s="2">
        <f t="shared" si="55"/>
        <v>0.56305000000000061</v>
      </c>
      <c r="I470" s="2">
        <f t="array" ref="I470">SUMPRODUCT(B454:B473, (ROW(B454:B473)-ROW(B454)+1)) / (20*21/2)</f>
        <v>0.54280952380952396</v>
      </c>
      <c r="J470" s="2">
        <f t="shared" si="58"/>
        <v>0.54454281509659452</v>
      </c>
      <c r="K470" s="2">
        <f t="shared" si="52"/>
        <v>0.54757867441147268</v>
      </c>
    </row>
    <row r="471" spans="1:11" ht="13.5" x14ac:dyDescent="0.25">
      <c r="A471" s="3">
        <f>TITRES_STAT!B474</f>
        <v>42990</v>
      </c>
      <c r="B471" s="5">
        <f>TITRES_STAT!D474</f>
        <v>0.55000000000000004</v>
      </c>
      <c r="C471" s="2">
        <f t="shared" si="53"/>
        <v>0</v>
      </c>
      <c r="D471" s="2">
        <f t="shared" si="54"/>
        <v>0.54399999999999993</v>
      </c>
      <c r="E471" s="2">
        <f t="shared" si="56"/>
        <v>0.54100000000000004</v>
      </c>
      <c r="F471" s="2">
        <f t="shared" si="57"/>
        <v>0.54399999999999993</v>
      </c>
      <c r="G471" s="2">
        <f t="shared" si="51"/>
        <v>0.54899999999999993</v>
      </c>
      <c r="H471" s="2">
        <f t="shared" si="55"/>
        <v>0.56275000000000053</v>
      </c>
      <c r="I471" s="2">
        <f t="array" ref="I471">SUMPRODUCT(B455:B474, (ROW(B455:B474)-ROW(B455)+1)) / (20*21/2)</f>
        <v>0.54347619047619056</v>
      </c>
      <c r="J471" s="2">
        <f t="shared" si="58"/>
        <v>0.54506254699215695</v>
      </c>
      <c r="K471" s="2">
        <f t="shared" si="52"/>
        <v>0.54767362835612088</v>
      </c>
    </row>
    <row r="472" spans="1:11" ht="13.5" x14ac:dyDescent="0.25">
      <c r="A472" s="3">
        <f>TITRES_STAT!B475</f>
        <v>42991</v>
      </c>
      <c r="B472" s="5">
        <f>TITRES_STAT!D475</f>
        <v>0.55000000000000004</v>
      </c>
      <c r="C472" s="2">
        <f t="shared" si="53"/>
        <v>0</v>
      </c>
      <c r="D472" s="2">
        <f t="shared" si="54"/>
        <v>0.54600000000000004</v>
      </c>
      <c r="E472" s="2">
        <f t="shared" si="56"/>
        <v>0.54200000000000004</v>
      </c>
      <c r="F472" s="2">
        <f t="shared" si="57"/>
        <v>0.54350000000000009</v>
      </c>
      <c r="G472" s="2">
        <f t="shared" si="51"/>
        <v>0.54919999999999991</v>
      </c>
      <c r="H472" s="2">
        <f t="shared" si="55"/>
        <v>0.56240000000000057</v>
      </c>
      <c r="I472" s="2">
        <f t="array" ref="I472">SUMPRODUCT(B456:B475, (ROW(B456:B475)-ROW(B456)+1)) / (20*21/2)</f>
        <v>0.5432380952380953</v>
      </c>
      <c r="J472" s="2">
        <f t="shared" si="58"/>
        <v>0.54553278061195154</v>
      </c>
      <c r="K472" s="2">
        <f t="shared" si="52"/>
        <v>0.54776485861666524</v>
      </c>
    </row>
    <row r="473" spans="1:11" ht="13.5" x14ac:dyDescent="0.25">
      <c r="A473" s="3">
        <f>TITRES_STAT!B476</f>
        <v>42992</v>
      </c>
      <c r="B473" s="5">
        <f>TITRES_STAT!D476</f>
        <v>0.55000000000000004</v>
      </c>
      <c r="C473" s="2">
        <f t="shared" si="53"/>
        <v>0</v>
      </c>
      <c r="D473" s="2">
        <f t="shared" si="54"/>
        <v>0.54800000000000004</v>
      </c>
      <c r="E473" s="2">
        <f t="shared" si="56"/>
        <v>0.54299999999999993</v>
      </c>
      <c r="F473" s="2">
        <f t="shared" si="57"/>
        <v>0.54300000000000015</v>
      </c>
      <c r="G473" s="2">
        <f t="shared" si="51"/>
        <v>0.5494</v>
      </c>
      <c r="H473" s="2">
        <f t="shared" si="55"/>
        <v>0.5620000000000005</v>
      </c>
      <c r="I473" s="2">
        <f t="array" ref="I473">SUMPRODUCT(B457:B476, (ROW(B457:B476)-ROW(B457)+1)) / (20*21/2)</f>
        <v>0.54309523809523819</v>
      </c>
      <c r="J473" s="2">
        <f t="shared" si="58"/>
        <v>0.54595823007748001</v>
      </c>
      <c r="K473" s="2">
        <f t="shared" si="52"/>
        <v>0.54785251121993328</v>
      </c>
    </row>
    <row r="474" spans="1:11" ht="13.5" x14ac:dyDescent="0.25">
      <c r="A474" s="3">
        <f>TITRES_STAT!B477</f>
        <v>42993</v>
      </c>
      <c r="B474" s="5">
        <f>TITRES_STAT!D477</f>
        <v>0.55000000000000004</v>
      </c>
      <c r="C474" s="2">
        <f t="shared" si="53"/>
        <v>0</v>
      </c>
      <c r="D474" s="2">
        <f t="shared" si="54"/>
        <v>0.55000000000000004</v>
      </c>
      <c r="E474" s="2">
        <f t="shared" si="56"/>
        <v>0.54499999999999993</v>
      </c>
      <c r="F474" s="2">
        <f t="shared" si="57"/>
        <v>0.5425000000000002</v>
      </c>
      <c r="G474" s="2">
        <f t="shared" si="51"/>
        <v>0.54959999999999998</v>
      </c>
      <c r="H474" s="2">
        <f t="shared" si="55"/>
        <v>0.56165000000000054</v>
      </c>
      <c r="I474" s="2">
        <f t="array" ref="I474">SUMPRODUCT(B458:B477, (ROW(B458:B477)-ROW(B458)+1)) / (20*21/2)</f>
        <v>0.54300000000000004</v>
      </c>
      <c r="J474" s="2">
        <f t="shared" si="58"/>
        <v>0.5463431605462914</v>
      </c>
      <c r="K474" s="2">
        <f t="shared" si="52"/>
        <v>0.5479367264662105</v>
      </c>
    </row>
    <row r="475" spans="1:11" ht="13.5" x14ac:dyDescent="0.25">
      <c r="A475" s="3">
        <f>TITRES_STAT!B478</f>
        <v>42996</v>
      </c>
      <c r="B475" s="5">
        <f>TITRES_STAT!D478</f>
        <v>0.54</v>
      </c>
      <c r="C475" s="2">
        <f t="shared" si="53"/>
        <v>-1.0000000000000009E-2</v>
      </c>
      <c r="D475" s="2">
        <f t="shared" si="54"/>
        <v>0.54800000000000004</v>
      </c>
      <c r="E475" s="2">
        <f t="shared" si="56"/>
        <v>0.54499999999999993</v>
      </c>
      <c r="F475" s="2">
        <f t="shared" si="57"/>
        <v>0.54150000000000031</v>
      </c>
      <c r="G475" s="2">
        <f t="shared" si="51"/>
        <v>0.5494</v>
      </c>
      <c r="H475" s="2">
        <f t="shared" si="55"/>
        <v>0.56125000000000047</v>
      </c>
      <c r="I475" s="2">
        <f t="array" ref="I475">SUMPRODUCT(B459:B478, (ROW(B459:B478)-ROW(B459)+1)) / (20*21/2)</f>
        <v>0.54290476190476189</v>
      </c>
      <c r="J475" s="2">
        <f t="shared" si="58"/>
        <v>0.5457390500180731</v>
      </c>
      <c r="K475" s="2">
        <f t="shared" si="52"/>
        <v>0.54762548229106511</v>
      </c>
    </row>
    <row r="476" spans="1:11" ht="13.5" x14ac:dyDescent="0.25">
      <c r="A476" s="3">
        <f>TITRES_STAT!B479</f>
        <v>42997</v>
      </c>
      <c r="B476" s="5">
        <f>TITRES_STAT!D479</f>
        <v>0.54</v>
      </c>
      <c r="C476" s="2">
        <f t="shared" si="53"/>
        <v>0</v>
      </c>
      <c r="D476" s="2">
        <f t="shared" si="54"/>
        <v>0.54600000000000004</v>
      </c>
      <c r="E476" s="2">
        <f t="shared" si="56"/>
        <v>0.54499999999999993</v>
      </c>
      <c r="F476" s="2">
        <f t="shared" si="57"/>
        <v>0.54100000000000015</v>
      </c>
      <c r="G476" s="2">
        <f t="shared" si="51"/>
        <v>0.5494</v>
      </c>
      <c r="H476" s="2">
        <f t="shared" si="55"/>
        <v>0.56090000000000051</v>
      </c>
      <c r="I476" s="2">
        <f t="array" ref="I476">SUMPRODUCT(B460:B479, (ROW(B460:B479)-ROW(B460)+1)) / (20*21/2)</f>
        <v>0.54276190476190489</v>
      </c>
      <c r="J476" s="2">
        <f t="shared" si="58"/>
        <v>0.54519247382587566</v>
      </c>
      <c r="K476" s="2">
        <f t="shared" si="52"/>
        <v>0.54732644376984685</v>
      </c>
    </row>
    <row r="477" spans="1:11" ht="13.5" x14ac:dyDescent="0.25">
      <c r="A477" s="3">
        <f>TITRES_STAT!B480</f>
        <v>42998</v>
      </c>
      <c r="B477" s="5">
        <f>TITRES_STAT!D480</f>
        <v>0.54</v>
      </c>
      <c r="C477" s="2">
        <f t="shared" si="53"/>
        <v>0</v>
      </c>
      <c r="D477" s="2">
        <f t="shared" si="54"/>
        <v>0.54400000000000004</v>
      </c>
      <c r="E477" s="2">
        <f t="shared" si="56"/>
        <v>0.54500000000000004</v>
      </c>
      <c r="F477" s="2">
        <f t="shared" si="57"/>
        <v>0.54100000000000004</v>
      </c>
      <c r="G477" s="2">
        <f t="shared" si="51"/>
        <v>0.5494</v>
      </c>
      <c r="H477" s="2">
        <f t="shared" si="55"/>
        <v>0.56045000000000056</v>
      </c>
      <c r="I477" s="2">
        <f t="array" ref="I477">SUMPRODUCT(B461:B480, (ROW(B461:B480)-ROW(B461)+1)) / (20*21/2)</f>
        <v>0.54166666666666663</v>
      </c>
      <c r="J477" s="2">
        <f t="shared" si="58"/>
        <v>0.54469795250912556</v>
      </c>
      <c r="K477" s="2">
        <f t="shared" si="52"/>
        <v>0.54703913224946077</v>
      </c>
    </row>
    <row r="478" spans="1:11" ht="13.5" x14ac:dyDescent="0.25">
      <c r="A478" s="3">
        <f>TITRES_STAT!B481</f>
        <v>43000</v>
      </c>
      <c r="B478" s="5">
        <f>TITRES_STAT!D481</f>
        <v>0.54</v>
      </c>
      <c r="C478" s="2">
        <f t="shared" si="53"/>
        <v>0</v>
      </c>
      <c r="D478" s="2">
        <f t="shared" si="54"/>
        <v>0.54200000000000004</v>
      </c>
      <c r="E478" s="2">
        <f t="shared" si="56"/>
        <v>0.54500000000000004</v>
      </c>
      <c r="F478" s="2">
        <f t="shared" si="57"/>
        <v>0.54149999999999987</v>
      </c>
      <c r="G478" s="2">
        <f t="shared" si="51"/>
        <v>0.54920000000000013</v>
      </c>
      <c r="H478" s="2">
        <f t="shared" si="55"/>
        <v>0.55995000000000072</v>
      </c>
      <c r="I478" s="2">
        <f t="array" ref="I478">SUMPRODUCT(B462:B481, (ROW(B462:B481)-ROW(B462)+1)) / (20*21/2)</f>
        <v>0.54061904761904744</v>
      </c>
      <c r="J478" s="2">
        <f t="shared" si="58"/>
        <v>0.54425052846063737</v>
      </c>
      <c r="K478" s="2">
        <f t="shared" si="52"/>
        <v>0.54676308784752115</v>
      </c>
    </row>
    <row r="479" spans="1:11" ht="13.5" x14ac:dyDescent="0.25">
      <c r="A479" s="3">
        <f>TITRES_STAT!B482</f>
        <v>43003</v>
      </c>
      <c r="B479" s="5">
        <f>TITRES_STAT!D482</f>
        <v>0.54</v>
      </c>
      <c r="C479" s="2">
        <f t="shared" si="53"/>
        <v>0</v>
      </c>
      <c r="D479" s="2">
        <f t="shared" si="54"/>
        <v>0.54</v>
      </c>
      <c r="E479" s="2">
        <f t="shared" si="56"/>
        <v>0.54500000000000004</v>
      </c>
      <c r="F479" s="2">
        <f t="shared" si="57"/>
        <v>0.54149999999999987</v>
      </c>
      <c r="G479" s="2">
        <f t="shared" si="51"/>
        <v>0.54920000000000002</v>
      </c>
      <c r="H479" s="2">
        <f t="shared" si="55"/>
        <v>0.55950000000000066</v>
      </c>
      <c r="I479" s="2">
        <f t="array" ref="I479">SUMPRODUCT(B463:B482, (ROW(B463:B482)-ROW(B463)+1)) / (20*21/2)</f>
        <v>0.53957142857142859</v>
      </c>
      <c r="J479" s="2">
        <f t="shared" si="58"/>
        <v>0.54384571622629096</v>
      </c>
      <c r="K479" s="2">
        <f t="shared" si="52"/>
        <v>0.54649786871624584</v>
      </c>
    </row>
    <row r="480" spans="1:11" ht="13.5" x14ac:dyDescent="0.25">
      <c r="A480" s="3">
        <f>TITRES_STAT!B483</f>
        <v>43004</v>
      </c>
      <c r="B480" s="5">
        <f>TITRES_STAT!D483</f>
        <v>0.53</v>
      </c>
      <c r="C480" s="2">
        <f t="shared" si="53"/>
        <v>-1.0000000000000009E-2</v>
      </c>
      <c r="D480" s="2">
        <f t="shared" si="54"/>
        <v>0.53800000000000003</v>
      </c>
      <c r="E480" s="2">
        <f t="shared" si="56"/>
        <v>0.54300000000000004</v>
      </c>
      <c r="F480" s="2">
        <f t="shared" si="57"/>
        <v>0.5409999999999997</v>
      </c>
      <c r="G480" s="2">
        <f t="shared" si="51"/>
        <v>0.54920000000000013</v>
      </c>
      <c r="H480" s="2">
        <f t="shared" si="55"/>
        <v>0.5590500000000006</v>
      </c>
      <c r="I480" s="2">
        <f t="array" ref="I480">SUMPRODUCT(B464:B483, (ROW(B464:B483)-ROW(B464)+1)) / (20*21/2)</f>
        <v>0.5385714285714287</v>
      </c>
      <c r="J480" s="2">
        <f t="shared" si="58"/>
        <v>0.54252707658569188</v>
      </c>
      <c r="K480" s="2">
        <f t="shared" si="52"/>
        <v>0.54585089347247151</v>
      </c>
    </row>
    <row r="481" spans="1:11" ht="13.5" x14ac:dyDescent="0.25">
      <c r="A481" s="3">
        <f>TITRES_STAT!B484</f>
        <v>43005</v>
      </c>
      <c r="B481" s="5">
        <f>TITRES_STAT!D484</f>
        <v>0.53</v>
      </c>
      <c r="C481" s="2">
        <f t="shared" si="53"/>
        <v>0</v>
      </c>
      <c r="D481" s="2">
        <f t="shared" si="54"/>
        <v>0.53600000000000014</v>
      </c>
      <c r="E481" s="2">
        <f t="shared" si="56"/>
        <v>0.54100000000000015</v>
      </c>
      <c r="F481" s="2">
        <f t="shared" si="57"/>
        <v>0.54099999999999981</v>
      </c>
      <c r="G481" s="2">
        <f t="shared" si="51"/>
        <v>0.54900000000000004</v>
      </c>
      <c r="H481" s="2">
        <f t="shared" si="55"/>
        <v>0.55860000000000065</v>
      </c>
      <c r="I481" s="2">
        <f t="array" ref="I481">SUMPRODUCT(B465:B484, (ROW(B465:B484)-ROW(B465)+1)) / (20*21/2)</f>
        <v>0.53761904761904777</v>
      </c>
      <c r="J481" s="2">
        <f t="shared" si="58"/>
        <v>0.54133402167276889</v>
      </c>
      <c r="K481" s="2">
        <f t="shared" si="52"/>
        <v>0.54522928980688434</v>
      </c>
    </row>
    <row r="482" spans="1:11" ht="13.5" x14ac:dyDescent="0.25">
      <c r="A482" s="3">
        <f>TITRES_STAT!B485</f>
        <v>43006</v>
      </c>
      <c r="B482" s="5">
        <f>TITRES_STAT!D485</f>
        <v>0.53</v>
      </c>
      <c r="C482" s="2">
        <f t="shared" si="53"/>
        <v>0</v>
      </c>
      <c r="D482" s="2">
        <f t="shared" si="54"/>
        <v>0.53400000000000003</v>
      </c>
      <c r="E482" s="2">
        <f t="shared" si="56"/>
        <v>0.53900000000000003</v>
      </c>
      <c r="F482" s="2">
        <f t="shared" si="57"/>
        <v>0.54049999999999987</v>
      </c>
      <c r="G482" s="2">
        <f t="shared" si="51"/>
        <v>0.54880000000000007</v>
      </c>
      <c r="H482" s="2">
        <f t="shared" si="55"/>
        <v>0.5581500000000007</v>
      </c>
      <c r="I482" s="2">
        <f t="array" ref="I482">SUMPRODUCT(B466:B485, (ROW(B466:B485)-ROW(B466)+1)) / (20*21/2)</f>
        <v>0.53571428571428581</v>
      </c>
      <c r="J482" s="2">
        <f t="shared" si="58"/>
        <v>0.54025459103726714</v>
      </c>
      <c r="K482" s="2">
        <f t="shared" si="52"/>
        <v>0.54463206275563392</v>
      </c>
    </row>
    <row r="483" spans="1:11" ht="13.5" x14ac:dyDescent="0.25">
      <c r="A483" s="3">
        <f>TITRES_STAT!B486</f>
        <v>43007</v>
      </c>
      <c r="B483" s="5">
        <f>TITRES_STAT!D486</f>
        <v>0.53</v>
      </c>
      <c r="C483" s="2">
        <f t="shared" si="53"/>
        <v>0</v>
      </c>
      <c r="D483" s="2">
        <f t="shared" si="54"/>
        <v>0.53200000000000003</v>
      </c>
      <c r="E483" s="2">
        <f t="shared" si="56"/>
        <v>0.53700000000000014</v>
      </c>
      <c r="F483" s="2">
        <f t="shared" si="57"/>
        <v>0.53999999999999981</v>
      </c>
      <c r="G483" s="2">
        <f t="shared" si="51"/>
        <v>0.54840000000000011</v>
      </c>
      <c r="H483" s="2">
        <f t="shared" si="55"/>
        <v>0.55770000000000064</v>
      </c>
      <c r="I483" s="2">
        <f t="array" ref="I483">SUMPRODUCT(B467:B486, (ROW(B467:B486)-ROW(B467)+1)) / (20*21/2)</f>
        <v>0.53390476190476199</v>
      </c>
      <c r="J483" s="2">
        <f t="shared" si="58"/>
        <v>0.53927796331943223</v>
      </c>
      <c r="K483" s="2">
        <f t="shared" si="52"/>
        <v>0.54405825637306005</v>
      </c>
    </row>
    <row r="484" spans="1:11" ht="13.5" x14ac:dyDescent="0.25">
      <c r="A484" s="3">
        <f>TITRES_STAT!B487</f>
        <v>43010</v>
      </c>
      <c r="B484" s="5">
        <f>TITRES_STAT!D487</f>
        <v>0.53</v>
      </c>
      <c r="C484" s="2">
        <f t="shared" si="53"/>
        <v>0</v>
      </c>
      <c r="D484" s="2">
        <f t="shared" si="54"/>
        <v>0.53</v>
      </c>
      <c r="E484" s="2">
        <f t="shared" si="56"/>
        <v>0.53500000000000014</v>
      </c>
      <c r="F484" s="2">
        <f t="shared" si="57"/>
        <v>0.53999999999999981</v>
      </c>
      <c r="G484" s="2">
        <f t="shared" si="51"/>
        <v>0.54820000000000013</v>
      </c>
      <c r="H484" s="2">
        <f t="shared" si="55"/>
        <v>0.55720000000000058</v>
      </c>
      <c r="I484" s="2">
        <f t="array" ref="I484">SUMPRODUCT(B468:B487, (ROW(B468:B487)-ROW(B468)+1)) / (20*21/2)</f>
        <v>0.53219047619047632</v>
      </c>
      <c r="J484" s="2">
        <f t="shared" si="58"/>
        <v>0.53839434776520056</v>
      </c>
      <c r="K484" s="2">
        <f t="shared" si="52"/>
        <v>0.54350695220156753</v>
      </c>
    </row>
    <row r="485" spans="1:11" ht="13.5" x14ac:dyDescent="0.25">
      <c r="A485" s="3">
        <f>TITRES_STAT!B488</f>
        <v>43011</v>
      </c>
      <c r="B485" s="5">
        <f>TITRES_STAT!D488</f>
        <v>0.52</v>
      </c>
      <c r="C485" s="2">
        <f t="shared" si="53"/>
        <v>-1.0000000000000009E-2</v>
      </c>
      <c r="D485" s="2">
        <f t="shared" si="54"/>
        <v>0.52800000000000002</v>
      </c>
      <c r="E485" s="2">
        <f t="shared" si="56"/>
        <v>0.53300000000000014</v>
      </c>
      <c r="F485" s="2">
        <f t="shared" si="57"/>
        <v>0.53899999999999981</v>
      </c>
      <c r="G485" s="2">
        <f t="shared" si="51"/>
        <v>0.54760000000000009</v>
      </c>
      <c r="H485" s="2">
        <f t="shared" si="55"/>
        <v>0.55670000000000064</v>
      </c>
      <c r="I485" s="2">
        <f t="array" ref="I485">SUMPRODUCT(B469:B488, (ROW(B469:B488)-ROW(B469)+1)) / (20*21/2)</f>
        <v>0.53057142857142858</v>
      </c>
      <c r="J485" s="2">
        <f t="shared" si="58"/>
        <v>0.53664250512089573</v>
      </c>
      <c r="K485" s="2">
        <f t="shared" si="52"/>
        <v>0.54258511093876094</v>
      </c>
    </row>
    <row r="486" spans="1:11" ht="13.5" x14ac:dyDescent="0.25">
      <c r="A486" s="3">
        <f>TITRES_STAT!B489</f>
        <v>43012</v>
      </c>
      <c r="B486" s="5">
        <f>TITRES_STAT!D489</f>
        <v>0.52</v>
      </c>
      <c r="C486" s="2">
        <f t="shared" si="53"/>
        <v>0</v>
      </c>
      <c r="D486" s="2">
        <f t="shared" si="54"/>
        <v>0.52600000000000002</v>
      </c>
      <c r="E486" s="2">
        <f t="shared" si="56"/>
        <v>0.53100000000000003</v>
      </c>
      <c r="F486" s="2">
        <f t="shared" si="57"/>
        <v>0.53799999999999981</v>
      </c>
      <c r="G486" s="2">
        <f t="shared" si="51"/>
        <v>0.54720000000000002</v>
      </c>
      <c r="H486" s="2">
        <f t="shared" si="55"/>
        <v>0.55620000000000058</v>
      </c>
      <c r="I486" s="2">
        <f t="array" ref="I486">SUMPRODUCT(B470:B489, (ROW(B470:B489)-ROW(B470)+1)) / (20*21/2)</f>
        <v>0.52809523809523817</v>
      </c>
      <c r="J486" s="2">
        <f t="shared" si="58"/>
        <v>0.53505750463319135</v>
      </c>
      <c r="K486" s="2">
        <f t="shared" si="52"/>
        <v>0.54169942031371154</v>
      </c>
    </row>
    <row r="487" spans="1:11" ht="13.5" x14ac:dyDescent="0.25">
      <c r="A487" s="3">
        <f>TITRES_STAT!B490</f>
        <v>43013</v>
      </c>
      <c r="B487" s="5">
        <f>TITRES_STAT!D490</f>
        <v>0.52</v>
      </c>
      <c r="C487" s="2">
        <f t="shared" si="53"/>
        <v>0</v>
      </c>
      <c r="D487" s="2">
        <f t="shared" si="54"/>
        <v>0.52400000000000002</v>
      </c>
      <c r="E487" s="2">
        <f t="shared" si="56"/>
        <v>0.52899999999999991</v>
      </c>
      <c r="F487" s="2">
        <f t="shared" si="57"/>
        <v>0.53699999999999992</v>
      </c>
      <c r="G487" s="2">
        <f t="shared" si="51"/>
        <v>0.54700000000000015</v>
      </c>
      <c r="H487" s="2">
        <f t="shared" si="55"/>
        <v>0.55570000000000053</v>
      </c>
      <c r="I487" s="2">
        <f t="array" ref="I487">SUMPRODUCT(B471:B490, (ROW(B471:B490)-ROW(B471)+1)) / (20*21/2)</f>
        <v>0.52576190476190476</v>
      </c>
      <c r="J487" s="2">
        <f t="shared" si="58"/>
        <v>0.53362345657288746</v>
      </c>
      <c r="K487" s="2">
        <f t="shared" si="52"/>
        <v>0.54084846265435027</v>
      </c>
    </row>
    <row r="488" spans="1:11" ht="13.5" x14ac:dyDescent="0.25">
      <c r="A488" s="3">
        <f>TITRES_STAT!B491</f>
        <v>43014</v>
      </c>
      <c r="B488" s="5">
        <f>TITRES_STAT!D491</f>
        <v>0.52</v>
      </c>
      <c r="C488" s="2">
        <f t="shared" si="53"/>
        <v>0</v>
      </c>
      <c r="D488" s="2">
        <f t="shared" si="54"/>
        <v>0.52200000000000002</v>
      </c>
      <c r="E488" s="2">
        <f t="shared" si="56"/>
        <v>0.52699999999999991</v>
      </c>
      <c r="F488" s="2">
        <f t="shared" si="57"/>
        <v>0.53599999999999992</v>
      </c>
      <c r="G488" s="2">
        <f t="shared" si="51"/>
        <v>0.54660000000000009</v>
      </c>
      <c r="H488" s="2">
        <f t="shared" si="55"/>
        <v>0.55530000000000046</v>
      </c>
      <c r="I488" s="2">
        <f t="array" ref="I488">SUMPRODUCT(B472:B491, (ROW(B472:B491)-ROW(B472)+1)) / (20*21/2)</f>
        <v>0.52361904761904776</v>
      </c>
      <c r="J488" s="2">
        <f t="shared" si="58"/>
        <v>0.5323259845183268</v>
      </c>
      <c r="K488" s="2">
        <f t="shared" si="52"/>
        <v>0.54003087588359144</v>
      </c>
    </row>
    <row r="489" spans="1:11" ht="13.5" x14ac:dyDescent="0.25">
      <c r="A489" s="3">
        <f>TITRES_STAT!B492</f>
        <v>43017</v>
      </c>
      <c r="B489" s="5">
        <f>TITRES_STAT!D492</f>
        <v>0.51</v>
      </c>
      <c r="C489" s="2">
        <f t="shared" si="53"/>
        <v>-1.0000000000000009E-2</v>
      </c>
      <c r="D489" s="2">
        <f t="shared" si="54"/>
        <v>0.51800000000000002</v>
      </c>
      <c r="E489" s="2">
        <f t="shared" si="56"/>
        <v>0.52400000000000002</v>
      </c>
      <c r="F489" s="2">
        <f t="shared" si="57"/>
        <v>0.53449999999999998</v>
      </c>
      <c r="G489" s="2">
        <f t="shared" si="51"/>
        <v>0.54560000000000008</v>
      </c>
      <c r="H489" s="2">
        <f t="shared" si="55"/>
        <v>0.55485000000000051</v>
      </c>
      <c r="I489" s="2">
        <f t="array" ref="I489">SUMPRODUCT(B473:B492, (ROW(B473:B492)-ROW(B473)+1)) / (20*21/2)</f>
        <v>0.52071428571428569</v>
      </c>
      <c r="J489" s="2">
        <f t="shared" si="58"/>
        <v>0.53019970027848617</v>
      </c>
      <c r="K489" s="2">
        <f t="shared" si="52"/>
        <v>0.53885319447639179</v>
      </c>
    </row>
    <row r="490" spans="1:11" ht="13.5" x14ac:dyDescent="0.25">
      <c r="A490" s="3">
        <f>TITRES_STAT!B493</f>
        <v>43018</v>
      </c>
      <c r="B490" s="5">
        <f>TITRES_STAT!D493</f>
        <v>0.51</v>
      </c>
      <c r="C490" s="2">
        <f t="shared" si="53"/>
        <v>0</v>
      </c>
      <c r="D490" s="2">
        <f t="shared" si="54"/>
        <v>0.51600000000000001</v>
      </c>
      <c r="E490" s="2">
        <f t="shared" si="56"/>
        <v>0.52200000000000002</v>
      </c>
      <c r="F490" s="2">
        <f t="shared" si="57"/>
        <v>0.53249999999999997</v>
      </c>
      <c r="G490" s="2">
        <f t="shared" si="51"/>
        <v>0.54460000000000008</v>
      </c>
      <c r="H490" s="2">
        <f t="shared" si="55"/>
        <v>0.55435000000000056</v>
      </c>
      <c r="I490" s="2">
        <f t="array" ref="I490">SUMPRODUCT(B474:B493, (ROW(B474:B493)-ROW(B474)+1)) / (20*21/2)</f>
        <v>0.51995238095238094</v>
      </c>
      <c r="J490" s="2">
        <f t="shared" si="58"/>
        <v>0.52827591929958273</v>
      </c>
      <c r="K490" s="2">
        <f t="shared" si="52"/>
        <v>0.53772169665378822</v>
      </c>
    </row>
    <row r="491" spans="1:11" ht="13.5" x14ac:dyDescent="0.25">
      <c r="A491" s="3">
        <f>TITRES_STAT!B494</f>
        <v>43019</v>
      </c>
      <c r="B491" s="5">
        <f>TITRES_STAT!D494</f>
        <v>0.51</v>
      </c>
      <c r="C491" s="2">
        <f t="shared" si="53"/>
        <v>0</v>
      </c>
      <c r="D491" s="2">
        <f t="shared" si="54"/>
        <v>0.51400000000000001</v>
      </c>
      <c r="E491" s="2">
        <f t="shared" si="56"/>
        <v>0.52</v>
      </c>
      <c r="F491" s="2">
        <f t="shared" si="57"/>
        <v>0.53049999999999997</v>
      </c>
      <c r="G491" s="2">
        <f t="shared" si="51"/>
        <v>0.54360000000000008</v>
      </c>
      <c r="H491" s="2">
        <f t="shared" si="55"/>
        <v>0.55390000000000061</v>
      </c>
      <c r="I491" s="2">
        <f t="array" ref="I491">SUMPRODUCT(B475:B494, (ROW(B475:B494)-ROW(B475)+1)) / (20*21/2)</f>
        <v>0.51933333333333331</v>
      </c>
      <c r="J491" s="2">
        <f t="shared" si="58"/>
        <v>0.52653535555676534</v>
      </c>
      <c r="K491" s="2">
        <f t="shared" si="52"/>
        <v>0.53663457129481618</v>
      </c>
    </row>
    <row r="492" spans="1:11" ht="13.5" x14ac:dyDescent="0.25">
      <c r="A492" s="3">
        <f>TITRES_STAT!B495</f>
        <v>43020</v>
      </c>
      <c r="B492" s="5">
        <f>TITRES_STAT!D495</f>
        <v>0.5</v>
      </c>
      <c r="C492" s="2">
        <f t="shared" si="53"/>
        <v>-1.0000000000000009E-2</v>
      </c>
      <c r="D492" s="2">
        <f t="shared" si="54"/>
        <v>0.51</v>
      </c>
      <c r="E492" s="2">
        <f t="shared" si="56"/>
        <v>0.51700000000000002</v>
      </c>
      <c r="F492" s="2">
        <f t="shared" si="57"/>
        <v>0.52799999999999991</v>
      </c>
      <c r="G492" s="2">
        <f t="shared" si="51"/>
        <v>0.5424000000000001</v>
      </c>
      <c r="H492" s="2">
        <f t="shared" si="55"/>
        <v>0.55340000000000067</v>
      </c>
      <c r="I492" s="2">
        <f t="array" ref="I492">SUMPRODUCT(B476:B495, (ROW(B476:B495)-ROW(B476)+1)) / (20*21/2)</f>
        <v>0.51790476190476187</v>
      </c>
      <c r="J492" s="2">
        <f t="shared" si="58"/>
        <v>0.5240081788370734</v>
      </c>
      <c r="K492" s="2">
        <f t="shared" si="52"/>
        <v>0.53519792144011757</v>
      </c>
    </row>
    <row r="493" spans="1:11" ht="13.5" x14ac:dyDescent="0.25">
      <c r="A493" s="3">
        <f>TITRES_STAT!B496</f>
        <v>43021</v>
      </c>
      <c r="B493" s="5">
        <f>TITRES_STAT!D496</f>
        <v>0.52</v>
      </c>
      <c r="C493" s="2">
        <f t="shared" si="53"/>
        <v>2.0000000000000018E-2</v>
      </c>
      <c r="D493" s="2">
        <f t="shared" si="54"/>
        <v>0.51</v>
      </c>
      <c r="E493" s="2">
        <f t="shared" si="56"/>
        <v>0.51600000000000001</v>
      </c>
      <c r="F493" s="2">
        <f t="shared" si="57"/>
        <v>0.52649999999999997</v>
      </c>
      <c r="G493" s="2">
        <f t="shared" si="51"/>
        <v>0.5414000000000001</v>
      </c>
      <c r="H493" s="2">
        <f t="shared" si="55"/>
        <v>0.55300000000000071</v>
      </c>
      <c r="I493" s="2">
        <f t="array" ref="I493">SUMPRODUCT(B477:B496, (ROW(B477:B496)-ROW(B477)+1)) / (20*21/2)</f>
        <v>0.51471428571428568</v>
      </c>
      <c r="J493" s="2">
        <f t="shared" si="58"/>
        <v>0.52362644751925691</v>
      </c>
      <c r="K493" s="2">
        <f t="shared" si="52"/>
        <v>0.53460192452089728</v>
      </c>
    </row>
    <row r="494" spans="1:11" ht="13.5" x14ac:dyDescent="0.25">
      <c r="A494" s="3">
        <f>TITRES_STAT!B497</f>
        <v>43024</v>
      </c>
      <c r="B494" s="5">
        <f>TITRES_STAT!D497</f>
        <v>0.52</v>
      </c>
      <c r="C494" s="2">
        <f t="shared" si="53"/>
        <v>0</v>
      </c>
      <c r="D494" s="2">
        <f t="shared" si="54"/>
        <v>0.51200000000000001</v>
      </c>
      <c r="E494" s="2">
        <f t="shared" si="56"/>
        <v>0.5149999999999999</v>
      </c>
      <c r="F494" s="2">
        <f t="shared" si="57"/>
        <v>0.52499999999999991</v>
      </c>
      <c r="G494" s="2">
        <f t="shared" si="51"/>
        <v>0.5404000000000001</v>
      </c>
      <c r="H494" s="2">
        <f t="shared" si="55"/>
        <v>0.55260000000000065</v>
      </c>
      <c r="I494" s="2">
        <f t="array" ref="I494">SUMPRODUCT(B478:B497, (ROW(B478:B497)-ROW(B478)+1)) / (20*21/2)</f>
        <v>0.51271428571428579</v>
      </c>
      <c r="J494" s="2">
        <f t="shared" si="58"/>
        <v>0.523281071565042</v>
      </c>
      <c r="K494" s="2">
        <f t="shared" si="52"/>
        <v>0.53402930002988169</v>
      </c>
    </row>
    <row r="495" spans="1:11" ht="13.5" x14ac:dyDescent="0.25">
      <c r="A495" s="3">
        <f>TITRES_STAT!B498</f>
        <v>43025</v>
      </c>
      <c r="B495" s="5">
        <f>TITRES_STAT!D498</f>
        <v>0.51</v>
      </c>
      <c r="C495" s="2">
        <f t="shared" si="53"/>
        <v>-1.0000000000000009E-2</v>
      </c>
      <c r="D495" s="2">
        <f t="shared" si="54"/>
        <v>0.5119999999999999</v>
      </c>
      <c r="E495" s="2">
        <f t="shared" si="56"/>
        <v>0.5139999999999999</v>
      </c>
      <c r="F495" s="2">
        <f t="shared" si="57"/>
        <v>0.52349999999999997</v>
      </c>
      <c r="G495" s="2">
        <f t="shared" si="51"/>
        <v>0.53920000000000012</v>
      </c>
      <c r="H495" s="2">
        <f t="shared" si="55"/>
        <v>0.55210000000000059</v>
      </c>
      <c r="I495" s="2">
        <f t="array" ref="I495">SUMPRODUCT(B479:B498, (ROW(B479:B498)-ROW(B479)+1)) / (20*21/2)</f>
        <v>0.51090476190476197</v>
      </c>
      <c r="J495" s="2">
        <f t="shared" si="58"/>
        <v>0.52201620760646661</v>
      </c>
      <c r="K495" s="2">
        <f t="shared" si="52"/>
        <v>0.53308697453851384</v>
      </c>
    </row>
    <row r="496" spans="1:11" ht="13.5" x14ac:dyDescent="0.25">
      <c r="A496" s="3">
        <f>TITRES_STAT!B499</f>
        <v>43026</v>
      </c>
      <c r="B496" s="5">
        <f>TITRES_STAT!D499</f>
        <v>0.49</v>
      </c>
      <c r="C496" s="2">
        <f t="shared" si="53"/>
        <v>-2.0000000000000018E-2</v>
      </c>
      <c r="D496" s="2">
        <f t="shared" si="54"/>
        <v>0.50800000000000001</v>
      </c>
      <c r="E496" s="2">
        <f t="shared" si="56"/>
        <v>0.51100000000000001</v>
      </c>
      <c r="F496" s="2">
        <f t="shared" si="57"/>
        <v>0.52099999999999991</v>
      </c>
      <c r="G496" s="2">
        <f t="shared" si="51"/>
        <v>0.53760000000000008</v>
      </c>
      <c r="H496" s="2">
        <f t="shared" si="55"/>
        <v>0.55155000000000054</v>
      </c>
      <c r="I496" s="2">
        <f t="array" ref="I496">SUMPRODUCT(B480:B499, (ROW(B480:B499)-ROW(B480)+1)) / (20*21/2)</f>
        <v>0.51023809523809516</v>
      </c>
      <c r="J496" s="2">
        <f t="shared" si="58"/>
        <v>0.5189670449772793</v>
      </c>
      <c r="K496" s="2">
        <f t="shared" si="52"/>
        <v>0.53139728926249363</v>
      </c>
    </row>
    <row r="497" spans="1:11" ht="13.5" x14ac:dyDescent="0.25">
      <c r="A497" s="3">
        <f>TITRES_STAT!B500</f>
        <v>43027</v>
      </c>
      <c r="B497" s="5">
        <f>TITRES_STAT!D500</f>
        <v>0.5</v>
      </c>
      <c r="C497" s="2">
        <f t="shared" si="53"/>
        <v>1.0000000000000009E-2</v>
      </c>
      <c r="D497" s="2">
        <f t="shared" si="54"/>
        <v>0.50800000000000001</v>
      </c>
      <c r="E497" s="2">
        <f t="shared" si="56"/>
        <v>0.50900000000000001</v>
      </c>
      <c r="F497" s="2">
        <f t="shared" si="57"/>
        <v>0.51899999999999991</v>
      </c>
      <c r="G497" s="2">
        <f t="shared" si="51"/>
        <v>0.53620000000000001</v>
      </c>
      <c r="H497" s="2">
        <f t="shared" si="55"/>
        <v>0.55105000000000048</v>
      </c>
      <c r="I497" s="2">
        <f t="array" ref="I497">SUMPRODUCT(B481:B500, (ROW(B481:B500)-ROW(B481)+1)) / (20*21/2)</f>
        <v>0.50971428571428568</v>
      </c>
      <c r="J497" s="2">
        <f t="shared" si="58"/>
        <v>0.51716065974134795</v>
      </c>
      <c r="K497" s="2">
        <f t="shared" si="52"/>
        <v>0.53016602301690574</v>
      </c>
    </row>
    <row r="498" spans="1:11" ht="13.5" x14ac:dyDescent="0.25">
      <c r="A498" s="3">
        <f>TITRES_STAT!B501</f>
        <v>43028</v>
      </c>
      <c r="B498" s="5">
        <f>TITRES_STAT!D501</f>
        <v>0.5</v>
      </c>
      <c r="C498" s="2">
        <f t="shared" si="53"/>
        <v>0</v>
      </c>
      <c r="D498" s="2">
        <f t="shared" si="54"/>
        <v>0.504</v>
      </c>
      <c r="E498" s="2">
        <f t="shared" si="56"/>
        <v>0.50700000000000001</v>
      </c>
      <c r="F498" s="2">
        <f t="shared" si="57"/>
        <v>0.5169999999999999</v>
      </c>
      <c r="G498" s="2">
        <f t="shared" ref="G498:G561" si="59">AVERAGE(B449:B498)</f>
        <v>0.53480000000000016</v>
      </c>
      <c r="H498" s="2">
        <f t="shared" si="55"/>
        <v>0.55055000000000054</v>
      </c>
      <c r="I498" s="2">
        <f t="array" ref="I498">SUMPRODUCT(B482:B501, (ROW(B482:B501)-ROW(B482)+1)) / (20*21/2)</f>
        <v>0.50928571428571434</v>
      </c>
      <c r="J498" s="2">
        <f t="shared" si="58"/>
        <v>0.51552631119455294</v>
      </c>
      <c r="K498" s="2">
        <f t="shared" si="52"/>
        <v>0.52898304172212518</v>
      </c>
    </row>
    <row r="499" spans="1:11" ht="13.5" x14ac:dyDescent="0.25">
      <c r="A499" s="3">
        <f>TITRES_STAT!B502</f>
        <v>43031</v>
      </c>
      <c r="B499" s="5">
        <f>TITRES_STAT!D502</f>
        <v>0.51</v>
      </c>
      <c r="C499" s="2">
        <f t="shared" si="53"/>
        <v>1.0000000000000009E-2</v>
      </c>
      <c r="D499" s="2">
        <f t="shared" si="54"/>
        <v>0.502</v>
      </c>
      <c r="E499" s="2">
        <f t="shared" si="56"/>
        <v>0.50700000000000001</v>
      </c>
      <c r="F499" s="2">
        <f t="shared" si="57"/>
        <v>0.51549999999999996</v>
      </c>
      <c r="G499" s="2">
        <f t="shared" si="59"/>
        <v>0.53360000000000019</v>
      </c>
      <c r="H499" s="2">
        <f t="shared" si="55"/>
        <v>0.55010000000000037</v>
      </c>
      <c r="I499" s="2">
        <f t="array" ref="I499">SUMPRODUCT(B483:B502, (ROW(B483:B502)-ROW(B483)+1)) / (20*21/2)</f>
        <v>0.50990476190476197</v>
      </c>
      <c r="J499" s="2">
        <f t="shared" si="58"/>
        <v>0.51499999584269074</v>
      </c>
      <c r="K499" s="2">
        <f t="shared" ref="K499:K562" si="60">$K$4*B499+(1-$K$4)*K498</f>
        <v>0.52823860871341444</v>
      </c>
    </row>
    <row r="500" spans="1:11" ht="13.5" x14ac:dyDescent="0.25">
      <c r="A500" s="3">
        <f>TITRES_STAT!B503</f>
        <v>43032</v>
      </c>
      <c r="B500" s="5">
        <f>TITRES_STAT!D503</f>
        <v>0.51</v>
      </c>
      <c r="C500" s="2">
        <f t="shared" si="53"/>
        <v>0</v>
      </c>
      <c r="D500" s="2">
        <f t="shared" si="54"/>
        <v>0.502</v>
      </c>
      <c r="E500" s="2">
        <f t="shared" si="56"/>
        <v>0.5069999999999999</v>
      </c>
      <c r="F500" s="2">
        <f t="shared" si="57"/>
        <v>0.51449999999999996</v>
      </c>
      <c r="G500" s="2">
        <f t="shared" si="59"/>
        <v>0.53240000000000021</v>
      </c>
      <c r="H500" s="2">
        <f t="shared" si="55"/>
        <v>0.54965000000000042</v>
      </c>
      <c r="I500" s="2">
        <f t="array" ref="I500">SUMPRODUCT(B484:B503, (ROW(B484:B503)-ROW(B484)+1)) / (20*21/2)</f>
        <v>0.50961904761904764</v>
      </c>
      <c r="J500" s="2">
        <f t="shared" si="58"/>
        <v>0.51452380576243451</v>
      </c>
      <c r="K500" s="2">
        <f t="shared" si="60"/>
        <v>0.52752336915602571</v>
      </c>
    </row>
    <row r="501" spans="1:11" ht="13.5" x14ac:dyDescent="0.25">
      <c r="A501" s="3">
        <f>TITRES_STAT!B504</f>
        <v>43033</v>
      </c>
      <c r="B501" s="5">
        <f>TITRES_STAT!D504</f>
        <v>0.51</v>
      </c>
      <c r="C501" s="2">
        <f t="shared" si="53"/>
        <v>0</v>
      </c>
      <c r="D501" s="2">
        <f t="shared" si="54"/>
        <v>0.50600000000000001</v>
      </c>
      <c r="E501" s="2">
        <f t="shared" si="56"/>
        <v>0.5069999999999999</v>
      </c>
      <c r="F501" s="2">
        <f t="shared" si="57"/>
        <v>0.51349999999999996</v>
      </c>
      <c r="G501" s="2">
        <f t="shared" si="59"/>
        <v>0.53120000000000012</v>
      </c>
      <c r="H501" s="2">
        <f t="shared" si="55"/>
        <v>0.54920000000000047</v>
      </c>
      <c r="I501" s="2">
        <f t="array" ref="I501">SUMPRODUCT(B485:B504, (ROW(B485:B504)-ROW(B485)+1)) / (20*21/2)</f>
        <v>0.50942857142857145</v>
      </c>
      <c r="J501" s="2">
        <f t="shared" si="58"/>
        <v>0.51409296711839314</v>
      </c>
      <c r="K501" s="2">
        <f t="shared" si="60"/>
        <v>0.52683617820873063</v>
      </c>
    </row>
    <row r="502" spans="1:11" ht="13.5" x14ac:dyDescent="0.25">
      <c r="A502" s="3">
        <f>TITRES_STAT!B505</f>
        <v>43034</v>
      </c>
      <c r="B502" s="5">
        <f>TITRES_STAT!D505</f>
        <v>0.52</v>
      </c>
      <c r="C502" s="2">
        <f t="shared" si="53"/>
        <v>1.0000000000000009E-2</v>
      </c>
      <c r="D502" s="2">
        <f t="shared" si="54"/>
        <v>0.51</v>
      </c>
      <c r="E502" s="2">
        <f t="shared" si="56"/>
        <v>0.50900000000000001</v>
      </c>
      <c r="F502" s="2">
        <f t="shared" si="57"/>
        <v>0.5129999999999999</v>
      </c>
      <c r="G502" s="2">
        <f t="shared" si="59"/>
        <v>0.53040000000000009</v>
      </c>
      <c r="H502" s="2">
        <f t="shared" si="55"/>
        <v>0.54880000000000029</v>
      </c>
      <c r="I502" s="2">
        <f t="array" ref="I502">SUMPRODUCT(B486:B505, (ROW(B486:B505)-ROW(B486)+1)) / (20*21/2)</f>
        <v>0.5093333333333333</v>
      </c>
      <c r="J502" s="2">
        <f t="shared" si="58"/>
        <v>0.5146555416785461</v>
      </c>
      <c r="K502" s="2">
        <f t="shared" si="60"/>
        <v>0.52656809278878047</v>
      </c>
    </row>
    <row r="503" spans="1:11" ht="13.5" x14ac:dyDescent="0.25">
      <c r="A503" s="3">
        <f>TITRES_STAT!B506</f>
        <v>43035</v>
      </c>
      <c r="B503" s="5">
        <f>TITRES_STAT!D506</f>
        <v>0.51</v>
      </c>
      <c r="C503" s="2">
        <f t="shared" si="53"/>
        <v>-1.0000000000000009E-2</v>
      </c>
      <c r="D503" s="2">
        <f t="shared" si="54"/>
        <v>0.5119999999999999</v>
      </c>
      <c r="E503" s="2">
        <f t="shared" si="56"/>
        <v>0.50800000000000001</v>
      </c>
      <c r="F503" s="2">
        <f t="shared" si="57"/>
        <v>0.5119999999999999</v>
      </c>
      <c r="G503" s="2">
        <f t="shared" si="59"/>
        <v>0.52940000000000009</v>
      </c>
      <c r="H503" s="2">
        <f t="shared" si="55"/>
        <v>0.54845000000000033</v>
      </c>
      <c r="I503" s="2">
        <f t="array" ref="I503">SUMPRODUCT(B487:B506, (ROW(B487:B506)-ROW(B487)+1)) / (20*21/2)</f>
        <v>0.5083333333333333</v>
      </c>
      <c r="J503" s="2">
        <f t="shared" si="58"/>
        <v>0.51421215675677978</v>
      </c>
      <c r="K503" s="2">
        <f t="shared" si="60"/>
        <v>0.52591836365980871</v>
      </c>
    </row>
    <row r="504" spans="1:11" ht="13.5" x14ac:dyDescent="0.25">
      <c r="A504" s="3">
        <f>TITRES_STAT!B507</f>
        <v>43038</v>
      </c>
      <c r="B504" s="5">
        <f>TITRES_STAT!D507</f>
        <v>0.51</v>
      </c>
      <c r="C504" s="2">
        <f t="shared" si="53"/>
        <v>0</v>
      </c>
      <c r="D504" s="2">
        <f t="shared" si="54"/>
        <v>0.5119999999999999</v>
      </c>
      <c r="E504" s="2">
        <f t="shared" si="56"/>
        <v>0.5069999999999999</v>
      </c>
      <c r="F504" s="2">
        <f t="shared" si="57"/>
        <v>0.5109999999999999</v>
      </c>
      <c r="G504" s="2">
        <f t="shared" si="59"/>
        <v>0.5284000000000002</v>
      </c>
      <c r="H504" s="2">
        <f t="shared" si="55"/>
        <v>0.54805000000000037</v>
      </c>
      <c r="I504" s="2">
        <f t="array" ref="I504">SUMPRODUCT(B488:B507, (ROW(B488:B507)-ROW(B488)+1)) / (20*21/2)</f>
        <v>0.50742857142857145</v>
      </c>
      <c r="J504" s="2">
        <f t="shared" si="58"/>
        <v>0.51381099897041982</v>
      </c>
      <c r="K504" s="2">
        <f t="shared" si="60"/>
        <v>0.52529411410452209</v>
      </c>
    </row>
    <row r="505" spans="1:11" ht="13.5" x14ac:dyDescent="0.25">
      <c r="A505" s="3">
        <f>TITRES_STAT!B508</f>
        <v>43039</v>
      </c>
      <c r="B505" s="5">
        <f>TITRES_STAT!D508</f>
        <v>0.51</v>
      </c>
      <c r="C505" s="2">
        <f t="shared" si="53"/>
        <v>0</v>
      </c>
      <c r="D505" s="2">
        <f t="shared" si="54"/>
        <v>0.5119999999999999</v>
      </c>
      <c r="E505" s="2">
        <f t="shared" si="56"/>
        <v>0.5069999999999999</v>
      </c>
      <c r="F505" s="2">
        <f t="shared" si="57"/>
        <v>0.51049999999999984</v>
      </c>
      <c r="G505" s="2">
        <f t="shared" si="59"/>
        <v>0.5274000000000002</v>
      </c>
      <c r="H505" s="2">
        <f t="shared" si="55"/>
        <v>0.54765000000000041</v>
      </c>
      <c r="I505" s="2">
        <f t="array" ref="I505">SUMPRODUCT(B489:B508, (ROW(B489:B508)-ROW(B489)+1)) / (20*21/2)</f>
        <v>0.50661904761904764</v>
      </c>
      <c r="J505" s="2">
        <f t="shared" si="58"/>
        <v>0.51344804668752264</v>
      </c>
      <c r="K505" s="2">
        <f t="shared" si="60"/>
        <v>0.52469434492395262</v>
      </c>
    </row>
    <row r="506" spans="1:11" ht="13.5" x14ac:dyDescent="0.25">
      <c r="A506" s="3">
        <f>TITRES_STAT!B509</f>
        <v>43040</v>
      </c>
      <c r="B506" s="5">
        <f>TITRES_STAT!D509</f>
        <v>0.5</v>
      </c>
      <c r="C506" s="2">
        <f t="shared" si="53"/>
        <v>-1.0000000000000009E-2</v>
      </c>
      <c r="D506" s="2">
        <f t="shared" si="54"/>
        <v>0.51</v>
      </c>
      <c r="E506" s="2">
        <f t="shared" si="56"/>
        <v>0.50800000000000001</v>
      </c>
      <c r="F506" s="2">
        <f t="shared" si="57"/>
        <v>0.50949999999999995</v>
      </c>
      <c r="G506" s="2">
        <f t="shared" si="59"/>
        <v>0.5264000000000002</v>
      </c>
      <c r="H506" s="2">
        <f t="shared" si="55"/>
        <v>0.54725000000000035</v>
      </c>
      <c r="I506" s="2">
        <f t="array" ref="I506">SUMPRODUCT(B490:B509, (ROW(B490:B509)-ROW(B490)+1)) / (20*21/2)</f>
        <v>0.50685714285714289</v>
      </c>
      <c r="J506" s="2">
        <f t="shared" si="58"/>
        <v>0.51216728033632997</v>
      </c>
      <c r="K506" s="2">
        <f t="shared" si="60"/>
        <v>0.52372593924066047</v>
      </c>
    </row>
    <row r="507" spans="1:11" ht="13.5" x14ac:dyDescent="0.25">
      <c r="A507" s="3">
        <f>TITRES_STAT!B510</f>
        <v>43041</v>
      </c>
      <c r="B507" s="5">
        <f>TITRES_STAT!D510</f>
        <v>0.5</v>
      </c>
      <c r="C507" s="2">
        <f t="shared" si="53"/>
        <v>0</v>
      </c>
      <c r="D507" s="2">
        <f t="shared" si="54"/>
        <v>0.50600000000000001</v>
      </c>
      <c r="E507" s="2">
        <f t="shared" si="56"/>
        <v>0.50800000000000001</v>
      </c>
      <c r="F507" s="2">
        <f t="shared" si="57"/>
        <v>0.50849999999999995</v>
      </c>
      <c r="G507" s="2">
        <f t="shared" si="59"/>
        <v>0.52560000000000018</v>
      </c>
      <c r="H507" s="2">
        <f t="shared" si="55"/>
        <v>0.54680000000000029</v>
      </c>
      <c r="I507" s="2">
        <f t="array" ref="I507">SUMPRODUCT(B491:B510, (ROW(B491:B510)-ROW(B491)+1)) / (20*21/2)</f>
        <v>0.50709523809523804</v>
      </c>
      <c r="J507" s="2">
        <f t="shared" si="58"/>
        <v>0.51100849173287</v>
      </c>
      <c r="K507" s="2">
        <f t="shared" si="60"/>
        <v>0.52279551025083071</v>
      </c>
    </row>
    <row r="508" spans="1:11" ht="13.5" x14ac:dyDescent="0.25">
      <c r="A508" s="3">
        <f>TITRES_STAT!B511</f>
        <v>43042</v>
      </c>
      <c r="B508" s="5">
        <f>TITRES_STAT!D511</f>
        <v>0.5</v>
      </c>
      <c r="C508" s="2">
        <f t="shared" si="53"/>
        <v>0</v>
      </c>
      <c r="D508" s="2">
        <f t="shared" si="54"/>
        <v>0.504</v>
      </c>
      <c r="E508" s="2">
        <f t="shared" si="56"/>
        <v>0.5079999999999999</v>
      </c>
      <c r="F508" s="2">
        <f t="shared" si="57"/>
        <v>0.50749999999999995</v>
      </c>
      <c r="G508" s="2">
        <f t="shared" si="59"/>
        <v>0.52500000000000013</v>
      </c>
      <c r="H508" s="2">
        <f t="shared" si="55"/>
        <v>0.54640000000000022</v>
      </c>
      <c r="I508" s="2">
        <f t="array" ref="I508">SUMPRODUCT(B492:B511, (ROW(B492:B511)-ROW(B492)+1)) / (20*21/2)</f>
        <v>0.50733333333333341</v>
      </c>
      <c r="J508" s="2">
        <f t="shared" si="58"/>
        <v>0.50996006394878712</v>
      </c>
      <c r="K508" s="2">
        <f t="shared" si="60"/>
        <v>0.52190156867236681</v>
      </c>
    </row>
    <row r="509" spans="1:11" ht="13.5" x14ac:dyDescent="0.25">
      <c r="A509" s="3">
        <f>TITRES_STAT!B512</f>
        <v>43045</v>
      </c>
      <c r="B509" s="5">
        <f>TITRES_STAT!D512</f>
        <v>0.51</v>
      </c>
      <c r="C509" s="2">
        <f t="shared" si="53"/>
        <v>1.0000000000000009E-2</v>
      </c>
      <c r="D509" s="2">
        <f t="shared" si="54"/>
        <v>0.50399999999999989</v>
      </c>
      <c r="E509" s="2">
        <f t="shared" si="56"/>
        <v>0.5079999999999999</v>
      </c>
      <c r="F509" s="2">
        <f t="shared" si="57"/>
        <v>0.50749999999999995</v>
      </c>
      <c r="G509" s="2">
        <f t="shared" si="59"/>
        <v>0.52440000000000009</v>
      </c>
      <c r="H509" s="2">
        <f t="shared" si="55"/>
        <v>0.54610000000000025</v>
      </c>
      <c r="I509" s="2">
        <f t="array" ref="I509">SUMPRODUCT(B493:B512, (ROW(B493:B512)-ROW(B493)+1)) / (20*21/2)</f>
        <v>0.50757142857142856</v>
      </c>
      <c r="J509" s="2">
        <f t="shared" si="58"/>
        <v>0.50996386738223598</v>
      </c>
      <c r="K509" s="2">
        <f t="shared" si="60"/>
        <v>0.5214348404891368</v>
      </c>
    </row>
    <row r="510" spans="1:11" ht="13.5" x14ac:dyDescent="0.25">
      <c r="A510" s="3">
        <f>TITRES_STAT!B513</f>
        <v>43046</v>
      </c>
      <c r="B510" s="5">
        <f>TITRES_STAT!D513</f>
        <v>0.51</v>
      </c>
      <c r="C510" s="2">
        <f t="shared" si="53"/>
        <v>0</v>
      </c>
      <c r="D510" s="2">
        <f t="shared" si="54"/>
        <v>0.50399999999999989</v>
      </c>
      <c r="E510" s="2">
        <f t="shared" si="56"/>
        <v>0.5079999999999999</v>
      </c>
      <c r="F510" s="2">
        <f t="shared" si="57"/>
        <v>0.50749999999999995</v>
      </c>
      <c r="G510" s="2">
        <f t="shared" si="59"/>
        <v>0.52380000000000004</v>
      </c>
      <c r="H510" s="2">
        <f t="shared" si="55"/>
        <v>0.54580000000000028</v>
      </c>
      <c r="I510" s="2">
        <f t="array" ref="I510">SUMPRODUCT(B494:B513, (ROW(B494:B513)-ROW(B494)+1)) / (20*21/2)</f>
        <v>0.50680952380952382</v>
      </c>
      <c r="J510" s="2">
        <f t="shared" si="58"/>
        <v>0.5099673085839278</v>
      </c>
      <c r="K510" s="2">
        <f t="shared" si="60"/>
        <v>0.52098641537191581</v>
      </c>
    </row>
    <row r="511" spans="1:11" ht="13.5" x14ac:dyDescent="0.25">
      <c r="A511" s="3">
        <f>TITRES_STAT!B514</f>
        <v>43047</v>
      </c>
      <c r="B511" s="5">
        <f>TITRES_STAT!D514</f>
        <v>0.51</v>
      </c>
      <c r="C511" s="2">
        <f t="shared" si="53"/>
        <v>0</v>
      </c>
      <c r="D511" s="2">
        <f t="shared" si="54"/>
        <v>0.50600000000000001</v>
      </c>
      <c r="E511" s="2">
        <f t="shared" si="56"/>
        <v>0.5079999999999999</v>
      </c>
      <c r="F511" s="2">
        <f t="shared" si="57"/>
        <v>0.50749999999999995</v>
      </c>
      <c r="G511" s="2">
        <f t="shared" si="59"/>
        <v>0.52340000000000009</v>
      </c>
      <c r="H511" s="2">
        <f t="shared" si="55"/>
        <v>0.54550000000000021</v>
      </c>
      <c r="I511" s="2">
        <f t="array" ref="I511">SUMPRODUCT(B495:B514, (ROW(B495:B514)-ROW(B495)+1)) / (20*21/2)</f>
        <v>0.50614285714285712</v>
      </c>
      <c r="J511" s="2">
        <f t="shared" si="58"/>
        <v>0.50997042205212517</v>
      </c>
      <c r="K511" s="2">
        <f t="shared" si="60"/>
        <v>0.52055557555340937</v>
      </c>
    </row>
    <row r="512" spans="1:11" ht="13.5" x14ac:dyDescent="0.25">
      <c r="A512" s="3">
        <f>TITRES_STAT!B515</f>
        <v>43048</v>
      </c>
      <c r="B512" s="5">
        <f>TITRES_STAT!D515</f>
        <v>0.51</v>
      </c>
      <c r="C512" s="2">
        <f t="shared" si="53"/>
        <v>0</v>
      </c>
      <c r="D512" s="2">
        <f t="shared" si="54"/>
        <v>0.50800000000000001</v>
      </c>
      <c r="E512" s="2">
        <f t="shared" si="56"/>
        <v>0.5069999999999999</v>
      </c>
      <c r="F512" s="2">
        <f t="shared" si="57"/>
        <v>0.5079999999999999</v>
      </c>
      <c r="G512" s="2">
        <f t="shared" si="59"/>
        <v>0.52280000000000015</v>
      </c>
      <c r="H512" s="2">
        <f t="shared" si="55"/>
        <v>0.54520000000000024</v>
      </c>
      <c r="I512" s="2">
        <f t="array" ref="I512">SUMPRODUCT(B496:B515, (ROW(B496:B515)-ROW(B496)+1)) / (20*21/2)</f>
        <v>0.5065238095238096</v>
      </c>
      <c r="J512" s="2">
        <f t="shared" si="58"/>
        <v>0.50997323899954183</v>
      </c>
      <c r="K512" s="2">
        <f t="shared" si="60"/>
        <v>0.52014163141406</v>
      </c>
    </row>
    <row r="513" spans="1:11" ht="13.5" x14ac:dyDescent="0.25">
      <c r="A513" s="3">
        <f>TITRES_STAT!B516</f>
        <v>43049</v>
      </c>
      <c r="B513" s="5">
        <f>TITRES_STAT!D516</f>
        <v>0.5</v>
      </c>
      <c r="C513" s="2">
        <f t="shared" si="53"/>
        <v>-1.0000000000000009E-2</v>
      </c>
      <c r="D513" s="2">
        <f t="shared" si="54"/>
        <v>0.50800000000000001</v>
      </c>
      <c r="E513" s="2">
        <f t="shared" si="56"/>
        <v>0.50600000000000001</v>
      </c>
      <c r="F513" s="2">
        <f t="shared" si="57"/>
        <v>0.5069999999999999</v>
      </c>
      <c r="G513" s="2">
        <f t="shared" si="59"/>
        <v>0.52200000000000013</v>
      </c>
      <c r="H513" s="2">
        <f t="shared" si="55"/>
        <v>0.54490000000000016</v>
      </c>
      <c r="I513" s="2">
        <f t="array" ref="I513">SUMPRODUCT(B497:B516, (ROW(B497:B516)-ROW(B497)+1)) / (20*21/2)</f>
        <v>0.50595238095238093</v>
      </c>
      <c r="J513" s="2">
        <f t="shared" si="58"/>
        <v>0.50902340671387125</v>
      </c>
      <c r="K513" s="2">
        <f t="shared" si="60"/>
        <v>0.51935176351546941</v>
      </c>
    </row>
    <row r="514" spans="1:11" ht="13.5" x14ac:dyDescent="0.25">
      <c r="A514" s="3">
        <f>TITRES_STAT!B517</f>
        <v>43052</v>
      </c>
      <c r="B514" s="5">
        <f>TITRES_STAT!D517</f>
        <v>0.5</v>
      </c>
      <c r="C514" s="2">
        <f t="shared" si="53"/>
        <v>0</v>
      </c>
      <c r="D514" s="2">
        <f t="shared" si="54"/>
        <v>0.50600000000000001</v>
      </c>
      <c r="E514" s="2">
        <f t="shared" si="56"/>
        <v>0.50499999999999989</v>
      </c>
      <c r="F514" s="2">
        <f t="shared" si="57"/>
        <v>0.50599999999999989</v>
      </c>
      <c r="G514" s="2">
        <f t="shared" si="59"/>
        <v>0.5214000000000002</v>
      </c>
      <c r="H514" s="2">
        <f t="shared" si="55"/>
        <v>0.54455000000000009</v>
      </c>
      <c r="I514" s="2">
        <f t="array" ref="I514">SUMPRODUCT(B498:B517, (ROW(B498:B517)-ROW(B498)+1)) / (20*21/2)</f>
        <v>0.50628571428571434</v>
      </c>
      <c r="J514" s="2">
        <f t="shared" si="58"/>
        <v>0.50816403464588356</v>
      </c>
      <c r="K514" s="2">
        <f t="shared" si="60"/>
        <v>0.51859287082858829</v>
      </c>
    </row>
    <row r="515" spans="1:11" ht="13.5" x14ac:dyDescent="0.25">
      <c r="A515" s="3">
        <f>TITRES_STAT!B518</f>
        <v>43053</v>
      </c>
      <c r="B515" s="5">
        <f>TITRES_STAT!D518</f>
        <v>0.51</v>
      </c>
      <c r="C515" s="2">
        <f t="shared" si="53"/>
        <v>1.0000000000000009E-2</v>
      </c>
      <c r="D515" s="2">
        <f t="shared" si="54"/>
        <v>0.50600000000000001</v>
      </c>
      <c r="E515" s="2">
        <f t="shared" si="56"/>
        <v>0.50499999999999989</v>
      </c>
      <c r="F515" s="2">
        <f t="shared" si="57"/>
        <v>0.50600000000000001</v>
      </c>
      <c r="G515" s="2">
        <f t="shared" si="59"/>
        <v>0.52080000000000015</v>
      </c>
      <c r="H515" s="2">
        <f t="shared" si="55"/>
        <v>0.54430000000000012</v>
      </c>
      <c r="I515" s="2">
        <f t="array" ref="I515">SUMPRODUCT(B499:B518, (ROW(B499:B518)-ROW(B499)+1)) / (20*21/2)</f>
        <v>0.50561904761904763</v>
      </c>
      <c r="J515" s="2">
        <f t="shared" si="58"/>
        <v>0.50833888848913278</v>
      </c>
      <c r="K515" s="2">
        <f t="shared" si="60"/>
        <v>0.51825589550197704</v>
      </c>
    </row>
    <row r="516" spans="1:11" ht="13.5" x14ac:dyDescent="0.25">
      <c r="A516" s="3">
        <f>TITRES_STAT!B519</f>
        <v>43054</v>
      </c>
      <c r="B516" s="5">
        <f>TITRES_STAT!D519</f>
        <v>0.5</v>
      </c>
      <c r="C516" s="2">
        <f t="shared" ref="C516:C579" si="61">B516-B515</f>
        <v>-1.0000000000000009E-2</v>
      </c>
      <c r="D516" s="2">
        <f t="shared" si="54"/>
        <v>0.504</v>
      </c>
      <c r="E516" s="2">
        <f t="shared" si="56"/>
        <v>0.505</v>
      </c>
      <c r="F516" s="2">
        <f t="shared" si="57"/>
        <v>0.50649999999999995</v>
      </c>
      <c r="G516" s="2">
        <f t="shared" si="59"/>
        <v>0.52000000000000024</v>
      </c>
      <c r="H516" s="2">
        <f t="shared" si="55"/>
        <v>0.54395000000000016</v>
      </c>
      <c r="I516" s="2">
        <f t="array" ref="I516">SUMPRODUCT(B500:B519, (ROW(B500:B519)-ROW(B500)+1)) / (20*21/2)</f>
        <v>0.50495238095238093</v>
      </c>
      <c r="J516" s="2">
        <f t="shared" si="58"/>
        <v>0.50754470863302492</v>
      </c>
      <c r="K516" s="2">
        <f t="shared" si="60"/>
        <v>0.51753997803131135</v>
      </c>
    </row>
    <row r="517" spans="1:11" ht="13.5" x14ac:dyDescent="0.25">
      <c r="A517" s="3">
        <f>TITRES_STAT!B520</f>
        <v>43055</v>
      </c>
      <c r="B517" s="5">
        <f>TITRES_STAT!D520</f>
        <v>0.51</v>
      </c>
      <c r="C517" s="2">
        <f t="shared" si="61"/>
        <v>1.0000000000000009E-2</v>
      </c>
      <c r="D517" s="2">
        <f t="shared" si="54"/>
        <v>0.50399999999999989</v>
      </c>
      <c r="E517" s="2">
        <f t="shared" si="56"/>
        <v>0.50600000000000001</v>
      </c>
      <c r="F517" s="2">
        <f t="shared" si="57"/>
        <v>0.5069999999999999</v>
      </c>
      <c r="G517" s="2">
        <f t="shared" si="59"/>
        <v>0.51940000000000031</v>
      </c>
      <c r="H517" s="2">
        <f t="shared" si="55"/>
        <v>0.54365000000000008</v>
      </c>
      <c r="I517" s="2">
        <f t="array" ref="I517">SUMPRODUCT(B501:B520, (ROW(B501:B520)-ROW(B501)+1)) / (20*21/2)</f>
        <v>0.5043333333333333</v>
      </c>
      <c r="J517" s="2">
        <f t="shared" si="58"/>
        <v>0.50777854590607019</v>
      </c>
      <c r="K517" s="2">
        <f t="shared" si="60"/>
        <v>0.51724429261831872</v>
      </c>
    </row>
    <row r="518" spans="1:11" ht="13.5" x14ac:dyDescent="0.25">
      <c r="A518" s="3">
        <f>TITRES_STAT!B521</f>
        <v>43056</v>
      </c>
      <c r="B518" s="5">
        <f>TITRES_STAT!D521</f>
        <v>0.5</v>
      </c>
      <c r="C518" s="2">
        <f t="shared" si="61"/>
        <v>-1.0000000000000009E-2</v>
      </c>
      <c r="D518" s="2">
        <f t="shared" ref="D518:D581" si="62">AVERAGE(B514:B518)</f>
        <v>0.504</v>
      </c>
      <c r="E518" s="2">
        <f t="shared" si="56"/>
        <v>0.50600000000000001</v>
      </c>
      <c r="F518" s="2">
        <f t="shared" si="57"/>
        <v>0.5069999999999999</v>
      </c>
      <c r="G518" s="2">
        <f t="shared" si="59"/>
        <v>0.51860000000000028</v>
      </c>
      <c r="H518" s="2">
        <f t="shared" si="55"/>
        <v>0.54330000000000001</v>
      </c>
      <c r="I518" s="2">
        <f t="array" ref="I518">SUMPRODUCT(B502:B521, (ROW(B502:B521)-ROW(B502)+1)) / (20*21/2)</f>
        <v>0.50376190476190474</v>
      </c>
      <c r="J518" s="2">
        <f t="shared" si="58"/>
        <v>0.50703773201025393</v>
      </c>
      <c r="K518" s="2">
        <f t="shared" si="60"/>
        <v>0.51656804584897287</v>
      </c>
    </row>
    <row r="519" spans="1:11" ht="13.5" x14ac:dyDescent="0.25">
      <c r="A519" s="3">
        <f>TITRES_STAT!B522</f>
        <v>43059</v>
      </c>
      <c r="B519" s="5">
        <f>TITRES_STAT!D522</f>
        <v>0.5</v>
      </c>
      <c r="C519" s="2">
        <f t="shared" si="61"/>
        <v>0</v>
      </c>
      <c r="D519" s="2">
        <f t="shared" si="62"/>
        <v>0.504</v>
      </c>
      <c r="E519" s="2">
        <f t="shared" si="56"/>
        <v>0.505</v>
      </c>
      <c r="F519" s="2">
        <f t="shared" si="57"/>
        <v>0.50649999999999995</v>
      </c>
      <c r="G519" s="2">
        <f t="shared" si="59"/>
        <v>0.51780000000000026</v>
      </c>
      <c r="H519" s="2">
        <f t="shared" si="55"/>
        <v>0.54300000000000004</v>
      </c>
      <c r="I519" s="2">
        <f t="array" ref="I519">SUMPRODUCT(B503:B522, (ROW(B503:B522)-ROW(B503)+1)) / (20*21/2)</f>
        <v>0.50323809523809526</v>
      </c>
      <c r="J519" s="2">
        <f t="shared" si="58"/>
        <v>0.50636747181880115</v>
      </c>
      <c r="K519" s="2">
        <f t="shared" si="60"/>
        <v>0.51591831856077786</v>
      </c>
    </row>
    <row r="520" spans="1:11" ht="13.5" x14ac:dyDescent="0.25">
      <c r="A520" s="3">
        <f>TITRES_STAT!B523</f>
        <v>43060</v>
      </c>
      <c r="B520" s="5">
        <f>TITRES_STAT!D523</f>
        <v>0.5</v>
      </c>
      <c r="C520" s="2">
        <f t="shared" si="61"/>
        <v>0</v>
      </c>
      <c r="D520" s="2">
        <f t="shared" si="62"/>
        <v>0.502</v>
      </c>
      <c r="E520" s="2">
        <f t="shared" si="56"/>
        <v>0.504</v>
      </c>
      <c r="F520" s="2">
        <f t="shared" si="57"/>
        <v>0.50600000000000001</v>
      </c>
      <c r="G520" s="2">
        <f t="shared" si="59"/>
        <v>0.51680000000000026</v>
      </c>
      <c r="H520" s="2">
        <f t="shared" si="55"/>
        <v>0.54270000000000007</v>
      </c>
      <c r="I520" s="2">
        <f t="array" ref="I520">SUMPRODUCT(B504:B523, (ROW(B504:B523)-ROW(B504)+1)) / (20*21/2)</f>
        <v>0.50090476190476185</v>
      </c>
      <c r="J520" s="2">
        <f t="shared" si="58"/>
        <v>0.50576104593129623</v>
      </c>
      <c r="K520" s="2">
        <f t="shared" si="60"/>
        <v>0.51529407077408074</v>
      </c>
    </row>
    <row r="521" spans="1:11" ht="13.5" x14ac:dyDescent="0.25">
      <c r="A521" s="3">
        <f>TITRES_STAT!B524</f>
        <v>43061</v>
      </c>
      <c r="B521" s="5">
        <f>TITRES_STAT!D524</f>
        <v>0.5</v>
      </c>
      <c r="C521" s="2">
        <f t="shared" si="61"/>
        <v>0</v>
      </c>
      <c r="D521" s="2">
        <f t="shared" si="62"/>
        <v>0.502</v>
      </c>
      <c r="E521" s="2">
        <f t="shared" si="56"/>
        <v>0.503</v>
      </c>
      <c r="F521" s="2">
        <f t="shared" si="57"/>
        <v>0.50549999999999995</v>
      </c>
      <c r="G521" s="2">
        <f t="shared" si="59"/>
        <v>0.51580000000000026</v>
      </c>
      <c r="H521" s="2">
        <f t="shared" si="55"/>
        <v>0.5424000000000001</v>
      </c>
      <c r="I521" s="2">
        <f t="array" ref="I521">SUMPRODUCT(B505:B524, (ROW(B505:B524)-ROW(B505)+1)) / (20*21/2)</f>
        <v>0.49871428571428572</v>
      </c>
      <c r="J521" s="2">
        <f t="shared" si="58"/>
        <v>0.50521237489022042</v>
      </c>
      <c r="K521" s="2">
        <f t="shared" si="60"/>
        <v>0.51469430329274424</v>
      </c>
    </row>
    <row r="522" spans="1:11" ht="13.5" x14ac:dyDescent="0.25">
      <c r="A522" s="3">
        <f>TITRES_STAT!B525</f>
        <v>43062</v>
      </c>
      <c r="B522" s="5">
        <f>TITRES_STAT!D525</f>
        <v>0.5</v>
      </c>
      <c r="C522" s="2">
        <f t="shared" si="61"/>
        <v>0</v>
      </c>
      <c r="D522" s="2">
        <f t="shared" si="62"/>
        <v>0.5</v>
      </c>
      <c r="E522" s="2">
        <f t="shared" si="56"/>
        <v>0.502</v>
      </c>
      <c r="F522" s="2">
        <f t="shared" si="57"/>
        <v>0.50449999999999995</v>
      </c>
      <c r="G522" s="2">
        <f t="shared" si="59"/>
        <v>0.51480000000000015</v>
      </c>
      <c r="H522" s="2">
        <f t="shared" ref="H522:H585" si="63">AVERAGE(B323:B522)</f>
        <v>0.54210000000000003</v>
      </c>
      <c r="I522" s="2">
        <f t="array" ref="I522">SUMPRODUCT(B506:B525, (ROW(B506:B525)-ROW(B506)+1)) / (20*21/2)</f>
        <v>0.49761904761904763</v>
      </c>
      <c r="J522" s="2">
        <f t="shared" si="58"/>
        <v>0.50471595823400894</v>
      </c>
      <c r="K522" s="2">
        <f t="shared" si="60"/>
        <v>0.51411805610479355</v>
      </c>
    </row>
    <row r="523" spans="1:11" ht="13.5" x14ac:dyDescent="0.25">
      <c r="A523" s="3">
        <f>TITRES_STAT!B526</f>
        <v>43063</v>
      </c>
      <c r="B523" s="5">
        <f>TITRES_STAT!D526</f>
        <v>0.48</v>
      </c>
      <c r="C523" s="2">
        <f t="shared" si="61"/>
        <v>-2.0000000000000018E-2</v>
      </c>
      <c r="D523" s="2">
        <f t="shared" si="62"/>
        <v>0.496</v>
      </c>
      <c r="E523" s="2">
        <f t="shared" si="56"/>
        <v>0.5</v>
      </c>
      <c r="F523" s="2">
        <f t="shared" si="57"/>
        <v>0.50299999999999989</v>
      </c>
      <c r="G523" s="2">
        <f t="shared" si="59"/>
        <v>0.51340000000000019</v>
      </c>
      <c r="H523" s="2">
        <f t="shared" si="63"/>
        <v>0.54170000000000007</v>
      </c>
      <c r="I523" s="2">
        <f t="array" ref="I523">SUMPRODUCT(B507:B526, (ROW(B507:B526)-ROW(B507)+1)) / (20*21/2)</f>
        <v>0.49471428571428566</v>
      </c>
      <c r="J523" s="2">
        <f t="shared" si="58"/>
        <v>0.50236205744981755</v>
      </c>
      <c r="K523" s="2">
        <f t="shared" si="60"/>
        <v>0.51278009312029182</v>
      </c>
    </row>
    <row r="524" spans="1:11" ht="13.5" x14ac:dyDescent="0.25">
      <c r="A524" s="3">
        <f>TITRES_STAT!B527</f>
        <v>43066</v>
      </c>
      <c r="B524" s="5">
        <f>TITRES_STAT!D527</f>
        <v>0.48</v>
      </c>
      <c r="C524" s="2">
        <f t="shared" si="61"/>
        <v>0</v>
      </c>
      <c r="D524" s="2">
        <f t="shared" si="62"/>
        <v>0.49199999999999999</v>
      </c>
      <c r="E524" s="2">
        <f t="shared" ref="E524:E587" si="64">AVERAGE(B515:B524)</f>
        <v>0.49800000000000005</v>
      </c>
      <c r="F524" s="2">
        <f t="shared" si="57"/>
        <v>0.50149999999999995</v>
      </c>
      <c r="G524" s="2">
        <f t="shared" si="59"/>
        <v>0.51200000000000012</v>
      </c>
      <c r="H524" s="2">
        <f t="shared" si="63"/>
        <v>0.54130000000000011</v>
      </c>
      <c r="I524" s="2">
        <f t="array" ref="I524">SUMPRODUCT(B508:B527, (ROW(B508:B527)-ROW(B508)+1)) / (20*21/2)</f>
        <v>0.49195238095238097</v>
      </c>
      <c r="J524" s="2">
        <f t="shared" si="58"/>
        <v>0.50023233769269204</v>
      </c>
      <c r="K524" s="2">
        <f t="shared" si="60"/>
        <v>0.51149459927243723</v>
      </c>
    </row>
    <row r="525" spans="1:11" ht="13.5" x14ac:dyDescent="0.25">
      <c r="A525" s="3">
        <f>TITRES_STAT!B528</f>
        <v>43067</v>
      </c>
      <c r="B525" s="5">
        <f>TITRES_STAT!D528</f>
        <v>0.49</v>
      </c>
      <c r="C525" s="2">
        <f t="shared" si="61"/>
        <v>1.0000000000000009E-2</v>
      </c>
      <c r="D525" s="2">
        <f t="shared" si="62"/>
        <v>0.49000000000000005</v>
      </c>
      <c r="E525" s="2">
        <f t="shared" si="64"/>
        <v>0.496</v>
      </c>
      <c r="F525" s="2">
        <f t="shared" si="57"/>
        <v>0.50049999999999994</v>
      </c>
      <c r="G525" s="2">
        <f t="shared" si="59"/>
        <v>0.51100000000000012</v>
      </c>
      <c r="H525" s="2">
        <f t="shared" si="63"/>
        <v>0.54095000000000004</v>
      </c>
      <c r="I525" s="2">
        <f t="array" ref="I525">SUMPRODUCT(B509:B528, (ROW(B509:B528)-ROW(B509)+1)) / (20*21/2)</f>
        <v>0.4893333333333334</v>
      </c>
      <c r="J525" s="2">
        <f t="shared" si="58"/>
        <v>0.49925782934100704</v>
      </c>
      <c r="K525" s="2">
        <f t="shared" si="60"/>
        <v>0.51065167381077303</v>
      </c>
    </row>
    <row r="526" spans="1:11" ht="13.5" x14ac:dyDescent="0.25">
      <c r="A526" s="3">
        <f>TITRES_STAT!B529</f>
        <v>43068</v>
      </c>
      <c r="B526" s="5">
        <f>TITRES_STAT!D529</f>
        <v>0.47</v>
      </c>
      <c r="C526" s="2">
        <f t="shared" si="61"/>
        <v>-2.0000000000000018E-2</v>
      </c>
      <c r="D526" s="2">
        <f t="shared" si="62"/>
        <v>0.48399999999999999</v>
      </c>
      <c r="E526" s="2">
        <f t="shared" si="64"/>
        <v>0.49299999999999999</v>
      </c>
      <c r="F526" s="2">
        <f t="shared" si="57"/>
        <v>0.499</v>
      </c>
      <c r="G526" s="2">
        <f t="shared" si="59"/>
        <v>0.50960000000000005</v>
      </c>
      <c r="H526" s="2">
        <f t="shared" si="63"/>
        <v>0.54050000000000009</v>
      </c>
      <c r="I526" s="2">
        <f t="array" ref="I526">SUMPRODUCT(B510:B529, (ROW(B510:B529)-ROW(B510)+1)) / (20*21/2)</f>
        <v>0.4878095238095238</v>
      </c>
      <c r="J526" s="2">
        <f t="shared" si="58"/>
        <v>0.49647136940376829</v>
      </c>
      <c r="K526" s="2">
        <f t="shared" si="60"/>
        <v>0.50905749052407601</v>
      </c>
    </row>
    <row r="527" spans="1:11" ht="13.5" x14ac:dyDescent="0.25">
      <c r="A527" s="3">
        <f>TITRES_STAT!B530</f>
        <v>43069</v>
      </c>
      <c r="B527" s="5">
        <f>TITRES_STAT!D530</f>
        <v>0.47</v>
      </c>
      <c r="C527" s="2">
        <f t="shared" si="61"/>
        <v>0</v>
      </c>
      <c r="D527" s="2">
        <f t="shared" si="62"/>
        <v>0.47799999999999992</v>
      </c>
      <c r="E527" s="2">
        <f t="shared" si="64"/>
        <v>0.48899999999999999</v>
      </c>
      <c r="F527" s="2">
        <f t="shared" si="57"/>
        <v>0.49750000000000005</v>
      </c>
      <c r="G527" s="2">
        <f t="shared" si="59"/>
        <v>0.50819999999999999</v>
      </c>
      <c r="H527" s="2">
        <f t="shared" si="63"/>
        <v>0.54010000000000025</v>
      </c>
      <c r="I527" s="2">
        <f t="array" ref="I527">SUMPRODUCT(B511:B530, (ROW(B511:B530)-ROW(B511)+1)) / (20*21/2)</f>
        <v>0.48547619047619039</v>
      </c>
      <c r="J527" s="2">
        <f t="shared" si="58"/>
        <v>0.49395028660340945</v>
      </c>
      <c r="K527" s="2">
        <f t="shared" si="60"/>
        <v>0.50752582422901416</v>
      </c>
    </row>
    <row r="528" spans="1:11" ht="13.5" x14ac:dyDescent="0.25">
      <c r="A528" s="3">
        <f>TITRES_STAT!B531</f>
        <v>43073</v>
      </c>
      <c r="B528" s="5">
        <f>TITRES_STAT!D531</f>
        <v>0.47</v>
      </c>
      <c r="C528" s="2">
        <f t="shared" si="61"/>
        <v>0</v>
      </c>
      <c r="D528" s="2">
        <f t="shared" si="62"/>
        <v>0.47599999999999998</v>
      </c>
      <c r="E528" s="2">
        <f t="shared" si="64"/>
        <v>0.48599999999999993</v>
      </c>
      <c r="F528" s="2">
        <f t="shared" si="57"/>
        <v>0.49600000000000011</v>
      </c>
      <c r="G528" s="2">
        <f t="shared" si="59"/>
        <v>0.50680000000000003</v>
      </c>
      <c r="H528" s="2">
        <f t="shared" si="63"/>
        <v>0.5396500000000003</v>
      </c>
      <c r="I528" s="2">
        <f t="array" ref="I528">SUMPRODUCT(B512:B531, (ROW(B512:B531)-ROW(B512)+1)) / (20*21/2)</f>
        <v>0.48142857142857143</v>
      </c>
      <c r="J528" s="2">
        <f t="shared" si="58"/>
        <v>0.49166930692689431</v>
      </c>
      <c r="K528" s="2">
        <f t="shared" si="60"/>
        <v>0.50605422327885674</v>
      </c>
    </row>
    <row r="529" spans="1:11" ht="13.5" x14ac:dyDescent="0.25">
      <c r="A529" s="3">
        <f>TITRES_STAT!B532</f>
        <v>43074</v>
      </c>
      <c r="B529" s="5">
        <f>TITRES_STAT!D532</f>
        <v>0.48</v>
      </c>
      <c r="C529" s="2">
        <f t="shared" si="61"/>
        <v>1.0000000000000009E-2</v>
      </c>
      <c r="D529" s="2">
        <f t="shared" si="62"/>
        <v>0.47599999999999998</v>
      </c>
      <c r="E529" s="2">
        <f t="shared" si="64"/>
        <v>0.48399999999999999</v>
      </c>
      <c r="F529" s="2">
        <f t="shared" si="57"/>
        <v>0.49450000000000011</v>
      </c>
      <c r="G529" s="2">
        <f t="shared" si="59"/>
        <v>0.50559999999999994</v>
      </c>
      <c r="H529" s="2">
        <f t="shared" si="63"/>
        <v>0.53925000000000034</v>
      </c>
      <c r="I529" s="2">
        <f t="array" ref="I529">SUMPRODUCT(B513:B532, (ROW(B513:B532)-ROW(B513)+1)) / (20*21/2)</f>
        <v>0.47671428571428559</v>
      </c>
      <c r="J529" s="2">
        <f t="shared" si="58"/>
        <v>0.49055794436242817</v>
      </c>
      <c r="K529" s="2">
        <f t="shared" si="60"/>
        <v>0.5050324890326271</v>
      </c>
    </row>
    <row r="530" spans="1:11" ht="13.5" x14ac:dyDescent="0.25">
      <c r="A530" s="3">
        <f>TITRES_STAT!B533</f>
        <v>43075</v>
      </c>
      <c r="B530" s="5">
        <f>TITRES_STAT!D533</f>
        <v>0.47</v>
      </c>
      <c r="C530" s="2">
        <f t="shared" si="61"/>
        <v>-1.0000000000000009E-2</v>
      </c>
      <c r="D530" s="2">
        <f t="shared" si="62"/>
        <v>0.47199999999999998</v>
      </c>
      <c r="E530" s="2">
        <f t="shared" si="64"/>
        <v>0.48099999999999998</v>
      </c>
      <c r="F530" s="2">
        <f t="shared" si="57"/>
        <v>0.49250000000000005</v>
      </c>
      <c r="G530" s="2">
        <f t="shared" si="59"/>
        <v>0.50439999999999996</v>
      </c>
      <c r="H530" s="2">
        <f t="shared" si="63"/>
        <v>0.53885000000000038</v>
      </c>
      <c r="I530" s="2">
        <f t="array" ref="I530">SUMPRODUCT(B514:B533, (ROW(B514:B533)-ROW(B514)+1)) / (20*21/2)</f>
        <v>0.4732857142857142</v>
      </c>
      <c r="J530" s="2">
        <f t="shared" si="58"/>
        <v>0.48860004489933978</v>
      </c>
      <c r="K530" s="2">
        <f t="shared" si="60"/>
        <v>0.50365866593330832</v>
      </c>
    </row>
    <row r="531" spans="1:11" ht="13.5" x14ac:dyDescent="0.25">
      <c r="A531" s="3">
        <f>TITRES_STAT!B534</f>
        <v>43076</v>
      </c>
      <c r="B531" s="5">
        <f>TITRES_STAT!D534</f>
        <v>0.45</v>
      </c>
      <c r="C531" s="2">
        <f t="shared" si="61"/>
        <v>-1.9999999999999962E-2</v>
      </c>
      <c r="D531" s="2">
        <f t="shared" si="62"/>
        <v>0.46799999999999997</v>
      </c>
      <c r="E531" s="2">
        <f t="shared" si="64"/>
        <v>0.47599999999999998</v>
      </c>
      <c r="F531" s="2">
        <f t="shared" si="57"/>
        <v>0.48950000000000005</v>
      </c>
      <c r="G531" s="2">
        <f t="shared" si="59"/>
        <v>0.50279999999999991</v>
      </c>
      <c r="H531" s="2">
        <f t="shared" si="63"/>
        <v>0.53835000000000033</v>
      </c>
      <c r="I531" s="2">
        <f t="array" ref="I531">SUMPRODUCT(B515:B534, (ROW(B515:B534)-ROW(B515)+1)) / (20*21/2)</f>
        <v>0.47009523809523807</v>
      </c>
      <c r="J531" s="2">
        <f t="shared" si="58"/>
        <v>0.48492385014702172</v>
      </c>
      <c r="K531" s="2">
        <f t="shared" si="60"/>
        <v>0.501554404524159</v>
      </c>
    </row>
    <row r="532" spans="1:11" ht="13.5" x14ac:dyDescent="0.25">
      <c r="A532" s="3">
        <f>TITRES_STAT!B535</f>
        <v>43077</v>
      </c>
      <c r="B532" s="5">
        <f>TITRES_STAT!D535</f>
        <v>0.44</v>
      </c>
      <c r="C532" s="2">
        <f t="shared" si="61"/>
        <v>-1.0000000000000009E-2</v>
      </c>
      <c r="D532" s="2">
        <f t="shared" si="62"/>
        <v>0.46200000000000002</v>
      </c>
      <c r="E532" s="2">
        <f t="shared" si="64"/>
        <v>0.47000000000000003</v>
      </c>
      <c r="F532" s="2">
        <f t="shared" ref="F532:F595" si="65">AVERAGE(B513:B532)</f>
        <v>0.48599999999999993</v>
      </c>
      <c r="G532" s="2">
        <f t="shared" si="59"/>
        <v>0.50099999999999989</v>
      </c>
      <c r="H532" s="2">
        <f t="shared" si="63"/>
        <v>0.53780000000000039</v>
      </c>
      <c r="I532" s="2">
        <f t="array" ref="I532">SUMPRODUCT(B516:B535, (ROW(B516:B535)-ROW(B516)+1)) / (20*21/2)</f>
        <v>0.46809523809523806</v>
      </c>
      <c r="J532" s="2">
        <f t="shared" si="58"/>
        <v>0.48064538822825775</v>
      </c>
      <c r="K532" s="2">
        <f t="shared" si="60"/>
        <v>0.49914050630752532</v>
      </c>
    </row>
    <row r="533" spans="1:11" ht="13.5" x14ac:dyDescent="0.25">
      <c r="A533" s="3">
        <f>TITRES_STAT!B536</f>
        <v>43080</v>
      </c>
      <c r="B533" s="5">
        <f>TITRES_STAT!D536</f>
        <v>0.45</v>
      </c>
      <c r="C533" s="2">
        <f t="shared" si="61"/>
        <v>1.0000000000000009E-2</v>
      </c>
      <c r="D533" s="2">
        <f t="shared" si="62"/>
        <v>0.45800000000000002</v>
      </c>
      <c r="E533" s="2">
        <f t="shared" si="64"/>
        <v>0.46700000000000008</v>
      </c>
      <c r="F533" s="2">
        <f t="shared" si="65"/>
        <v>0.48349999999999993</v>
      </c>
      <c r="G533" s="2">
        <f t="shared" si="59"/>
        <v>0.4993999999999999</v>
      </c>
      <c r="H533" s="2">
        <f t="shared" si="63"/>
        <v>0.53735000000000044</v>
      </c>
      <c r="I533" s="2">
        <f t="array" ref="I533">SUMPRODUCT(B517:B536, (ROW(B517:B536)-ROW(B517)+1)) / (20*21/2)</f>
        <v>0.46633333333333338</v>
      </c>
      <c r="J533" s="2">
        <f t="shared" ref="J533:J596" si="66">$J$4*B533+J532*(1-$J$4)</f>
        <v>0.47772677982556655</v>
      </c>
      <c r="K533" s="2">
        <f t="shared" si="60"/>
        <v>0.49721342762879883</v>
      </c>
    </row>
    <row r="534" spans="1:11" ht="13.5" x14ac:dyDescent="0.25">
      <c r="A534" s="3">
        <f>TITRES_STAT!B537</f>
        <v>43081</v>
      </c>
      <c r="B534" s="5">
        <f>TITRES_STAT!D537</f>
        <v>0.45</v>
      </c>
      <c r="C534" s="2">
        <f t="shared" si="61"/>
        <v>0</v>
      </c>
      <c r="D534" s="2">
        <f t="shared" si="62"/>
        <v>0.45199999999999996</v>
      </c>
      <c r="E534" s="2">
        <f t="shared" si="64"/>
        <v>0.46399999999999997</v>
      </c>
      <c r="F534" s="2">
        <f t="shared" si="65"/>
        <v>0.48099999999999987</v>
      </c>
      <c r="G534" s="2">
        <f t="shared" si="59"/>
        <v>0.4977999999999998</v>
      </c>
      <c r="H534" s="2">
        <f t="shared" si="63"/>
        <v>0.53690000000000049</v>
      </c>
      <c r="I534" s="2">
        <f t="array" ref="I534">SUMPRODUCT(B518:B537, (ROW(B518:B537)-ROW(B518)+1)) / (20*21/2)</f>
        <v>0.46476190476190471</v>
      </c>
      <c r="J534" s="2">
        <f t="shared" si="66"/>
        <v>0.47508613412789358</v>
      </c>
      <c r="K534" s="2">
        <f t="shared" si="60"/>
        <v>0.49536192066296358</v>
      </c>
    </row>
    <row r="535" spans="1:11" ht="13.5" x14ac:dyDescent="0.25">
      <c r="A535" s="3">
        <f>TITRES_STAT!B538</f>
        <v>43082</v>
      </c>
      <c r="B535" s="5">
        <f>TITRES_STAT!D538</f>
        <v>0.46</v>
      </c>
      <c r="C535" s="2">
        <f t="shared" si="61"/>
        <v>1.0000000000000009E-2</v>
      </c>
      <c r="D535" s="2">
        <f t="shared" si="62"/>
        <v>0.45</v>
      </c>
      <c r="E535" s="2">
        <f t="shared" si="64"/>
        <v>0.46100000000000002</v>
      </c>
      <c r="F535" s="2">
        <f t="shared" si="65"/>
        <v>0.47849999999999993</v>
      </c>
      <c r="G535" s="2">
        <f t="shared" si="59"/>
        <v>0.49659999999999982</v>
      </c>
      <c r="H535" s="2">
        <f t="shared" si="63"/>
        <v>0.53650000000000053</v>
      </c>
      <c r="I535" s="2">
        <f t="array" ref="I535">SUMPRODUCT(B519:B538, (ROW(B519:B538)-ROW(B519)+1)) / (20*21/2)</f>
        <v>0.46247619047619043</v>
      </c>
      <c r="J535" s="2">
        <f t="shared" si="66"/>
        <v>0.47364935944904657</v>
      </c>
      <c r="K535" s="2">
        <f t="shared" si="60"/>
        <v>0.49397517867618074</v>
      </c>
    </row>
    <row r="536" spans="1:11" ht="13.5" x14ac:dyDescent="0.25">
      <c r="A536" s="3">
        <f>TITRES_STAT!B539</f>
        <v>43083</v>
      </c>
      <c r="B536" s="5">
        <f>TITRES_STAT!D539</f>
        <v>0.46</v>
      </c>
      <c r="C536" s="2">
        <f t="shared" si="61"/>
        <v>0</v>
      </c>
      <c r="D536" s="2">
        <f t="shared" si="62"/>
        <v>0.45200000000000007</v>
      </c>
      <c r="E536" s="2">
        <f t="shared" si="64"/>
        <v>0.46000000000000008</v>
      </c>
      <c r="F536" s="2">
        <f t="shared" si="65"/>
        <v>0.47650000000000003</v>
      </c>
      <c r="G536" s="2">
        <f t="shared" si="59"/>
        <v>0.4953999999999999</v>
      </c>
      <c r="H536" s="2">
        <f t="shared" si="63"/>
        <v>0.53610000000000047</v>
      </c>
      <c r="I536" s="2">
        <f t="array" ref="I536">SUMPRODUCT(B520:B539, (ROW(B520:B539)-ROW(B520)+1)) / (20*21/2)</f>
        <v>0.46138095238095239</v>
      </c>
      <c r="J536" s="2">
        <f t="shared" si="66"/>
        <v>0.47234942045389927</v>
      </c>
      <c r="K536" s="2">
        <f t="shared" si="60"/>
        <v>0.49264281872809523</v>
      </c>
    </row>
    <row r="537" spans="1:11" ht="13.5" x14ac:dyDescent="0.25">
      <c r="A537" s="3">
        <f>TITRES_STAT!B540</f>
        <v>43084</v>
      </c>
      <c r="B537" s="5">
        <f>TITRES_STAT!D540</f>
        <v>0.46</v>
      </c>
      <c r="C537" s="2">
        <f t="shared" si="61"/>
        <v>0</v>
      </c>
      <c r="D537" s="2">
        <f t="shared" si="62"/>
        <v>0.45600000000000007</v>
      </c>
      <c r="E537" s="2">
        <f t="shared" si="64"/>
        <v>0.45900000000000007</v>
      </c>
      <c r="F537" s="2">
        <f t="shared" si="65"/>
        <v>0.47400000000000009</v>
      </c>
      <c r="G537" s="2">
        <f t="shared" si="59"/>
        <v>0.49419999999999986</v>
      </c>
      <c r="H537" s="2">
        <f t="shared" si="63"/>
        <v>0.5357000000000004</v>
      </c>
      <c r="I537" s="2">
        <f t="array" ref="I537">SUMPRODUCT(B521:B540, (ROW(B521:B540)-ROW(B521)+1)) / (20*21/2)</f>
        <v>0.45952380952380945</v>
      </c>
      <c r="J537" s="2">
        <f t="shared" si="66"/>
        <v>0.47117328517257551</v>
      </c>
      <c r="K537" s="2">
        <f t="shared" si="60"/>
        <v>0.4913627081897386</v>
      </c>
    </row>
    <row r="538" spans="1:11" ht="13.5" x14ac:dyDescent="0.25">
      <c r="A538" s="3">
        <f>TITRES_STAT!B541</f>
        <v>43087</v>
      </c>
      <c r="B538" s="5">
        <f>TITRES_STAT!D541</f>
        <v>0.45</v>
      </c>
      <c r="C538" s="2">
        <f t="shared" si="61"/>
        <v>-1.0000000000000009E-2</v>
      </c>
      <c r="D538" s="2">
        <f t="shared" si="62"/>
        <v>0.45600000000000007</v>
      </c>
      <c r="E538" s="2">
        <f t="shared" si="64"/>
        <v>0.45700000000000002</v>
      </c>
      <c r="F538" s="2">
        <f t="shared" si="65"/>
        <v>0.47150000000000009</v>
      </c>
      <c r="G538" s="2">
        <f t="shared" si="59"/>
        <v>0.49279999999999985</v>
      </c>
      <c r="H538" s="2">
        <f t="shared" si="63"/>
        <v>0.53520000000000045</v>
      </c>
      <c r="I538" s="2">
        <f t="array" ref="I538">SUMPRODUCT(B522:B541, (ROW(B522:B541)-ROW(B522)+1)) / (20*21/2)</f>
        <v>0.45790476190476187</v>
      </c>
      <c r="J538" s="2">
        <f t="shared" si="66"/>
        <v>0.4691567818228064</v>
      </c>
      <c r="K538" s="2">
        <f t="shared" si="60"/>
        <v>0.48974064120190569</v>
      </c>
    </row>
    <row r="539" spans="1:11" ht="13.5" x14ac:dyDescent="0.25">
      <c r="A539" s="3">
        <f>TITRES_STAT!B542</f>
        <v>43088</v>
      </c>
      <c r="B539" s="5">
        <f>TITRES_STAT!D542</f>
        <v>0.46</v>
      </c>
      <c r="C539" s="2">
        <f t="shared" si="61"/>
        <v>1.0000000000000009E-2</v>
      </c>
      <c r="D539" s="2">
        <f t="shared" si="62"/>
        <v>0.45800000000000002</v>
      </c>
      <c r="E539" s="2">
        <f t="shared" si="64"/>
        <v>0.45499999999999996</v>
      </c>
      <c r="F539" s="2">
        <f t="shared" si="65"/>
        <v>0.46950000000000014</v>
      </c>
      <c r="G539" s="2">
        <f t="shared" si="59"/>
        <v>0.49179999999999985</v>
      </c>
      <c r="H539" s="2">
        <f t="shared" si="63"/>
        <v>0.53465000000000051</v>
      </c>
      <c r="I539" s="2">
        <f t="array" ref="I539">SUMPRODUCT(B523:B542, (ROW(B523:B542)-ROW(B523)+1)) / (20*21/2)</f>
        <v>0.4565238095238095</v>
      </c>
      <c r="J539" s="2">
        <f t="shared" si="66"/>
        <v>0.46828470736349148</v>
      </c>
      <c r="K539" s="2">
        <f t="shared" si="60"/>
        <v>0.48857434154692903</v>
      </c>
    </row>
    <row r="540" spans="1:11" ht="13.5" x14ac:dyDescent="0.25">
      <c r="A540" s="3">
        <f>TITRES_STAT!B543</f>
        <v>43089</v>
      </c>
      <c r="B540" s="5">
        <f>TITRES_STAT!D543</f>
        <v>0.45</v>
      </c>
      <c r="C540" s="2">
        <f t="shared" si="61"/>
        <v>-1.0000000000000009E-2</v>
      </c>
      <c r="D540" s="2">
        <f t="shared" si="62"/>
        <v>0.45600000000000007</v>
      </c>
      <c r="E540" s="2">
        <f t="shared" si="64"/>
        <v>0.45300000000000001</v>
      </c>
      <c r="F540" s="2">
        <f t="shared" si="65"/>
        <v>0.46699999999999997</v>
      </c>
      <c r="G540" s="2">
        <f t="shared" si="59"/>
        <v>0.49059999999999987</v>
      </c>
      <c r="H540" s="2">
        <f t="shared" si="63"/>
        <v>0.53405000000000047</v>
      </c>
      <c r="I540" s="2">
        <f t="array" ref="I540">SUMPRODUCT(B524:B543, (ROW(B524:B543)-ROW(B524)+1)) / (20*21/2)</f>
        <v>0.4544285714285714</v>
      </c>
      <c r="J540" s="2">
        <f t="shared" si="66"/>
        <v>0.46654330666220661</v>
      </c>
      <c r="K540" s="2">
        <f t="shared" si="60"/>
        <v>0.48706162227057886</v>
      </c>
    </row>
    <row r="541" spans="1:11" ht="13.5" x14ac:dyDescent="0.25">
      <c r="A541" s="3">
        <f>TITRES_STAT!B544</f>
        <v>43090</v>
      </c>
      <c r="B541" s="5">
        <f>TITRES_STAT!D544</f>
        <v>0.45</v>
      </c>
      <c r="C541" s="2">
        <f t="shared" si="61"/>
        <v>0</v>
      </c>
      <c r="D541" s="2">
        <f t="shared" si="62"/>
        <v>0.45400000000000001</v>
      </c>
      <c r="E541" s="2">
        <f t="shared" si="64"/>
        <v>0.45300000000000001</v>
      </c>
      <c r="F541" s="2">
        <f t="shared" si="65"/>
        <v>0.46449999999999997</v>
      </c>
      <c r="G541" s="2">
        <f t="shared" si="59"/>
        <v>0.48939999999999984</v>
      </c>
      <c r="H541" s="2">
        <f t="shared" si="63"/>
        <v>0.53345000000000053</v>
      </c>
      <c r="I541" s="2">
        <f t="array" ref="I541">SUMPRODUCT(B525:B544, (ROW(B525:B544)-ROW(B525)+1)) / (20*21/2)</f>
        <v>0.45157142857142851</v>
      </c>
      <c r="J541" s="2">
        <f t="shared" si="66"/>
        <v>0.46496775364675841</v>
      </c>
      <c r="K541" s="2">
        <f t="shared" si="60"/>
        <v>0.48560822531879144</v>
      </c>
    </row>
    <row r="542" spans="1:11" ht="13.5" x14ac:dyDescent="0.25">
      <c r="A542" s="3">
        <f>TITRES_STAT!B545</f>
        <v>43091</v>
      </c>
      <c r="B542" s="5">
        <f>TITRES_STAT!D545</f>
        <v>0.45</v>
      </c>
      <c r="C542" s="2">
        <f t="shared" si="61"/>
        <v>0</v>
      </c>
      <c r="D542" s="2">
        <f t="shared" si="62"/>
        <v>0.45200000000000007</v>
      </c>
      <c r="E542" s="2">
        <f t="shared" si="64"/>
        <v>0.45400000000000007</v>
      </c>
      <c r="F542" s="2">
        <f t="shared" si="65"/>
        <v>0.46199999999999991</v>
      </c>
      <c r="G542" s="2">
        <f t="shared" si="59"/>
        <v>0.48839999999999983</v>
      </c>
      <c r="H542" s="2">
        <f t="shared" si="63"/>
        <v>0.53285000000000049</v>
      </c>
      <c r="I542" s="2">
        <f t="array" ref="I542">SUMPRODUCT(B526:B545, (ROW(B526:B545)-ROW(B526)+1)) / (20*21/2)</f>
        <v>0.44990476190476192</v>
      </c>
      <c r="J542" s="2">
        <f t="shared" si="66"/>
        <v>0.46354225329944809</v>
      </c>
      <c r="K542" s="2">
        <f t="shared" si="60"/>
        <v>0.48421182432589766</v>
      </c>
    </row>
    <row r="543" spans="1:11" ht="13.5" x14ac:dyDescent="0.25">
      <c r="A543" s="3">
        <f>TITRES_STAT!B546</f>
        <v>43094</v>
      </c>
      <c r="B543" s="5">
        <f>TITRES_STAT!D546</f>
        <v>0.44</v>
      </c>
      <c r="C543" s="2">
        <f t="shared" si="61"/>
        <v>-1.0000000000000009E-2</v>
      </c>
      <c r="D543" s="2">
        <f t="shared" si="62"/>
        <v>0.45</v>
      </c>
      <c r="E543" s="2">
        <f t="shared" si="64"/>
        <v>0.45300000000000012</v>
      </c>
      <c r="F543" s="2">
        <f t="shared" si="65"/>
        <v>0.45999999999999996</v>
      </c>
      <c r="G543" s="2">
        <f t="shared" si="59"/>
        <v>0.4867999999999999</v>
      </c>
      <c r="H543" s="2">
        <f t="shared" si="63"/>
        <v>0.53220000000000045</v>
      </c>
      <c r="I543" s="2">
        <f t="array" ref="I543">SUMPRODUCT(B527:B546, (ROW(B527:B546)-ROW(B527)+1)) / (20*21/2)</f>
        <v>0.44752380952380949</v>
      </c>
      <c r="J543" s="2">
        <f t="shared" si="66"/>
        <v>0.46130013393759589</v>
      </c>
      <c r="K543" s="2">
        <f t="shared" si="60"/>
        <v>0.48247802729350953</v>
      </c>
    </row>
    <row r="544" spans="1:11" ht="13.5" x14ac:dyDescent="0.25">
      <c r="A544" s="3">
        <f>TITRES_STAT!B547</f>
        <v>43095</v>
      </c>
      <c r="B544" s="5">
        <f>TITRES_STAT!D547</f>
        <v>0.43</v>
      </c>
      <c r="C544" s="2">
        <f t="shared" si="61"/>
        <v>-1.0000000000000009E-2</v>
      </c>
      <c r="D544" s="2">
        <f t="shared" si="62"/>
        <v>0.44400000000000006</v>
      </c>
      <c r="E544" s="2">
        <f t="shared" si="64"/>
        <v>0.45100000000000007</v>
      </c>
      <c r="F544" s="2">
        <f t="shared" si="65"/>
        <v>0.45749999999999991</v>
      </c>
      <c r="G544" s="2">
        <f t="shared" si="59"/>
        <v>0.48499999999999993</v>
      </c>
      <c r="H544" s="2">
        <f t="shared" si="63"/>
        <v>0.53160000000000052</v>
      </c>
      <c r="I544" s="2">
        <f t="array" ref="I544">SUMPRODUCT(B528:B547, (ROW(B528:B547)-ROW(B528)+1)) / (20*21/2)</f>
        <v>0.4453333333333333</v>
      </c>
      <c r="J544" s="2">
        <f t="shared" si="66"/>
        <v>0.45831916880068202</v>
      </c>
      <c r="K544" s="2">
        <f t="shared" si="60"/>
        <v>0.48042006543886207</v>
      </c>
    </row>
    <row r="545" spans="1:11" ht="13.5" x14ac:dyDescent="0.25">
      <c r="A545" s="3">
        <f>TITRES_STAT!B548</f>
        <v>43096</v>
      </c>
      <c r="B545" s="5">
        <f>TITRES_STAT!D548</f>
        <v>0.44</v>
      </c>
      <c r="C545" s="2">
        <f t="shared" si="61"/>
        <v>1.0000000000000009E-2</v>
      </c>
      <c r="D545" s="2">
        <f t="shared" si="62"/>
        <v>0.442</v>
      </c>
      <c r="E545" s="2">
        <f t="shared" si="64"/>
        <v>0.44900000000000012</v>
      </c>
      <c r="F545" s="2">
        <f t="shared" si="65"/>
        <v>0.45499999999999996</v>
      </c>
      <c r="G545" s="2">
        <f t="shared" si="59"/>
        <v>0.48359999999999997</v>
      </c>
      <c r="H545" s="2">
        <f t="shared" si="63"/>
        <v>0.53105000000000047</v>
      </c>
      <c r="I545" s="2">
        <f t="array" ref="I545">SUMPRODUCT(B529:B548, (ROW(B529:B548)-ROW(B529)+1)) / (20*21/2)</f>
        <v>0.4433333333333333</v>
      </c>
      <c r="J545" s="2">
        <f t="shared" si="66"/>
        <v>0.45657448605775991</v>
      </c>
      <c r="K545" s="2">
        <f t="shared" si="60"/>
        <v>0.47883496483341653</v>
      </c>
    </row>
    <row r="546" spans="1:11" ht="13.5" x14ac:dyDescent="0.25">
      <c r="A546" s="3">
        <f>TITRES_STAT!B549</f>
        <v>43097</v>
      </c>
      <c r="B546" s="5">
        <f>TITRES_STAT!D549</f>
        <v>0.43</v>
      </c>
      <c r="C546" s="2">
        <f t="shared" si="61"/>
        <v>-1.0000000000000009E-2</v>
      </c>
      <c r="D546" s="2">
        <f t="shared" si="62"/>
        <v>0.438</v>
      </c>
      <c r="E546" s="2">
        <f t="shared" si="64"/>
        <v>0.44600000000000001</v>
      </c>
      <c r="F546" s="2">
        <f t="shared" si="65"/>
        <v>0.45300000000000001</v>
      </c>
      <c r="G546" s="2">
        <f t="shared" si="59"/>
        <v>0.4824</v>
      </c>
      <c r="H546" s="2">
        <f t="shared" si="63"/>
        <v>0.53050000000000053</v>
      </c>
      <c r="I546" s="2">
        <f t="array" ref="I546">SUMPRODUCT(B530:B549, (ROW(B530:B549)-ROW(B530)+1)) / (20*21/2)</f>
        <v>0.44057142857142861</v>
      </c>
      <c r="J546" s="2">
        <f t="shared" si="66"/>
        <v>0.45404358262368755</v>
      </c>
      <c r="K546" s="2">
        <f t="shared" si="60"/>
        <v>0.47691986817328252</v>
      </c>
    </row>
    <row r="547" spans="1:11" ht="13.5" x14ac:dyDescent="0.25">
      <c r="A547" s="3">
        <f>TITRES_STAT!B550</f>
        <v>43098</v>
      </c>
      <c r="B547" s="5">
        <f>TITRES_STAT!D550</f>
        <v>0.43</v>
      </c>
      <c r="C547" s="2">
        <f t="shared" si="61"/>
        <v>0</v>
      </c>
      <c r="D547" s="2">
        <f t="shared" si="62"/>
        <v>0.434</v>
      </c>
      <c r="E547" s="2">
        <f t="shared" si="64"/>
        <v>0.44299999999999995</v>
      </c>
      <c r="F547" s="2">
        <f t="shared" si="65"/>
        <v>0.45100000000000007</v>
      </c>
      <c r="G547" s="2">
        <f t="shared" si="59"/>
        <v>0.48100000000000009</v>
      </c>
      <c r="H547" s="2">
        <f t="shared" si="63"/>
        <v>0.52990000000000048</v>
      </c>
      <c r="I547" s="2">
        <f t="array" ref="I547">SUMPRODUCT(B531:B550, (ROW(B531:B550)-ROW(B531)+1)) / (20*21/2)</f>
        <v>0.43904761904761908</v>
      </c>
      <c r="J547" s="2">
        <f t="shared" si="66"/>
        <v>0.4517537176119078</v>
      </c>
      <c r="K547" s="2">
        <f t="shared" si="60"/>
        <v>0.4750798733429577</v>
      </c>
    </row>
    <row r="548" spans="1:11" ht="13.5" x14ac:dyDescent="0.25">
      <c r="A548" s="3">
        <f>TITRES_STAT!B551</f>
        <v>43102</v>
      </c>
      <c r="B548" s="5">
        <f>TITRES_STAT!D551</f>
        <v>0.43</v>
      </c>
      <c r="C548" s="2">
        <f t="shared" si="61"/>
        <v>0</v>
      </c>
      <c r="D548" s="2">
        <f t="shared" si="62"/>
        <v>0.43200000000000005</v>
      </c>
      <c r="E548" s="2">
        <f t="shared" si="64"/>
        <v>0.441</v>
      </c>
      <c r="F548" s="2">
        <f t="shared" si="65"/>
        <v>0.44900000000000001</v>
      </c>
      <c r="G548" s="2">
        <f t="shared" si="59"/>
        <v>0.47960000000000008</v>
      </c>
      <c r="H548" s="2">
        <f t="shared" si="63"/>
        <v>0.52930000000000055</v>
      </c>
      <c r="I548" s="2">
        <f t="array" ref="I548">SUMPRODUCT(B532:B551, (ROW(B532:B551)-ROW(B532)+1)) / (20*21/2)</f>
        <v>0.43676190476190485</v>
      </c>
      <c r="J548" s="2">
        <f t="shared" si="66"/>
        <v>0.44968193498220232</v>
      </c>
      <c r="K548" s="2">
        <f t="shared" si="60"/>
        <v>0.47331203517264564</v>
      </c>
    </row>
    <row r="549" spans="1:11" ht="13.5" x14ac:dyDescent="0.25">
      <c r="A549" s="3">
        <f>TITRES_STAT!B552</f>
        <v>43103</v>
      </c>
      <c r="B549" s="5">
        <f>TITRES_STAT!D552</f>
        <v>0.42</v>
      </c>
      <c r="C549" s="2">
        <f t="shared" si="61"/>
        <v>-1.0000000000000009E-2</v>
      </c>
      <c r="D549" s="2">
        <f t="shared" si="62"/>
        <v>0.43</v>
      </c>
      <c r="E549" s="2">
        <f t="shared" si="64"/>
        <v>0.43700000000000011</v>
      </c>
      <c r="F549" s="2">
        <f t="shared" si="65"/>
        <v>0.44600000000000001</v>
      </c>
      <c r="G549" s="2">
        <f t="shared" si="59"/>
        <v>0.47780000000000006</v>
      </c>
      <c r="H549" s="2">
        <f t="shared" si="63"/>
        <v>0.52865000000000062</v>
      </c>
      <c r="I549" s="2">
        <f t="array" ref="I549">SUMPRODUCT(B533:B552, (ROW(B533:B552)-ROW(B533)+1)) / (20*21/2)</f>
        <v>0.43366666666666664</v>
      </c>
      <c r="J549" s="2">
        <f t="shared" si="66"/>
        <v>0.44685508403151636</v>
      </c>
      <c r="K549" s="2">
        <f t="shared" si="60"/>
        <v>0.47122136712665957</v>
      </c>
    </row>
    <row r="550" spans="1:11" ht="13.5" x14ac:dyDescent="0.25">
      <c r="A550" s="3">
        <f>TITRES_STAT!B553</f>
        <v>43104</v>
      </c>
      <c r="B550" s="5">
        <f>TITRES_STAT!D553</f>
        <v>0.43</v>
      </c>
      <c r="C550" s="2">
        <f t="shared" si="61"/>
        <v>1.0000000000000009E-2</v>
      </c>
      <c r="D550" s="2">
        <f t="shared" si="62"/>
        <v>0.42800000000000005</v>
      </c>
      <c r="E550" s="2">
        <f t="shared" si="64"/>
        <v>0.43500000000000005</v>
      </c>
      <c r="F550" s="2">
        <f t="shared" si="65"/>
        <v>0.44400000000000006</v>
      </c>
      <c r="G550" s="2">
        <f t="shared" si="59"/>
        <v>0.47620000000000012</v>
      </c>
      <c r="H550" s="2">
        <f t="shared" si="63"/>
        <v>0.52795000000000059</v>
      </c>
      <c r="I550" s="2">
        <f t="array" ref="I550">SUMPRODUCT(B534:B553, (ROW(B534:B553)-ROW(B534)+1)) / (20*21/2)</f>
        <v>0.43071428571428572</v>
      </c>
      <c r="J550" s="2">
        <f t="shared" si="66"/>
        <v>0.44524983793327672</v>
      </c>
      <c r="K550" s="2">
        <f t="shared" si="60"/>
        <v>0.46960484292561411</v>
      </c>
    </row>
    <row r="551" spans="1:11" ht="13.5" x14ac:dyDescent="0.25">
      <c r="A551" s="3">
        <f>TITRES_STAT!B554</f>
        <v>43105</v>
      </c>
      <c r="B551" s="5">
        <f>TITRES_STAT!D554</f>
        <v>0.42</v>
      </c>
      <c r="C551" s="2">
        <f t="shared" si="61"/>
        <v>-1.0000000000000009E-2</v>
      </c>
      <c r="D551" s="2">
        <f t="shared" si="62"/>
        <v>0.42599999999999999</v>
      </c>
      <c r="E551" s="2">
        <f t="shared" si="64"/>
        <v>0.43200000000000005</v>
      </c>
      <c r="F551" s="2">
        <f t="shared" si="65"/>
        <v>0.4425</v>
      </c>
      <c r="G551" s="2">
        <f t="shared" si="59"/>
        <v>0.4744000000000001</v>
      </c>
      <c r="H551" s="2">
        <f t="shared" si="63"/>
        <v>0.52720000000000056</v>
      </c>
      <c r="I551" s="2">
        <f t="array" ref="I551">SUMPRODUCT(B535:B554, (ROW(B535:B554)-ROW(B535)+1)) / (20*21/2)</f>
        <v>0.42795238095238092</v>
      </c>
      <c r="J551" s="2">
        <f t="shared" si="66"/>
        <v>0.44284509146344081</v>
      </c>
      <c r="K551" s="2">
        <f t="shared" si="60"/>
        <v>0.46765955496774692</v>
      </c>
    </row>
    <row r="552" spans="1:11" ht="13.5" x14ac:dyDescent="0.25">
      <c r="A552" s="3">
        <f>TITRES_STAT!B555</f>
        <v>43108</v>
      </c>
      <c r="B552" s="5">
        <f>TITRES_STAT!D555</f>
        <v>0.41</v>
      </c>
      <c r="C552" s="2">
        <f t="shared" si="61"/>
        <v>-1.0000000000000009E-2</v>
      </c>
      <c r="D552" s="2">
        <f t="shared" si="62"/>
        <v>0.42199999999999999</v>
      </c>
      <c r="E552" s="2">
        <f t="shared" si="64"/>
        <v>0.42800000000000005</v>
      </c>
      <c r="F552" s="2">
        <f t="shared" si="65"/>
        <v>0.441</v>
      </c>
      <c r="G552" s="2">
        <f t="shared" si="59"/>
        <v>0.47220000000000012</v>
      </c>
      <c r="H552" s="2">
        <f t="shared" si="63"/>
        <v>0.52640000000000053</v>
      </c>
      <c r="I552" s="2">
        <f t="array" ref="I552">SUMPRODUCT(B536:B555, (ROW(B536:B555)-ROW(B536)+1)) / (20*21/2)</f>
        <v>0.42538095238095236</v>
      </c>
      <c r="J552" s="2">
        <f t="shared" si="66"/>
        <v>0.43971698751454169</v>
      </c>
      <c r="K552" s="2">
        <f t="shared" si="60"/>
        <v>0.46539839594940391</v>
      </c>
    </row>
    <row r="553" spans="1:11" ht="13.5" x14ac:dyDescent="0.25">
      <c r="A553" s="3">
        <f>TITRES_STAT!B556</f>
        <v>43109</v>
      </c>
      <c r="B553" s="5">
        <f>TITRES_STAT!D556</f>
        <v>0.41</v>
      </c>
      <c r="C553" s="2">
        <f t="shared" si="61"/>
        <v>0</v>
      </c>
      <c r="D553" s="2">
        <f t="shared" si="62"/>
        <v>0.41799999999999998</v>
      </c>
      <c r="E553" s="2">
        <f t="shared" si="64"/>
        <v>0.42499999999999999</v>
      </c>
      <c r="F553" s="2">
        <f t="shared" si="65"/>
        <v>0.43899999999999995</v>
      </c>
      <c r="G553" s="2">
        <f t="shared" si="59"/>
        <v>0.47020000000000012</v>
      </c>
      <c r="H553" s="2">
        <f t="shared" si="63"/>
        <v>0.52565000000000051</v>
      </c>
      <c r="I553" s="2">
        <f t="array" ref="I553">SUMPRODUCT(B537:B556, (ROW(B537:B556)-ROW(B537)+1)) / (20*21/2)</f>
        <v>0.42399999999999999</v>
      </c>
      <c r="J553" s="2">
        <f t="shared" si="66"/>
        <v>0.43688679822744247</v>
      </c>
      <c r="K553" s="2">
        <f t="shared" si="60"/>
        <v>0.46322590983374101</v>
      </c>
    </row>
    <row r="554" spans="1:11" ht="13.5" x14ac:dyDescent="0.25">
      <c r="A554" s="3">
        <f>TITRES_STAT!B557</f>
        <v>43110</v>
      </c>
      <c r="B554" s="5">
        <f>TITRES_STAT!D557</f>
        <v>0.41</v>
      </c>
      <c r="C554" s="2">
        <f t="shared" si="61"/>
        <v>0</v>
      </c>
      <c r="D554" s="2">
        <f t="shared" si="62"/>
        <v>0.41600000000000004</v>
      </c>
      <c r="E554" s="2">
        <f t="shared" si="64"/>
        <v>0.42300000000000004</v>
      </c>
      <c r="F554" s="2">
        <f t="shared" si="65"/>
        <v>0.437</v>
      </c>
      <c r="G554" s="2">
        <f t="shared" si="59"/>
        <v>0.46820000000000006</v>
      </c>
      <c r="H554" s="2">
        <f t="shared" si="63"/>
        <v>0.52490000000000048</v>
      </c>
      <c r="I554" s="2">
        <f t="array" ref="I554">SUMPRODUCT(B538:B557, (ROW(B538:B557)-ROW(B538)+1)) / (20*21/2)</f>
        <v>0.42280952380952386</v>
      </c>
      <c r="J554" s="2">
        <f t="shared" si="66"/>
        <v>0.43432615077720987</v>
      </c>
      <c r="K554" s="2">
        <f t="shared" si="60"/>
        <v>0.46113861925202565</v>
      </c>
    </row>
    <row r="555" spans="1:11" ht="13.5" x14ac:dyDescent="0.25">
      <c r="A555" s="3">
        <f>TITRES_STAT!B558</f>
        <v>43111</v>
      </c>
      <c r="B555" s="5">
        <f>TITRES_STAT!D558</f>
        <v>0.41</v>
      </c>
      <c r="C555" s="2">
        <f t="shared" si="61"/>
        <v>0</v>
      </c>
      <c r="D555" s="2">
        <f t="shared" si="62"/>
        <v>0.41200000000000003</v>
      </c>
      <c r="E555" s="2">
        <f t="shared" si="64"/>
        <v>0.42000000000000004</v>
      </c>
      <c r="F555" s="2">
        <f t="shared" si="65"/>
        <v>0.4345</v>
      </c>
      <c r="G555" s="2">
        <f t="shared" si="59"/>
        <v>0.46620000000000011</v>
      </c>
      <c r="H555" s="2">
        <f t="shared" si="63"/>
        <v>0.52415000000000045</v>
      </c>
      <c r="I555" s="2">
        <f t="array" ref="I555">SUMPRODUCT(B539:B558, (ROW(B539:B558)-ROW(B539)+1)) / (20*21/2)</f>
        <v>0.42085714285714299</v>
      </c>
      <c r="J555" s="2">
        <f t="shared" si="66"/>
        <v>0.43200937451271371</v>
      </c>
      <c r="K555" s="2">
        <f t="shared" si="60"/>
        <v>0.45913318320292662</v>
      </c>
    </row>
    <row r="556" spans="1:11" ht="13.5" x14ac:dyDescent="0.25">
      <c r="A556" s="3">
        <f>TITRES_STAT!B559</f>
        <v>43112</v>
      </c>
      <c r="B556" s="5">
        <f>TITRES_STAT!D559</f>
        <v>0.42</v>
      </c>
      <c r="C556" s="2">
        <f t="shared" si="61"/>
        <v>1.0000000000000009E-2</v>
      </c>
      <c r="D556" s="2">
        <f t="shared" si="62"/>
        <v>0.41200000000000003</v>
      </c>
      <c r="E556" s="2">
        <f t="shared" si="64"/>
        <v>0.41900000000000004</v>
      </c>
      <c r="F556" s="2">
        <f t="shared" si="65"/>
        <v>0.43249999999999994</v>
      </c>
      <c r="G556" s="2">
        <f t="shared" si="59"/>
        <v>0.46460000000000012</v>
      </c>
      <c r="H556" s="2">
        <f t="shared" si="63"/>
        <v>0.52340000000000042</v>
      </c>
      <c r="I556" s="2">
        <f t="array" ref="I556">SUMPRODUCT(B540:B559, (ROW(B540:B559)-ROW(B540)+1)) / (20*21/2)</f>
        <v>0.41909523809523813</v>
      </c>
      <c r="J556" s="2">
        <f t="shared" si="66"/>
        <v>0.43086562455912192</v>
      </c>
      <c r="K556" s="2">
        <f t="shared" si="60"/>
        <v>0.45759854856751775</v>
      </c>
    </row>
    <row r="557" spans="1:11" ht="13.5" x14ac:dyDescent="0.25">
      <c r="A557" s="3">
        <f>TITRES_STAT!B560</f>
        <v>43115</v>
      </c>
      <c r="B557" s="5">
        <f>TITRES_STAT!D560</f>
        <v>0.42</v>
      </c>
      <c r="C557" s="2">
        <f t="shared" si="61"/>
        <v>0</v>
      </c>
      <c r="D557" s="2">
        <f t="shared" si="62"/>
        <v>0.41399999999999998</v>
      </c>
      <c r="E557" s="2">
        <f t="shared" si="64"/>
        <v>0.41800000000000004</v>
      </c>
      <c r="F557" s="2">
        <f t="shared" si="65"/>
        <v>0.43049999999999999</v>
      </c>
      <c r="G557" s="2">
        <f t="shared" si="59"/>
        <v>0.46300000000000019</v>
      </c>
      <c r="H557" s="2">
        <f t="shared" si="63"/>
        <v>0.5227000000000005</v>
      </c>
      <c r="I557" s="2">
        <f t="array" ref="I557">SUMPRODUCT(B541:B560, (ROW(B541:B560)-ROW(B541)+1)) / (20*21/2)</f>
        <v>0.41757142857142848</v>
      </c>
      <c r="J557" s="2">
        <f t="shared" si="66"/>
        <v>0.42983080317253886</v>
      </c>
      <c r="K557" s="2">
        <f t="shared" si="60"/>
        <v>0.45612409568251705</v>
      </c>
    </row>
    <row r="558" spans="1:11" ht="13.5" x14ac:dyDescent="0.25">
      <c r="A558" s="3">
        <f>TITRES_STAT!B561</f>
        <v>43116</v>
      </c>
      <c r="B558" s="5">
        <f>TITRES_STAT!D561</f>
        <v>0.41</v>
      </c>
      <c r="C558" s="2">
        <f t="shared" si="61"/>
        <v>-1.0000000000000009E-2</v>
      </c>
      <c r="D558" s="2">
        <f t="shared" si="62"/>
        <v>0.41399999999999998</v>
      </c>
      <c r="E558" s="2">
        <f t="shared" si="64"/>
        <v>0.41600000000000004</v>
      </c>
      <c r="F558" s="2">
        <f t="shared" si="65"/>
        <v>0.42849999999999999</v>
      </c>
      <c r="G558" s="2">
        <f t="shared" si="59"/>
        <v>0.46120000000000017</v>
      </c>
      <c r="H558" s="2">
        <f t="shared" si="63"/>
        <v>0.52195000000000047</v>
      </c>
      <c r="I558" s="2">
        <f t="array" ref="I558">SUMPRODUCT(B542:B561, (ROW(B542:B561)-ROW(B542)+1)) / (20*21/2)</f>
        <v>0.41623809523809513</v>
      </c>
      <c r="J558" s="2">
        <f t="shared" si="66"/>
        <v>0.42794215525134471</v>
      </c>
      <c r="K558" s="2">
        <f t="shared" si="60"/>
        <v>0.45431530761653599</v>
      </c>
    </row>
    <row r="559" spans="1:11" ht="13.5" x14ac:dyDescent="0.25">
      <c r="A559" s="3">
        <f>TITRES_STAT!B562</f>
        <v>43117</v>
      </c>
      <c r="B559" s="5">
        <f>TITRES_STAT!D562</f>
        <v>0.41</v>
      </c>
      <c r="C559" s="2">
        <f t="shared" si="61"/>
        <v>0</v>
      </c>
      <c r="D559" s="2">
        <f t="shared" si="62"/>
        <v>0.41399999999999998</v>
      </c>
      <c r="E559" s="2">
        <f t="shared" si="64"/>
        <v>0.41500000000000004</v>
      </c>
      <c r="F559" s="2">
        <f t="shared" si="65"/>
        <v>0.42600000000000005</v>
      </c>
      <c r="G559" s="2">
        <f t="shared" si="59"/>
        <v>0.45920000000000016</v>
      </c>
      <c r="H559" s="2">
        <f t="shared" si="63"/>
        <v>0.52125000000000032</v>
      </c>
      <c r="I559" s="2">
        <f t="array" ref="I559">SUMPRODUCT(B543:B562, (ROW(B543:B562)-ROW(B543)+1)) / (20*21/2)</f>
        <v>0.41509523809523813</v>
      </c>
      <c r="J559" s="2">
        <f t="shared" si="66"/>
        <v>0.42623337856074045</v>
      </c>
      <c r="K559" s="2">
        <f t="shared" si="60"/>
        <v>0.45257745241588748</v>
      </c>
    </row>
    <row r="560" spans="1:11" ht="13.5" x14ac:dyDescent="0.25">
      <c r="A560" s="3">
        <f>TITRES_STAT!B563</f>
        <v>43118</v>
      </c>
      <c r="B560" s="5">
        <f>TITRES_STAT!D563</f>
        <v>0.41</v>
      </c>
      <c r="C560" s="2">
        <f t="shared" si="61"/>
        <v>0</v>
      </c>
      <c r="D560" s="2">
        <f t="shared" si="62"/>
        <v>0.41399999999999998</v>
      </c>
      <c r="E560" s="2">
        <f t="shared" si="64"/>
        <v>0.41299999999999998</v>
      </c>
      <c r="F560" s="2">
        <f t="shared" si="65"/>
        <v>0.42400000000000004</v>
      </c>
      <c r="G560" s="2">
        <f t="shared" si="59"/>
        <v>0.45720000000000011</v>
      </c>
      <c r="H560" s="2">
        <f t="shared" si="63"/>
        <v>0.5204500000000003</v>
      </c>
      <c r="I560" s="2">
        <f t="array" ref="I560">SUMPRODUCT(B544:B563, (ROW(B544:B563)-ROW(B544)+1)) / (20*21/2)</f>
        <v>0.4141428571428572</v>
      </c>
      <c r="J560" s="2">
        <f t="shared" si="66"/>
        <v>0.42468734250733658</v>
      </c>
      <c r="K560" s="2">
        <f t="shared" si="60"/>
        <v>0.45090774839957815</v>
      </c>
    </row>
    <row r="561" spans="1:11" ht="13.5" x14ac:dyDescent="0.25">
      <c r="A561" s="3">
        <f>TITRES_STAT!B564</f>
        <v>43119</v>
      </c>
      <c r="B561" s="5">
        <f>TITRES_STAT!D564</f>
        <v>0.41</v>
      </c>
      <c r="C561" s="2">
        <f t="shared" si="61"/>
        <v>0</v>
      </c>
      <c r="D561" s="2">
        <f t="shared" si="62"/>
        <v>0.41200000000000003</v>
      </c>
      <c r="E561" s="2">
        <f t="shared" si="64"/>
        <v>0.41200000000000003</v>
      </c>
      <c r="F561" s="2">
        <f t="shared" si="65"/>
        <v>0.42200000000000004</v>
      </c>
      <c r="G561" s="2">
        <f t="shared" si="59"/>
        <v>0.4552000000000001</v>
      </c>
      <c r="H561" s="2">
        <f t="shared" si="63"/>
        <v>0.51955000000000018</v>
      </c>
      <c r="I561" s="2">
        <f t="array" ref="I561">SUMPRODUCT(B545:B564, (ROW(B545:B564)-ROW(B545)+1)) / (20*21/2)</f>
        <v>0.41333333333333333</v>
      </c>
      <c r="J561" s="2">
        <f t="shared" si="66"/>
        <v>0.42328854798282833</v>
      </c>
      <c r="K561" s="2">
        <f t="shared" si="60"/>
        <v>0.44930352297214371</v>
      </c>
    </row>
    <row r="562" spans="1:11" ht="13.5" x14ac:dyDescent="0.25">
      <c r="A562" s="3">
        <f>TITRES_STAT!B565</f>
        <v>43122</v>
      </c>
      <c r="B562" s="5">
        <f>TITRES_STAT!D565</f>
        <v>0.41</v>
      </c>
      <c r="C562" s="2">
        <f t="shared" si="61"/>
        <v>0</v>
      </c>
      <c r="D562" s="2">
        <f t="shared" si="62"/>
        <v>0.41</v>
      </c>
      <c r="E562" s="2">
        <f t="shared" si="64"/>
        <v>0.41200000000000003</v>
      </c>
      <c r="F562" s="2">
        <f t="shared" si="65"/>
        <v>0.42000000000000004</v>
      </c>
      <c r="G562" s="2">
        <f t="shared" ref="G562:G625" si="67">AVERAGE(B513:B562)</f>
        <v>0.45320000000000005</v>
      </c>
      <c r="H562" s="2">
        <f t="shared" si="63"/>
        <v>0.51870000000000016</v>
      </c>
      <c r="I562" s="2">
        <f t="array" ref="I562">SUMPRODUCT(B546:B565, (ROW(B546:B565)-ROW(B546)+1)) / (20*21/2)</f>
        <v>0.41261904761904755</v>
      </c>
      <c r="J562" s="2">
        <f t="shared" si="66"/>
        <v>0.42202297198446376</v>
      </c>
      <c r="K562" s="2">
        <f t="shared" si="60"/>
        <v>0.44776220834578512</v>
      </c>
    </row>
    <row r="563" spans="1:11" ht="13.5" x14ac:dyDescent="0.25">
      <c r="A563" s="3">
        <f>TITRES_STAT!B566</f>
        <v>43123</v>
      </c>
      <c r="B563" s="5">
        <f>TITRES_STAT!D566</f>
        <v>0.41</v>
      </c>
      <c r="C563" s="2">
        <f t="shared" si="61"/>
        <v>0</v>
      </c>
      <c r="D563" s="2">
        <f t="shared" si="62"/>
        <v>0.41</v>
      </c>
      <c r="E563" s="2">
        <f t="shared" si="64"/>
        <v>0.41200000000000003</v>
      </c>
      <c r="F563" s="2">
        <f t="shared" si="65"/>
        <v>0.41850000000000004</v>
      </c>
      <c r="G563" s="2">
        <f t="shared" si="67"/>
        <v>0.45140000000000008</v>
      </c>
      <c r="H563" s="2">
        <f t="shared" si="63"/>
        <v>0.51790000000000014</v>
      </c>
      <c r="I563" s="2">
        <f t="array" ref="I563">SUMPRODUCT(B547:B566, (ROW(B547:B566)-ROW(B547)+1)) / (20*21/2)</f>
        <v>0.41109523809523801</v>
      </c>
      <c r="J563" s="2">
        <f t="shared" si="66"/>
        <v>0.42087792703356247</v>
      </c>
      <c r="K563" s="2">
        <f t="shared" ref="K563:K626" si="68">$K$4*B563+(1-$K$4)*K562</f>
        <v>0.4462813374302641</v>
      </c>
    </row>
    <row r="564" spans="1:11" ht="13.5" x14ac:dyDescent="0.25">
      <c r="A564" s="3">
        <f>TITRES_STAT!B567</f>
        <v>43124</v>
      </c>
      <c r="B564" s="5">
        <f>TITRES_STAT!D567</f>
        <v>0.41</v>
      </c>
      <c r="C564" s="2">
        <f t="shared" si="61"/>
        <v>0</v>
      </c>
      <c r="D564" s="2">
        <f t="shared" si="62"/>
        <v>0.41</v>
      </c>
      <c r="E564" s="2">
        <f t="shared" si="64"/>
        <v>0.41200000000000003</v>
      </c>
      <c r="F564" s="2">
        <f t="shared" si="65"/>
        <v>0.41750000000000009</v>
      </c>
      <c r="G564" s="2">
        <f t="shared" si="67"/>
        <v>0.44960000000000006</v>
      </c>
      <c r="H564" s="2">
        <f t="shared" si="63"/>
        <v>0.51715000000000011</v>
      </c>
      <c r="I564" s="2">
        <f t="array" ref="I564">SUMPRODUCT(B548:B567, (ROW(B548:B567)-ROW(B548)+1)) / (20*21/2)</f>
        <v>0.41066666666666662</v>
      </c>
      <c r="J564" s="2">
        <f t="shared" si="66"/>
        <v>0.419841933982747</v>
      </c>
      <c r="K564" s="2">
        <f t="shared" si="68"/>
        <v>0.44485853988397922</v>
      </c>
    </row>
    <row r="565" spans="1:11" ht="13.5" x14ac:dyDescent="0.25">
      <c r="A565" s="3">
        <f>TITRES_STAT!B568</f>
        <v>43125</v>
      </c>
      <c r="B565" s="5">
        <f>TITRES_STAT!D568</f>
        <v>0.41</v>
      </c>
      <c r="C565" s="2">
        <f t="shared" si="61"/>
        <v>0</v>
      </c>
      <c r="D565" s="2">
        <f t="shared" si="62"/>
        <v>0.41</v>
      </c>
      <c r="E565" s="2">
        <f t="shared" si="64"/>
        <v>0.41200000000000003</v>
      </c>
      <c r="F565" s="2">
        <f t="shared" si="65"/>
        <v>0.41600000000000004</v>
      </c>
      <c r="G565" s="2">
        <f t="shared" si="67"/>
        <v>0.44760000000000005</v>
      </c>
      <c r="H565" s="2">
        <f t="shared" si="63"/>
        <v>0.51635000000000009</v>
      </c>
      <c r="I565" s="2">
        <f t="array" ref="I565">SUMPRODUCT(B549:B568, (ROW(B549:B568)-ROW(B549)+1)) / (20*21/2)</f>
        <v>0.41033333333333333</v>
      </c>
      <c r="J565" s="2">
        <f t="shared" si="66"/>
        <v>0.41890460693677112</v>
      </c>
      <c r="K565" s="2">
        <f t="shared" si="68"/>
        <v>0.44349153831990157</v>
      </c>
    </row>
    <row r="566" spans="1:11" ht="13.5" x14ac:dyDescent="0.25">
      <c r="A566" s="3">
        <f>TITRES_STAT!B569</f>
        <v>43126</v>
      </c>
      <c r="B566" s="5">
        <f>TITRES_STAT!D569</f>
        <v>0.4</v>
      </c>
      <c r="C566" s="2">
        <f t="shared" si="61"/>
        <v>-9.9999999999999534E-3</v>
      </c>
      <c r="D566" s="2">
        <f t="shared" si="62"/>
        <v>0.40800000000000003</v>
      </c>
      <c r="E566" s="2">
        <f t="shared" si="64"/>
        <v>0.41000000000000003</v>
      </c>
      <c r="F566" s="2">
        <f t="shared" si="65"/>
        <v>0.41450000000000004</v>
      </c>
      <c r="G566" s="2">
        <f t="shared" si="67"/>
        <v>0.4456</v>
      </c>
      <c r="H566" s="2">
        <f t="shared" si="63"/>
        <v>0.51550000000000007</v>
      </c>
      <c r="I566" s="2">
        <f t="array" ref="I566">SUMPRODUCT(B550:B569, (ROW(B550:B569)-ROW(B550)+1)) / (20*21/2)</f>
        <v>0.40914285714285709</v>
      </c>
      <c r="J566" s="2">
        <f t="shared" si="66"/>
        <v>0.41710416818088814</v>
      </c>
      <c r="K566" s="2">
        <f t="shared" si="68"/>
        <v>0.44178598779755252</v>
      </c>
    </row>
    <row r="567" spans="1:11" ht="13.5" x14ac:dyDescent="0.25">
      <c r="A567" s="3">
        <f>TITRES_STAT!B570</f>
        <v>43129</v>
      </c>
      <c r="B567" s="5">
        <f>TITRES_STAT!D570</f>
        <v>0.41</v>
      </c>
      <c r="C567" s="2">
        <f t="shared" si="61"/>
        <v>9.9999999999999534E-3</v>
      </c>
      <c r="D567" s="2">
        <f t="shared" si="62"/>
        <v>0.40800000000000003</v>
      </c>
      <c r="E567" s="2">
        <f t="shared" si="64"/>
        <v>0.40899999999999997</v>
      </c>
      <c r="F567" s="2">
        <f t="shared" si="65"/>
        <v>0.41350000000000009</v>
      </c>
      <c r="G567" s="2">
        <f t="shared" si="67"/>
        <v>0.44359999999999999</v>
      </c>
      <c r="H567" s="2">
        <f t="shared" si="63"/>
        <v>0.51470000000000016</v>
      </c>
      <c r="I567" s="2">
        <f t="array" ref="I567">SUMPRODUCT(B551:B570, (ROW(B551:B570)-ROW(B551)+1)) / (20*21/2)</f>
        <v>0.40804761904761899</v>
      </c>
      <c r="J567" s="2">
        <f t="shared" si="66"/>
        <v>0.41642758073508929</v>
      </c>
      <c r="K567" s="2">
        <f t="shared" si="68"/>
        <v>0.4405394784721583</v>
      </c>
    </row>
    <row r="568" spans="1:11" ht="13.5" x14ac:dyDescent="0.25">
      <c r="A568" s="3">
        <f>TITRES_STAT!B571</f>
        <v>43130</v>
      </c>
      <c r="B568" s="5">
        <f>TITRES_STAT!D571</f>
        <v>0.41</v>
      </c>
      <c r="C568" s="2">
        <f t="shared" si="61"/>
        <v>0</v>
      </c>
      <c r="D568" s="2">
        <f t="shared" si="62"/>
        <v>0.40800000000000003</v>
      </c>
      <c r="E568" s="2">
        <f t="shared" si="64"/>
        <v>0.40899999999999997</v>
      </c>
      <c r="F568" s="2">
        <f t="shared" si="65"/>
        <v>0.41250000000000009</v>
      </c>
      <c r="G568" s="2">
        <f t="shared" si="67"/>
        <v>0.44179999999999997</v>
      </c>
      <c r="H568" s="2">
        <f t="shared" si="63"/>
        <v>0.51390000000000013</v>
      </c>
      <c r="I568" s="2">
        <f t="array" ref="I568">SUMPRODUCT(B552:B571, (ROW(B552:B571)-ROW(B552)+1)) / (20*21/2)</f>
        <v>0.40709523809523807</v>
      </c>
      <c r="J568" s="2">
        <f t="shared" si="66"/>
        <v>0.41581543018889033</v>
      </c>
      <c r="K568" s="2">
        <f t="shared" si="68"/>
        <v>0.43934185186540697</v>
      </c>
    </row>
    <row r="569" spans="1:11" ht="13.5" x14ac:dyDescent="0.25">
      <c r="A569" s="3">
        <f>TITRES_STAT!B572</f>
        <v>43131</v>
      </c>
      <c r="B569" s="5">
        <f>TITRES_STAT!D572</f>
        <v>0.4</v>
      </c>
      <c r="C569" s="2">
        <f t="shared" si="61"/>
        <v>-9.9999999999999534E-3</v>
      </c>
      <c r="D569" s="2">
        <f t="shared" si="62"/>
        <v>0.40599999999999997</v>
      </c>
      <c r="E569" s="2">
        <f t="shared" si="64"/>
        <v>0.40800000000000003</v>
      </c>
      <c r="F569" s="2">
        <f t="shared" si="65"/>
        <v>0.41150000000000009</v>
      </c>
      <c r="G569" s="2">
        <f t="shared" si="67"/>
        <v>0.43979999999999997</v>
      </c>
      <c r="H569" s="2">
        <f t="shared" si="63"/>
        <v>0.51310000000000022</v>
      </c>
      <c r="I569" s="2">
        <f t="array" ref="I569">SUMPRODUCT(B553:B572, (ROW(B553:B572)-ROW(B553)+1)) / (20*21/2)</f>
        <v>0.40623809523809523</v>
      </c>
      <c r="J569" s="2">
        <f t="shared" si="66"/>
        <v>0.41430919874232941</v>
      </c>
      <c r="K569" s="2">
        <f t="shared" si="68"/>
        <v>0.43779903414519494</v>
      </c>
    </row>
    <row r="570" spans="1:11" ht="13.5" x14ac:dyDescent="0.25">
      <c r="A570" s="3">
        <f>TITRES_STAT!B573</f>
        <v>43132</v>
      </c>
      <c r="B570" s="5">
        <f>TITRES_STAT!D573</f>
        <v>0.4</v>
      </c>
      <c r="C570" s="2">
        <f t="shared" si="61"/>
        <v>0</v>
      </c>
      <c r="D570" s="2">
        <f t="shared" si="62"/>
        <v>0.40400000000000003</v>
      </c>
      <c r="E570" s="2">
        <f t="shared" si="64"/>
        <v>0.40700000000000003</v>
      </c>
      <c r="F570" s="2">
        <f t="shared" si="65"/>
        <v>0.41000000000000003</v>
      </c>
      <c r="G570" s="2">
        <f t="shared" si="67"/>
        <v>0.43779999999999997</v>
      </c>
      <c r="H570" s="2">
        <f t="shared" si="63"/>
        <v>0.51230000000000031</v>
      </c>
      <c r="I570" s="2">
        <f t="array" ref="I570">SUMPRODUCT(B554:B573, (ROW(B554:B573)-ROW(B554)+1)) / (20*21/2)</f>
        <v>0.40542857142857142</v>
      </c>
      <c r="J570" s="2">
        <f t="shared" si="66"/>
        <v>0.41294641790972664</v>
      </c>
      <c r="K570" s="2">
        <f t="shared" si="68"/>
        <v>0.43631671908067748</v>
      </c>
    </row>
    <row r="571" spans="1:11" ht="13.5" x14ac:dyDescent="0.25">
      <c r="A571" s="3">
        <f>TITRES_STAT!B574</f>
        <v>43133</v>
      </c>
      <c r="B571" s="5">
        <f>TITRES_STAT!D574</f>
        <v>0.4</v>
      </c>
      <c r="C571" s="2">
        <f t="shared" si="61"/>
        <v>0</v>
      </c>
      <c r="D571" s="2">
        <f t="shared" si="62"/>
        <v>0.40400000000000003</v>
      </c>
      <c r="E571" s="2">
        <f t="shared" si="64"/>
        <v>0.40600000000000003</v>
      </c>
      <c r="F571" s="2">
        <f t="shared" si="65"/>
        <v>0.40900000000000009</v>
      </c>
      <c r="G571" s="2">
        <f t="shared" si="67"/>
        <v>0.43579999999999985</v>
      </c>
      <c r="H571" s="2">
        <f t="shared" si="63"/>
        <v>0.51150000000000029</v>
      </c>
      <c r="I571" s="2">
        <f t="array" ref="I571">SUMPRODUCT(B555:B574, (ROW(B555:B574)-ROW(B555)+1)) / (20*21/2)</f>
        <v>0.40371428571428569</v>
      </c>
      <c r="J571" s="2">
        <f t="shared" si="66"/>
        <v>0.41171342572784797</v>
      </c>
      <c r="K571" s="2">
        <f t="shared" si="68"/>
        <v>0.43489253401869016</v>
      </c>
    </row>
    <row r="572" spans="1:11" ht="13.5" x14ac:dyDescent="0.25">
      <c r="A572" s="3">
        <f>TITRES_STAT!B575</f>
        <v>43136</v>
      </c>
      <c r="B572" s="5">
        <f>TITRES_STAT!D575</f>
        <v>0.4</v>
      </c>
      <c r="C572" s="2">
        <f t="shared" si="61"/>
        <v>0</v>
      </c>
      <c r="D572" s="2">
        <f t="shared" si="62"/>
        <v>0.40199999999999997</v>
      </c>
      <c r="E572" s="2">
        <f t="shared" si="64"/>
        <v>0.40499999999999997</v>
      </c>
      <c r="F572" s="2">
        <f t="shared" si="65"/>
        <v>0.40850000000000009</v>
      </c>
      <c r="G572" s="2">
        <f t="shared" si="67"/>
        <v>0.4337999999999998</v>
      </c>
      <c r="H572" s="2">
        <f t="shared" si="63"/>
        <v>0.51070000000000038</v>
      </c>
      <c r="I572" s="2">
        <f t="array" ref="I572">SUMPRODUCT(B556:B575, (ROW(B556:B575)-ROW(B556)+1)) / (20*21/2)</f>
        <v>0.40304761904761904</v>
      </c>
      <c r="J572" s="2">
        <f t="shared" si="66"/>
        <v>0.41059786137281484</v>
      </c>
      <c r="K572" s="2">
        <f t="shared" si="68"/>
        <v>0.43352419935129055</v>
      </c>
    </row>
    <row r="573" spans="1:11" ht="13.5" x14ac:dyDescent="0.25">
      <c r="A573" s="3">
        <f>TITRES_STAT!B576</f>
        <v>43137</v>
      </c>
      <c r="B573" s="5">
        <f>TITRES_STAT!D576</f>
        <v>0.4</v>
      </c>
      <c r="C573" s="2">
        <f t="shared" si="61"/>
        <v>0</v>
      </c>
      <c r="D573" s="2">
        <f t="shared" si="62"/>
        <v>0.4</v>
      </c>
      <c r="E573" s="2">
        <f t="shared" si="64"/>
        <v>0.40400000000000003</v>
      </c>
      <c r="F573" s="2">
        <f t="shared" si="65"/>
        <v>0.40800000000000008</v>
      </c>
      <c r="G573" s="2">
        <f t="shared" si="67"/>
        <v>0.43219999999999975</v>
      </c>
      <c r="H573" s="2">
        <f t="shared" si="63"/>
        <v>0.50990000000000035</v>
      </c>
      <c r="I573" s="2">
        <f t="array" ref="I573">SUMPRODUCT(B557:B576, (ROW(B557:B576)-ROW(B557)+1)) / (20*21/2)</f>
        <v>0.40242857142857136</v>
      </c>
      <c r="J573" s="2">
        <f t="shared" si="66"/>
        <v>0.40958854124207056</v>
      </c>
      <c r="K573" s="2">
        <f t="shared" si="68"/>
        <v>0.43220952486692621</v>
      </c>
    </row>
    <row r="574" spans="1:11" ht="13.5" x14ac:dyDescent="0.25">
      <c r="A574" s="3">
        <f>TITRES_STAT!B577</f>
        <v>43138</v>
      </c>
      <c r="B574" s="5">
        <f>TITRES_STAT!D577</f>
        <v>0.39</v>
      </c>
      <c r="C574" s="2">
        <f t="shared" si="61"/>
        <v>-1.0000000000000009E-2</v>
      </c>
      <c r="D574" s="2">
        <f t="shared" si="62"/>
        <v>0.39800000000000002</v>
      </c>
      <c r="E574" s="2">
        <f t="shared" si="64"/>
        <v>0.40199999999999997</v>
      </c>
      <c r="F574" s="2">
        <f t="shared" si="65"/>
        <v>0.40700000000000014</v>
      </c>
      <c r="G574" s="2">
        <f t="shared" si="67"/>
        <v>0.43039999999999978</v>
      </c>
      <c r="H574" s="2">
        <f t="shared" si="63"/>
        <v>0.50905000000000034</v>
      </c>
      <c r="I574" s="2">
        <f t="array" ref="I574">SUMPRODUCT(B558:B577, (ROW(B558:B577)-ROW(B558)+1)) / (20*21/2)</f>
        <v>0.4028571428571428</v>
      </c>
      <c r="J574" s="2">
        <f t="shared" si="66"/>
        <v>0.40772296588568291</v>
      </c>
      <c r="K574" s="2">
        <f t="shared" si="68"/>
        <v>0.43055424938194875</v>
      </c>
    </row>
    <row r="575" spans="1:11" ht="13.5" x14ac:dyDescent="0.25">
      <c r="A575" s="3">
        <f>TITRES_STAT!B578</f>
        <v>43139</v>
      </c>
      <c r="B575" s="5">
        <f>TITRES_STAT!D578</f>
        <v>0.4</v>
      </c>
      <c r="C575" s="2">
        <f t="shared" si="61"/>
        <v>1.0000000000000009E-2</v>
      </c>
      <c r="D575" s="2">
        <f t="shared" si="62"/>
        <v>0.39800000000000002</v>
      </c>
      <c r="E575" s="2">
        <f t="shared" si="64"/>
        <v>0.40099999999999997</v>
      </c>
      <c r="F575" s="2">
        <f t="shared" si="65"/>
        <v>0.40650000000000014</v>
      </c>
      <c r="G575" s="2">
        <f t="shared" si="67"/>
        <v>0.42859999999999976</v>
      </c>
      <c r="H575" s="2">
        <f t="shared" si="63"/>
        <v>0.50830000000000031</v>
      </c>
      <c r="I575" s="2">
        <f t="array" ref="I575">SUMPRODUCT(B559:B578, (ROW(B559:B578)-ROW(B559)+1)) / (20*21/2)</f>
        <v>0.40523809523809523</v>
      </c>
      <c r="J575" s="2">
        <f t="shared" si="66"/>
        <v>0.40698744532514164</v>
      </c>
      <c r="K575" s="2">
        <f t="shared" si="68"/>
        <v>0.42935604352383311</v>
      </c>
    </row>
    <row r="576" spans="1:11" ht="13.5" x14ac:dyDescent="0.25">
      <c r="A576" s="3">
        <f>TITRES_STAT!B579</f>
        <v>43140</v>
      </c>
      <c r="B576" s="5">
        <f>TITRES_STAT!D579</f>
        <v>0.4</v>
      </c>
      <c r="C576" s="2">
        <f t="shared" si="61"/>
        <v>0</v>
      </c>
      <c r="D576" s="2">
        <f t="shared" si="62"/>
        <v>0.39799999999999996</v>
      </c>
      <c r="E576" s="2">
        <f t="shared" si="64"/>
        <v>0.40099999999999997</v>
      </c>
      <c r="F576" s="2">
        <f t="shared" si="65"/>
        <v>0.40550000000000014</v>
      </c>
      <c r="G576" s="2">
        <f t="shared" si="67"/>
        <v>0.4271999999999998</v>
      </c>
      <c r="H576" s="2">
        <f t="shared" si="63"/>
        <v>0.5075500000000005</v>
      </c>
      <c r="I576" s="2">
        <f t="array" ref="I576">SUMPRODUCT(B560:B579, (ROW(B560:B579)-ROW(B560)+1)) / (20*21/2)</f>
        <v>0.40942857142857148</v>
      </c>
      <c r="J576" s="2">
        <f t="shared" si="66"/>
        <v>0.40632197434179484</v>
      </c>
      <c r="K576" s="2">
        <f t="shared" si="68"/>
        <v>0.42820482613074162</v>
      </c>
    </row>
    <row r="577" spans="1:11" ht="13.5" x14ac:dyDescent="0.25">
      <c r="A577" s="3">
        <f>TITRES_STAT!B580</f>
        <v>43143</v>
      </c>
      <c r="B577" s="5">
        <f>TITRES_STAT!D580</f>
        <v>0.41</v>
      </c>
      <c r="C577" s="2">
        <f t="shared" si="61"/>
        <v>9.9999999999999534E-3</v>
      </c>
      <c r="D577" s="2">
        <f t="shared" si="62"/>
        <v>0.39999999999999997</v>
      </c>
      <c r="E577" s="2">
        <f t="shared" si="64"/>
        <v>0.40099999999999997</v>
      </c>
      <c r="F577" s="2">
        <f t="shared" si="65"/>
        <v>0.40500000000000008</v>
      </c>
      <c r="G577" s="2">
        <f t="shared" si="67"/>
        <v>0.42599999999999982</v>
      </c>
      <c r="H577" s="2">
        <f t="shared" si="63"/>
        <v>0.50685000000000047</v>
      </c>
      <c r="I577" s="2">
        <f t="array" ref="I577">SUMPRODUCT(B561:B580, (ROW(B561:B580)-ROW(B561)+1)) / (20*21/2)</f>
        <v>0.41533333333333333</v>
      </c>
      <c r="J577" s="2">
        <f t="shared" si="66"/>
        <v>0.40667226249971916</v>
      </c>
      <c r="K577" s="2">
        <f t="shared" si="68"/>
        <v>0.42749091138051643</v>
      </c>
    </row>
    <row r="578" spans="1:11" ht="13.5" x14ac:dyDescent="0.25">
      <c r="A578" s="3">
        <f>TITRES_STAT!B581</f>
        <v>43144</v>
      </c>
      <c r="B578" s="5">
        <f>TITRES_STAT!D581</f>
        <v>0.43</v>
      </c>
      <c r="C578" s="2">
        <f t="shared" si="61"/>
        <v>2.0000000000000018E-2</v>
      </c>
      <c r="D578" s="2">
        <f t="shared" si="62"/>
        <v>0.40599999999999997</v>
      </c>
      <c r="E578" s="2">
        <f t="shared" si="64"/>
        <v>0.40300000000000002</v>
      </c>
      <c r="F578" s="2">
        <f t="shared" si="65"/>
        <v>0.40600000000000014</v>
      </c>
      <c r="G578" s="2">
        <f t="shared" si="67"/>
        <v>0.4251999999999998</v>
      </c>
      <c r="H578" s="2">
        <f t="shared" si="63"/>
        <v>0.50630000000000042</v>
      </c>
      <c r="I578" s="2">
        <f t="array" ref="I578">SUMPRODUCT(B562:B581, (ROW(B562:B581)-ROW(B562)+1)) / (20*21/2)</f>
        <v>0.42000000000000004</v>
      </c>
      <c r="J578" s="2">
        <f t="shared" si="66"/>
        <v>0.40889395178546023</v>
      </c>
      <c r="K578" s="2">
        <f t="shared" si="68"/>
        <v>0.42758930701265302</v>
      </c>
    </row>
    <row r="579" spans="1:11" ht="13.5" x14ac:dyDescent="0.25">
      <c r="A579" s="3">
        <f>TITRES_STAT!B582</f>
        <v>43145</v>
      </c>
      <c r="B579" s="5">
        <f>TITRES_STAT!D582</f>
        <v>0.45</v>
      </c>
      <c r="C579" s="2">
        <f t="shared" si="61"/>
        <v>2.0000000000000018E-2</v>
      </c>
      <c r="D579" s="2">
        <f t="shared" si="62"/>
        <v>0.41799999999999998</v>
      </c>
      <c r="E579" s="2">
        <f t="shared" si="64"/>
        <v>0.40800000000000003</v>
      </c>
      <c r="F579" s="2">
        <f t="shared" si="65"/>
        <v>0.40800000000000008</v>
      </c>
      <c r="G579" s="2">
        <f t="shared" si="67"/>
        <v>0.42459999999999981</v>
      </c>
      <c r="H579" s="2">
        <f t="shared" si="63"/>
        <v>0.50585000000000047</v>
      </c>
      <c r="I579" s="2">
        <f t="array" ref="I579">SUMPRODUCT(B563:B582, (ROW(B563:B582)-ROW(B563)+1)) / (20*21/2)</f>
        <v>0.42442857142857143</v>
      </c>
      <c r="J579" s="2">
        <f t="shared" si="66"/>
        <v>0.41280881352017834</v>
      </c>
      <c r="K579" s="2">
        <f t="shared" si="68"/>
        <v>0.4284681577180392</v>
      </c>
    </row>
    <row r="580" spans="1:11" ht="13.5" x14ac:dyDescent="0.25">
      <c r="A580" s="3">
        <f>TITRES_STAT!B583</f>
        <v>43146</v>
      </c>
      <c r="B580" s="5">
        <f>TITRES_STAT!D583</f>
        <v>0.47</v>
      </c>
      <c r="C580" s="2">
        <f t="shared" ref="C580:C643" si="69">B580-B579</f>
        <v>1.9999999999999962E-2</v>
      </c>
      <c r="D580" s="2">
        <f t="shared" si="62"/>
        <v>0.43200000000000005</v>
      </c>
      <c r="E580" s="2">
        <f t="shared" si="64"/>
        <v>0.41500000000000004</v>
      </c>
      <c r="F580" s="2">
        <f t="shared" si="65"/>
        <v>0.41100000000000014</v>
      </c>
      <c r="G580" s="2">
        <f t="shared" si="67"/>
        <v>0.42459999999999981</v>
      </c>
      <c r="H580" s="2">
        <f t="shared" si="63"/>
        <v>0.5055000000000005</v>
      </c>
      <c r="I580" s="2">
        <f t="array" ref="I580">SUMPRODUCT(B564:B583, (ROW(B564:B583)-ROW(B564)+1)) / (20*21/2)</f>
        <v>0.42671428571428577</v>
      </c>
      <c r="J580" s="2">
        <f t="shared" si="66"/>
        <v>0.41825559318492328</v>
      </c>
      <c r="K580" s="2">
        <f t="shared" si="68"/>
        <v>0.43009685741537101</v>
      </c>
    </row>
    <row r="581" spans="1:11" ht="13.5" x14ac:dyDescent="0.25">
      <c r="A581" s="3">
        <f>TITRES_STAT!B584</f>
        <v>43147</v>
      </c>
      <c r="B581" s="5">
        <f>TITRES_STAT!D584</f>
        <v>0.46</v>
      </c>
      <c r="C581" s="2">
        <f t="shared" si="69"/>
        <v>-9.9999999999999534E-3</v>
      </c>
      <c r="D581" s="2">
        <f t="shared" si="62"/>
        <v>0.44400000000000006</v>
      </c>
      <c r="E581" s="2">
        <f t="shared" si="64"/>
        <v>0.42099999999999999</v>
      </c>
      <c r="F581" s="2">
        <f t="shared" si="65"/>
        <v>0.41350000000000009</v>
      </c>
      <c r="G581" s="2">
        <f t="shared" si="67"/>
        <v>0.42479999999999984</v>
      </c>
      <c r="H581" s="2">
        <f t="shared" si="63"/>
        <v>0.50505000000000033</v>
      </c>
      <c r="I581" s="2">
        <f t="array" ref="I581">SUMPRODUCT(B565:B584, (ROW(B565:B584)-ROW(B565)+1)) / (20*21/2)</f>
        <v>0.42695238095238103</v>
      </c>
      <c r="J581" s="2">
        <f t="shared" si="66"/>
        <v>0.42223125097683534</v>
      </c>
      <c r="K581" s="2">
        <f t="shared" si="68"/>
        <v>0.43126952967359178</v>
      </c>
    </row>
    <row r="582" spans="1:11" ht="13.5" x14ac:dyDescent="0.25">
      <c r="A582" s="3">
        <f>TITRES_STAT!B585</f>
        <v>43150</v>
      </c>
      <c r="B582" s="5">
        <f>TITRES_STAT!D585</f>
        <v>0.46</v>
      </c>
      <c r="C582" s="2">
        <f t="shared" si="69"/>
        <v>0</v>
      </c>
      <c r="D582" s="2">
        <f t="shared" ref="D582:D645" si="70">AVERAGE(B578:B582)</f>
        <v>0.45400000000000001</v>
      </c>
      <c r="E582" s="2">
        <f t="shared" si="64"/>
        <v>0.42699999999999994</v>
      </c>
      <c r="F582" s="2">
        <f t="shared" si="65"/>
        <v>0.41600000000000004</v>
      </c>
      <c r="G582" s="2">
        <f t="shared" si="67"/>
        <v>0.42519999999999991</v>
      </c>
      <c r="H582" s="2">
        <f t="shared" si="63"/>
        <v>0.50465000000000027</v>
      </c>
      <c r="I582" s="2">
        <f t="array" ref="I582">SUMPRODUCT(B566:B585, (ROW(B566:B585)-ROW(B566)+1)) / (20*21/2)</f>
        <v>0.42714285714285721</v>
      </c>
      <c r="J582" s="2">
        <f t="shared" si="66"/>
        <v>0.42582827469332718</v>
      </c>
      <c r="K582" s="2">
        <f t="shared" si="68"/>
        <v>0.43239621478443135</v>
      </c>
    </row>
    <row r="583" spans="1:11" ht="13.5" x14ac:dyDescent="0.25">
      <c r="A583" s="3">
        <f>TITRES_STAT!B586</f>
        <v>43151</v>
      </c>
      <c r="B583" s="5">
        <f>TITRES_STAT!D586</f>
        <v>0.44</v>
      </c>
      <c r="C583" s="2">
        <f t="shared" si="69"/>
        <v>-2.0000000000000018E-2</v>
      </c>
      <c r="D583" s="2">
        <f t="shared" si="70"/>
        <v>0.45599999999999996</v>
      </c>
      <c r="E583" s="2">
        <f t="shared" si="64"/>
        <v>0.43100000000000005</v>
      </c>
      <c r="F583" s="2">
        <f t="shared" si="65"/>
        <v>0.41749999999999998</v>
      </c>
      <c r="G583" s="2">
        <f t="shared" si="67"/>
        <v>0.42499999999999993</v>
      </c>
      <c r="H583" s="2">
        <f t="shared" si="63"/>
        <v>0.50410000000000021</v>
      </c>
      <c r="I583" s="2">
        <f t="array" ref="I583">SUMPRODUCT(B567:B586, (ROW(B567:B586)-ROW(B567)+1)) / (20*21/2)</f>
        <v>0.4282380952380952</v>
      </c>
      <c r="J583" s="2">
        <f t="shared" si="66"/>
        <v>0.42717796281777221</v>
      </c>
      <c r="K583" s="2">
        <f t="shared" si="68"/>
        <v>0.43269440243994389</v>
      </c>
    </row>
    <row r="584" spans="1:11" ht="13.5" x14ac:dyDescent="0.25">
      <c r="A584" s="3">
        <f>TITRES_STAT!B587</f>
        <v>43152</v>
      </c>
      <c r="B584" s="5">
        <f>TITRES_STAT!D587</f>
        <v>0.42</v>
      </c>
      <c r="C584" s="2">
        <f t="shared" si="69"/>
        <v>-2.0000000000000018E-2</v>
      </c>
      <c r="D584" s="2">
        <f t="shared" si="70"/>
        <v>0.45</v>
      </c>
      <c r="E584" s="2">
        <f t="shared" si="64"/>
        <v>0.434</v>
      </c>
      <c r="F584" s="2">
        <f t="shared" si="65"/>
        <v>0.41800000000000004</v>
      </c>
      <c r="G584" s="2">
        <f t="shared" si="67"/>
        <v>0.42440000000000005</v>
      </c>
      <c r="H584" s="2">
        <f t="shared" si="63"/>
        <v>0.50345000000000029</v>
      </c>
      <c r="I584" s="2">
        <f t="array" ref="I584">SUMPRODUCT(B568:B587, (ROW(B568:B587)-ROW(B568)+1)) / (20*21/2)</f>
        <v>0.43014285714285716</v>
      </c>
      <c r="J584" s="2">
        <f t="shared" si="66"/>
        <v>0.42649434731131769</v>
      </c>
      <c r="K584" s="2">
        <f t="shared" si="68"/>
        <v>0.4321965827364167</v>
      </c>
    </row>
    <row r="585" spans="1:11" ht="13.5" x14ac:dyDescent="0.25">
      <c r="A585" s="3">
        <f>TITRES_STAT!B588</f>
        <v>43153</v>
      </c>
      <c r="B585" s="5">
        <f>TITRES_STAT!D588</f>
        <v>0.42</v>
      </c>
      <c r="C585" s="2">
        <f t="shared" si="69"/>
        <v>0</v>
      </c>
      <c r="D585" s="2">
        <f t="shared" si="70"/>
        <v>0.44000000000000006</v>
      </c>
      <c r="E585" s="2">
        <f t="shared" si="64"/>
        <v>0.43600000000000005</v>
      </c>
      <c r="F585" s="2">
        <f t="shared" si="65"/>
        <v>0.41850000000000004</v>
      </c>
      <c r="G585" s="2">
        <f t="shared" si="67"/>
        <v>0.42360000000000009</v>
      </c>
      <c r="H585" s="2">
        <f t="shared" si="63"/>
        <v>0.50280000000000025</v>
      </c>
      <c r="I585" s="2">
        <f t="array" ref="I585">SUMPRODUCT(B569:B588, (ROW(B569:B588)-ROW(B569)+1)) / (20*21/2)</f>
        <v>0.43190476190476185</v>
      </c>
      <c r="J585" s="2">
        <f t="shared" si="66"/>
        <v>0.42587583804357315</v>
      </c>
      <c r="K585" s="2">
        <f t="shared" si="68"/>
        <v>0.43171828537420431</v>
      </c>
    </row>
    <row r="586" spans="1:11" ht="13.5" x14ac:dyDescent="0.25">
      <c r="A586" s="3">
        <f>TITRES_STAT!B589</f>
        <v>43154</v>
      </c>
      <c r="B586" s="5">
        <f>TITRES_STAT!D589</f>
        <v>0.43</v>
      </c>
      <c r="C586" s="2">
        <f t="shared" si="69"/>
        <v>1.0000000000000009E-2</v>
      </c>
      <c r="D586" s="2">
        <f t="shared" si="70"/>
        <v>0.434</v>
      </c>
      <c r="E586" s="2">
        <f t="shared" si="64"/>
        <v>0.43899999999999995</v>
      </c>
      <c r="F586" s="2">
        <f t="shared" si="65"/>
        <v>0.42000000000000004</v>
      </c>
      <c r="G586" s="2">
        <f t="shared" si="67"/>
        <v>0.4230000000000001</v>
      </c>
      <c r="H586" s="2">
        <f t="shared" ref="H586:H649" si="71">AVERAGE(B387:B586)</f>
        <v>0.5022000000000002</v>
      </c>
      <c r="I586" s="2">
        <f t="array" ref="I586">SUMPRODUCT(B570:B589, (ROW(B570:B589)-ROW(B570)+1)) / (20*21/2)</f>
        <v>0.43352380952380948</v>
      </c>
      <c r="J586" s="2">
        <f t="shared" si="66"/>
        <v>0.42626861537275668</v>
      </c>
      <c r="K586" s="2">
        <f t="shared" si="68"/>
        <v>0.43165090163403941</v>
      </c>
    </row>
    <row r="587" spans="1:11" ht="13.5" x14ac:dyDescent="0.25">
      <c r="A587" s="3">
        <f>TITRES_STAT!B590</f>
        <v>43157</v>
      </c>
      <c r="B587" s="5">
        <f>TITRES_STAT!D590</f>
        <v>0.44</v>
      </c>
      <c r="C587" s="2">
        <f t="shared" si="69"/>
        <v>1.0000000000000009E-2</v>
      </c>
      <c r="D587" s="2">
        <f t="shared" si="70"/>
        <v>0.43</v>
      </c>
      <c r="E587" s="2">
        <f t="shared" si="64"/>
        <v>0.442</v>
      </c>
      <c r="F587" s="2">
        <f t="shared" si="65"/>
        <v>0.42149999999999999</v>
      </c>
      <c r="G587" s="2">
        <f t="shared" si="67"/>
        <v>0.4226000000000002</v>
      </c>
      <c r="H587" s="2">
        <f t="shared" si="71"/>
        <v>0.50160000000000016</v>
      </c>
      <c r="I587" s="2">
        <f t="array" ref="I587">SUMPRODUCT(B571:B590, (ROW(B571:B590)-ROW(B571)+1)) / (20*21/2)</f>
        <v>0.43590476190476196</v>
      </c>
      <c r="J587" s="2">
        <f t="shared" si="66"/>
        <v>0.42757636628963697</v>
      </c>
      <c r="K587" s="2">
        <f t="shared" si="68"/>
        <v>0.43197831725623398</v>
      </c>
    </row>
    <row r="588" spans="1:11" ht="13.5" x14ac:dyDescent="0.25">
      <c r="A588" s="3">
        <f>TITRES_STAT!B591</f>
        <v>43158</v>
      </c>
      <c r="B588" s="5">
        <f>TITRES_STAT!D591</f>
        <v>0.44</v>
      </c>
      <c r="C588" s="2">
        <f t="shared" si="69"/>
        <v>0</v>
      </c>
      <c r="D588" s="2">
        <f t="shared" si="70"/>
        <v>0.43</v>
      </c>
      <c r="E588" s="2">
        <f t="shared" ref="E588:E651" si="72">AVERAGE(B579:B588)</f>
        <v>0.44299999999999995</v>
      </c>
      <c r="F588" s="2">
        <f t="shared" si="65"/>
        <v>0.42299999999999993</v>
      </c>
      <c r="G588" s="2">
        <f t="shared" si="67"/>
        <v>0.42240000000000022</v>
      </c>
      <c r="H588" s="2">
        <f t="shared" si="71"/>
        <v>0.50100000000000011</v>
      </c>
      <c r="I588" s="2">
        <f t="array" ref="I588">SUMPRODUCT(B572:B591, (ROW(B572:B591)-ROW(B572)+1)) / (20*21/2)</f>
        <v>0.43804761904761907</v>
      </c>
      <c r="J588" s="2">
        <f t="shared" si="66"/>
        <v>0.42875956950014771</v>
      </c>
      <c r="K588" s="2">
        <f t="shared" si="68"/>
        <v>0.43229289305010721</v>
      </c>
    </row>
    <row r="589" spans="1:11" ht="13.5" x14ac:dyDescent="0.25">
      <c r="A589" s="3">
        <f>TITRES_STAT!B592</f>
        <v>43159</v>
      </c>
      <c r="B589" s="5">
        <f>TITRES_STAT!D592</f>
        <v>0.44</v>
      </c>
      <c r="C589" s="2">
        <f t="shared" si="69"/>
        <v>0</v>
      </c>
      <c r="D589" s="2">
        <f t="shared" si="70"/>
        <v>0.434</v>
      </c>
      <c r="E589" s="2">
        <f t="shared" si="72"/>
        <v>0.442</v>
      </c>
      <c r="F589" s="2">
        <f t="shared" si="65"/>
        <v>0.42499999999999999</v>
      </c>
      <c r="G589" s="2">
        <f t="shared" si="67"/>
        <v>0.42200000000000032</v>
      </c>
      <c r="H589" s="2">
        <f t="shared" si="71"/>
        <v>0.50045000000000017</v>
      </c>
      <c r="I589" s="2">
        <f t="array" ref="I589">SUMPRODUCT(B573:B592, (ROW(B573:B592)-ROW(B573)+1)) / (20*21/2)</f>
        <v>0.43995238095238093</v>
      </c>
      <c r="J589" s="2">
        <f t="shared" si="66"/>
        <v>0.42983008669060979</v>
      </c>
      <c r="K589" s="2">
        <f t="shared" si="68"/>
        <v>0.43259513253833831</v>
      </c>
    </row>
    <row r="590" spans="1:11" ht="13.5" x14ac:dyDescent="0.25">
      <c r="A590" s="3">
        <f>TITRES_STAT!B593</f>
        <v>43160</v>
      </c>
      <c r="B590" s="5">
        <f>TITRES_STAT!D593</f>
        <v>0.45</v>
      </c>
      <c r="C590" s="2">
        <f t="shared" si="69"/>
        <v>1.0000000000000009E-2</v>
      </c>
      <c r="D590" s="2">
        <f t="shared" si="70"/>
        <v>0.44000000000000006</v>
      </c>
      <c r="E590" s="2">
        <f t="shared" si="72"/>
        <v>0.44000000000000006</v>
      </c>
      <c r="F590" s="2">
        <f t="shared" si="65"/>
        <v>0.42750000000000005</v>
      </c>
      <c r="G590" s="2">
        <f t="shared" si="67"/>
        <v>0.42200000000000026</v>
      </c>
      <c r="H590" s="2">
        <f t="shared" si="71"/>
        <v>0.49995000000000012</v>
      </c>
      <c r="I590" s="2">
        <f t="array" ref="I590">SUMPRODUCT(B574:B593, (ROW(B574:B593)-ROW(B574)+1)) / (20*21/2)</f>
        <v>0.44161904761904758</v>
      </c>
      <c r="J590" s="2">
        <f t="shared" si="66"/>
        <v>0.43175103081531363</v>
      </c>
      <c r="K590" s="2">
        <f t="shared" si="68"/>
        <v>0.43327767636036424</v>
      </c>
    </row>
    <row r="591" spans="1:11" ht="13.5" x14ac:dyDescent="0.25">
      <c r="A591" s="3">
        <f>TITRES_STAT!B594</f>
        <v>43161</v>
      </c>
      <c r="B591" s="5">
        <f>TITRES_STAT!D594</f>
        <v>0.45</v>
      </c>
      <c r="C591" s="2">
        <f t="shared" si="69"/>
        <v>0</v>
      </c>
      <c r="D591" s="2">
        <f t="shared" si="70"/>
        <v>0.44400000000000006</v>
      </c>
      <c r="E591" s="2">
        <f t="shared" si="72"/>
        <v>0.43899999999999995</v>
      </c>
      <c r="F591" s="2">
        <f t="shared" si="65"/>
        <v>0.43</v>
      </c>
      <c r="G591" s="2">
        <f t="shared" si="67"/>
        <v>0.42200000000000026</v>
      </c>
      <c r="H591" s="2">
        <f t="shared" si="71"/>
        <v>0.49945000000000006</v>
      </c>
      <c r="I591" s="2">
        <f t="array" ref="I591">SUMPRODUCT(B575:B594, (ROW(B575:B594)-ROW(B575)+1)) / (20*21/2)</f>
        <v>0.44304761904761902</v>
      </c>
      <c r="J591" s="2">
        <f t="shared" si="66"/>
        <v>0.43348902788052185</v>
      </c>
      <c r="K591" s="2">
        <f t="shared" si="68"/>
        <v>0.43393345375799702</v>
      </c>
    </row>
    <row r="592" spans="1:11" ht="13.5" x14ac:dyDescent="0.25">
      <c r="A592" s="3">
        <f>TITRES_STAT!B595</f>
        <v>43164</v>
      </c>
      <c r="B592" s="5">
        <f>TITRES_STAT!D595</f>
        <v>0.45</v>
      </c>
      <c r="C592" s="2">
        <f t="shared" si="69"/>
        <v>0</v>
      </c>
      <c r="D592" s="2">
        <f t="shared" si="70"/>
        <v>0.44600000000000001</v>
      </c>
      <c r="E592" s="2">
        <f t="shared" si="72"/>
        <v>0.438</v>
      </c>
      <c r="F592" s="2">
        <f t="shared" si="65"/>
        <v>0.4325</v>
      </c>
      <c r="G592" s="2">
        <f t="shared" si="67"/>
        <v>0.42200000000000026</v>
      </c>
      <c r="H592" s="2">
        <f t="shared" si="71"/>
        <v>0.49900000000000005</v>
      </c>
      <c r="I592" s="2">
        <f t="array" ref="I592">SUMPRODUCT(B576:B595, (ROW(B576:B595)-ROW(B576)+1)) / (20*21/2)</f>
        <v>0.44419047619047619</v>
      </c>
      <c r="J592" s="2">
        <f t="shared" si="66"/>
        <v>0.43506150141571026</v>
      </c>
      <c r="K592" s="2">
        <f t="shared" si="68"/>
        <v>0.43456351439493834</v>
      </c>
    </row>
    <row r="593" spans="1:11" ht="13.5" x14ac:dyDescent="0.25">
      <c r="A593" s="3">
        <f>TITRES_STAT!B596</f>
        <v>43165</v>
      </c>
      <c r="B593" s="5">
        <f>TITRES_STAT!D596</f>
        <v>0.45</v>
      </c>
      <c r="C593" s="2">
        <f t="shared" si="69"/>
        <v>0</v>
      </c>
      <c r="D593" s="2">
        <f t="shared" si="70"/>
        <v>0.44800000000000006</v>
      </c>
      <c r="E593" s="2">
        <f t="shared" si="72"/>
        <v>0.43900000000000006</v>
      </c>
      <c r="F593" s="2">
        <f t="shared" si="65"/>
        <v>0.43500000000000005</v>
      </c>
      <c r="G593" s="2">
        <f t="shared" si="67"/>
        <v>0.42220000000000019</v>
      </c>
      <c r="H593" s="2">
        <f t="shared" si="71"/>
        <v>0.49855000000000005</v>
      </c>
      <c r="I593" s="2">
        <f t="array" ref="I593">SUMPRODUCT(B577:B596, (ROW(B577:B596)-ROW(B577)+1)) / (20*21/2)</f>
        <v>0.4450952380952381</v>
      </c>
      <c r="J593" s="2">
        <f t="shared" si="66"/>
        <v>0.436484215566595</v>
      </c>
      <c r="K593" s="2">
        <f t="shared" si="68"/>
        <v>0.43516886677160743</v>
      </c>
    </row>
    <row r="594" spans="1:11" ht="13.5" x14ac:dyDescent="0.25">
      <c r="A594" s="3">
        <f>TITRES_STAT!B597</f>
        <v>43166</v>
      </c>
      <c r="B594" s="5">
        <f>TITRES_STAT!D597</f>
        <v>0.45</v>
      </c>
      <c r="C594" s="2">
        <f t="shared" si="69"/>
        <v>0</v>
      </c>
      <c r="D594" s="2">
        <f t="shared" si="70"/>
        <v>0.45</v>
      </c>
      <c r="E594" s="2">
        <f t="shared" si="72"/>
        <v>0.44200000000000006</v>
      </c>
      <c r="F594" s="2">
        <f t="shared" si="65"/>
        <v>0.438</v>
      </c>
      <c r="G594" s="2">
        <f t="shared" si="67"/>
        <v>0.4226000000000002</v>
      </c>
      <c r="H594" s="2">
        <f t="shared" si="71"/>
        <v>0.49805000000000005</v>
      </c>
      <c r="I594" s="2">
        <f t="array" ref="I594">SUMPRODUCT(B578:B597, (ROW(B578:B597)-ROW(B578)+1)) / (20*21/2)</f>
        <v>0.44576190476190475</v>
      </c>
      <c r="J594" s="2">
        <f t="shared" si="66"/>
        <v>0.43777143313168121</v>
      </c>
      <c r="K594" s="2">
        <f t="shared" si="68"/>
        <v>0.43575047983938753</v>
      </c>
    </row>
    <row r="595" spans="1:11" ht="13.5" x14ac:dyDescent="0.25">
      <c r="A595" s="3">
        <f>TITRES_STAT!B598</f>
        <v>43167</v>
      </c>
      <c r="B595" s="5">
        <f>TITRES_STAT!D598</f>
        <v>0.45</v>
      </c>
      <c r="C595" s="2">
        <f t="shared" si="69"/>
        <v>0</v>
      </c>
      <c r="D595" s="2">
        <f t="shared" si="70"/>
        <v>0.45</v>
      </c>
      <c r="E595" s="2">
        <f t="shared" si="72"/>
        <v>0.44500000000000012</v>
      </c>
      <c r="F595" s="2">
        <f t="shared" si="65"/>
        <v>0.4405</v>
      </c>
      <c r="G595" s="2">
        <f t="shared" si="67"/>
        <v>0.42280000000000018</v>
      </c>
      <c r="H595" s="2">
        <f t="shared" si="71"/>
        <v>0.49755000000000005</v>
      </c>
      <c r="I595" s="2">
        <f t="array" ref="I595">SUMPRODUCT(B579:B598, (ROW(B579:B598)-ROW(B579)+1)) / (20*21/2)</f>
        <v>0.44623809523809521</v>
      </c>
      <c r="J595" s="2">
        <f t="shared" si="66"/>
        <v>0.43893605854771156</v>
      </c>
      <c r="K595" s="2">
        <f t="shared" si="68"/>
        <v>0.43630928455156842</v>
      </c>
    </row>
    <row r="596" spans="1:11" ht="13.5" x14ac:dyDescent="0.25">
      <c r="A596" s="3">
        <f>TITRES_STAT!B599</f>
        <v>43168</v>
      </c>
      <c r="B596" s="5">
        <f>TITRES_STAT!D599</f>
        <v>0.45</v>
      </c>
      <c r="C596" s="2">
        <f t="shared" si="69"/>
        <v>0</v>
      </c>
      <c r="D596" s="2">
        <f t="shared" si="70"/>
        <v>0.45</v>
      </c>
      <c r="E596" s="2">
        <f t="shared" si="72"/>
        <v>0.44700000000000006</v>
      </c>
      <c r="F596" s="2">
        <f t="shared" ref="F596:F659" si="73">AVERAGE(B577:B596)</f>
        <v>0.44300000000000006</v>
      </c>
      <c r="G596" s="2">
        <f t="shared" si="67"/>
        <v>0.42320000000000008</v>
      </c>
      <c r="H596" s="2">
        <f t="shared" si="71"/>
        <v>0.49709999999999999</v>
      </c>
      <c r="I596" s="2">
        <f t="array" ref="I596">SUMPRODUCT(B580:B599, (ROW(B580:B599)-ROW(B580)+1)) / (20*21/2)</f>
        <v>0.44471428571428567</v>
      </c>
      <c r="J596" s="2">
        <f t="shared" si="66"/>
        <v>0.43998976725745331</v>
      </c>
      <c r="K596" s="2">
        <f t="shared" si="68"/>
        <v>0.4368461753534677</v>
      </c>
    </row>
    <row r="597" spans="1:11" ht="13.5" x14ac:dyDescent="0.25">
      <c r="A597" s="3">
        <f>TITRES_STAT!B600</f>
        <v>43171</v>
      </c>
      <c r="B597" s="5">
        <f>TITRES_STAT!D600</f>
        <v>0.45</v>
      </c>
      <c r="C597" s="2">
        <f t="shared" si="69"/>
        <v>0</v>
      </c>
      <c r="D597" s="2">
        <f t="shared" si="70"/>
        <v>0.45</v>
      </c>
      <c r="E597" s="2">
        <f t="shared" si="72"/>
        <v>0.44800000000000006</v>
      </c>
      <c r="F597" s="2">
        <f t="shared" si="73"/>
        <v>0.44500000000000001</v>
      </c>
      <c r="G597" s="2">
        <f t="shared" si="67"/>
        <v>0.42360000000000009</v>
      </c>
      <c r="H597" s="2">
        <f t="shared" si="71"/>
        <v>0.49670000000000003</v>
      </c>
      <c r="I597" s="2">
        <f t="array" ref="I597">SUMPRODUCT(B581:B600, (ROW(B581:B600)-ROW(B581)+1)) / (20*21/2)</f>
        <v>0.44423809523809521</v>
      </c>
      <c r="J597" s="2">
        <f t="shared" ref="J597:J660" si="74">$J$4*B597+J596*(1-$J$4)</f>
        <v>0.44094312275674347</v>
      </c>
      <c r="K597" s="2">
        <f t="shared" si="68"/>
        <v>0.43736201161411603</v>
      </c>
    </row>
    <row r="598" spans="1:11" ht="13.5" x14ac:dyDescent="0.25">
      <c r="A598" s="3">
        <f>TITRES_STAT!B601</f>
        <v>43172</v>
      </c>
      <c r="B598" s="5">
        <f>TITRES_STAT!D601</f>
        <v>0.45</v>
      </c>
      <c r="C598" s="2">
        <f t="shared" si="69"/>
        <v>0</v>
      </c>
      <c r="D598" s="2">
        <f t="shared" si="70"/>
        <v>0.45</v>
      </c>
      <c r="E598" s="2">
        <f t="shared" si="72"/>
        <v>0.44900000000000012</v>
      </c>
      <c r="F598" s="2">
        <f t="shared" si="73"/>
        <v>0.44600000000000001</v>
      </c>
      <c r="G598" s="2">
        <f t="shared" si="67"/>
        <v>0.42400000000000004</v>
      </c>
      <c r="H598" s="2">
        <f t="shared" si="71"/>
        <v>0.49620000000000003</v>
      </c>
      <c r="I598" s="2">
        <f t="array" ref="I598">SUMPRODUCT(B582:B601, (ROW(B582:B601)-ROW(B582)+1)) / (20*21/2)</f>
        <v>0.44295238095238093</v>
      </c>
      <c r="J598" s="2">
        <f t="shared" si="74"/>
        <v>0.44180568249419649</v>
      </c>
      <c r="K598" s="2">
        <f t="shared" si="68"/>
        <v>0.43785761900179776</v>
      </c>
    </row>
    <row r="599" spans="1:11" ht="13.5" x14ac:dyDescent="0.25">
      <c r="A599" s="3">
        <f>TITRES_STAT!B602</f>
        <v>43173</v>
      </c>
      <c r="B599" s="5">
        <f>TITRES_STAT!D602</f>
        <v>0.43</v>
      </c>
      <c r="C599" s="2">
        <f t="shared" si="69"/>
        <v>-2.0000000000000018E-2</v>
      </c>
      <c r="D599" s="2">
        <f t="shared" si="70"/>
        <v>0.44600000000000001</v>
      </c>
      <c r="E599" s="2">
        <f t="shared" si="72"/>
        <v>0.44800000000000006</v>
      </c>
      <c r="F599" s="2">
        <f t="shared" si="73"/>
        <v>0.44500000000000001</v>
      </c>
      <c r="G599" s="2">
        <f t="shared" si="67"/>
        <v>0.42420000000000002</v>
      </c>
      <c r="H599" s="2">
        <f t="shared" si="71"/>
        <v>0.49560000000000004</v>
      </c>
      <c r="I599" s="2">
        <f t="array" ref="I599">SUMPRODUCT(B583:B602, (ROW(B583:B602)-ROW(B583)+1)) / (20*21/2)</f>
        <v>0.44085714285714289</v>
      </c>
      <c r="J599" s="2">
        <f t="shared" si="74"/>
        <v>0.44068133178046348</v>
      </c>
      <c r="K599" s="2">
        <f t="shared" si="68"/>
        <v>0.43754947708015862</v>
      </c>
    </row>
    <row r="600" spans="1:11" ht="13.5" x14ac:dyDescent="0.25">
      <c r="A600" s="3">
        <f>TITRES_STAT!B603</f>
        <v>43174</v>
      </c>
      <c r="B600" s="5">
        <f>TITRES_STAT!D603</f>
        <v>0.44</v>
      </c>
      <c r="C600" s="2">
        <f t="shared" si="69"/>
        <v>1.0000000000000009E-2</v>
      </c>
      <c r="D600" s="2">
        <f t="shared" si="70"/>
        <v>0.44400000000000006</v>
      </c>
      <c r="E600" s="2">
        <f t="shared" si="72"/>
        <v>0.44700000000000006</v>
      </c>
      <c r="F600" s="2">
        <f t="shared" si="73"/>
        <v>0.44350000000000006</v>
      </c>
      <c r="G600" s="2">
        <f t="shared" si="67"/>
        <v>0.4244</v>
      </c>
      <c r="H600" s="2">
        <f t="shared" si="71"/>
        <v>0.49510000000000004</v>
      </c>
      <c r="I600" s="2">
        <f t="array" ref="I600">SUMPRODUCT(B584:B603, (ROW(B584:B603)-ROW(B584)+1)) / (20*21/2)</f>
        <v>0.43895238095238098</v>
      </c>
      <c r="J600" s="2">
        <f t="shared" si="74"/>
        <v>0.44061644303946695</v>
      </c>
      <c r="K600" s="2">
        <f t="shared" si="68"/>
        <v>0.43764557601819165</v>
      </c>
    </row>
    <row r="601" spans="1:11" ht="13.5" x14ac:dyDescent="0.25">
      <c r="A601" s="3">
        <f>TITRES_STAT!B604</f>
        <v>43175</v>
      </c>
      <c r="B601" s="5">
        <f>TITRES_STAT!D604</f>
        <v>0.43</v>
      </c>
      <c r="C601" s="2">
        <f t="shared" si="69"/>
        <v>-1.0000000000000009E-2</v>
      </c>
      <c r="D601" s="2">
        <f t="shared" si="70"/>
        <v>0.44000000000000006</v>
      </c>
      <c r="E601" s="2">
        <f t="shared" si="72"/>
        <v>0.44500000000000001</v>
      </c>
      <c r="F601" s="2">
        <f t="shared" si="73"/>
        <v>0.442</v>
      </c>
      <c r="G601" s="2">
        <f t="shared" si="67"/>
        <v>0.42459999999999992</v>
      </c>
      <c r="H601" s="2">
        <f t="shared" si="71"/>
        <v>0.49450000000000016</v>
      </c>
      <c r="I601" s="2">
        <f t="array" ref="I601">SUMPRODUCT(B585:B604, (ROW(B585:B604)-ROW(B585)+1)) / (20*21/2)</f>
        <v>0.43714285714285722</v>
      </c>
      <c r="J601" s="2">
        <f t="shared" si="74"/>
        <v>0.43960535322618438</v>
      </c>
      <c r="K601" s="2">
        <f t="shared" si="68"/>
        <v>0.43734574950767435</v>
      </c>
    </row>
    <row r="602" spans="1:11" ht="13.5" x14ac:dyDescent="0.25">
      <c r="A602" s="3">
        <f>TITRES_STAT!B605</f>
        <v>43178</v>
      </c>
      <c r="B602" s="5">
        <f>TITRES_STAT!D605</f>
        <v>0.42</v>
      </c>
      <c r="C602" s="2">
        <f t="shared" si="69"/>
        <v>-1.0000000000000009E-2</v>
      </c>
      <c r="D602" s="2">
        <f t="shared" si="70"/>
        <v>0.434</v>
      </c>
      <c r="E602" s="2">
        <f t="shared" si="72"/>
        <v>0.442</v>
      </c>
      <c r="F602" s="2">
        <f t="shared" si="73"/>
        <v>0.44000000000000006</v>
      </c>
      <c r="G602" s="2">
        <f t="shared" si="67"/>
        <v>0.42479999999999996</v>
      </c>
      <c r="H602" s="2">
        <f t="shared" si="71"/>
        <v>0.49390000000000006</v>
      </c>
      <c r="I602" s="2">
        <f t="array" ref="I602">SUMPRODUCT(B586:B605, (ROW(B586:B605)-ROW(B586)+1)) / (20*21/2)</f>
        <v>0.43533333333333341</v>
      </c>
      <c r="J602" s="2">
        <f t="shared" si="74"/>
        <v>0.4377381767284525</v>
      </c>
      <c r="K602" s="2">
        <f t="shared" si="68"/>
        <v>0.43666552403678516</v>
      </c>
    </row>
    <row r="603" spans="1:11" ht="13.5" x14ac:dyDescent="0.25">
      <c r="A603" s="3">
        <f>TITRES_STAT!B606</f>
        <v>43180</v>
      </c>
      <c r="B603" s="5">
        <f>TITRES_STAT!D606</f>
        <v>0.42</v>
      </c>
      <c r="C603" s="2">
        <f t="shared" si="69"/>
        <v>0</v>
      </c>
      <c r="D603" s="2">
        <f t="shared" si="70"/>
        <v>0.42800000000000005</v>
      </c>
      <c r="E603" s="2">
        <f t="shared" si="72"/>
        <v>0.43900000000000006</v>
      </c>
      <c r="F603" s="2">
        <f t="shared" si="73"/>
        <v>0.43900000000000006</v>
      </c>
      <c r="G603" s="2">
        <f t="shared" si="67"/>
        <v>0.42499999999999999</v>
      </c>
      <c r="H603" s="2">
        <f t="shared" si="71"/>
        <v>0.49325000000000008</v>
      </c>
      <c r="I603" s="2">
        <f t="array" ref="I603">SUMPRODUCT(B587:B606, (ROW(B587:B606)-ROW(B587)+1)) / (20*21/2)</f>
        <v>0.43447619047619046</v>
      </c>
      <c r="J603" s="2">
        <f t="shared" si="74"/>
        <v>0.43604882656383798</v>
      </c>
      <c r="K603" s="2">
        <f t="shared" si="68"/>
        <v>0.43601197407455833</v>
      </c>
    </row>
    <row r="604" spans="1:11" ht="13.5" x14ac:dyDescent="0.25">
      <c r="A604" s="3">
        <f>TITRES_STAT!B607</f>
        <v>43181</v>
      </c>
      <c r="B604" s="5">
        <f>TITRES_STAT!D607</f>
        <v>0.42</v>
      </c>
      <c r="C604" s="2">
        <f t="shared" si="69"/>
        <v>0</v>
      </c>
      <c r="D604" s="2">
        <f t="shared" si="70"/>
        <v>0.42599999999999999</v>
      </c>
      <c r="E604" s="2">
        <f t="shared" si="72"/>
        <v>0.43600000000000005</v>
      </c>
      <c r="F604" s="2">
        <f t="shared" si="73"/>
        <v>0.43900000000000006</v>
      </c>
      <c r="G604" s="2">
        <f t="shared" si="67"/>
        <v>0.42520000000000002</v>
      </c>
      <c r="H604" s="2">
        <f t="shared" si="71"/>
        <v>0.49260000000000015</v>
      </c>
      <c r="I604" s="2">
        <f t="array" ref="I604">SUMPRODUCT(B588:B607, (ROW(B588:B607)-ROW(B588)+1)) / (20*21/2)</f>
        <v>0.43361904761904757</v>
      </c>
      <c r="J604" s="2">
        <f t="shared" si="74"/>
        <v>0.43452036689109147</v>
      </c>
      <c r="K604" s="2">
        <f t="shared" si="68"/>
        <v>0.43538405352261489</v>
      </c>
    </row>
    <row r="605" spans="1:11" ht="13.5" x14ac:dyDescent="0.25">
      <c r="A605" s="3">
        <f>TITRES_STAT!B608</f>
        <v>43182</v>
      </c>
      <c r="B605" s="5">
        <f>TITRES_STAT!D608</f>
        <v>0.42</v>
      </c>
      <c r="C605" s="2">
        <f t="shared" si="69"/>
        <v>0</v>
      </c>
      <c r="D605" s="2">
        <f t="shared" si="70"/>
        <v>0.42199999999999999</v>
      </c>
      <c r="E605" s="2">
        <f t="shared" si="72"/>
        <v>0.433</v>
      </c>
      <c r="F605" s="2">
        <f t="shared" si="73"/>
        <v>0.43900000000000006</v>
      </c>
      <c r="G605" s="2">
        <f t="shared" si="67"/>
        <v>0.42540000000000006</v>
      </c>
      <c r="H605" s="2">
        <f t="shared" si="71"/>
        <v>0.49195000000000016</v>
      </c>
      <c r="I605" s="2">
        <f t="array" ref="I605">SUMPRODUCT(B589:B608, (ROW(B589:B608)-ROW(B589)+1)) / (20*21/2)</f>
        <v>0.43280952380952376</v>
      </c>
      <c r="J605" s="2">
        <f t="shared" si="74"/>
        <v>0.43313747480622561</v>
      </c>
      <c r="K605" s="2">
        <f t="shared" si="68"/>
        <v>0.43478075730604177</v>
      </c>
    </row>
    <row r="606" spans="1:11" ht="13.5" x14ac:dyDescent="0.25">
      <c r="A606" s="3">
        <f>TITRES_STAT!B609</f>
        <v>43185</v>
      </c>
      <c r="B606" s="5">
        <f>TITRES_STAT!D609</f>
        <v>0.43</v>
      </c>
      <c r="C606" s="2">
        <f t="shared" si="69"/>
        <v>1.0000000000000009E-2</v>
      </c>
      <c r="D606" s="2">
        <f t="shared" si="70"/>
        <v>0.42199999999999999</v>
      </c>
      <c r="E606" s="2">
        <f t="shared" si="72"/>
        <v>0.43099999999999994</v>
      </c>
      <c r="F606" s="2">
        <f t="shared" si="73"/>
        <v>0.43900000000000006</v>
      </c>
      <c r="G606" s="2">
        <f t="shared" si="67"/>
        <v>0.42560000000000009</v>
      </c>
      <c r="H606" s="2">
        <f t="shared" si="71"/>
        <v>0.49135000000000018</v>
      </c>
      <c r="I606" s="2">
        <f t="array" ref="I606">SUMPRODUCT(B590:B609, (ROW(B590:B609)-ROW(B590)+1)) / (20*21/2)</f>
        <v>0.43204761904761901</v>
      </c>
      <c r="J606" s="2">
        <f t="shared" si="74"/>
        <v>0.43283866768182316</v>
      </c>
      <c r="K606" s="2">
        <f t="shared" si="68"/>
        <v>0.43459327662737346</v>
      </c>
    </row>
    <row r="607" spans="1:11" ht="13.5" x14ac:dyDescent="0.25">
      <c r="A607" s="3">
        <f>TITRES_STAT!B610</f>
        <v>43186</v>
      </c>
      <c r="B607" s="5">
        <f>TITRES_STAT!D610</f>
        <v>0.43</v>
      </c>
      <c r="C607" s="2">
        <f t="shared" si="69"/>
        <v>0</v>
      </c>
      <c r="D607" s="2">
        <f t="shared" si="70"/>
        <v>0.42400000000000004</v>
      </c>
      <c r="E607" s="2">
        <f t="shared" si="72"/>
        <v>0.42899999999999999</v>
      </c>
      <c r="F607" s="2">
        <f t="shared" si="73"/>
        <v>0.4385</v>
      </c>
      <c r="G607" s="2">
        <f t="shared" si="67"/>
        <v>0.42580000000000007</v>
      </c>
      <c r="H607" s="2">
        <f t="shared" si="71"/>
        <v>0.49075000000000024</v>
      </c>
      <c r="I607" s="2">
        <f t="array" ref="I607">SUMPRODUCT(B591:B610, (ROW(B591:B610)-ROW(B591)+1)) / (20*21/2)</f>
        <v>0.43133333333333335</v>
      </c>
      <c r="J607" s="2">
        <f t="shared" si="74"/>
        <v>0.43256831837879239</v>
      </c>
      <c r="K607" s="2">
        <f t="shared" si="68"/>
        <v>0.43441314813218235</v>
      </c>
    </row>
    <row r="608" spans="1:11" ht="13.5" x14ac:dyDescent="0.25">
      <c r="A608" s="3">
        <f>TITRES_STAT!B611</f>
        <v>43187</v>
      </c>
      <c r="B608" s="5">
        <f>TITRES_STAT!D611</f>
        <v>0.43</v>
      </c>
      <c r="C608" s="2">
        <f t="shared" si="69"/>
        <v>0</v>
      </c>
      <c r="D608" s="2">
        <f t="shared" si="70"/>
        <v>0.42599999999999999</v>
      </c>
      <c r="E608" s="2">
        <f t="shared" si="72"/>
        <v>0.42700000000000005</v>
      </c>
      <c r="F608" s="2">
        <f t="shared" si="73"/>
        <v>0.438</v>
      </c>
      <c r="G608" s="2">
        <f t="shared" si="67"/>
        <v>0.42620000000000002</v>
      </c>
      <c r="H608" s="2">
        <f t="shared" si="71"/>
        <v>0.49020000000000025</v>
      </c>
      <c r="I608" s="2">
        <f t="array" ref="I608">SUMPRODUCT(B592:B611, (ROW(B592:B611)-ROW(B592)+1)) / (20*21/2)</f>
        <v>0.43071428571428572</v>
      </c>
      <c r="J608" s="2">
        <f t="shared" si="74"/>
        <v>0.43232371662843122</v>
      </c>
      <c r="K608" s="2">
        <f t="shared" si="68"/>
        <v>0.43424008349954774</v>
      </c>
    </row>
    <row r="609" spans="1:11" ht="13.5" x14ac:dyDescent="0.25">
      <c r="A609" s="3">
        <f>TITRES_STAT!B612</f>
        <v>43188</v>
      </c>
      <c r="B609" s="5">
        <f>TITRES_STAT!D612</f>
        <v>0.43</v>
      </c>
      <c r="C609" s="2">
        <f t="shared" si="69"/>
        <v>0</v>
      </c>
      <c r="D609" s="2">
        <f t="shared" si="70"/>
        <v>0.42800000000000005</v>
      </c>
      <c r="E609" s="2">
        <f t="shared" si="72"/>
        <v>0.42700000000000005</v>
      </c>
      <c r="F609" s="2">
        <f t="shared" si="73"/>
        <v>0.4375</v>
      </c>
      <c r="G609" s="2">
        <f t="shared" si="67"/>
        <v>0.42660000000000003</v>
      </c>
      <c r="H609" s="2">
        <f t="shared" si="71"/>
        <v>0.48965000000000025</v>
      </c>
      <c r="I609" s="2">
        <f t="array" ref="I609">SUMPRODUCT(B593:B612, (ROW(B593:B612)-ROW(B593)+1)) / (20*21/2)</f>
        <v>0.43019047619047612</v>
      </c>
      <c r="J609" s="2">
        <f t="shared" si="74"/>
        <v>0.43210241028286633</v>
      </c>
      <c r="K609" s="2">
        <f t="shared" si="68"/>
        <v>0.43407380571525173</v>
      </c>
    </row>
    <row r="610" spans="1:11" ht="13.5" x14ac:dyDescent="0.25">
      <c r="A610" s="3">
        <f>TITRES_STAT!B613</f>
        <v>43189</v>
      </c>
      <c r="B610" s="5">
        <f>TITRES_STAT!D613</f>
        <v>0.43</v>
      </c>
      <c r="C610" s="2">
        <f t="shared" si="69"/>
        <v>0</v>
      </c>
      <c r="D610" s="2">
        <f t="shared" si="70"/>
        <v>0.43</v>
      </c>
      <c r="E610" s="2">
        <f t="shared" si="72"/>
        <v>0.42600000000000005</v>
      </c>
      <c r="F610" s="2">
        <f t="shared" si="73"/>
        <v>0.43649999999999994</v>
      </c>
      <c r="G610" s="2">
        <f t="shared" si="67"/>
        <v>0.42700000000000005</v>
      </c>
      <c r="H610" s="2">
        <f t="shared" si="71"/>
        <v>0.48910000000000031</v>
      </c>
      <c r="I610" s="2">
        <f t="array" ref="I610">SUMPRODUCT(B594:B613, (ROW(B594:B613)-ROW(B594)+1)) / (20*21/2)</f>
        <v>0.42976190476190468</v>
      </c>
      <c r="J610" s="2">
        <f t="shared" si="74"/>
        <v>0.43190218073211717</v>
      </c>
      <c r="K610" s="2">
        <f t="shared" si="68"/>
        <v>0.43391404862837912</v>
      </c>
    </row>
    <row r="611" spans="1:11" ht="13.5" x14ac:dyDescent="0.25">
      <c r="A611" s="3">
        <f>TITRES_STAT!B614</f>
        <v>43192</v>
      </c>
      <c r="B611" s="5">
        <f>TITRES_STAT!D614</f>
        <v>0.43</v>
      </c>
      <c r="C611" s="2">
        <f t="shared" si="69"/>
        <v>0</v>
      </c>
      <c r="D611" s="2">
        <f t="shared" si="70"/>
        <v>0.43</v>
      </c>
      <c r="E611" s="2">
        <f t="shared" si="72"/>
        <v>0.42600000000000005</v>
      </c>
      <c r="F611" s="2">
        <f t="shared" si="73"/>
        <v>0.43549999999999994</v>
      </c>
      <c r="G611" s="2">
        <f t="shared" si="67"/>
        <v>0.4274</v>
      </c>
      <c r="H611" s="2">
        <f t="shared" si="71"/>
        <v>0.48855000000000032</v>
      </c>
      <c r="I611" s="2">
        <f t="array" ref="I611">SUMPRODUCT(B595:B614, (ROW(B595:B614)-ROW(B595)+1)) / (20*21/2)</f>
        <v>0.42942857142857138</v>
      </c>
      <c r="J611" s="2">
        <f t="shared" si="74"/>
        <v>0.43172102066239176</v>
      </c>
      <c r="K611" s="2">
        <f t="shared" si="68"/>
        <v>0.43376055652530543</v>
      </c>
    </row>
    <row r="612" spans="1:11" ht="13.5" x14ac:dyDescent="0.25">
      <c r="A612" s="3">
        <f>TITRES_STAT!B615</f>
        <v>43193</v>
      </c>
      <c r="B612" s="5">
        <f>TITRES_STAT!D615</f>
        <v>0.43</v>
      </c>
      <c r="C612" s="2">
        <f t="shared" si="69"/>
        <v>0</v>
      </c>
      <c r="D612" s="2">
        <f t="shared" si="70"/>
        <v>0.43</v>
      </c>
      <c r="E612" s="2">
        <f t="shared" si="72"/>
        <v>0.42700000000000005</v>
      </c>
      <c r="F612" s="2">
        <f t="shared" si="73"/>
        <v>0.43449999999999989</v>
      </c>
      <c r="G612" s="2">
        <f t="shared" si="67"/>
        <v>0.42779999999999996</v>
      </c>
      <c r="H612" s="2">
        <f t="shared" si="71"/>
        <v>0.48800000000000038</v>
      </c>
      <c r="I612" s="2">
        <f t="array" ref="I612">SUMPRODUCT(B596:B615, (ROW(B596:B615)-ROW(B596)+1)) / (20*21/2)</f>
        <v>0.42919047619047612</v>
      </c>
      <c r="J612" s="2">
        <f t="shared" si="74"/>
        <v>0.43155711393264018</v>
      </c>
      <c r="K612" s="2">
        <f t="shared" si="68"/>
        <v>0.43361308372039148</v>
      </c>
    </row>
    <row r="613" spans="1:11" ht="13.5" x14ac:dyDescent="0.25">
      <c r="A613" s="3">
        <f>TITRES_STAT!B616</f>
        <v>43194</v>
      </c>
      <c r="B613" s="5">
        <f>TITRES_STAT!D616</f>
        <v>0.43</v>
      </c>
      <c r="C613" s="2">
        <f t="shared" si="69"/>
        <v>0</v>
      </c>
      <c r="D613" s="2">
        <f t="shared" si="70"/>
        <v>0.43</v>
      </c>
      <c r="E613" s="2">
        <f t="shared" si="72"/>
        <v>0.42800000000000005</v>
      </c>
      <c r="F613" s="2">
        <f t="shared" si="73"/>
        <v>0.43349999999999989</v>
      </c>
      <c r="G613" s="2">
        <f t="shared" si="67"/>
        <v>0.42819999999999991</v>
      </c>
      <c r="H613" s="2">
        <f t="shared" si="71"/>
        <v>0.48745000000000049</v>
      </c>
      <c r="I613" s="2">
        <f t="array" ref="I613">SUMPRODUCT(B597:B616, (ROW(B597:B616)-ROW(B597)+1)) / (20*21/2)</f>
        <v>0.43095238095238098</v>
      </c>
      <c r="J613" s="2">
        <f t="shared" si="74"/>
        <v>0.43140881736762682</v>
      </c>
      <c r="K613" s="2">
        <f t="shared" si="68"/>
        <v>0.43347139416272906</v>
      </c>
    </row>
    <row r="614" spans="1:11" ht="13.5" x14ac:dyDescent="0.25">
      <c r="A614" s="3">
        <f>TITRES_STAT!B617</f>
        <v>43195</v>
      </c>
      <c r="B614" s="5">
        <f>TITRES_STAT!D617</f>
        <v>0.43</v>
      </c>
      <c r="C614" s="2">
        <f t="shared" si="69"/>
        <v>0</v>
      </c>
      <c r="D614" s="2">
        <f t="shared" si="70"/>
        <v>0.43</v>
      </c>
      <c r="E614" s="2">
        <f t="shared" si="72"/>
        <v>0.4290000000000001</v>
      </c>
      <c r="F614" s="2">
        <f t="shared" si="73"/>
        <v>0.43249999999999994</v>
      </c>
      <c r="G614" s="2">
        <f t="shared" si="67"/>
        <v>0.42859999999999993</v>
      </c>
      <c r="H614" s="2">
        <f t="shared" si="71"/>
        <v>0.48690000000000055</v>
      </c>
      <c r="I614" s="2">
        <f t="array" ref="I614">SUMPRODUCT(B598:B617, (ROW(B598:B617)-ROW(B598)+1)) / (20*21/2)</f>
        <v>0.43461904761904752</v>
      </c>
      <c r="J614" s="2">
        <f t="shared" si="74"/>
        <v>0.43127464428499568</v>
      </c>
      <c r="K614" s="2">
        <f t="shared" si="68"/>
        <v>0.43333526105830833</v>
      </c>
    </row>
    <row r="615" spans="1:11" ht="13.5" x14ac:dyDescent="0.25">
      <c r="A615" s="3">
        <f>TITRES_STAT!B618</f>
        <v>43196</v>
      </c>
      <c r="B615" s="5">
        <f>TITRES_STAT!D618</f>
        <v>0.43</v>
      </c>
      <c r="C615" s="2">
        <f t="shared" si="69"/>
        <v>0</v>
      </c>
      <c r="D615" s="2">
        <f t="shared" si="70"/>
        <v>0.43</v>
      </c>
      <c r="E615" s="2">
        <f t="shared" si="72"/>
        <v>0.43000000000000005</v>
      </c>
      <c r="F615" s="2">
        <f t="shared" si="73"/>
        <v>0.43149999999999988</v>
      </c>
      <c r="G615" s="2">
        <f t="shared" si="67"/>
        <v>0.42899999999999983</v>
      </c>
      <c r="H615" s="2">
        <f t="shared" si="71"/>
        <v>0.48635000000000062</v>
      </c>
      <c r="I615" s="2">
        <f t="array" ref="I615">SUMPRODUCT(B599:B618, (ROW(B599:B618)-ROW(B599)+1)) / (20*21/2)</f>
        <v>0.44009523809523809</v>
      </c>
      <c r="J615" s="2">
        <f t="shared" si="74"/>
        <v>0.43115324959118656</v>
      </c>
      <c r="K615" s="2">
        <f t="shared" si="68"/>
        <v>0.43320446650700212</v>
      </c>
    </row>
    <row r="616" spans="1:11" ht="13.5" x14ac:dyDescent="0.25">
      <c r="A616" s="3">
        <f>TITRES_STAT!B619</f>
        <v>43200</v>
      </c>
      <c r="B616" s="5">
        <f>TITRES_STAT!D619</f>
        <v>0.45</v>
      </c>
      <c r="C616" s="2">
        <f t="shared" si="69"/>
        <v>2.0000000000000018E-2</v>
      </c>
      <c r="D616" s="2">
        <f t="shared" si="70"/>
        <v>0.434</v>
      </c>
      <c r="E616" s="2">
        <f t="shared" si="72"/>
        <v>0.43200000000000005</v>
      </c>
      <c r="F616" s="2">
        <f t="shared" si="73"/>
        <v>0.43149999999999988</v>
      </c>
      <c r="G616" s="2">
        <f t="shared" si="67"/>
        <v>0.42999999999999977</v>
      </c>
      <c r="H616" s="2">
        <f t="shared" si="71"/>
        <v>0.48590000000000072</v>
      </c>
      <c r="I616" s="2">
        <f t="array" ref="I616">SUMPRODUCT(B600:B619, (ROW(B600:B619)-ROW(B600)+1)) / (20*21/2)</f>
        <v>0.44728571428571434</v>
      </c>
      <c r="J616" s="2">
        <f t="shared" si="74"/>
        <v>0.43294817820154974</v>
      </c>
      <c r="K616" s="2">
        <f t="shared" si="68"/>
        <v>0.43386311487927653</v>
      </c>
    </row>
    <row r="617" spans="1:11" ht="13.5" x14ac:dyDescent="0.25">
      <c r="A617" s="3">
        <f>TITRES_STAT!B620</f>
        <v>43201</v>
      </c>
      <c r="B617" s="5">
        <f>TITRES_STAT!D620</f>
        <v>0.47</v>
      </c>
      <c r="C617" s="2">
        <f t="shared" si="69"/>
        <v>1.9999999999999962E-2</v>
      </c>
      <c r="D617" s="2">
        <f t="shared" si="70"/>
        <v>0.442</v>
      </c>
      <c r="E617" s="2">
        <f t="shared" si="72"/>
        <v>0.43600000000000005</v>
      </c>
      <c r="F617" s="2">
        <f t="shared" si="73"/>
        <v>0.43249999999999994</v>
      </c>
      <c r="G617" s="2">
        <f t="shared" si="67"/>
        <v>0.43119999999999975</v>
      </c>
      <c r="H617" s="2">
        <f t="shared" si="71"/>
        <v>0.4855500000000007</v>
      </c>
      <c r="I617" s="2">
        <f t="array" ref="I617">SUMPRODUCT(B601:B620, (ROW(B601:B620)-ROW(B601)+1)) / (20*21/2)</f>
        <v>0.45599999999999996</v>
      </c>
      <c r="J617" s="2">
        <f t="shared" si="74"/>
        <v>0.43647692313473552</v>
      </c>
      <c r="K617" s="2">
        <f t="shared" si="68"/>
        <v>0.43528024762910883</v>
      </c>
    </row>
    <row r="618" spans="1:11" ht="13.5" x14ac:dyDescent="0.25">
      <c r="A618" s="3">
        <f>TITRES_STAT!B621</f>
        <v>43202</v>
      </c>
      <c r="B618" s="5">
        <f>TITRES_STAT!D621</f>
        <v>0.49</v>
      </c>
      <c r="C618" s="2">
        <f t="shared" si="69"/>
        <v>2.0000000000000018E-2</v>
      </c>
      <c r="D618" s="2">
        <f t="shared" si="70"/>
        <v>0.45400000000000001</v>
      </c>
      <c r="E618" s="2">
        <f t="shared" si="72"/>
        <v>0.44200000000000006</v>
      </c>
      <c r="F618" s="2">
        <f t="shared" si="73"/>
        <v>0.4345</v>
      </c>
      <c r="G618" s="2">
        <f t="shared" si="67"/>
        <v>0.43279999999999974</v>
      </c>
      <c r="H618" s="2">
        <f t="shared" si="71"/>
        <v>0.48530000000000068</v>
      </c>
      <c r="I618" s="2">
        <f t="array" ref="I618">SUMPRODUCT(B602:B621, (ROW(B602:B621)-ROW(B602)+1)) / (20*21/2)</f>
        <v>0.46714285714285703</v>
      </c>
      <c r="J618" s="2">
        <f t="shared" si="74"/>
        <v>0.44157435902666542</v>
      </c>
      <c r="K618" s="2">
        <f t="shared" si="68"/>
        <v>0.43742612027110456</v>
      </c>
    </row>
    <row r="619" spans="1:11" ht="13.5" x14ac:dyDescent="0.25">
      <c r="A619" s="3">
        <f>TITRES_STAT!B622</f>
        <v>43203</v>
      </c>
      <c r="B619" s="5">
        <f>TITRES_STAT!D622</f>
        <v>0.51</v>
      </c>
      <c r="C619" s="2">
        <f t="shared" si="69"/>
        <v>2.0000000000000018E-2</v>
      </c>
      <c r="D619" s="2">
        <f t="shared" si="70"/>
        <v>0.47000000000000003</v>
      </c>
      <c r="E619" s="2">
        <f t="shared" si="72"/>
        <v>0.45</v>
      </c>
      <c r="F619" s="2">
        <f t="shared" si="73"/>
        <v>0.43849999999999989</v>
      </c>
      <c r="G619" s="2">
        <f t="shared" si="67"/>
        <v>0.43499999999999978</v>
      </c>
      <c r="H619" s="2">
        <f t="shared" si="71"/>
        <v>0.48525000000000068</v>
      </c>
      <c r="I619" s="2">
        <f t="array" ref="I619">SUMPRODUCT(B603:B622, (ROW(B603:B622)-ROW(B603)+1)) / (20*21/2)</f>
        <v>0.47957142857142859</v>
      </c>
      <c r="J619" s="2">
        <f t="shared" si="74"/>
        <v>0.44809108673841158</v>
      </c>
      <c r="K619" s="2">
        <f t="shared" si="68"/>
        <v>0.44027215477027698</v>
      </c>
    </row>
    <row r="620" spans="1:11" ht="13.5" x14ac:dyDescent="0.25">
      <c r="A620" s="3">
        <f>TITRES_STAT!B623</f>
        <v>43206</v>
      </c>
      <c r="B620" s="5">
        <f>TITRES_STAT!D623</f>
        <v>0.53</v>
      </c>
      <c r="C620" s="2">
        <f t="shared" si="69"/>
        <v>2.0000000000000018E-2</v>
      </c>
      <c r="D620" s="2">
        <f t="shared" si="70"/>
        <v>0.49000000000000005</v>
      </c>
      <c r="E620" s="2">
        <f t="shared" si="72"/>
        <v>0.46000000000000008</v>
      </c>
      <c r="F620" s="2">
        <f t="shared" si="73"/>
        <v>0.44299999999999995</v>
      </c>
      <c r="G620" s="2">
        <f t="shared" si="67"/>
        <v>0.43759999999999982</v>
      </c>
      <c r="H620" s="2">
        <f t="shared" si="71"/>
        <v>0.48525000000000068</v>
      </c>
      <c r="I620" s="2">
        <f t="array" ref="I620">SUMPRODUCT(B604:B623, (ROW(B604:B623)-ROW(B604)+1)) / (20*21/2)</f>
        <v>0.49314285714285716</v>
      </c>
      <c r="J620" s="2">
        <f t="shared" si="74"/>
        <v>0.45589193562046759</v>
      </c>
      <c r="K620" s="2">
        <f t="shared" si="68"/>
        <v>0.44379089379889358</v>
      </c>
    </row>
    <row r="621" spans="1:11" ht="13.5" x14ac:dyDescent="0.25">
      <c r="A621" s="3">
        <f>TITRES_STAT!B624</f>
        <v>43207</v>
      </c>
      <c r="B621" s="5">
        <f>TITRES_STAT!D624</f>
        <v>0.56000000000000005</v>
      </c>
      <c r="C621" s="2">
        <f t="shared" si="69"/>
        <v>3.0000000000000027E-2</v>
      </c>
      <c r="D621" s="2">
        <f t="shared" si="70"/>
        <v>0.51200000000000001</v>
      </c>
      <c r="E621" s="2">
        <f t="shared" si="72"/>
        <v>0.47300000000000003</v>
      </c>
      <c r="F621" s="2">
        <f t="shared" si="73"/>
        <v>0.44950000000000001</v>
      </c>
      <c r="G621" s="2">
        <f t="shared" si="67"/>
        <v>0.44079999999999975</v>
      </c>
      <c r="H621" s="2">
        <f t="shared" si="71"/>
        <v>0.48535000000000067</v>
      </c>
      <c r="I621" s="2">
        <f t="array" ref="I621">SUMPRODUCT(B605:B624, (ROW(B605:B624)-ROW(B605)+1)) / (20*21/2)</f>
        <v>0.50776190476190486</v>
      </c>
      <c r="J621" s="2">
        <f t="shared" si="74"/>
        <v>0.46580698937089926</v>
      </c>
      <c r="K621" s="2">
        <f t="shared" si="68"/>
        <v>0.44834811364991739</v>
      </c>
    </row>
    <row r="622" spans="1:11" ht="13.5" x14ac:dyDescent="0.25">
      <c r="A622" s="3">
        <f>TITRES_STAT!B625</f>
        <v>43208</v>
      </c>
      <c r="B622" s="5">
        <f>TITRES_STAT!D625</f>
        <v>0.57999999999999996</v>
      </c>
      <c r="C622" s="2">
        <f t="shared" si="69"/>
        <v>1.9999999999999907E-2</v>
      </c>
      <c r="D622" s="2">
        <f t="shared" si="70"/>
        <v>0.53400000000000003</v>
      </c>
      <c r="E622" s="2">
        <f t="shared" si="72"/>
        <v>0.4880000000000001</v>
      </c>
      <c r="F622" s="2">
        <f t="shared" si="73"/>
        <v>0.45750000000000002</v>
      </c>
      <c r="G622" s="2">
        <f t="shared" si="67"/>
        <v>0.44439999999999974</v>
      </c>
      <c r="H622" s="2">
        <f t="shared" si="71"/>
        <v>0.48555000000000065</v>
      </c>
      <c r="I622" s="2">
        <f t="array" ref="I622">SUMPRODUCT(B606:B625, (ROW(B606:B625)-ROW(B606)+1)) / (20*21/2)</f>
        <v>0.5195238095238095</v>
      </c>
      <c r="J622" s="2">
        <f t="shared" si="74"/>
        <v>0.4766825141927184</v>
      </c>
      <c r="K622" s="2">
        <f t="shared" si="68"/>
        <v>0.45351093272246967</v>
      </c>
    </row>
    <row r="623" spans="1:11" ht="13.5" x14ac:dyDescent="0.25">
      <c r="A623" s="3">
        <f>TITRES_STAT!B626</f>
        <v>43209</v>
      </c>
      <c r="B623" s="5">
        <f>TITRES_STAT!D626</f>
        <v>0.6</v>
      </c>
      <c r="C623" s="2">
        <f t="shared" si="69"/>
        <v>2.0000000000000018E-2</v>
      </c>
      <c r="D623" s="2">
        <f t="shared" si="70"/>
        <v>0.55600000000000005</v>
      </c>
      <c r="E623" s="2">
        <f t="shared" si="72"/>
        <v>0.505</v>
      </c>
      <c r="F623" s="2">
        <f t="shared" si="73"/>
        <v>0.46650000000000003</v>
      </c>
      <c r="G623" s="2">
        <f t="shared" si="67"/>
        <v>0.4483999999999998</v>
      </c>
      <c r="H623" s="2">
        <f t="shared" si="71"/>
        <v>0.48585000000000056</v>
      </c>
      <c r="I623" s="2">
        <f t="array" ref="I623">SUMPRODUCT(B607:B626, (ROW(B607:B626)-ROW(B607)+1)) / (20*21/2)</f>
        <v>0.52852380952380951</v>
      </c>
      <c r="J623" s="2">
        <f t="shared" si="74"/>
        <v>0.48842703665055476</v>
      </c>
      <c r="K623" s="2">
        <f t="shared" si="68"/>
        <v>0.45925560202747084</v>
      </c>
    </row>
    <row r="624" spans="1:11" ht="13.5" x14ac:dyDescent="0.25">
      <c r="A624" s="3">
        <f>TITRES_STAT!B627</f>
        <v>43210</v>
      </c>
      <c r="B624" s="5">
        <f>TITRES_STAT!D627</f>
        <v>0.62</v>
      </c>
      <c r="C624" s="2">
        <f t="shared" si="69"/>
        <v>2.0000000000000018E-2</v>
      </c>
      <c r="D624" s="2">
        <f t="shared" si="70"/>
        <v>0.57800000000000007</v>
      </c>
      <c r="E624" s="2">
        <f t="shared" si="72"/>
        <v>0.52399999999999991</v>
      </c>
      <c r="F624" s="2">
        <f t="shared" si="73"/>
        <v>0.47649999999999998</v>
      </c>
      <c r="G624" s="2">
        <f t="shared" si="67"/>
        <v>0.45299999999999985</v>
      </c>
      <c r="H624" s="2">
        <f t="shared" si="71"/>
        <v>0.48625000000000057</v>
      </c>
      <c r="I624" s="2">
        <f t="array" ref="I624">SUMPRODUCT(B608:B627, (ROW(B608:B627)-ROW(B608)+1)) / (20*21/2)</f>
        <v>0.53680952380952374</v>
      </c>
      <c r="J624" s="2">
        <f t="shared" si="74"/>
        <v>0.50095779506478766</v>
      </c>
      <c r="K624" s="2">
        <f t="shared" si="68"/>
        <v>0.4655593039087465</v>
      </c>
    </row>
    <row r="625" spans="1:11" ht="13.5" x14ac:dyDescent="0.25">
      <c r="A625" s="3">
        <f>TITRES_STAT!B628</f>
        <v>43213</v>
      </c>
      <c r="B625" s="5">
        <f>TITRES_STAT!D628</f>
        <v>0.6</v>
      </c>
      <c r="C625" s="2">
        <f t="shared" si="69"/>
        <v>-2.0000000000000018E-2</v>
      </c>
      <c r="D625" s="2">
        <f t="shared" si="70"/>
        <v>0.59200000000000008</v>
      </c>
      <c r="E625" s="2">
        <f t="shared" si="72"/>
        <v>0.54100000000000004</v>
      </c>
      <c r="F625" s="2">
        <f t="shared" si="73"/>
        <v>0.48549999999999993</v>
      </c>
      <c r="G625" s="2">
        <f t="shared" si="67"/>
        <v>0.45699999999999991</v>
      </c>
      <c r="H625" s="2">
        <f t="shared" si="71"/>
        <v>0.48650000000000054</v>
      </c>
      <c r="I625" s="2">
        <f t="array" ref="I625">SUMPRODUCT(B609:B628, (ROW(B609:B628)-ROW(B609)+1)) / (20*21/2)</f>
        <v>0.54152380952380941</v>
      </c>
      <c r="J625" s="2">
        <f t="shared" si="74"/>
        <v>0.5103903860109984</v>
      </c>
      <c r="K625" s="2">
        <f t="shared" si="68"/>
        <v>0.47083148806918784</v>
      </c>
    </row>
    <row r="626" spans="1:11" ht="13.5" x14ac:dyDescent="0.25">
      <c r="A626" s="3">
        <f>TITRES_STAT!B629</f>
        <v>43214</v>
      </c>
      <c r="B626" s="5">
        <f>TITRES_STAT!D629</f>
        <v>0.57999999999999996</v>
      </c>
      <c r="C626" s="2">
        <f t="shared" si="69"/>
        <v>-2.0000000000000018E-2</v>
      </c>
      <c r="D626" s="2">
        <f t="shared" si="70"/>
        <v>0.59599999999999997</v>
      </c>
      <c r="E626" s="2">
        <f t="shared" si="72"/>
        <v>0.55400000000000005</v>
      </c>
      <c r="F626" s="2">
        <f t="shared" si="73"/>
        <v>0.49299999999999999</v>
      </c>
      <c r="G626" s="2">
        <f t="shared" ref="G626:G689" si="75">AVERAGE(B577:B626)</f>
        <v>0.4605999999999999</v>
      </c>
      <c r="H626" s="2">
        <f t="shared" si="71"/>
        <v>0.48670000000000052</v>
      </c>
      <c r="I626" s="2">
        <f t="array" ref="I626">SUMPRODUCT(B610:B629, (ROW(B610:B629)-ROW(B610)+1)) / (20*21/2)</f>
        <v>0.54280952380952374</v>
      </c>
      <c r="J626" s="2">
        <f t="shared" si="74"/>
        <v>0.51701987305757002</v>
      </c>
      <c r="K626" s="2">
        <f t="shared" si="68"/>
        <v>0.47511260618412171</v>
      </c>
    </row>
    <row r="627" spans="1:11" ht="13.5" x14ac:dyDescent="0.25">
      <c r="A627" s="3">
        <f>TITRES_STAT!B630</f>
        <v>43215</v>
      </c>
      <c r="B627" s="5">
        <f>TITRES_STAT!D630</f>
        <v>0.57999999999999996</v>
      </c>
      <c r="C627" s="2">
        <f t="shared" si="69"/>
        <v>0</v>
      </c>
      <c r="D627" s="2">
        <f t="shared" si="70"/>
        <v>0.59599999999999997</v>
      </c>
      <c r="E627" s="2">
        <f t="shared" si="72"/>
        <v>0.56500000000000006</v>
      </c>
      <c r="F627" s="2">
        <f t="shared" si="73"/>
        <v>0.50049999999999994</v>
      </c>
      <c r="G627" s="2">
        <f t="shared" si="75"/>
        <v>0.46399999999999986</v>
      </c>
      <c r="H627" s="2">
        <f t="shared" si="71"/>
        <v>0.48690000000000055</v>
      </c>
      <c r="I627" s="2">
        <f t="array" ref="I627">SUMPRODUCT(B611:B630, (ROW(B611:B630)-ROW(B611)+1)) / (20*21/2)</f>
        <v>0.54176190476190478</v>
      </c>
      <c r="J627" s="2">
        <f t="shared" si="74"/>
        <v>0.52301798038542047</v>
      </c>
      <c r="K627" s="2">
        <f t="shared" ref="K627:K690" si="76">$K$4*B627+(1-$K$4)*K626</f>
        <v>0.47922583731415619</v>
      </c>
    </row>
    <row r="628" spans="1:11" ht="13.5" x14ac:dyDescent="0.25">
      <c r="A628" s="3">
        <f>TITRES_STAT!B631</f>
        <v>43216</v>
      </c>
      <c r="B628" s="5">
        <f>TITRES_STAT!D631</f>
        <v>0.55000000000000004</v>
      </c>
      <c r="C628" s="2">
        <f t="shared" si="69"/>
        <v>-2.9999999999999916E-2</v>
      </c>
      <c r="D628" s="2">
        <f t="shared" si="70"/>
        <v>0.58599999999999997</v>
      </c>
      <c r="E628" s="2">
        <f t="shared" si="72"/>
        <v>0.57099999999999995</v>
      </c>
      <c r="F628" s="2">
        <f t="shared" si="73"/>
        <v>0.50650000000000017</v>
      </c>
      <c r="G628" s="2">
        <f t="shared" si="75"/>
        <v>0.46639999999999987</v>
      </c>
      <c r="H628" s="2">
        <f t="shared" si="71"/>
        <v>0.4869000000000005</v>
      </c>
      <c r="I628" s="2">
        <f t="array" ref="I628">SUMPRODUCT(B612:B631, (ROW(B612:B631)-ROW(B612)+1)) / (20*21/2)</f>
        <v>0.5432380952380953</v>
      </c>
      <c r="J628" s="2">
        <f t="shared" si="74"/>
        <v>0.52558769653918991</v>
      </c>
      <c r="K628" s="2">
        <f t="shared" si="76"/>
        <v>0.48200129467438535</v>
      </c>
    </row>
    <row r="629" spans="1:11" ht="13.5" x14ac:dyDescent="0.25">
      <c r="A629" s="3">
        <f>TITRES_STAT!B632</f>
        <v>43217</v>
      </c>
      <c r="B629" s="5">
        <f>TITRES_STAT!D632</f>
        <v>0.52</v>
      </c>
      <c r="C629" s="2">
        <f t="shared" si="69"/>
        <v>-3.0000000000000027E-2</v>
      </c>
      <c r="D629" s="2">
        <f t="shared" si="70"/>
        <v>0.56599999999999995</v>
      </c>
      <c r="E629" s="2">
        <f t="shared" si="72"/>
        <v>0.57200000000000006</v>
      </c>
      <c r="F629" s="2">
        <f t="shared" si="73"/>
        <v>0.5109999999999999</v>
      </c>
      <c r="G629" s="2">
        <f t="shared" si="75"/>
        <v>0.46779999999999988</v>
      </c>
      <c r="H629" s="2">
        <f t="shared" si="71"/>
        <v>0.4868000000000004</v>
      </c>
      <c r="I629" s="2">
        <f t="array" ref="I629">SUMPRODUCT(B613:B632, (ROW(B613:B632)-ROW(B613)+1)) / (20*21/2)</f>
        <v>0.54328571428571426</v>
      </c>
      <c r="J629" s="2">
        <f t="shared" si="74"/>
        <v>0.5250555349640289</v>
      </c>
      <c r="K629" s="2">
        <f t="shared" si="76"/>
        <v>0.4834914399812722</v>
      </c>
    </row>
    <row r="630" spans="1:11" ht="13.5" x14ac:dyDescent="0.25">
      <c r="A630" s="3">
        <f>TITRES_STAT!B633</f>
        <v>43220</v>
      </c>
      <c r="B630" s="5">
        <f>TITRES_STAT!D633</f>
        <v>0.5</v>
      </c>
      <c r="C630" s="2">
        <f t="shared" si="69"/>
        <v>-2.0000000000000018E-2</v>
      </c>
      <c r="D630" s="2">
        <f t="shared" si="70"/>
        <v>0.54600000000000004</v>
      </c>
      <c r="E630" s="2">
        <f t="shared" si="72"/>
        <v>0.56899999999999995</v>
      </c>
      <c r="F630" s="2">
        <f t="shared" si="73"/>
        <v>0.51449999999999996</v>
      </c>
      <c r="G630" s="2">
        <f t="shared" si="75"/>
        <v>0.46839999999999987</v>
      </c>
      <c r="H630" s="2">
        <f t="shared" si="71"/>
        <v>0.48665000000000042</v>
      </c>
      <c r="I630" s="2">
        <f t="array" ref="I630">SUMPRODUCT(B614:B633, (ROW(B614:B633)-ROW(B614)+1)) / (20*21/2)</f>
        <v>0.54195238095238096</v>
      </c>
      <c r="J630" s="2">
        <f t="shared" si="74"/>
        <v>0.52266929353888325</v>
      </c>
      <c r="K630" s="2">
        <f t="shared" si="76"/>
        <v>0.48413883449181055</v>
      </c>
    </row>
    <row r="631" spans="1:11" ht="13.5" x14ac:dyDescent="0.25">
      <c r="A631" s="3">
        <f>TITRES_STAT!B634</f>
        <v>43222</v>
      </c>
      <c r="B631" s="5">
        <f>TITRES_STAT!D634</f>
        <v>0.53</v>
      </c>
      <c r="C631" s="2">
        <f t="shared" si="69"/>
        <v>3.0000000000000027E-2</v>
      </c>
      <c r="D631" s="2">
        <f t="shared" si="70"/>
        <v>0.53599999999999992</v>
      </c>
      <c r="E631" s="2">
        <f t="shared" si="72"/>
        <v>0.56600000000000006</v>
      </c>
      <c r="F631" s="2">
        <f t="shared" si="73"/>
        <v>0.51949999999999996</v>
      </c>
      <c r="G631" s="2">
        <f t="shared" si="75"/>
        <v>0.4698</v>
      </c>
      <c r="H631" s="2">
        <f t="shared" si="71"/>
        <v>0.48660000000000048</v>
      </c>
      <c r="I631" s="2">
        <f t="array" ref="I631">SUMPRODUCT(B615:B634, (ROW(B615:B634)-ROW(B615)+1)) / (20*21/2)</f>
        <v>0.54023809523809529</v>
      </c>
      <c r="J631" s="2">
        <f t="shared" si="74"/>
        <v>0.5233674560589896</v>
      </c>
      <c r="K631" s="2">
        <f t="shared" si="76"/>
        <v>0.48593731157056314</v>
      </c>
    </row>
    <row r="632" spans="1:11" ht="13.5" x14ac:dyDescent="0.25">
      <c r="A632" s="3">
        <f>TITRES_STAT!B635</f>
        <v>43223</v>
      </c>
      <c r="B632" s="5">
        <f>TITRES_STAT!D635</f>
        <v>0.52</v>
      </c>
      <c r="C632" s="2">
        <f t="shared" si="69"/>
        <v>-1.0000000000000009E-2</v>
      </c>
      <c r="D632" s="2">
        <f t="shared" si="70"/>
        <v>0.52400000000000002</v>
      </c>
      <c r="E632" s="2">
        <f t="shared" si="72"/>
        <v>0.56000000000000016</v>
      </c>
      <c r="F632" s="2">
        <f t="shared" si="73"/>
        <v>0.52399999999999991</v>
      </c>
      <c r="G632" s="2">
        <f t="shared" si="75"/>
        <v>0.47099999999999992</v>
      </c>
      <c r="H632" s="2">
        <f t="shared" si="71"/>
        <v>0.48650000000000049</v>
      </c>
      <c r="I632" s="2">
        <f t="array" ref="I632">SUMPRODUCT(B616:B635, (ROW(B616:B635)-ROW(B616)+1)) / (20*21/2)</f>
        <v>0.53719047619047622</v>
      </c>
      <c r="J632" s="2">
        <f t="shared" si="74"/>
        <v>0.52304674595813339</v>
      </c>
      <c r="K632" s="2">
        <f t="shared" si="76"/>
        <v>0.48727310327367829</v>
      </c>
    </row>
    <row r="633" spans="1:11" ht="13.5" x14ac:dyDescent="0.25">
      <c r="A633" s="3">
        <f>TITRES_STAT!B636</f>
        <v>43224</v>
      </c>
      <c r="B633" s="5">
        <f>TITRES_STAT!D636</f>
        <v>0.51</v>
      </c>
      <c r="C633" s="2">
        <f t="shared" si="69"/>
        <v>-1.0000000000000009E-2</v>
      </c>
      <c r="D633" s="2">
        <f t="shared" si="70"/>
        <v>0.51600000000000001</v>
      </c>
      <c r="E633" s="2">
        <f t="shared" si="72"/>
        <v>0.55099999999999993</v>
      </c>
      <c r="F633" s="2">
        <f t="shared" si="73"/>
        <v>0.52799999999999991</v>
      </c>
      <c r="G633" s="2">
        <f t="shared" si="75"/>
        <v>0.47239999999999993</v>
      </c>
      <c r="H633" s="2">
        <f t="shared" si="71"/>
        <v>0.48630000000000051</v>
      </c>
      <c r="I633" s="2">
        <f t="array" ref="I633">SUMPRODUCT(B617:B636, (ROW(B617:B636)-ROW(B617)+1)) / (20*21/2)</f>
        <v>0.53476190476190477</v>
      </c>
      <c r="J633" s="2">
        <f t="shared" si="74"/>
        <v>0.52180419872402539</v>
      </c>
      <c r="K633" s="2">
        <f t="shared" si="76"/>
        <v>0.48816435412569092</v>
      </c>
    </row>
    <row r="634" spans="1:11" ht="13.5" x14ac:dyDescent="0.25">
      <c r="A634" s="3">
        <f>TITRES_STAT!B637</f>
        <v>43227</v>
      </c>
      <c r="B634" s="5">
        <f>TITRES_STAT!D637</f>
        <v>0.51</v>
      </c>
      <c r="C634" s="2">
        <f t="shared" si="69"/>
        <v>0</v>
      </c>
      <c r="D634" s="2">
        <f t="shared" si="70"/>
        <v>0.51400000000000001</v>
      </c>
      <c r="E634" s="2">
        <f t="shared" si="72"/>
        <v>0.53999999999999981</v>
      </c>
      <c r="F634" s="2">
        <f t="shared" si="73"/>
        <v>0.53199999999999981</v>
      </c>
      <c r="G634" s="2">
        <f t="shared" si="75"/>
        <v>0.47420000000000001</v>
      </c>
      <c r="H634" s="2">
        <f t="shared" si="71"/>
        <v>0.48615000000000053</v>
      </c>
      <c r="I634" s="2">
        <f t="array" ref="I634">SUMPRODUCT(B618:B637, (ROW(B618:B637)-ROW(B618)+1)) / (20*21/2)</f>
        <v>0.53300000000000003</v>
      </c>
      <c r="J634" s="2">
        <f t="shared" si="74"/>
        <v>0.52067998932173731</v>
      </c>
      <c r="K634" s="2">
        <f t="shared" si="76"/>
        <v>0.48902065396389915</v>
      </c>
    </row>
    <row r="635" spans="1:11" ht="13.5" x14ac:dyDescent="0.25">
      <c r="A635" s="3">
        <f>TITRES_STAT!B638</f>
        <v>43228</v>
      </c>
      <c r="B635" s="5">
        <f>TITRES_STAT!D638</f>
        <v>0.5</v>
      </c>
      <c r="C635" s="2">
        <f t="shared" si="69"/>
        <v>-1.0000000000000009E-2</v>
      </c>
      <c r="D635" s="2">
        <f t="shared" si="70"/>
        <v>0.51400000000000001</v>
      </c>
      <c r="E635" s="2">
        <f t="shared" si="72"/>
        <v>0.53</v>
      </c>
      <c r="F635" s="2">
        <f t="shared" si="73"/>
        <v>0.53549999999999998</v>
      </c>
      <c r="G635" s="2">
        <f t="shared" si="75"/>
        <v>0.4758</v>
      </c>
      <c r="H635" s="2">
        <f t="shared" si="71"/>
        <v>0.48590000000000055</v>
      </c>
      <c r="I635" s="2">
        <f t="array" ref="I635">SUMPRODUCT(B619:B638, (ROW(B619:B638)-ROW(B619)+1)) / (20*21/2)</f>
        <v>0.53385714285714281</v>
      </c>
      <c r="J635" s="2">
        <f t="shared" si="74"/>
        <v>0.51871046652919084</v>
      </c>
      <c r="K635" s="2">
        <f t="shared" si="76"/>
        <v>0.48945121655355017</v>
      </c>
    </row>
    <row r="636" spans="1:11" ht="13.5" x14ac:dyDescent="0.25">
      <c r="A636" s="3">
        <f>TITRES_STAT!B639</f>
        <v>43229</v>
      </c>
      <c r="B636" s="5">
        <f>TITRES_STAT!D639</f>
        <v>0.51</v>
      </c>
      <c r="C636" s="2">
        <f t="shared" si="69"/>
        <v>1.0000000000000009E-2</v>
      </c>
      <c r="D636" s="2">
        <f t="shared" si="70"/>
        <v>0.51</v>
      </c>
      <c r="E636" s="2">
        <f t="shared" si="72"/>
        <v>0.52299999999999991</v>
      </c>
      <c r="F636" s="2">
        <f t="shared" si="73"/>
        <v>0.53849999999999987</v>
      </c>
      <c r="G636" s="2">
        <f t="shared" si="75"/>
        <v>0.4774000000000001</v>
      </c>
      <c r="H636" s="2">
        <f t="shared" si="71"/>
        <v>0.48575000000000051</v>
      </c>
      <c r="I636" s="2">
        <f t="array" ref="I636">SUMPRODUCT(B620:B639, (ROW(B620:B639)-ROW(B620)+1)) / (20*21/2)</f>
        <v>0.53633333333333333</v>
      </c>
      <c r="J636" s="2">
        <f t="shared" si="74"/>
        <v>0.51788089828831552</v>
      </c>
      <c r="K636" s="2">
        <f t="shared" si="76"/>
        <v>0.49025705119850904</v>
      </c>
    </row>
    <row r="637" spans="1:11" ht="13.5" x14ac:dyDescent="0.25">
      <c r="A637" s="3">
        <f>TITRES_STAT!B640</f>
        <v>43230</v>
      </c>
      <c r="B637" s="5">
        <f>TITRES_STAT!D640</f>
        <v>0.52</v>
      </c>
      <c r="C637" s="2">
        <f t="shared" si="69"/>
        <v>1.0000000000000009E-2</v>
      </c>
      <c r="D637" s="2">
        <f t="shared" si="70"/>
        <v>0.51</v>
      </c>
      <c r="E637" s="2">
        <f t="shared" si="72"/>
        <v>0.51700000000000002</v>
      </c>
      <c r="F637" s="2">
        <f t="shared" si="73"/>
        <v>0.54100000000000004</v>
      </c>
      <c r="G637" s="2">
        <f t="shared" si="75"/>
        <v>0.47900000000000004</v>
      </c>
      <c r="H637" s="2">
        <f t="shared" si="71"/>
        <v>0.48570000000000052</v>
      </c>
      <c r="I637" s="2">
        <f t="array" ref="I637">SUMPRODUCT(B621:B640, (ROW(B621:B640)-ROW(B621)+1)) / (20*21/2)</f>
        <v>0.53947619047619055</v>
      </c>
      <c r="J637" s="2">
        <f t="shared" si="74"/>
        <v>0.51808271749895218</v>
      </c>
      <c r="K637" s="2">
        <f t="shared" si="76"/>
        <v>0.49142344134758714</v>
      </c>
    </row>
    <row r="638" spans="1:11" ht="13.5" x14ac:dyDescent="0.25">
      <c r="A638" s="3">
        <f>TITRES_STAT!B641</f>
        <v>43231</v>
      </c>
      <c r="B638" s="5">
        <f>TITRES_STAT!D641</f>
        <v>0.55000000000000004</v>
      </c>
      <c r="C638" s="2">
        <f t="shared" si="69"/>
        <v>3.0000000000000027E-2</v>
      </c>
      <c r="D638" s="2">
        <f t="shared" si="70"/>
        <v>0.51800000000000002</v>
      </c>
      <c r="E638" s="2">
        <f t="shared" si="72"/>
        <v>0.5169999999999999</v>
      </c>
      <c r="F638" s="2">
        <f t="shared" si="73"/>
        <v>0.54400000000000004</v>
      </c>
      <c r="G638" s="2">
        <f t="shared" si="75"/>
        <v>0.48120000000000007</v>
      </c>
      <c r="H638" s="2">
        <f t="shared" si="71"/>
        <v>0.48575000000000046</v>
      </c>
      <c r="I638" s="2">
        <f t="array" ref="I638">SUMPRODUCT(B622:B641, (ROW(B622:B641)-ROW(B622)+1)) / (20*21/2)</f>
        <v>0.54142857142857148</v>
      </c>
      <c r="J638" s="2">
        <f t="shared" si="74"/>
        <v>0.52112245868952822</v>
      </c>
      <c r="K638" s="2">
        <f t="shared" si="76"/>
        <v>0.49372056129474057</v>
      </c>
    </row>
    <row r="639" spans="1:11" ht="13.5" x14ac:dyDescent="0.25">
      <c r="A639" s="3">
        <f>TITRES_STAT!B642</f>
        <v>43234</v>
      </c>
      <c r="B639" s="5">
        <f>TITRES_STAT!D642</f>
        <v>0.56999999999999995</v>
      </c>
      <c r="C639" s="2">
        <f t="shared" si="69"/>
        <v>1.9999999999999907E-2</v>
      </c>
      <c r="D639" s="2">
        <f t="shared" si="70"/>
        <v>0.53</v>
      </c>
      <c r="E639" s="2">
        <f t="shared" si="72"/>
        <v>0.52200000000000002</v>
      </c>
      <c r="F639" s="2">
        <f t="shared" si="73"/>
        <v>0.54700000000000004</v>
      </c>
      <c r="G639" s="2">
        <f t="shared" si="75"/>
        <v>0.48380000000000001</v>
      </c>
      <c r="H639" s="2">
        <f t="shared" si="71"/>
        <v>0.4858000000000004</v>
      </c>
      <c r="I639" s="2">
        <f t="array" ref="I639">SUMPRODUCT(B623:B642, (ROW(B623:B642)-ROW(B623)+1)) / (20*21/2)</f>
        <v>0.5423809523809523</v>
      </c>
      <c r="J639" s="2">
        <f t="shared" si="74"/>
        <v>0.52577746262385894</v>
      </c>
      <c r="K639" s="2">
        <f t="shared" si="76"/>
        <v>0.4967119118322017</v>
      </c>
    </row>
    <row r="640" spans="1:11" ht="13.5" x14ac:dyDescent="0.25">
      <c r="A640" s="3">
        <f>TITRES_STAT!B643</f>
        <v>43235</v>
      </c>
      <c r="B640" s="5">
        <f>TITRES_STAT!D643</f>
        <v>0.57999999999999996</v>
      </c>
      <c r="C640" s="2">
        <f t="shared" si="69"/>
        <v>1.0000000000000009E-2</v>
      </c>
      <c r="D640" s="2">
        <f t="shared" si="70"/>
        <v>0.54600000000000004</v>
      </c>
      <c r="E640" s="2">
        <f t="shared" si="72"/>
        <v>0.53</v>
      </c>
      <c r="F640" s="2">
        <f t="shared" si="73"/>
        <v>0.54949999999999999</v>
      </c>
      <c r="G640" s="2">
        <f t="shared" si="75"/>
        <v>0.48639999999999994</v>
      </c>
      <c r="H640" s="2">
        <f t="shared" si="71"/>
        <v>0.48590000000000033</v>
      </c>
      <c r="I640" s="2">
        <f t="array" ref="I640">SUMPRODUCT(B624:B643, (ROW(B624:B643)-ROW(B624)+1)) / (20*21/2)</f>
        <v>0.54342857142857148</v>
      </c>
      <c r="J640" s="2">
        <f t="shared" si="74"/>
        <v>0.53094151380253907</v>
      </c>
      <c r="K640" s="2">
        <f t="shared" si="76"/>
        <v>0.49997811136819381</v>
      </c>
    </row>
    <row r="641" spans="1:11" ht="13.5" x14ac:dyDescent="0.25">
      <c r="A641" s="3">
        <f>TITRES_STAT!B644</f>
        <v>43236</v>
      </c>
      <c r="B641" s="5">
        <f>TITRES_STAT!D644</f>
        <v>0.56999999999999995</v>
      </c>
      <c r="C641" s="2">
        <f t="shared" si="69"/>
        <v>-1.0000000000000009E-2</v>
      </c>
      <c r="D641" s="2">
        <f t="shared" si="70"/>
        <v>0.55800000000000005</v>
      </c>
      <c r="E641" s="2">
        <f t="shared" si="72"/>
        <v>0.53400000000000003</v>
      </c>
      <c r="F641" s="2">
        <f t="shared" si="73"/>
        <v>0.55000000000000004</v>
      </c>
      <c r="G641" s="2">
        <f t="shared" si="75"/>
        <v>0.48879999999999996</v>
      </c>
      <c r="H641" s="2">
        <f t="shared" si="71"/>
        <v>0.48595000000000027</v>
      </c>
      <c r="I641" s="2">
        <f t="array" ref="I641">SUMPRODUCT(B625:B644, (ROW(B625:B644)-ROW(B625)+1)) / (20*21/2)</f>
        <v>0.54371428571428571</v>
      </c>
      <c r="J641" s="2">
        <f t="shared" si="74"/>
        <v>0.53466136963086874</v>
      </c>
      <c r="K641" s="2">
        <f t="shared" si="76"/>
        <v>0.50272406778512746</v>
      </c>
    </row>
    <row r="642" spans="1:11" ht="13.5" x14ac:dyDescent="0.25">
      <c r="A642" s="3">
        <f>TITRES_STAT!B645</f>
        <v>43237</v>
      </c>
      <c r="B642" s="5">
        <f>TITRES_STAT!D645</f>
        <v>0.56000000000000005</v>
      </c>
      <c r="C642" s="2">
        <f t="shared" si="69"/>
        <v>-9.9999999999998979E-3</v>
      </c>
      <c r="D642" s="2">
        <f t="shared" si="70"/>
        <v>0.56600000000000006</v>
      </c>
      <c r="E642" s="2">
        <f t="shared" si="72"/>
        <v>0.53800000000000003</v>
      </c>
      <c r="F642" s="2">
        <f t="shared" si="73"/>
        <v>0.54900000000000015</v>
      </c>
      <c r="G642" s="2">
        <f t="shared" si="75"/>
        <v>0.49099999999999994</v>
      </c>
      <c r="H642" s="2">
        <f t="shared" si="71"/>
        <v>0.48595000000000022</v>
      </c>
      <c r="I642" s="2">
        <f t="array" ref="I642">SUMPRODUCT(B626:B645, (ROW(B626:B645)-ROW(B626)+1)) / (20*21/2)</f>
        <v>0.54433333333333334</v>
      </c>
      <c r="J642" s="2">
        <f t="shared" si="74"/>
        <v>0.53707457252316693</v>
      </c>
      <c r="K642" s="2">
        <f t="shared" si="76"/>
        <v>0.50497018277394601</v>
      </c>
    </row>
    <row r="643" spans="1:11" ht="13.5" x14ac:dyDescent="0.25">
      <c r="A643" s="3">
        <f>TITRES_STAT!B646</f>
        <v>43238</v>
      </c>
      <c r="B643" s="5">
        <f>TITRES_STAT!D646</f>
        <v>0.56000000000000005</v>
      </c>
      <c r="C643" s="2">
        <f t="shared" si="69"/>
        <v>0</v>
      </c>
      <c r="D643" s="2">
        <f t="shared" si="70"/>
        <v>0.56799999999999995</v>
      </c>
      <c r="E643" s="2">
        <f t="shared" si="72"/>
        <v>0.54299999999999993</v>
      </c>
      <c r="F643" s="2">
        <f t="shared" si="73"/>
        <v>0.54700000000000004</v>
      </c>
      <c r="G643" s="2">
        <f t="shared" si="75"/>
        <v>0.49319999999999992</v>
      </c>
      <c r="H643" s="2">
        <f t="shared" si="71"/>
        <v>0.48590000000000017</v>
      </c>
      <c r="I643" s="2">
        <f t="array" ref="I643">SUMPRODUCT(B627:B646, (ROW(B627:B646)-ROW(B627)+1)) / (20*21/2)</f>
        <v>0.54328571428571426</v>
      </c>
      <c r="J643" s="2">
        <f t="shared" si="74"/>
        <v>0.53925794656857962</v>
      </c>
      <c r="K643" s="2">
        <f t="shared" si="76"/>
        <v>0.50712821482202652</v>
      </c>
    </row>
    <row r="644" spans="1:11" ht="13.5" x14ac:dyDescent="0.25">
      <c r="A644" s="3">
        <f>TITRES_STAT!B647</f>
        <v>43241</v>
      </c>
      <c r="B644" s="5">
        <f>TITRES_STAT!D647</f>
        <v>0.55000000000000004</v>
      </c>
      <c r="C644" s="2">
        <f t="shared" ref="C644:C707" si="77">B644-B643</f>
        <v>-1.0000000000000009E-2</v>
      </c>
      <c r="D644" s="2">
        <f t="shared" si="70"/>
        <v>0.56400000000000006</v>
      </c>
      <c r="E644" s="2">
        <f t="shared" si="72"/>
        <v>0.54699999999999993</v>
      </c>
      <c r="F644" s="2">
        <f t="shared" si="73"/>
        <v>0.54349999999999998</v>
      </c>
      <c r="G644" s="2">
        <f t="shared" si="75"/>
        <v>0.49519999999999997</v>
      </c>
      <c r="H644" s="2">
        <f t="shared" si="71"/>
        <v>0.48580000000000018</v>
      </c>
      <c r="I644" s="2">
        <f t="array" ref="I644">SUMPRODUCT(B628:B647, (ROW(B628:B647)-ROW(B628)+1)) / (20*21/2)</f>
        <v>0.54342857142857137</v>
      </c>
      <c r="J644" s="2">
        <f t="shared" si="74"/>
        <v>0.540280999276334</v>
      </c>
      <c r="K644" s="2">
        <f t="shared" si="76"/>
        <v>0.50880946129959415</v>
      </c>
    </row>
    <row r="645" spans="1:11" ht="13.5" x14ac:dyDescent="0.25">
      <c r="A645" s="3">
        <f>TITRES_STAT!B648</f>
        <v>43242</v>
      </c>
      <c r="B645" s="5">
        <f>TITRES_STAT!D648</f>
        <v>0.55000000000000004</v>
      </c>
      <c r="C645" s="2">
        <f t="shared" si="77"/>
        <v>0</v>
      </c>
      <c r="D645" s="2">
        <f t="shared" si="70"/>
        <v>0.55800000000000005</v>
      </c>
      <c r="E645" s="2">
        <f t="shared" si="72"/>
        <v>0.55199999999999994</v>
      </c>
      <c r="F645" s="2">
        <f t="shared" si="73"/>
        <v>0.54100000000000015</v>
      </c>
      <c r="G645" s="2">
        <f t="shared" si="75"/>
        <v>0.49719999999999998</v>
      </c>
      <c r="H645" s="2">
        <f t="shared" si="71"/>
        <v>0.48570000000000013</v>
      </c>
      <c r="I645" s="2">
        <f t="array" ref="I645">SUMPRODUCT(B629:B648, (ROW(B629:B648)-ROW(B629)+1)) / (20*21/2)</f>
        <v>0.54280952380952385</v>
      </c>
      <c r="J645" s="2">
        <f t="shared" si="74"/>
        <v>0.54120661839287365</v>
      </c>
      <c r="K645" s="2">
        <f t="shared" si="76"/>
        <v>0.51042477654274732</v>
      </c>
    </row>
    <row r="646" spans="1:11" ht="13.5" x14ac:dyDescent="0.25">
      <c r="A646" s="3">
        <f>TITRES_STAT!B649</f>
        <v>43243</v>
      </c>
      <c r="B646" s="5">
        <f>TITRES_STAT!D649</f>
        <v>0.53</v>
      </c>
      <c r="C646" s="2">
        <f t="shared" si="77"/>
        <v>-2.0000000000000018E-2</v>
      </c>
      <c r="D646" s="2">
        <f t="shared" ref="D646:D709" si="78">AVERAGE(B642:B646)</f>
        <v>0.55000000000000004</v>
      </c>
      <c r="E646" s="2">
        <f t="shared" si="72"/>
        <v>0.55400000000000005</v>
      </c>
      <c r="F646" s="2">
        <f t="shared" si="73"/>
        <v>0.53850000000000009</v>
      </c>
      <c r="G646" s="2">
        <f t="shared" si="75"/>
        <v>0.49880000000000002</v>
      </c>
      <c r="H646" s="2">
        <f t="shared" si="71"/>
        <v>0.4855000000000001</v>
      </c>
      <c r="I646" s="2">
        <f t="array" ref="I646">SUMPRODUCT(B630:B649, (ROW(B630:B649)-ROW(B630)+1)) / (20*21/2)</f>
        <v>0.54323809523809519</v>
      </c>
      <c r="J646" s="2">
        <f t="shared" si="74"/>
        <v>0.54013932140307619</v>
      </c>
      <c r="K646" s="2">
        <f t="shared" si="76"/>
        <v>0.51119243236460032</v>
      </c>
    </row>
    <row r="647" spans="1:11" ht="13.5" x14ac:dyDescent="0.25">
      <c r="A647" s="3">
        <f>TITRES_STAT!B650</f>
        <v>43244</v>
      </c>
      <c r="B647" s="5">
        <f>TITRES_STAT!D650</f>
        <v>0.54</v>
      </c>
      <c r="C647" s="2">
        <f t="shared" si="77"/>
        <v>1.0000000000000009E-2</v>
      </c>
      <c r="D647" s="2">
        <f t="shared" si="78"/>
        <v>0.54600000000000004</v>
      </c>
      <c r="E647" s="2">
        <f t="shared" si="72"/>
        <v>0.55600000000000005</v>
      </c>
      <c r="F647" s="2">
        <f t="shared" si="73"/>
        <v>0.53649999999999998</v>
      </c>
      <c r="G647" s="2">
        <f t="shared" si="75"/>
        <v>0.50060000000000004</v>
      </c>
      <c r="H647" s="2">
        <f t="shared" si="71"/>
        <v>0.48535000000000017</v>
      </c>
      <c r="I647" s="2">
        <f t="array" ref="I647">SUMPRODUCT(B631:B650, (ROW(B631:B650)-ROW(B631)+1)) / (20*21/2)</f>
        <v>0.54452380952380963</v>
      </c>
      <c r="J647" s="2">
        <f t="shared" si="74"/>
        <v>0.54012605269802128</v>
      </c>
      <c r="K647" s="2">
        <f t="shared" si="76"/>
        <v>0.51232214089932193</v>
      </c>
    </row>
    <row r="648" spans="1:11" ht="13.5" x14ac:dyDescent="0.25">
      <c r="A648" s="3">
        <f>TITRES_STAT!B651</f>
        <v>43245</v>
      </c>
      <c r="B648" s="5">
        <f>TITRES_STAT!D651</f>
        <v>0.53</v>
      </c>
      <c r="C648" s="2">
        <f t="shared" si="77"/>
        <v>-1.0000000000000009E-2</v>
      </c>
      <c r="D648" s="2">
        <f t="shared" si="78"/>
        <v>0.54</v>
      </c>
      <c r="E648" s="2">
        <f t="shared" si="72"/>
        <v>0.55400000000000005</v>
      </c>
      <c r="F648" s="2">
        <f t="shared" si="73"/>
        <v>0.53549999999999998</v>
      </c>
      <c r="G648" s="2">
        <f t="shared" si="75"/>
        <v>0.50220000000000009</v>
      </c>
      <c r="H648" s="2">
        <f t="shared" si="71"/>
        <v>0.48515000000000019</v>
      </c>
      <c r="I648" s="2">
        <f t="array" ref="I648">SUMPRODUCT(B632:B651, (ROW(B632:B651)-ROW(B632)+1)) / (20*21/2)</f>
        <v>0.5455714285714286</v>
      </c>
      <c r="J648" s="2">
        <f t="shared" si="74"/>
        <v>0.53916166672678112</v>
      </c>
      <c r="K648" s="2">
        <f t="shared" si="76"/>
        <v>0.51301539027581911</v>
      </c>
    </row>
    <row r="649" spans="1:11" ht="13.5" x14ac:dyDescent="0.25">
      <c r="A649" s="3">
        <f>TITRES_STAT!B652</f>
        <v>43248</v>
      </c>
      <c r="B649" s="5">
        <f>TITRES_STAT!D652</f>
        <v>0.54</v>
      </c>
      <c r="C649" s="2">
        <f t="shared" si="77"/>
        <v>1.0000000000000009E-2</v>
      </c>
      <c r="D649" s="2">
        <f t="shared" si="78"/>
        <v>0.53800000000000003</v>
      </c>
      <c r="E649" s="2">
        <f t="shared" si="72"/>
        <v>0.55100000000000005</v>
      </c>
      <c r="F649" s="2">
        <f t="shared" si="73"/>
        <v>0.53649999999999998</v>
      </c>
      <c r="G649" s="2">
        <f t="shared" si="75"/>
        <v>0.50439999999999996</v>
      </c>
      <c r="H649" s="2">
        <f t="shared" si="71"/>
        <v>0.48500000000000026</v>
      </c>
      <c r="I649" s="2">
        <f t="array" ref="I649">SUMPRODUCT(B633:B652, (ROW(B633:B652)-ROW(B633)+1)) / (20*21/2)</f>
        <v>0.54652380952380963</v>
      </c>
      <c r="J649" s="2">
        <f t="shared" si="74"/>
        <v>0.53924150799089721</v>
      </c>
      <c r="K649" s="2">
        <f t="shared" si="76"/>
        <v>0.51407361026500276</v>
      </c>
    </row>
    <row r="650" spans="1:11" ht="13.5" x14ac:dyDescent="0.25">
      <c r="A650" s="3">
        <f>TITRES_STAT!B653</f>
        <v>43249</v>
      </c>
      <c r="B650" s="5">
        <f>TITRES_STAT!D653</f>
        <v>0.55000000000000004</v>
      </c>
      <c r="C650" s="2">
        <f t="shared" si="77"/>
        <v>1.0000000000000009E-2</v>
      </c>
      <c r="D650" s="2">
        <f t="shared" si="78"/>
        <v>0.53800000000000003</v>
      </c>
      <c r="E650" s="2">
        <f t="shared" si="72"/>
        <v>0.54800000000000004</v>
      </c>
      <c r="F650" s="2">
        <f t="shared" si="73"/>
        <v>0.53900000000000003</v>
      </c>
      <c r="G650" s="2">
        <f t="shared" si="75"/>
        <v>0.50660000000000005</v>
      </c>
      <c r="H650" s="2">
        <f t="shared" ref="H650:H713" si="79">AVERAGE(B451:B650)</f>
        <v>0.48490000000000033</v>
      </c>
      <c r="I650" s="2">
        <f t="array" ref="I650">SUMPRODUCT(B634:B653, (ROW(B634:B653)-ROW(B634)+1)) / (20*21/2)</f>
        <v>0.54638095238095241</v>
      </c>
      <c r="J650" s="2">
        <f t="shared" si="74"/>
        <v>0.54026612627747839</v>
      </c>
      <c r="K650" s="2">
        <f t="shared" si="76"/>
        <v>0.51548248829382615</v>
      </c>
    </row>
    <row r="651" spans="1:11" ht="13.5" x14ac:dyDescent="0.25">
      <c r="A651" s="3">
        <f>TITRES_STAT!B654</f>
        <v>43250</v>
      </c>
      <c r="B651" s="5">
        <f>TITRES_STAT!D654</f>
        <v>0.55000000000000004</v>
      </c>
      <c r="C651" s="2">
        <f t="shared" si="77"/>
        <v>0</v>
      </c>
      <c r="D651" s="2">
        <f t="shared" si="78"/>
        <v>0.54200000000000004</v>
      </c>
      <c r="E651" s="2">
        <f t="shared" si="72"/>
        <v>0.54600000000000004</v>
      </c>
      <c r="F651" s="2">
        <f t="shared" si="73"/>
        <v>0.54</v>
      </c>
      <c r="G651" s="2">
        <f t="shared" si="75"/>
        <v>0.50900000000000001</v>
      </c>
      <c r="H651" s="2">
        <f t="shared" si="79"/>
        <v>0.48480000000000023</v>
      </c>
      <c r="I651" s="2">
        <f t="array" ref="I651">SUMPRODUCT(B635:B654, (ROW(B635:B654)-ROW(B635)+1)) / (20*21/2)</f>
        <v>0.54609523809523808</v>
      </c>
      <c r="J651" s="2">
        <f t="shared" si="74"/>
        <v>0.54119316187009947</v>
      </c>
      <c r="K651" s="2">
        <f t="shared" si="76"/>
        <v>0.51683611620387215</v>
      </c>
    </row>
    <row r="652" spans="1:11" ht="13.5" x14ac:dyDescent="0.25">
      <c r="A652" s="3">
        <f>TITRES_STAT!B655</f>
        <v>43251</v>
      </c>
      <c r="B652" s="5">
        <f>TITRES_STAT!D655</f>
        <v>0.55000000000000004</v>
      </c>
      <c r="C652" s="2">
        <f t="shared" si="77"/>
        <v>0</v>
      </c>
      <c r="D652" s="2">
        <f t="shared" si="78"/>
        <v>0.54399999999999993</v>
      </c>
      <c r="E652" s="2">
        <f t="shared" ref="E652:E715" si="80">AVERAGE(B643:B652)</f>
        <v>0.54500000000000004</v>
      </c>
      <c r="F652" s="2">
        <f t="shared" si="73"/>
        <v>0.54150000000000009</v>
      </c>
      <c r="G652" s="2">
        <f t="shared" si="75"/>
        <v>0.51159999999999994</v>
      </c>
      <c r="H652" s="2">
        <f t="shared" si="79"/>
        <v>0.48475000000000029</v>
      </c>
      <c r="I652" s="2">
        <f t="array" ref="I652">SUMPRODUCT(B636:B655, (ROW(B636:B655)-ROW(B636)+1)) / (20*21/2)</f>
        <v>0.54566666666666663</v>
      </c>
      <c r="J652" s="2">
        <f t="shared" si="74"/>
        <v>0.54203190835866144</v>
      </c>
      <c r="K652" s="2">
        <f t="shared" si="76"/>
        <v>0.51813666066646547</v>
      </c>
    </row>
    <row r="653" spans="1:11" ht="13.5" x14ac:dyDescent="0.25">
      <c r="A653" s="3">
        <f>TITRES_STAT!B656</f>
        <v>43252</v>
      </c>
      <c r="B653" s="5">
        <f>TITRES_STAT!D656</f>
        <v>0.54</v>
      </c>
      <c r="C653" s="2">
        <f t="shared" si="77"/>
        <v>-1.0000000000000009E-2</v>
      </c>
      <c r="D653" s="2">
        <f t="shared" si="78"/>
        <v>0.54600000000000004</v>
      </c>
      <c r="E653" s="2">
        <f t="shared" si="80"/>
        <v>0.54299999999999993</v>
      </c>
      <c r="F653" s="2">
        <f t="shared" si="73"/>
        <v>0.54299999999999993</v>
      </c>
      <c r="G653" s="2">
        <f t="shared" si="75"/>
        <v>0.51400000000000001</v>
      </c>
      <c r="H653" s="2">
        <f t="shared" si="79"/>
        <v>0.4846500000000003</v>
      </c>
      <c r="I653" s="2">
        <f t="array" ref="I653">SUMPRODUCT(B637:B656, (ROW(B637:B656)-ROW(B637)+1)) / (20*21/2)</f>
        <v>0.54409523809523819</v>
      </c>
      <c r="J653" s="2">
        <f t="shared" si="74"/>
        <v>0.5418383932768841</v>
      </c>
      <c r="K653" s="2">
        <f t="shared" si="76"/>
        <v>0.51899404652268255</v>
      </c>
    </row>
    <row r="654" spans="1:11" ht="13.5" x14ac:dyDescent="0.25">
      <c r="A654" s="3">
        <f>TITRES_STAT!B657</f>
        <v>43255</v>
      </c>
      <c r="B654" s="5">
        <f>TITRES_STAT!D657</f>
        <v>0.54</v>
      </c>
      <c r="C654" s="2">
        <f t="shared" si="77"/>
        <v>0</v>
      </c>
      <c r="D654" s="2">
        <f t="shared" si="78"/>
        <v>0.54600000000000004</v>
      </c>
      <c r="E654" s="2">
        <f t="shared" si="80"/>
        <v>0.54200000000000004</v>
      </c>
      <c r="F654" s="2">
        <f t="shared" si="73"/>
        <v>0.54449999999999998</v>
      </c>
      <c r="G654" s="2">
        <f t="shared" si="75"/>
        <v>0.51639999999999997</v>
      </c>
      <c r="H654" s="2">
        <f t="shared" si="79"/>
        <v>0.48455000000000031</v>
      </c>
      <c r="I654" s="2">
        <f t="array" ref="I654">SUMPRODUCT(B638:B657, (ROW(B638:B657)-ROW(B638)+1)) / (20*21/2)</f>
        <v>0.54147619047619056</v>
      </c>
      <c r="J654" s="2">
        <f t="shared" si="74"/>
        <v>0.5416633082028951</v>
      </c>
      <c r="K654" s="2">
        <f t="shared" si="76"/>
        <v>0.51981780940414601</v>
      </c>
    </row>
    <row r="655" spans="1:11" ht="13.5" x14ac:dyDescent="0.25">
      <c r="A655" s="3">
        <f>TITRES_STAT!B658</f>
        <v>43256</v>
      </c>
      <c r="B655" s="5">
        <f>TITRES_STAT!D658</f>
        <v>0.54</v>
      </c>
      <c r="C655" s="2">
        <f t="shared" si="77"/>
        <v>0</v>
      </c>
      <c r="D655" s="2">
        <f t="shared" si="78"/>
        <v>0.54400000000000004</v>
      </c>
      <c r="E655" s="2">
        <f t="shared" si="80"/>
        <v>0.54100000000000004</v>
      </c>
      <c r="F655" s="2">
        <f t="shared" si="73"/>
        <v>0.54649999999999999</v>
      </c>
      <c r="G655" s="2">
        <f t="shared" si="75"/>
        <v>0.51879999999999993</v>
      </c>
      <c r="H655" s="2">
        <f t="shared" si="79"/>
        <v>0.48445000000000038</v>
      </c>
      <c r="I655" s="2">
        <f t="array" ref="I655">SUMPRODUCT(B639:B658, (ROW(B639:B658)-ROW(B639)+1)) / (20*21/2)</f>
        <v>0.53980952380952385</v>
      </c>
      <c r="J655" s="2">
        <f t="shared" si="74"/>
        <v>0.5415048978978575</v>
      </c>
      <c r="K655" s="2">
        <f t="shared" si="76"/>
        <v>0.52060926785888539</v>
      </c>
    </row>
    <row r="656" spans="1:11" ht="13.5" x14ac:dyDescent="0.25">
      <c r="A656" s="3">
        <f>TITRES_STAT!B659</f>
        <v>43257</v>
      </c>
      <c r="B656" s="5">
        <f>TITRES_STAT!D659</f>
        <v>0.53</v>
      </c>
      <c r="C656" s="2">
        <f t="shared" si="77"/>
        <v>-1.0000000000000009E-2</v>
      </c>
      <c r="D656" s="2">
        <f t="shared" si="78"/>
        <v>0.54</v>
      </c>
      <c r="E656" s="2">
        <f t="shared" si="80"/>
        <v>0.54100000000000004</v>
      </c>
      <c r="F656" s="2">
        <f t="shared" si="73"/>
        <v>0.54749999999999988</v>
      </c>
      <c r="G656" s="2">
        <f t="shared" si="75"/>
        <v>0.52079999999999993</v>
      </c>
      <c r="H656" s="2">
        <f t="shared" si="79"/>
        <v>0.48435000000000039</v>
      </c>
      <c r="I656" s="2">
        <f t="array" ref="I656">SUMPRODUCT(B640:B659, (ROW(B640:B659)-ROW(B640)+1)) / (20*21/2)</f>
        <v>0.53823809523809529</v>
      </c>
      <c r="J656" s="2">
        <f t="shared" si="74"/>
        <v>0.54040919333615678</v>
      </c>
      <c r="K656" s="2">
        <f t="shared" si="76"/>
        <v>0.52097753186441931</v>
      </c>
    </row>
    <row r="657" spans="1:11" ht="13.5" x14ac:dyDescent="0.25">
      <c r="A657" s="3">
        <f>TITRES_STAT!B660</f>
        <v>43258</v>
      </c>
      <c r="B657" s="5">
        <f>TITRES_STAT!D660</f>
        <v>0.52</v>
      </c>
      <c r="C657" s="2">
        <f t="shared" si="77"/>
        <v>-1.0000000000000009E-2</v>
      </c>
      <c r="D657" s="2">
        <f t="shared" si="78"/>
        <v>0.53400000000000003</v>
      </c>
      <c r="E657" s="2">
        <f t="shared" si="80"/>
        <v>0.53900000000000003</v>
      </c>
      <c r="F657" s="2">
        <f t="shared" si="73"/>
        <v>0.54749999999999988</v>
      </c>
      <c r="G657" s="2">
        <f t="shared" si="75"/>
        <v>0.52259999999999995</v>
      </c>
      <c r="H657" s="2">
        <f t="shared" si="79"/>
        <v>0.48425000000000035</v>
      </c>
      <c r="I657" s="2">
        <f t="array" ref="I657">SUMPRODUCT(B641:B660, (ROW(B641:B660)-ROW(B641)+1)) / (20*21/2)</f>
        <v>0.53876190476190489</v>
      </c>
      <c r="J657" s="2">
        <f t="shared" si="74"/>
        <v>0.53846546063747525</v>
      </c>
      <c r="K657" s="2">
        <f t="shared" si="76"/>
        <v>0.52093919728150095</v>
      </c>
    </row>
    <row r="658" spans="1:11" ht="13.5" x14ac:dyDescent="0.25">
      <c r="A658" s="3">
        <f>TITRES_STAT!B661</f>
        <v>43259</v>
      </c>
      <c r="B658" s="5">
        <f>TITRES_STAT!D661</f>
        <v>0.53</v>
      </c>
      <c r="C658" s="2">
        <f t="shared" si="77"/>
        <v>1.0000000000000009E-2</v>
      </c>
      <c r="D658" s="2">
        <f t="shared" si="78"/>
        <v>0.53200000000000003</v>
      </c>
      <c r="E658" s="2">
        <f t="shared" si="80"/>
        <v>0.53900000000000015</v>
      </c>
      <c r="F658" s="2">
        <f t="shared" si="73"/>
        <v>0.54649999999999976</v>
      </c>
      <c r="G658" s="2">
        <f t="shared" si="75"/>
        <v>0.52459999999999996</v>
      </c>
      <c r="H658" s="2">
        <f t="shared" si="79"/>
        <v>0.48425000000000035</v>
      </c>
      <c r="I658" s="2">
        <f t="array" ref="I658">SUMPRODUCT(B642:B661, (ROW(B642:B661)-ROW(B642)+1)) / (20*21/2)</f>
        <v>0.53942857142857148</v>
      </c>
      <c r="J658" s="2">
        <f t="shared" si="74"/>
        <v>0.53765922629104901</v>
      </c>
      <c r="K658" s="2">
        <f t="shared" si="76"/>
        <v>0.5212945228783048</v>
      </c>
    </row>
    <row r="659" spans="1:11" ht="13.5" x14ac:dyDescent="0.25">
      <c r="A659" s="3">
        <f>TITRES_STAT!B662</f>
        <v>43262</v>
      </c>
      <c r="B659" s="5">
        <f>TITRES_STAT!D662</f>
        <v>0.53</v>
      </c>
      <c r="C659" s="2">
        <f t="shared" si="77"/>
        <v>0</v>
      </c>
      <c r="D659" s="2">
        <f t="shared" si="78"/>
        <v>0.53</v>
      </c>
      <c r="E659" s="2">
        <f t="shared" si="80"/>
        <v>0.53800000000000003</v>
      </c>
      <c r="F659" s="2">
        <f t="shared" si="73"/>
        <v>0.54449999999999998</v>
      </c>
      <c r="G659" s="2">
        <f t="shared" si="75"/>
        <v>0.52659999999999996</v>
      </c>
      <c r="H659" s="2">
        <f t="shared" si="79"/>
        <v>0.4842000000000003</v>
      </c>
      <c r="I659" s="2">
        <f t="array" ref="I659">SUMPRODUCT(B643:B662, (ROW(B643:B662)-ROW(B643)+1)) / (20*21/2)</f>
        <v>0.54114285714285726</v>
      </c>
      <c r="J659" s="2">
        <f t="shared" si="74"/>
        <v>0.53692977616809201</v>
      </c>
      <c r="K659" s="2">
        <f t="shared" si="76"/>
        <v>0.52163591413797916</v>
      </c>
    </row>
    <row r="660" spans="1:11" ht="13.5" x14ac:dyDescent="0.25">
      <c r="A660" s="3">
        <f>TITRES_STAT!B663</f>
        <v>43263</v>
      </c>
      <c r="B660" s="5">
        <f>TITRES_STAT!D663</f>
        <v>0.55000000000000004</v>
      </c>
      <c r="C660" s="2">
        <f t="shared" si="77"/>
        <v>2.0000000000000018E-2</v>
      </c>
      <c r="D660" s="2">
        <f t="shared" si="78"/>
        <v>0.53200000000000003</v>
      </c>
      <c r="E660" s="2">
        <f t="shared" si="80"/>
        <v>0.53800000000000003</v>
      </c>
      <c r="F660" s="2">
        <f t="shared" ref="F660:F723" si="81">AVERAGE(B641:B660)</f>
        <v>0.54299999999999993</v>
      </c>
      <c r="G660" s="2">
        <f t="shared" si="75"/>
        <v>0.52900000000000003</v>
      </c>
      <c r="H660" s="2">
        <f t="shared" si="79"/>
        <v>0.48425000000000035</v>
      </c>
      <c r="I660" s="2">
        <f t="array" ref="I660">SUMPRODUCT(B644:B663, (ROW(B644:B663)-ROW(B644)+1)) / (20*21/2)</f>
        <v>0.54285714285714304</v>
      </c>
      <c r="J660" s="2">
        <f t="shared" si="74"/>
        <v>0.53817455939017844</v>
      </c>
      <c r="K660" s="2">
        <f t="shared" si="76"/>
        <v>0.52274823123060743</v>
      </c>
    </row>
    <row r="661" spans="1:11" ht="13.5" x14ac:dyDescent="0.25">
      <c r="A661" s="3">
        <f>TITRES_STAT!B664</f>
        <v>43264</v>
      </c>
      <c r="B661" s="5">
        <f>TITRES_STAT!D664</f>
        <v>0.55000000000000004</v>
      </c>
      <c r="C661" s="2">
        <f t="shared" si="77"/>
        <v>0</v>
      </c>
      <c r="D661" s="2">
        <f t="shared" si="78"/>
        <v>0.53599999999999992</v>
      </c>
      <c r="E661" s="2">
        <f t="shared" si="80"/>
        <v>0.53800000000000003</v>
      </c>
      <c r="F661" s="2">
        <f t="shared" si="81"/>
        <v>0.54200000000000004</v>
      </c>
      <c r="G661" s="2">
        <f t="shared" si="75"/>
        <v>0.53140000000000009</v>
      </c>
      <c r="H661" s="2">
        <f t="shared" si="79"/>
        <v>0.48435000000000028</v>
      </c>
      <c r="I661" s="2">
        <f t="array" ref="I661">SUMPRODUCT(B645:B664, (ROW(B645:B664)-ROW(B645)+1)) / (20*21/2)</f>
        <v>0.5445714285714286</v>
      </c>
      <c r="J661" s="2">
        <f t="shared" ref="J661:J724" si="82">$J$4*B661+J660*(1-$J$4)</f>
        <v>0.53930079182920909</v>
      </c>
      <c r="K661" s="2">
        <f t="shared" si="76"/>
        <v>0.5238169280450935</v>
      </c>
    </row>
    <row r="662" spans="1:11" ht="13.5" x14ac:dyDescent="0.25">
      <c r="A662" s="3">
        <f>TITRES_STAT!B665</f>
        <v>43265</v>
      </c>
      <c r="B662" s="5">
        <f>TITRES_STAT!D665</f>
        <v>0.56000000000000005</v>
      </c>
      <c r="C662" s="2">
        <f t="shared" si="77"/>
        <v>1.0000000000000009E-2</v>
      </c>
      <c r="D662" s="2">
        <f t="shared" si="78"/>
        <v>0.54400000000000004</v>
      </c>
      <c r="E662" s="2">
        <f t="shared" si="80"/>
        <v>0.53900000000000003</v>
      </c>
      <c r="F662" s="2">
        <f t="shared" si="81"/>
        <v>0.54200000000000004</v>
      </c>
      <c r="G662" s="2">
        <f t="shared" si="75"/>
        <v>0.53400000000000003</v>
      </c>
      <c r="H662" s="2">
        <f t="shared" si="79"/>
        <v>0.48445000000000038</v>
      </c>
      <c r="I662" s="2">
        <f t="array" ref="I662">SUMPRODUCT(B646:B665, (ROW(B646:B665)-ROW(B646)+1)) / (20*21/2)</f>
        <v>0.54528571428571426</v>
      </c>
      <c r="J662" s="2">
        <f t="shared" si="82"/>
        <v>0.54127214498833198</v>
      </c>
      <c r="K662" s="2">
        <f t="shared" si="76"/>
        <v>0.52523587204332511</v>
      </c>
    </row>
    <row r="663" spans="1:11" ht="13.5" x14ac:dyDescent="0.25">
      <c r="A663" s="3">
        <f>TITRES_STAT!B666</f>
        <v>43269</v>
      </c>
      <c r="B663" s="5">
        <f>TITRES_STAT!D666</f>
        <v>0.56000000000000005</v>
      </c>
      <c r="C663" s="2">
        <f t="shared" si="77"/>
        <v>0</v>
      </c>
      <c r="D663" s="2">
        <f t="shared" si="78"/>
        <v>0.55000000000000004</v>
      </c>
      <c r="E663" s="2">
        <f t="shared" si="80"/>
        <v>0.54100000000000004</v>
      </c>
      <c r="F663" s="2">
        <f t="shared" si="81"/>
        <v>0.54200000000000004</v>
      </c>
      <c r="G663" s="2">
        <f t="shared" si="75"/>
        <v>0.53660000000000008</v>
      </c>
      <c r="H663" s="2">
        <f t="shared" si="79"/>
        <v>0.48455000000000031</v>
      </c>
      <c r="I663" s="2">
        <f t="array" ref="I663">SUMPRODUCT(B647:B666, (ROW(B647:B666)-ROW(B647)+1)) / (20*21/2)</f>
        <v>0.54504761904761911</v>
      </c>
      <c r="J663" s="2">
        <f t="shared" si="82"/>
        <v>0.54305575022753849</v>
      </c>
      <c r="K663" s="2">
        <f t="shared" si="76"/>
        <v>0.526599171178881</v>
      </c>
    </row>
    <row r="664" spans="1:11" ht="13.5" x14ac:dyDescent="0.25">
      <c r="A664" s="3">
        <f>TITRES_STAT!B667</f>
        <v>43270</v>
      </c>
      <c r="B664" s="5">
        <f>TITRES_STAT!D667</f>
        <v>0.56000000000000005</v>
      </c>
      <c r="C664" s="2">
        <f t="shared" si="77"/>
        <v>0</v>
      </c>
      <c r="D664" s="2">
        <f t="shared" si="78"/>
        <v>0.55600000000000005</v>
      </c>
      <c r="E664" s="2">
        <f t="shared" si="80"/>
        <v>0.54300000000000015</v>
      </c>
      <c r="F664" s="2">
        <f t="shared" si="81"/>
        <v>0.5425000000000002</v>
      </c>
      <c r="G664" s="2">
        <f t="shared" si="75"/>
        <v>0.53920000000000001</v>
      </c>
      <c r="H664" s="2">
        <f t="shared" si="79"/>
        <v>0.48470000000000035</v>
      </c>
      <c r="I664" s="2">
        <f t="array" ref="I664">SUMPRODUCT(B648:B667, (ROW(B648:B667)-ROW(B648)+1)) / (20*21/2)</f>
        <v>0.54476190476190489</v>
      </c>
      <c r="J664" s="2">
        <f t="shared" si="82"/>
        <v>0.54466948830110629</v>
      </c>
      <c r="K664" s="2">
        <f t="shared" si="76"/>
        <v>0.52790900760323867</v>
      </c>
    </row>
    <row r="665" spans="1:11" ht="13.5" x14ac:dyDescent="0.25">
      <c r="A665" s="3">
        <f>TITRES_STAT!B668</f>
        <v>43271</v>
      </c>
      <c r="B665" s="5">
        <f>TITRES_STAT!D668</f>
        <v>0.55000000000000004</v>
      </c>
      <c r="C665" s="2">
        <f t="shared" si="77"/>
        <v>-1.0000000000000009E-2</v>
      </c>
      <c r="D665" s="2">
        <f t="shared" si="78"/>
        <v>0.55600000000000005</v>
      </c>
      <c r="E665" s="2">
        <f t="shared" si="80"/>
        <v>0.54400000000000004</v>
      </c>
      <c r="F665" s="2">
        <f t="shared" si="81"/>
        <v>0.5425000000000002</v>
      </c>
      <c r="G665" s="2">
        <f t="shared" si="75"/>
        <v>0.54160000000000008</v>
      </c>
      <c r="H665" s="2">
        <f t="shared" si="79"/>
        <v>0.48475000000000029</v>
      </c>
      <c r="I665" s="2">
        <f t="array" ref="I665">SUMPRODUCT(B649:B668, (ROW(B649:B668)-ROW(B649)+1)) / (20*21/2)</f>
        <v>0.54447619047619045</v>
      </c>
      <c r="J665" s="2">
        <f t="shared" si="82"/>
        <v>0.54517715608195327</v>
      </c>
      <c r="K665" s="2">
        <f t="shared" si="76"/>
        <v>0.52877532103056268</v>
      </c>
    </row>
    <row r="666" spans="1:11" ht="13.5" x14ac:dyDescent="0.25">
      <c r="A666" s="3">
        <f>TITRES_STAT!B669</f>
        <v>43272</v>
      </c>
      <c r="B666" s="5">
        <f>TITRES_STAT!D669</f>
        <v>0.54</v>
      </c>
      <c r="C666" s="2">
        <f t="shared" si="77"/>
        <v>-1.0000000000000009E-2</v>
      </c>
      <c r="D666" s="2">
        <f t="shared" si="78"/>
        <v>0.55400000000000005</v>
      </c>
      <c r="E666" s="2">
        <f t="shared" si="80"/>
        <v>0.54499999999999993</v>
      </c>
      <c r="F666" s="2">
        <f t="shared" si="81"/>
        <v>0.54300000000000015</v>
      </c>
      <c r="G666" s="2">
        <f t="shared" si="75"/>
        <v>0.54339999999999999</v>
      </c>
      <c r="H666" s="2">
        <f t="shared" si="79"/>
        <v>0.48475000000000029</v>
      </c>
      <c r="I666" s="2">
        <f t="array" ref="I666">SUMPRODUCT(B650:B669, (ROW(B650:B669)-ROW(B650)+1)) / (20*21/2)</f>
        <v>0.54319047619047633</v>
      </c>
      <c r="J666" s="2">
        <f t="shared" si="82"/>
        <v>0.54468409359795766</v>
      </c>
      <c r="K666" s="2">
        <f t="shared" si="76"/>
        <v>0.52921550451956034</v>
      </c>
    </row>
    <row r="667" spans="1:11" ht="13.5" x14ac:dyDescent="0.25">
      <c r="A667" s="3">
        <f>TITRES_STAT!B670</f>
        <v>43273</v>
      </c>
      <c r="B667" s="5">
        <f>TITRES_STAT!D670</f>
        <v>0.54</v>
      </c>
      <c r="C667" s="2">
        <f t="shared" si="77"/>
        <v>0</v>
      </c>
      <c r="D667" s="2">
        <f t="shared" si="78"/>
        <v>0.55000000000000004</v>
      </c>
      <c r="E667" s="2">
        <f t="shared" si="80"/>
        <v>0.54700000000000004</v>
      </c>
      <c r="F667" s="2">
        <f t="shared" si="81"/>
        <v>0.54300000000000015</v>
      </c>
      <c r="G667" s="2">
        <f t="shared" si="75"/>
        <v>0.54480000000000006</v>
      </c>
      <c r="H667" s="2">
        <f t="shared" si="79"/>
        <v>0.48475000000000035</v>
      </c>
      <c r="I667" s="2">
        <f t="array" ref="I667">SUMPRODUCT(B651:B670, (ROW(B651:B670)-ROW(B651)+1)) / (20*21/2)</f>
        <v>0.54195238095238096</v>
      </c>
      <c r="J667" s="2">
        <f t="shared" si="82"/>
        <v>0.54423798944577118</v>
      </c>
      <c r="K667" s="2">
        <f t="shared" si="76"/>
        <v>0.52963842591095012</v>
      </c>
    </row>
    <row r="668" spans="1:11" ht="13.5" x14ac:dyDescent="0.25">
      <c r="A668" s="3">
        <f>TITRES_STAT!B671</f>
        <v>43276</v>
      </c>
      <c r="B668" s="5">
        <f>TITRES_STAT!D671</f>
        <v>0.54</v>
      </c>
      <c r="C668" s="2">
        <f t="shared" si="77"/>
        <v>0</v>
      </c>
      <c r="D668" s="2">
        <f t="shared" si="78"/>
        <v>0.54600000000000004</v>
      </c>
      <c r="E668" s="2">
        <f t="shared" si="80"/>
        <v>0.54800000000000004</v>
      </c>
      <c r="F668" s="2">
        <f t="shared" si="81"/>
        <v>0.54350000000000009</v>
      </c>
      <c r="G668" s="2">
        <f t="shared" si="75"/>
        <v>0.54580000000000006</v>
      </c>
      <c r="H668" s="2">
        <f t="shared" si="79"/>
        <v>0.48475000000000035</v>
      </c>
      <c r="I668" s="2">
        <f t="array" ref="I668">SUMPRODUCT(B652:B671, (ROW(B652:B671)-ROW(B652)+1)) / (20*21/2)</f>
        <v>0.54080952380952396</v>
      </c>
      <c r="J668" s="2">
        <f t="shared" si="82"/>
        <v>0.54383437140331681</v>
      </c>
      <c r="K668" s="2">
        <f t="shared" si="76"/>
        <v>0.53004476214973639</v>
      </c>
    </row>
    <row r="669" spans="1:11" ht="13.5" x14ac:dyDescent="0.25">
      <c r="A669" s="3">
        <f>TITRES_STAT!B672</f>
        <v>43277</v>
      </c>
      <c r="B669" s="5">
        <f>TITRES_STAT!D672</f>
        <v>0.53</v>
      </c>
      <c r="C669" s="2">
        <f t="shared" si="77"/>
        <v>-1.0000000000000009E-2</v>
      </c>
      <c r="D669" s="2">
        <f t="shared" si="78"/>
        <v>0.54</v>
      </c>
      <c r="E669" s="2">
        <f t="shared" si="80"/>
        <v>0.54800000000000004</v>
      </c>
      <c r="F669" s="2">
        <f t="shared" si="81"/>
        <v>0.54300000000000004</v>
      </c>
      <c r="G669" s="2">
        <f t="shared" si="75"/>
        <v>0.54620000000000002</v>
      </c>
      <c r="H669" s="2">
        <f t="shared" si="79"/>
        <v>0.48470000000000035</v>
      </c>
      <c r="I669" s="2">
        <f t="array" ref="I669">SUMPRODUCT(B653:B672, (ROW(B653:B672)-ROW(B653)+1)) / (20*21/2)</f>
        <v>0.54071428571428581</v>
      </c>
      <c r="J669" s="2">
        <f t="shared" si="82"/>
        <v>0.54251681222204851</v>
      </c>
      <c r="K669" s="2">
        <f t="shared" si="76"/>
        <v>0.53004300677131533</v>
      </c>
    </row>
    <row r="670" spans="1:11" ht="13.5" x14ac:dyDescent="0.25">
      <c r="A670" s="3">
        <f>TITRES_STAT!B673</f>
        <v>43278</v>
      </c>
      <c r="B670" s="5">
        <f>TITRES_STAT!D673</f>
        <v>0.53</v>
      </c>
      <c r="C670" s="2">
        <f t="shared" si="77"/>
        <v>0</v>
      </c>
      <c r="D670" s="2">
        <f t="shared" si="78"/>
        <v>0.53600000000000014</v>
      </c>
      <c r="E670" s="2">
        <f t="shared" si="80"/>
        <v>0.54600000000000004</v>
      </c>
      <c r="F670" s="2">
        <f t="shared" si="81"/>
        <v>0.54200000000000004</v>
      </c>
      <c r="G670" s="2">
        <f t="shared" si="75"/>
        <v>0.54620000000000002</v>
      </c>
      <c r="H670" s="2">
        <f t="shared" si="79"/>
        <v>0.48460000000000031</v>
      </c>
      <c r="I670" s="2">
        <f t="array" ref="I670">SUMPRODUCT(B654:B673, (ROW(B654:B673)-ROW(B654)+1)) / (20*21/2)</f>
        <v>0.54161904761904778</v>
      </c>
      <c r="J670" s="2">
        <f t="shared" si="82"/>
        <v>0.54132473486756771</v>
      </c>
      <c r="K670" s="2">
        <f t="shared" si="76"/>
        <v>0.53004132023126371</v>
      </c>
    </row>
    <row r="671" spans="1:11" ht="13.5" x14ac:dyDescent="0.25">
      <c r="A671" s="3">
        <f>TITRES_STAT!B674</f>
        <v>43279</v>
      </c>
      <c r="B671" s="5">
        <f>TITRES_STAT!D674</f>
        <v>0.53</v>
      </c>
      <c r="C671" s="2">
        <f t="shared" si="77"/>
        <v>0</v>
      </c>
      <c r="D671" s="2">
        <f t="shared" si="78"/>
        <v>0.53400000000000003</v>
      </c>
      <c r="E671" s="2">
        <f t="shared" si="80"/>
        <v>0.54400000000000015</v>
      </c>
      <c r="F671" s="2">
        <f t="shared" si="81"/>
        <v>0.54099999999999993</v>
      </c>
      <c r="G671" s="2">
        <f t="shared" si="75"/>
        <v>0.54560000000000008</v>
      </c>
      <c r="H671" s="2">
        <f t="shared" si="79"/>
        <v>0.48450000000000026</v>
      </c>
      <c r="I671" s="2">
        <f t="array" ref="I671">SUMPRODUCT(B655:B674, (ROW(B655:B674)-ROW(B655)+1)) / (20*21/2)</f>
        <v>0.54342857142857148</v>
      </c>
      <c r="J671" s="2">
        <f t="shared" si="82"/>
        <v>0.54024618868970409</v>
      </c>
      <c r="K671" s="2">
        <f t="shared" si="76"/>
        <v>0.53003969983003763</v>
      </c>
    </row>
    <row r="672" spans="1:11" ht="13.5" x14ac:dyDescent="0.25">
      <c r="A672" s="3">
        <f>TITRES_STAT!B675</f>
        <v>43280</v>
      </c>
      <c r="B672" s="5">
        <f>TITRES_STAT!D675</f>
        <v>0.54</v>
      </c>
      <c r="C672" s="2">
        <f t="shared" si="77"/>
        <v>1.0000000000000009E-2</v>
      </c>
      <c r="D672" s="2">
        <f t="shared" si="78"/>
        <v>0.53400000000000003</v>
      </c>
      <c r="E672" s="2">
        <f t="shared" si="80"/>
        <v>0.54200000000000004</v>
      </c>
      <c r="F672" s="2">
        <f t="shared" si="81"/>
        <v>0.54049999999999998</v>
      </c>
      <c r="G672" s="2">
        <f t="shared" si="75"/>
        <v>0.54480000000000006</v>
      </c>
      <c r="H672" s="2">
        <f t="shared" si="79"/>
        <v>0.48445000000000021</v>
      </c>
      <c r="I672" s="2">
        <f t="array" ref="I672">SUMPRODUCT(B656:B675, (ROW(B656:B675)-ROW(B656)+1)) / (20*21/2)</f>
        <v>0.54419047619047622</v>
      </c>
      <c r="J672" s="2">
        <f t="shared" si="82"/>
        <v>0.54022274214782751</v>
      </c>
      <c r="K672" s="2">
        <f t="shared" si="76"/>
        <v>0.53043029983670276</v>
      </c>
    </row>
    <row r="673" spans="1:11" ht="13.5" x14ac:dyDescent="0.25">
      <c r="A673" s="3">
        <f>TITRES_STAT!B676</f>
        <v>43283</v>
      </c>
      <c r="B673" s="5">
        <f>TITRES_STAT!D676</f>
        <v>0.55000000000000004</v>
      </c>
      <c r="C673" s="2">
        <f t="shared" si="77"/>
        <v>1.0000000000000009E-2</v>
      </c>
      <c r="D673" s="2">
        <f t="shared" si="78"/>
        <v>0.53599999999999992</v>
      </c>
      <c r="E673" s="2">
        <f t="shared" si="80"/>
        <v>0.54100000000000015</v>
      </c>
      <c r="F673" s="2">
        <f t="shared" si="81"/>
        <v>0.54100000000000004</v>
      </c>
      <c r="G673" s="2">
        <f t="shared" si="75"/>
        <v>0.54380000000000006</v>
      </c>
      <c r="H673" s="2">
        <f t="shared" si="79"/>
        <v>0.48445000000000016</v>
      </c>
      <c r="I673" s="2">
        <f t="array" ref="I673">SUMPRODUCT(B657:B676, (ROW(B657:B676)-ROW(B657)+1)) / (20*21/2)</f>
        <v>0.54395238095238096</v>
      </c>
      <c r="J673" s="2">
        <f t="shared" si="82"/>
        <v>0.54115390956232012</v>
      </c>
      <c r="K673" s="2">
        <f t="shared" si="76"/>
        <v>0.53119773905879286</v>
      </c>
    </row>
    <row r="674" spans="1:11" ht="13.5" x14ac:dyDescent="0.25">
      <c r="A674" s="3">
        <f>TITRES_STAT!B677</f>
        <v>43284</v>
      </c>
      <c r="B674" s="5">
        <f>TITRES_STAT!D677</f>
        <v>0.56000000000000005</v>
      </c>
      <c r="C674" s="2">
        <f t="shared" si="77"/>
        <v>1.0000000000000009E-2</v>
      </c>
      <c r="D674" s="2">
        <f t="shared" si="78"/>
        <v>0.54200000000000004</v>
      </c>
      <c r="E674" s="2">
        <f t="shared" si="80"/>
        <v>0.54100000000000004</v>
      </c>
      <c r="F674" s="2">
        <f t="shared" si="81"/>
        <v>0.54200000000000004</v>
      </c>
      <c r="G674" s="2">
        <f t="shared" si="75"/>
        <v>0.54259999999999997</v>
      </c>
      <c r="H674" s="2">
        <f t="shared" si="79"/>
        <v>0.4845000000000001</v>
      </c>
      <c r="I674" s="2">
        <f t="array" ref="I674">SUMPRODUCT(B658:B677, (ROW(B658:B677)-ROW(B658)+1)) / (20*21/2)</f>
        <v>0.54461904761904767</v>
      </c>
      <c r="J674" s="2">
        <f t="shared" si="82"/>
        <v>0.54294877531828967</v>
      </c>
      <c r="K674" s="2">
        <f t="shared" si="76"/>
        <v>0.53232723948785987</v>
      </c>
    </row>
    <row r="675" spans="1:11" ht="13.5" x14ac:dyDescent="0.25">
      <c r="A675" s="3">
        <f>TITRES_STAT!B678</f>
        <v>43285</v>
      </c>
      <c r="B675" s="5">
        <f>TITRES_STAT!D678</f>
        <v>0.55000000000000004</v>
      </c>
      <c r="C675" s="2">
        <f t="shared" si="77"/>
        <v>-1.0000000000000009E-2</v>
      </c>
      <c r="D675" s="2">
        <f t="shared" si="78"/>
        <v>0.54600000000000004</v>
      </c>
      <c r="E675" s="2">
        <f t="shared" si="80"/>
        <v>0.54100000000000015</v>
      </c>
      <c r="F675" s="2">
        <f t="shared" si="81"/>
        <v>0.5425000000000002</v>
      </c>
      <c r="G675" s="2">
        <f t="shared" si="75"/>
        <v>0.54160000000000008</v>
      </c>
      <c r="H675" s="2">
        <f t="shared" si="79"/>
        <v>0.48454999999999998</v>
      </c>
      <c r="I675" s="2">
        <f t="array" ref="I675">SUMPRODUCT(B659:B678, (ROW(B659:B678)-ROW(B659)+1)) / (20*21/2)</f>
        <v>0.54419047619047622</v>
      </c>
      <c r="J675" s="2">
        <f t="shared" si="82"/>
        <v>0.54362032052607157</v>
      </c>
      <c r="K675" s="2">
        <f t="shared" si="76"/>
        <v>0.53302028891970854</v>
      </c>
    </row>
    <row r="676" spans="1:11" ht="13.5" x14ac:dyDescent="0.25">
      <c r="A676" s="3">
        <f>TITRES_STAT!B679</f>
        <v>43286</v>
      </c>
      <c r="B676" s="5">
        <f>TITRES_STAT!D679</f>
        <v>0.54</v>
      </c>
      <c r="C676" s="2">
        <f t="shared" si="77"/>
        <v>-1.0000000000000009E-2</v>
      </c>
      <c r="D676" s="2">
        <f t="shared" si="78"/>
        <v>0.54800000000000004</v>
      </c>
      <c r="E676" s="2">
        <f t="shared" si="80"/>
        <v>0.54100000000000004</v>
      </c>
      <c r="F676" s="2">
        <f t="shared" si="81"/>
        <v>0.54300000000000015</v>
      </c>
      <c r="G676" s="2">
        <f t="shared" si="75"/>
        <v>0.54080000000000006</v>
      </c>
      <c r="H676" s="2">
        <f t="shared" si="79"/>
        <v>0.48454999999999998</v>
      </c>
      <c r="I676" s="2">
        <f t="array" ref="I676">SUMPRODUCT(B660:B679, (ROW(B660:B679)-ROW(B660)+1)) / (20*21/2)</f>
        <v>0.54371428571428571</v>
      </c>
      <c r="J676" s="2">
        <f t="shared" si="82"/>
        <v>0.54327552809501711</v>
      </c>
      <c r="K676" s="2">
        <f t="shared" si="76"/>
        <v>0.53329400307971997</v>
      </c>
    </row>
    <row r="677" spans="1:11" ht="13.5" x14ac:dyDescent="0.25">
      <c r="A677" s="3">
        <f>TITRES_STAT!B680</f>
        <v>43287</v>
      </c>
      <c r="B677" s="5">
        <f>TITRES_STAT!D680</f>
        <v>0.55000000000000004</v>
      </c>
      <c r="C677" s="2">
        <f t="shared" si="77"/>
        <v>1.0000000000000009E-2</v>
      </c>
      <c r="D677" s="2">
        <f t="shared" si="78"/>
        <v>0.55000000000000004</v>
      </c>
      <c r="E677" s="2">
        <f t="shared" si="80"/>
        <v>0.54200000000000004</v>
      </c>
      <c r="F677" s="2">
        <f t="shared" si="81"/>
        <v>0.54450000000000021</v>
      </c>
      <c r="G677" s="2">
        <f t="shared" si="75"/>
        <v>0.54020000000000001</v>
      </c>
      <c r="H677" s="2">
        <f t="shared" si="79"/>
        <v>0.48459999999999992</v>
      </c>
      <c r="I677" s="2">
        <f t="array" ref="I677">SUMPRODUCT(B661:B680, (ROW(B661:B680)-ROW(B661)+1)) / (20*21/2)</f>
        <v>0.54223809523809541</v>
      </c>
      <c r="J677" s="2">
        <f t="shared" si="82"/>
        <v>0.54391595399072978</v>
      </c>
      <c r="K677" s="2">
        <f t="shared" si="76"/>
        <v>0.53394914021384865</v>
      </c>
    </row>
    <row r="678" spans="1:11" ht="13.5" x14ac:dyDescent="0.25">
      <c r="A678" s="3">
        <f>TITRES_STAT!B681</f>
        <v>43290</v>
      </c>
      <c r="B678" s="5">
        <f>TITRES_STAT!D681</f>
        <v>0.54</v>
      </c>
      <c r="C678" s="2">
        <f t="shared" si="77"/>
        <v>-1.0000000000000009E-2</v>
      </c>
      <c r="D678" s="2">
        <f t="shared" si="78"/>
        <v>0.54800000000000004</v>
      </c>
      <c r="E678" s="2">
        <f t="shared" si="80"/>
        <v>0.54200000000000004</v>
      </c>
      <c r="F678" s="2">
        <f t="shared" si="81"/>
        <v>0.54500000000000015</v>
      </c>
      <c r="G678" s="2">
        <f t="shared" si="75"/>
        <v>0.53999999999999992</v>
      </c>
      <c r="H678" s="2">
        <f t="shared" si="79"/>
        <v>0.48460000000000003</v>
      </c>
      <c r="I678" s="2">
        <f t="array" ref="I678">SUMPRODUCT(B662:B681, (ROW(B662:B681)-ROW(B662)+1)) / (20*21/2)</f>
        <v>0.54276190476190467</v>
      </c>
      <c r="J678" s="2">
        <f t="shared" si="82"/>
        <v>0.54354300599161265</v>
      </c>
      <c r="K678" s="2">
        <f t="shared" si="76"/>
        <v>0.53418642883291345</v>
      </c>
    </row>
    <row r="679" spans="1:11" ht="13.5" x14ac:dyDescent="0.25">
      <c r="A679" s="3">
        <f>TITRES_STAT!B682</f>
        <v>43291</v>
      </c>
      <c r="B679" s="5">
        <f>TITRES_STAT!D682</f>
        <v>0.54</v>
      </c>
      <c r="C679" s="2">
        <f t="shared" si="77"/>
        <v>0</v>
      </c>
      <c r="D679" s="2">
        <f t="shared" si="78"/>
        <v>0.54400000000000004</v>
      </c>
      <c r="E679" s="2">
        <f t="shared" si="80"/>
        <v>0.54300000000000004</v>
      </c>
      <c r="F679" s="2">
        <f t="shared" si="81"/>
        <v>0.54549999999999998</v>
      </c>
      <c r="G679" s="2">
        <f t="shared" si="75"/>
        <v>0.54039999999999988</v>
      </c>
      <c r="H679" s="2">
        <f t="shared" si="79"/>
        <v>0.48460000000000003</v>
      </c>
      <c r="I679" s="2">
        <f t="array" ref="I679">SUMPRODUCT(B663:B682, (ROW(B663:B682)-ROW(B663)+1)) / (20*21/2)</f>
        <v>0.54328571428571426</v>
      </c>
      <c r="J679" s="2">
        <f t="shared" si="82"/>
        <v>0.54320557684955428</v>
      </c>
      <c r="K679" s="2">
        <f t="shared" si="76"/>
        <v>0.53441441201593642</v>
      </c>
    </row>
    <row r="680" spans="1:11" ht="13.5" x14ac:dyDescent="0.25">
      <c r="A680" s="3">
        <f>TITRES_STAT!B683</f>
        <v>43292</v>
      </c>
      <c r="B680" s="5">
        <f>TITRES_STAT!D683</f>
        <v>0.53</v>
      </c>
      <c r="C680" s="2">
        <f t="shared" si="77"/>
        <v>-1.0000000000000009E-2</v>
      </c>
      <c r="D680" s="2">
        <f t="shared" si="78"/>
        <v>0.54</v>
      </c>
      <c r="E680" s="2">
        <f t="shared" si="80"/>
        <v>0.54300000000000004</v>
      </c>
      <c r="F680" s="2">
        <f t="shared" si="81"/>
        <v>0.54449999999999998</v>
      </c>
      <c r="G680" s="2">
        <f t="shared" si="75"/>
        <v>0.54099999999999993</v>
      </c>
      <c r="H680" s="2">
        <f t="shared" si="79"/>
        <v>0.48460000000000003</v>
      </c>
      <c r="I680" s="2">
        <f t="array" ref="I680">SUMPRODUCT(B664:B683, (ROW(B664:B683)-ROW(B664)+1)) / (20*21/2)</f>
        <v>0.54385714285714293</v>
      </c>
      <c r="J680" s="2">
        <f t="shared" si="82"/>
        <v>0.5419479028638825</v>
      </c>
      <c r="K680" s="2">
        <f t="shared" si="76"/>
        <v>0.53424129781923302</v>
      </c>
    </row>
    <row r="681" spans="1:11" ht="13.5" x14ac:dyDescent="0.25">
      <c r="A681" s="3">
        <f>TITRES_STAT!B684</f>
        <v>43293</v>
      </c>
      <c r="B681" s="5">
        <f>TITRES_STAT!D684</f>
        <v>0.55000000000000004</v>
      </c>
      <c r="C681" s="2">
        <f t="shared" si="77"/>
        <v>2.0000000000000018E-2</v>
      </c>
      <c r="D681" s="2">
        <f t="shared" si="78"/>
        <v>0.54200000000000004</v>
      </c>
      <c r="E681" s="2">
        <f t="shared" si="80"/>
        <v>0.54500000000000004</v>
      </c>
      <c r="F681" s="2">
        <f t="shared" si="81"/>
        <v>0.5445000000000001</v>
      </c>
      <c r="G681" s="2">
        <f t="shared" si="75"/>
        <v>0.54139999999999988</v>
      </c>
      <c r="H681" s="2">
        <f t="shared" si="79"/>
        <v>0.48469999999999996</v>
      </c>
      <c r="I681" s="2">
        <f t="array" ref="I681">SUMPRODUCT(B665:B684, (ROW(B665:B684)-ROW(B665)+1)) / (20*21/2)</f>
        <v>0.54352380952380963</v>
      </c>
      <c r="J681" s="2">
        <f t="shared" si="82"/>
        <v>0.54271476925779849</v>
      </c>
      <c r="K681" s="2">
        <f t="shared" si="76"/>
        <v>0.53485928614004741</v>
      </c>
    </row>
    <row r="682" spans="1:11" ht="13.5" x14ac:dyDescent="0.25">
      <c r="A682" s="3">
        <f>TITRES_STAT!B685</f>
        <v>43294</v>
      </c>
      <c r="B682" s="5">
        <f>TITRES_STAT!D685</f>
        <v>0.55000000000000004</v>
      </c>
      <c r="C682" s="2">
        <f t="shared" si="77"/>
        <v>0</v>
      </c>
      <c r="D682" s="2">
        <f t="shared" si="78"/>
        <v>0.54200000000000004</v>
      </c>
      <c r="E682" s="2">
        <f t="shared" si="80"/>
        <v>0.54600000000000004</v>
      </c>
      <c r="F682" s="2">
        <f t="shared" si="81"/>
        <v>0.54400000000000004</v>
      </c>
      <c r="G682" s="2">
        <f t="shared" si="75"/>
        <v>0.54199999999999993</v>
      </c>
      <c r="H682" s="2">
        <f t="shared" si="79"/>
        <v>0.48480000000000006</v>
      </c>
      <c r="I682" s="2">
        <f t="array" ref="I682">SUMPRODUCT(B666:B685, (ROW(B666:B685)-ROW(B666)+1)) / (20*21/2)</f>
        <v>0.5442380952380953</v>
      </c>
      <c r="J682" s="2">
        <f t="shared" si="82"/>
        <v>0.54340860075705577</v>
      </c>
      <c r="K682" s="2">
        <f t="shared" si="76"/>
        <v>0.53545303962475144</v>
      </c>
    </row>
    <row r="683" spans="1:11" ht="13.5" x14ac:dyDescent="0.25">
      <c r="A683" s="3">
        <f>TITRES_STAT!B686</f>
        <v>43297</v>
      </c>
      <c r="B683" s="5">
        <f>TITRES_STAT!D686</f>
        <v>0.55000000000000004</v>
      </c>
      <c r="C683" s="2">
        <f t="shared" si="77"/>
        <v>0</v>
      </c>
      <c r="D683" s="2">
        <f t="shared" si="78"/>
        <v>0.54399999999999993</v>
      </c>
      <c r="E683" s="2">
        <f t="shared" si="80"/>
        <v>0.54600000000000004</v>
      </c>
      <c r="F683" s="2">
        <f t="shared" si="81"/>
        <v>0.54350000000000009</v>
      </c>
      <c r="G683" s="2">
        <f t="shared" si="75"/>
        <v>0.54279999999999995</v>
      </c>
      <c r="H683" s="2">
        <f t="shared" si="79"/>
        <v>0.4849</v>
      </c>
      <c r="I683" s="2">
        <f t="array" ref="I683">SUMPRODUCT(B667:B686, (ROW(B667:B686)-ROW(B667)+1)) / (20*21/2)</f>
        <v>0.54685714285714282</v>
      </c>
      <c r="J683" s="2">
        <f t="shared" si="82"/>
        <v>0.54403635306590759</v>
      </c>
      <c r="K683" s="2">
        <f t="shared" si="76"/>
        <v>0.536023508659075</v>
      </c>
    </row>
    <row r="684" spans="1:11" ht="13.5" x14ac:dyDescent="0.25">
      <c r="A684" s="3">
        <f>TITRES_STAT!B687</f>
        <v>43298</v>
      </c>
      <c r="B684" s="5">
        <f>TITRES_STAT!D687</f>
        <v>0.54</v>
      </c>
      <c r="C684" s="2">
        <f t="shared" si="77"/>
        <v>-1.0000000000000009E-2</v>
      </c>
      <c r="D684" s="2">
        <f t="shared" si="78"/>
        <v>0.54400000000000004</v>
      </c>
      <c r="E684" s="2">
        <f t="shared" si="80"/>
        <v>0.54399999999999993</v>
      </c>
      <c r="F684" s="2">
        <f t="shared" si="81"/>
        <v>0.54250000000000009</v>
      </c>
      <c r="G684" s="2">
        <f t="shared" si="75"/>
        <v>0.54339999999999999</v>
      </c>
      <c r="H684" s="2">
        <f t="shared" si="79"/>
        <v>0.48494999999999999</v>
      </c>
      <c r="I684" s="2">
        <f t="array" ref="I684">SUMPRODUCT(B668:B687, (ROW(B668:B687)-ROW(B668)+1)) / (20*21/2)</f>
        <v>0.55028571428571427</v>
      </c>
      <c r="J684" s="2">
        <f t="shared" si="82"/>
        <v>0.54365193848820204</v>
      </c>
      <c r="K684" s="2">
        <f t="shared" si="76"/>
        <v>0.53617944949597396</v>
      </c>
    </row>
    <row r="685" spans="1:11" ht="13.5" x14ac:dyDescent="0.25">
      <c r="A685" s="3">
        <f>TITRES_STAT!B688</f>
        <v>43299</v>
      </c>
      <c r="B685" s="5">
        <f>TITRES_STAT!D688</f>
        <v>0.55000000000000004</v>
      </c>
      <c r="C685" s="2">
        <f t="shared" si="77"/>
        <v>1.0000000000000009E-2</v>
      </c>
      <c r="D685" s="2">
        <f t="shared" si="78"/>
        <v>0.54800000000000004</v>
      </c>
      <c r="E685" s="2">
        <f t="shared" si="80"/>
        <v>0.54399999999999993</v>
      </c>
      <c r="F685" s="2">
        <f t="shared" si="81"/>
        <v>0.5425000000000002</v>
      </c>
      <c r="G685" s="2">
        <f t="shared" si="75"/>
        <v>0.5444</v>
      </c>
      <c r="H685" s="2">
        <f t="shared" si="79"/>
        <v>0.48509999999999998</v>
      </c>
      <c r="I685" s="2">
        <f t="array" ref="I685">SUMPRODUCT(B669:B688, (ROW(B669:B688)-ROW(B669)+1)) / (20*21/2)</f>
        <v>0.55542857142857149</v>
      </c>
      <c r="J685" s="2">
        <f t="shared" si="82"/>
        <v>0.54425651577503997</v>
      </c>
      <c r="K685" s="2">
        <f t="shared" si="76"/>
        <v>0.53672143186868093</v>
      </c>
    </row>
    <row r="686" spans="1:11" ht="13.5" x14ac:dyDescent="0.25">
      <c r="A686" s="3">
        <f>TITRES_STAT!B689</f>
        <v>43300</v>
      </c>
      <c r="B686" s="5">
        <f>TITRES_STAT!D689</f>
        <v>0.56999999999999995</v>
      </c>
      <c r="C686" s="2">
        <f t="shared" si="77"/>
        <v>1.9999999999999907E-2</v>
      </c>
      <c r="D686" s="2">
        <f t="shared" si="78"/>
        <v>0.55200000000000005</v>
      </c>
      <c r="E686" s="2">
        <f t="shared" si="80"/>
        <v>0.54699999999999993</v>
      </c>
      <c r="F686" s="2">
        <f t="shared" si="81"/>
        <v>0.54400000000000015</v>
      </c>
      <c r="G686" s="2">
        <f t="shared" si="75"/>
        <v>0.54559999999999997</v>
      </c>
      <c r="H686" s="2">
        <f t="shared" si="79"/>
        <v>0.48535000000000006</v>
      </c>
      <c r="I686" s="2">
        <f t="array" ref="I686">SUMPRODUCT(B670:B689, (ROW(B670:B689)-ROW(B670)+1)) / (20*21/2)</f>
        <v>0.55933333333333335</v>
      </c>
      <c r="J686" s="2">
        <f t="shared" si="82"/>
        <v>0.54670827617741713</v>
      </c>
      <c r="K686" s="2">
        <f t="shared" si="76"/>
        <v>0.53802647375618362</v>
      </c>
    </row>
    <row r="687" spans="1:11" ht="13.5" x14ac:dyDescent="0.25">
      <c r="A687" s="3">
        <f>TITRES_STAT!B690</f>
        <v>43301</v>
      </c>
      <c r="B687" s="5">
        <f>TITRES_STAT!D690</f>
        <v>0.57999999999999996</v>
      </c>
      <c r="C687" s="2">
        <f t="shared" si="77"/>
        <v>1.0000000000000009E-2</v>
      </c>
      <c r="D687" s="2">
        <f t="shared" si="78"/>
        <v>0.55800000000000005</v>
      </c>
      <c r="E687" s="2">
        <f t="shared" si="80"/>
        <v>0.55000000000000004</v>
      </c>
      <c r="F687" s="2">
        <f t="shared" si="81"/>
        <v>0.54600000000000015</v>
      </c>
      <c r="G687" s="2">
        <f t="shared" si="75"/>
        <v>0.54679999999999995</v>
      </c>
      <c r="H687" s="2">
        <f t="shared" si="79"/>
        <v>0.48565000000000003</v>
      </c>
      <c r="I687" s="2">
        <f t="array" ref="I687">SUMPRODUCT(B671:B690, (ROW(B671:B690)-ROW(B671)+1)) / (20*21/2)</f>
        <v>0.56295238095238098</v>
      </c>
      <c r="J687" s="2">
        <f t="shared" si="82"/>
        <v>0.54987891654147258</v>
      </c>
      <c r="K687" s="2">
        <f t="shared" si="76"/>
        <v>0.53967249439319598</v>
      </c>
    </row>
    <row r="688" spans="1:11" ht="13.5" x14ac:dyDescent="0.25">
      <c r="A688" s="3">
        <f>TITRES_STAT!B691</f>
        <v>43304</v>
      </c>
      <c r="B688" s="5">
        <f>TITRES_STAT!D691</f>
        <v>0.6</v>
      </c>
      <c r="C688" s="2">
        <f t="shared" si="77"/>
        <v>2.0000000000000018E-2</v>
      </c>
      <c r="D688" s="2">
        <f t="shared" si="78"/>
        <v>0.56800000000000006</v>
      </c>
      <c r="E688" s="2">
        <f t="shared" si="80"/>
        <v>0.55599999999999994</v>
      </c>
      <c r="F688" s="2">
        <f t="shared" si="81"/>
        <v>0.54900000000000004</v>
      </c>
      <c r="G688" s="2">
        <f t="shared" si="75"/>
        <v>0.54780000000000006</v>
      </c>
      <c r="H688" s="2">
        <f t="shared" si="79"/>
        <v>0.48605000000000004</v>
      </c>
      <c r="I688" s="2">
        <f t="array" ref="I688">SUMPRODUCT(B672:B691, (ROW(B672:B691)-ROW(B672)+1)) / (20*21/2)</f>
        <v>0.56438095238095243</v>
      </c>
      <c r="J688" s="2">
        <f t="shared" si="82"/>
        <v>0.55465235306133231</v>
      </c>
      <c r="K688" s="2">
        <f t="shared" si="76"/>
        <v>0.54203827892679612</v>
      </c>
    </row>
    <row r="689" spans="1:11" ht="13.5" x14ac:dyDescent="0.25">
      <c r="A689" s="3">
        <f>TITRES_STAT!B692</f>
        <v>43305</v>
      </c>
      <c r="B689" s="5">
        <f>TITRES_STAT!D692</f>
        <v>0.59</v>
      </c>
      <c r="C689" s="2">
        <f t="shared" si="77"/>
        <v>-1.0000000000000009E-2</v>
      </c>
      <c r="D689" s="2">
        <f t="shared" si="78"/>
        <v>0.57800000000000007</v>
      </c>
      <c r="E689" s="2">
        <f t="shared" si="80"/>
        <v>0.56099999999999994</v>
      </c>
      <c r="F689" s="2">
        <f t="shared" si="81"/>
        <v>0.55200000000000005</v>
      </c>
      <c r="G689" s="2">
        <f t="shared" si="75"/>
        <v>0.54820000000000002</v>
      </c>
      <c r="H689" s="2">
        <f t="shared" si="79"/>
        <v>0.48645000000000005</v>
      </c>
      <c r="I689" s="2">
        <f t="array" ref="I689">SUMPRODUCT(B673:B692, (ROW(B673:B692)-ROW(B673)+1)) / (20*21/2)</f>
        <v>0.5665714285714285</v>
      </c>
      <c r="J689" s="2">
        <f t="shared" si="82"/>
        <v>0.55801879562691981</v>
      </c>
      <c r="K689" s="2">
        <f t="shared" si="76"/>
        <v>0.54391913073358855</v>
      </c>
    </row>
    <row r="690" spans="1:11" ht="13.5" x14ac:dyDescent="0.25">
      <c r="A690" s="3">
        <f>TITRES_STAT!B693</f>
        <v>43307</v>
      </c>
      <c r="B690" s="5">
        <f>TITRES_STAT!D693</f>
        <v>0.59</v>
      </c>
      <c r="C690" s="2">
        <f t="shared" si="77"/>
        <v>0</v>
      </c>
      <c r="D690" s="2">
        <f t="shared" si="78"/>
        <v>0.58599999999999997</v>
      </c>
      <c r="E690" s="2">
        <f t="shared" si="80"/>
        <v>0.56699999999999995</v>
      </c>
      <c r="F690" s="2">
        <f t="shared" si="81"/>
        <v>0.55499999999999994</v>
      </c>
      <c r="G690" s="2">
        <f t="shared" ref="G690:G753" si="83">AVERAGE(B641:B690)</f>
        <v>0.5484</v>
      </c>
      <c r="H690" s="2">
        <f t="shared" si="79"/>
        <v>0.48685000000000012</v>
      </c>
      <c r="I690" s="2">
        <f t="array" ref="I690">SUMPRODUCT(B674:B693, (ROW(B674:B693)-ROW(B674)+1)) / (20*21/2)</f>
        <v>0.56761904761904758</v>
      </c>
      <c r="J690" s="2">
        <f t="shared" si="82"/>
        <v>0.56106462461483231</v>
      </c>
      <c r="K690" s="2">
        <f t="shared" si="76"/>
        <v>0.54572622364599688</v>
      </c>
    </row>
    <row r="691" spans="1:11" ht="13.5" x14ac:dyDescent="0.25">
      <c r="A691" s="3">
        <f>TITRES_STAT!B694</f>
        <v>43308</v>
      </c>
      <c r="B691" s="5">
        <f>TITRES_STAT!D694</f>
        <v>0.56999999999999995</v>
      </c>
      <c r="C691" s="2">
        <f t="shared" si="77"/>
        <v>-2.0000000000000018E-2</v>
      </c>
      <c r="D691" s="2">
        <f t="shared" si="78"/>
        <v>0.58599999999999997</v>
      </c>
      <c r="E691" s="2">
        <f t="shared" si="80"/>
        <v>0.56900000000000006</v>
      </c>
      <c r="F691" s="2">
        <f t="shared" si="81"/>
        <v>0.55699999999999994</v>
      </c>
      <c r="G691" s="2">
        <f t="shared" si="83"/>
        <v>0.5484</v>
      </c>
      <c r="H691" s="2">
        <f t="shared" si="79"/>
        <v>0.48715000000000008</v>
      </c>
      <c r="I691" s="2">
        <f t="array" ref="I691">SUMPRODUCT(B675:B694, (ROW(B675:B694)-ROW(B675)+1)) / (20*21/2)</f>
        <v>0.56761904761904758</v>
      </c>
      <c r="J691" s="2">
        <f t="shared" si="82"/>
        <v>0.56191561274675306</v>
      </c>
      <c r="K691" s="2">
        <f t="shared" ref="K691:K754" si="84">$K$4*B691+(1-$K$4)*K690</f>
        <v>0.54667813644419305</v>
      </c>
    </row>
    <row r="692" spans="1:11" ht="13.5" x14ac:dyDescent="0.25">
      <c r="A692" s="3">
        <f>TITRES_STAT!B695</f>
        <v>43311</v>
      </c>
      <c r="B692" s="5">
        <f>TITRES_STAT!D695</f>
        <v>0.57999999999999996</v>
      </c>
      <c r="C692" s="2">
        <f t="shared" si="77"/>
        <v>1.0000000000000009E-2</v>
      </c>
      <c r="D692" s="2">
        <f t="shared" si="78"/>
        <v>0.58599999999999997</v>
      </c>
      <c r="E692" s="2">
        <f t="shared" si="80"/>
        <v>0.57200000000000006</v>
      </c>
      <c r="F692" s="2">
        <f t="shared" si="81"/>
        <v>0.55899999999999994</v>
      </c>
      <c r="G692" s="2">
        <f t="shared" si="83"/>
        <v>0.54880000000000007</v>
      </c>
      <c r="H692" s="2">
        <f t="shared" si="79"/>
        <v>0.48755000000000009</v>
      </c>
      <c r="I692" s="2">
        <f t="array" ref="I692">SUMPRODUCT(B676:B695, (ROW(B676:B695)-ROW(B676)+1)) / (20*21/2)</f>
        <v>0.56857142857142862</v>
      </c>
      <c r="J692" s="2">
        <f t="shared" si="82"/>
        <v>0.56363793534230033</v>
      </c>
      <c r="K692" s="2">
        <f t="shared" si="84"/>
        <v>0.54798487619147962</v>
      </c>
    </row>
    <row r="693" spans="1:11" ht="13.5" x14ac:dyDescent="0.25">
      <c r="A693" s="3">
        <f>TITRES_STAT!B696</f>
        <v>43312</v>
      </c>
      <c r="B693" s="5">
        <f>TITRES_STAT!D696</f>
        <v>0.56999999999999995</v>
      </c>
      <c r="C693" s="2">
        <f t="shared" si="77"/>
        <v>-1.0000000000000009E-2</v>
      </c>
      <c r="D693" s="2">
        <f t="shared" si="78"/>
        <v>0.57999999999999996</v>
      </c>
      <c r="E693" s="2">
        <f t="shared" si="80"/>
        <v>0.57400000000000007</v>
      </c>
      <c r="F693" s="2">
        <f t="shared" si="81"/>
        <v>0.56000000000000005</v>
      </c>
      <c r="G693" s="2">
        <f t="shared" si="83"/>
        <v>0.54899999999999993</v>
      </c>
      <c r="H693" s="2">
        <f t="shared" si="79"/>
        <v>0.48780000000000018</v>
      </c>
      <c r="I693" s="2">
        <f t="array" ref="I693">SUMPRODUCT(B677:B696, (ROW(B677:B696)-ROW(B677)+1)) / (20*21/2)</f>
        <v>0.56942857142857151</v>
      </c>
      <c r="J693" s="2">
        <f t="shared" si="82"/>
        <v>0.56424384626208124</v>
      </c>
      <c r="K693" s="2">
        <f t="shared" si="84"/>
        <v>0.54884821438004905</v>
      </c>
    </row>
    <row r="694" spans="1:11" ht="13.5" x14ac:dyDescent="0.25">
      <c r="A694" s="3">
        <f>TITRES_STAT!B697</f>
        <v>43313</v>
      </c>
      <c r="B694" s="5">
        <f>TITRES_STAT!D697</f>
        <v>0.56000000000000005</v>
      </c>
      <c r="C694" s="2">
        <f t="shared" si="77"/>
        <v>-9.9999999999998979E-3</v>
      </c>
      <c r="D694" s="2">
        <f t="shared" si="78"/>
        <v>0.57399999999999995</v>
      </c>
      <c r="E694" s="2">
        <f t="shared" si="80"/>
        <v>0.57599999999999996</v>
      </c>
      <c r="F694" s="2">
        <f t="shared" si="81"/>
        <v>0.56000000000000005</v>
      </c>
      <c r="G694" s="2">
        <f t="shared" si="83"/>
        <v>0.54920000000000002</v>
      </c>
      <c r="H694" s="2">
        <f t="shared" si="79"/>
        <v>0.48800000000000021</v>
      </c>
      <c r="I694" s="2">
        <f t="array" ref="I694">SUMPRODUCT(B678:B697, (ROW(B678:B697)-ROW(B678)+1)) / (20*21/2)</f>
        <v>0.56919047619047625</v>
      </c>
      <c r="J694" s="2">
        <f t="shared" si="82"/>
        <v>0.56383967042759731</v>
      </c>
      <c r="K694" s="2">
        <f t="shared" si="84"/>
        <v>0.54928553930632162</v>
      </c>
    </row>
    <row r="695" spans="1:11" ht="13.5" x14ac:dyDescent="0.25">
      <c r="A695" s="3">
        <f>TITRES_STAT!B698</f>
        <v>43314</v>
      </c>
      <c r="B695" s="5">
        <f>TITRES_STAT!D698</f>
        <v>0.56999999999999995</v>
      </c>
      <c r="C695" s="2">
        <f t="shared" si="77"/>
        <v>9.9999999999998979E-3</v>
      </c>
      <c r="D695" s="2">
        <f t="shared" si="78"/>
        <v>0.56999999999999995</v>
      </c>
      <c r="E695" s="2">
        <f t="shared" si="80"/>
        <v>0.57799999999999996</v>
      </c>
      <c r="F695" s="2">
        <f t="shared" si="81"/>
        <v>0.56100000000000005</v>
      </c>
      <c r="G695" s="2">
        <f t="shared" si="83"/>
        <v>0.54959999999999998</v>
      </c>
      <c r="H695" s="2">
        <f t="shared" si="79"/>
        <v>0.48830000000000012</v>
      </c>
      <c r="I695" s="2">
        <f t="array" ref="I695">SUMPRODUCT(B679:B698, (ROW(B679:B698)-ROW(B679)+1)) / (20*21/2)</f>
        <v>0.56795238095238088</v>
      </c>
      <c r="J695" s="2">
        <f t="shared" si="82"/>
        <v>0.56442636848211181</v>
      </c>
      <c r="K695" s="2">
        <f t="shared" si="84"/>
        <v>0.55009787109823061</v>
      </c>
    </row>
    <row r="696" spans="1:11" ht="13.5" x14ac:dyDescent="0.25">
      <c r="A696" s="3">
        <f>TITRES_STAT!B699</f>
        <v>43315</v>
      </c>
      <c r="B696" s="5">
        <f>TITRES_STAT!D699</f>
        <v>0.56999999999999995</v>
      </c>
      <c r="C696" s="2">
        <f t="shared" si="77"/>
        <v>0</v>
      </c>
      <c r="D696" s="2">
        <f t="shared" si="78"/>
        <v>0.56999999999999995</v>
      </c>
      <c r="E696" s="2">
        <f t="shared" si="80"/>
        <v>0.57800000000000007</v>
      </c>
      <c r="F696" s="2">
        <f t="shared" si="81"/>
        <v>0.5625</v>
      </c>
      <c r="G696" s="2">
        <f t="shared" si="83"/>
        <v>0.55040000000000011</v>
      </c>
      <c r="H696" s="2">
        <f t="shared" si="79"/>
        <v>0.48870000000000013</v>
      </c>
      <c r="I696" s="2">
        <f t="array" ref="I696">SUMPRODUCT(B680:B699, (ROW(B680:B699)-ROW(B680)+1)) / (20*21/2)</f>
        <v>0.56666666666666665</v>
      </c>
      <c r="J696" s="2">
        <f t="shared" si="82"/>
        <v>0.56495719053143445</v>
      </c>
      <c r="K696" s="2">
        <f t="shared" si="84"/>
        <v>0.55087834674143721</v>
      </c>
    </row>
    <row r="697" spans="1:11" ht="13.5" x14ac:dyDescent="0.25">
      <c r="A697" s="3">
        <f>TITRES_STAT!B700</f>
        <v>43318</v>
      </c>
      <c r="B697" s="5">
        <f>TITRES_STAT!D700</f>
        <v>0.56000000000000005</v>
      </c>
      <c r="C697" s="2">
        <f t="shared" si="77"/>
        <v>-9.9999999999998979E-3</v>
      </c>
      <c r="D697" s="2">
        <f t="shared" si="78"/>
        <v>0.56599999999999995</v>
      </c>
      <c r="E697" s="2">
        <f t="shared" si="80"/>
        <v>0.57599999999999996</v>
      </c>
      <c r="F697" s="2">
        <f t="shared" si="81"/>
        <v>0.56300000000000006</v>
      </c>
      <c r="G697" s="2">
        <f t="shared" si="83"/>
        <v>0.55080000000000007</v>
      </c>
      <c r="H697" s="2">
        <f t="shared" si="79"/>
        <v>0.4890000000000001</v>
      </c>
      <c r="I697" s="2">
        <f t="array" ref="I697">SUMPRODUCT(B681:B700, (ROW(B681:B700)-ROW(B681)+1)) / (20*21/2)</f>
        <v>0.56533333333333335</v>
      </c>
      <c r="J697" s="2">
        <f t="shared" si="82"/>
        <v>0.5644850771474883</v>
      </c>
      <c r="K697" s="2">
        <f t="shared" si="84"/>
        <v>0.55123605863392988</v>
      </c>
    </row>
    <row r="698" spans="1:11" ht="13.5" x14ac:dyDescent="0.25">
      <c r="A698" s="3">
        <f>TITRES_STAT!B701</f>
        <v>43319</v>
      </c>
      <c r="B698" s="5">
        <f>TITRES_STAT!D701</f>
        <v>0.55000000000000004</v>
      </c>
      <c r="C698" s="2">
        <f t="shared" si="77"/>
        <v>-1.0000000000000009E-2</v>
      </c>
      <c r="D698" s="2">
        <f t="shared" si="78"/>
        <v>0.56199999999999994</v>
      </c>
      <c r="E698" s="2">
        <f t="shared" si="80"/>
        <v>0.57099999999999995</v>
      </c>
      <c r="F698" s="2">
        <f t="shared" si="81"/>
        <v>0.56350000000000011</v>
      </c>
      <c r="G698" s="2">
        <f t="shared" si="83"/>
        <v>0.55120000000000002</v>
      </c>
      <c r="H698" s="2">
        <f t="shared" si="79"/>
        <v>0.48925000000000013</v>
      </c>
      <c r="I698" s="2">
        <f t="array" ref="I698">SUMPRODUCT(B682:B701, (ROW(B682:B701)-ROW(B682)+1)) / (20*21/2)</f>
        <v>0.56390476190476191</v>
      </c>
      <c r="J698" s="2">
        <f t="shared" si="82"/>
        <v>0.56310554599058471</v>
      </c>
      <c r="K698" s="2">
        <f t="shared" si="84"/>
        <v>0.55118758574632487</v>
      </c>
    </row>
    <row r="699" spans="1:11" ht="13.5" x14ac:dyDescent="0.25">
      <c r="A699" s="3">
        <f>TITRES_STAT!B702</f>
        <v>43320</v>
      </c>
      <c r="B699" s="5">
        <f>TITRES_STAT!D702</f>
        <v>0.55000000000000004</v>
      </c>
      <c r="C699" s="2">
        <f t="shared" si="77"/>
        <v>0</v>
      </c>
      <c r="D699" s="2">
        <f t="shared" si="78"/>
        <v>0.55999999999999994</v>
      </c>
      <c r="E699" s="2">
        <f t="shared" si="80"/>
        <v>0.56699999999999995</v>
      </c>
      <c r="F699" s="2">
        <f t="shared" si="81"/>
        <v>0.56400000000000017</v>
      </c>
      <c r="G699" s="2">
        <f t="shared" si="83"/>
        <v>0.55140000000000011</v>
      </c>
      <c r="H699" s="2">
        <f t="shared" si="79"/>
        <v>0.48945000000000016</v>
      </c>
      <c r="I699" s="2">
        <f t="array" ref="I699">SUMPRODUCT(B683:B702, (ROW(B683:B702)-ROW(B683)+1)) / (20*21/2)</f>
        <v>0.56247619047619046</v>
      </c>
      <c r="J699" s="2">
        <f t="shared" si="82"/>
        <v>0.56185739875338625</v>
      </c>
      <c r="K699" s="2">
        <f t="shared" si="84"/>
        <v>0.551141013756273</v>
      </c>
    </row>
    <row r="700" spans="1:11" ht="13.5" x14ac:dyDescent="0.25">
      <c r="A700" s="3">
        <f>TITRES_STAT!B703</f>
        <v>43321</v>
      </c>
      <c r="B700" s="5">
        <f>TITRES_STAT!D703</f>
        <v>0.55000000000000004</v>
      </c>
      <c r="C700" s="2">
        <f t="shared" si="77"/>
        <v>0</v>
      </c>
      <c r="D700" s="2">
        <f t="shared" si="78"/>
        <v>0.55600000000000005</v>
      </c>
      <c r="E700" s="2">
        <f t="shared" si="80"/>
        <v>0.56299999999999994</v>
      </c>
      <c r="F700" s="2">
        <f t="shared" si="81"/>
        <v>0.56500000000000017</v>
      </c>
      <c r="G700" s="2">
        <f t="shared" si="83"/>
        <v>0.55140000000000011</v>
      </c>
      <c r="H700" s="2">
        <f t="shared" si="79"/>
        <v>0.4896500000000002</v>
      </c>
      <c r="I700" s="2">
        <f t="array" ref="I700">SUMPRODUCT(B684:B703, (ROW(B684:B703)-ROW(B684)+1)) / (20*21/2)</f>
        <v>0.56200000000000006</v>
      </c>
      <c r="J700" s="2">
        <f t="shared" si="82"/>
        <v>0.56072812268163519</v>
      </c>
      <c r="K700" s="2">
        <f t="shared" si="84"/>
        <v>0.5510962681187721</v>
      </c>
    </row>
    <row r="701" spans="1:11" ht="13.5" x14ac:dyDescent="0.25">
      <c r="A701" s="3">
        <f>TITRES_STAT!B704</f>
        <v>43322</v>
      </c>
      <c r="B701" s="5">
        <f>TITRES_STAT!D704</f>
        <v>0.55000000000000004</v>
      </c>
      <c r="C701" s="2">
        <f t="shared" si="77"/>
        <v>0</v>
      </c>
      <c r="D701" s="2">
        <f t="shared" si="78"/>
        <v>0.55199999999999994</v>
      </c>
      <c r="E701" s="2">
        <f t="shared" si="80"/>
        <v>0.56099999999999994</v>
      </c>
      <c r="F701" s="2">
        <f t="shared" si="81"/>
        <v>0.56500000000000017</v>
      </c>
      <c r="G701" s="2">
        <f t="shared" si="83"/>
        <v>0.5514</v>
      </c>
      <c r="H701" s="2">
        <f t="shared" si="79"/>
        <v>0.48985000000000012</v>
      </c>
      <c r="I701" s="2">
        <f t="array" ref="I701">SUMPRODUCT(B685:B704, (ROW(B685:B704)-ROW(B685)+1)) / (20*21/2)</f>
        <v>0.56147619047619057</v>
      </c>
      <c r="J701" s="2">
        <f t="shared" si="82"/>
        <v>0.55970639671195566</v>
      </c>
      <c r="K701" s="2">
        <f t="shared" si="84"/>
        <v>0.55105327721215369</v>
      </c>
    </row>
    <row r="702" spans="1:11" ht="13.5" x14ac:dyDescent="0.25">
      <c r="A702" s="3">
        <f>TITRES_STAT!B705</f>
        <v>43326</v>
      </c>
      <c r="B702" s="5">
        <f>TITRES_STAT!D705</f>
        <v>0.55000000000000004</v>
      </c>
      <c r="C702" s="2">
        <f t="shared" si="77"/>
        <v>0</v>
      </c>
      <c r="D702" s="2">
        <f t="shared" si="78"/>
        <v>0.55000000000000004</v>
      </c>
      <c r="E702" s="2">
        <f t="shared" si="80"/>
        <v>0.55799999999999994</v>
      </c>
      <c r="F702" s="2">
        <f t="shared" si="81"/>
        <v>0.56500000000000028</v>
      </c>
      <c r="G702" s="2">
        <f t="shared" si="83"/>
        <v>0.5514</v>
      </c>
      <c r="H702" s="2">
        <f t="shared" si="79"/>
        <v>0.49000000000000016</v>
      </c>
      <c r="I702" s="2">
        <f t="array" ref="I702">SUMPRODUCT(B686:B705, (ROW(B686:B705)-ROW(B686)+1)) / (20*21/2)</f>
        <v>0.56085714285714294</v>
      </c>
      <c r="J702" s="2">
        <f t="shared" si="82"/>
        <v>0.55878197797748375</v>
      </c>
      <c r="K702" s="2">
        <f t="shared" si="84"/>
        <v>0.55101197222344178</v>
      </c>
    </row>
    <row r="703" spans="1:11" ht="13.5" x14ac:dyDescent="0.25">
      <c r="A703" s="3">
        <f>TITRES_STAT!B706</f>
        <v>43327</v>
      </c>
      <c r="B703" s="5">
        <f>TITRES_STAT!D706</f>
        <v>0.56000000000000005</v>
      </c>
      <c r="C703" s="2">
        <f t="shared" si="77"/>
        <v>1.0000000000000009E-2</v>
      </c>
      <c r="D703" s="2">
        <f t="shared" si="78"/>
        <v>0.55200000000000005</v>
      </c>
      <c r="E703" s="2">
        <f t="shared" si="80"/>
        <v>0.55699999999999983</v>
      </c>
      <c r="F703" s="2">
        <f t="shared" si="81"/>
        <v>0.56550000000000034</v>
      </c>
      <c r="G703" s="2">
        <f t="shared" si="83"/>
        <v>0.55179999999999996</v>
      </c>
      <c r="H703" s="2">
        <f t="shared" si="79"/>
        <v>0.49025000000000013</v>
      </c>
      <c r="I703" s="2">
        <f t="array" ref="I703">SUMPRODUCT(B687:B706, (ROW(B687:B706)-ROW(B687)+1)) / (20*21/2)</f>
        <v>0.56019047619047624</v>
      </c>
      <c r="J703" s="2">
        <f t="shared" si="82"/>
        <v>0.55889798007486624</v>
      </c>
      <c r="K703" s="2">
        <f t="shared" si="84"/>
        <v>0.55136444390095385</v>
      </c>
    </row>
    <row r="704" spans="1:11" ht="13.5" x14ac:dyDescent="0.25">
      <c r="A704" s="3">
        <f>TITRES_STAT!B707</f>
        <v>43328</v>
      </c>
      <c r="B704" s="5">
        <f>TITRES_STAT!D707</f>
        <v>0.56000000000000005</v>
      </c>
      <c r="C704" s="2">
        <f t="shared" si="77"/>
        <v>0</v>
      </c>
      <c r="D704" s="2">
        <f t="shared" si="78"/>
        <v>0.55400000000000005</v>
      </c>
      <c r="E704" s="2">
        <f t="shared" si="80"/>
        <v>0.55700000000000005</v>
      </c>
      <c r="F704" s="2">
        <f t="shared" si="81"/>
        <v>0.56650000000000023</v>
      </c>
      <c r="G704" s="2">
        <f t="shared" si="83"/>
        <v>0.55220000000000002</v>
      </c>
      <c r="H704" s="2">
        <f t="shared" si="79"/>
        <v>0.49050000000000016</v>
      </c>
      <c r="I704" s="2">
        <f t="array" ref="I704">SUMPRODUCT(B688:B707, (ROW(B688:B707)-ROW(B688)+1)) / (20*21/2)</f>
        <v>0.5595714285714285</v>
      </c>
      <c r="J704" s="2">
        <f t="shared" si="82"/>
        <v>0.55900293435345039</v>
      </c>
      <c r="K704" s="2">
        <f t="shared" si="84"/>
        <v>0.55170309315973998</v>
      </c>
    </row>
    <row r="705" spans="1:11" ht="13.5" x14ac:dyDescent="0.25">
      <c r="A705" s="3">
        <f>TITRES_STAT!B708</f>
        <v>43329</v>
      </c>
      <c r="B705" s="5">
        <f>TITRES_STAT!D708</f>
        <v>0.56000000000000005</v>
      </c>
      <c r="C705" s="2">
        <f t="shared" si="77"/>
        <v>0</v>
      </c>
      <c r="D705" s="2">
        <f t="shared" si="78"/>
        <v>0.55600000000000005</v>
      </c>
      <c r="E705" s="2">
        <f t="shared" si="80"/>
        <v>0.55600000000000005</v>
      </c>
      <c r="F705" s="2">
        <f t="shared" si="81"/>
        <v>0.56700000000000017</v>
      </c>
      <c r="G705" s="2">
        <f t="shared" si="83"/>
        <v>0.55260000000000009</v>
      </c>
      <c r="H705" s="2">
        <f t="shared" si="79"/>
        <v>0.49075000000000019</v>
      </c>
      <c r="I705" s="2">
        <f t="array" ref="I705">SUMPRODUCT(B689:B708, (ROW(B689:B708)-ROW(B689)+1)) / (20*21/2)</f>
        <v>0.55904761904761913</v>
      </c>
      <c r="J705" s="2">
        <f t="shared" si="82"/>
        <v>0.55909789298645518</v>
      </c>
      <c r="K705" s="2">
        <f t="shared" si="84"/>
        <v>0.55202846205543643</v>
      </c>
    </row>
    <row r="706" spans="1:11" ht="13.5" x14ac:dyDescent="0.25">
      <c r="A706" s="3">
        <f>TITRES_STAT!B709</f>
        <v>43332</v>
      </c>
      <c r="B706" s="5">
        <f>TITRES_STAT!D709</f>
        <v>0.56000000000000005</v>
      </c>
      <c r="C706" s="2">
        <f t="shared" si="77"/>
        <v>0</v>
      </c>
      <c r="D706" s="2">
        <f t="shared" si="78"/>
        <v>0.55800000000000005</v>
      </c>
      <c r="E706" s="2">
        <f t="shared" si="80"/>
        <v>0.55500000000000005</v>
      </c>
      <c r="F706" s="2">
        <f t="shared" si="81"/>
        <v>0.56650000000000023</v>
      </c>
      <c r="G706" s="2">
        <f t="shared" si="83"/>
        <v>0.55320000000000003</v>
      </c>
      <c r="H706" s="2">
        <f t="shared" si="79"/>
        <v>0.49105000000000026</v>
      </c>
      <c r="I706" s="2">
        <f t="array" ref="I706">SUMPRODUCT(B690:B709, (ROW(B690:B709)-ROW(B690)+1)) / (20*21/2)</f>
        <v>0.55776190476190479</v>
      </c>
      <c r="J706" s="2">
        <f t="shared" si="82"/>
        <v>0.55918380794012612</v>
      </c>
      <c r="K706" s="2">
        <f t="shared" si="84"/>
        <v>0.55234107138659583</v>
      </c>
    </row>
    <row r="707" spans="1:11" ht="13.5" x14ac:dyDescent="0.25">
      <c r="A707" s="3">
        <f>TITRES_STAT!B710</f>
        <v>43335</v>
      </c>
      <c r="B707" s="5">
        <f>TITRES_STAT!D710</f>
        <v>0.56000000000000005</v>
      </c>
      <c r="C707" s="2">
        <f t="shared" si="77"/>
        <v>0</v>
      </c>
      <c r="D707" s="2">
        <f t="shared" si="78"/>
        <v>0.56000000000000005</v>
      </c>
      <c r="E707" s="2">
        <f t="shared" si="80"/>
        <v>0.55500000000000005</v>
      </c>
      <c r="F707" s="2">
        <f t="shared" si="81"/>
        <v>0.56550000000000011</v>
      </c>
      <c r="G707" s="2">
        <f t="shared" si="83"/>
        <v>0.55399999999999994</v>
      </c>
      <c r="H707" s="2">
        <f t="shared" si="79"/>
        <v>0.49135000000000029</v>
      </c>
      <c r="I707" s="2">
        <f t="array" ref="I707">SUMPRODUCT(B691:B710, (ROW(B691:B710)-ROW(B691)+1)) / (20*21/2)</f>
        <v>0.55666666666666664</v>
      </c>
      <c r="J707" s="2">
        <f t="shared" si="82"/>
        <v>0.55926154051725696</v>
      </c>
      <c r="K707" s="2">
        <f t="shared" si="84"/>
        <v>0.55264142152829798</v>
      </c>
    </row>
    <row r="708" spans="1:11" ht="13.5" x14ac:dyDescent="0.25">
      <c r="A708" s="3">
        <f>TITRES_STAT!B711</f>
        <v>43336</v>
      </c>
      <c r="B708" s="5">
        <f>TITRES_STAT!D711</f>
        <v>0.56000000000000005</v>
      </c>
      <c r="C708" s="2">
        <f t="shared" ref="C708:C771" si="85">B708-B707</f>
        <v>0</v>
      </c>
      <c r="D708" s="2">
        <f t="shared" si="78"/>
        <v>0.56000000000000005</v>
      </c>
      <c r="E708" s="2">
        <f t="shared" si="80"/>
        <v>0.55600000000000005</v>
      </c>
      <c r="F708" s="2">
        <f t="shared" si="81"/>
        <v>0.56350000000000011</v>
      </c>
      <c r="G708" s="2">
        <f t="shared" si="83"/>
        <v>0.55459999999999998</v>
      </c>
      <c r="H708" s="2">
        <f t="shared" si="79"/>
        <v>0.4916500000000002</v>
      </c>
      <c r="I708" s="2">
        <f t="array" ref="I708">SUMPRODUCT(B692:B711, (ROW(B692:B711)-ROW(B692)+1)) / (20*21/2)</f>
        <v>0.55576190476190479</v>
      </c>
      <c r="J708" s="2">
        <f t="shared" si="82"/>
        <v>0.55933186999180395</v>
      </c>
      <c r="K708" s="2">
        <f t="shared" si="84"/>
        <v>0.55292999323307068</v>
      </c>
    </row>
    <row r="709" spans="1:11" ht="13.5" x14ac:dyDescent="0.25">
      <c r="A709" s="3">
        <f>TITRES_STAT!B712</f>
        <v>43339</v>
      </c>
      <c r="B709" s="5">
        <f>TITRES_STAT!D712</f>
        <v>0.55000000000000004</v>
      </c>
      <c r="C709" s="2">
        <f t="shared" si="85"/>
        <v>-1.0000000000000009E-2</v>
      </c>
      <c r="D709" s="2">
        <f t="shared" si="78"/>
        <v>0.55800000000000005</v>
      </c>
      <c r="E709" s="2">
        <f t="shared" si="80"/>
        <v>0.55599999999999994</v>
      </c>
      <c r="F709" s="2">
        <f t="shared" si="81"/>
        <v>0.56150000000000011</v>
      </c>
      <c r="G709" s="2">
        <f t="shared" si="83"/>
        <v>0.55499999999999994</v>
      </c>
      <c r="H709" s="2">
        <f t="shared" si="79"/>
        <v>0.49185000000000018</v>
      </c>
      <c r="I709" s="2">
        <f t="array" ref="I709">SUMPRODUCT(B693:B712, (ROW(B693:B712)-ROW(B693)+1)) / (20*21/2)</f>
        <v>0.55495238095238097</v>
      </c>
      <c r="J709" s="2">
        <f t="shared" si="82"/>
        <v>0.55844312046877509</v>
      </c>
      <c r="K709" s="2">
        <f t="shared" si="84"/>
        <v>0.55281509153765618</v>
      </c>
    </row>
    <row r="710" spans="1:11" ht="13.5" x14ac:dyDescent="0.25">
      <c r="A710" s="3">
        <f>TITRES_STAT!B713</f>
        <v>43340</v>
      </c>
      <c r="B710" s="5">
        <f>TITRES_STAT!D713</f>
        <v>0.55000000000000004</v>
      </c>
      <c r="C710" s="2">
        <f t="shared" si="85"/>
        <v>0</v>
      </c>
      <c r="D710" s="2">
        <f t="shared" ref="D710:D773" si="86">AVERAGE(B706:B710)</f>
        <v>0.55600000000000005</v>
      </c>
      <c r="E710" s="2">
        <f t="shared" si="80"/>
        <v>0.55600000000000005</v>
      </c>
      <c r="F710" s="2">
        <f t="shared" si="81"/>
        <v>0.55950000000000011</v>
      </c>
      <c r="G710" s="2">
        <f t="shared" si="83"/>
        <v>0.55499999999999994</v>
      </c>
      <c r="H710" s="2">
        <f t="shared" si="79"/>
        <v>0.4920500000000001</v>
      </c>
      <c r="I710" s="2">
        <f t="array" ref="I710">SUMPRODUCT(B694:B713, (ROW(B694:B713)-ROW(B694)+1)) / (20*21/2)</f>
        <v>0.55428571428571438</v>
      </c>
      <c r="J710" s="2">
        <f t="shared" si="82"/>
        <v>0.55763901375746316</v>
      </c>
      <c r="K710" s="2">
        <f t="shared" si="84"/>
        <v>0.5527046957910815</v>
      </c>
    </row>
    <row r="711" spans="1:11" ht="13.5" x14ac:dyDescent="0.25">
      <c r="A711" s="3">
        <f>TITRES_STAT!B714</f>
        <v>43341</v>
      </c>
      <c r="B711" s="5">
        <f>TITRES_STAT!D714</f>
        <v>0.55000000000000004</v>
      </c>
      <c r="C711" s="2">
        <f t="shared" si="85"/>
        <v>0</v>
      </c>
      <c r="D711" s="2">
        <f t="shared" si="86"/>
        <v>0.55400000000000005</v>
      </c>
      <c r="E711" s="2">
        <f t="shared" si="80"/>
        <v>0.55600000000000005</v>
      </c>
      <c r="F711" s="2">
        <f t="shared" si="81"/>
        <v>0.55850000000000022</v>
      </c>
      <c r="G711" s="2">
        <f t="shared" si="83"/>
        <v>0.55500000000000005</v>
      </c>
      <c r="H711" s="2">
        <f t="shared" si="79"/>
        <v>0.49225000000000008</v>
      </c>
      <c r="I711" s="2">
        <f t="array" ref="I711">SUMPRODUCT(B695:B714, (ROW(B695:B714)-ROW(B695)+1)) / (20*21/2)</f>
        <v>0.55371428571428583</v>
      </c>
      <c r="J711" s="2">
        <f t="shared" si="82"/>
        <v>0.55691148863770479</v>
      </c>
      <c r="K711" s="2">
        <f t="shared" si="84"/>
        <v>0.55259862928947057</v>
      </c>
    </row>
    <row r="712" spans="1:11" ht="13.5" x14ac:dyDescent="0.25">
      <c r="A712" s="3">
        <f>TITRES_STAT!B715</f>
        <v>43342</v>
      </c>
      <c r="B712" s="5">
        <f>TITRES_STAT!D715</f>
        <v>0.55000000000000004</v>
      </c>
      <c r="C712" s="2">
        <f t="shared" si="85"/>
        <v>0</v>
      </c>
      <c r="D712" s="2">
        <f t="shared" si="86"/>
        <v>0.55199999999999994</v>
      </c>
      <c r="E712" s="2">
        <f t="shared" si="80"/>
        <v>0.55599999999999994</v>
      </c>
      <c r="F712" s="2">
        <f t="shared" si="81"/>
        <v>0.55700000000000016</v>
      </c>
      <c r="G712" s="2">
        <f t="shared" si="83"/>
        <v>0.55479999999999996</v>
      </c>
      <c r="H712" s="2">
        <f t="shared" si="79"/>
        <v>0.49245000000000011</v>
      </c>
      <c r="I712" s="2">
        <f t="array" ref="I712">SUMPRODUCT(B696:B715, (ROW(B696:B715)-ROW(B696)+1)) / (20*21/2)</f>
        <v>0.55319047619047623</v>
      </c>
      <c r="J712" s="2">
        <f t="shared" si="82"/>
        <v>0.55625325162459005</v>
      </c>
      <c r="K712" s="2">
        <f t="shared" si="84"/>
        <v>0.55249672225851099</v>
      </c>
    </row>
    <row r="713" spans="1:11" ht="13.5" x14ac:dyDescent="0.25">
      <c r="A713" s="3">
        <f>TITRES_STAT!B716</f>
        <v>43343</v>
      </c>
      <c r="B713" s="5">
        <f>TITRES_STAT!D716</f>
        <v>0.55000000000000004</v>
      </c>
      <c r="C713" s="2">
        <f t="shared" si="85"/>
        <v>0</v>
      </c>
      <c r="D713" s="2">
        <f t="shared" si="86"/>
        <v>0.55000000000000004</v>
      </c>
      <c r="E713" s="2">
        <f t="shared" si="80"/>
        <v>0.55499999999999994</v>
      </c>
      <c r="F713" s="2">
        <f t="shared" si="81"/>
        <v>0.55600000000000027</v>
      </c>
      <c r="G713" s="2">
        <f t="shared" si="83"/>
        <v>0.55459999999999998</v>
      </c>
      <c r="H713" s="2">
        <f t="shared" si="79"/>
        <v>0.49270000000000008</v>
      </c>
      <c r="I713" s="2">
        <f t="array" ref="I713">SUMPRODUCT(B697:B716, (ROW(B697:B716)-ROW(B697)+1)) / (20*21/2)</f>
        <v>0.55180952380952397</v>
      </c>
      <c r="J713" s="2">
        <f t="shared" si="82"/>
        <v>0.55565770385081958</v>
      </c>
      <c r="K713" s="2">
        <f t="shared" si="84"/>
        <v>0.55239881158170667</v>
      </c>
    </row>
    <row r="714" spans="1:11" ht="13.5" x14ac:dyDescent="0.25">
      <c r="A714" s="3">
        <f>TITRES_STAT!B717</f>
        <v>43346</v>
      </c>
      <c r="B714" s="5">
        <f>TITRES_STAT!D717</f>
        <v>0.55000000000000004</v>
      </c>
      <c r="C714" s="2">
        <f t="shared" si="85"/>
        <v>0</v>
      </c>
      <c r="D714" s="2">
        <f t="shared" si="86"/>
        <v>0.55000000000000004</v>
      </c>
      <c r="E714" s="2">
        <f t="shared" si="80"/>
        <v>0.55399999999999994</v>
      </c>
      <c r="F714" s="2">
        <f t="shared" si="81"/>
        <v>0.55550000000000033</v>
      </c>
      <c r="G714" s="2">
        <f t="shared" si="83"/>
        <v>0.5544</v>
      </c>
      <c r="H714" s="2">
        <f t="shared" ref="H714:H777" si="87">AVERAGE(B515:B714)</f>
        <v>0.49295000000000011</v>
      </c>
      <c r="I714" s="2">
        <f t="array" ref="I714">SUMPRODUCT(B698:B717, (ROW(B698:B717)-ROW(B698)+1)) / (20*21/2)</f>
        <v>0.5505714285714286</v>
      </c>
      <c r="J714" s="2">
        <f t="shared" si="82"/>
        <v>0.55511887491264633</v>
      </c>
      <c r="K714" s="2">
        <f t="shared" si="84"/>
        <v>0.5523047405392868</v>
      </c>
    </row>
    <row r="715" spans="1:11" ht="13.5" x14ac:dyDescent="0.25">
      <c r="A715" s="3">
        <f>TITRES_STAT!B718</f>
        <v>43347</v>
      </c>
      <c r="B715" s="5">
        <f>TITRES_STAT!D718</f>
        <v>0.55000000000000004</v>
      </c>
      <c r="C715" s="2">
        <f t="shared" si="85"/>
        <v>0</v>
      </c>
      <c r="D715" s="2">
        <f t="shared" si="86"/>
        <v>0.55000000000000004</v>
      </c>
      <c r="E715" s="2">
        <f t="shared" si="80"/>
        <v>0.55299999999999994</v>
      </c>
      <c r="F715" s="2">
        <f t="shared" si="81"/>
        <v>0.55450000000000021</v>
      </c>
      <c r="G715" s="2">
        <f t="shared" si="83"/>
        <v>0.55440000000000011</v>
      </c>
      <c r="H715" s="2">
        <f t="shared" si="87"/>
        <v>0.49315000000000003</v>
      </c>
      <c r="I715" s="2">
        <f t="array" ref="I715">SUMPRODUCT(B699:B718, (ROW(B699:B718)-ROW(B699)+1)) / (20*21/2)</f>
        <v>0.55038095238095242</v>
      </c>
      <c r="J715" s="2">
        <f t="shared" si="82"/>
        <v>0.55463136301620386</v>
      </c>
      <c r="K715" s="2">
        <f t="shared" si="84"/>
        <v>0.55221435855735401</v>
      </c>
    </row>
    <row r="716" spans="1:11" ht="13.5" x14ac:dyDescent="0.25">
      <c r="A716" s="3">
        <f>TITRES_STAT!B719</f>
        <v>43348</v>
      </c>
      <c r="B716" s="5">
        <f>TITRES_STAT!D719</f>
        <v>0.54</v>
      </c>
      <c r="C716" s="2">
        <f t="shared" si="85"/>
        <v>-1.0000000000000009E-2</v>
      </c>
      <c r="D716" s="2">
        <f t="shared" si="86"/>
        <v>0.54800000000000004</v>
      </c>
      <c r="E716" s="2">
        <f t="shared" ref="E716:E779" si="88">AVERAGE(B707:B716)</f>
        <v>0.55099999999999993</v>
      </c>
      <c r="F716" s="2">
        <f t="shared" si="81"/>
        <v>0.55300000000000027</v>
      </c>
      <c r="G716" s="2">
        <f t="shared" si="83"/>
        <v>0.5544</v>
      </c>
      <c r="H716" s="2">
        <f t="shared" si="87"/>
        <v>0.49335000000000007</v>
      </c>
      <c r="I716" s="2">
        <f t="array" ref="I716">SUMPRODUCT(B700:B719, (ROW(B700:B719)-ROW(B700)+1)) / (20*21/2)</f>
        <v>0.55114285714285716</v>
      </c>
      <c r="J716" s="2">
        <f t="shared" si="82"/>
        <v>0.5532378998718035</v>
      </c>
      <c r="K716" s="2">
        <f t="shared" si="84"/>
        <v>0.55173536410412449</v>
      </c>
    </row>
    <row r="717" spans="1:11" ht="13.5" x14ac:dyDescent="0.25">
      <c r="A717" s="3">
        <f>TITRES_STAT!B720</f>
        <v>43349</v>
      </c>
      <c r="B717" s="5">
        <f>TITRES_STAT!D720</f>
        <v>0.54</v>
      </c>
      <c r="C717" s="2">
        <f t="shared" si="85"/>
        <v>0</v>
      </c>
      <c r="D717" s="2">
        <f t="shared" si="86"/>
        <v>0.54600000000000004</v>
      </c>
      <c r="E717" s="2">
        <f t="shared" si="88"/>
        <v>0.54899999999999993</v>
      </c>
      <c r="F717" s="2">
        <f t="shared" si="81"/>
        <v>0.55200000000000016</v>
      </c>
      <c r="G717" s="2">
        <f t="shared" si="83"/>
        <v>0.5544</v>
      </c>
      <c r="H717" s="2">
        <f t="shared" si="87"/>
        <v>0.49349999999999999</v>
      </c>
      <c r="I717" s="2">
        <f t="array" ref="I717">SUMPRODUCT(B701:B720, (ROW(B701:B720)-ROW(B701)+1)) / (20*21/2)</f>
        <v>0.55090476190476201</v>
      </c>
      <c r="J717" s="2">
        <f t="shared" si="82"/>
        <v>0.55197714750306026</v>
      </c>
      <c r="K717" s="2">
        <f t="shared" si="84"/>
        <v>0.55127515374710012</v>
      </c>
    </row>
    <row r="718" spans="1:11" ht="13.5" x14ac:dyDescent="0.25">
      <c r="A718" s="3">
        <f>TITRES_STAT!B721</f>
        <v>43350</v>
      </c>
      <c r="B718" s="5">
        <f>TITRES_STAT!D721</f>
        <v>0.55000000000000004</v>
      </c>
      <c r="C718" s="2">
        <f t="shared" si="85"/>
        <v>1.0000000000000009E-2</v>
      </c>
      <c r="D718" s="2">
        <f t="shared" si="86"/>
        <v>0.54600000000000004</v>
      </c>
      <c r="E718" s="2">
        <f t="shared" si="88"/>
        <v>0.54799999999999993</v>
      </c>
      <c r="F718" s="2">
        <f t="shared" si="81"/>
        <v>0.55200000000000016</v>
      </c>
      <c r="G718" s="2">
        <f t="shared" si="83"/>
        <v>0.55459999999999998</v>
      </c>
      <c r="H718" s="2">
        <f t="shared" si="87"/>
        <v>0.49374999999999991</v>
      </c>
      <c r="I718" s="2">
        <f t="array" ref="I718">SUMPRODUCT(B702:B721, (ROW(B702:B721)-ROW(B702)+1)) / (20*21/2)</f>
        <v>0.54971428571428582</v>
      </c>
      <c r="J718" s="2">
        <f t="shared" si="82"/>
        <v>0.55178884774086401</v>
      </c>
      <c r="K718" s="2">
        <f t="shared" si="84"/>
        <v>0.55122514771780218</v>
      </c>
    </row>
    <row r="719" spans="1:11" ht="13.5" x14ac:dyDescent="0.25">
      <c r="A719" s="3">
        <f>TITRES_STAT!B722</f>
        <v>43353</v>
      </c>
      <c r="B719" s="5">
        <f>TITRES_STAT!D722</f>
        <v>0.56000000000000005</v>
      </c>
      <c r="C719" s="2">
        <f t="shared" si="85"/>
        <v>1.0000000000000009E-2</v>
      </c>
      <c r="D719" s="2">
        <f t="shared" si="86"/>
        <v>0.54800000000000004</v>
      </c>
      <c r="E719" s="2">
        <f t="shared" si="88"/>
        <v>0.54900000000000004</v>
      </c>
      <c r="F719" s="2">
        <f t="shared" si="81"/>
        <v>0.55249999999999999</v>
      </c>
      <c r="G719" s="2">
        <f t="shared" si="83"/>
        <v>0.55520000000000003</v>
      </c>
      <c r="H719" s="2">
        <f t="shared" si="87"/>
        <v>0.49404999999999999</v>
      </c>
      <c r="I719" s="2">
        <f t="array" ref="I719">SUMPRODUCT(B703:B722, (ROW(B703:B722)-ROW(B703)+1)) / (20*21/2)</f>
        <v>0.5485714285714286</v>
      </c>
      <c r="J719" s="2">
        <f t="shared" si="82"/>
        <v>0.55257086224173413</v>
      </c>
      <c r="K719" s="2">
        <f t="shared" si="84"/>
        <v>0.55156925957200609</v>
      </c>
    </row>
    <row r="720" spans="1:11" ht="13.5" x14ac:dyDescent="0.25">
      <c r="A720" s="3">
        <f>TITRES_STAT!B723</f>
        <v>43355</v>
      </c>
      <c r="B720" s="5">
        <f>TITRES_STAT!D723</f>
        <v>0.55000000000000004</v>
      </c>
      <c r="C720" s="2">
        <f t="shared" si="85"/>
        <v>-1.0000000000000009E-2</v>
      </c>
      <c r="D720" s="2">
        <f t="shared" si="86"/>
        <v>0.54800000000000004</v>
      </c>
      <c r="E720" s="2">
        <f t="shared" si="88"/>
        <v>0.54899999999999993</v>
      </c>
      <c r="F720" s="2">
        <f t="shared" si="81"/>
        <v>0.5525000000000001</v>
      </c>
      <c r="G720" s="2">
        <f t="shared" si="83"/>
        <v>0.55559999999999998</v>
      </c>
      <c r="H720" s="2">
        <f t="shared" si="87"/>
        <v>0.49429999999999991</v>
      </c>
      <c r="I720" s="2">
        <f t="array" ref="I720">SUMPRODUCT(B704:B723, (ROW(B704:B723)-ROW(B704)+1)) / (20*21/2)</f>
        <v>0.54747619047619045</v>
      </c>
      <c r="J720" s="2">
        <f t="shared" si="82"/>
        <v>0.55232601821871186</v>
      </c>
      <c r="K720" s="2">
        <f t="shared" si="84"/>
        <v>0.55150771998094705</v>
      </c>
    </row>
    <row r="721" spans="1:11" ht="13.5" x14ac:dyDescent="0.25">
      <c r="A721" s="3">
        <f>TITRES_STAT!B724</f>
        <v>43356</v>
      </c>
      <c r="B721" s="5">
        <f>TITRES_STAT!D724</f>
        <v>0.54</v>
      </c>
      <c r="C721" s="2">
        <f t="shared" si="85"/>
        <v>-1.0000000000000009E-2</v>
      </c>
      <c r="D721" s="2">
        <f t="shared" si="86"/>
        <v>0.54800000000000004</v>
      </c>
      <c r="E721" s="2">
        <f t="shared" si="88"/>
        <v>0.54800000000000004</v>
      </c>
      <c r="F721" s="2">
        <f t="shared" si="81"/>
        <v>0.55200000000000016</v>
      </c>
      <c r="G721" s="2">
        <f t="shared" si="83"/>
        <v>0.55579999999999996</v>
      </c>
      <c r="H721" s="2">
        <f t="shared" si="87"/>
        <v>0.49449999999999994</v>
      </c>
      <c r="I721" s="2">
        <f t="array" ref="I721">SUMPRODUCT(B705:B724, (ROW(B705:B724)-ROW(B705)+1)) / (20*21/2)</f>
        <v>0.54647619047619056</v>
      </c>
      <c r="J721" s="2">
        <f t="shared" si="82"/>
        <v>0.55115211172169165</v>
      </c>
      <c r="K721" s="2">
        <f t="shared" si="84"/>
        <v>0.55105643684443928</v>
      </c>
    </row>
    <row r="722" spans="1:11" ht="13.5" x14ac:dyDescent="0.25">
      <c r="A722" s="3">
        <f>TITRES_STAT!B725</f>
        <v>43357</v>
      </c>
      <c r="B722" s="5">
        <f>TITRES_STAT!D725</f>
        <v>0.54</v>
      </c>
      <c r="C722" s="2">
        <f t="shared" si="85"/>
        <v>0</v>
      </c>
      <c r="D722" s="2">
        <f t="shared" si="86"/>
        <v>0.54800000000000004</v>
      </c>
      <c r="E722" s="2">
        <f t="shared" si="88"/>
        <v>0.54700000000000004</v>
      </c>
      <c r="F722" s="2">
        <f t="shared" si="81"/>
        <v>0.5515000000000001</v>
      </c>
      <c r="G722" s="2">
        <f t="shared" si="83"/>
        <v>0.55579999999999996</v>
      </c>
      <c r="H722" s="2">
        <f t="shared" si="87"/>
        <v>0.49469999999999997</v>
      </c>
      <c r="I722" s="2">
        <f t="array" ref="I722">SUMPRODUCT(B706:B725, (ROW(B706:B725)-ROW(B706)+1)) / (20*21/2)</f>
        <v>0.54747619047619045</v>
      </c>
      <c r="J722" s="2">
        <f t="shared" si="82"/>
        <v>0.55009000584343526</v>
      </c>
      <c r="K722" s="2">
        <f t="shared" si="84"/>
        <v>0.55062285108583375</v>
      </c>
    </row>
    <row r="723" spans="1:11" ht="13.5" x14ac:dyDescent="0.25">
      <c r="A723" s="3">
        <f>TITRES_STAT!B726</f>
        <v>43360</v>
      </c>
      <c r="B723" s="5">
        <f>TITRES_STAT!D726</f>
        <v>0.54</v>
      </c>
      <c r="C723" s="2">
        <f t="shared" si="85"/>
        <v>0</v>
      </c>
      <c r="D723" s="2">
        <f t="shared" si="86"/>
        <v>0.54600000000000004</v>
      </c>
      <c r="E723" s="2">
        <f t="shared" si="88"/>
        <v>0.54600000000000004</v>
      </c>
      <c r="F723" s="2">
        <f t="shared" si="81"/>
        <v>0.55049999999999988</v>
      </c>
      <c r="G723" s="2">
        <f t="shared" si="83"/>
        <v>0.55559999999999998</v>
      </c>
      <c r="H723" s="2">
        <f t="shared" si="87"/>
        <v>0.495</v>
      </c>
      <c r="I723" s="2">
        <f t="array" ref="I723">SUMPRODUCT(B707:B726, (ROW(B707:B726)-ROW(B707)+1)) / (20*21/2)</f>
        <v>0.54847619047619056</v>
      </c>
      <c r="J723" s="2">
        <f t="shared" si="82"/>
        <v>0.54912905290596525</v>
      </c>
      <c r="K723" s="2">
        <f t="shared" si="84"/>
        <v>0.55020626869031086</v>
      </c>
    </row>
    <row r="724" spans="1:11" ht="13.5" x14ac:dyDescent="0.25">
      <c r="A724" s="3">
        <f>TITRES_STAT!B727</f>
        <v>43361</v>
      </c>
      <c r="B724" s="5">
        <f>TITRES_STAT!D727</f>
        <v>0.54</v>
      </c>
      <c r="C724" s="2">
        <f t="shared" si="85"/>
        <v>0</v>
      </c>
      <c r="D724" s="2">
        <f t="shared" si="86"/>
        <v>0.54200000000000004</v>
      </c>
      <c r="E724" s="2">
        <f t="shared" si="88"/>
        <v>0.54500000000000004</v>
      </c>
      <c r="F724" s="2">
        <f t="shared" ref="F724:F787" si="89">AVERAGE(B705:B724)</f>
        <v>0.54949999999999988</v>
      </c>
      <c r="G724" s="2">
        <f t="shared" si="83"/>
        <v>0.55519999999999992</v>
      </c>
      <c r="H724" s="2">
        <f t="shared" si="87"/>
        <v>0.49530000000000002</v>
      </c>
      <c r="I724" s="2">
        <f t="array" ref="I724">SUMPRODUCT(B708:B727, (ROW(B708:B727)-ROW(B708)+1)) / (20*21/2)</f>
        <v>0.54852380952380952</v>
      </c>
      <c r="J724" s="2">
        <f t="shared" si="82"/>
        <v>0.5482596192958733</v>
      </c>
      <c r="K724" s="2">
        <f t="shared" si="84"/>
        <v>0.54980602285931823</v>
      </c>
    </row>
    <row r="725" spans="1:11" ht="13.5" x14ac:dyDescent="0.25">
      <c r="A725" s="3">
        <f>TITRES_STAT!B728</f>
        <v>43362</v>
      </c>
      <c r="B725" s="5">
        <f>TITRES_STAT!D728</f>
        <v>0.56000000000000005</v>
      </c>
      <c r="C725" s="2">
        <f t="shared" si="85"/>
        <v>2.0000000000000018E-2</v>
      </c>
      <c r="D725" s="2">
        <f t="shared" si="86"/>
        <v>0.54400000000000004</v>
      </c>
      <c r="E725" s="2">
        <f t="shared" si="88"/>
        <v>0.54600000000000004</v>
      </c>
      <c r="F725" s="2">
        <f t="shared" si="89"/>
        <v>0.54949999999999988</v>
      </c>
      <c r="G725" s="2">
        <f t="shared" si="83"/>
        <v>0.5554</v>
      </c>
      <c r="H725" s="2">
        <f t="shared" si="87"/>
        <v>0.49564999999999998</v>
      </c>
      <c r="I725" s="2">
        <f t="array" ref="I725">SUMPRODUCT(B709:B728, (ROW(B709:B728)-ROW(B709)+1)) / (20*21/2)</f>
        <v>0.5495714285714286</v>
      </c>
      <c r="J725" s="2">
        <f t="shared" ref="J725:J788" si="90">$J$4*B725+J724*(1-$J$4)</f>
        <v>0.54937775079150442</v>
      </c>
      <c r="K725" s="2">
        <f t="shared" si="84"/>
        <v>0.55020578666875675</v>
      </c>
    </row>
    <row r="726" spans="1:11" ht="13.5" x14ac:dyDescent="0.25">
      <c r="A726" s="3">
        <f>TITRES_STAT!B729</f>
        <v>43363</v>
      </c>
      <c r="B726" s="5">
        <f>TITRES_STAT!D729</f>
        <v>0.56000000000000005</v>
      </c>
      <c r="C726" s="2">
        <f t="shared" si="85"/>
        <v>0</v>
      </c>
      <c r="D726" s="2">
        <f t="shared" si="86"/>
        <v>0.54800000000000004</v>
      </c>
      <c r="E726" s="2">
        <f t="shared" si="88"/>
        <v>0.54800000000000004</v>
      </c>
      <c r="F726" s="2">
        <f t="shared" si="89"/>
        <v>0.54949999999999988</v>
      </c>
      <c r="G726" s="2">
        <f t="shared" si="83"/>
        <v>0.55579999999999996</v>
      </c>
      <c r="H726" s="2">
        <f t="shared" si="87"/>
        <v>0.49610000000000004</v>
      </c>
      <c r="I726" s="2">
        <f t="array" ref="I726">SUMPRODUCT(B710:B729, (ROW(B710:B729)-ROW(B710)+1)) / (20*21/2)</f>
        <v>0.55061904761904767</v>
      </c>
      <c r="J726" s="2">
        <f t="shared" si="90"/>
        <v>0.55038939357326588</v>
      </c>
      <c r="K726" s="2">
        <f t="shared" si="84"/>
        <v>0.55058987346606048</v>
      </c>
    </row>
    <row r="727" spans="1:11" ht="13.5" x14ac:dyDescent="0.25">
      <c r="A727" s="3">
        <f>TITRES_STAT!B730</f>
        <v>43364</v>
      </c>
      <c r="B727" s="5">
        <f>TITRES_STAT!D730</f>
        <v>0.55000000000000004</v>
      </c>
      <c r="C727" s="2">
        <f t="shared" si="85"/>
        <v>-1.0000000000000009E-2</v>
      </c>
      <c r="D727" s="2">
        <f t="shared" si="86"/>
        <v>0.55000000000000004</v>
      </c>
      <c r="E727" s="2">
        <f t="shared" si="88"/>
        <v>0.54900000000000015</v>
      </c>
      <c r="F727" s="2">
        <f t="shared" si="89"/>
        <v>0.54900000000000004</v>
      </c>
      <c r="G727" s="2">
        <f t="shared" si="83"/>
        <v>0.55580000000000007</v>
      </c>
      <c r="H727" s="2">
        <f t="shared" si="87"/>
        <v>0.4965</v>
      </c>
      <c r="I727" s="2">
        <f t="array" ref="I727">SUMPRODUCT(B711:B730, (ROW(B711:B730)-ROW(B711)+1)) / (20*21/2)</f>
        <v>0.55447619047619034</v>
      </c>
      <c r="J727" s="2">
        <f t="shared" si="90"/>
        <v>0.5503523084710501</v>
      </c>
      <c r="K727" s="2">
        <f t="shared" si="84"/>
        <v>0.55056674117327387</v>
      </c>
    </row>
    <row r="728" spans="1:11" ht="13.5" x14ac:dyDescent="0.25">
      <c r="A728" s="3">
        <f>TITRES_STAT!B731</f>
        <v>43367</v>
      </c>
      <c r="B728" s="5">
        <f>TITRES_STAT!D731</f>
        <v>0.56000000000000005</v>
      </c>
      <c r="C728" s="2">
        <f t="shared" si="85"/>
        <v>1.0000000000000009E-2</v>
      </c>
      <c r="D728" s="2">
        <f t="shared" si="86"/>
        <v>0.55400000000000005</v>
      </c>
      <c r="E728" s="2">
        <f t="shared" si="88"/>
        <v>0.55000000000000004</v>
      </c>
      <c r="F728" s="2">
        <f t="shared" si="89"/>
        <v>0.54900000000000015</v>
      </c>
      <c r="G728" s="2">
        <f t="shared" si="83"/>
        <v>0.55620000000000003</v>
      </c>
      <c r="H728" s="2">
        <f t="shared" si="87"/>
        <v>0.49695000000000006</v>
      </c>
      <c r="I728" s="2">
        <f t="array" ref="I728">SUMPRODUCT(B712:B731, (ROW(B712:B731)-ROW(B712)+1)) / (20*21/2)</f>
        <v>0.56099999999999994</v>
      </c>
      <c r="J728" s="2">
        <f t="shared" si="90"/>
        <v>0.551271136235712</v>
      </c>
      <c r="K728" s="2">
        <f t="shared" si="84"/>
        <v>0.55093667289196901</v>
      </c>
    </row>
    <row r="729" spans="1:11" ht="13.5" x14ac:dyDescent="0.25">
      <c r="A729" s="3">
        <f>TITRES_STAT!B732</f>
        <v>43368</v>
      </c>
      <c r="B729" s="5">
        <f>TITRES_STAT!D732</f>
        <v>0.56000000000000005</v>
      </c>
      <c r="C729" s="2">
        <f t="shared" si="85"/>
        <v>0</v>
      </c>
      <c r="D729" s="2">
        <f t="shared" si="86"/>
        <v>0.55800000000000005</v>
      </c>
      <c r="E729" s="2">
        <f t="shared" si="88"/>
        <v>0.55000000000000004</v>
      </c>
      <c r="F729" s="2">
        <f t="shared" si="89"/>
        <v>0.5495000000000001</v>
      </c>
      <c r="G729" s="2">
        <f t="shared" si="83"/>
        <v>0.55659999999999998</v>
      </c>
      <c r="H729" s="2">
        <f t="shared" si="87"/>
        <v>0.49735000000000007</v>
      </c>
      <c r="I729" s="2">
        <f t="array" ref="I729">SUMPRODUCT(B713:B732, (ROW(B713:B732)-ROW(B713)+1)) / (20*21/2)</f>
        <v>0.57004761904761903</v>
      </c>
      <c r="J729" s="2">
        <f t="shared" si="90"/>
        <v>0.55210245659421564</v>
      </c>
      <c r="K729" s="2">
        <f t="shared" si="84"/>
        <v>0.55129209748444086</v>
      </c>
    </row>
    <row r="730" spans="1:11" ht="13.5" x14ac:dyDescent="0.25">
      <c r="A730" s="3">
        <f>TITRES_STAT!B733</f>
        <v>43369</v>
      </c>
      <c r="B730" s="5">
        <f>TITRES_STAT!D733</f>
        <v>0.59</v>
      </c>
      <c r="C730" s="2">
        <f t="shared" si="85"/>
        <v>2.9999999999999916E-2</v>
      </c>
      <c r="D730" s="2">
        <f t="shared" si="86"/>
        <v>0.56400000000000006</v>
      </c>
      <c r="E730" s="2">
        <f t="shared" si="88"/>
        <v>0.55400000000000005</v>
      </c>
      <c r="F730" s="2">
        <f t="shared" si="89"/>
        <v>0.5515000000000001</v>
      </c>
      <c r="G730" s="2">
        <f t="shared" si="83"/>
        <v>0.55780000000000007</v>
      </c>
      <c r="H730" s="2">
        <f t="shared" si="87"/>
        <v>0.49795000000000011</v>
      </c>
      <c r="I730" s="2">
        <f t="array" ref="I730">SUMPRODUCT(B714:B733, (ROW(B714:B733)-ROW(B714)+1)) / (20*21/2)</f>
        <v>0.5757619047619047</v>
      </c>
      <c r="J730" s="2">
        <f t="shared" si="90"/>
        <v>0.55571174644238563</v>
      </c>
      <c r="K730" s="2">
        <f t="shared" si="84"/>
        <v>0.55281005444583542</v>
      </c>
    </row>
    <row r="731" spans="1:11" ht="13.5" x14ac:dyDescent="0.25">
      <c r="A731" s="3">
        <f>TITRES_STAT!B734</f>
        <v>43370</v>
      </c>
      <c r="B731" s="5">
        <f>TITRES_STAT!D734</f>
        <v>0.62</v>
      </c>
      <c r="C731" s="2">
        <f t="shared" si="85"/>
        <v>3.0000000000000027E-2</v>
      </c>
      <c r="D731" s="2">
        <f t="shared" si="86"/>
        <v>0.57600000000000007</v>
      </c>
      <c r="E731" s="2">
        <f t="shared" si="88"/>
        <v>0.56200000000000006</v>
      </c>
      <c r="F731" s="2">
        <f t="shared" si="89"/>
        <v>0.55500000000000005</v>
      </c>
      <c r="G731" s="2">
        <f t="shared" si="83"/>
        <v>0.55920000000000014</v>
      </c>
      <c r="H731" s="2">
        <f t="shared" si="87"/>
        <v>0.49880000000000008</v>
      </c>
      <c r="I731" s="2">
        <f t="array" ref="I731">SUMPRODUCT(B715:B734, (ROW(B715:B734)-ROW(B715)+1)) / (20*21/2)</f>
        <v>0.58114285714285718</v>
      </c>
      <c r="J731" s="2">
        <f t="shared" si="90"/>
        <v>0.56183443725739646</v>
      </c>
      <c r="K731" s="2">
        <f t="shared" si="84"/>
        <v>0.55544495427148888</v>
      </c>
    </row>
    <row r="732" spans="1:11" ht="13.5" x14ac:dyDescent="0.25">
      <c r="A732" s="3">
        <f>TITRES_STAT!B735</f>
        <v>43371</v>
      </c>
      <c r="B732" s="5">
        <f>TITRES_STAT!D735</f>
        <v>0.65</v>
      </c>
      <c r="C732" s="2">
        <f t="shared" si="85"/>
        <v>3.0000000000000027E-2</v>
      </c>
      <c r="D732" s="2">
        <f t="shared" si="86"/>
        <v>0.59599999999999997</v>
      </c>
      <c r="E732" s="2">
        <f t="shared" si="88"/>
        <v>0.57300000000000006</v>
      </c>
      <c r="F732" s="2">
        <f t="shared" si="89"/>
        <v>0.56000000000000016</v>
      </c>
      <c r="G732" s="2">
        <f t="shared" si="83"/>
        <v>0.56120000000000003</v>
      </c>
      <c r="H732" s="2">
        <f t="shared" si="87"/>
        <v>0.49985000000000007</v>
      </c>
      <c r="I732" s="2">
        <f t="array" ref="I732">SUMPRODUCT(B716:B735, (ROW(B716:B735)-ROW(B716)+1)) / (20*21/2)</f>
        <v>0.58523809523809522</v>
      </c>
      <c r="J732" s="2">
        <f t="shared" si="90"/>
        <v>0.57023115751859677</v>
      </c>
      <c r="K732" s="2">
        <f t="shared" si="84"/>
        <v>0.55915299528045015</v>
      </c>
    </row>
    <row r="733" spans="1:11" ht="13.5" x14ac:dyDescent="0.25">
      <c r="A733" s="3">
        <f>TITRES_STAT!B736</f>
        <v>43374</v>
      </c>
      <c r="B733" s="5">
        <f>TITRES_STAT!D736</f>
        <v>0.62</v>
      </c>
      <c r="C733" s="2">
        <f t="shared" si="85"/>
        <v>-3.0000000000000027E-2</v>
      </c>
      <c r="D733" s="2">
        <f t="shared" si="86"/>
        <v>0.60799999999999998</v>
      </c>
      <c r="E733" s="2">
        <f t="shared" si="88"/>
        <v>0.58100000000000007</v>
      </c>
      <c r="F733" s="2">
        <f t="shared" si="89"/>
        <v>0.5635</v>
      </c>
      <c r="G733" s="2">
        <f t="shared" si="83"/>
        <v>0.5626000000000001</v>
      </c>
      <c r="H733" s="2">
        <f t="shared" si="87"/>
        <v>0.50070000000000003</v>
      </c>
      <c r="I733" s="2">
        <f t="array" ref="I733">SUMPRODUCT(B717:B736, (ROW(B717:B736)-ROW(B717)+1)) / (20*21/2)</f>
        <v>0.5909523809523809</v>
      </c>
      <c r="J733" s="2">
        <f t="shared" si="90"/>
        <v>0.57497104727873038</v>
      </c>
      <c r="K733" s="2">
        <f t="shared" si="84"/>
        <v>0.56153915232827567</v>
      </c>
    </row>
    <row r="734" spans="1:11" ht="13.5" x14ac:dyDescent="0.25">
      <c r="A734" s="3">
        <f>TITRES_STAT!B737</f>
        <v>43375</v>
      </c>
      <c r="B734" s="5">
        <f>TITRES_STAT!D737</f>
        <v>0.62</v>
      </c>
      <c r="C734" s="2">
        <f t="shared" si="85"/>
        <v>0</v>
      </c>
      <c r="D734" s="2">
        <f t="shared" si="86"/>
        <v>0.62</v>
      </c>
      <c r="E734" s="2">
        <f t="shared" si="88"/>
        <v>0.58900000000000008</v>
      </c>
      <c r="F734" s="2">
        <f t="shared" si="89"/>
        <v>0.56699999999999995</v>
      </c>
      <c r="G734" s="2">
        <f t="shared" si="83"/>
        <v>0.56420000000000003</v>
      </c>
      <c r="H734" s="2">
        <f t="shared" si="87"/>
        <v>0.50155000000000005</v>
      </c>
      <c r="I734" s="2">
        <f t="array" ref="I734">SUMPRODUCT(B718:B737, (ROW(B718:B737)-ROW(B718)+1)) / (20*21/2)</f>
        <v>0.59528571428571431</v>
      </c>
      <c r="J734" s="2">
        <f t="shared" si="90"/>
        <v>0.57925951896647032</v>
      </c>
      <c r="K734" s="2">
        <f t="shared" si="84"/>
        <v>0.56383173458991187</v>
      </c>
    </row>
    <row r="735" spans="1:11" ht="13.5" x14ac:dyDescent="0.25">
      <c r="A735" s="3">
        <f>TITRES_STAT!B738</f>
        <v>43376</v>
      </c>
      <c r="B735" s="5">
        <f>TITRES_STAT!D738</f>
        <v>0.61</v>
      </c>
      <c r="C735" s="2">
        <f t="shared" si="85"/>
        <v>-1.0000000000000009E-2</v>
      </c>
      <c r="D735" s="2">
        <f t="shared" si="86"/>
        <v>0.624</v>
      </c>
      <c r="E735" s="2">
        <f t="shared" si="88"/>
        <v>0.59400000000000008</v>
      </c>
      <c r="F735" s="2">
        <f t="shared" si="89"/>
        <v>0.56999999999999995</v>
      </c>
      <c r="G735" s="2">
        <f t="shared" si="83"/>
        <v>0.56540000000000001</v>
      </c>
      <c r="H735" s="2">
        <f t="shared" si="87"/>
        <v>0.50230000000000008</v>
      </c>
      <c r="I735" s="2">
        <f t="array" ref="I735">SUMPRODUCT(B719:B738, (ROW(B719:B738)-ROW(B719)+1)) / (20*21/2)</f>
        <v>0.59828571428571431</v>
      </c>
      <c r="J735" s="2">
        <f t="shared" si="90"/>
        <v>0.58218718382680645</v>
      </c>
      <c r="K735" s="2">
        <f t="shared" si="84"/>
        <v>0.5656422548020722</v>
      </c>
    </row>
    <row r="736" spans="1:11" ht="13.5" x14ac:dyDescent="0.25">
      <c r="A736" s="3">
        <f>TITRES_STAT!B739</f>
        <v>43377</v>
      </c>
      <c r="B736" s="5">
        <f>TITRES_STAT!D739</f>
        <v>0.63</v>
      </c>
      <c r="C736" s="2">
        <f t="shared" si="85"/>
        <v>2.0000000000000018E-2</v>
      </c>
      <c r="D736" s="2">
        <f t="shared" si="86"/>
        <v>0.626</v>
      </c>
      <c r="E736" s="2">
        <f t="shared" si="88"/>
        <v>0.60100000000000009</v>
      </c>
      <c r="F736" s="2">
        <f t="shared" si="89"/>
        <v>0.5744999999999999</v>
      </c>
      <c r="G736" s="2">
        <f t="shared" si="83"/>
        <v>0.56659999999999999</v>
      </c>
      <c r="H736" s="2">
        <f t="shared" si="87"/>
        <v>0.5031500000000001</v>
      </c>
      <c r="I736" s="2">
        <f t="array" ref="I736">SUMPRODUCT(B720:B739, (ROW(B720:B739)-ROW(B720)+1)) / (20*21/2)</f>
        <v>0.60290476190476194</v>
      </c>
      <c r="J736" s="2">
        <f t="shared" si="90"/>
        <v>0.5867407853671105</v>
      </c>
      <c r="K736" s="2">
        <f t="shared" si="84"/>
        <v>0.56816608794708889</v>
      </c>
    </row>
    <row r="737" spans="1:11" ht="13.5" x14ac:dyDescent="0.25">
      <c r="A737" s="3">
        <f>TITRES_STAT!B740</f>
        <v>43378</v>
      </c>
      <c r="B737" s="5">
        <f>TITRES_STAT!D740</f>
        <v>0.62</v>
      </c>
      <c r="C737" s="2">
        <f t="shared" si="85"/>
        <v>-1.0000000000000009E-2</v>
      </c>
      <c r="D737" s="2">
        <f t="shared" si="86"/>
        <v>0.62</v>
      </c>
      <c r="E737" s="2">
        <f t="shared" si="88"/>
        <v>0.60799999999999998</v>
      </c>
      <c r="F737" s="2">
        <f t="shared" si="89"/>
        <v>0.5784999999999999</v>
      </c>
      <c r="G737" s="2">
        <f t="shared" si="83"/>
        <v>0.56740000000000002</v>
      </c>
      <c r="H737" s="2">
        <f t="shared" si="87"/>
        <v>0.50395000000000012</v>
      </c>
      <c r="I737" s="2">
        <f t="array" ref="I737">SUMPRODUCT(B721:B740, (ROW(B721:B740)-ROW(B721)+1)) / (20*21/2)</f>
        <v>0.60814285714285721</v>
      </c>
      <c r="J737" s="2">
        <f t="shared" si="90"/>
        <v>0.58990832961786188</v>
      </c>
      <c r="K737" s="2">
        <f t="shared" si="84"/>
        <v>0.57019879038053634</v>
      </c>
    </row>
    <row r="738" spans="1:11" ht="13.5" x14ac:dyDescent="0.25">
      <c r="A738" s="3">
        <f>TITRES_STAT!B741</f>
        <v>43381</v>
      </c>
      <c r="B738" s="5">
        <f>TITRES_STAT!D741</f>
        <v>0.61</v>
      </c>
      <c r="C738" s="2">
        <f t="shared" si="85"/>
        <v>-1.0000000000000009E-2</v>
      </c>
      <c r="D738" s="2">
        <f t="shared" si="86"/>
        <v>0.61799999999999999</v>
      </c>
      <c r="E738" s="2">
        <f t="shared" si="88"/>
        <v>0.6130000000000001</v>
      </c>
      <c r="F738" s="2">
        <f t="shared" si="89"/>
        <v>0.58149999999999991</v>
      </c>
      <c r="G738" s="2">
        <f t="shared" si="83"/>
        <v>0.56759999999999999</v>
      </c>
      <c r="H738" s="2">
        <f t="shared" si="87"/>
        <v>0.50475000000000014</v>
      </c>
      <c r="I738" s="2">
        <f t="array" ref="I738">SUMPRODUCT(B722:B741, (ROW(B722:B741)-ROW(B722)+1)) / (20*21/2)</f>
        <v>0.61295238095238092</v>
      </c>
      <c r="J738" s="2">
        <f t="shared" si="90"/>
        <v>0.59182182203520839</v>
      </c>
      <c r="K738" s="2">
        <f t="shared" si="84"/>
        <v>0.57175962213031928</v>
      </c>
    </row>
    <row r="739" spans="1:11" ht="13.5" x14ac:dyDescent="0.25">
      <c r="A739" s="3">
        <f>TITRES_STAT!B742</f>
        <v>43382</v>
      </c>
      <c r="B739" s="5">
        <f>TITRES_STAT!D742</f>
        <v>0.63</v>
      </c>
      <c r="C739" s="2">
        <f t="shared" si="85"/>
        <v>2.0000000000000018E-2</v>
      </c>
      <c r="D739" s="2">
        <f t="shared" si="86"/>
        <v>0.61999999999999988</v>
      </c>
      <c r="E739" s="2">
        <f t="shared" si="88"/>
        <v>0.62</v>
      </c>
      <c r="F739" s="2">
        <f t="shared" si="89"/>
        <v>0.58499999999999996</v>
      </c>
      <c r="G739" s="2">
        <f t="shared" si="83"/>
        <v>0.56840000000000002</v>
      </c>
      <c r="H739" s="2">
        <f t="shared" si="87"/>
        <v>0.50560000000000005</v>
      </c>
      <c r="I739" s="2">
        <f t="array" ref="I739">SUMPRODUCT(B723:B742, (ROW(B723:B742)-ROW(B723)+1)) / (20*21/2)</f>
        <v>0.61728571428571422</v>
      </c>
      <c r="J739" s="2">
        <f t="shared" si="90"/>
        <v>0.59545783898423621</v>
      </c>
      <c r="K739" s="2">
        <f t="shared" si="84"/>
        <v>0.57404355851736555</v>
      </c>
    </row>
    <row r="740" spans="1:11" ht="13.5" x14ac:dyDescent="0.25">
      <c r="A740" s="3">
        <f>TITRES_STAT!B743</f>
        <v>43383</v>
      </c>
      <c r="B740" s="5">
        <f>TITRES_STAT!D743</f>
        <v>0.64</v>
      </c>
      <c r="C740" s="2">
        <f t="shared" si="85"/>
        <v>1.0000000000000009E-2</v>
      </c>
      <c r="D740" s="2">
        <f t="shared" si="86"/>
        <v>0.626</v>
      </c>
      <c r="E740" s="2">
        <f t="shared" si="88"/>
        <v>0.625</v>
      </c>
      <c r="F740" s="2">
        <f t="shared" si="89"/>
        <v>0.58950000000000002</v>
      </c>
      <c r="G740" s="2">
        <f t="shared" si="83"/>
        <v>0.56940000000000002</v>
      </c>
      <c r="H740" s="2">
        <f t="shared" si="87"/>
        <v>0.50655000000000006</v>
      </c>
      <c r="I740" s="2">
        <f t="array" ref="I740">SUMPRODUCT(B724:B743, (ROW(B724:B743)-ROW(B724)+1)) / (20*21/2)</f>
        <v>0.62114285714285711</v>
      </c>
      <c r="J740" s="2">
        <f t="shared" si="90"/>
        <v>0.5996999495571661</v>
      </c>
      <c r="K740" s="2">
        <f t="shared" si="84"/>
        <v>0.57663008563433171</v>
      </c>
    </row>
    <row r="741" spans="1:11" ht="13.5" x14ac:dyDescent="0.25">
      <c r="A741" s="3">
        <f>TITRES_STAT!B744</f>
        <v>43384</v>
      </c>
      <c r="B741" s="5">
        <f>TITRES_STAT!D744</f>
        <v>0.64</v>
      </c>
      <c r="C741" s="2">
        <f t="shared" si="85"/>
        <v>0</v>
      </c>
      <c r="D741" s="2">
        <f t="shared" si="86"/>
        <v>0.628</v>
      </c>
      <c r="E741" s="2">
        <f t="shared" si="88"/>
        <v>0.627</v>
      </c>
      <c r="F741" s="2">
        <f t="shared" si="89"/>
        <v>0.59450000000000014</v>
      </c>
      <c r="G741" s="2">
        <f t="shared" si="83"/>
        <v>0.57079999999999997</v>
      </c>
      <c r="H741" s="2">
        <f t="shared" si="87"/>
        <v>0.50750000000000006</v>
      </c>
      <c r="I741" s="2">
        <f t="array" ref="I741">SUMPRODUCT(B725:B744, (ROW(B725:B744)-ROW(B725)+1)) / (20*21/2)</f>
        <v>0.62452380952380959</v>
      </c>
      <c r="J741" s="2">
        <f t="shared" si="90"/>
        <v>0.60353804959934076</v>
      </c>
      <c r="K741" s="2">
        <f t="shared" si="84"/>
        <v>0.57911518031533837</v>
      </c>
    </row>
    <row r="742" spans="1:11" ht="13.5" x14ac:dyDescent="0.25">
      <c r="A742" s="3">
        <f>TITRES_STAT!B745</f>
        <v>43385</v>
      </c>
      <c r="B742" s="5">
        <f>TITRES_STAT!D745</f>
        <v>0.64</v>
      </c>
      <c r="C742" s="2">
        <f t="shared" si="85"/>
        <v>0</v>
      </c>
      <c r="D742" s="2">
        <f t="shared" si="86"/>
        <v>0.63200000000000001</v>
      </c>
      <c r="E742" s="2">
        <f t="shared" si="88"/>
        <v>0.62599999999999989</v>
      </c>
      <c r="F742" s="2">
        <f t="shared" si="89"/>
        <v>0.59950000000000014</v>
      </c>
      <c r="G742" s="2">
        <f t="shared" si="83"/>
        <v>0.57200000000000006</v>
      </c>
      <c r="H742" s="2">
        <f t="shared" si="87"/>
        <v>0.50845000000000007</v>
      </c>
      <c r="I742" s="2">
        <f t="array" ref="I742">SUMPRODUCT(B726:B745, (ROW(B726:B745)-ROW(B726)+1)) / (20*21/2)</f>
        <v>0.62742857142857134</v>
      </c>
      <c r="J742" s="2">
        <f t="shared" si="90"/>
        <v>0.60701061630416553</v>
      </c>
      <c r="K742" s="2">
        <f t="shared" si="84"/>
        <v>0.58150282030297218</v>
      </c>
    </row>
    <row r="743" spans="1:11" ht="13.5" x14ac:dyDescent="0.25">
      <c r="A743" s="3">
        <f>TITRES_STAT!B746</f>
        <v>43389</v>
      </c>
      <c r="B743" s="5">
        <f>TITRES_STAT!D746</f>
        <v>0.64</v>
      </c>
      <c r="C743" s="2">
        <f t="shared" si="85"/>
        <v>0</v>
      </c>
      <c r="D743" s="2">
        <f t="shared" si="86"/>
        <v>0.63800000000000012</v>
      </c>
      <c r="E743" s="2">
        <f t="shared" si="88"/>
        <v>0.62799999999999989</v>
      </c>
      <c r="F743" s="2">
        <f t="shared" si="89"/>
        <v>0.60450000000000015</v>
      </c>
      <c r="G743" s="2">
        <f t="shared" si="83"/>
        <v>0.57340000000000002</v>
      </c>
      <c r="H743" s="2">
        <f t="shared" si="87"/>
        <v>0.50945000000000007</v>
      </c>
      <c r="I743" s="2">
        <f t="array" ref="I743">SUMPRODUCT(B727:B746, (ROW(B727:B746)-ROW(B727)+1)) / (20*21/2)</f>
        <v>0.62995238095238093</v>
      </c>
      <c r="J743" s="2">
        <f t="shared" si="90"/>
        <v>0.61015246237043552</v>
      </c>
      <c r="K743" s="2">
        <f t="shared" si="84"/>
        <v>0.58379682734991456</v>
      </c>
    </row>
    <row r="744" spans="1:11" ht="13.5" x14ac:dyDescent="0.25">
      <c r="A744" s="3">
        <f>TITRES_STAT!B747</f>
        <v>43390</v>
      </c>
      <c r="B744" s="5">
        <f>TITRES_STAT!D747</f>
        <v>0.64</v>
      </c>
      <c r="C744" s="2">
        <f t="shared" si="85"/>
        <v>0</v>
      </c>
      <c r="D744" s="2">
        <f t="shared" si="86"/>
        <v>0.64</v>
      </c>
      <c r="E744" s="2">
        <f t="shared" si="88"/>
        <v>0.62999999999999989</v>
      </c>
      <c r="F744" s="2">
        <f t="shared" si="89"/>
        <v>0.60950000000000026</v>
      </c>
      <c r="G744" s="2">
        <f t="shared" si="83"/>
        <v>0.57500000000000007</v>
      </c>
      <c r="H744" s="2">
        <f t="shared" si="87"/>
        <v>0.51050000000000006</v>
      </c>
      <c r="I744" s="2">
        <f t="array" ref="I744">SUMPRODUCT(B728:B747, (ROW(B728:B747)-ROW(B728)+1)) / (20*21/2)</f>
        <v>0.63114285714285712</v>
      </c>
      <c r="J744" s="2">
        <f t="shared" si="90"/>
        <v>0.61299508500182265</v>
      </c>
      <c r="K744" s="2">
        <f t="shared" si="84"/>
        <v>0.58600087333619244</v>
      </c>
    </row>
    <row r="745" spans="1:11" ht="13.5" x14ac:dyDescent="0.25">
      <c r="A745" s="3">
        <f>TITRES_STAT!B748</f>
        <v>43391</v>
      </c>
      <c r="B745" s="5">
        <f>TITRES_STAT!D748</f>
        <v>0.64</v>
      </c>
      <c r="C745" s="2">
        <f t="shared" si="85"/>
        <v>0</v>
      </c>
      <c r="D745" s="2">
        <f t="shared" si="86"/>
        <v>0.64</v>
      </c>
      <c r="E745" s="2">
        <f t="shared" si="88"/>
        <v>0.6329999999999999</v>
      </c>
      <c r="F745" s="2">
        <f t="shared" si="89"/>
        <v>0.61350000000000027</v>
      </c>
      <c r="G745" s="2">
        <f t="shared" si="83"/>
        <v>0.57640000000000002</v>
      </c>
      <c r="H745" s="2">
        <f t="shared" si="87"/>
        <v>0.51149999999999995</v>
      </c>
      <c r="I745" s="2">
        <f t="array" ref="I745">SUMPRODUCT(B729:B748, (ROW(B729:B748)-ROW(B729)+1)) / (20*21/2)</f>
        <v>0.63195238095238082</v>
      </c>
      <c r="J745" s="2">
        <f t="shared" si="90"/>
        <v>0.6155669816683158</v>
      </c>
      <c r="K745" s="2">
        <f t="shared" si="84"/>
        <v>0.58811848614653794</v>
      </c>
    </row>
    <row r="746" spans="1:11" ht="13.5" x14ac:dyDescent="0.25">
      <c r="A746" s="3">
        <f>TITRES_STAT!B749</f>
        <v>43392</v>
      </c>
      <c r="B746" s="5">
        <f>TITRES_STAT!D749</f>
        <v>0.64</v>
      </c>
      <c r="C746" s="2">
        <f t="shared" si="85"/>
        <v>0</v>
      </c>
      <c r="D746" s="2">
        <f t="shared" si="86"/>
        <v>0.64</v>
      </c>
      <c r="E746" s="2">
        <f t="shared" si="88"/>
        <v>0.6339999999999999</v>
      </c>
      <c r="F746" s="2">
        <f t="shared" si="89"/>
        <v>0.61750000000000027</v>
      </c>
      <c r="G746" s="2">
        <f t="shared" si="83"/>
        <v>0.5778000000000002</v>
      </c>
      <c r="H746" s="2">
        <f t="shared" si="87"/>
        <v>0.51254999999999995</v>
      </c>
      <c r="I746" s="2">
        <f t="array" ref="I746">SUMPRODUCT(B730:B749, (ROW(B730:B749)-ROW(B730)+1)) / (20*21/2)</f>
        <v>0.63052380952380949</v>
      </c>
      <c r="J746" s="2">
        <f t="shared" si="90"/>
        <v>0.61789393579514296</v>
      </c>
      <c r="K746" s="2">
        <f t="shared" si="84"/>
        <v>0.59015305531726203</v>
      </c>
    </row>
    <row r="747" spans="1:11" ht="13.5" x14ac:dyDescent="0.25">
      <c r="A747" s="3">
        <f>TITRES_STAT!B750</f>
        <v>43395</v>
      </c>
      <c r="B747" s="5">
        <f>TITRES_STAT!D750</f>
        <v>0.63</v>
      </c>
      <c r="C747" s="2">
        <f t="shared" si="85"/>
        <v>-1.0000000000000009E-2</v>
      </c>
      <c r="D747" s="2">
        <f t="shared" si="86"/>
        <v>0.63800000000000001</v>
      </c>
      <c r="E747" s="2">
        <f t="shared" si="88"/>
        <v>0.63500000000000001</v>
      </c>
      <c r="F747" s="2">
        <f t="shared" si="89"/>
        <v>0.62150000000000016</v>
      </c>
      <c r="G747" s="2">
        <f t="shared" si="83"/>
        <v>0.57920000000000005</v>
      </c>
      <c r="H747" s="2">
        <f t="shared" si="87"/>
        <v>0.51354999999999995</v>
      </c>
      <c r="I747" s="2">
        <f t="array" ref="I747">SUMPRODUCT(B731:B750, (ROW(B731:B750)-ROW(B731)+1)) / (20*21/2)</f>
        <v>0.62790476190476185</v>
      </c>
      <c r="J747" s="2">
        <f t="shared" si="90"/>
        <v>0.61904689429084359</v>
      </c>
      <c r="K747" s="2">
        <f t="shared" si="84"/>
        <v>0.59171568059893798</v>
      </c>
    </row>
    <row r="748" spans="1:11" ht="13.5" x14ac:dyDescent="0.25">
      <c r="A748" s="3">
        <f>TITRES_STAT!B751</f>
        <v>43396</v>
      </c>
      <c r="B748" s="5">
        <f>TITRES_STAT!D751</f>
        <v>0.63</v>
      </c>
      <c r="C748" s="2">
        <f t="shared" si="85"/>
        <v>0</v>
      </c>
      <c r="D748" s="2">
        <f t="shared" si="86"/>
        <v>0.6359999999999999</v>
      </c>
      <c r="E748" s="2">
        <f t="shared" si="88"/>
        <v>0.63700000000000001</v>
      </c>
      <c r="F748" s="2">
        <f t="shared" si="89"/>
        <v>0.62500000000000022</v>
      </c>
      <c r="G748" s="2">
        <f t="shared" si="83"/>
        <v>0.58080000000000009</v>
      </c>
      <c r="H748" s="2">
        <f t="shared" si="87"/>
        <v>0.51454999999999995</v>
      </c>
      <c r="I748" s="2">
        <f t="array" ref="I748">SUMPRODUCT(B732:B751, (ROW(B732:B751)-ROW(B732)+1)) / (20*21/2)</f>
        <v>0.62428571428571422</v>
      </c>
      <c r="J748" s="2">
        <f t="shared" si="90"/>
        <v>0.62009004721552508</v>
      </c>
      <c r="K748" s="2">
        <f t="shared" si="84"/>
        <v>0.59321702645780316</v>
      </c>
    </row>
    <row r="749" spans="1:11" ht="13.5" x14ac:dyDescent="0.25">
      <c r="A749" s="3">
        <f>TITRES_STAT!B752</f>
        <v>43397</v>
      </c>
      <c r="B749" s="5">
        <f>TITRES_STAT!D752</f>
        <v>0.61</v>
      </c>
      <c r="C749" s="2">
        <f t="shared" si="85"/>
        <v>-2.0000000000000018E-2</v>
      </c>
      <c r="D749" s="2">
        <f t="shared" si="86"/>
        <v>0.63</v>
      </c>
      <c r="E749" s="2">
        <f t="shared" si="88"/>
        <v>0.63500000000000001</v>
      </c>
      <c r="F749" s="2">
        <f t="shared" si="89"/>
        <v>0.62750000000000017</v>
      </c>
      <c r="G749" s="2">
        <f t="shared" si="83"/>
        <v>0.58200000000000007</v>
      </c>
      <c r="H749" s="2">
        <f t="shared" si="87"/>
        <v>0.51549999999999985</v>
      </c>
      <c r="I749" s="2">
        <f t="array" ref="I749">SUMPRODUCT(B733:B752, (ROW(B733:B752)-ROW(B733)+1)) / (20*21/2)</f>
        <v>0.62176190476190474</v>
      </c>
      <c r="J749" s="2">
        <f t="shared" si="90"/>
        <v>0.61912909033785601</v>
      </c>
      <c r="K749" s="2">
        <f t="shared" si="84"/>
        <v>0.59387518228298741</v>
      </c>
    </row>
    <row r="750" spans="1:11" ht="13.5" x14ac:dyDescent="0.25">
      <c r="A750" s="3">
        <f>TITRES_STAT!B753</f>
        <v>43398</v>
      </c>
      <c r="B750" s="5">
        <f>TITRES_STAT!D753</f>
        <v>0.6</v>
      </c>
      <c r="C750" s="2">
        <f t="shared" si="85"/>
        <v>-1.0000000000000009E-2</v>
      </c>
      <c r="D750" s="2">
        <f t="shared" si="86"/>
        <v>0.622</v>
      </c>
      <c r="E750" s="2">
        <f t="shared" si="88"/>
        <v>0.63100000000000001</v>
      </c>
      <c r="F750" s="2">
        <f t="shared" si="89"/>
        <v>0.62800000000000011</v>
      </c>
      <c r="G750" s="2">
        <f t="shared" si="83"/>
        <v>0.58300000000000007</v>
      </c>
      <c r="H750" s="2">
        <f t="shared" si="87"/>
        <v>0.51634999999999986</v>
      </c>
      <c r="I750" s="2">
        <f t="array" ref="I750">SUMPRODUCT(B734:B753, (ROW(B734:B753)-ROW(B734)+1)) / (20*21/2)</f>
        <v>0.61757142857142866</v>
      </c>
      <c r="J750" s="2">
        <f t="shared" si="90"/>
        <v>0.61730727221044113</v>
      </c>
      <c r="K750" s="2">
        <f t="shared" si="84"/>
        <v>0.59411537121306635</v>
      </c>
    </row>
    <row r="751" spans="1:11" ht="13.5" x14ac:dyDescent="0.25">
      <c r="A751" s="3">
        <f>TITRES_STAT!B754</f>
        <v>43399</v>
      </c>
      <c r="B751" s="5">
        <f>TITRES_STAT!D754</f>
        <v>0.59</v>
      </c>
      <c r="C751" s="2">
        <f t="shared" si="85"/>
        <v>-1.0000000000000009E-2</v>
      </c>
      <c r="D751" s="2">
        <f t="shared" si="86"/>
        <v>0.61199999999999999</v>
      </c>
      <c r="E751" s="2">
        <f t="shared" si="88"/>
        <v>0.626</v>
      </c>
      <c r="F751" s="2">
        <f t="shared" si="89"/>
        <v>0.62650000000000006</v>
      </c>
      <c r="G751" s="2">
        <f t="shared" si="83"/>
        <v>0.5838000000000001</v>
      </c>
      <c r="H751" s="2">
        <f t="shared" si="87"/>
        <v>0.51719999999999988</v>
      </c>
      <c r="I751" s="2">
        <f t="array" ref="I751">SUMPRODUCT(B735:B754, (ROW(B735:B754)-ROW(B735)+1)) / (20*21/2)</f>
        <v>0.61357142857142855</v>
      </c>
      <c r="J751" s="2">
        <f t="shared" si="90"/>
        <v>0.61470657961897057</v>
      </c>
      <c r="K751" s="2">
        <f t="shared" si="84"/>
        <v>0.59395398410667166</v>
      </c>
    </row>
    <row r="752" spans="1:11" ht="13.5" x14ac:dyDescent="0.25">
      <c r="A752" s="3">
        <f>TITRES_STAT!B755</f>
        <v>43402</v>
      </c>
      <c r="B752" s="5">
        <f>TITRES_STAT!D755</f>
        <v>0.6</v>
      </c>
      <c r="C752" s="2">
        <f t="shared" si="85"/>
        <v>1.0000000000000009E-2</v>
      </c>
      <c r="D752" s="2">
        <f t="shared" si="86"/>
        <v>0.60599999999999998</v>
      </c>
      <c r="E752" s="2">
        <f t="shared" si="88"/>
        <v>0.62199999999999989</v>
      </c>
      <c r="F752" s="2">
        <f t="shared" si="89"/>
        <v>0.62399999999999989</v>
      </c>
      <c r="G752" s="2">
        <f t="shared" si="83"/>
        <v>0.5848000000000001</v>
      </c>
      <c r="H752" s="2">
        <f t="shared" si="87"/>
        <v>0.51814999999999989</v>
      </c>
      <c r="I752" s="2">
        <f t="array" ref="I752">SUMPRODUCT(B736:B755, (ROW(B736:B755)-ROW(B736)+1)) / (20*21/2)</f>
        <v>0.61261904761904751</v>
      </c>
      <c r="J752" s="2">
        <f t="shared" si="90"/>
        <v>0.61330595298859247</v>
      </c>
      <c r="K752" s="2">
        <f t="shared" si="84"/>
        <v>0.59419108276915522</v>
      </c>
    </row>
    <row r="753" spans="1:11" ht="13.5" x14ac:dyDescent="0.25">
      <c r="A753" s="3">
        <f>TITRES_STAT!B756</f>
        <v>43403</v>
      </c>
      <c r="B753" s="5">
        <f>TITRES_STAT!D756</f>
        <v>0.57999999999999996</v>
      </c>
      <c r="C753" s="2">
        <f t="shared" si="85"/>
        <v>-2.0000000000000018E-2</v>
      </c>
      <c r="D753" s="2">
        <f t="shared" si="86"/>
        <v>0.59599999999999997</v>
      </c>
      <c r="E753" s="2">
        <f t="shared" si="88"/>
        <v>0.61599999999999988</v>
      </c>
      <c r="F753" s="2">
        <f t="shared" si="89"/>
        <v>0.62199999999999989</v>
      </c>
      <c r="G753" s="2">
        <f t="shared" si="83"/>
        <v>0.58520000000000005</v>
      </c>
      <c r="H753" s="2">
        <f t="shared" si="87"/>
        <v>0.51899999999999979</v>
      </c>
      <c r="I753" s="2">
        <f t="array" ref="I753">SUMPRODUCT(B737:B756, (ROW(B737:B756)-ROW(B737)+1)) / (20*21/2)</f>
        <v>0.61071428571428577</v>
      </c>
      <c r="J753" s="2">
        <f t="shared" si="90"/>
        <v>0.61013395746586929</v>
      </c>
      <c r="K753" s="2">
        <f t="shared" si="84"/>
        <v>0.59363456971938444</v>
      </c>
    </row>
    <row r="754" spans="1:11" ht="13.5" x14ac:dyDescent="0.25">
      <c r="A754" s="3">
        <f>TITRES_STAT!B757</f>
        <v>43404</v>
      </c>
      <c r="B754" s="5">
        <f>TITRES_STAT!D757</f>
        <v>0.57999999999999996</v>
      </c>
      <c r="C754" s="2">
        <f t="shared" si="85"/>
        <v>0</v>
      </c>
      <c r="D754" s="2">
        <f t="shared" si="86"/>
        <v>0.59000000000000008</v>
      </c>
      <c r="E754" s="2">
        <f t="shared" si="88"/>
        <v>0.61</v>
      </c>
      <c r="F754" s="2">
        <f t="shared" si="89"/>
        <v>0.61999999999999988</v>
      </c>
      <c r="G754" s="2">
        <f t="shared" ref="G754:G817" si="91">AVERAGE(B705:B754)</f>
        <v>0.58560000000000001</v>
      </c>
      <c r="H754" s="2">
        <f t="shared" si="87"/>
        <v>0.51984999999999981</v>
      </c>
      <c r="I754" s="2">
        <f t="array" ref="I754">SUMPRODUCT(B738:B757, (ROW(B738:B757)-ROW(B738)+1)) / (20*21/2)</f>
        <v>0.61085714285714288</v>
      </c>
      <c r="J754" s="2">
        <f t="shared" si="90"/>
        <v>0.60726405675483408</v>
      </c>
      <c r="K754" s="2">
        <f t="shared" si="84"/>
        <v>0.59309988071078112</v>
      </c>
    </row>
    <row r="755" spans="1:11" ht="13.5" x14ac:dyDescent="0.25">
      <c r="A755" s="3">
        <f>TITRES_STAT!B758</f>
        <v>43405</v>
      </c>
      <c r="B755" s="5">
        <f>TITRES_STAT!D758</f>
        <v>0.61</v>
      </c>
      <c r="C755" s="2">
        <f t="shared" si="85"/>
        <v>3.0000000000000027E-2</v>
      </c>
      <c r="D755" s="2">
        <f t="shared" si="86"/>
        <v>0.59199999999999997</v>
      </c>
      <c r="E755" s="2">
        <f t="shared" si="88"/>
        <v>0.60699999999999998</v>
      </c>
      <c r="F755" s="2">
        <f t="shared" si="89"/>
        <v>0.61999999999999988</v>
      </c>
      <c r="G755" s="2">
        <f t="shared" si="91"/>
        <v>0.5865999999999999</v>
      </c>
      <c r="H755" s="2">
        <f t="shared" si="87"/>
        <v>0.52084999999999981</v>
      </c>
      <c r="I755" s="2">
        <f t="array" ref="I755">SUMPRODUCT(B739:B758, (ROW(B739:B758)-ROW(B739)+1)) / (20*21/2)</f>
        <v>0.61004761904761906</v>
      </c>
      <c r="J755" s="2">
        <f t="shared" si="90"/>
        <v>0.6075246227781832</v>
      </c>
      <c r="K755" s="2">
        <f t="shared" ref="K755:K818" si="92">$K$4*B755+(1-$K$4)*K754</f>
        <v>0.59376263048682898</v>
      </c>
    </row>
    <row r="756" spans="1:11" ht="13.5" x14ac:dyDescent="0.25">
      <c r="A756" s="3">
        <f>TITRES_STAT!B759</f>
        <v>43406</v>
      </c>
      <c r="B756" s="5">
        <f>TITRES_STAT!D759</f>
        <v>0.6</v>
      </c>
      <c r="C756" s="2">
        <f t="shared" si="85"/>
        <v>-1.0000000000000009E-2</v>
      </c>
      <c r="D756" s="2">
        <f t="shared" si="86"/>
        <v>0.59399999999999997</v>
      </c>
      <c r="E756" s="2">
        <f t="shared" si="88"/>
        <v>0.60299999999999998</v>
      </c>
      <c r="F756" s="2">
        <f t="shared" si="89"/>
        <v>0.61849999999999983</v>
      </c>
      <c r="G756" s="2">
        <f t="shared" si="91"/>
        <v>0.58739999999999992</v>
      </c>
      <c r="H756" s="2">
        <f t="shared" si="87"/>
        <v>0.52174999999999983</v>
      </c>
      <c r="I756" s="2">
        <f t="array" ref="I756">SUMPRODUCT(B740:B759, (ROW(B740:B759)-ROW(B740)+1)) / (20*21/2)</f>
        <v>0.60828571428571432</v>
      </c>
      <c r="J756" s="2">
        <f t="shared" si="90"/>
        <v>0.60680799203740388</v>
      </c>
      <c r="K756" s="2">
        <f t="shared" si="92"/>
        <v>0.59400723321283577</v>
      </c>
    </row>
    <row r="757" spans="1:11" ht="13.5" x14ac:dyDescent="0.25">
      <c r="A757" s="3">
        <f>TITRES_STAT!B760</f>
        <v>43409</v>
      </c>
      <c r="B757" s="5">
        <f>TITRES_STAT!D760</f>
        <v>0.62</v>
      </c>
      <c r="C757" s="2">
        <f t="shared" si="85"/>
        <v>2.0000000000000018E-2</v>
      </c>
      <c r="D757" s="2">
        <f t="shared" si="86"/>
        <v>0.59800000000000009</v>
      </c>
      <c r="E757" s="2">
        <f t="shared" si="88"/>
        <v>0.60199999999999998</v>
      </c>
      <c r="F757" s="2">
        <f t="shared" si="89"/>
        <v>0.61849999999999983</v>
      </c>
      <c r="G757" s="2">
        <f t="shared" si="91"/>
        <v>0.58860000000000001</v>
      </c>
      <c r="H757" s="2">
        <f t="shared" si="87"/>
        <v>0.52274999999999983</v>
      </c>
      <c r="I757" s="2">
        <f t="array" ref="I757">SUMPRODUCT(B741:B760, (ROW(B741:B760)-ROW(B741)+1)) / (20*21/2)</f>
        <v>0.60571428571428576</v>
      </c>
      <c r="J757" s="2">
        <f t="shared" si="90"/>
        <v>0.60806437374812727</v>
      </c>
      <c r="K757" s="2">
        <f t="shared" si="92"/>
        <v>0.59502655740056765</v>
      </c>
    </row>
    <row r="758" spans="1:11" ht="13.5" x14ac:dyDescent="0.25">
      <c r="A758" s="3">
        <f>TITRES_STAT!B761</f>
        <v>43410</v>
      </c>
      <c r="B758" s="5">
        <f>TITRES_STAT!D761</f>
        <v>0.61</v>
      </c>
      <c r="C758" s="2">
        <f t="shared" si="85"/>
        <v>-1.0000000000000009E-2</v>
      </c>
      <c r="D758" s="2">
        <f t="shared" si="86"/>
        <v>0.60399999999999998</v>
      </c>
      <c r="E758" s="2">
        <f t="shared" si="88"/>
        <v>0.6</v>
      </c>
      <c r="F758" s="2">
        <f t="shared" si="89"/>
        <v>0.61849999999999983</v>
      </c>
      <c r="G758" s="2">
        <f t="shared" si="91"/>
        <v>0.58960000000000001</v>
      </c>
      <c r="H758" s="2">
        <f t="shared" si="87"/>
        <v>0.52374999999999983</v>
      </c>
      <c r="I758" s="2">
        <f t="array" ref="I758">SUMPRODUCT(B742:B761, (ROW(B742:B761)-ROW(B742)+1)) / (20*21/2)</f>
        <v>0.60433333333333328</v>
      </c>
      <c r="J758" s="2">
        <f t="shared" si="90"/>
        <v>0.60824871910544853</v>
      </c>
      <c r="K758" s="2">
        <f t="shared" si="92"/>
        <v>0.59561375122799642</v>
      </c>
    </row>
    <row r="759" spans="1:11" ht="13.5" x14ac:dyDescent="0.25">
      <c r="A759" s="3">
        <f>TITRES_STAT!B762</f>
        <v>43411</v>
      </c>
      <c r="B759" s="5">
        <f>TITRES_STAT!D762</f>
        <v>0.6</v>
      </c>
      <c r="C759" s="2">
        <f t="shared" si="85"/>
        <v>-1.0000000000000009E-2</v>
      </c>
      <c r="D759" s="2">
        <f t="shared" si="86"/>
        <v>0.60799999999999998</v>
      </c>
      <c r="E759" s="2">
        <f t="shared" si="88"/>
        <v>0.59899999999999998</v>
      </c>
      <c r="F759" s="2">
        <f t="shared" si="89"/>
        <v>0.61699999999999988</v>
      </c>
      <c r="G759" s="2">
        <f t="shared" si="91"/>
        <v>0.59060000000000001</v>
      </c>
      <c r="H759" s="2">
        <f t="shared" si="87"/>
        <v>0.52469999999999972</v>
      </c>
      <c r="I759" s="2">
        <f t="array" ref="I759">SUMPRODUCT(B743:B762, (ROW(B743:B762)-ROW(B743)+1)) / (20*21/2)</f>
        <v>0.60219047619047628</v>
      </c>
      <c r="J759" s="2">
        <f t="shared" si="90"/>
        <v>0.6074631268096915</v>
      </c>
      <c r="K759" s="2">
        <f t="shared" si="92"/>
        <v>0.59578576098376135</v>
      </c>
    </row>
    <row r="760" spans="1:11" ht="13.5" x14ac:dyDescent="0.25">
      <c r="A760" s="3">
        <f>TITRES_STAT!B763</f>
        <v>43412</v>
      </c>
      <c r="B760" s="5">
        <f>TITRES_STAT!D763</f>
        <v>0.59</v>
      </c>
      <c r="C760" s="2">
        <f t="shared" si="85"/>
        <v>-1.0000000000000009E-2</v>
      </c>
      <c r="D760" s="2">
        <f t="shared" si="86"/>
        <v>0.60399999999999998</v>
      </c>
      <c r="E760" s="2">
        <f t="shared" si="88"/>
        <v>0.59799999999999998</v>
      </c>
      <c r="F760" s="2">
        <f t="shared" si="89"/>
        <v>0.61449999999999982</v>
      </c>
      <c r="G760" s="2">
        <f t="shared" si="91"/>
        <v>0.59140000000000004</v>
      </c>
      <c r="H760" s="2">
        <f t="shared" si="87"/>
        <v>0.52559999999999985</v>
      </c>
      <c r="I760" s="2">
        <f t="array" ref="I760">SUMPRODUCT(B744:B763, (ROW(B744:B763)-ROW(B744)+1)) / (20*21/2)</f>
        <v>0.60123809523809524</v>
      </c>
      <c r="J760" s="2">
        <f t="shared" si="90"/>
        <v>0.60579997187543522</v>
      </c>
      <c r="K760" s="2">
        <f t="shared" si="92"/>
        <v>0.5955588683961629</v>
      </c>
    </row>
    <row r="761" spans="1:11" ht="13.5" x14ac:dyDescent="0.25">
      <c r="A761" s="3">
        <f>TITRES_STAT!B764</f>
        <v>43413</v>
      </c>
      <c r="B761" s="5">
        <f>TITRES_STAT!D764</f>
        <v>0.6</v>
      </c>
      <c r="C761" s="2">
        <f t="shared" si="85"/>
        <v>1.0000000000000009E-2</v>
      </c>
      <c r="D761" s="2">
        <f t="shared" si="86"/>
        <v>0.60399999999999998</v>
      </c>
      <c r="E761" s="2">
        <f t="shared" si="88"/>
        <v>0.59899999999999998</v>
      </c>
      <c r="F761" s="2">
        <f t="shared" si="89"/>
        <v>0.61249999999999982</v>
      </c>
      <c r="G761" s="2">
        <f t="shared" si="91"/>
        <v>0.59240000000000004</v>
      </c>
      <c r="H761" s="2">
        <f t="shared" si="87"/>
        <v>0.52654999999999985</v>
      </c>
      <c r="I761" s="2">
        <f t="array" ref="I761">SUMPRODUCT(B745:B764, (ROW(B745:B764)-ROW(B745)+1)) / (20*21/2)</f>
        <v>0.60142857142857153</v>
      </c>
      <c r="J761" s="2">
        <f t="shared" si="90"/>
        <v>0.60524759360158431</v>
      </c>
      <c r="K761" s="2">
        <f t="shared" si="92"/>
        <v>0.59573303041984282</v>
      </c>
    </row>
    <row r="762" spans="1:11" ht="13.5" x14ac:dyDescent="0.25">
      <c r="A762" s="3">
        <f>TITRES_STAT!B765</f>
        <v>43416</v>
      </c>
      <c r="B762" s="5">
        <f>TITRES_STAT!D765</f>
        <v>0.59</v>
      </c>
      <c r="C762" s="2">
        <f t="shared" si="85"/>
        <v>-1.0000000000000009E-2</v>
      </c>
      <c r="D762" s="2">
        <f t="shared" si="86"/>
        <v>0.59799999999999998</v>
      </c>
      <c r="E762" s="2">
        <f t="shared" si="88"/>
        <v>0.59799999999999998</v>
      </c>
      <c r="F762" s="2">
        <f t="shared" si="89"/>
        <v>0.60999999999999988</v>
      </c>
      <c r="G762" s="2">
        <f t="shared" si="91"/>
        <v>0.59320000000000006</v>
      </c>
      <c r="H762" s="2">
        <f t="shared" si="87"/>
        <v>0.52744999999999986</v>
      </c>
      <c r="I762" s="2">
        <f t="array" ref="I762">SUMPRODUCT(B746:B765, (ROW(B746:B765)-ROW(B746)+1)) / (20*21/2)</f>
        <v>0.6046190476190475</v>
      </c>
      <c r="J762" s="2">
        <f t="shared" si="90"/>
        <v>0.60379544183000489</v>
      </c>
      <c r="K762" s="2">
        <f t="shared" si="92"/>
        <v>0.59550820569749607</v>
      </c>
    </row>
    <row r="763" spans="1:11" ht="13.5" x14ac:dyDescent="0.25">
      <c r="A763" s="3">
        <f>TITRES_STAT!B766</f>
        <v>43417</v>
      </c>
      <c r="B763" s="5">
        <f>TITRES_STAT!D766</f>
        <v>0.6</v>
      </c>
      <c r="C763" s="2">
        <f t="shared" si="85"/>
        <v>1.0000000000000009E-2</v>
      </c>
      <c r="D763" s="2">
        <f t="shared" si="86"/>
        <v>0.59599999999999997</v>
      </c>
      <c r="E763" s="2">
        <f t="shared" si="88"/>
        <v>0.59999999999999987</v>
      </c>
      <c r="F763" s="2">
        <f t="shared" si="89"/>
        <v>0.60799999999999987</v>
      </c>
      <c r="G763" s="2">
        <f t="shared" si="91"/>
        <v>0.59420000000000006</v>
      </c>
      <c r="H763" s="2">
        <f t="shared" si="87"/>
        <v>0.52839999999999987</v>
      </c>
      <c r="I763" s="2">
        <f t="array" ref="I763">SUMPRODUCT(B747:B766, (ROW(B747:B766)-ROW(B747)+1)) / (20*21/2)</f>
        <v>0.61066666666666669</v>
      </c>
      <c r="J763" s="2">
        <f t="shared" si="90"/>
        <v>0.60343397117952824</v>
      </c>
      <c r="K763" s="2">
        <f t="shared" si="92"/>
        <v>0.59568435449367274</v>
      </c>
    </row>
    <row r="764" spans="1:11" ht="13.5" x14ac:dyDescent="0.25">
      <c r="A764" s="3">
        <f>TITRES_STAT!B767</f>
        <v>43418</v>
      </c>
      <c r="B764" s="5">
        <f>TITRES_STAT!D767</f>
        <v>0.61</v>
      </c>
      <c r="C764" s="2">
        <f t="shared" si="85"/>
        <v>1.0000000000000009E-2</v>
      </c>
      <c r="D764" s="2">
        <f t="shared" si="86"/>
        <v>0.59799999999999998</v>
      </c>
      <c r="E764" s="2">
        <f t="shared" si="88"/>
        <v>0.60299999999999998</v>
      </c>
      <c r="F764" s="2">
        <f t="shared" si="89"/>
        <v>0.60649999999999982</v>
      </c>
      <c r="G764" s="2">
        <f t="shared" si="91"/>
        <v>0.59540000000000004</v>
      </c>
      <c r="H764" s="2">
        <f t="shared" si="87"/>
        <v>0.52939999999999987</v>
      </c>
      <c r="I764" s="2">
        <f t="array" ref="I764">SUMPRODUCT(B748:B767, (ROW(B748:B767)-ROW(B748)+1)) / (20*21/2)</f>
        <v>0.61942857142857133</v>
      </c>
      <c r="J764" s="2">
        <f t="shared" si="90"/>
        <v>0.60405930725766843</v>
      </c>
      <c r="K764" s="2">
        <f t="shared" si="92"/>
        <v>0.59624575235666599</v>
      </c>
    </row>
    <row r="765" spans="1:11" ht="13.5" x14ac:dyDescent="0.25">
      <c r="A765" s="3">
        <f>TITRES_STAT!B768</f>
        <v>43419</v>
      </c>
      <c r="B765" s="5">
        <f>TITRES_STAT!D768</f>
        <v>0.64</v>
      </c>
      <c r="C765" s="2">
        <f t="shared" si="85"/>
        <v>3.0000000000000027E-2</v>
      </c>
      <c r="D765" s="2">
        <f t="shared" si="86"/>
        <v>0.60799999999999998</v>
      </c>
      <c r="E765" s="2">
        <f t="shared" si="88"/>
        <v>0.60599999999999998</v>
      </c>
      <c r="F765" s="2">
        <f t="shared" si="89"/>
        <v>0.60649999999999993</v>
      </c>
      <c r="G765" s="2">
        <f t="shared" si="91"/>
        <v>0.59720000000000006</v>
      </c>
      <c r="H765" s="2">
        <f t="shared" si="87"/>
        <v>0.53054999999999986</v>
      </c>
      <c r="I765" s="2">
        <f t="array" ref="I765">SUMPRODUCT(B749:B768, (ROW(B749:B768)-ROW(B749)+1)) / (20*21/2)</f>
        <v>0.63166666666666671</v>
      </c>
      <c r="J765" s="2">
        <f t="shared" si="90"/>
        <v>0.60748223037598581</v>
      </c>
      <c r="K765" s="2">
        <f t="shared" si="92"/>
        <v>0.5979616052054243</v>
      </c>
    </row>
    <row r="766" spans="1:11" ht="13.5" x14ac:dyDescent="0.25">
      <c r="A766" s="3">
        <f>TITRES_STAT!B769</f>
        <v>43420</v>
      </c>
      <c r="B766" s="5">
        <f>TITRES_STAT!D769</f>
        <v>0.67</v>
      </c>
      <c r="C766" s="2">
        <f t="shared" si="85"/>
        <v>3.0000000000000027E-2</v>
      </c>
      <c r="D766" s="2">
        <f t="shared" si="86"/>
        <v>0.622</v>
      </c>
      <c r="E766" s="2">
        <f t="shared" si="88"/>
        <v>0.61299999999999999</v>
      </c>
      <c r="F766" s="2">
        <f t="shared" si="89"/>
        <v>0.60799999999999998</v>
      </c>
      <c r="G766" s="2">
        <f t="shared" si="91"/>
        <v>0.59980000000000011</v>
      </c>
      <c r="H766" s="2">
        <f t="shared" si="87"/>
        <v>0.53189999999999982</v>
      </c>
      <c r="I766" s="2">
        <f t="array" ref="I766">SUMPRODUCT(B750:B769, (ROW(B750:B769)-ROW(B750)+1)) / (20*21/2)</f>
        <v>0.64623809523809517</v>
      </c>
      <c r="J766" s="2">
        <f t="shared" si="90"/>
        <v>0.61343630367351087</v>
      </c>
      <c r="K766" s="2">
        <f t="shared" si="92"/>
        <v>0.60078664029540763</v>
      </c>
    </row>
    <row r="767" spans="1:11" ht="13.5" x14ac:dyDescent="0.25">
      <c r="A767" s="3">
        <f>TITRES_STAT!B770</f>
        <v>43423</v>
      </c>
      <c r="B767" s="5">
        <f>TITRES_STAT!D770</f>
        <v>0.7</v>
      </c>
      <c r="C767" s="2">
        <f t="shared" si="85"/>
        <v>2.9999999999999916E-2</v>
      </c>
      <c r="D767" s="2">
        <f t="shared" si="86"/>
        <v>0.64399999999999991</v>
      </c>
      <c r="E767" s="2">
        <f t="shared" si="88"/>
        <v>0.621</v>
      </c>
      <c r="F767" s="2">
        <f t="shared" si="89"/>
        <v>0.61149999999999993</v>
      </c>
      <c r="G767" s="2">
        <f t="shared" si="91"/>
        <v>0.60300000000000009</v>
      </c>
      <c r="H767" s="2">
        <f t="shared" si="87"/>
        <v>0.53334999999999988</v>
      </c>
      <c r="I767" s="2">
        <f t="array" ref="I767">SUMPRODUCT(B751:B770, (ROW(B751:B770)-ROW(B751)+1)) / (20*21/2)</f>
        <v>0.6638571428571427</v>
      </c>
      <c r="J767" s="2">
        <f t="shared" si="90"/>
        <v>0.62168046522841458</v>
      </c>
      <c r="K767" s="2">
        <f t="shared" si="92"/>
        <v>0.60467736028382302</v>
      </c>
    </row>
    <row r="768" spans="1:11" ht="13.5" x14ac:dyDescent="0.25">
      <c r="A768" s="3">
        <f>TITRES_STAT!B771</f>
        <v>43425</v>
      </c>
      <c r="B768" s="5">
        <f>TITRES_STAT!D771</f>
        <v>0.74</v>
      </c>
      <c r="C768" s="2">
        <f t="shared" si="85"/>
        <v>4.0000000000000036E-2</v>
      </c>
      <c r="D768" s="2">
        <f t="shared" si="86"/>
        <v>0.67200000000000004</v>
      </c>
      <c r="E768" s="2">
        <f t="shared" si="88"/>
        <v>0.63400000000000001</v>
      </c>
      <c r="F768" s="2">
        <f t="shared" si="89"/>
        <v>0.61699999999999988</v>
      </c>
      <c r="G768" s="2">
        <f t="shared" si="91"/>
        <v>0.60680000000000012</v>
      </c>
      <c r="H768" s="2">
        <f t="shared" si="87"/>
        <v>0.53499999999999981</v>
      </c>
      <c r="I768" s="2">
        <f t="array" ref="I768">SUMPRODUCT(B752:B771, (ROW(B752:B771)-ROW(B752)+1)) / (20*21/2)</f>
        <v>0.68333333333333335</v>
      </c>
      <c r="J768" s="2">
        <f t="shared" si="90"/>
        <v>0.63294899234951796</v>
      </c>
      <c r="K768" s="2">
        <f t="shared" si="92"/>
        <v>0.6099841304687712</v>
      </c>
    </row>
    <row r="769" spans="1:11" ht="13.5" x14ac:dyDescent="0.25">
      <c r="A769" s="3">
        <f>TITRES_STAT!B772</f>
        <v>43426</v>
      </c>
      <c r="B769" s="5">
        <f>TITRES_STAT!D772</f>
        <v>0.77</v>
      </c>
      <c r="C769" s="2">
        <f t="shared" si="85"/>
        <v>3.0000000000000027E-2</v>
      </c>
      <c r="D769" s="2">
        <f t="shared" si="86"/>
        <v>0.70399999999999996</v>
      </c>
      <c r="E769" s="2">
        <f t="shared" si="88"/>
        <v>0.65100000000000002</v>
      </c>
      <c r="F769" s="2">
        <f t="shared" si="89"/>
        <v>0.62499999999999989</v>
      </c>
      <c r="G769" s="2">
        <f t="shared" si="91"/>
        <v>0.6110000000000001</v>
      </c>
      <c r="H769" s="2">
        <f t="shared" si="87"/>
        <v>0.53684999999999983</v>
      </c>
      <c r="I769" s="2">
        <f t="array" ref="I769">SUMPRODUCT(B753:B772, (ROW(B753:B772)-ROW(B753)+1)) / (20*21/2)</f>
        <v>0.70638095238095244</v>
      </c>
      <c r="J769" s="2">
        <f t="shared" si="90"/>
        <v>0.64600146926861157</v>
      </c>
      <c r="K769" s="2">
        <f t="shared" si="92"/>
        <v>0.61625926260725072</v>
      </c>
    </row>
    <row r="770" spans="1:11" ht="13.5" x14ac:dyDescent="0.25">
      <c r="A770" s="3">
        <f>TITRES_STAT!B773</f>
        <v>43427</v>
      </c>
      <c r="B770" s="5">
        <f>TITRES_STAT!D773</f>
        <v>0.81</v>
      </c>
      <c r="C770" s="2">
        <f t="shared" si="85"/>
        <v>4.0000000000000036E-2</v>
      </c>
      <c r="D770" s="2">
        <f t="shared" si="86"/>
        <v>0.7380000000000001</v>
      </c>
      <c r="E770" s="2">
        <f t="shared" si="88"/>
        <v>0.67300000000000004</v>
      </c>
      <c r="F770" s="2">
        <f t="shared" si="89"/>
        <v>0.63549999999999995</v>
      </c>
      <c r="G770" s="2">
        <f t="shared" si="91"/>
        <v>0.61620000000000008</v>
      </c>
      <c r="H770" s="2">
        <f t="shared" si="87"/>
        <v>0.53889999999999982</v>
      </c>
      <c r="I770" s="2">
        <f t="array" ref="I770">SUMPRODUCT(B754:B773, (ROW(B754:B773)-ROW(B754)+1)) / (20*21/2)</f>
        <v>0.73185714285714287</v>
      </c>
      <c r="J770" s="2">
        <f t="shared" si="90"/>
        <v>0.66162037695731524</v>
      </c>
      <c r="K770" s="2">
        <f t="shared" si="92"/>
        <v>0.62385693858343694</v>
      </c>
    </row>
    <row r="771" spans="1:11" ht="13.5" x14ac:dyDescent="0.25">
      <c r="A771" s="3">
        <f>TITRES_STAT!B774</f>
        <v>43430</v>
      </c>
      <c r="B771" s="5">
        <f>TITRES_STAT!D774</f>
        <v>0.84</v>
      </c>
      <c r="C771" s="2">
        <f t="shared" si="85"/>
        <v>2.9999999999999916E-2</v>
      </c>
      <c r="D771" s="2">
        <f t="shared" si="86"/>
        <v>0.77200000000000002</v>
      </c>
      <c r="E771" s="2">
        <f t="shared" si="88"/>
        <v>0.69700000000000006</v>
      </c>
      <c r="F771" s="2">
        <f t="shared" si="89"/>
        <v>0.64799999999999991</v>
      </c>
      <c r="G771" s="2">
        <f t="shared" si="91"/>
        <v>0.62220000000000009</v>
      </c>
      <c r="H771" s="2">
        <f t="shared" si="87"/>
        <v>0.54109999999999991</v>
      </c>
      <c r="I771" s="2">
        <f t="array" ref="I771">SUMPRODUCT(B755:B774, (ROW(B755:B774)-ROW(B755)+1)) / (20*21/2)</f>
        <v>0.75185714285714278</v>
      </c>
      <c r="J771" s="2">
        <f t="shared" si="90"/>
        <v>0.67860891248518995</v>
      </c>
      <c r="K771" s="2">
        <f t="shared" si="92"/>
        <v>0.63233313707036098</v>
      </c>
    </row>
    <row r="772" spans="1:11" ht="13.5" x14ac:dyDescent="0.25">
      <c r="A772" s="3">
        <f>TITRES_STAT!B775</f>
        <v>43431</v>
      </c>
      <c r="B772" s="5">
        <f>TITRES_STAT!D775</f>
        <v>0.89</v>
      </c>
      <c r="C772" s="2">
        <f t="shared" ref="C772:C835" si="93">B772-B771</f>
        <v>5.0000000000000044E-2</v>
      </c>
      <c r="D772" s="2">
        <f t="shared" si="86"/>
        <v>0.80999999999999994</v>
      </c>
      <c r="E772" s="2">
        <f t="shared" si="88"/>
        <v>0.72700000000000009</v>
      </c>
      <c r="F772" s="2">
        <f t="shared" si="89"/>
        <v>0.66249999999999998</v>
      </c>
      <c r="G772" s="2">
        <f t="shared" si="91"/>
        <v>0.6292000000000002</v>
      </c>
      <c r="H772" s="2">
        <f t="shared" si="87"/>
        <v>0.54354999999999998</v>
      </c>
      <c r="I772" s="2">
        <f t="array" ref="I772">SUMPRODUCT(B756:B775, (ROW(B756:B775)-ROW(B756)+1)) / (20*21/2)</f>
        <v>0.76847619047619042</v>
      </c>
      <c r="J772" s="2">
        <f t="shared" si="90"/>
        <v>0.69874139701040994</v>
      </c>
      <c r="K772" s="2">
        <f t="shared" si="92"/>
        <v>0.64243771993034682</v>
      </c>
    </row>
    <row r="773" spans="1:11" ht="13.5" x14ac:dyDescent="0.25">
      <c r="A773" s="3">
        <f>TITRES_STAT!B776</f>
        <v>43432</v>
      </c>
      <c r="B773" s="5">
        <f>TITRES_STAT!D776</f>
        <v>0.93</v>
      </c>
      <c r="C773" s="2">
        <f t="shared" si="93"/>
        <v>4.0000000000000036E-2</v>
      </c>
      <c r="D773" s="2">
        <f t="shared" si="86"/>
        <v>0.84800000000000009</v>
      </c>
      <c r="E773" s="2">
        <f t="shared" si="88"/>
        <v>0.76</v>
      </c>
      <c r="F773" s="2">
        <f t="shared" si="89"/>
        <v>0.67999999999999994</v>
      </c>
      <c r="G773" s="2">
        <f t="shared" si="91"/>
        <v>0.63700000000000012</v>
      </c>
      <c r="H773" s="2">
        <f t="shared" si="87"/>
        <v>0.54620000000000002</v>
      </c>
      <c r="I773" s="2">
        <f t="array" ref="I773">SUMPRODUCT(B757:B776, (ROW(B757:B776)-ROW(B757)+1)) / (20*21/2)</f>
        <v>0.77909523809523806</v>
      </c>
      <c r="J773" s="2">
        <f t="shared" si="90"/>
        <v>0.72076602586656136</v>
      </c>
      <c r="K773" s="2">
        <f t="shared" si="92"/>
        <v>0.65371467208994105</v>
      </c>
    </row>
    <row r="774" spans="1:11" ht="13.5" x14ac:dyDescent="0.25">
      <c r="A774" s="3">
        <f>TITRES_STAT!B777</f>
        <v>43433</v>
      </c>
      <c r="B774" s="5">
        <f>TITRES_STAT!D777</f>
        <v>0.89</v>
      </c>
      <c r="C774" s="2">
        <f t="shared" si="93"/>
        <v>-4.0000000000000036E-2</v>
      </c>
      <c r="D774" s="2">
        <f t="shared" ref="D774:D837" si="94">AVERAGE(B770:B774)</f>
        <v>0.87200000000000011</v>
      </c>
      <c r="E774" s="2">
        <f t="shared" si="88"/>
        <v>0.78799999999999992</v>
      </c>
      <c r="F774" s="2">
        <f t="shared" si="89"/>
        <v>0.69550000000000001</v>
      </c>
      <c r="G774" s="2">
        <f t="shared" si="91"/>
        <v>0.64400000000000024</v>
      </c>
      <c r="H774" s="2">
        <f t="shared" si="87"/>
        <v>0.54869999999999997</v>
      </c>
      <c r="I774" s="2">
        <f t="array" ref="I774">SUMPRODUCT(B758:B777, (ROW(B758:B777)-ROW(B758)+1)) / (20*21/2)</f>
        <v>0.78866666666666652</v>
      </c>
      <c r="J774" s="2">
        <f t="shared" si="90"/>
        <v>0.73688354721260318</v>
      </c>
      <c r="K774" s="2">
        <f t="shared" si="92"/>
        <v>0.66298076338053158</v>
      </c>
    </row>
    <row r="775" spans="1:11" ht="13.5" x14ac:dyDescent="0.25">
      <c r="A775" s="3">
        <f>TITRES_STAT!B778</f>
        <v>43434</v>
      </c>
      <c r="B775" s="5">
        <f>TITRES_STAT!D778</f>
        <v>0.87</v>
      </c>
      <c r="C775" s="2">
        <f t="shared" si="93"/>
        <v>-2.0000000000000018E-2</v>
      </c>
      <c r="D775" s="2">
        <f t="shared" si="94"/>
        <v>0.88400000000000001</v>
      </c>
      <c r="E775" s="2">
        <f t="shared" si="88"/>
        <v>0.81099999999999994</v>
      </c>
      <c r="F775" s="2">
        <f t="shared" si="89"/>
        <v>0.70850000000000002</v>
      </c>
      <c r="G775" s="2">
        <f t="shared" si="91"/>
        <v>0.65020000000000011</v>
      </c>
      <c r="H775" s="2">
        <f t="shared" si="87"/>
        <v>0.55105000000000004</v>
      </c>
      <c r="I775" s="2">
        <f t="array" ref="I775">SUMPRODUCT(B759:B778, (ROW(B759:B778)-ROW(B759)+1)) / (20*21/2)</f>
        <v>0.79728571428571415</v>
      </c>
      <c r="J775" s="2">
        <f t="shared" si="90"/>
        <v>0.74956130462092674</v>
      </c>
      <c r="K775" s="2">
        <f t="shared" si="92"/>
        <v>0.67109916481658916</v>
      </c>
    </row>
    <row r="776" spans="1:11" ht="13.5" x14ac:dyDescent="0.25">
      <c r="A776" s="3">
        <f>TITRES_STAT!B779</f>
        <v>43437</v>
      </c>
      <c r="B776" s="5">
        <f>TITRES_STAT!D779</f>
        <v>0.82</v>
      </c>
      <c r="C776" s="2">
        <f t="shared" si="93"/>
        <v>-5.0000000000000044E-2</v>
      </c>
      <c r="D776" s="2">
        <f t="shared" si="94"/>
        <v>0.88000000000000012</v>
      </c>
      <c r="E776" s="2">
        <f t="shared" si="88"/>
        <v>0.82599999999999996</v>
      </c>
      <c r="F776" s="2">
        <f t="shared" si="89"/>
        <v>0.71950000000000003</v>
      </c>
      <c r="G776" s="2">
        <f t="shared" si="91"/>
        <v>0.65540000000000009</v>
      </c>
      <c r="H776" s="2">
        <f t="shared" si="87"/>
        <v>0.55315000000000003</v>
      </c>
      <c r="I776" s="2">
        <f t="array" ref="I776">SUMPRODUCT(B760:B779, (ROW(B760:B779)-ROW(B760)+1)) / (20*21/2)</f>
        <v>0.80395238095238086</v>
      </c>
      <c r="J776" s="2">
        <f t="shared" si="90"/>
        <v>0.75626975179988609</v>
      </c>
      <c r="K776" s="2">
        <f t="shared" si="92"/>
        <v>0.67693841325515425</v>
      </c>
    </row>
    <row r="777" spans="1:11" ht="13.5" x14ac:dyDescent="0.25">
      <c r="A777" s="3">
        <f>TITRES_STAT!B780</f>
        <v>43438</v>
      </c>
      <c r="B777" s="5">
        <f>TITRES_STAT!D780</f>
        <v>0.82</v>
      </c>
      <c r="C777" s="2">
        <f t="shared" si="93"/>
        <v>0</v>
      </c>
      <c r="D777" s="2">
        <f t="shared" si="94"/>
        <v>0.86599999999999999</v>
      </c>
      <c r="E777" s="2">
        <f t="shared" si="88"/>
        <v>0.83799999999999986</v>
      </c>
      <c r="F777" s="2">
        <f t="shared" si="89"/>
        <v>0.72950000000000004</v>
      </c>
      <c r="G777" s="2">
        <f t="shared" si="91"/>
        <v>0.66080000000000017</v>
      </c>
      <c r="H777" s="2">
        <f t="shared" si="87"/>
        <v>0.55519999999999992</v>
      </c>
      <c r="I777" s="2">
        <f t="array" ref="I777">SUMPRODUCT(B761:B780, (ROW(B761:B780)-ROW(B761)+1)) / (20*21/2)</f>
        <v>0.80866666666666664</v>
      </c>
      <c r="J777" s="2">
        <f t="shared" si="90"/>
        <v>0.76233929924751598</v>
      </c>
      <c r="K777" s="2">
        <f t="shared" si="92"/>
        <v>0.68254867155887367</v>
      </c>
    </row>
    <row r="778" spans="1:11" ht="13.5" x14ac:dyDescent="0.25">
      <c r="A778" s="3">
        <f>TITRES_STAT!B781</f>
        <v>43439</v>
      </c>
      <c r="B778" s="5">
        <f>TITRES_STAT!D781</f>
        <v>0.82</v>
      </c>
      <c r="C778" s="2">
        <f t="shared" si="93"/>
        <v>0</v>
      </c>
      <c r="D778" s="2">
        <f t="shared" si="94"/>
        <v>0.84399999999999997</v>
      </c>
      <c r="E778" s="2">
        <f t="shared" si="88"/>
        <v>0.84600000000000009</v>
      </c>
      <c r="F778" s="2">
        <f t="shared" si="89"/>
        <v>0.74</v>
      </c>
      <c r="G778" s="2">
        <f t="shared" si="91"/>
        <v>0.66600000000000004</v>
      </c>
      <c r="H778" s="2">
        <f t="shared" ref="H778:H841" si="95">AVERAGE(B579:B778)</f>
        <v>0.55714999999999992</v>
      </c>
      <c r="I778" s="2">
        <f t="array" ref="I778">SUMPRODUCT(B762:B781, (ROW(B762:B781)-ROW(B762)+1)) / (20*21/2)</f>
        <v>0.81428571428571428</v>
      </c>
      <c r="J778" s="2">
        <f t="shared" si="90"/>
        <v>0.76783079455727643</v>
      </c>
      <c r="K778" s="2">
        <f t="shared" si="92"/>
        <v>0.68793891973303545</v>
      </c>
    </row>
    <row r="779" spans="1:11" ht="13.5" x14ac:dyDescent="0.25">
      <c r="A779" s="3">
        <f>TITRES_STAT!B782</f>
        <v>43440</v>
      </c>
      <c r="B779" s="5">
        <f>TITRES_STAT!D782</f>
        <v>0.81</v>
      </c>
      <c r="C779" s="2">
        <f t="shared" si="93"/>
        <v>-9.9999999999998979E-3</v>
      </c>
      <c r="D779" s="2">
        <f t="shared" si="94"/>
        <v>0.82799999999999996</v>
      </c>
      <c r="E779" s="2">
        <f t="shared" si="88"/>
        <v>0.8500000000000002</v>
      </c>
      <c r="F779" s="2">
        <f t="shared" si="89"/>
        <v>0.75050000000000006</v>
      </c>
      <c r="G779" s="2">
        <f t="shared" si="91"/>
        <v>0.67100000000000026</v>
      </c>
      <c r="H779" s="2">
        <f t="shared" si="95"/>
        <v>0.55894999999999984</v>
      </c>
      <c r="I779" s="2">
        <f t="array" ref="I779">SUMPRODUCT(B763:B782, (ROW(B763:B782)-ROW(B763)+1)) / (20*21/2)</f>
        <v>0.81980952380952377</v>
      </c>
      <c r="J779" s="2">
        <f t="shared" si="90"/>
        <v>0.77184690936134537</v>
      </c>
      <c r="K779" s="2">
        <f t="shared" si="92"/>
        <v>0.6927256287631125</v>
      </c>
    </row>
    <row r="780" spans="1:11" ht="13.5" x14ac:dyDescent="0.25">
      <c r="A780" s="3">
        <f>TITRES_STAT!B783</f>
        <v>43441</v>
      </c>
      <c r="B780" s="5">
        <f>TITRES_STAT!D783</f>
        <v>0.8</v>
      </c>
      <c r="C780" s="2">
        <f t="shared" si="93"/>
        <v>-1.0000000000000009E-2</v>
      </c>
      <c r="D780" s="2">
        <f t="shared" si="94"/>
        <v>0.81400000000000006</v>
      </c>
      <c r="E780" s="2">
        <f t="shared" ref="E780:E843" si="96">AVERAGE(B771:B780)</f>
        <v>0.8490000000000002</v>
      </c>
      <c r="F780" s="2">
        <f t="shared" si="89"/>
        <v>0.76100000000000012</v>
      </c>
      <c r="G780" s="2">
        <f t="shared" si="91"/>
        <v>0.67520000000000013</v>
      </c>
      <c r="H780" s="2">
        <f t="shared" si="95"/>
        <v>0.56059999999999988</v>
      </c>
      <c r="I780" s="2">
        <f t="array" ref="I780">SUMPRODUCT(B764:B783, (ROW(B764:B783)-ROW(B764)+1)) / (20*21/2)</f>
        <v>0.82419047619047614</v>
      </c>
      <c r="J780" s="2">
        <f t="shared" si="90"/>
        <v>0.77452815608883641</v>
      </c>
      <c r="K780" s="2">
        <f t="shared" si="92"/>
        <v>0.69693246685083354</v>
      </c>
    </row>
    <row r="781" spans="1:11" ht="13.5" x14ac:dyDescent="0.25">
      <c r="A781" s="3">
        <f>TITRES_STAT!B784</f>
        <v>43444</v>
      </c>
      <c r="B781" s="5">
        <f>TITRES_STAT!D784</f>
        <v>0.82</v>
      </c>
      <c r="C781" s="2">
        <f t="shared" si="93"/>
        <v>1.9999999999999907E-2</v>
      </c>
      <c r="D781" s="2">
        <f t="shared" si="94"/>
        <v>0.81400000000000006</v>
      </c>
      <c r="E781" s="2">
        <f t="shared" si="96"/>
        <v>0.84700000000000009</v>
      </c>
      <c r="F781" s="2">
        <f t="shared" si="89"/>
        <v>0.77200000000000013</v>
      </c>
      <c r="G781" s="2">
        <f t="shared" si="91"/>
        <v>0.67920000000000003</v>
      </c>
      <c r="H781" s="2">
        <f t="shared" si="95"/>
        <v>0.5623999999999999</v>
      </c>
      <c r="I781" s="2">
        <f t="array" ref="I781">SUMPRODUCT(B765:B784, (ROW(B765:B784)-ROW(B765)+1)) / (20*21/2)</f>
        <v>0.82747619047619048</v>
      </c>
      <c r="J781" s="2">
        <f t="shared" si="90"/>
        <v>0.77885880788989958</v>
      </c>
      <c r="K781" s="2">
        <f t="shared" si="92"/>
        <v>0.70175864462138904</v>
      </c>
    </row>
    <row r="782" spans="1:11" ht="13.5" x14ac:dyDescent="0.25">
      <c r="A782" s="3">
        <f>TITRES_STAT!B785</f>
        <v>43445</v>
      </c>
      <c r="B782" s="5">
        <f>TITRES_STAT!D785</f>
        <v>0.83</v>
      </c>
      <c r="C782" s="2">
        <f t="shared" si="93"/>
        <v>1.0000000000000009E-2</v>
      </c>
      <c r="D782" s="2">
        <f t="shared" si="94"/>
        <v>0.81599999999999984</v>
      </c>
      <c r="E782" s="2">
        <f t="shared" si="96"/>
        <v>0.84099999999999997</v>
      </c>
      <c r="F782" s="2">
        <f t="shared" si="89"/>
        <v>0.78400000000000014</v>
      </c>
      <c r="G782" s="2">
        <f t="shared" si="91"/>
        <v>0.68279999999999996</v>
      </c>
      <c r="H782" s="2">
        <f t="shared" si="95"/>
        <v>0.56424999999999981</v>
      </c>
      <c r="I782" s="2">
        <f t="array" ref="I782">SUMPRODUCT(B766:B785, (ROW(B766:B785)-ROW(B766)+1)) / (20*21/2)</f>
        <v>0.82876190476190481</v>
      </c>
      <c r="J782" s="2">
        <f t="shared" si="90"/>
        <v>0.78372939761467109</v>
      </c>
      <c r="K782" s="2">
        <f t="shared" si="92"/>
        <v>0.70678771738133461</v>
      </c>
    </row>
    <row r="783" spans="1:11" ht="13.5" x14ac:dyDescent="0.25">
      <c r="A783" s="3">
        <f>TITRES_STAT!B786</f>
        <v>43446</v>
      </c>
      <c r="B783" s="5">
        <f>TITRES_STAT!D786</f>
        <v>0.83</v>
      </c>
      <c r="C783" s="2">
        <f t="shared" si="93"/>
        <v>0</v>
      </c>
      <c r="D783" s="2">
        <f t="shared" si="94"/>
        <v>0.81799999999999995</v>
      </c>
      <c r="E783" s="2">
        <f t="shared" si="96"/>
        <v>0.83099999999999985</v>
      </c>
      <c r="F783" s="2">
        <f t="shared" si="89"/>
        <v>0.7955000000000001</v>
      </c>
      <c r="G783" s="2">
        <f t="shared" si="91"/>
        <v>0.68699999999999983</v>
      </c>
      <c r="H783" s="2">
        <f t="shared" si="95"/>
        <v>0.56619999999999981</v>
      </c>
      <c r="I783" s="2">
        <f t="array" ref="I783">SUMPRODUCT(B767:B786, (ROW(B767:B786)-ROW(B767)+1)) / (20*21/2)</f>
        <v>0.82919047619047626</v>
      </c>
      <c r="J783" s="2">
        <f t="shared" si="90"/>
        <v>0.78813612165136904</v>
      </c>
      <c r="K783" s="2">
        <f t="shared" si="92"/>
        <v>0.71161957160167444</v>
      </c>
    </row>
    <row r="784" spans="1:11" ht="13.5" x14ac:dyDescent="0.25">
      <c r="A784" s="3">
        <f>TITRES_STAT!B787</f>
        <v>43447</v>
      </c>
      <c r="B784" s="5">
        <f>TITRES_STAT!D787</f>
        <v>0.83</v>
      </c>
      <c r="C784" s="2">
        <f t="shared" si="93"/>
        <v>0</v>
      </c>
      <c r="D784" s="2">
        <f t="shared" si="94"/>
        <v>0.82200000000000006</v>
      </c>
      <c r="E784" s="2">
        <f t="shared" si="96"/>
        <v>0.82499999999999996</v>
      </c>
      <c r="F784" s="2">
        <f t="shared" si="89"/>
        <v>0.80649999999999999</v>
      </c>
      <c r="G784" s="2">
        <f t="shared" si="91"/>
        <v>0.69119999999999993</v>
      </c>
      <c r="H784" s="2">
        <f t="shared" si="95"/>
        <v>0.56824999999999992</v>
      </c>
      <c r="I784" s="2">
        <f t="array" ref="I784">SUMPRODUCT(B768:B787, (ROW(B768:B787)-ROW(B768)+1)) / (20*21/2)</f>
        <v>0.82890476190476203</v>
      </c>
      <c r="J784" s="2">
        <f t="shared" si="90"/>
        <v>0.79212315768457198</v>
      </c>
      <c r="K784" s="2">
        <f t="shared" si="92"/>
        <v>0.71626194134278531</v>
      </c>
    </row>
    <row r="785" spans="1:11" ht="13.5" x14ac:dyDescent="0.25">
      <c r="A785" s="3">
        <f>TITRES_STAT!B788</f>
        <v>43448</v>
      </c>
      <c r="B785" s="5">
        <f>TITRES_STAT!D788</f>
        <v>0.82</v>
      </c>
      <c r="C785" s="2">
        <f t="shared" si="93"/>
        <v>-1.0000000000000009E-2</v>
      </c>
      <c r="D785" s="2">
        <f t="shared" si="94"/>
        <v>0.82599999999999996</v>
      </c>
      <c r="E785" s="2">
        <f t="shared" si="96"/>
        <v>0.82000000000000006</v>
      </c>
      <c r="F785" s="2">
        <f t="shared" si="89"/>
        <v>0.81550000000000011</v>
      </c>
      <c r="G785" s="2">
        <f t="shared" si="91"/>
        <v>0.69539999999999991</v>
      </c>
      <c r="H785" s="2">
        <f t="shared" si="95"/>
        <v>0.57024999999999981</v>
      </c>
      <c r="I785" s="2">
        <f t="array" ref="I785">SUMPRODUCT(B769:B788, (ROW(B769:B788)-ROW(B769)+1)) / (20*21/2)</f>
        <v>0.82709523809523811</v>
      </c>
      <c r="J785" s="2">
        <f t="shared" si="90"/>
        <v>0.79477809504794605</v>
      </c>
      <c r="K785" s="2">
        <f t="shared" si="92"/>
        <v>0.72033010050581336</v>
      </c>
    </row>
    <row r="786" spans="1:11" ht="13.5" x14ac:dyDescent="0.25">
      <c r="A786" s="3">
        <f>TITRES_STAT!B789</f>
        <v>43451</v>
      </c>
      <c r="B786" s="5">
        <f>TITRES_STAT!D789</f>
        <v>0.82</v>
      </c>
      <c r="C786" s="2">
        <f t="shared" si="93"/>
        <v>0</v>
      </c>
      <c r="D786" s="2">
        <f t="shared" si="94"/>
        <v>0.82599999999999996</v>
      </c>
      <c r="E786" s="2">
        <f t="shared" si="96"/>
        <v>0.82000000000000006</v>
      </c>
      <c r="F786" s="2">
        <f t="shared" si="89"/>
        <v>0.82300000000000006</v>
      </c>
      <c r="G786" s="2">
        <f t="shared" si="91"/>
        <v>0.69919999999999982</v>
      </c>
      <c r="H786" s="2">
        <f t="shared" si="95"/>
        <v>0.57219999999999982</v>
      </c>
      <c r="I786" s="2">
        <f t="array" ref="I786">SUMPRODUCT(B770:B789, (ROW(B770:B789)-ROW(B770)+1)) / (20*21/2)</f>
        <v>0.82495238095238099</v>
      </c>
      <c r="J786" s="2">
        <f t="shared" si="90"/>
        <v>0.79718018123385592</v>
      </c>
      <c r="K786" s="2">
        <f t="shared" si="92"/>
        <v>0.72423872401538925</v>
      </c>
    </row>
    <row r="787" spans="1:11" ht="13.5" x14ac:dyDescent="0.25">
      <c r="A787" s="3">
        <f>TITRES_STAT!B790</f>
        <v>43452</v>
      </c>
      <c r="B787" s="5">
        <f>TITRES_STAT!D790</f>
        <v>0.82</v>
      </c>
      <c r="C787" s="2">
        <f t="shared" si="93"/>
        <v>0</v>
      </c>
      <c r="D787" s="2">
        <f t="shared" si="94"/>
        <v>0.82400000000000007</v>
      </c>
      <c r="E787" s="2">
        <f t="shared" si="96"/>
        <v>0.82</v>
      </c>
      <c r="F787" s="2">
        <f t="shared" si="89"/>
        <v>0.82900000000000007</v>
      </c>
      <c r="G787" s="2">
        <f t="shared" si="91"/>
        <v>0.70319999999999994</v>
      </c>
      <c r="H787" s="2">
        <f t="shared" si="95"/>
        <v>0.57409999999999983</v>
      </c>
      <c r="I787" s="2">
        <f t="array" ref="I787">SUMPRODUCT(B771:B790, (ROW(B771:B790)-ROW(B771)+1)) / (20*21/2)</f>
        <v>0.82452380952380955</v>
      </c>
      <c r="J787" s="2">
        <f t="shared" si="90"/>
        <v>0.79935349730682204</v>
      </c>
      <c r="K787" s="2">
        <f t="shared" si="92"/>
        <v>0.72799406817164847</v>
      </c>
    </row>
    <row r="788" spans="1:11" ht="13.5" x14ac:dyDescent="0.25">
      <c r="A788" s="3">
        <f>TITRES_STAT!B791</f>
        <v>43453</v>
      </c>
      <c r="B788" s="5">
        <f>TITRES_STAT!D791</f>
        <v>0.81</v>
      </c>
      <c r="C788" s="2">
        <f t="shared" si="93"/>
        <v>-9.9999999999998979E-3</v>
      </c>
      <c r="D788" s="2">
        <f t="shared" si="94"/>
        <v>0.82</v>
      </c>
      <c r="E788" s="2">
        <f t="shared" si="96"/>
        <v>0.81900000000000017</v>
      </c>
      <c r="F788" s="2">
        <f t="shared" ref="F788:F851" si="97">AVERAGE(B769:B788)</f>
        <v>0.83250000000000013</v>
      </c>
      <c r="G788" s="2">
        <f t="shared" si="91"/>
        <v>0.70719999999999983</v>
      </c>
      <c r="H788" s="2">
        <f t="shared" si="95"/>
        <v>0.57594999999999985</v>
      </c>
      <c r="I788" s="2">
        <f t="array" ref="I788">SUMPRODUCT(B772:B791, (ROW(B772:B791)-ROW(B772)+1)) / (20*21/2)</f>
        <v>0.82114285714285717</v>
      </c>
      <c r="J788" s="2">
        <f t="shared" si="90"/>
        <v>0.80036744994426756</v>
      </c>
      <c r="K788" s="2">
        <f t="shared" si="92"/>
        <v>0.7312099870668779</v>
      </c>
    </row>
    <row r="789" spans="1:11" ht="13.5" x14ac:dyDescent="0.25">
      <c r="A789" s="3">
        <f>TITRES_STAT!B792</f>
        <v>43454</v>
      </c>
      <c r="B789" s="5">
        <f>TITRES_STAT!D792</f>
        <v>0.81</v>
      </c>
      <c r="C789" s="2">
        <f t="shared" si="93"/>
        <v>0</v>
      </c>
      <c r="D789" s="2">
        <f t="shared" si="94"/>
        <v>0.81600000000000006</v>
      </c>
      <c r="E789" s="2">
        <f t="shared" si="96"/>
        <v>0.81900000000000017</v>
      </c>
      <c r="F789" s="2">
        <f t="shared" si="97"/>
        <v>0.83450000000000024</v>
      </c>
      <c r="G789" s="2">
        <f t="shared" si="91"/>
        <v>0.71079999999999988</v>
      </c>
      <c r="H789" s="2">
        <f t="shared" si="95"/>
        <v>0.57779999999999987</v>
      </c>
      <c r="I789" s="2">
        <f t="array" ref="I789">SUMPRODUCT(B773:B792, (ROW(B773:B792)-ROW(B773)+1)) / (20*21/2)</f>
        <v>0.81795238095238088</v>
      </c>
      <c r="J789" s="2">
        <f t="shared" ref="J789:J852" si="98">$J$4*B789+J788*(1-$J$4)</f>
        <v>0.80128483566386122</v>
      </c>
      <c r="K789" s="2">
        <f t="shared" si="92"/>
        <v>0.73429979149562774</v>
      </c>
    </row>
    <row r="790" spans="1:11" ht="13.5" x14ac:dyDescent="0.25">
      <c r="A790" s="3">
        <f>TITRES_STAT!B793</f>
        <v>43455</v>
      </c>
      <c r="B790" s="5">
        <f>TITRES_STAT!D793</f>
        <v>0.83</v>
      </c>
      <c r="C790" s="2">
        <f t="shared" si="93"/>
        <v>1.9999999999999907E-2</v>
      </c>
      <c r="D790" s="2">
        <f t="shared" si="94"/>
        <v>0.81799999999999995</v>
      </c>
      <c r="E790" s="2">
        <f t="shared" si="96"/>
        <v>0.82200000000000006</v>
      </c>
      <c r="F790" s="2">
        <f t="shared" si="97"/>
        <v>0.83550000000000024</v>
      </c>
      <c r="G790" s="2">
        <f t="shared" si="91"/>
        <v>0.71459999999999979</v>
      </c>
      <c r="H790" s="2">
        <f t="shared" si="95"/>
        <v>0.57969999999999988</v>
      </c>
      <c r="I790" s="2">
        <f t="array" ref="I790">SUMPRODUCT(B774:B793, (ROW(B774:B793)-ROW(B774)+1)) / (20*21/2)</f>
        <v>0.81423809523809532</v>
      </c>
      <c r="J790" s="2">
        <f t="shared" si="98"/>
        <v>0.80401961321968396</v>
      </c>
      <c r="K790" s="2">
        <f t="shared" si="92"/>
        <v>0.7380527408487404</v>
      </c>
    </row>
    <row r="791" spans="1:11" ht="13.5" x14ac:dyDescent="0.25">
      <c r="A791" s="3">
        <f>TITRES_STAT!B794</f>
        <v>43458</v>
      </c>
      <c r="B791" s="5">
        <f>TITRES_STAT!D794</f>
        <v>0.8</v>
      </c>
      <c r="C791" s="2">
        <f t="shared" si="93"/>
        <v>-2.9999999999999916E-2</v>
      </c>
      <c r="D791" s="2">
        <f t="shared" si="94"/>
        <v>0.81400000000000006</v>
      </c>
      <c r="E791" s="2">
        <f t="shared" si="96"/>
        <v>0.82000000000000006</v>
      </c>
      <c r="F791" s="2">
        <f t="shared" si="97"/>
        <v>0.83350000000000013</v>
      </c>
      <c r="G791" s="2">
        <f t="shared" si="91"/>
        <v>0.71779999999999977</v>
      </c>
      <c r="H791" s="2">
        <f t="shared" si="95"/>
        <v>0.5814499999999998</v>
      </c>
      <c r="I791" s="2">
        <f t="array" ref="I791">SUMPRODUCT(B775:B794, (ROW(B775:B794)-ROW(B775)+1)) / (20*21/2)</f>
        <v>0.81119047619047635</v>
      </c>
      <c r="J791" s="2">
        <f t="shared" si="98"/>
        <v>0.80363679291304746</v>
      </c>
      <c r="K791" s="2">
        <f t="shared" si="92"/>
        <v>0.74048204512918192</v>
      </c>
    </row>
    <row r="792" spans="1:11" ht="13.5" x14ac:dyDescent="0.25">
      <c r="A792" s="3">
        <f>TITRES_STAT!B795</f>
        <v>43459</v>
      </c>
      <c r="B792" s="5">
        <f>TITRES_STAT!D795</f>
        <v>0.8</v>
      </c>
      <c r="C792" s="2">
        <f t="shared" si="93"/>
        <v>0</v>
      </c>
      <c r="D792" s="2">
        <f t="shared" si="94"/>
        <v>0.80999999999999994</v>
      </c>
      <c r="E792" s="2">
        <f t="shared" si="96"/>
        <v>0.81699999999999995</v>
      </c>
      <c r="F792" s="2">
        <f t="shared" si="97"/>
        <v>0.82900000000000007</v>
      </c>
      <c r="G792" s="2">
        <f t="shared" si="91"/>
        <v>0.72099999999999975</v>
      </c>
      <c r="H792" s="2">
        <f t="shared" si="95"/>
        <v>0.58319999999999983</v>
      </c>
      <c r="I792" s="2">
        <f t="array" ref="I792">SUMPRODUCT(B776:B795, (ROW(B776:B795)-ROW(B776)+1)) / (20*21/2)</f>
        <v>0.80861904761904768</v>
      </c>
      <c r="J792" s="2">
        <f t="shared" si="98"/>
        <v>0.80329043168323344</v>
      </c>
      <c r="K792" s="2">
        <f t="shared" si="92"/>
        <v>0.74281608257509635</v>
      </c>
    </row>
    <row r="793" spans="1:11" ht="13.5" x14ac:dyDescent="0.25">
      <c r="A793" s="3">
        <f>TITRES_STAT!B796</f>
        <v>43460</v>
      </c>
      <c r="B793" s="5">
        <f>TITRES_STAT!D796</f>
        <v>0.79</v>
      </c>
      <c r="C793" s="2">
        <f t="shared" si="93"/>
        <v>-1.0000000000000009E-2</v>
      </c>
      <c r="D793" s="2">
        <f t="shared" si="94"/>
        <v>0.80600000000000005</v>
      </c>
      <c r="E793" s="2">
        <f t="shared" si="96"/>
        <v>0.81299999999999994</v>
      </c>
      <c r="F793" s="2">
        <f t="shared" si="97"/>
        <v>0.82200000000000006</v>
      </c>
      <c r="G793" s="2">
        <f t="shared" si="91"/>
        <v>0.72399999999999975</v>
      </c>
      <c r="H793" s="2">
        <f t="shared" si="95"/>
        <v>0.58489999999999975</v>
      </c>
      <c r="I793" s="2">
        <f t="array" ref="I793">SUMPRODUCT(B777:B796, (ROW(B777:B796)-ROW(B777)+1)) / (20*21/2)</f>
        <v>0.80547619047619035</v>
      </c>
      <c r="J793" s="2">
        <f t="shared" si="98"/>
        <v>0.80202467628483021</v>
      </c>
      <c r="K793" s="2">
        <f t="shared" si="92"/>
        <v>0.74466643227803375</v>
      </c>
    </row>
    <row r="794" spans="1:11" ht="13.5" x14ac:dyDescent="0.25">
      <c r="A794" s="3">
        <f>TITRES_STAT!B797</f>
        <v>43461</v>
      </c>
      <c r="B794" s="5">
        <f>TITRES_STAT!D797</f>
        <v>0.79</v>
      </c>
      <c r="C794" s="2">
        <f t="shared" si="93"/>
        <v>0</v>
      </c>
      <c r="D794" s="2">
        <f t="shared" si="94"/>
        <v>0.80199999999999994</v>
      </c>
      <c r="E794" s="2">
        <f t="shared" si="96"/>
        <v>0.80899999999999994</v>
      </c>
      <c r="F794" s="2">
        <f t="shared" si="97"/>
        <v>0.81700000000000017</v>
      </c>
      <c r="G794" s="2">
        <f t="shared" si="91"/>
        <v>0.72699999999999976</v>
      </c>
      <c r="H794" s="2">
        <f t="shared" si="95"/>
        <v>0.58659999999999979</v>
      </c>
      <c r="I794" s="2">
        <f t="array" ref="I794">SUMPRODUCT(B778:B797, (ROW(B778:B797)-ROW(B778)+1)) / (20*21/2)</f>
        <v>0.80061904761904756</v>
      </c>
      <c r="J794" s="2">
        <f t="shared" si="98"/>
        <v>0.80087946901960827</v>
      </c>
      <c r="K794" s="2">
        <f t="shared" si="92"/>
        <v>0.74644421924752269</v>
      </c>
    </row>
    <row r="795" spans="1:11" ht="13.5" x14ac:dyDescent="0.25">
      <c r="A795" s="3">
        <f>TITRES_STAT!B798</f>
        <v>43462</v>
      </c>
      <c r="B795" s="5">
        <f>TITRES_STAT!D798</f>
        <v>0.79</v>
      </c>
      <c r="C795" s="2">
        <f t="shared" si="93"/>
        <v>0</v>
      </c>
      <c r="D795" s="2">
        <f t="shared" si="94"/>
        <v>0.79400000000000004</v>
      </c>
      <c r="E795" s="2">
        <f t="shared" si="96"/>
        <v>0.80599999999999983</v>
      </c>
      <c r="F795" s="2">
        <f t="shared" si="97"/>
        <v>0.81300000000000006</v>
      </c>
      <c r="G795" s="2">
        <f t="shared" si="91"/>
        <v>0.72999999999999976</v>
      </c>
      <c r="H795" s="2">
        <f t="shared" si="95"/>
        <v>0.58829999999999982</v>
      </c>
      <c r="I795" s="2">
        <f t="array" ref="I795">SUMPRODUCT(B779:B798, (ROW(B779:B798)-ROW(B779)+1)) / (20*21/2)</f>
        <v>0.79414285714285715</v>
      </c>
      <c r="J795" s="2">
        <f t="shared" si="98"/>
        <v>0.79984332911297884</v>
      </c>
      <c r="K795" s="2">
        <f t="shared" si="92"/>
        <v>0.74815228908095321</v>
      </c>
    </row>
    <row r="796" spans="1:11" ht="13.5" x14ac:dyDescent="0.25">
      <c r="A796" s="3">
        <f>TITRES_STAT!B799</f>
        <v>43465</v>
      </c>
      <c r="B796" s="5">
        <f>TITRES_STAT!D799</f>
        <v>0.78</v>
      </c>
      <c r="C796" s="2">
        <f t="shared" si="93"/>
        <v>-1.0000000000000009E-2</v>
      </c>
      <c r="D796" s="2">
        <f t="shared" si="94"/>
        <v>0.79</v>
      </c>
      <c r="E796" s="2">
        <f t="shared" si="96"/>
        <v>0.80199999999999994</v>
      </c>
      <c r="F796" s="2">
        <f t="shared" si="97"/>
        <v>0.81100000000000017</v>
      </c>
      <c r="G796" s="2">
        <f t="shared" si="91"/>
        <v>0.73279999999999967</v>
      </c>
      <c r="H796" s="2">
        <f t="shared" si="95"/>
        <v>0.58994999999999986</v>
      </c>
      <c r="I796" s="2">
        <f t="array" ref="I796">SUMPRODUCT(B780:B799, (ROW(B780:B799)-ROW(B780)+1)) / (20*21/2)</f>
        <v>0.78614285714285725</v>
      </c>
      <c r="J796" s="2">
        <f t="shared" si="98"/>
        <v>0.79795348824507606</v>
      </c>
      <c r="K796" s="2">
        <f t="shared" si="92"/>
        <v>0.74940121892091593</v>
      </c>
    </row>
    <row r="797" spans="1:11" ht="13.5" x14ac:dyDescent="0.25">
      <c r="A797" s="3">
        <f>TITRES_STAT!B800</f>
        <v>43467</v>
      </c>
      <c r="B797" s="5">
        <f>TITRES_STAT!D800</f>
        <v>0.76</v>
      </c>
      <c r="C797" s="2">
        <f t="shared" si="93"/>
        <v>-2.0000000000000018E-2</v>
      </c>
      <c r="D797" s="2">
        <f t="shared" si="94"/>
        <v>0.78200000000000003</v>
      </c>
      <c r="E797" s="2">
        <f t="shared" si="96"/>
        <v>0.79600000000000004</v>
      </c>
      <c r="F797" s="2">
        <f t="shared" si="97"/>
        <v>0.80800000000000005</v>
      </c>
      <c r="G797" s="2">
        <f t="shared" si="91"/>
        <v>0.73539999999999961</v>
      </c>
      <c r="H797" s="2">
        <f t="shared" si="95"/>
        <v>0.5914999999999998</v>
      </c>
      <c r="I797" s="2">
        <f t="array" ref="I797">SUMPRODUCT(B781:B800, (ROW(B781:B800)-ROW(B781)+1)) / (20*21/2)</f>
        <v>0.77571428571428591</v>
      </c>
      <c r="J797" s="2">
        <f t="shared" si="98"/>
        <v>0.79433887031697359</v>
      </c>
      <c r="K797" s="2">
        <f t="shared" si="92"/>
        <v>0.74981685739460546</v>
      </c>
    </row>
    <row r="798" spans="1:11" ht="13.5" x14ac:dyDescent="0.25">
      <c r="A798" s="3">
        <f>TITRES_STAT!B801</f>
        <v>43468</v>
      </c>
      <c r="B798" s="5">
        <f>TITRES_STAT!D801</f>
        <v>0.74</v>
      </c>
      <c r="C798" s="2">
        <f t="shared" si="93"/>
        <v>-2.0000000000000018E-2</v>
      </c>
      <c r="D798" s="2">
        <f t="shared" si="94"/>
        <v>0.77200000000000002</v>
      </c>
      <c r="E798" s="2">
        <f t="shared" si="96"/>
        <v>0.78900000000000003</v>
      </c>
      <c r="F798" s="2">
        <f t="shared" si="97"/>
        <v>0.80399999999999994</v>
      </c>
      <c r="G798" s="2">
        <f t="shared" si="91"/>
        <v>0.73759999999999981</v>
      </c>
      <c r="H798" s="2">
        <f t="shared" si="95"/>
        <v>0.59294999999999976</v>
      </c>
      <c r="I798" s="2">
        <f t="array" ref="I798">SUMPRODUCT(B782:B801, (ROW(B782:B801)-ROW(B782)+1)) / (20*21/2)</f>
        <v>0.76580952380952383</v>
      </c>
      <c r="J798" s="2">
        <f t="shared" si="98"/>
        <v>0.78916373981059518</v>
      </c>
      <c r="K798" s="2">
        <f t="shared" si="92"/>
        <v>0.74943188259481708</v>
      </c>
    </row>
    <row r="799" spans="1:11" ht="13.5" x14ac:dyDescent="0.25">
      <c r="A799" s="3">
        <f>TITRES_STAT!B802</f>
        <v>43469</v>
      </c>
      <c r="B799" s="5">
        <f>TITRES_STAT!D802</f>
        <v>0.72</v>
      </c>
      <c r="C799" s="2">
        <f t="shared" si="93"/>
        <v>-2.0000000000000018E-2</v>
      </c>
      <c r="D799" s="2">
        <f t="shared" si="94"/>
        <v>0.75800000000000001</v>
      </c>
      <c r="E799" s="2">
        <f t="shared" si="96"/>
        <v>0.78</v>
      </c>
      <c r="F799" s="2">
        <f t="shared" si="97"/>
        <v>0.7995000000000001</v>
      </c>
      <c r="G799" s="2">
        <f t="shared" si="91"/>
        <v>0.7397999999999999</v>
      </c>
      <c r="H799" s="2">
        <f t="shared" si="95"/>
        <v>0.59439999999999982</v>
      </c>
      <c r="I799" s="2">
        <f t="array" ref="I799">SUMPRODUCT(B783:B802, (ROW(B783:B802)-ROW(B783)+1)) / (20*21/2)</f>
        <v>0.75461904761904763</v>
      </c>
      <c r="J799" s="2">
        <f t="shared" si="98"/>
        <v>0.78257671697149078</v>
      </c>
      <c r="K799" s="2">
        <f t="shared" si="92"/>
        <v>0.74827769112051057</v>
      </c>
    </row>
    <row r="800" spans="1:11" ht="13.5" x14ac:dyDescent="0.25">
      <c r="A800" s="3">
        <f>TITRES_STAT!B803</f>
        <v>43472</v>
      </c>
      <c r="B800" s="5">
        <f>TITRES_STAT!D803</f>
        <v>0.69</v>
      </c>
      <c r="C800" s="2">
        <f t="shared" si="93"/>
        <v>-3.0000000000000027E-2</v>
      </c>
      <c r="D800" s="2">
        <f t="shared" si="94"/>
        <v>0.73799999999999999</v>
      </c>
      <c r="E800" s="2">
        <f t="shared" si="96"/>
        <v>0.76600000000000001</v>
      </c>
      <c r="F800" s="2">
        <f t="shared" si="97"/>
        <v>0.79400000000000004</v>
      </c>
      <c r="G800" s="2">
        <f t="shared" si="91"/>
        <v>0.74159999999999981</v>
      </c>
      <c r="H800" s="2">
        <f t="shared" si="95"/>
        <v>0.59564999999999979</v>
      </c>
      <c r="I800" s="2">
        <f t="array" ref="I800">SUMPRODUCT(B784:B803, (ROW(B784:B803)-ROW(B784)+1)) / (20*21/2)</f>
        <v>0.74609523809523814</v>
      </c>
      <c r="J800" s="2">
        <f t="shared" si="98"/>
        <v>0.77375988678372976</v>
      </c>
      <c r="K800" s="2">
        <f t="shared" si="92"/>
        <v>0.74599229146872592</v>
      </c>
    </row>
    <row r="801" spans="1:11" ht="13.5" x14ac:dyDescent="0.25">
      <c r="A801" s="3">
        <f>TITRES_STAT!B804</f>
        <v>43473</v>
      </c>
      <c r="B801" s="5">
        <f>TITRES_STAT!D804</f>
        <v>0.69</v>
      </c>
      <c r="C801" s="2">
        <f t="shared" si="93"/>
        <v>0</v>
      </c>
      <c r="D801" s="2">
        <f t="shared" si="94"/>
        <v>0.72</v>
      </c>
      <c r="E801" s="2">
        <f t="shared" si="96"/>
        <v>0.75499999999999989</v>
      </c>
      <c r="F801" s="2">
        <f t="shared" si="97"/>
        <v>0.78749999999999998</v>
      </c>
      <c r="G801" s="2">
        <f t="shared" si="91"/>
        <v>0.74359999999999971</v>
      </c>
      <c r="H801" s="2">
        <f t="shared" si="95"/>
        <v>0.59694999999999976</v>
      </c>
      <c r="I801" s="2">
        <f t="array" ref="I801">SUMPRODUCT(B785:B804, (ROW(B785:B804)-ROW(B785)+1)) / (20*21/2)</f>
        <v>0.74204761904761884</v>
      </c>
      <c r="J801" s="2">
        <f t="shared" si="98"/>
        <v>0.76578275470908885</v>
      </c>
      <c r="K801" s="2">
        <f t="shared" si="92"/>
        <v>0.74379651533269753</v>
      </c>
    </row>
    <row r="802" spans="1:11" ht="13.5" x14ac:dyDescent="0.25">
      <c r="A802" s="3">
        <f>TITRES_STAT!B805</f>
        <v>43474</v>
      </c>
      <c r="B802" s="5">
        <f>TITRES_STAT!D805</f>
        <v>0.67</v>
      </c>
      <c r="C802" s="2">
        <f t="shared" si="93"/>
        <v>-1.9999999999999907E-2</v>
      </c>
      <c r="D802" s="2">
        <f t="shared" si="94"/>
        <v>0.70199999999999996</v>
      </c>
      <c r="E802" s="2">
        <f t="shared" si="96"/>
        <v>0.74199999999999999</v>
      </c>
      <c r="F802" s="2">
        <f t="shared" si="97"/>
        <v>0.77949999999999986</v>
      </c>
      <c r="G802" s="2">
        <f t="shared" si="91"/>
        <v>0.74499999999999966</v>
      </c>
      <c r="H802" s="2">
        <f t="shared" si="95"/>
        <v>0.59819999999999973</v>
      </c>
      <c r="I802" s="2">
        <f t="array" ref="I802">SUMPRODUCT(B786:B805, (ROW(B786:B805)-ROW(B786)+1)) / (20*21/2)</f>
        <v>0.73752380952380969</v>
      </c>
      <c r="J802" s="2">
        <f t="shared" si="98"/>
        <v>0.75666058759393762</v>
      </c>
      <c r="K802" s="2">
        <f t="shared" si="92"/>
        <v>0.74090253433925846</v>
      </c>
    </row>
    <row r="803" spans="1:11" ht="13.5" x14ac:dyDescent="0.25">
      <c r="A803" s="3">
        <f>TITRES_STAT!B806</f>
        <v>43475</v>
      </c>
      <c r="B803" s="5">
        <f>TITRES_STAT!D806</f>
        <v>0.69</v>
      </c>
      <c r="C803" s="2">
        <f t="shared" si="93"/>
        <v>1.9999999999999907E-2</v>
      </c>
      <c r="D803" s="2">
        <f t="shared" si="94"/>
        <v>0.69199999999999995</v>
      </c>
      <c r="E803" s="2">
        <f t="shared" si="96"/>
        <v>0.73199999999999987</v>
      </c>
      <c r="F803" s="2">
        <f t="shared" si="97"/>
        <v>0.77249999999999974</v>
      </c>
      <c r="G803" s="2">
        <f t="shared" si="91"/>
        <v>0.74719999999999975</v>
      </c>
      <c r="H803" s="2">
        <f t="shared" si="95"/>
        <v>0.59954999999999969</v>
      </c>
      <c r="I803" s="2">
        <f t="array" ref="I803">SUMPRODUCT(B787:B806, (ROW(B787:B806)-ROW(B787)+1)) / (20*21/2)</f>
        <v>0.7334761904761905</v>
      </c>
      <c r="J803" s="2">
        <f t="shared" si="98"/>
        <v>0.75031196020403879</v>
      </c>
      <c r="K803" s="2">
        <f t="shared" si="92"/>
        <v>0.73890635652203274</v>
      </c>
    </row>
    <row r="804" spans="1:11" ht="13.5" x14ac:dyDescent="0.25">
      <c r="A804" s="3">
        <f>TITRES_STAT!B807</f>
        <v>43476</v>
      </c>
      <c r="B804" s="5">
        <f>TITRES_STAT!D807</f>
        <v>0.73</v>
      </c>
      <c r="C804" s="2">
        <f t="shared" si="93"/>
        <v>4.0000000000000036E-2</v>
      </c>
      <c r="D804" s="2">
        <f t="shared" si="94"/>
        <v>0.69399999999999995</v>
      </c>
      <c r="E804" s="2">
        <f t="shared" si="96"/>
        <v>0.72599999999999998</v>
      </c>
      <c r="F804" s="2">
        <f t="shared" si="97"/>
        <v>0.76749999999999985</v>
      </c>
      <c r="G804" s="2">
        <f t="shared" si="91"/>
        <v>0.75019999999999964</v>
      </c>
      <c r="H804" s="2">
        <f t="shared" si="95"/>
        <v>0.60109999999999963</v>
      </c>
      <c r="I804" s="2">
        <f t="array" ref="I804">SUMPRODUCT(B788:B807, (ROW(B788:B807)-ROW(B788)+1)) / (20*21/2)</f>
        <v>0.72895238095238091</v>
      </c>
      <c r="J804" s="2">
        <f t="shared" si="98"/>
        <v>0.74837748780365421</v>
      </c>
      <c r="K804" s="2">
        <f t="shared" si="92"/>
        <v>0.73855708763881589</v>
      </c>
    </row>
    <row r="805" spans="1:11" ht="13.5" x14ac:dyDescent="0.25">
      <c r="A805" s="3">
        <f>TITRES_STAT!B808</f>
        <v>43480</v>
      </c>
      <c r="B805" s="5">
        <f>TITRES_STAT!D808</f>
        <v>0.72</v>
      </c>
      <c r="C805" s="2">
        <f t="shared" si="93"/>
        <v>-1.0000000000000009E-2</v>
      </c>
      <c r="D805" s="2">
        <f t="shared" si="94"/>
        <v>0.7</v>
      </c>
      <c r="E805" s="2">
        <f t="shared" si="96"/>
        <v>0.71900000000000008</v>
      </c>
      <c r="F805" s="2">
        <f t="shared" si="97"/>
        <v>0.76249999999999996</v>
      </c>
      <c r="G805" s="2">
        <f t="shared" si="91"/>
        <v>0.75239999999999962</v>
      </c>
      <c r="H805" s="2">
        <f t="shared" si="95"/>
        <v>0.60259999999999958</v>
      </c>
      <c r="I805" s="2">
        <f t="array" ref="I805">SUMPRODUCT(B789:B808, (ROW(B789:B808)-ROW(B789)+1)) / (20*21/2)</f>
        <v>0.72399999999999998</v>
      </c>
      <c r="J805" s="2">
        <f t="shared" si="98"/>
        <v>0.74567486991759191</v>
      </c>
      <c r="K805" s="2">
        <f t="shared" si="92"/>
        <v>0.73782935871180344</v>
      </c>
    </row>
    <row r="806" spans="1:11" ht="13.5" x14ac:dyDescent="0.25">
      <c r="A806" s="3">
        <f>TITRES_STAT!B809</f>
        <v>43481</v>
      </c>
      <c r="B806" s="5">
        <f>TITRES_STAT!D809</f>
        <v>0.72</v>
      </c>
      <c r="C806" s="2">
        <f t="shared" si="93"/>
        <v>0</v>
      </c>
      <c r="D806" s="2">
        <f t="shared" si="94"/>
        <v>0.70599999999999985</v>
      </c>
      <c r="E806" s="2">
        <f t="shared" si="96"/>
        <v>0.71299999999999986</v>
      </c>
      <c r="F806" s="2">
        <f t="shared" si="97"/>
        <v>0.75750000000000006</v>
      </c>
      <c r="G806" s="2">
        <f t="shared" si="91"/>
        <v>0.75479999999999958</v>
      </c>
      <c r="H806" s="2">
        <f t="shared" si="95"/>
        <v>0.60404999999999953</v>
      </c>
      <c r="I806" s="2">
        <f t="array" ref="I806">SUMPRODUCT(B790:B809, (ROW(B790:B809)-ROW(B790)+1)) / (20*21/2)</f>
        <v>0.71957142857142853</v>
      </c>
      <c r="J806" s="2">
        <f t="shared" si="98"/>
        <v>0.74322964421115456</v>
      </c>
      <c r="K806" s="2">
        <f t="shared" si="92"/>
        <v>0.73713016817408561</v>
      </c>
    </row>
    <row r="807" spans="1:11" ht="13.5" x14ac:dyDescent="0.25">
      <c r="A807" s="3">
        <f>TITRES_STAT!B810</f>
        <v>43482</v>
      </c>
      <c r="B807" s="5">
        <f>TITRES_STAT!D810</f>
        <v>0.71</v>
      </c>
      <c r="C807" s="2">
        <f t="shared" si="93"/>
        <v>-1.0000000000000009E-2</v>
      </c>
      <c r="D807" s="2">
        <f t="shared" si="94"/>
        <v>0.71399999999999986</v>
      </c>
      <c r="E807" s="2">
        <f t="shared" si="96"/>
        <v>0.70799999999999996</v>
      </c>
      <c r="F807" s="2">
        <f t="shared" si="97"/>
        <v>0.752</v>
      </c>
      <c r="G807" s="2">
        <f t="shared" si="91"/>
        <v>0.75659999999999972</v>
      </c>
      <c r="H807" s="2">
        <f t="shared" si="95"/>
        <v>0.6054499999999996</v>
      </c>
      <c r="I807" s="2">
        <f t="array" ref="I807">SUMPRODUCT(B791:B810, (ROW(B791:B810)-ROW(B791)+1)) / (20*21/2)</f>
        <v>0.71471428571428575</v>
      </c>
      <c r="J807" s="2">
        <f t="shared" si="98"/>
        <v>0.74006491619104453</v>
      </c>
      <c r="K807" s="2">
        <f t="shared" si="92"/>
        <v>0.736066240010396</v>
      </c>
    </row>
    <row r="808" spans="1:11" ht="13.5" x14ac:dyDescent="0.25">
      <c r="A808" s="3">
        <f>TITRES_STAT!B811</f>
        <v>43483</v>
      </c>
      <c r="B808" s="5">
        <f>TITRES_STAT!D811</f>
        <v>0.7</v>
      </c>
      <c r="C808" s="2">
        <f t="shared" si="93"/>
        <v>-1.0000000000000009E-2</v>
      </c>
      <c r="D808" s="2">
        <f t="shared" si="94"/>
        <v>0.71599999999999997</v>
      </c>
      <c r="E808" s="2">
        <f t="shared" si="96"/>
        <v>0.70399999999999996</v>
      </c>
      <c r="F808" s="2">
        <f t="shared" si="97"/>
        <v>0.74649999999999994</v>
      </c>
      <c r="G808" s="2">
        <f t="shared" si="91"/>
        <v>0.75839999999999974</v>
      </c>
      <c r="H808" s="2">
        <f t="shared" si="95"/>
        <v>0.60679999999999967</v>
      </c>
      <c r="I808" s="2">
        <f t="array" ref="I808">SUMPRODUCT(B792:B811, (ROW(B792:B811)-ROW(B792)+1)) / (20*21/2)</f>
        <v>0.70957142857142841</v>
      </c>
      <c r="J808" s="2">
        <f t="shared" si="98"/>
        <v>0.73624920988713549</v>
      </c>
      <c r="K808" s="2">
        <f t="shared" si="92"/>
        <v>0.7346518776570472</v>
      </c>
    </row>
    <row r="809" spans="1:11" ht="13.5" x14ac:dyDescent="0.25">
      <c r="A809" s="3">
        <f>TITRES_STAT!B812</f>
        <v>43486</v>
      </c>
      <c r="B809" s="5">
        <f>TITRES_STAT!D812</f>
        <v>0.7</v>
      </c>
      <c r="C809" s="2">
        <f t="shared" si="93"/>
        <v>0</v>
      </c>
      <c r="D809" s="2">
        <f t="shared" si="94"/>
        <v>0.71</v>
      </c>
      <c r="E809" s="2">
        <f t="shared" si="96"/>
        <v>0.70199999999999996</v>
      </c>
      <c r="F809" s="2">
        <f t="shared" si="97"/>
        <v>0.74099999999999999</v>
      </c>
      <c r="G809" s="2">
        <f t="shared" si="91"/>
        <v>0.76039999999999996</v>
      </c>
      <c r="H809" s="2">
        <f t="shared" si="95"/>
        <v>0.60814999999999964</v>
      </c>
      <c r="I809" s="2">
        <f t="array" ref="I809">SUMPRODUCT(B793:B812, (ROW(B793:B812)-ROW(B793)+1)) / (20*21/2)</f>
        <v>0.705952380952381</v>
      </c>
      <c r="J809" s="2">
        <f t="shared" si="98"/>
        <v>0.73279690418359877</v>
      </c>
      <c r="K809" s="2">
        <f t="shared" si="92"/>
        <v>0.7332929804940258</v>
      </c>
    </row>
    <row r="810" spans="1:11" ht="13.5" x14ac:dyDescent="0.25">
      <c r="A810" s="3">
        <f>TITRES_STAT!B813</f>
        <v>43487</v>
      </c>
      <c r="B810" s="5">
        <f>TITRES_STAT!D813</f>
        <v>0.69</v>
      </c>
      <c r="C810" s="2">
        <f t="shared" si="93"/>
        <v>-1.0000000000000009E-2</v>
      </c>
      <c r="D810" s="2">
        <f t="shared" si="94"/>
        <v>0.70399999999999996</v>
      </c>
      <c r="E810" s="2">
        <f t="shared" si="96"/>
        <v>0.70199999999999996</v>
      </c>
      <c r="F810" s="2">
        <f t="shared" si="97"/>
        <v>0.73399999999999987</v>
      </c>
      <c r="G810" s="2">
        <f t="shared" si="91"/>
        <v>0.76239999999999986</v>
      </c>
      <c r="H810" s="2">
        <f t="shared" si="95"/>
        <v>0.6094499999999996</v>
      </c>
      <c r="I810" s="2">
        <f t="array" ref="I810">SUMPRODUCT(B794:B813, (ROW(B794:B813)-ROW(B794)+1)) / (20*21/2)</f>
        <v>0.70190476190476192</v>
      </c>
      <c r="J810" s="2">
        <f t="shared" si="98"/>
        <v>0.72872100854706556</v>
      </c>
      <c r="K810" s="2">
        <f t="shared" si="92"/>
        <v>0.73159521655308368</v>
      </c>
    </row>
    <row r="811" spans="1:11" ht="13.5" x14ac:dyDescent="0.25">
      <c r="A811" s="3">
        <f>TITRES_STAT!B814</f>
        <v>43488</v>
      </c>
      <c r="B811" s="5">
        <f>TITRES_STAT!D814</f>
        <v>0.68</v>
      </c>
      <c r="C811" s="2">
        <f t="shared" si="93"/>
        <v>-9.9999999999998979E-3</v>
      </c>
      <c r="D811" s="2">
        <f t="shared" si="94"/>
        <v>0.69599999999999995</v>
      </c>
      <c r="E811" s="2">
        <f t="shared" si="96"/>
        <v>0.70099999999999996</v>
      </c>
      <c r="F811" s="2">
        <f t="shared" si="97"/>
        <v>0.72799999999999987</v>
      </c>
      <c r="G811" s="2">
        <f t="shared" si="91"/>
        <v>0.7639999999999999</v>
      </c>
      <c r="H811" s="2">
        <f t="shared" si="95"/>
        <v>0.61069999999999969</v>
      </c>
      <c r="I811" s="2">
        <f t="array" ref="I811">SUMPRODUCT(B795:B814, (ROW(B795:B814)-ROW(B795)+1)) / (20*21/2)</f>
        <v>0.69933333333333336</v>
      </c>
      <c r="J811" s="2">
        <f t="shared" si="98"/>
        <v>0.72408091249496409</v>
      </c>
      <c r="K811" s="2">
        <f t="shared" si="92"/>
        <v>0.72957187472747254</v>
      </c>
    </row>
    <row r="812" spans="1:11" ht="13.5" x14ac:dyDescent="0.25">
      <c r="A812" s="3">
        <f>TITRES_STAT!B815</f>
        <v>43489</v>
      </c>
      <c r="B812" s="5">
        <f>TITRES_STAT!D815</f>
        <v>0.69</v>
      </c>
      <c r="C812" s="2">
        <f t="shared" si="93"/>
        <v>9.9999999999998979E-3</v>
      </c>
      <c r="D812" s="2">
        <f t="shared" si="94"/>
        <v>0.69199999999999995</v>
      </c>
      <c r="E812" s="2">
        <f t="shared" si="96"/>
        <v>0.70299999999999996</v>
      </c>
      <c r="F812" s="2">
        <f t="shared" si="97"/>
        <v>0.72249999999999992</v>
      </c>
      <c r="G812" s="2">
        <f t="shared" si="91"/>
        <v>0.7659999999999999</v>
      </c>
      <c r="H812" s="2">
        <f t="shared" si="95"/>
        <v>0.61199999999999966</v>
      </c>
      <c r="I812" s="2">
        <f t="array" ref="I812">SUMPRODUCT(B796:B815, (ROW(B796:B815)-ROW(B796)+1)) / (20*21/2)</f>
        <v>0.69723809523809521</v>
      </c>
      <c r="J812" s="2">
        <f t="shared" si="98"/>
        <v>0.72083511130496758</v>
      </c>
      <c r="K812" s="2">
        <f t="shared" si="92"/>
        <v>0.72802003650286584</v>
      </c>
    </row>
    <row r="813" spans="1:11" ht="13.5" x14ac:dyDescent="0.25">
      <c r="A813" s="3">
        <f>TITRES_STAT!B816</f>
        <v>43490</v>
      </c>
      <c r="B813" s="5">
        <f>TITRES_STAT!D816</f>
        <v>0.68</v>
      </c>
      <c r="C813" s="2">
        <f t="shared" si="93"/>
        <v>-9.9999999999998979E-3</v>
      </c>
      <c r="D813" s="2">
        <f t="shared" si="94"/>
        <v>0.68799999999999994</v>
      </c>
      <c r="E813" s="2">
        <f t="shared" si="96"/>
        <v>0.70199999999999996</v>
      </c>
      <c r="F813" s="2">
        <f t="shared" si="97"/>
        <v>0.71699999999999986</v>
      </c>
      <c r="G813" s="2">
        <f t="shared" si="91"/>
        <v>0.76760000000000006</v>
      </c>
      <c r="H813" s="2">
        <f t="shared" si="95"/>
        <v>0.61324999999999963</v>
      </c>
      <c r="I813" s="2">
        <f t="array" ref="I813">SUMPRODUCT(B797:B816, (ROW(B797:B816)-ROW(B797)+1)) / (20*21/2)</f>
        <v>0.6994285714285714</v>
      </c>
      <c r="J813" s="2">
        <f t="shared" si="98"/>
        <v>0.7169460530854469</v>
      </c>
      <c r="K813" s="2">
        <f t="shared" si="92"/>
        <v>0.72613689781647894</v>
      </c>
    </row>
    <row r="814" spans="1:11" ht="13.5" x14ac:dyDescent="0.25">
      <c r="A814" s="3">
        <f>TITRES_STAT!B817</f>
        <v>43493</v>
      </c>
      <c r="B814" s="5">
        <f>TITRES_STAT!D817</f>
        <v>0.69</v>
      </c>
      <c r="C814" s="2">
        <f t="shared" si="93"/>
        <v>9.9999999999998979E-3</v>
      </c>
      <c r="D814" s="2">
        <f t="shared" si="94"/>
        <v>0.68600000000000005</v>
      </c>
      <c r="E814" s="2">
        <f t="shared" si="96"/>
        <v>0.69799999999999984</v>
      </c>
      <c r="F814" s="2">
        <f t="shared" si="97"/>
        <v>0.71199999999999986</v>
      </c>
      <c r="G814" s="2">
        <f t="shared" si="91"/>
        <v>0.76919999999999999</v>
      </c>
      <c r="H814" s="2">
        <f t="shared" si="95"/>
        <v>0.61454999999999971</v>
      </c>
      <c r="I814" s="2">
        <f t="array" ref="I814">SUMPRODUCT(B798:B817, (ROW(B798:B817)-ROW(B798)+1)) / (20*21/2)</f>
        <v>0.70280952380952366</v>
      </c>
      <c r="J814" s="2">
        <f t="shared" si="98"/>
        <v>0.71437976231540434</v>
      </c>
      <c r="K814" s="2">
        <f t="shared" si="92"/>
        <v>0.72471976456877396</v>
      </c>
    </row>
    <row r="815" spans="1:11" ht="13.5" x14ac:dyDescent="0.25">
      <c r="A815" s="3">
        <f>TITRES_STAT!B818</f>
        <v>43494</v>
      </c>
      <c r="B815" s="5">
        <f>TITRES_STAT!D818</f>
        <v>0.69</v>
      </c>
      <c r="C815" s="2">
        <f t="shared" si="93"/>
        <v>0</v>
      </c>
      <c r="D815" s="2">
        <f t="shared" si="94"/>
        <v>0.68600000000000005</v>
      </c>
      <c r="E815" s="2">
        <f t="shared" si="96"/>
        <v>0.69499999999999995</v>
      </c>
      <c r="F815" s="2">
        <f t="shared" si="97"/>
        <v>0.70699999999999985</v>
      </c>
      <c r="G815" s="2">
        <f t="shared" si="91"/>
        <v>0.7702</v>
      </c>
      <c r="H815" s="2">
        <f t="shared" si="95"/>
        <v>0.61584999999999968</v>
      </c>
      <c r="I815" s="2">
        <f t="array" ref="I815">SUMPRODUCT(B799:B818, (ROW(B799:B818)-ROW(B799)+1)) / (20*21/2)</f>
        <v>0.70438095238095244</v>
      </c>
      <c r="J815" s="2">
        <f t="shared" si="98"/>
        <v>0.71205788019012772</v>
      </c>
      <c r="K815" s="2">
        <f t="shared" si="92"/>
        <v>0.72335820517392013</v>
      </c>
    </row>
    <row r="816" spans="1:11" ht="13.5" x14ac:dyDescent="0.25">
      <c r="A816" s="3">
        <f>TITRES_STAT!B819</f>
        <v>43495</v>
      </c>
      <c r="B816" s="5">
        <f>TITRES_STAT!D819</f>
        <v>0.73</v>
      </c>
      <c r="C816" s="2">
        <f t="shared" si="93"/>
        <v>4.0000000000000036E-2</v>
      </c>
      <c r="D816" s="2">
        <f t="shared" si="94"/>
        <v>0.69599999999999995</v>
      </c>
      <c r="E816" s="2">
        <f t="shared" si="96"/>
        <v>0.69599999999999995</v>
      </c>
      <c r="F816" s="2">
        <f t="shared" si="97"/>
        <v>0.70449999999999979</v>
      </c>
      <c r="G816" s="2">
        <f t="shared" si="91"/>
        <v>0.77139999999999986</v>
      </c>
      <c r="H816" s="2">
        <f t="shared" si="95"/>
        <v>0.61724999999999963</v>
      </c>
      <c r="I816" s="2">
        <f t="array" ref="I816">SUMPRODUCT(B800:B819, (ROW(B800:B819)-ROW(B800)+1)) / (20*21/2)</f>
        <v>0.70414285714285707</v>
      </c>
      <c r="J816" s="2">
        <f t="shared" si="98"/>
        <v>0.71376665350535373</v>
      </c>
      <c r="K816" s="2">
        <f t="shared" si="92"/>
        <v>0.72361866771611938</v>
      </c>
    </row>
    <row r="817" spans="1:11" ht="13.5" x14ac:dyDescent="0.25">
      <c r="A817" s="3">
        <f>TITRES_STAT!B820</f>
        <v>43496</v>
      </c>
      <c r="B817" s="5">
        <f>TITRES_STAT!D820</f>
        <v>0.74</v>
      </c>
      <c r="C817" s="2">
        <f t="shared" si="93"/>
        <v>1.0000000000000009E-2</v>
      </c>
      <c r="D817" s="2">
        <f t="shared" si="94"/>
        <v>0.70600000000000007</v>
      </c>
      <c r="E817" s="2">
        <f t="shared" si="96"/>
        <v>0.69900000000000007</v>
      </c>
      <c r="F817" s="2">
        <f t="shared" si="97"/>
        <v>0.70349999999999979</v>
      </c>
      <c r="G817" s="2">
        <f t="shared" si="91"/>
        <v>0.77219999999999989</v>
      </c>
      <c r="H817" s="2">
        <f t="shared" si="95"/>
        <v>0.61859999999999959</v>
      </c>
      <c r="I817" s="2">
        <f t="array" ref="I817">SUMPRODUCT(B801:B820, (ROW(B801:B820)-ROW(B801)+1)) / (20*21/2)</f>
        <v>0.70304761904761914</v>
      </c>
      <c r="J817" s="2">
        <f t="shared" si="98"/>
        <v>0.71626506745722485</v>
      </c>
      <c r="K817" s="2">
        <f t="shared" si="92"/>
        <v>0.72426107290372255</v>
      </c>
    </row>
    <row r="818" spans="1:11" ht="13.5" x14ac:dyDescent="0.25">
      <c r="A818" s="3">
        <f>TITRES_STAT!B821</f>
        <v>43497</v>
      </c>
      <c r="B818" s="5">
        <f>TITRES_STAT!D821</f>
        <v>0.72</v>
      </c>
      <c r="C818" s="2">
        <f t="shared" si="93"/>
        <v>-2.0000000000000018E-2</v>
      </c>
      <c r="D818" s="2">
        <f t="shared" si="94"/>
        <v>0.71399999999999986</v>
      </c>
      <c r="E818" s="2">
        <f t="shared" si="96"/>
        <v>0.70100000000000007</v>
      </c>
      <c r="F818" s="2">
        <f t="shared" si="97"/>
        <v>0.7024999999999999</v>
      </c>
      <c r="G818" s="2">
        <f t="shared" ref="G818:G881" si="99">AVERAGE(B769:B818)</f>
        <v>0.77179999999999982</v>
      </c>
      <c r="H818" s="2">
        <f t="shared" si="95"/>
        <v>0.61974999999999958</v>
      </c>
      <c r="I818" s="2">
        <f t="array" ref="I818">SUMPRODUCT(B802:B821, (ROW(B802:B821)-ROW(B802)+1)) / (20*21/2)</f>
        <v>0.70385714285714274</v>
      </c>
      <c r="J818" s="2">
        <f t="shared" si="98"/>
        <v>0.71662077531844148</v>
      </c>
      <c r="K818" s="2">
        <f t="shared" si="92"/>
        <v>0.72409397200553738</v>
      </c>
    </row>
    <row r="819" spans="1:11" ht="13.5" x14ac:dyDescent="0.25">
      <c r="A819" s="3">
        <f>TITRES_STAT!B822</f>
        <v>43500</v>
      </c>
      <c r="B819" s="5">
        <f>TITRES_STAT!D822</f>
        <v>0.7</v>
      </c>
      <c r="C819" s="2">
        <f t="shared" si="93"/>
        <v>-2.0000000000000018E-2</v>
      </c>
      <c r="D819" s="2">
        <f t="shared" si="94"/>
        <v>0.71599999999999997</v>
      </c>
      <c r="E819" s="2">
        <f t="shared" si="96"/>
        <v>0.70099999999999996</v>
      </c>
      <c r="F819" s="2">
        <f t="shared" si="97"/>
        <v>0.7014999999999999</v>
      </c>
      <c r="G819" s="2">
        <f t="shared" si="99"/>
        <v>0.77039999999999997</v>
      </c>
      <c r="H819" s="2">
        <f t="shared" si="95"/>
        <v>0.62069999999999959</v>
      </c>
      <c r="I819" s="2">
        <f t="array" ref="I819">SUMPRODUCT(B803:B822, (ROW(B803:B822)-ROW(B803)+1)) / (20*21/2)</f>
        <v>0.70266666666666666</v>
      </c>
      <c r="J819" s="2">
        <f t="shared" si="98"/>
        <v>0.71503784433573281</v>
      </c>
      <c r="K819" s="2">
        <f t="shared" ref="K819:K882" si="100">$K$4*B819+(1-$K$4)*K818</f>
        <v>0.72314911035826146</v>
      </c>
    </row>
    <row r="820" spans="1:11" ht="13.5" x14ac:dyDescent="0.25">
      <c r="A820" s="3">
        <f>TITRES_STAT!B823</f>
        <v>43501</v>
      </c>
      <c r="B820" s="5">
        <f>TITRES_STAT!D823</f>
        <v>0.69</v>
      </c>
      <c r="C820" s="2">
        <f t="shared" si="93"/>
        <v>-1.0000000000000009E-2</v>
      </c>
      <c r="D820" s="2">
        <f t="shared" si="94"/>
        <v>0.71599999999999997</v>
      </c>
      <c r="E820" s="2">
        <f t="shared" si="96"/>
        <v>0.70099999999999996</v>
      </c>
      <c r="F820" s="2">
        <f t="shared" si="97"/>
        <v>0.7014999999999999</v>
      </c>
      <c r="G820" s="2">
        <f t="shared" si="99"/>
        <v>0.76800000000000002</v>
      </c>
      <c r="H820" s="2">
        <f t="shared" si="95"/>
        <v>0.62149999999999961</v>
      </c>
      <c r="I820" s="2">
        <f t="array" ref="I820">SUMPRODUCT(B804:B823, (ROW(B804:B823)-ROW(B804)+1)) / (20*21/2)</f>
        <v>0.70328571428571429</v>
      </c>
      <c r="J820" s="2">
        <f t="shared" si="98"/>
        <v>0.71265328773232972</v>
      </c>
      <c r="K820" s="2">
        <f t="shared" si="100"/>
        <v>0.72184914524617283</v>
      </c>
    </row>
    <row r="821" spans="1:11" ht="13.5" x14ac:dyDescent="0.25">
      <c r="A821" s="3">
        <f>TITRES_STAT!B824</f>
        <v>43502</v>
      </c>
      <c r="B821" s="5">
        <f>TITRES_STAT!D824</f>
        <v>0.71</v>
      </c>
      <c r="C821" s="2">
        <f t="shared" si="93"/>
        <v>2.0000000000000018E-2</v>
      </c>
      <c r="D821" s="2">
        <f t="shared" si="94"/>
        <v>0.71199999999999997</v>
      </c>
      <c r="E821" s="2">
        <f t="shared" si="96"/>
        <v>0.70399999999999996</v>
      </c>
      <c r="F821" s="2">
        <f t="shared" si="97"/>
        <v>0.7024999999999999</v>
      </c>
      <c r="G821" s="2">
        <f t="shared" si="99"/>
        <v>0.76540000000000008</v>
      </c>
      <c r="H821" s="2">
        <f t="shared" si="95"/>
        <v>0.62224999999999953</v>
      </c>
      <c r="I821" s="2">
        <f t="array" ref="I821">SUMPRODUCT(B805:B824, (ROW(B805:B824)-ROW(B805)+1)) / (20*21/2)</f>
        <v>0.70285714285714285</v>
      </c>
      <c r="J821" s="2">
        <f t="shared" si="98"/>
        <v>0.71240059366258401</v>
      </c>
      <c r="K821" s="2">
        <f t="shared" si="100"/>
        <v>0.72138447288357788</v>
      </c>
    </row>
    <row r="822" spans="1:11" ht="13.5" x14ac:dyDescent="0.25">
      <c r="A822" s="3">
        <f>TITRES_STAT!B825</f>
        <v>43503</v>
      </c>
      <c r="B822" s="5">
        <f>TITRES_STAT!D825</f>
        <v>0.69</v>
      </c>
      <c r="C822" s="2">
        <f t="shared" si="93"/>
        <v>-2.0000000000000018E-2</v>
      </c>
      <c r="D822" s="2">
        <f t="shared" si="94"/>
        <v>0.70199999999999996</v>
      </c>
      <c r="E822" s="2">
        <f t="shared" si="96"/>
        <v>0.70400000000000007</v>
      </c>
      <c r="F822" s="2">
        <f t="shared" si="97"/>
        <v>0.7034999999999999</v>
      </c>
      <c r="G822" s="2">
        <f t="shared" si="99"/>
        <v>0.76139999999999997</v>
      </c>
      <c r="H822" s="2">
        <f t="shared" si="95"/>
        <v>0.62279999999999958</v>
      </c>
      <c r="I822" s="2">
        <f t="array" ref="I822">SUMPRODUCT(B806:B825, (ROW(B806:B825)-ROW(B806)+1)) / (20*21/2)</f>
        <v>0.7054285714285714</v>
      </c>
      <c r="J822" s="2">
        <f t="shared" si="98"/>
        <v>0.710267203789957</v>
      </c>
      <c r="K822" s="2">
        <f t="shared" si="100"/>
        <v>0.72015370924108468</v>
      </c>
    </row>
    <row r="823" spans="1:11" ht="13.5" x14ac:dyDescent="0.25">
      <c r="A823" s="3">
        <f>TITRES_STAT!B826</f>
        <v>43504</v>
      </c>
      <c r="B823" s="5">
        <f>TITRES_STAT!D826</f>
        <v>0.71</v>
      </c>
      <c r="C823" s="2">
        <f t="shared" si="93"/>
        <v>2.0000000000000018E-2</v>
      </c>
      <c r="D823" s="2">
        <f t="shared" si="94"/>
        <v>0.7</v>
      </c>
      <c r="E823" s="2">
        <f t="shared" si="96"/>
        <v>0.70699999999999996</v>
      </c>
      <c r="F823" s="2">
        <f t="shared" si="97"/>
        <v>0.70449999999999979</v>
      </c>
      <c r="G823" s="2">
        <f t="shared" si="99"/>
        <v>0.75700000000000001</v>
      </c>
      <c r="H823" s="2">
        <f t="shared" si="95"/>
        <v>0.62334999999999952</v>
      </c>
      <c r="I823" s="2">
        <f t="array" ref="I823">SUMPRODUCT(B807:B826, (ROW(B807:B826)-ROW(B807)+1)) / (20*21/2)</f>
        <v>0.70795238095238078</v>
      </c>
      <c r="J823" s="2">
        <f t="shared" si="98"/>
        <v>0.71024175580996107</v>
      </c>
      <c r="K823" s="2">
        <f t="shared" si="100"/>
        <v>0.71975552456496372</v>
      </c>
    </row>
    <row r="824" spans="1:11" ht="13.5" x14ac:dyDescent="0.25">
      <c r="A824" s="3">
        <f>TITRES_STAT!B827</f>
        <v>43507</v>
      </c>
      <c r="B824" s="5">
        <f>TITRES_STAT!D827</f>
        <v>0.7</v>
      </c>
      <c r="C824" s="2">
        <f t="shared" si="93"/>
        <v>-1.0000000000000009E-2</v>
      </c>
      <c r="D824" s="2">
        <f t="shared" si="94"/>
        <v>0.7</v>
      </c>
      <c r="E824" s="2">
        <f t="shared" si="96"/>
        <v>0.70799999999999996</v>
      </c>
      <c r="F824" s="2">
        <f t="shared" si="97"/>
        <v>0.70299999999999974</v>
      </c>
      <c r="G824" s="2">
        <f t="shared" si="99"/>
        <v>0.7532000000000002</v>
      </c>
      <c r="H824" s="2">
        <f t="shared" si="95"/>
        <v>0.62374999999999958</v>
      </c>
      <c r="I824" s="2">
        <f t="array" ref="I824">SUMPRODUCT(B808:B827, (ROW(B808:B827)-ROW(B808)+1)) / (20*21/2)</f>
        <v>0.71138095238095234</v>
      </c>
      <c r="J824" s="2">
        <f t="shared" si="98"/>
        <v>0.70926635049472664</v>
      </c>
      <c r="K824" s="2">
        <f t="shared" si="100"/>
        <v>0.71898079811143578</v>
      </c>
    </row>
    <row r="825" spans="1:11" ht="13.5" x14ac:dyDescent="0.25">
      <c r="A825" s="3">
        <f>TITRES_STAT!B828</f>
        <v>43508</v>
      </c>
      <c r="B825" s="5">
        <f>TITRES_STAT!D828</f>
        <v>0.73</v>
      </c>
      <c r="C825" s="2">
        <f t="shared" si="93"/>
        <v>3.0000000000000027E-2</v>
      </c>
      <c r="D825" s="2">
        <f t="shared" si="94"/>
        <v>0.70799999999999996</v>
      </c>
      <c r="E825" s="2">
        <f t="shared" si="96"/>
        <v>0.71199999999999997</v>
      </c>
      <c r="F825" s="2">
        <f t="shared" si="97"/>
        <v>0.70349999999999979</v>
      </c>
      <c r="G825" s="2">
        <f t="shared" si="99"/>
        <v>0.75040000000000018</v>
      </c>
      <c r="H825" s="2">
        <f t="shared" si="95"/>
        <v>0.62439999999999962</v>
      </c>
      <c r="I825" s="2">
        <f t="array" ref="I825">SUMPRODUCT(B809:B828, (ROW(B809:B828)-ROW(B809)+1)) / (20*21/2)</f>
        <v>0.71466666666666667</v>
      </c>
      <c r="J825" s="2">
        <f t="shared" si="98"/>
        <v>0.71124098378094314</v>
      </c>
      <c r="K825" s="2">
        <f t="shared" si="100"/>
        <v>0.71941292367569321</v>
      </c>
    </row>
    <row r="826" spans="1:11" ht="13.5" x14ac:dyDescent="0.25">
      <c r="A826" s="3">
        <f>TITRES_STAT!B829</f>
        <v>43509</v>
      </c>
      <c r="B826" s="5">
        <f>TITRES_STAT!D829</f>
        <v>0.73</v>
      </c>
      <c r="C826" s="2">
        <f t="shared" si="93"/>
        <v>0</v>
      </c>
      <c r="D826" s="2">
        <f t="shared" si="94"/>
        <v>0.71199999999999997</v>
      </c>
      <c r="E826" s="2">
        <f t="shared" si="96"/>
        <v>0.71200000000000008</v>
      </c>
      <c r="F826" s="2">
        <f t="shared" si="97"/>
        <v>0.70399999999999996</v>
      </c>
      <c r="G826" s="2">
        <f t="shared" si="99"/>
        <v>0.74860000000000004</v>
      </c>
      <c r="H826" s="2">
        <f t="shared" si="95"/>
        <v>0.62514999999999965</v>
      </c>
      <c r="I826" s="2">
        <f t="array" ref="I826">SUMPRODUCT(B810:B829, (ROW(B810:B829)-ROW(B810)+1)) / (20*21/2)</f>
        <v>0.71871428571428564</v>
      </c>
      <c r="J826" s="2">
        <f t="shared" si="98"/>
        <v>0.71302755675418672</v>
      </c>
      <c r="K826" s="2">
        <f t="shared" si="100"/>
        <v>0.71982810313939161</v>
      </c>
    </row>
    <row r="827" spans="1:11" ht="13.5" x14ac:dyDescent="0.25">
      <c r="A827" s="3">
        <f>TITRES_STAT!B830</f>
        <v>43510</v>
      </c>
      <c r="B827" s="5">
        <f>TITRES_STAT!D830</f>
        <v>0.74</v>
      </c>
      <c r="C827" s="2">
        <f t="shared" si="93"/>
        <v>1.0000000000000009E-2</v>
      </c>
      <c r="D827" s="2">
        <f t="shared" si="94"/>
        <v>0.72199999999999986</v>
      </c>
      <c r="E827" s="2">
        <f t="shared" si="96"/>
        <v>0.71200000000000008</v>
      </c>
      <c r="F827" s="2">
        <f t="shared" si="97"/>
        <v>0.7054999999999999</v>
      </c>
      <c r="G827" s="2">
        <f t="shared" si="99"/>
        <v>0.747</v>
      </c>
      <c r="H827" s="2">
        <f t="shared" si="95"/>
        <v>0.62594999999999967</v>
      </c>
      <c r="I827" s="2">
        <f t="array" ref="I827">SUMPRODUCT(B811:B830, (ROW(B811:B830)-ROW(B811)+1)) / (20*21/2)</f>
        <v>0.7263333333333335</v>
      </c>
      <c r="J827" s="2">
        <f t="shared" si="98"/>
        <v>0.71559636087283562</v>
      </c>
      <c r="K827" s="2">
        <f t="shared" si="100"/>
        <v>0.72061915791823905</v>
      </c>
    </row>
    <row r="828" spans="1:11" ht="13.5" x14ac:dyDescent="0.25">
      <c r="A828" s="3">
        <f>TITRES_STAT!B831</f>
        <v>43511</v>
      </c>
      <c r="B828" s="5">
        <f>TITRES_STAT!D831</f>
        <v>0.74</v>
      </c>
      <c r="C828" s="2">
        <f t="shared" si="93"/>
        <v>0</v>
      </c>
      <c r="D828" s="2">
        <f t="shared" si="94"/>
        <v>0.72800000000000009</v>
      </c>
      <c r="E828" s="2">
        <f t="shared" si="96"/>
        <v>0.71400000000000008</v>
      </c>
      <c r="F828" s="2">
        <f t="shared" si="97"/>
        <v>0.70749999999999991</v>
      </c>
      <c r="G828" s="2">
        <f t="shared" si="99"/>
        <v>0.74540000000000006</v>
      </c>
      <c r="H828" s="2">
        <f t="shared" si="95"/>
        <v>0.62689999999999957</v>
      </c>
      <c r="I828" s="2">
        <f t="array" ref="I828">SUMPRODUCT(B812:B831, (ROW(B812:B831)-ROW(B812)+1)) / (20*21/2)</f>
        <v>0.7334761904761905</v>
      </c>
      <c r="J828" s="2">
        <f t="shared" si="98"/>
        <v>0.71792051698018466</v>
      </c>
      <c r="K828" s="2">
        <f t="shared" si="100"/>
        <v>0.72137919094105329</v>
      </c>
    </row>
    <row r="829" spans="1:11" ht="13.5" x14ac:dyDescent="0.25">
      <c r="A829" s="3">
        <f>TITRES_STAT!B832</f>
        <v>43514</v>
      </c>
      <c r="B829" s="5">
        <f>TITRES_STAT!D832</f>
        <v>0.75</v>
      </c>
      <c r="C829" s="2">
        <f t="shared" si="93"/>
        <v>1.0000000000000009E-2</v>
      </c>
      <c r="D829" s="2">
        <f t="shared" si="94"/>
        <v>0.7380000000000001</v>
      </c>
      <c r="E829" s="2">
        <f t="shared" si="96"/>
        <v>0.71900000000000008</v>
      </c>
      <c r="F829" s="2">
        <f t="shared" si="97"/>
        <v>0.71</v>
      </c>
      <c r="G829" s="2">
        <f t="shared" si="99"/>
        <v>0.74420000000000019</v>
      </c>
      <c r="H829" s="2">
        <f t="shared" si="95"/>
        <v>0.62804999999999955</v>
      </c>
      <c r="I829" s="2">
        <f t="array" ref="I829">SUMPRODUCT(B813:B832, (ROW(B813:B832)-ROW(B813)+1)) / (20*21/2)</f>
        <v>0.73628571428571432</v>
      </c>
      <c r="J829" s="2">
        <f t="shared" si="98"/>
        <v>0.72097570583921466</v>
      </c>
      <c r="K829" s="2">
        <f t="shared" si="100"/>
        <v>0.72250157561003159</v>
      </c>
    </row>
    <row r="830" spans="1:11" ht="13.5" x14ac:dyDescent="0.25">
      <c r="A830" s="3">
        <f>TITRES_STAT!B833</f>
        <v>43515</v>
      </c>
      <c r="B830" s="5">
        <f>TITRES_STAT!D833</f>
        <v>0.79</v>
      </c>
      <c r="C830" s="2">
        <f t="shared" si="93"/>
        <v>4.0000000000000036E-2</v>
      </c>
      <c r="D830" s="2">
        <f t="shared" si="94"/>
        <v>0.75</v>
      </c>
      <c r="E830" s="2">
        <f t="shared" si="96"/>
        <v>0.72899999999999998</v>
      </c>
      <c r="F830" s="2">
        <f t="shared" si="97"/>
        <v>0.71500000000000008</v>
      </c>
      <c r="G830" s="2">
        <f t="shared" si="99"/>
        <v>0.74400000000000011</v>
      </c>
      <c r="H830" s="2">
        <f t="shared" si="95"/>
        <v>0.6294999999999995</v>
      </c>
      <c r="I830" s="2">
        <f t="array" ref="I830">SUMPRODUCT(B814:B833, (ROW(B814:B833)-ROW(B814)+1)) / (20*21/2)</f>
        <v>0.74261904761904773</v>
      </c>
      <c r="J830" s="2">
        <f t="shared" si="98"/>
        <v>0.72754944814024181</v>
      </c>
      <c r="K830" s="2">
        <f t="shared" si="100"/>
        <v>0.72514857264493238</v>
      </c>
    </row>
    <row r="831" spans="1:11" ht="13.5" x14ac:dyDescent="0.25">
      <c r="A831" s="3">
        <f>TITRES_STAT!B834</f>
        <v>43516</v>
      </c>
      <c r="B831" s="5">
        <f>TITRES_STAT!D834</f>
        <v>0.79</v>
      </c>
      <c r="C831" s="2">
        <f t="shared" si="93"/>
        <v>0</v>
      </c>
      <c r="D831" s="2">
        <f t="shared" si="94"/>
        <v>0.76200000000000001</v>
      </c>
      <c r="E831" s="2">
        <f t="shared" si="96"/>
        <v>0.73699999999999999</v>
      </c>
      <c r="F831" s="2">
        <f t="shared" si="97"/>
        <v>0.72050000000000003</v>
      </c>
      <c r="G831" s="2">
        <f t="shared" si="99"/>
        <v>0.74340000000000006</v>
      </c>
      <c r="H831" s="2">
        <f t="shared" si="95"/>
        <v>0.63079999999999958</v>
      </c>
      <c r="I831" s="2">
        <f t="array" ref="I831">SUMPRODUCT(B815:B834, (ROW(B815:B834)-ROW(B815)+1)) / (20*21/2)</f>
        <v>0.75223809523809515</v>
      </c>
      <c r="J831" s="2">
        <f t="shared" si="98"/>
        <v>0.73349711974593301</v>
      </c>
      <c r="K831" s="2">
        <f t="shared" si="100"/>
        <v>0.72769176587454287</v>
      </c>
    </row>
    <row r="832" spans="1:11" ht="13.5" x14ac:dyDescent="0.25">
      <c r="A832" s="3">
        <f>TITRES_STAT!B835</f>
        <v>43517</v>
      </c>
      <c r="B832" s="5">
        <f>TITRES_STAT!D835</f>
        <v>0.75</v>
      </c>
      <c r="C832" s="2">
        <f t="shared" si="93"/>
        <v>-4.0000000000000036E-2</v>
      </c>
      <c r="D832" s="2">
        <f t="shared" si="94"/>
        <v>0.76400000000000001</v>
      </c>
      <c r="E832" s="2">
        <f t="shared" si="96"/>
        <v>0.74299999999999999</v>
      </c>
      <c r="F832" s="2">
        <f t="shared" si="97"/>
        <v>0.72350000000000014</v>
      </c>
      <c r="G832" s="2">
        <f t="shared" si="99"/>
        <v>0.74180000000000001</v>
      </c>
      <c r="H832" s="2">
        <f t="shared" si="95"/>
        <v>0.63194999999999957</v>
      </c>
      <c r="I832" s="2">
        <f t="array" ref="I832">SUMPRODUCT(B816:B835, (ROW(B816:B835)-ROW(B816)+1)) / (20*21/2)</f>
        <v>0.76595238095238094</v>
      </c>
      <c r="J832" s="2">
        <f t="shared" si="98"/>
        <v>0.73506882262727269</v>
      </c>
      <c r="K832" s="2">
        <f t="shared" si="100"/>
        <v>0.72856659858534512</v>
      </c>
    </row>
    <row r="833" spans="1:11" ht="13.5" x14ac:dyDescent="0.25">
      <c r="A833" s="3">
        <f>TITRES_STAT!B836</f>
        <v>43518</v>
      </c>
      <c r="B833" s="5">
        <f>TITRES_STAT!D836</f>
        <v>0.79</v>
      </c>
      <c r="C833" s="2">
        <f t="shared" si="93"/>
        <v>4.0000000000000036E-2</v>
      </c>
      <c r="D833" s="2">
        <f t="shared" si="94"/>
        <v>0.77400000000000002</v>
      </c>
      <c r="E833" s="2">
        <f t="shared" si="96"/>
        <v>0.75100000000000011</v>
      </c>
      <c r="F833" s="2">
        <f t="shared" si="97"/>
        <v>0.72899999999999987</v>
      </c>
      <c r="G833" s="2">
        <f t="shared" si="99"/>
        <v>0.74099999999999999</v>
      </c>
      <c r="H833" s="2">
        <f t="shared" si="95"/>
        <v>0.63334999999999964</v>
      </c>
      <c r="I833" s="2">
        <f t="array" ref="I833">SUMPRODUCT(B817:B836, (ROW(B817:B836)-ROW(B817)+1)) / (20*21/2)</f>
        <v>0.7768571428571428</v>
      </c>
      <c r="J833" s="2">
        <f t="shared" si="98"/>
        <v>0.74030036332943716</v>
      </c>
      <c r="K833" s="2">
        <f t="shared" si="100"/>
        <v>0.73097575158199835</v>
      </c>
    </row>
    <row r="834" spans="1:11" ht="13.5" x14ac:dyDescent="0.25">
      <c r="A834" s="3">
        <f>TITRES_STAT!B837</f>
        <v>43521</v>
      </c>
      <c r="B834" s="5">
        <f>TITRES_STAT!D837</f>
        <v>0.83</v>
      </c>
      <c r="C834" s="2">
        <f t="shared" si="93"/>
        <v>3.9999999999999925E-2</v>
      </c>
      <c r="D834" s="2">
        <f t="shared" si="94"/>
        <v>0.79</v>
      </c>
      <c r="E834" s="2">
        <f t="shared" si="96"/>
        <v>0.76400000000000001</v>
      </c>
      <c r="F834" s="2">
        <f t="shared" si="97"/>
        <v>0.73599999999999999</v>
      </c>
      <c r="G834" s="2">
        <f t="shared" si="99"/>
        <v>0.74099999999999999</v>
      </c>
      <c r="H834" s="2">
        <f t="shared" si="95"/>
        <v>0.63494999999999968</v>
      </c>
      <c r="I834" s="2">
        <f t="array" ref="I834">SUMPRODUCT(B818:B837, (ROW(B818:B837)-ROW(B818)+1)) / (20*21/2)</f>
        <v>0.78428571428571425</v>
      </c>
      <c r="J834" s="2">
        <f t="shared" si="98"/>
        <v>0.74884318586949072</v>
      </c>
      <c r="K834" s="2">
        <f t="shared" si="100"/>
        <v>0.73485905544152785</v>
      </c>
    </row>
    <row r="835" spans="1:11" ht="13.5" x14ac:dyDescent="0.25">
      <c r="A835" s="3">
        <f>TITRES_STAT!B838</f>
        <v>43522</v>
      </c>
      <c r="B835" s="5">
        <f>TITRES_STAT!D838</f>
        <v>0.88</v>
      </c>
      <c r="C835" s="2">
        <f t="shared" si="93"/>
        <v>5.0000000000000044E-2</v>
      </c>
      <c r="D835" s="2">
        <f t="shared" si="94"/>
        <v>0.80800000000000005</v>
      </c>
      <c r="E835" s="2">
        <f t="shared" si="96"/>
        <v>0.77900000000000003</v>
      </c>
      <c r="F835" s="2">
        <f t="shared" si="97"/>
        <v>0.74550000000000005</v>
      </c>
      <c r="G835" s="2">
        <f t="shared" si="99"/>
        <v>0.74219999999999997</v>
      </c>
      <c r="H835" s="2">
        <f t="shared" si="95"/>
        <v>0.63684999999999969</v>
      </c>
      <c r="I835" s="2">
        <f t="array" ref="I835">SUMPRODUCT(B819:B838, (ROW(B819:B838)-ROW(B819)+1)) / (20*21/2)</f>
        <v>0.79128571428571426</v>
      </c>
      <c r="J835" s="2">
        <f t="shared" si="98"/>
        <v>0.76133431102477733</v>
      </c>
      <c r="K835" s="2">
        <f t="shared" si="100"/>
        <v>0.740550857188919</v>
      </c>
    </row>
    <row r="836" spans="1:11" ht="13.5" x14ac:dyDescent="0.25">
      <c r="A836" s="3">
        <f>TITRES_STAT!B839</f>
        <v>43523</v>
      </c>
      <c r="B836" s="5">
        <f>TITRES_STAT!D839</f>
        <v>0.86</v>
      </c>
      <c r="C836" s="2">
        <f t="shared" ref="C836:C899" si="101">B836-B835</f>
        <v>-2.0000000000000018E-2</v>
      </c>
      <c r="D836" s="2">
        <f t="shared" si="94"/>
        <v>0.82200000000000006</v>
      </c>
      <c r="E836" s="2">
        <f t="shared" si="96"/>
        <v>0.79200000000000004</v>
      </c>
      <c r="F836" s="2">
        <f t="shared" si="97"/>
        <v>0.752</v>
      </c>
      <c r="G836" s="2">
        <f t="shared" si="99"/>
        <v>0.74299999999999999</v>
      </c>
      <c r="H836" s="2">
        <f t="shared" si="95"/>
        <v>0.63859999999999961</v>
      </c>
      <c r="I836" s="2">
        <f t="array" ref="I836">SUMPRODUCT(B820:B839, (ROW(B820:B839)-ROW(B820)+1)) / (20*21/2)</f>
        <v>0.79490476190476211</v>
      </c>
      <c r="J836" s="2">
        <f t="shared" si="98"/>
        <v>0.77073104330813191</v>
      </c>
      <c r="K836" s="2">
        <f t="shared" si="100"/>
        <v>0.74523513729915747</v>
      </c>
    </row>
    <row r="837" spans="1:11" ht="13.5" x14ac:dyDescent="0.25">
      <c r="A837" s="3">
        <f>TITRES_STAT!B840</f>
        <v>43524</v>
      </c>
      <c r="B837" s="5">
        <f>TITRES_STAT!D840</f>
        <v>0.83</v>
      </c>
      <c r="C837" s="2">
        <f t="shared" si="101"/>
        <v>-3.0000000000000027E-2</v>
      </c>
      <c r="D837" s="2">
        <f t="shared" si="94"/>
        <v>0.83799999999999986</v>
      </c>
      <c r="E837" s="2">
        <f t="shared" si="96"/>
        <v>0.80099999999999993</v>
      </c>
      <c r="F837" s="2">
        <f t="shared" si="97"/>
        <v>0.75650000000000006</v>
      </c>
      <c r="G837" s="2">
        <f t="shared" si="99"/>
        <v>0.74319999999999997</v>
      </c>
      <c r="H837" s="2">
        <f t="shared" si="95"/>
        <v>0.64014999999999977</v>
      </c>
      <c r="I837" s="2">
        <f t="array" ref="I837">SUMPRODUCT(B821:B840, (ROW(B821:B840)-ROW(B821)+1)) / (20*21/2)</f>
        <v>0.79900000000000004</v>
      </c>
      <c r="J837" s="2">
        <f t="shared" si="98"/>
        <v>0.77637570585021454</v>
      </c>
      <c r="K837" s="2">
        <f t="shared" si="100"/>
        <v>0.74855924956193565</v>
      </c>
    </row>
    <row r="838" spans="1:11" ht="13.5" x14ac:dyDescent="0.25">
      <c r="A838" s="3">
        <f>TITRES_STAT!B841</f>
        <v>43525</v>
      </c>
      <c r="B838" s="5">
        <f>TITRES_STAT!D841</f>
        <v>0.83</v>
      </c>
      <c r="C838" s="2">
        <f t="shared" si="101"/>
        <v>0</v>
      </c>
      <c r="D838" s="2">
        <f t="shared" ref="D838:D901" si="102">AVERAGE(B834:B838)</f>
        <v>0.84599999999999986</v>
      </c>
      <c r="E838" s="2">
        <f t="shared" si="96"/>
        <v>0.80999999999999994</v>
      </c>
      <c r="F838" s="2">
        <f t="shared" si="97"/>
        <v>0.7619999999999999</v>
      </c>
      <c r="G838" s="2">
        <f t="shared" si="99"/>
        <v>0.74359999999999982</v>
      </c>
      <c r="H838" s="2">
        <f t="shared" si="95"/>
        <v>0.64154999999999973</v>
      </c>
      <c r="I838" s="2">
        <f t="array" ref="I838">SUMPRODUCT(B822:B841, (ROW(B822:B841)-ROW(B822)+1)) / (20*21/2)</f>
        <v>0.80538095238095231</v>
      </c>
      <c r="J838" s="2">
        <f t="shared" si="98"/>
        <v>0.78148278148352746</v>
      </c>
      <c r="K838" s="2">
        <f t="shared" si="100"/>
        <v>0.75175300448107552</v>
      </c>
    </row>
    <row r="839" spans="1:11" ht="13.5" x14ac:dyDescent="0.25">
      <c r="A839" s="3">
        <f>TITRES_STAT!B842</f>
        <v>43528</v>
      </c>
      <c r="B839" s="5">
        <f>TITRES_STAT!D842</f>
        <v>0.8</v>
      </c>
      <c r="C839" s="2">
        <f t="shared" si="101"/>
        <v>-2.9999999999999916E-2</v>
      </c>
      <c r="D839" s="2">
        <f t="shared" si="102"/>
        <v>0.84000000000000008</v>
      </c>
      <c r="E839" s="2">
        <f t="shared" si="96"/>
        <v>0.81500000000000006</v>
      </c>
      <c r="F839" s="2">
        <f t="shared" si="97"/>
        <v>0.76700000000000013</v>
      </c>
      <c r="G839" s="2">
        <f t="shared" si="99"/>
        <v>0.74339999999999984</v>
      </c>
      <c r="H839" s="2">
        <f t="shared" si="95"/>
        <v>0.64269999999999983</v>
      </c>
      <c r="I839" s="2">
        <f t="array" ref="I839">SUMPRODUCT(B823:B842, (ROW(B823:B842)-ROW(B823)+1)) / (20*21/2)</f>
        <v>0.81019047619047635</v>
      </c>
      <c r="J839" s="2">
        <f t="shared" si="98"/>
        <v>0.7832463261041438</v>
      </c>
      <c r="K839" s="2">
        <f t="shared" si="100"/>
        <v>0.75364504352103334</v>
      </c>
    </row>
    <row r="840" spans="1:11" ht="13.5" x14ac:dyDescent="0.25">
      <c r="A840" s="3">
        <f>TITRES_STAT!B843</f>
        <v>43529</v>
      </c>
      <c r="B840" s="5">
        <f>TITRES_STAT!D843</f>
        <v>0.81</v>
      </c>
      <c r="C840" s="2">
        <f t="shared" si="101"/>
        <v>1.0000000000000009E-2</v>
      </c>
      <c r="D840" s="2">
        <f t="shared" si="102"/>
        <v>0.82600000000000018</v>
      </c>
      <c r="E840" s="2">
        <f t="shared" si="96"/>
        <v>0.81699999999999995</v>
      </c>
      <c r="F840" s="2">
        <f t="shared" si="97"/>
        <v>0.77300000000000013</v>
      </c>
      <c r="G840" s="2">
        <f t="shared" si="99"/>
        <v>0.74299999999999988</v>
      </c>
      <c r="H840" s="2">
        <f t="shared" si="95"/>
        <v>0.64384999999999959</v>
      </c>
      <c r="I840" s="2">
        <f t="array" ref="I840">SUMPRODUCT(B824:B843, (ROW(B824:B843)-ROW(B824)+1)) / (20*21/2)</f>
        <v>0.81433333333333324</v>
      </c>
      <c r="J840" s="2">
        <f t="shared" si="98"/>
        <v>0.78579429504660636</v>
      </c>
      <c r="K840" s="2">
        <f t="shared" si="100"/>
        <v>0.75585504181432617</v>
      </c>
    </row>
    <row r="841" spans="1:11" ht="13.5" x14ac:dyDescent="0.25">
      <c r="A841" s="3">
        <f>TITRES_STAT!B844</f>
        <v>43530</v>
      </c>
      <c r="B841" s="5">
        <f>TITRES_STAT!D844</f>
        <v>0.84</v>
      </c>
      <c r="C841" s="2">
        <f t="shared" si="101"/>
        <v>2.9999999999999916E-2</v>
      </c>
      <c r="D841" s="2">
        <f t="shared" si="102"/>
        <v>0.82200000000000006</v>
      </c>
      <c r="E841" s="2">
        <f t="shared" si="96"/>
        <v>0.82200000000000006</v>
      </c>
      <c r="F841" s="2">
        <f t="shared" si="97"/>
        <v>0.77950000000000008</v>
      </c>
      <c r="G841" s="2">
        <f t="shared" si="99"/>
        <v>0.74379999999999979</v>
      </c>
      <c r="H841" s="2">
        <f t="shared" si="95"/>
        <v>0.64519999999999966</v>
      </c>
      <c r="I841" s="2">
        <f t="array" ref="I841">SUMPRODUCT(B825:B844, (ROW(B825:B844)-ROW(B825)+1)) / (20*21/2)</f>
        <v>0.81885714285714306</v>
      </c>
      <c r="J841" s="2">
        <f t="shared" si="98"/>
        <v>0.79095674313740572</v>
      </c>
      <c r="K841" s="2">
        <f t="shared" si="100"/>
        <v>0.75915484409611733</v>
      </c>
    </row>
    <row r="842" spans="1:11" ht="13.5" x14ac:dyDescent="0.25">
      <c r="A842" s="3">
        <f>TITRES_STAT!B845</f>
        <v>43531</v>
      </c>
      <c r="B842" s="5">
        <f>TITRES_STAT!D845</f>
        <v>0.83</v>
      </c>
      <c r="C842" s="2">
        <f t="shared" si="101"/>
        <v>-1.0000000000000009E-2</v>
      </c>
      <c r="D842" s="2">
        <f t="shared" si="102"/>
        <v>0.82199999999999984</v>
      </c>
      <c r="E842" s="2">
        <f t="shared" si="96"/>
        <v>0.82999999999999985</v>
      </c>
      <c r="F842" s="2">
        <f t="shared" si="97"/>
        <v>0.78649999999999998</v>
      </c>
      <c r="G842" s="2">
        <f t="shared" si="99"/>
        <v>0.74439999999999984</v>
      </c>
      <c r="H842" s="2">
        <f t="shared" ref="H842:H905" si="103">AVERAGE(B643:B842)</f>
        <v>0.64654999999999985</v>
      </c>
      <c r="I842" s="2">
        <f t="array" ref="I842">SUMPRODUCT(B826:B845, (ROW(B826:B845)-ROW(B826)+1)) / (20*21/2)</f>
        <v>0.82080952380952388</v>
      </c>
      <c r="J842" s="2">
        <f t="shared" si="98"/>
        <v>0.7946751485528909</v>
      </c>
      <c r="K842" s="2">
        <f t="shared" si="100"/>
        <v>0.76193308550411276</v>
      </c>
    </row>
    <row r="843" spans="1:11" ht="13.5" x14ac:dyDescent="0.25">
      <c r="A843" s="3">
        <f>TITRES_STAT!B846</f>
        <v>43532</v>
      </c>
      <c r="B843" s="5">
        <f>TITRES_STAT!D846</f>
        <v>0.83</v>
      </c>
      <c r="C843" s="2">
        <f t="shared" si="101"/>
        <v>0</v>
      </c>
      <c r="D843" s="2">
        <f t="shared" si="102"/>
        <v>0.82200000000000006</v>
      </c>
      <c r="E843" s="2">
        <f t="shared" si="96"/>
        <v>0.83399999999999996</v>
      </c>
      <c r="F843" s="2">
        <f t="shared" si="97"/>
        <v>0.79250000000000009</v>
      </c>
      <c r="G843" s="2">
        <f t="shared" si="99"/>
        <v>0.74519999999999964</v>
      </c>
      <c r="H843" s="2">
        <f t="shared" si="103"/>
        <v>0.64789999999999992</v>
      </c>
      <c r="I843" s="2">
        <f t="array" ref="I843">SUMPRODUCT(B827:B846, (ROW(B827:B846)-ROW(B827)+1)) / (20*21/2)</f>
        <v>0.82233333333333347</v>
      </c>
      <c r="J843" s="2">
        <f t="shared" si="98"/>
        <v>0.79803942011928219</v>
      </c>
      <c r="K843" s="2">
        <f t="shared" si="100"/>
        <v>0.76460237626865746</v>
      </c>
    </row>
    <row r="844" spans="1:11" ht="13.5" x14ac:dyDescent="0.25">
      <c r="A844" s="3">
        <f>TITRES_STAT!B847</f>
        <v>43535</v>
      </c>
      <c r="B844" s="5">
        <f>TITRES_STAT!D847</f>
        <v>0.84</v>
      </c>
      <c r="C844" s="2">
        <f t="shared" si="101"/>
        <v>1.0000000000000009E-2</v>
      </c>
      <c r="D844" s="2">
        <f t="shared" si="102"/>
        <v>0.83000000000000007</v>
      </c>
      <c r="E844" s="2">
        <f t="shared" ref="E844:E907" si="104">AVERAGE(B835:B844)</f>
        <v>0.83499999999999996</v>
      </c>
      <c r="F844" s="2">
        <f t="shared" si="97"/>
        <v>0.7995000000000001</v>
      </c>
      <c r="G844" s="2">
        <f t="shared" si="99"/>
        <v>0.74619999999999975</v>
      </c>
      <c r="H844" s="2">
        <f t="shared" si="103"/>
        <v>0.64934999999999987</v>
      </c>
      <c r="I844" s="2">
        <f t="array" ref="I844">SUMPRODUCT(B828:B847, (ROW(B828:B847)-ROW(B828)+1)) / (20*21/2)</f>
        <v>0.82247619047619036</v>
      </c>
      <c r="J844" s="2">
        <f t="shared" si="98"/>
        <v>0.80203566582220764</v>
      </c>
      <c r="K844" s="2">
        <f t="shared" si="100"/>
        <v>0.76755914582674933</v>
      </c>
    </row>
    <row r="845" spans="1:11" ht="13.5" x14ac:dyDescent="0.25">
      <c r="A845" s="3">
        <f>TITRES_STAT!B848</f>
        <v>43536</v>
      </c>
      <c r="B845" s="5">
        <f>TITRES_STAT!D848</f>
        <v>0.82</v>
      </c>
      <c r="C845" s="2">
        <f t="shared" si="101"/>
        <v>-2.0000000000000018E-2</v>
      </c>
      <c r="D845" s="2">
        <f t="shared" si="102"/>
        <v>0.83200000000000007</v>
      </c>
      <c r="E845" s="2">
        <f t="shared" si="104"/>
        <v>0.82900000000000007</v>
      </c>
      <c r="F845" s="2">
        <f t="shared" si="97"/>
        <v>0.80400000000000005</v>
      </c>
      <c r="G845" s="2">
        <f t="shared" si="99"/>
        <v>0.74679999999999991</v>
      </c>
      <c r="H845" s="2">
        <f t="shared" si="103"/>
        <v>0.65069999999999983</v>
      </c>
      <c r="I845" s="2">
        <f t="array" ref="I845">SUMPRODUCT(B829:B848, (ROW(B829:B848)-ROW(B829)+1)) / (20*21/2)</f>
        <v>0.82228571428571429</v>
      </c>
      <c r="J845" s="2">
        <f t="shared" si="98"/>
        <v>0.80374655479152124</v>
      </c>
      <c r="K845" s="2">
        <f t="shared" si="100"/>
        <v>0.76961564991197484</v>
      </c>
    </row>
    <row r="846" spans="1:11" ht="13.5" x14ac:dyDescent="0.25">
      <c r="A846" s="3">
        <f>TITRES_STAT!B849</f>
        <v>43537</v>
      </c>
      <c r="B846" s="5">
        <f>TITRES_STAT!D849</f>
        <v>0.82</v>
      </c>
      <c r="C846" s="2">
        <f t="shared" si="101"/>
        <v>0</v>
      </c>
      <c r="D846" s="2">
        <f t="shared" si="102"/>
        <v>0.82799999999999996</v>
      </c>
      <c r="E846" s="2">
        <f t="shared" si="104"/>
        <v>0.82499999999999996</v>
      </c>
      <c r="F846" s="2">
        <f t="shared" si="97"/>
        <v>0.80850000000000011</v>
      </c>
      <c r="G846" s="2">
        <f t="shared" si="99"/>
        <v>0.74759999999999993</v>
      </c>
      <c r="H846" s="2">
        <f t="shared" si="103"/>
        <v>0.65214999999999979</v>
      </c>
      <c r="I846" s="2">
        <f t="array" ref="I846">SUMPRODUCT(B830:B849, (ROW(B830:B849)-ROW(B830)+1)) / (20*21/2)</f>
        <v>0.81890476190476191</v>
      </c>
      <c r="J846" s="2">
        <f t="shared" si="98"/>
        <v>0.80529450195423347</v>
      </c>
      <c r="K846" s="2">
        <f t="shared" si="100"/>
        <v>0.7715915067781719</v>
      </c>
    </row>
    <row r="847" spans="1:11" ht="13.5" x14ac:dyDescent="0.25">
      <c r="A847" s="3">
        <f>TITRES_STAT!B850</f>
        <v>43538</v>
      </c>
      <c r="B847" s="5">
        <f>TITRES_STAT!D850</f>
        <v>0.81</v>
      </c>
      <c r="C847" s="2">
        <f t="shared" si="101"/>
        <v>-9.9999999999998979E-3</v>
      </c>
      <c r="D847" s="2">
        <f t="shared" si="102"/>
        <v>0.82399999999999984</v>
      </c>
      <c r="E847" s="2">
        <f t="shared" si="104"/>
        <v>0.82300000000000006</v>
      </c>
      <c r="F847" s="2">
        <f t="shared" si="97"/>
        <v>0.81200000000000006</v>
      </c>
      <c r="G847" s="2">
        <f t="shared" si="99"/>
        <v>0.74859999999999982</v>
      </c>
      <c r="H847" s="2">
        <f t="shared" si="103"/>
        <v>0.65349999999999964</v>
      </c>
      <c r="I847" s="2">
        <f t="array" ref="I847">SUMPRODUCT(B831:B850, (ROW(B831:B850)-ROW(B831)+1)) / (20*21/2)</f>
        <v>0.81538095238095232</v>
      </c>
      <c r="J847" s="2">
        <f t="shared" si="98"/>
        <v>0.80574264462525891</v>
      </c>
      <c r="K847" s="2">
        <f t="shared" si="100"/>
        <v>0.77309772219863571</v>
      </c>
    </row>
    <row r="848" spans="1:11" ht="13.5" x14ac:dyDescent="0.25">
      <c r="A848" s="3">
        <f>TITRES_STAT!B851</f>
        <v>43539</v>
      </c>
      <c r="B848" s="5">
        <f>TITRES_STAT!D851</f>
        <v>0.81</v>
      </c>
      <c r="C848" s="2">
        <f t="shared" si="101"/>
        <v>0</v>
      </c>
      <c r="D848" s="2">
        <f t="shared" si="102"/>
        <v>0.82</v>
      </c>
      <c r="E848" s="2">
        <f t="shared" si="104"/>
        <v>0.82100000000000006</v>
      </c>
      <c r="F848" s="2">
        <f t="shared" si="97"/>
        <v>0.81550000000000011</v>
      </c>
      <c r="G848" s="2">
        <f t="shared" si="99"/>
        <v>0.74999999999999989</v>
      </c>
      <c r="H848" s="2">
        <f t="shared" si="103"/>
        <v>0.65489999999999982</v>
      </c>
      <c r="I848" s="2">
        <f t="array" ref="I848">SUMPRODUCT(B832:B851, (ROW(B832:B851)-ROW(B832)+1)) / (20*21/2)</f>
        <v>0.8119047619047618</v>
      </c>
      <c r="J848" s="2">
        <f t="shared" si="98"/>
        <v>0.80614810704190099</v>
      </c>
      <c r="K848" s="2">
        <f t="shared" si="100"/>
        <v>0.7745448703477088</v>
      </c>
    </row>
    <row r="849" spans="1:11" ht="13.5" x14ac:dyDescent="0.25">
      <c r="A849" s="3">
        <f>TITRES_STAT!B852</f>
        <v>43542</v>
      </c>
      <c r="B849" s="5">
        <f>TITRES_STAT!D852</f>
        <v>0.78</v>
      </c>
      <c r="C849" s="2">
        <f t="shared" si="101"/>
        <v>-3.0000000000000027E-2</v>
      </c>
      <c r="D849" s="2">
        <f t="shared" si="102"/>
        <v>0.80800000000000005</v>
      </c>
      <c r="E849" s="2">
        <f t="shared" si="104"/>
        <v>0.81900000000000017</v>
      </c>
      <c r="F849" s="2">
        <f t="shared" si="97"/>
        <v>0.81700000000000017</v>
      </c>
      <c r="G849" s="2">
        <f t="shared" si="99"/>
        <v>0.75119999999999987</v>
      </c>
      <c r="H849" s="2">
        <f t="shared" si="103"/>
        <v>0.65609999999999991</v>
      </c>
      <c r="I849" s="2">
        <f t="array" ref="I849">SUMPRODUCT(B833:B852, (ROW(B833:B852)-ROW(B833)+1)) / (20*21/2)</f>
        <v>0.8094285714285715</v>
      </c>
      <c r="J849" s="2">
        <f t="shared" si="98"/>
        <v>0.80365781113314849</v>
      </c>
      <c r="K849" s="2">
        <f t="shared" si="100"/>
        <v>0.77475879700073991</v>
      </c>
    </row>
    <row r="850" spans="1:11" ht="13.5" x14ac:dyDescent="0.25">
      <c r="A850" s="3">
        <f>TITRES_STAT!B853</f>
        <v>43543</v>
      </c>
      <c r="B850" s="5">
        <f>TITRES_STAT!D853</f>
        <v>0.78</v>
      </c>
      <c r="C850" s="2">
        <f t="shared" si="101"/>
        <v>0</v>
      </c>
      <c r="D850" s="2">
        <f t="shared" si="102"/>
        <v>0.8</v>
      </c>
      <c r="E850" s="2">
        <f t="shared" si="104"/>
        <v>0.81600000000000017</v>
      </c>
      <c r="F850" s="2">
        <f t="shared" si="97"/>
        <v>0.81650000000000011</v>
      </c>
      <c r="G850" s="2">
        <f t="shared" si="99"/>
        <v>0.75299999999999978</v>
      </c>
      <c r="H850" s="2">
        <f t="shared" si="103"/>
        <v>0.65724999999999978</v>
      </c>
      <c r="I850" s="2">
        <f t="array" ref="I850">SUMPRODUCT(B834:B853, (ROW(B834:B853)-ROW(B834)+1)) / (20*21/2)</f>
        <v>0.80485714285714294</v>
      </c>
      <c r="J850" s="2">
        <f t="shared" si="98"/>
        <v>0.80140468626332484</v>
      </c>
      <c r="K850" s="2">
        <f t="shared" si="100"/>
        <v>0.77496433437325996</v>
      </c>
    </row>
    <row r="851" spans="1:11" ht="13.5" x14ac:dyDescent="0.25">
      <c r="A851" s="3">
        <f>TITRES_STAT!B854</f>
        <v>43545</v>
      </c>
      <c r="B851" s="5">
        <f>TITRES_STAT!D854</f>
        <v>0.78</v>
      </c>
      <c r="C851" s="2">
        <f t="shared" si="101"/>
        <v>0</v>
      </c>
      <c r="D851" s="2">
        <f t="shared" si="102"/>
        <v>0.79200000000000015</v>
      </c>
      <c r="E851" s="2">
        <f t="shared" si="104"/>
        <v>0.80999999999999994</v>
      </c>
      <c r="F851" s="2">
        <f t="shared" si="97"/>
        <v>0.81600000000000006</v>
      </c>
      <c r="G851" s="2">
        <f t="shared" si="99"/>
        <v>0.7547999999999998</v>
      </c>
      <c r="H851" s="2">
        <f t="shared" si="103"/>
        <v>0.65839999999999976</v>
      </c>
      <c r="I851" s="2">
        <f t="array" ref="I851">SUMPRODUCT(B835:B854, (ROW(B835:B854)-ROW(B835)+1)) / (20*21/2)</f>
        <v>0.80133333333333334</v>
      </c>
      <c r="J851" s="2">
        <f t="shared" si="98"/>
        <v>0.79936614471443679</v>
      </c>
      <c r="K851" s="2">
        <f t="shared" si="100"/>
        <v>0.77516181145666163</v>
      </c>
    </row>
    <row r="852" spans="1:11" ht="13.5" x14ac:dyDescent="0.25">
      <c r="A852" s="3">
        <f>TITRES_STAT!B855</f>
        <v>43546</v>
      </c>
      <c r="B852" s="5">
        <f>TITRES_STAT!D855</f>
        <v>0.79</v>
      </c>
      <c r="C852" s="2">
        <f t="shared" si="101"/>
        <v>1.0000000000000009E-2</v>
      </c>
      <c r="D852" s="2">
        <f t="shared" si="102"/>
        <v>0.78800000000000003</v>
      </c>
      <c r="E852" s="2">
        <f t="shared" si="104"/>
        <v>0.80600000000000005</v>
      </c>
      <c r="F852" s="2">
        <f t="shared" ref="F852:F915" si="105">AVERAGE(B833:B852)</f>
        <v>0.81799999999999995</v>
      </c>
      <c r="G852" s="2">
        <f t="shared" si="99"/>
        <v>0.75719999999999965</v>
      </c>
      <c r="H852" s="2">
        <f t="shared" si="103"/>
        <v>0.65959999999999963</v>
      </c>
      <c r="I852" s="2">
        <f t="array" ref="I852">SUMPRODUCT(B836:B855, (ROW(B836:B855)-ROW(B836)+1)) / (20*21/2)</f>
        <v>0.79709523809523819</v>
      </c>
      <c r="J852" s="2">
        <f t="shared" si="98"/>
        <v>0.7984741309321095</v>
      </c>
      <c r="K852" s="2">
        <f t="shared" si="100"/>
        <v>0.77574370120345926</v>
      </c>
    </row>
    <row r="853" spans="1:11" ht="13.5" x14ac:dyDescent="0.25">
      <c r="A853" s="3">
        <f>TITRES_STAT!B856</f>
        <v>43549</v>
      </c>
      <c r="B853" s="5">
        <f>TITRES_STAT!D856</f>
        <v>0.77</v>
      </c>
      <c r="C853" s="2">
        <f t="shared" si="101"/>
        <v>-2.0000000000000018E-2</v>
      </c>
      <c r="D853" s="2">
        <f t="shared" si="102"/>
        <v>0.78</v>
      </c>
      <c r="E853" s="2">
        <f t="shared" si="104"/>
        <v>0.8</v>
      </c>
      <c r="F853" s="2">
        <f t="shared" si="105"/>
        <v>0.81699999999999995</v>
      </c>
      <c r="G853" s="2">
        <f t="shared" si="99"/>
        <v>0.75879999999999981</v>
      </c>
      <c r="H853" s="2">
        <f t="shared" si="103"/>
        <v>0.66074999999999973</v>
      </c>
      <c r="I853" s="2">
        <f t="array" ref="I853">SUMPRODUCT(B837:B856, (ROW(B837:B856)-ROW(B837)+1)) / (20*21/2)</f>
        <v>0.79242857142857137</v>
      </c>
      <c r="J853" s="2">
        <f t="shared" ref="J853:J916" si="106">$J$4*B853+J852*(1-$J$4)</f>
        <v>0.79576230893857525</v>
      </c>
      <c r="K853" s="2">
        <f t="shared" si="100"/>
        <v>0.77551845801900987</v>
      </c>
    </row>
    <row r="854" spans="1:11" ht="13.5" x14ac:dyDescent="0.25">
      <c r="A854" s="3">
        <f>TITRES_STAT!B857</f>
        <v>43550</v>
      </c>
      <c r="B854" s="5">
        <f>TITRES_STAT!D857</f>
        <v>0.78</v>
      </c>
      <c r="C854" s="2">
        <f t="shared" si="101"/>
        <v>1.0000000000000009E-2</v>
      </c>
      <c r="D854" s="2">
        <f t="shared" si="102"/>
        <v>0.78</v>
      </c>
      <c r="E854" s="2">
        <f t="shared" si="104"/>
        <v>0.79400000000000004</v>
      </c>
      <c r="F854" s="2">
        <f t="shared" si="105"/>
        <v>0.8145</v>
      </c>
      <c r="G854" s="2">
        <f t="shared" si="99"/>
        <v>0.75979999999999981</v>
      </c>
      <c r="H854" s="2">
        <f t="shared" si="103"/>
        <v>0.66194999999999982</v>
      </c>
      <c r="I854" s="2">
        <f t="array" ref="I854">SUMPRODUCT(B838:B857, (ROW(B838:B857)-ROW(B838)+1)) / (20*21/2)</f>
        <v>0.78823809523809529</v>
      </c>
      <c r="J854" s="2">
        <f t="shared" si="106"/>
        <v>0.7942611366587109</v>
      </c>
      <c r="K854" s="2">
        <f t="shared" si="100"/>
        <v>0.77569420476336248</v>
      </c>
    </row>
    <row r="855" spans="1:11" ht="13.5" x14ac:dyDescent="0.25">
      <c r="A855" s="3">
        <f>TITRES_STAT!B858</f>
        <v>43551</v>
      </c>
      <c r="B855" s="5">
        <f>TITRES_STAT!D858</f>
        <v>0.77</v>
      </c>
      <c r="C855" s="2">
        <f t="shared" si="101"/>
        <v>-1.0000000000000009E-2</v>
      </c>
      <c r="D855" s="2">
        <f t="shared" si="102"/>
        <v>0.77800000000000002</v>
      </c>
      <c r="E855" s="2">
        <f t="shared" si="104"/>
        <v>0.78900000000000003</v>
      </c>
      <c r="F855" s="2">
        <f t="shared" si="105"/>
        <v>0.80899999999999994</v>
      </c>
      <c r="G855" s="2">
        <f t="shared" si="99"/>
        <v>0.76079999999999981</v>
      </c>
      <c r="H855" s="2">
        <f t="shared" si="103"/>
        <v>0.66309999999999991</v>
      </c>
      <c r="I855" s="2">
        <f t="array" ref="I855">SUMPRODUCT(B839:B858, (ROW(B839:B858)-ROW(B839)+1)) / (20*21/2)</f>
        <v>0.7843809523809524</v>
      </c>
      <c r="J855" s="2">
        <f t="shared" si="106"/>
        <v>0.79195055221502419</v>
      </c>
      <c r="K855" s="2">
        <f t="shared" si="100"/>
        <v>0.77547090261577967</v>
      </c>
    </row>
    <row r="856" spans="1:11" ht="13.5" x14ac:dyDescent="0.25">
      <c r="A856" s="3">
        <f>TITRES_STAT!B859</f>
        <v>43552</v>
      </c>
      <c r="B856" s="5">
        <f>TITRES_STAT!D859</f>
        <v>0.76</v>
      </c>
      <c r="C856" s="2">
        <f t="shared" si="101"/>
        <v>-1.0000000000000009E-2</v>
      </c>
      <c r="D856" s="2">
        <f t="shared" si="102"/>
        <v>0.77400000000000002</v>
      </c>
      <c r="E856" s="2">
        <f t="shared" si="104"/>
        <v>0.78300000000000014</v>
      </c>
      <c r="F856" s="2">
        <f t="shared" si="105"/>
        <v>0.80399999999999994</v>
      </c>
      <c r="G856" s="2">
        <f t="shared" si="99"/>
        <v>0.76159999999999983</v>
      </c>
      <c r="H856" s="2">
        <f t="shared" si="103"/>
        <v>0.66424999999999979</v>
      </c>
      <c r="I856" s="2">
        <f t="array" ref="I856">SUMPRODUCT(B840:B859, (ROW(B840:B859)-ROW(B840)+1)) / (20*21/2)</f>
        <v>0.77895238095238106</v>
      </c>
      <c r="J856" s="2">
        <f t="shared" si="106"/>
        <v>0.78890764248025991</v>
      </c>
      <c r="K856" s="2">
        <f t="shared" si="100"/>
        <v>0.77486420055241578</v>
      </c>
    </row>
    <row r="857" spans="1:11" ht="13.5" x14ac:dyDescent="0.25">
      <c r="A857" s="3">
        <f>TITRES_STAT!B860</f>
        <v>43553</v>
      </c>
      <c r="B857" s="5">
        <f>TITRES_STAT!D860</f>
        <v>0.76</v>
      </c>
      <c r="C857" s="2">
        <f t="shared" si="101"/>
        <v>0</v>
      </c>
      <c r="D857" s="2">
        <f t="shared" si="102"/>
        <v>0.76800000000000002</v>
      </c>
      <c r="E857" s="2">
        <f t="shared" si="104"/>
        <v>0.77800000000000014</v>
      </c>
      <c r="F857" s="2">
        <f t="shared" si="105"/>
        <v>0.80049999999999988</v>
      </c>
      <c r="G857" s="2">
        <f t="shared" si="99"/>
        <v>0.76259999999999972</v>
      </c>
      <c r="H857" s="2">
        <f t="shared" si="103"/>
        <v>0.66544999999999987</v>
      </c>
      <c r="I857" s="2">
        <f t="array" ref="I857">SUMPRODUCT(B841:B860, (ROW(B841:B860)-ROW(B841)+1)) / (20*21/2)</f>
        <v>0.77380952380952395</v>
      </c>
      <c r="J857" s="2">
        <f t="shared" si="106"/>
        <v>0.78615453367261612</v>
      </c>
      <c r="K857" s="2">
        <f t="shared" si="100"/>
        <v>0.77428129072683083</v>
      </c>
    </row>
    <row r="858" spans="1:11" ht="13.5" x14ac:dyDescent="0.25">
      <c r="A858" s="3">
        <f>TITRES_STAT!B861</f>
        <v>43556</v>
      </c>
      <c r="B858" s="5">
        <f>TITRES_STAT!D861</f>
        <v>0.76</v>
      </c>
      <c r="C858" s="2">
        <f t="shared" si="101"/>
        <v>0</v>
      </c>
      <c r="D858" s="2">
        <f t="shared" si="102"/>
        <v>0.76600000000000001</v>
      </c>
      <c r="E858" s="2">
        <f t="shared" si="104"/>
        <v>0.77299999999999991</v>
      </c>
      <c r="F858" s="2">
        <f t="shared" si="105"/>
        <v>0.79699999999999993</v>
      </c>
      <c r="G858" s="2">
        <f t="shared" si="99"/>
        <v>0.7637999999999997</v>
      </c>
      <c r="H858" s="2">
        <f t="shared" si="103"/>
        <v>0.66659999999999997</v>
      </c>
      <c r="I858" s="2">
        <f t="array" ref="I858">SUMPRODUCT(B842:B861, (ROW(B842:B861)-ROW(B842)+1)) / (20*21/2)</f>
        <v>0.76900000000000013</v>
      </c>
      <c r="J858" s="2">
        <f t="shared" si="106"/>
        <v>0.78366362570379544</v>
      </c>
      <c r="K858" s="2">
        <f t="shared" si="100"/>
        <v>0.77372124011009236</v>
      </c>
    </row>
    <row r="859" spans="1:11" ht="13.5" x14ac:dyDescent="0.25">
      <c r="A859" s="3">
        <f>TITRES_STAT!B862</f>
        <v>43557</v>
      </c>
      <c r="B859" s="5">
        <f>TITRES_STAT!D862</f>
        <v>0.74</v>
      </c>
      <c r="C859" s="2">
        <f t="shared" si="101"/>
        <v>-2.0000000000000018E-2</v>
      </c>
      <c r="D859" s="2">
        <f t="shared" si="102"/>
        <v>0.75800000000000001</v>
      </c>
      <c r="E859" s="2">
        <f t="shared" si="104"/>
        <v>0.76899999999999991</v>
      </c>
      <c r="F859" s="2">
        <f t="shared" si="105"/>
        <v>0.79399999999999982</v>
      </c>
      <c r="G859" s="2">
        <f t="shared" si="99"/>
        <v>0.76459999999999984</v>
      </c>
      <c r="H859" s="2">
        <f t="shared" si="103"/>
        <v>0.66764999999999997</v>
      </c>
      <c r="I859" s="2">
        <f t="array" ref="I859">SUMPRODUCT(B843:B862, (ROW(B843:B862)-ROW(B843)+1)) / (20*21/2)</f>
        <v>0.76371428571428568</v>
      </c>
      <c r="J859" s="2">
        <f t="shared" si="106"/>
        <v>0.77950518516057687</v>
      </c>
      <c r="K859" s="2">
        <f t="shared" si="100"/>
        <v>0.77239883853714764</v>
      </c>
    </row>
    <row r="860" spans="1:11" ht="13.5" x14ac:dyDescent="0.25">
      <c r="A860" s="3">
        <f>TITRES_STAT!B863</f>
        <v>43558</v>
      </c>
      <c r="B860" s="5">
        <f>TITRES_STAT!D863</f>
        <v>0.74</v>
      </c>
      <c r="C860" s="2">
        <f t="shared" si="101"/>
        <v>0</v>
      </c>
      <c r="D860" s="2">
        <f t="shared" si="102"/>
        <v>0.75200000000000011</v>
      </c>
      <c r="E860" s="2">
        <f t="shared" si="104"/>
        <v>0.76500000000000001</v>
      </c>
      <c r="F860" s="2">
        <f t="shared" si="105"/>
        <v>0.79049999999999998</v>
      </c>
      <c r="G860" s="2">
        <f t="shared" si="99"/>
        <v>0.76559999999999984</v>
      </c>
      <c r="H860" s="2">
        <f t="shared" si="103"/>
        <v>0.66859999999999997</v>
      </c>
      <c r="I860" s="2">
        <f t="array" ref="I860">SUMPRODUCT(B844:B863, (ROW(B844:B863)-ROW(B844)+1)) / (20*21/2)</f>
        <v>0.75795238095238104</v>
      </c>
      <c r="J860" s="2">
        <f t="shared" si="106"/>
        <v>0.77574278657385531</v>
      </c>
      <c r="K860" s="2">
        <f t="shared" si="100"/>
        <v>0.77112829584941645</v>
      </c>
    </row>
    <row r="861" spans="1:11" ht="13.5" x14ac:dyDescent="0.25">
      <c r="A861" s="3">
        <f>TITRES_STAT!B864</f>
        <v>43559</v>
      </c>
      <c r="B861" s="5">
        <f>TITRES_STAT!D864</f>
        <v>0.74</v>
      </c>
      <c r="C861" s="2">
        <f t="shared" si="101"/>
        <v>0</v>
      </c>
      <c r="D861" s="2">
        <f t="shared" si="102"/>
        <v>0.748</v>
      </c>
      <c r="E861" s="2">
        <f t="shared" si="104"/>
        <v>0.76100000000000001</v>
      </c>
      <c r="F861" s="2">
        <f t="shared" si="105"/>
        <v>0.78549999999999998</v>
      </c>
      <c r="G861" s="2">
        <f t="shared" si="99"/>
        <v>0.76679999999999993</v>
      </c>
      <c r="H861" s="2">
        <f t="shared" si="103"/>
        <v>0.66954999999999998</v>
      </c>
      <c r="I861" s="2">
        <f t="array" ref="I861">SUMPRODUCT(B845:B864, (ROW(B845:B864)-ROW(B845)+1)) / (20*21/2)</f>
        <v>0.75271428571428578</v>
      </c>
      <c r="J861" s="2">
        <f t="shared" si="106"/>
        <v>0.77233871166205958</v>
      </c>
      <c r="K861" s="2">
        <f t="shared" si="100"/>
        <v>0.76990757836512569</v>
      </c>
    </row>
    <row r="862" spans="1:11" ht="13.5" x14ac:dyDescent="0.25">
      <c r="A862" s="3">
        <f>TITRES_STAT!B865</f>
        <v>43560</v>
      </c>
      <c r="B862" s="5">
        <f>TITRES_STAT!D865</f>
        <v>0.73</v>
      </c>
      <c r="C862" s="2">
        <f t="shared" si="101"/>
        <v>-1.0000000000000009E-2</v>
      </c>
      <c r="D862" s="2">
        <f t="shared" si="102"/>
        <v>0.7420000000000001</v>
      </c>
      <c r="E862" s="2">
        <f t="shared" si="104"/>
        <v>0.75500000000000012</v>
      </c>
      <c r="F862" s="2">
        <f t="shared" si="105"/>
        <v>0.78049999999999997</v>
      </c>
      <c r="G862" s="2">
        <f t="shared" si="99"/>
        <v>0.76759999999999973</v>
      </c>
      <c r="H862" s="2">
        <f t="shared" si="103"/>
        <v>0.67039999999999988</v>
      </c>
      <c r="I862" s="2">
        <f t="array" ref="I862">SUMPRODUCT(B846:B865, (ROW(B846:B865)-ROW(B846)+1)) / (20*21/2)</f>
        <v>0.74804761904761907</v>
      </c>
      <c r="J862" s="2">
        <f t="shared" si="106"/>
        <v>0.7683064534085301</v>
      </c>
      <c r="K862" s="2">
        <f t="shared" si="100"/>
        <v>0.76834257529198347</v>
      </c>
    </row>
    <row r="863" spans="1:11" ht="13.5" x14ac:dyDescent="0.25">
      <c r="A863" s="3">
        <f>TITRES_STAT!B866</f>
        <v>43563</v>
      </c>
      <c r="B863" s="5">
        <f>TITRES_STAT!D866</f>
        <v>0.72</v>
      </c>
      <c r="C863" s="2">
        <f t="shared" si="101"/>
        <v>-1.0000000000000009E-2</v>
      </c>
      <c r="D863" s="2">
        <f t="shared" si="102"/>
        <v>0.73399999999999999</v>
      </c>
      <c r="E863" s="2">
        <f t="shared" si="104"/>
        <v>0.75000000000000011</v>
      </c>
      <c r="F863" s="2">
        <f t="shared" si="105"/>
        <v>0.77500000000000002</v>
      </c>
      <c r="G863" s="2">
        <f t="shared" si="99"/>
        <v>0.76839999999999975</v>
      </c>
      <c r="H863" s="2">
        <f t="shared" si="103"/>
        <v>0.67119999999999991</v>
      </c>
      <c r="I863" s="2">
        <f t="array" ref="I863">SUMPRODUCT(B847:B866, (ROW(B847:B866)-ROW(B847)+1)) / (20*21/2)</f>
        <v>0.74385714285714288</v>
      </c>
      <c r="J863" s="2">
        <f t="shared" si="106"/>
        <v>0.76370583879819387</v>
      </c>
      <c r="K863" s="2">
        <f t="shared" si="100"/>
        <v>0.76644678802563115</v>
      </c>
    </row>
    <row r="864" spans="1:11" ht="13.5" x14ac:dyDescent="0.25">
      <c r="A864" s="3">
        <f>TITRES_STAT!B867</f>
        <v>43565</v>
      </c>
      <c r="B864" s="5">
        <f>TITRES_STAT!D867</f>
        <v>0.72</v>
      </c>
      <c r="C864" s="2">
        <f t="shared" si="101"/>
        <v>0</v>
      </c>
      <c r="D864" s="2">
        <f t="shared" si="102"/>
        <v>0.72999999999999987</v>
      </c>
      <c r="E864" s="2">
        <f t="shared" si="104"/>
        <v>0.74399999999999999</v>
      </c>
      <c r="F864" s="2">
        <f t="shared" si="105"/>
        <v>0.76900000000000013</v>
      </c>
      <c r="G864" s="2">
        <f t="shared" si="99"/>
        <v>0.76899999999999979</v>
      </c>
      <c r="H864" s="2">
        <f t="shared" si="103"/>
        <v>0.67199999999999993</v>
      </c>
      <c r="I864" s="2">
        <f t="array" ref="I864">SUMPRODUCT(B848:B867, (ROW(B848:B867)-ROW(B848)+1)) / (20*21/2)</f>
        <v>0.73919047619047618</v>
      </c>
      <c r="J864" s="2">
        <f t="shared" si="106"/>
        <v>0.75954337796027072</v>
      </c>
      <c r="K864" s="2">
        <f t="shared" si="100"/>
        <v>0.76462534535795934</v>
      </c>
    </row>
    <row r="865" spans="1:11" ht="13.5" x14ac:dyDescent="0.25">
      <c r="A865" s="3">
        <f>TITRES_STAT!B868</f>
        <v>43566</v>
      </c>
      <c r="B865" s="5">
        <f>TITRES_STAT!D868</f>
        <v>0.72</v>
      </c>
      <c r="C865" s="2">
        <f t="shared" si="101"/>
        <v>0</v>
      </c>
      <c r="D865" s="2">
        <f t="shared" si="102"/>
        <v>0.72599999999999998</v>
      </c>
      <c r="E865" s="2">
        <f t="shared" si="104"/>
        <v>0.73899999999999999</v>
      </c>
      <c r="F865" s="2">
        <f t="shared" si="105"/>
        <v>0.76400000000000012</v>
      </c>
      <c r="G865" s="2">
        <f t="shared" si="99"/>
        <v>0.76959999999999984</v>
      </c>
      <c r="H865" s="2">
        <f t="shared" si="103"/>
        <v>0.67284999999999995</v>
      </c>
      <c r="I865" s="2">
        <f t="array" ref="I865">SUMPRODUCT(B849:B868, (ROW(B849:B868)-ROW(B849)+1)) / (20*21/2)</f>
        <v>0.73309523809523802</v>
      </c>
      <c r="J865" s="2">
        <f t="shared" si="106"/>
        <v>0.75577734196405455</v>
      </c>
      <c r="K865" s="2">
        <f t="shared" si="100"/>
        <v>0.76287533181450995</v>
      </c>
    </row>
    <row r="866" spans="1:11" ht="13.5" x14ac:dyDescent="0.25">
      <c r="A866" s="3">
        <f>TITRES_STAT!B869</f>
        <v>43567</v>
      </c>
      <c r="B866" s="5">
        <f>TITRES_STAT!D869</f>
        <v>0.72</v>
      </c>
      <c r="C866" s="2">
        <f t="shared" si="101"/>
        <v>0</v>
      </c>
      <c r="D866" s="2">
        <f t="shared" si="102"/>
        <v>0.72199999999999986</v>
      </c>
      <c r="E866" s="2">
        <f t="shared" si="104"/>
        <v>0.73499999999999999</v>
      </c>
      <c r="F866" s="2">
        <f t="shared" si="105"/>
        <v>0.75900000000000023</v>
      </c>
      <c r="G866" s="2">
        <f t="shared" si="99"/>
        <v>0.76939999999999997</v>
      </c>
      <c r="H866" s="2">
        <f t="shared" si="103"/>
        <v>0.67374999999999996</v>
      </c>
      <c r="I866" s="2">
        <f t="array" ref="I866">SUMPRODUCT(B850:B869, (ROW(B850:B869)-ROW(B850)+1)) / (20*21/2)</f>
        <v>0.72757142857142854</v>
      </c>
      <c r="J866" s="2">
        <f t="shared" si="106"/>
        <v>0.75236997606271605</v>
      </c>
      <c r="K866" s="2">
        <f t="shared" si="100"/>
        <v>0.76119394625315662</v>
      </c>
    </row>
    <row r="867" spans="1:11" ht="13.5" x14ac:dyDescent="0.25">
      <c r="A867" s="3">
        <f>TITRES_STAT!B870</f>
        <v>43570</v>
      </c>
      <c r="B867" s="5">
        <f>TITRES_STAT!D870</f>
        <v>0.71</v>
      </c>
      <c r="C867" s="2">
        <f t="shared" si="101"/>
        <v>-1.0000000000000009E-2</v>
      </c>
      <c r="D867" s="2">
        <f t="shared" si="102"/>
        <v>0.71799999999999997</v>
      </c>
      <c r="E867" s="2">
        <f t="shared" si="104"/>
        <v>0.73</v>
      </c>
      <c r="F867" s="2">
        <f t="shared" si="105"/>
        <v>0.75400000000000023</v>
      </c>
      <c r="G867" s="2">
        <f t="shared" si="99"/>
        <v>0.76879999999999993</v>
      </c>
      <c r="H867" s="2">
        <f t="shared" si="103"/>
        <v>0.67460000000000009</v>
      </c>
      <c r="I867" s="2">
        <f t="array" ref="I867">SUMPRODUCT(B851:B870, (ROW(B851:B870)-ROW(B851)+1)) / (20*21/2)</f>
        <v>0.72057142857142853</v>
      </c>
      <c r="J867" s="2">
        <f t="shared" si="106"/>
        <v>0.74833474024721924</v>
      </c>
      <c r="K867" s="2">
        <f t="shared" si="100"/>
        <v>0.7591863405177387</v>
      </c>
    </row>
    <row r="868" spans="1:11" ht="13.5" x14ac:dyDescent="0.25">
      <c r="A868" s="3">
        <f>TITRES_STAT!B871</f>
        <v>43571</v>
      </c>
      <c r="B868" s="5">
        <f>TITRES_STAT!D871</f>
        <v>0.69</v>
      </c>
      <c r="C868" s="2">
        <f t="shared" si="101"/>
        <v>-2.0000000000000018E-2</v>
      </c>
      <c r="D868" s="2">
        <f t="shared" si="102"/>
        <v>0.71199999999999997</v>
      </c>
      <c r="E868" s="2">
        <f t="shared" si="104"/>
        <v>0.72299999999999986</v>
      </c>
      <c r="F868" s="2">
        <f t="shared" si="105"/>
        <v>0.74800000000000011</v>
      </c>
      <c r="G868" s="2">
        <f t="shared" si="99"/>
        <v>0.76819999999999977</v>
      </c>
      <c r="H868" s="2">
        <f t="shared" si="103"/>
        <v>0.67535000000000012</v>
      </c>
      <c r="I868" s="2">
        <f t="array" ref="I868">SUMPRODUCT(B852:B871, (ROW(B852:B871)-ROW(B852)+1)) / (20*21/2)</f>
        <v>0.71600000000000008</v>
      </c>
      <c r="J868" s="2">
        <f t="shared" si="106"/>
        <v>0.74277905069986505</v>
      </c>
      <c r="K868" s="2">
        <f t="shared" si="100"/>
        <v>0.75647315069351373</v>
      </c>
    </row>
    <row r="869" spans="1:11" ht="13.5" x14ac:dyDescent="0.25">
      <c r="A869" s="3">
        <f>TITRES_STAT!B872</f>
        <v>43572</v>
      </c>
      <c r="B869" s="5">
        <f>TITRES_STAT!D872</f>
        <v>0.69</v>
      </c>
      <c r="C869" s="2">
        <f t="shared" si="101"/>
        <v>0</v>
      </c>
      <c r="D869" s="2">
        <f t="shared" si="102"/>
        <v>0.70599999999999996</v>
      </c>
      <c r="E869" s="2">
        <f t="shared" si="104"/>
        <v>0.71799999999999975</v>
      </c>
      <c r="F869" s="2">
        <f t="shared" si="105"/>
        <v>0.74350000000000005</v>
      </c>
      <c r="G869" s="2">
        <f t="shared" si="99"/>
        <v>0.76799999999999979</v>
      </c>
      <c r="H869" s="2">
        <f t="shared" si="103"/>
        <v>0.67615000000000014</v>
      </c>
      <c r="I869" s="2">
        <f t="array" ref="I869">SUMPRODUCT(B853:B872, (ROW(B853:B872)-ROW(B853)+1)) / (20*21/2)</f>
        <v>0.71471428571428575</v>
      </c>
      <c r="J869" s="2">
        <f t="shared" si="106"/>
        <v>0.73775247444273506</v>
      </c>
      <c r="K869" s="2">
        <f t="shared" si="100"/>
        <v>0.75386636047023869</v>
      </c>
    </row>
    <row r="870" spans="1:11" ht="13.5" x14ac:dyDescent="0.25">
      <c r="A870" s="3">
        <f>TITRES_STAT!B873</f>
        <v>43573</v>
      </c>
      <c r="B870" s="5">
        <f>TITRES_STAT!D873</f>
        <v>0.67</v>
      </c>
      <c r="C870" s="2">
        <f t="shared" si="101"/>
        <v>-1.9999999999999907E-2</v>
      </c>
      <c r="D870" s="2">
        <f t="shared" si="102"/>
        <v>0.69599999999999995</v>
      </c>
      <c r="E870" s="2">
        <f t="shared" si="104"/>
        <v>0.71099999999999997</v>
      </c>
      <c r="F870" s="2">
        <f t="shared" si="105"/>
        <v>0.73800000000000021</v>
      </c>
      <c r="G870" s="2">
        <f t="shared" si="99"/>
        <v>0.76759999999999995</v>
      </c>
      <c r="H870" s="2">
        <f t="shared" si="103"/>
        <v>0.67684999999999984</v>
      </c>
      <c r="I870" s="2">
        <f t="array" ref="I870">SUMPRODUCT(B854:B873, (ROW(B854:B873)-ROW(B854)+1)) / (20*21/2)</f>
        <v>0.71376190476190482</v>
      </c>
      <c r="J870" s="2">
        <f t="shared" si="106"/>
        <v>0.7312998578291412</v>
      </c>
      <c r="K870" s="2">
        <f t="shared" si="100"/>
        <v>0.75057748358905285</v>
      </c>
    </row>
    <row r="871" spans="1:11" ht="13.5" x14ac:dyDescent="0.25">
      <c r="A871" s="3">
        <f>TITRES_STAT!B874</f>
        <v>43574</v>
      </c>
      <c r="B871" s="5">
        <f>TITRES_STAT!D874</f>
        <v>0.69</v>
      </c>
      <c r="C871" s="2">
        <f t="shared" si="101"/>
        <v>1.9999999999999907E-2</v>
      </c>
      <c r="D871" s="2">
        <f t="shared" si="102"/>
        <v>0.69</v>
      </c>
      <c r="E871" s="2">
        <f t="shared" si="104"/>
        <v>0.70599999999999985</v>
      </c>
      <c r="F871" s="2">
        <f t="shared" si="105"/>
        <v>0.73350000000000004</v>
      </c>
      <c r="G871" s="2">
        <f t="shared" si="99"/>
        <v>0.76719999999999988</v>
      </c>
      <c r="H871" s="2">
        <f t="shared" si="103"/>
        <v>0.67764999999999986</v>
      </c>
      <c r="I871" s="2">
        <f t="array" ref="I871">SUMPRODUCT(B855:B874, (ROW(B855:B874)-ROW(B855)+1)) / (20*21/2)</f>
        <v>0.71304761904761904</v>
      </c>
      <c r="J871" s="2">
        <f t="shared" si="106"/>
        <v>0.72736653803588969</v>
      </c>
      <c r="K871" s="2">
        <f t="shared" si="100"/>
        <v>0.74820189599732534</v>
      </c>
    </row>
    <row r="872" spans="1:11" ht="13.5" x14ac:dyDescent="0.25">
      <c r="A872" s="3">
        <f>TITRES_STAT!B875</f>
        <v>43577</v>
      </c>
      <c r="B872" s="5">
        <f>TITRES_STAT!D875</f>
        <v>0.72</v>
      </c>
      <c r="C872" s="2">
        <f t="shared" si="101"/>
        <v>3.0000000000000027E-2</v>
      </c>
      <c r="D872" s="2">
        <f t="shared" si="102"/>
        <v>0.69199999999999995</v>
      </c>
      <c r="E872" s="2">
        <f t="shared" si="104"/>
        <v>0.70499999999999985</v>
      </c>
      <c r="F872" s="2">
        <f t="shared" si="105"/>
        <v>0.7300000000000002</v>
      </c>
      <c r="G872" s="2">
        <f t="shared" si="99"/>
        <v>0.76779999999999982</v>
      </c>
      <c r="H872" s="2">
        <f t="shared" si="103"/>
        <v>0.67854999999999988</v>
      </c>
      <c r="I872" s="2">
        <f t="array" ref="I872">SUMPRODUCT(B856:B875, (ROW(B856:B875)-ROW(B856)+1)) / (20*21/2)</f>
        <v>0.71166666666666645</v>
      </c>
      <c r="J872" s="2">
        <f t="shared" si="106"/>
        <v>0.7266649629848525</v>
      </c>
      <c r="K872" s="2">
        <f t="shared" si="100"/>
        <v>0.74709593929154783</v>
      </c>
    </row>
    <row r="873" spans="1:11" ht="13.5" x14ac:dyDescent="0.25">
      <c r="A873" s="3">
        <f>TITRES_STAT!B876</f>
        <v>43578</v>
      </c>
      <c r="B873" s="5">
        <f>TITRES_STAT!D876</f>
        <v>0.72</v>
      </c>
      <c r="C873" s="2">
        <f t="shared" si="101"/>
        <v>0</v>
      </c>
      <c r="D873" s="2">
        <f t="shared" si="102"/>
        <v>0.69799999999999984</v>
      </c>
      <c r="E873" s="2">
        <f t="shared" si="104"/>
        <v>0.70499999999999985</v>
      </c>
      <c r="F873" s="2">
        <f t="shared" si="105"/>
        <v>0.72750000000000004</v>
      </c>
      <c r="G873" s="2">
        <f t="shared" si="99"/>
        <v>0.76799999999999979</v>
      </c>
      <c r="H873" s="2">
        <f t="shared" si="103"/>
        <v>0.67939999999999978</v>
      </c>
      <c r="I873" s="2">
        <f t="array" ref="I873">SUMPRODUCT(B857:B876, (ROW(B857:B876)-ROW(B857)+1)) / (20*21/2)</f>
        <v>0.70961904761904748</v>
      </c>
      <c r="J873" s="2">
        <f t="shared" si="106"/>
        <v>0.72603020460534284</v>
      </c>
      <c r="K873" s="2">
        <f t="shared" si="100"/>
        <v>0.7460333534369773</v>
      </c>
    </row>
    <row r="874" spans="1:11" ht="13.5" x14ac:dyDescent="0.25">
      <c r="A874" s="3">
        <f>TITRES_STAT!B877</f>
        <v>43579</v>
      </c>
      <c r="B874" s="5">
        <f>TITRES_STAT!D877</f>
        <v>0.72</v>
      </c>
      <c r="C874" s="2">
        <f t="shared" si="101"/>
        <v>0</v>
      </c>
      <c r="D874" s="2">
        <f t="shared" si="102"/>
        <v>0.70399999999999996</v>
      </c>
      <c r="E874" s="2">
        <f t="shared" si="104"/>
        <v>0.70499999999999996</v>
      </c>
      <c r="F874" s="2">
        <f t="shared" si="105"/>
        <v>0.72450000000000003</v>
      </c>
      <c r="G874" s="2">
        <f t="shared" si="99"/>
        <v>0.76839999999999986</v>
      </c>
      <c r="H874" s="2">
        <f t="shared" si="103"/>
        <v>0.68019999999999992</v>
      </c>
      <c r="I874" s="2">
        <f t="array" ref="I874">SUMPRODUCT(B858:B877, (ROW(B858:B877)-ROW(B858)+1)) / (20*21/2)</f>
        <v>0.70690476190476181</v>
      </c>
      <c r="J874" s="2">
        <f t="shared" si="106"/>
        <v>0.7254558994048339</v>
      </c>
      <c r="K874" s="2">
        <f t="shared" si="100"/>
        <v>0.7450124376159194</v>
      </c>
    </row>
    <row r="875" spans="1:11" ht="13.5" x14ac:dyDescent="0.25">
      <c r="A875" s="3">
        <f>TITRES_STAT!B878</f>
        <v>43580</v>
      </c>
      <c r="B875" s="5">
        <f>TITRES_STAT!D878</f>
        <v>0.71</v>
      </c>
      <c r="C875" s="2">
        <f t="shared" si="101"/>
        <v>-1.0000000000000009E-2</v>
      </c>
      <c r="D875" s="2">
        <f t="shared" si="102"/>
        <v>0.71199999999999997</v>
      </c>
      <c r="E875" s="2">
        <f t="shared" si="104"/>
        <v>0.70399999999999996</v>
      </c>
      <c r="F875" s="2">
        <f t="shared" si="105"/>
        <v>0.72150000000000003</v>
      </c>
      <c r="G875" s="2">
        <f t="shared" si="99"/>
        <v>0.76799999999999979</v>
      </c>
      <c r="H875" s="2">
        <f t="shared" si="103"/>
        <v>0.68100000000000005</v>
      </c>
      <c r="I875" s="2">
        <f t="array" ref="I875">SUMPRODUCT(B859:B878, (ROW(B859:B878)-ROW(B859)+1)) / (20*21/2)</f>
        <v>0.70261904761904759</v>
      </c>
      <c r="J875" s="2">
        <f t="shared" si="106"/>
        <v>0.72398390898532583</v>
      </c>
      <c r="K875" s="2">
        <f t="shared" si="100"/>
        <v>0.74363940084666769</v>
      </c>
    </row>
    <row r="876" spans="1:11" ht="13.5" x14ac:dyDescent="0.25">
      <c r="A876" s="3">
        <f>TITRES_STAT!B879</f>
        <v>43581</v>
      </c>
      <c r="B876" s="5">
        <f>TITRES_STAT!D879</f>
        <v>0.7</v>
      </c>
      <c r="C876" s="2">
        <f t="shared" si="101"/>
        <v>-1.0000000000000009E-2</v>
      </c>
      <c r="D876" s="2">
        <f t="shared" si="102"/>
        <v>0.71400000000000008</v>
      </c>
      <c r="E876" s="2">
        <f t="shared" si="104"/>
        <v>0.70199999999999996</v>
      </c>
      <c r="F876" s="2">
        <f t="shared" si="105"/>
        <v>0.71849999999999992</v>
      </c>
      <c r="G876" s="2">
        <f t="shared" si="99"/>
        <v>0.76739999999999986</v>
      </c>
      <c r="H876" s="2">
        <f t="shared" si="103"/>
        <v>0.68179999999999996</v>
      </c>
      <c r="I876" s="2">
        <f t="array" ref="I876">SUMPRODUCT(B860:B879, (ROW(B860:B879)-ROW(B860)+1)) / (20*21/2)</f>
        <v>0.70066666666666677</v>
      </c>
      <c r="J876" s="2">
        <f t="shared" si="106"/>
        <v>0.72169972717719955</v>
      </c>
      <c r="K876" s="2">
        <f t="shared" si="100"/>
        <v>0.74192805179385724</v>
      </c>
    </row>
    <row r="877" spans="1:11" ht="13.5" x14ac:dyDescent="0.25">
      <c r="A877" s="3">
        <f>TITRES_STAT!B880</f>
        <v>43584</v>
      </c>
      <c r="B877" s="5">
        <f>TITRES_STAT!D880</f>
        <v>0.69</v>
      </c>
      <c r="C877" s="2">
        <f t="shared" si="101"/>
        <v>-1.0000000000000009E-2</v>
      </c>
      <c r="D877" s="2">
        <f t="shared" si="102"/>
        <v>0.70799999999999996</v>
      </c>
      <c r="E877" s="2">
        <f t="shared" si="104"/>
        <v>0.7</v>
      </c>
      <c r="F877" s="2">
        <f t="shared" si="105"/>
        <v>0.71499999999999997</v>
      </c>
      <c r="G877" s="2">
        <f t="shared" si="99"/>
        <v>0.76639999999999986</v>
      </c>
      <c r="H877" s="2">
        <f t="shared" si="103"/>
        <v>0.6825</v>
      </c>
      <c r="I877" s="2">
        <f t="array" ref="I877">SUMPRODUCT(B861:B880, (ROW(B861:B880)-ROW(B861)+1)) / (20*21/2)</f>
        <v>0.69800000000000006</v>
      </c>
      <c r="J877" s="2">
        <f t="shared" si="106"/>
        <v>0.71868070554127583</v>
      </c>
      <c r="K877" s="2">
        <f t="shared" si="100"/>
        <v>0.73989165760586284</v>
      </c>
    </row>
    <row r="878" spans="1:11" ht="13.5" x14ac:dyDescent="0.25">
      <c r="A878" s="3">
        <f>TITRES_STAT!B881</f>
        <v>43585</v>
      </c>
      <c r="B878" s="5">
        <f>TITRES_STAT!D881</f>
        <v>0.67</v>
      </c>
      <c r="C878" s="2">
        <f t="shared" si="101"/>
        <v>-1.9999999999999907E-2</v>
      </c>
      <c r="D878" s="2">
        <f t="shared" si="102"/>
        <v>0.69799999999999995</v>
      </c>
      <c r="E878" s="2">
        <f t="shared" si="104"/>
        <v>0.69799999999999984</v>
      </c>
      <c r="F878" s="2">
        <f t="shared" si="105"/>
        <v>0.71049999999999991</v>
      </c>
      <c r="G878" s="2">
        <f t="shared" si="99"/>
        <v>0.76500000000000001</v>
      </c>
      <c r="H878" s="2">
        <f t="shared" si="103"/>
        <v>0.68314999999999992</v>
      </c>
      <c r="I878" s="2">
        <f t="array" ref="I878">SUMPRODUCT(B862:B881, (ROW(B862:B881)-ROW(B862)+1)) / (20*21/2)</f>
        <v>0.69466666666666677</v>
      </c>
      <c r="J878" s="2">
        <f t="shared" si="106"/>
        <v>0.71404444787067822</v>
      </c>
      <c r="K878" s="2">
        <f t="shared" si="100"/>
        <v>0.73715080828798585</v>
      </c>
    </row>
    <row r="879" spans="1:11" ht="13.5" x14ac:dyDescent="0.25">
      <c r="A879" s="3">
        <f>TITRES_STAT!B882</f>
        <v>43587</v>
      </c>
      <c r="B879" s="5">
        <f>TITRES_STAT!D882</f>
        <v>0.69</v>
      </c>
      <c r="C879" s="2">
        <f t="shared" si="101"/>
        <v>1.9999999999999907E-2</v>
      </c>
      <c r="D879" s="2">
        <f t="shared" si="102"/>
        <v>0.69199999999999995</v>
      </c>
      <c r="E879" s="2">
        <f t="shared" si="104"/>
        <v>0.69799999999999984</v>
      </c>
      <c r="F879" s="2">
        <f t="shared" si="105"/>
        <v>0.70799999999999996</v>
      </c>
      <c r="G879" s="2">
        <f t="shared" si="99"/>
        <v>0.76380000000000015</v>
      </c>
      <c r="H879" s="2">
        <f t="shared" si="103"/>
        <v>0.68389999999999984</v>
      </c>
      <c r="I879" s="2">
        <f t="array" ref="I879">SUMPRODUCT(B863:B882, (ROW(B863:B882)-ROW(B863)+1)) / (20*21/2)</f>
        <v>0.68976190476190469</v>
      </c>
      <c r="J879" s="2">
        <f t="shared" si="106"/>
        <v>0.71175450045442312</v>
      </c>
      <c r="K879" s="2">
        <f t="shared" si="100"/>
        <v>0.73530175698257472</v>
      </c>
    </row>
    <row r="880" spans="1:11" ht="13.5" x14ac:dyDescent="0.25">
      <c r="A880" s="3">
        <f>TITRES_STAT!B883</f>
        <v>43588</v>
      </c>
      <c r="B880" s="5">
        <f>TITRES_STAT!D883</f>
        <v>0.68</v>
      </c>
      <c r="C880" s="2">
        <f t="shared" si="101"/>
        <v>-9.9999999999998979E-3</v>
      </c>
      <c r="D880" s="2">
        <f t="shared" si="102"/>
        <v>0.68600000000000005</v>
      </c>
      <c r="E880" s="2">
        <f t="shared" si="104"/>
        <v>0.69899999999999984</v>
      </c>
      <c r="F880" s="2">
        <f t="shared" si="105"/>
        <v>0.70499999999999996</v>
      </c>
      <c r="G880" s="2">
        <f t="shared" si="99"/>
        <v>0.76160000000000005</v>
      </c>
      <c r="H880" s="2">
        <f t="shared" si="103"/>
        <v>0.68464999999999987</v>
      </c>
      <c r="I880" s="2">
        <f t="array" ref="I880">SUMPRODUCT(B864:B883, (ROW(B864:B883)-ROW(B864)+1)) / (20*21/2)</f>
        <v>0.68523809523809509</v>
      </c>
      <c r="J880" s="2">
        <f t="shared" si="106"/>
        <v>0.70873026231590663</v>
      </c>
      <c r="K880" s="2">
        <f t="shared" si="100"/>
        <v>0.7331330606303168</v>
      </c>
    </row>
    <row r="881" spans="1:11" ht="13.5" x14ac:dyDescent="0.25">
      <c r="A881" s="3">
        <f>TITRES_STAT!B884</f>
        <v>43591</v>
      </c>
      <c r="B881" s="5">
        <f>TITRES_STAT!D884</f>
        <v>0.67</v>
      </c>
      <c r="C881" s="2">
        <f t="shared" si="101"/>
        <v>-1.0000000000000009E-2</v>
      </c>
      <c r="D881" s="2">
        <f t="shared" si="102"/>
        <v>0.67999999999999994</v>
      </c>
      <c r="E881" s="2">
        <f t="shared" si="104"/>
        <v>0.69699999999999984</v>
      </c>
      <c r="F881" s="2">
        <f t="shared" si="105"/>
        <v>0.7014999999999999</v>
      </c>
      <c r="G881" s="2">
        <f t="shared" si="99"/>
        <v>0.75919999999999999</v>
      </c>
      <c r="H881" s="2">
        <f t="shared" si="103"/>
        <v>0.68524999999999991</v>
      </c>
      <c r="I881" s="2">
        <f t="array" ref="I881">SUMPRODUCT(B865:B884, (ROW(B865:B884)-ROW(B865)+1)) / (20*21/2)</f>
        <v>0.68104761904761901</v>
      </c>
      <c r="J881" s="2">
        <f t="shared" si="106"/>
        <v>0.70504166590486794</v>
      </c>
      <c r="K881" s="2">
        <f t="shared" si="100"/>
        <v>0.73065725433108863</v>
      </c>
    </row>
    <row r="882" spans="1:11" ht="13.5" x14ac:dyDescent="0.25">
      <c r="A882" s="3">
        <f>TITRES_STAT!B885</f>
        <v>43592</v>
      </c>
      <c r="B882" s="5">
        <f>TITRES_STAT!D885</f>
        <v>0.65</v>
      </c>
      <c r="C882" s="2">
        <f t="shared" si="101"/>
        <v>-2.0000000000000018E-2</v>
      </c>
      <c r="D882" s="2">
        <f t="shared" si="102"/>
        <v>0.67199999999999993</v>
      </c>
      <c r="E882" s="2">
        <f t="shared" si="104"/>
        <v>0.69000000000000006</v>
      </c>
      <c r="F882" s="2">
        <f t="shared" si="105"/>
        <v>0.6974999999999999</v>
      </c>
      <c r="G882" s="2">
        <f t="shared" ref="G882:G945" si="107">AVERAGE(B833:B882)</f>
        <v>0.75719999999999998</v>
      </c>
      <c r="H882" s="2">
        <f t="shared" si="103"/>
        <v>0.68574999999999986</v>
      </c>
      <c r="I882" s="2">
        <f t="array" ref="I882">SUMPRODUCT(B866:B885, (ROW(B866:B885)-ROW(B866)+1)) / (20*21/2)</f>
        <v>0.6762380952380953</v>
      </c>
      <c r="J882" s="2">
        <f t="shared" si="106"/>
        <v>0.69979960248535666</v>
      </c>
      <c r="K882" s="2">
        <f t="shared" si="100"/>
        <v>0.72749422474947734</v>
      </c>
    </row>
    <row r="883" spans="1:11" ht="13.5" x14ac:dyDescent="0.25">
      <c r="A883" s="3">
        <f>TITRES_STAT!B886</f>
        <v>43593</v>
      </c>
      <c r="B883" s="5">
        <f>TITRES_STAT!D886</f>
        <v>0.65</v>
      </c>
      <c r="C883" s="2">
        <f t="shared" si="101"/>
        <v>0</v>
      </c>
      <c r="D883" s="2">
        <f t="shared" si="102"/>
        <v>0.66799999999999993</v>
      </c>
      <c r="E883" s="2">
        <f t="shared" si="104"/>
        <v>0.68300000000000005</v>
      </c>
      <c r="F883" s="2">
        <f t="shared" si="105"/>
        <v>0.69399999999999984</v>
      </c>
      <c r="G883" s="2">
        <f t="shared" si="107"/>
        <v>0.75439999999999996</v>
      </c>
      <c r="H883" s="2">
        <f t="shared" si="103"/>
        <v>0.6862499999999998</v>
      </c>
      <c r="I883" s="2">
        <f t="array" ref="I883">SUMPRODUCT(B867:B886, (ROW(B867:B886)-ROW(B867)+1)) / (20*21/2)</f>
        <v>0.67085714285714282</v>
      </c>
      <c r="J883" s="2">
        <f t="shared" si="106"/>
        <v>0.69505678320103703</v>
      </c>
      <c r="K883" s="2">
        <f t="shared" ref="K883:K946" si="108">$K$4*B883+(1-$K$4)*K882</f>
        <v>0.72445523554361557</v>
      </c>
    </row>
    <row r="884" spans="1:11" ht="13.5" x14ac:dyDescent="0.25">
      <c r="A884" s="3">
        <f>TITRES_STAT!B887</f>
        <v>43594</v>
      </c>
      <c r="B884" s="5">
        <f>TITRES_STAT!D887</f>
        <v>0.65</v>
      </c>
      <c r="C884" s="2">
        <f t="shared" si="101"/>
        <v>0</v>
      </c>
      <c r="D884" s="2">
        <f t="shared" si="102"/>
        <v>0.65999999999999992</v>
      </c>
      <c r="E884" s="2">
        <f t="shared" si="104"/>
        <v>0.67600000000000005</v>
      </c>
      <c r="F884" s="2">
        <f t="shared" si="105"/>
        <v>0.69049999999999989</v>
      </c>
      <c r="G884" s="2">
        <f t="shared" si="107"/>
        <v>0.7507999999999998</v>
      </c>
      <c r="H884" s="2">
        <f t="shared" si="103"/>
        <v>0.68680000000000008</v>
      </c>
      <c r="I884" s="2">
        <f t="array" ref="I884">SUMPRODUCT(B868:B887, (ROW(B868:B887)-ROW(B868)+1)) / (20*21/2)</f>
        <v>0.66400000000000003</v>
      </c>
      <c r="J884" s="2">
        <f t="shared" si="106"/>
        <v>0.69076566099141445</v>
      </c>
      <c r="K884" s="2">
        <f t="shared" si="108"/>
        <v>0.72153542238504242</v>
      </c>
    </row>
    <row r="885" spans="1:11" ht="13.5" x14ac:dyDescent="0.25">
      <c r="A885" s="3">
        <f>TITRES_STAT!B888</f>
        <v>43595</v>
      </c>
      <c r="B885" s="5">
        <f>TITRES_STAT!D888</f>
        <v>0.64</v>
      </c>
      <c r="C885" s="2">
        <f t="shared" si="101"/>
        <v>-1.0000000000000009E-2</v>
      </c>
      <c r="D885" s="2">
        <f t="shared" si="102"/>
        <v>0.65200000000000002</v>
      </c>
      <c r="E885" s="2">
        <f t="shared" si="104"/>
        <v>0.66900000000000015</v>
      </c>
      <c r="F885" s="2">
        <f t="shared" si="105"/>
        <v>0.6865</v>
      </c>
      <c r="G885" s="2">
        <f t="shared" si="107"/>
        <v>0.746</v>
      </c>
      <c r="H885" s="2">
        <f t="shared" si="103"/>
        <v>0.68724999999999992</v>
      </c>
      <c r="I885" s="2">
        <f t="array" ref="I885">SUMPRODUCT(B869:B888, (ROW(B869:B888)-ROW(B869)+1)) / (20*21/2)</f>
        <v>0.65952380952380951</v>
      </c>
      <c r="J885" s="2">
        <f t="shared" si="106"/>
        <v>0.68593083613508932</v>
      </c>
      <c r="K885" s="2">
        <f t="shared" si="108"/>
        <v>0.71833795484053098</v>
      </c>
    </row>
    <row r="886" spans="1:11" ht="13.5" x14ac:dyDescent="0.25">
      <c r="A886" s="3">
        <f>TITRES_STAT!B889</f>
        <v>43598</v>
      </c>
      <c r="B886" s="5">
        <f>TITRES_STAT!D889</f>
        <v>0.63</v>
      </c>
      <c r="C886" s="2">
        <f t="shared" si="101"/>
        <v>-1.0000000000000009E-2</v>
      </c>
      <c r="D886" s="2">
        <f t="shared" si="102"/>
        <v>0.64400000000000002</v>
      </c>
      <c r="E886" s="2">
        <f t="shared" si="104"/>
        <v>0.66200000000000003</v>
      </c>
      <c r="F886" s="2">
        <f t="shared" si="105"/>
        <v>0.68200000000000005</v>
      </c>
      <c r="G886" s="2">
        <f t="shared" si="107"/>
        <v>0.74140000000000006</v>
      </c>
      <c r="H886" s="2">
        <f t="shared" si="103"/>
        <v>0.68754999999999999</v>
      </c>
      <c r="I886" s="2">
        <f t="array" ref="I886">SUMPRODUCT(B870:B889, (ROW(B870:B889)-ROW(B870)+1)) / (20*21/2)</f>
        <v>0.65533333333333332</v>
      </c>
      <c r="J886" s="2">
        <f t="shared" si="106"/>
        <v>0.68060408983650933</v>
      </c>
      <c r="K886" s="2">
        <f t="shared" si="108"/>
        <v>0.71487372131737292</v>
      </c>
    </row>
    <row r="887" spans="1:11" ht="13.5" x14ac:dyDescent="0.25">
      <c r="A887" s="3">
        <f>TITRES_STAT!B890</f>
        <v>43599</v>
      </c>
      <c r="B887" s="5">
        <f>TITRES_STAT!D890</f>
        <v>0.61</v>
      </c>
      <c r="C887" s="2">
        <f t="shared" si="101"/>
        <v>-2.0000000000000018E-2</v>
      </c>
      <c r="D887" s="2">
        <f t="shared" si="102"/>
        <v>0.6359999999999999</v>
      </c>
      <c r="E887" s="2">
        <f t="shared" si="104"/>
        <v>0.65400000000000003</v>
      </c>
      <c r="F887" s="2">
        <f t="shared" si="105"/>
        <v>0.67700000000000005</v>
      </c>
      <c r="G887" s="2">
        <f t="shared" si="107"/>
        <v>0.73699999999999999</v>
      </c>
      <c r="H887" s="2">
        <f t="shared" si="103"/>
        <v>0.68770000000000009</v>
      </c>
      <c r="I887" s="2">
        <f t="array" ref="I887">SUMPRODUCT(B871:B890, (ROW(B871:B890)-ROW(B871)+1)) / (20*21/2)</f>
        <v>0.65142857142857147</v>
      </c>
      <c r="J887" s="2">
        <f t="shared" si="106"/>
        <v>0.67387989080446087</v>
      </c>
      <c r="K887" s="2">
        <f t="shared" si="108"/>
        <v>0.71076102636375049</v>
      </c>
    </row>
    <row r="888" spans="1:11" ht="13.5" x14ac:dyDescent="0.25">
      <c r="A888" s="3">
        <f>TITRES_STAT!B891</f>
        <v>43600</v>
      </c>
      <c r="B888" s="5">
        <f>TITRES_STAT!D891</f>
        <v>0.63</v>
      </c>
      <c r="C888" s="2">
        <f t="shared" si="101"/>
        <v>2.0000000000000018E-2</v>
      </c>
      <c r="D888" s="2">
        <f t="shared" si="102"/>
        <v>0.6319999999999999</v>
      </c>
      <c r="E888" s="2">
        <f t="shared" si="104"/>
        <v>0.65</v>
      </c>
      <c r="F888" s="2">
        <f t="shared" si="105"/>
        <v>0.67400000000000004</v>
      </c>
      <c r="G888" s="2">
        <f t="shared" si="107"/>
        <v>0.73299999999999998</v>
      </c>
      <c r="H888" s="2">
        <f t="shared" si="103"/>
        <v>0.68784999999999996</v>
      </c>
      <c r="I888" s="2">
        <f t="array" ref="I888">SUMPRODUCT(B872:B891, (ROW(B872:B891)-ROW(B872)+1)) / (20*21/2)</f>
        <v>0.64866666666666684</v>
      </c>
      <c r="J888" s="2">
        <f t="shared" si="106"/>
        <v>0.66970085358498843</v>
      </c>
      <c r="K888" s="2">
        <f t="shared" si="108"/>
        <v>0.70759392729066217</v>
      </c>
    </row>
    <row r="889" spans="1:11" ht="13.5" x14ac:dyDescent="0.25">
      <c r="A889" s="3">
        <f>TITRES_STAT!B892</f>
        <v>43601</v>
      </c>
      <c r="B889" s="5">
        <f>TITRES_STAT!D892</f>
        <v>0.63</v>
      </c>
      <c r="C889" s="2">
        <f t="shared" si="101"/>
        <v>0</v>
      </c>
      <c r="D889" s="2">
        <f t="shared" si="102"/>
        <v>0.62799999999999989</v>
      </c>
      <c r="E889" s="2">
        <f t="shared" si="104"/>
        <v>0.64400000000000002</v>
      </c>
      <c r="F889" s="2">
        <f t="shared" si="105"/>
        <v>0.67100000000000004</v>
      </c>
      <c r="G889" s="2">
        <f t="shared" si="107"/>
        <v>0.72960000000000003</v>
      </c>
      <c r="H889" s="2">
        <f t="shared" si="103"/>
        <v>0.68804999999999994</v>
      </c>
      <c r="I889" s="2">
        <f t="array" ref="I889">SUMPRODUCT(B873:B892, (ROW(B873:B892)-ROW(B873)+1)) / (20*21/2)</f>
        <v>0.64804761904761909</v>
      </c>
      <c r="J889" s="2">
        <f t="shared" si="106"/>
        <v>0.66591981991022764</v>
      </c>
      <c r="K889" s="2">
        <f t="shared" si="108"/>
        <v>0.70455102818122439</v>
      </c>
    </row>
    <row r="890" spans="1:11" ht="13.5" x14ac:dyDescent="0.25">
      <c r="A890" s="3">
        <f>TITRES_STAT!B893</f>
        <v>43602</v>
      </c>
      <c r="B890" s="5">
        <f>TITRES_STAT!D893</f>
        <v>0.63</v>
      </c>
      <c r="C890" s="2">
        <f t="shared" si="101"/>
        <v>0</v>
      </c>
      <c r="D890" s="2">
        <f t="shared" si="102"/>
        <v>0.626</v>
      </c>
      <c r="E890" s="2">
        <f t="shared" si="104"/>
        <v>0.63900000000000001</v>
      </c>
      <c r="F890" s="2">
        <f t="shared" si="105"/>
        <v>0.66900000000000015</v>
      </c>
      <c r="G890" s="2">
        <f t="shared" si="107"/>
        <v>0.7260000000000002</v>
      </c>
      <c r="H890" s="2">
        <f t="shared" si="103"/>
        <v>0.68824999999999992</v>
      </c>
      <c r="I890" s="2">
        <f t="array" ref="I890">SUMPRODUCT(B874:B893, (ROW(B874:B893)-ROW(B874)+1)) / (20*21/2)</f>
        <v>0.64961904761904754</v>
      </c>
      <c r="J890" s="2">
        <f t="shared" si="106"/>
        <v>0.66249888468068208</v>
      </c>
      <c r="K890" s="2">
        <f t="shared" si="108"/>
        <v>0.70162745844862728</v>
      </c>
    </row>
    <row r="891" spans="1:11" ht="13.5" x14ac:dyDescent="0.25">
      <c r="A891" s="3">
        <f>TITRES_STAT!B894</f>
        <v>43605</v>
      </c>
      <c r="B891" s="5">
        <f>TITRES_STAT!D894</f>
        <v>0.64</v>
      </c>
      <c r="C891" s="2">
        <f t="shared" si="101"/>
        <v>1.0000000000000009E-2</v>
      </c>
      <c r="D891" s="2">
        <f t="shared" si="102"/>
        <v>0.628</v>
      </c>
      <c r="E891" s="2">
        <f t="shared" si="104"/>
        <v>0.6359999999999999</v>
      </c>
      <c r="F891" s="2">
        <f t="shared" si="105"/>
        <v>0.6665000000000002</v>
      </c>
      <c r="G891" s="2">
        <f t="shared" si="107"/>
        <v>0.7220000000000002</v>
      </c>
      <c r="H891" s="2">
        <f t="shared" si="103"/>
        <v>0.68859999999999999</v>
      </c>
      <c r="I891" s="2">
        <f t="array" ref="I891">SUMPRODUCT(B875:B894, (ROW(B875:B894)-ROW(B875)+1)) / (20*21/2)</f>
        <v>0.65423809523809517</v>
      </c>
      <c r="J891" s="2">
        <f t="shared" si="106"/>
        <v>0.66035613375871238</v>
      </c>
      <c r="K891" s="2">
        <f t="shared" si="108"/>
        <v>0.69921069537221059</v>
      </c>
    </row>
    <row r="892" spans="1:11" ht="13.5" x14ac:dyDescent="0.25">
      <c r="A892" s="3">
        <f>TITRES_STAT!B895</f>
        <v>43606</v>
      </c>
      <c r="B892" s="5">
        <f>TITRES_STAT!D895</f>
        <v>0.66</v>
      </c>
      <c r="C892" s="2">
        <f t="shared" si="101"/>
        <v>2.0000000000000018E-2</v>
      </c>
      <c r="D892" s="2">
        <f t="shared" si="102"/>
        <v>0.63800000000000012</v>
      </c>
      <c r="E892" s="2">
        <f t="shared" si="104"/>
        <v>0.6369999999999999</v>
      </c>
      <c r="F892" s="2">
        <f t="shared" si="105"/>
        <v>0.6635000000000002</v>
      </c>
      <c r="G892" s="2">
        <f t="shared" si="107"/>
        <v>0.71860000000000013</v>
      </c>
      <c r="H892" s="2">
        <f t="shared" si="103"/>
        <v>0.68899999999999995</v>
      </c>
      <c r="I892" s="2">
        <f t="array" ref="I892">SUMPRODUCT(B876:B895, (ROW(B876:B895)-ROW(B876)+1)) / (20*21/2)</f>
        <v>0.6627142857142857</v>
      </c>
      <c r="J892" s="2">
        <f t="shared" si="106"/>
        <v>0.66032221625788257</v>
      </c>
      <c r="K892" s="2">
        <f t="shared" si="108"/>
        <v>0.69767302104388862</v>
      </c>
    </row>
    <row r="893" spans="1:11" ht="13.5" x14ac:dyDescent="0.25">
      <c r="A893" s="3">
        <f>TITRES_STAT!B896</f>
        <v>43607</v>
      </c>
      <c r="B893" s="5">
        <f>TITRES_STAT!D896</f>
        <v>0.68</v>
      </c>
      <c r="C893" s="2">
        <f t="shared" si="101"/>
        <v>2.0000000000000018E-2</v>
      </c>
      <c r="D893" s="2">
        <f t="shared" si="102"/>
        <v>0.64800000000000002</v>
      </c>
      <c r="E893" s="2">
        <f t="shared" si="104"/>
        <v>0.6399999999999999</v>
      </c>
      <c r="F893" s="2">
        <f t="shared" si="105"/>
        <v>0.6615000000000002</v>
      </c>
      <c r="G893" s="2">
        <f t="shared" si="107"/>
        <v>0.71560000000000001</v>
      </c>
      <c r="H893" s="2">
        <f t="shared" si="103"/>
        <v>0.68955</v>
      </c>
      <c r="I893" s="2">
        <f t="array" ref="I893">SUMPRODUCT(B877:B896, (ROW(B877:B896)-ROW(B877)+1)) / (20*21/2)</f>
        <v>0.67385714285714282</v>
      </c>
      <c r="J893" s="2">
        <f t="shared" si="106"/>
        <v>0.66219629089998899</v>
      </c>
      <c r="K893" s="2">
        <f t="shared" si="108"/>
        <v>0.69697996139510865</v>
      </c>
    </row>
    <row r="894" spans="1:11" ht="13.5" x14ac:dyDescent="0.25">
      <c r="A894" s="3">
        <f>TITRES_STAT!B897</f>
        <v>43608</v>
      </c>
      <c r="B894" s="5">
        <f>TITRES_STAT!D897</f>
        <v>0.71</v>
      </c>
      <c r="C894" s="2">
        <f t="shared" si="101"/>
        <v>2.9999999999999916E-2</v>
      </c>
      <c r="D894" s="2">
        <f t="shared" si="102"/>
        <v>0.66400000000000003</v>
      </c>
      <c r="E894" s="2">
        <f t="shared" si="104"/>
        <v>0.64599999999999991</v>
      </c>
      <c r="F894" s="2">
        <f t="shared" si="105"/>
        <v>0.66100000000000014</v>
      </c>
      <c r="G894" s="2">
        <f t="shared" si="107"/>
        <v>0.71300000000000008</v>
      </c>
      <c r="H894" s="2">
        <f t="shared" si="103"/>
        <v>0.69030000000000002</v>
      </c>
      <c r="I894" s="2">
        <f t="array" ref="I894">SUMPRODUCT(B878:B897, (ROW(B878:B897)-ROW(B878)+1)) / (20*21/2)</f>
        <v>0.68652380952380943</v>
      </c>
      <c r="J894" s="2">
        <f t="shared" si="106"/>
        <v>0.66674902509999001</v>
      </c>
      <c r="K894" s="2">
        <f t="shared" si="108"/>
        <v>0.69749055114432013</v>
      </c>
    </row>
    <row r="895" spans="1:11" ht="13.5" x14ac:dyDescent="0.25">
      <c r="A895" s="3">
        <f>TITRES_STAT!B898</f>
        <v>43609</v>
      </c>
      <c r="B895" s="5">
        <f>TITRES_STAT!D898</f>
        <v>0.75</v>
      </c>
      <c r="C895" s="2">
        <f t="shared" si="101"/>
        <v>4.0000000000000036E-2</v>
      </c>
      <c r="D895" s="2">
        <f t="shared" si="102"/>
        <v>0.68799999999999994</v>
      </c>
      <c r="E895" s="2">
        <f t="shared" si="104"/>
        <v>0.65699999999999992</v>
      </c>
      <c r="F895" s="2">
        <f t="shared" si="105"/>
        <v>0.66300000000000026</v>
      </c>
      <c r="G895" s="2">
        <f t="shared" si="107"/>
        <v>0.71160000000000012</v>
      </c>
      <c r="H895" s="2">
        <f t="shared" si="103"/>
        <v>0.69119999999999993</v>
      </c>
      <c r="I895" s="2">
        <f t="array" ref="I895">SUMPRODUCT(B879:B898, (ROW(B879:B898)-ROW(B879)+1)) / (20*21/2)</f>
        <v>0.69580952380952388</v>
      </c>
      <c r="J895" s="2">
        <f t="shared" si="106"/>
        <v>0.67467768937618144</v>
      </c>
      <c r="K895" s="2">
        <f t="shared" si="108"/>
        <v>0.6995497452170919</v>
      </c>
    </row>
    <row r="896" spans="1:11" ht="13.5" x14ac:dyDescent="0.25">
      <c r="A896" s="3">
        <f>TITRES_STAT!B899</f>
        <v>43612</v>
      </c>
      <c r="B896" s="5">
        <f>TITRES_STAT!D899</f>
        <v>0.78</v>
      </c>
      <c r="C896" s="2">
        <f t="shared" si="101"/>
        <v>3.0000000000000027E-2</v>
      </c>
      <c r="D896" s="2">
        <f t="shared" si="102"/>
        <v>0.71599999999999997</v>
      </c>
      <c r="E896" s="2">
        <f t="shared" si="104"/>
        <v>0.67200000000000004</v>
      </c>
      <c r="F896" s="2">
        <f t="shared" si="105"/>
        <v>0.66700000000000004</v>
      </c>
      <c r="G896" s="2">
        <f t="shared" si="107"/>
        <v>0.7108000000000001</v>
      </c>
      <c r="H896" s="2">
        <f t="shared" si="103"/>
        <v>0.69224999999999992</v>
      </c>
      <c r="I896" s="2">
        <f t="array" ref="I896">SUMPRODUCT(B880:B899, (ROW(B880:B899)-ROW(B880)+1)) / (20*21/2)</f>
        <v>0.70271428571428585</v>
      </c>
      <c r="J896" s="2">
        <f t="shared" si="106"/>
        <v>0.68470838562606895</v>
      </c>
      <c r="K896" s="2">
        <f t="shared" si="108"/>
        <v>0.70270465716936292</v>
      </c>
    </row>
    <row r="897" spans="1:11" ht="13.5" x14ac:dyDescent="0.25">
      <c r="A897" s="3">
        <f>TITRES_STAT!B900</f>
        <v>43613</v>
      </c>
      <c r="B897" s="5">
        <f>TITRES_STAT!D900</f>
        <v>0.8</v>
      </c>
      <c r="C897" s="2">
        <f t="shared" si="101"/>
        <v>2.0000000000000018E-2</v>
      </c>
      <c r="D897" s="2">
        <f t="shared" si="102"/>
        <v>0.74399999999999999</v>
      </c>
      <c r="E897" s="2">
        <f t="shared" si="104"/>
        <v>0.69100000000000006</v>
      </c>
      <c r="F897" s="2">
        <f t="shared" si="105"/>
        <v>0.6725000000000001</v>
      </c>
      <c r="G897" s="2">
        <f t="shared" si="107"/>
        <v>0.71060000000000001</v>
      </c>
      <c r="H897" s="2">
        <f t="shared" si="103"/>
        <v>0.69345000000000001</v>
      </c>
      <c r="I897" s="2">
        <f t="array" ref="I897">SUMPRODUCT(B881:B900, (ROW(B881:B900)-ROW(B881)+1)) / (20*21/2)</f>
        <v>0.70838095238095233</v>
      </c>
      <c r="J897" s="2">
        <f t="shared" si="106"/>
        <v>0.69568853937596709</v>
      </c>
      <c r="K897" s="2">
        <f t="shared" si="108"/>
        <v>0.70652016080978008</v>
      </c>
    </row>
    <row r="898" spans="1:11" ht="13.5" x14ac:dyDescent="0.25">
      <c r="A898" s="3">
        <f>TITRES_STAT!B901</f>
        <v>43614</v>
      </c>
      <c r="B898" s="5">
        <f>TITRES_STAT!D901</f>
        <v>0.77</v>
      </c>
      <c r="C898" s="2">
        <f t="shared" si="101"/>
        <v>-3.0000000000000027E-2</v>
      </c>
      <c r="D898" s="2">
        <f t="shared" si="102"/>
        <v>0.76200000000000001</v>
      </c>
      <c r="E898" s="2">
        <f t="shared" si="104"/>
        <v>0.70500000000000007</v>
      </c>
      <c r="F898" s="2">
        <f t="shared" si="105"/>
        <v>0.67749999999999999</v>
      </c>
      <c r="G898" s="2">
        <f t="shared" si="107"/>
        <v>0.70979999999999999</v>
      </c>
      <c r="H898" s="2">
        <f t="shared" si="103"/>
        <v>0.69455</v>
      </c>
      <c r="I898" s="2">
        <f t="array" ref="I898">SUMPRODUCT(B882:B901, (ROW(B882:B901)-ROW(B882)+1)) / (20*21/2)</f>
        <v>0.71471428571428575</v>
      </c>
      <c r="J898" s="2">
        <f t="shared" si="106"/>
        <v>0.70276582134016075</v>
      </c>
      <c r="K898" s="2">
        <f t="shared" si="108"/>
        <v>0.70900956626822009</v>
      </c>
    </row>
    <row r="899" spans="1:11" ht="13.5" x14ac:dyDescent="0.25">
      <c r="A899" s="3">
        <f>TITRES_STAT!B902</f>
        <v>43615</v>
      </c>
      <c r="B899" s="5">
        <f>TITRES_STAT!D902</f>
        <v>0.75</v>
      </c>
      <c r="C899" s="2">
        <f t="shared" si="101"/>
        <v>-2.0000000000000018E-2</v>
      </c>
      <c r="D899" s="2">
        <f t="shared" si="102"/>
        <v>0.77</v>
      </c>
      <c r="E899" s="2">
        <f t="shared" si="104"/>
        <v>0.71699999999999997</v>
      </c>
      <c r="F899" s="2">
        <f t="shared" si="105"/>
        <v>0.68049999999999988</v>
      </c>
      <c r="G899" s="2">
        <f t="shared" si="107"/>
        <v>0.70920000000000005</v>
      </c>
      <c r="H899" s="2">
        <f t="shared" si="103"/>
        <v>0.69555000000000011</v>
      </c>
      <c r="I899" s="2">
        <f t="array" ref="I899">SUMPRODUCT(B883:B902, (ROW(B883:B902)-ROW(B883)+1)) / (20*21/2)</f>
        <v>0.72066666666666668</v>
      </c>
      <c r="J899" s="2">
        <f t="shared" si="106"/>
        <v>0.7072643145458597</v>
      </c>
      <c r="K899" s="2">
        <f t="shared" si="108"/>
        <v>0.71061703425770173</v>
      </c>
    </row>
    <row r="900" spans="1:11" ht="13.5" x14ac:dyDescent="0.25">
      <c r="A900" s="3">
        <f>TITRES_STAT!B903</f>
        <v>43616</v>
      </c>
      <c r="B900" s="5">
        <f>TITRES_STAT!D903</f>
        <v>0.74</v>
      </c>
      <c r="C900" s="2">
        <f t="shared" ref="C900:C963" si="109">B900-B899</f>
        <v>-1.0000000000000009E-2</v>
      </c>
      <c r="D900" s="2">
        <f t="shared" si="102"/>
        <v>0.76800000000000002</v>
      </c>
      <c r="E900" s="2">
        <f t="shared" si="104"/>
        <v>0.72799999999999998</v>
      </c>
      <c r="F900" s="2">
        <f t="shared" si="105"/>
        <v>0.68349999999999989</v>
      </c>
      <c r="G900" s="2">
        <f t="shared" si="107"/>
        <v>0.70840000000000003</v>
      </c>
      <c r="H900" s="2">
        <f t="shared" si="103"/>
        <v>0.69650000000000001</v>
      </c>
      <c r="I900" s="2">
        <f t="array" ref="I900">SUMPRODUCT(B884:B903, (ROW(B884:B903)-ROW(B884)+1)) / (20*21/2)</f>
        <v>0.72423809523809524</v>
      </c>
      <c r="J900" s="2">
        <f t="shared" si="106"/>
        <v>0.71038199887482545</v>
      </c>
      <c r="K900" s="2">
        <f t="shared" si="108"/>
        <v>0.71176930742406641</v>
      </c>
    </row>
    <row r="901" spans="1:11" ht="13.5" x14ac:dyDescent="0.25">
      <c r="A901" s="3">
        <f>TITRES_STAT!B904</f>
        <v>43619</v>
      </c>
      <c r="B901" s="5">
        <f>TITRES_STAT!D904</f>
        <v>0.75</v>
      </c>
      <c r="C901" s="2">
        <f t="shared" si="109"/>
        <v>1.0000000000000009E-2</v>
      </c>
      <c r="D901" s="2">
        <f t="shared" si="102"/>
        <v>0.76200000000000012</v>
      </c>
      <c r="E901" s="2">
        <f t="shared" si="104"/>
        <v>0.7390000000000001</v>
      </c>
      <c r="F901" s="2">
        <f t="shared" si="105"/>
        <v>0.6875</v>
      </c>
      <c r="G901" s="2">
        <f t="shared" si="107"/>
        <v>0.70780000000000021</v>
      </c>
      <c r="H901" s="2">
        <f t="shared" si="103"/>
        <v>0.69750000000000012</v>
      </c>
      <c r="I901" s="2">
        <f t="array" ref="I901">SUMPRODUCT(B885:B904, (ROW(B885:B904)-ROW(B885)+1)) / (20*21/2)</f>
        <v>0.7264761904761905</v>
      </c>
      <c r="J901" s="2">
        <f t="shared" si="106"/>
        <v>0.71415514183912776</v>
      </c>
      <c r="K901" s="2">
        <f t="shared" si="108"/>
        <v>0.71326855027018143</v>
      </c>
    </row>
    <row r="902" spans="1:11" ht="13.5" x14ac:dyDescent="0.25">
      <c r="A902" s="3">
        <f>TITRES_STAT!B905</f>
        <v>43623</v>
      </c>
      <c r="B902" s="5">
        <f>TITRES_STAT!D905</f>
        <v>0.75</v>
      </c>
      <c r="C902" s="2">
        <f t="shared" si="109"/>
        <v>0</v>
      </c>
      <c r="D902" s="2">
        <f t="shared" ref="D902:D965" si="110">AVERAGE(B898:B902)</f>
        <v>0.752</v>
      </c>
      <c r="E902" s="2">
        <f t="shared" si="104"/>
        <v>0.748</v>
      </c>
      <c r="F902" s="2">
        <f t="shared" si="105"/>
        <v>0.69249999999999989</v>
      </c>
      <c r="G902" s="2">
        <f t="shared" si="107"/>
        <v>0.70700000000000018</v>
      </c>
      <c r="H902" s="2">
        <f t="shared" si="103"/>
        <v>0.69850000000000023</v>
      </c>
      <c r="I902" s="2">
        <f t="array" ref="I902">SUMPRODUCT(B886:B905, (ROW(B886:B905)-ROW(B886)+1)) / (20*21/2)</f>
        <v>0.72552380952380957</v>
      </c>
      <c r="J902" s="2">
        <f t="shared" si="106"/>
        <v>0.71756893785444886</v>
      </c>
      <c r="K902" s="2">
        <f t="shared" si="108"/>
        <v>0.71470899927919396</v>
      </c>
    </row>
    <row r="903" spans="1:11" ht="13.5" x14ac:dyDescent="0.25">
      <c r="A903" s="3">
        <f>TITRES_STAT!B906</f>
        <v>43626</v>
      </c>
      <c r="B903" s="5">
        <f>TITRES_STAT!D906</f>
        <v>0.73</v>
      </c>
      <c r="C903" s="2">
        <f t="shared" si="109"/>
        <v>-2.0000000000000018E-2</v>
      </c>
      <c r="D903" s="2">
        <f t="shared" si="110"/>
        <v>0.74399999999999999</v>
      </c>
      <c r="E903" s="2">
        <f t="shared" si="104"/>
        <v>0.75300000000000011</v>
      </c>
      <c r="F903" s="2">
        <f t="shared" si="105"/>
        <v>0.69650000000000001</v>
      </c>
      <c r="G903" s="2">
        <f t="shared" si="107"/>
        <v>0.70620000000000005</v>
      </c>
      <c r="H903" s="2">
        <f t="shared" si="103"/>
        <v>0.69935000000000014</v>
      </c>
      <c r="I903" s="2">
        <f t="array" ref="I903">SUMPRODUCT(B887:B906, (ROW(B887:B906)-ROW(B887)+1)) / (20*21/2)</f>
        <v>0.72528571428571431</v>
      </c>
      <c r="J903" s="2">
        <f t="shared" si="106"/>
        <v>0.71875284853497756</v>
      </c>
      <c r="K903" s="2">
        <f t="shared" si="108"/>
        <v>0.71530864636628433</v>
      </c>
    </row>
    <row r="904" spans="1:11" ht="13.5" x14ac:dyDescent="0.25">
      <c r="A904" s="3">
        <f>TITRES_STAT!B907</f>
        <v>43627</v>
      </c>
      <c r="B904" s="5">
        <f>TITRES_STAT!D907</f>
        <v>0.72</v>
      </c>
      <c r="C904" s="2">
        <f t="shared" si="109"/>
        <v>-1.0000000000000009E-2</v>
      </c>
      <c r="D904" s="2">
        <f t="shared" si="110"/>
        <v>0.7380000000000001</v>
      </c>
      <c r="E904" s="2">
        <f t="shared" si="104"/>
        <v>0.754</v>
      </c>
      <c r="F904" s="2">
        <f t="shared" si="105"/>
        <v>0.7</v>
      </c>
      <c r="G904" s="2">
        <f t="shared" si="107"/>
        <v>0.70499999999999985</v>
      </c>
      <c r="H904" s="2">
        <f t="shared" si="103"/>
        <v>0.70015000000000016</v>
      </c>
      <c r="I904" s="2">
        <f t="array" ref="I904">SUMPRODUCT(B888:B907, (ROW(B888:B907)-ROW(B888)+1)) / (20*21/2)</f>
        <v>0.72566666666666657</v>
      </c>
      <c r="J904" s="2">
        <f t="shared" si="106"/>
        <v>0.7188716248649798</v>
      </c>
      <c r="K904" s="2">
        <f t="shared" si="108"/>
        <v>0.71549262101858691</v>
      </c>
    </row>
    <row r="905" spans="1:11" ht="13.5" x14ac:dyDescent="0.25">
      <c r="A905" s="3">
        <f>TITRES_STAT!B908</f>
        <v>43628</v>
      </c>
      <c r="B905" s="5">
        <f>TITRES_STAT!D908</f>
        <v>0.69</v>
      </c>
      <c r="C905" s="2">
        <f t="shared" si="109"/>
        <v>-3.0000000000000027E-2</v>
      </c>
      <c r="D905" s="2">
        <f t="shared" si="110"/>
        <v>0.72799999999999998</v>
      </c>
      <c r="E905" s="2">
        <f t="shared" si="104"/>
        <v>0.748</v>
      </c>
      <c r="F905" s="2">
        <f t="shared" si="105"/>
        <v>0.70250000000000001</v>
      </c>
      <c r="G905" s="2">
        <f t="shared" si="107"/>
        <v>0.7033999999999998</v>
      </c>
      <c r="H905" s="2">
        <f t="shared" si="103"/>
        <v>0.70080000000000009</v>
      </c>
      <c r="I905" s="2">
        <f t="array" ref="I905">SUMPRODUCT(B889:B908, (ROW(B889:B908)-ROW(B889)+1)) / (20*21/2)</f>
        <v>0.72461904761904772</v>
      </c>
      <c r="J905" s="2">
        <f t="shared" si="106"/>
        <v>0.71612194630641035</v>
      </c>
      <c r="K905" s="2">
        <f t="shared" si="108"/>
        <v>0.71449291039040708</v>
      </c>
    </row>
    <row r="906" spans="1:11" ht="13.5" x14ac:dyDescent="0.25">
      <c r="A906" s="3">
        <f>TITRES_STAT!B909</f>
        <v>43629</v>
      </c>
      <c r="B906" s="5">
        <f>TITRES_STAT!D909</f>
        <v>0.7</v>
      </c>
      <c r="C906" s="2">
        <f t="shared" si="109"/>
        <v>1.0000000000000009E-2</v>
      </c>
      <c r="D906" s="2">
        <f t="shared" si="110"/>
        <v>0.71799999999999997</v>
      </c>
      <c r="E906" s="2">
        <f t="shared" si="104"/>
        <v>0.7400000000000001</v>
      </c>
      <c r="F906" s="2">
        <f t="shared" si="105"/>
        <v>0.70600000000000007</v>
      </c>
      <c r="G906" s="2">
        <f t="shared" si="107"/>
        <v>0.70219999999999982</v>
      </c>
      <c r="H906" s="2">
        <f t="shared" ref="H906:H969" si="111">AVERAGE(B707:B906)</f>
        <v>0.7014999999999999</v>
      </c>
      <c r="I906" s="2">
        <f t="array" ref="I906">SUMPRODUCT(B890:B909, (ROW(B890:B909)-ROW(B890)+1)) / (20*21/2)</f>
        <v>0.72133333333333338</v>
      </c>
      <c r="J906" s="2">
        <f t="shared" si="106"/>
        <v>0.71458652284865698</v>
      </c>
      <c r="K906" s="2">
        <f t="shared" si="108"/>
        <v>0.71392456096333234</v>
      </c>
    </row>
    <row r="907" spans="1:11" ht="13.5" x14ac:dyDescent="0.25">
      <c r="A907" s="3">
        <f>TITRES_STAT!B910</f>
        <v>43630</v>
      </c>
      <c r="B907" s="5">
        <f>TITRES_STAT!D910</f>
        <v>0.71</v>
      </c>
      <c r="C907" s="2">
        <f t="shared" si="109"/>
        <v>1.0000000000000009E-2</v>
      </c>
      <c r="D907" s="2">
        <f t="shared" si="110"/>
        <v>0.71</v>
      </c>
      <c r="E907" s="2">
        <f t="shared" si="104"/>
        <v>0.73100000000000009</v>
      </c>
      <c r="F907" s="2">
        <f t="shared" si="105"/>
        <v>0.71099999999999997</v>
      </c>
      <c r="G907" s="2">
        <f t="shared" si="107"/>
        <v>0.70119999999999993</v>
      </c>
      <c r="H907" s="2">
        <f t="shared" si="111"/>
        <v>0.70225000000000004</v>
      </c>
      <c r="I907" s="2">
        <f t="array" ref="I907">SUMPRODUCT(B891:B910, (ROW(B891:B910)-ROW(B891)+1)) / (20*21/2)</f>
        <v>0.71971428571428564</v>
      </c>
      <c r="J907" s="2">
        <f t="shared" si="106"/>
        <v>0.71414971114878489</v>
      </c>
      <c r="K907" s="2">
        <f t="shared" si="108"/>
        <v>0.71377065661182915</v>
      </c>
    </row>
    <row r="908" spans="1:11" ht="13.5" x14ac:dyDescent="0.25">
      <c r="A908" s="3">
        <f>TITRES_STAT!B911</f>
        <v>43633</v>
      </c>
      <c r="B908" s="5">
        <f>TITRES_STAT!D911</f>
        <v>0.7</v>
      </c>
      <c r="C908" s="2">
        <f t="shared" si="109"/>
        <v>-1.0000000000000009E-2</v>
      </c>
      <c r="D908" s="2">
        <f t="shared" si="110"/>
        <v>0.70399999999999996</v>
      </c>
      <c r="E908" s="2">
        <f t="shared" ref="E908:E971" si="112">AVERAGE(B899:B908)</f>
        <v>0.72400000000000009</v>
      </c>
      <c r="F908" s="2">
        <f t="shared" si="105"/>
        <v>0.71449999999999991</v>
      </c>
      <c r="G908" s="2">
        <f t="shared" si="107"/>
        <v>0.69999999999999984</v>
      </c>
      <c r="H908" s="2">
        <f t="shared" si="111"/>
        <v>0.70294999999999985</v>
      </c>
      <c r="I908" s="2">
        <f t="array" ref="I908">SUMPRODUCT(B892:B911, (ROW(B892:B911)-ROW(B892)+1)) / (20*21/2)</f>
        <v>0.71776190476190471</v>
      </c>
      <c r="J908" s="2">
        <f t="shared" si="106"/>
        <v>0.71280211961080542</v>
      </c>
      <c r="K908" s="2">
        <f t="shared" si="108"/>
        <v>0.71323063086234573</v>
      </c>
    </row>
    <row r="909" spans="1:11" ht="13.5" x14ac:dyDescent="0.25">
      <c r="A909" s="3">
        <f>TITRES_STAT!B912</f>
        <v>43634</v>
      </c>
      <c r="B909" s="5">
        <f>TITRES_STAT!D912</f>
        <v>0.68</v>
      </c>
      <c r="C909" s="2">
        <f t="shared" si="109"/>
        <v>-1.9999999999999907E-2</v>
      </c>
      <c r="D909" s="2">
        <f t="shared" si="110"/>
        <v>0.69599999999999995</v>
      </c>
      <c r="E909" s="2">
        <f t="shared" si="112"/>
        <v>0.71700000000000008</v>
      </c>
      <c r="F909" s="2">
        <f t="shared" si="105"/>
        <v>0.71699999999999997</v>
      </c>
      <c r="G909" s="2">
        <f t="shared" si="107"/>
        <v>0.69879999999999998</v>
      </c>
      <c r="H909" s="2">
        <f t="shared" si="111"/>
        <v>0.7036</v>
      </c>
      <c r="I909" s="2">
        <f t="array" ref="I909">SUMPRODUCT(B893:B912, (ROW(B893:B912)-ROW(B893)+1)) / (20*21/2)</f>
        <v>0.71552380952380945</v>
      </c>
      <c r="J909" s="2">
        <f t="shared" si="106"/>
        <v>0.70967810821930022</v>
      </c>
      <c r="K909" s="2">
        <f t="shared" si="108"/>
        <v>0.71192746886774394</v>
      </c>
    </row>
    <row r="910" spans="1:11" ht="13.5" x14ac:dyDescent="0.25">
      <c r="A910" s="3">
        <f>TITRES_STAT!B913</f>
        <v>43635</v>
      </c>
      <c r="B910" s="5">
        <f>TITRES_STAT!D913</f>
        <v>0.7</v>
      </c>
      <c r="C910" s="2">
        <f t="shared" si="109"/>
        <v>1.9999999999999907E-2</v>
      </c>
      <c r="D910" s="2">
        <f t="shared" si="110"/>
        <v>0.69800000000000006</v>
      </c>
      <c r="E910" s="2">
        <f t="shared" si="112"/>
        <v>0.71299999999999997</v>
      </c>
      <c r="F910" s="2">
        <f t="shared" si="105"/>
        <v>0.72049999999999981</v>
      </c>
      <c r="G910" s="2">
        <f t="shared" si="107"/>
        <v>0.69800000000000006</v>
      </c>
      <c r="H910" s="2">
        <f t="shared" si="111"/>
        <v>0.70434999999999992</v>
      </c>
      <c r="I910" s="2">
        <f t="array" ref="I910">SUMPRODUCT(B894:B913, (ROW(B894:B913)-ROW(B894)+1)) / (20*21/2)</f>
        <v>0.71309523809523812</v>
      </c>
      <c r="J910" s="2">
        <f t="shared" si="106"/>
        <v>0.7087563836269859</v>
      </c>
      <c r="K910" s="2">
        <f t="shared" si="108"/>
        <v>0.71145972499057752</v>
      </c>
    </row>
    <row r="911" spans="1:11" ht="13.5" x14ac:dyDescent="0.25">
      <c r="A911" s="3">
        <f>TITRES_STAT!B914</f>
        <v>43636</v>
      </c>
      <c r="B911" s="5">
        <f>TITRES_STAT!D914</f>
        <v>0.7</v>
      </c>
      <c r="C911" s="2">
        <f t="shared" si="109"/>
        <v>0</v>
      </c>
      <c r="D911" s="2">
        <f t="shared" si="110"/>
        <v>0.69800000000000006</v>
      </c>
      <c r="E911" s="2">
        <f t="shared" si="112"/>
        <v>0.70799999999999996</v>
      </c>
      <c r="F911" s="2">
        <f t="shared" si="105"/>
        <v>0.72349999999999992</v>
      </c>
      <c r="G911" s="2">
        <f t="shared" si="107"/>
        <v>0.69720000000000004</v>
      </c>
      <c r="H911" s="2">
        <f t="shared" si="111"/>
        <v>0.70509999999999995</v>
      </c>
      <c r="I911" s="2">
        <f t="array" ref="I911">SUMPRODUCT(B895:B914, (ROW(B895:B914)-ROW(B895)+1)) / (20*21/2)</f>
        <v>0.71152380952380945</v>
      </c>
      <c r="J911" s="2">
        <f t="shared" si="106"/>
        <v>0.70792244232917767</v>
      </c>
      <c r="K911" s="2">
        <f t="shared" si="108"/>
        <v>0.71101032401055486</v>
      </c>
    </row>
    <row r="912" spans="1:11" ht="13.5" x14ac:dyDescent="0.25">
      <c r="A912" s="3">
        <f>TITRES_STAT!B915</f>
        <v>43637</v>
      </c>
      <c r="B912" s="5">
        <f>TITRES_STAT!D915</f>
        <v>0.7</v>
      </c>
      <c r="C912" s="2">
        <f t="shared" si="109"/>
        <v>0</v>
      </c>
      <c r="D912" s="2">
        <f t="shared" si="110"/>
        <v>0.69600000000000006</v>
      </c>
      <c r="E912" s="2">
        <f t="shared" si="112"/>
        <v>0.70300000000000007</v>
      </c>
      <c r="F912" s="2">
        <f t="shared" si="105"/>
        <v>0.72549999999999992</v>
      </c>
      <c r="G912" s="2">
        <f t="shared" si="107"/>
        <v>0.69660000000000011</v>
      </c>
      <c r="H912" s="2">
        <f t="shared" si="111"/>
        <v>0.70584999999999976</v>
      </c>
      <c r="I912" s="2">
        <f t="array" ref="I912">SUMPRODUCT(B896:B915, (ROW(B896:B915)-ROW(B896)+1)) / (20*21/2)</f>
        <v>0.70899999999999996</v>
      </c>
      <c r="J912" s="2">
        <f t="shared" si="106"/>
        <v>0.70716792401211315</v>
      </c>
      <c r="K912" s="2">
        <f t="shared" si="108"/>
        <v>0.71057854659837627</v>
      </c>
    </row>
    <row r="913" spans="1:11" ht="13.5" x14ac:dyDescent="0.25">
      <c r="A913" s="3">
        <f>TITRES_STAT!B916</f>
        <v>43640</v>
      </c>
      <c r="B913" s="5">
        <f>TITRES_STAT!D916</f>
        <v>0.7</v>
      </c>
      <c r="C913" s="2">
        <f t="shared" si="109"/>
        <v>0</v>
      </c>
      <c r="D913" s="2">
        <f t="shared" si="110"/>
        <v>0.69600000000000006</v>
      </c>
      <c r="E913" s="2">
        <f t="shared" si="112"/>
        <v>0.7</v>
      </c>
      <c r="F913" s="2">
        <f t="shared" si="105"/>
        <v>0.72649999999999992</v>
      </c>
      <c r="G913" s="2">
        <f t="shared" si="107"/>
        <v>0.69620000000000015</v>
      </c>
      <c r="H913" s="2">
        <f t="shared" si="111"/>
        <v>0.70659999999999967</v>
      </c>
      <c r="I913" s="2">
        <f t="array" ref="I913">SUMPRODUCT(B897:B916, (ROW(B897:B916)-ROW(B897)+1)) / (20*21/2)</f>
        <v>0.70576190476190492</v>
      </c>
      <c r="J913" s="2">
        <f t="shared" si="106"/>
        <v>0.70648526458238803</v>
      </c>
      <c r="K913" s="2">
        <f t="shared" si="108"/>
        <v>0.7101637016337341</v>
      </c>
    </row>
    <row r="914" spans="1:11" ht="13.5" x14ac:dyDescent="0.25">
      <c r="A914" s="3">
        <f>TITRES_STAT!B917</f>
        <v>43641</v>
      </c>
      <c r="B914" s="5">
        <f>TITRES_STAT!D917</f>
        <v>0.71</v>
      </c>
      <c r="C914" s="2">
        <f t="shared" si="109"/>
        <v>1.0000000000000009E-2</v>
      </c>
      <c r="D914" s="2">
        <f t="shared" si="110"/>
        <v>0.70199999999999996</v>
      </c>
      <c r="E914" s="2">
        <f t="shared" si="112"/>
        <v>0.69900000000000007</v>
      </c>
      <c r="F914" s="2">
        <f t="shared" si="105"/>
        <v>0.72649999999999992</v>
      </c>
      <c r="G914" s="2">
        <f t="shared" si="107"/>
        <v>0.69600000000000006</v>
      </c>
      <c r="H914" s="2">
        <f t="shared" si="111"/>
        <v>0.7073999999999997</v>
      </c>
      <c r="I914" s="2">
        <f t="array" ref="I914">SUMPRODUCT(B898:B917, (ROW(B898:B917)-ROW(B898)+1)) / (20*21/2)</f>
        <v>0.70390476190476192</v>
      </c>
      <c r="J914" s="2">
        <f t="shared" si="106"/>
        <v>0.70682000128882727</v>
      </c>
      <c r="K914" s="2">
        <f t="shared" si="108"/>
        <v>0.71015728196182293</v>
      </c>
    </row>
    <row r="915" spans="1:11" ht="13.5" x14ac:dyDescent="0.25">
      <c r="A915" s="3">
        <f>TITRES_STAT!B918</f>
        <v>43642</v>
      </c>
      <c r="B915" s="5">
        <f>TITRES_STAT!D918</f>
        <v>0.7</v>
      </c>
      <c r="C915" s="2">
        <f t="shared" si="109"/>
        <v>-1.0000000000000009E-2</v>
      </c>
      <c r="D915" s="2">
        <f t="shared" si="110"/>
        <v>0.70199999999999996</v>
      </c>
      <c r="E915" s="2">
        <f t="shared" si="112"/>
        <v>0.70000000000000007</v>
      </c>
      <c r="F915" s="2">
        <f t="shared" si="105"/>
        <v>0.72399999999999987</v>
      </c>
      <c r="G915" s="2">
        <f t="shared" si="107"/>
        <v>0.69560000000000022</v>
      </c>
      <c r="H915" s="2">
        <f t="shared" si="111"/>
        <v>0.7081499999999995</v>
      </c>
      <c r="I915" s="2">
        <f t="array" ref="I915">SUMPRODUCT(B899:B918, (ROW(B899:B918)-ROW(B899)+1)) / (20*21/2)</f>
        <v>0.70061904761904759</v>
      </c>
      <c r="J915" s="2">
        <f t="shared" si="106"/>
        <v>0.70617047735655802</v>
      </c>
      <c r="K915" s="2">
        <f t="shared" si="108"/>
        <v>0.70975895717900639</v>
      </c>
    </row>
    <row r="916" spans="1:11" ht="13.5" x14ac:dyDescent="0.25">
      <c r="A916" s="3">
        <f>TITRES_STAT!B919</f>
        <v>43643</v>
      </c>
      <c r="B916" s="5">
        <f>TITRES_STAT!D919</f>
        <v>0.69</v>
      </c>
      <c r="C916" s="2">
        <f t="shared" si="109"/>
        <v>-1.0000000000000009E-2</v>
      </c>
      <c r="D916" s="2">
        <f t="shared" si="110"/>
        <v>0.7</v>
      </c>
      <c r="E916" s="2">
        <f t="shared" si="112"/>
        <v>0.69900000000000007</v>
      </c>
      <c r="F916" s="2">
        <f t="shared" ref="F916:F979" si="113">AVERAGE(B897:B916)</f>
        <v>0.71949999999999981</v>
      </c>
      <c r="G916" s="2">
        <f t="shared" si="107"/>
        <v>0.69499999999999995</v>
      </c>
      <c r="H916" s="2">
        <f t="shared" si="111"/>
        <v>0.70889999999999953</v>
      </c>
      <c r="I916" s="2">
        <f t="array" ref="I916">SUMPRODUCT(B900:B919, (ROW(B900:B919)-ROW(B900)+1)) / (20*21/2)</f>
        <v>0.69776190476190481</v>
      </c>
      <c r="J916" s="2">
        <f t="shared" si="106"/>
        <v>0.70463043189402874</v>
      </c>
      <c r="K916" s="2">
        <f t="shared" si="108"/>
        <v>0.70898409611316304</v>
      </c>
    </row>
    <row r="917" spans="1:11" ht="13.5" x14ac:dyDescent="0.25">
      <c r="A917" s="3">
        <f>TITRES_STAT!B920</f>
        <v>43644</v>
      </c>
      <c r="B917" s="5">
        <f>TITRES_STAT!D920</f>
        <v>0.7</v>
      </c>
      <c r="C917" s="2">
        <f t="shared" si="109"/>
        <v>1.0000000000000009E-2</v>
      </c>
      <c r="D917" s="2">
        <f t="shared" si="110"/>
        <v>0.7</v>
      </c>
      <c r="E917" s="2">
        <f t="shared" si="112"/>
        <v>0.69800000000000018</v>
      </c>
      <c r="F917" s="2">
        <f t="shared" si="113"/>
        <v>0.71449999999999969</v>
      </c>
      <c r="G917" s="2">
        <f t="shared" si="107"/>
        <v>0.69480000000000008</v>
      </c>
      <c r="H917" s="2">
        <f t="shared" si="111"/>
        <v>0.70969999999999944</v>
      </c>
      <c r="I917" s="2">
        <f t="array" ref="I917">SUMPRODUCT(B901:B920, (ROW(B901:B920)-ROW(B901)+1)) / (20*21/2)</f>
        <v>0.69333333333333336</v>
      </c>
      <c r="J917" s="2">
        <f t="shared" ref="J917:J980" si="114">$J$4*B917+J916*(1-$J$4)</f>
        <v>0.70418943838031167</v>
      </c>
      <c r="K917" s="2">
        <f t="shared" si="108"/>
        <v>0.70863177861852922</v>
      </c>
    </row>
    <row r="918" spans="1:11" ht="13.5" x14ac:dyDescent="0.25">
      <c r="A918" s="3">
        <f>TITRES_STAT!B921</f>
        <v>43647</v>
      </c>
      <c r="B918" s="5">
        <f>TITRES_STAT!D921</f>
        <v>0.68</v>
      </c>
      <c r="C918" s="2">
        <f t="shared" si="109"/>
        <v>-1.9999999999999907E-2</v>
      </c>
      <c r="D918" s="2">
        <f t="shared" si="110"/>
        <v>0.69599999999999995</v>
      </c>
      <c r="E918" s="2">
        <f t="shared" si="112"/>
        <v>0.69599999999999995</v>
      </c>
      <c r="F918" s="2">
        <f t="shared" si="113"/>
        <v>0.70999999999999985</v>
      </c>
      <c r="G918" s="2">
        <f t="shared" si="107"/>
        <v>0.69460000000000011</v>
      </c>
      <c r="H918" s="2">
        <f t="shared" si="111"/>
        <v>0.71034999999999937</v>
      </c>
      <c r="I918" s="2">
        <f t="array" ref="I918">SUMPRODUCT(B902:B921, (ROW(B902:B921)-ROW(B902)+1)) / (20*21/2)</f>
        <v>0.69023809523809521</v>
      </c>
      <c r="J918" s="2">
        <f t="shared" si="114"/>
        <v>0.70188568234409154</v>
      </c>
      <c r="K918" s="2">
        <f t="shared" si="108"/>
        <v>0.70750896377074368</v>
      </c>
    </row>
    <row r="919" spans="1:11" ht="13.5" x14ac:dyDescent="0.25">
      <c r="A919" s="3">
        <f>TITRES_STAT!B922</f>
        <v>43648</v>
      </c>
      <c r="B919" s="5">
        <f>TITRES_STAT!D922</f>
        <v>0.68</v>
      </c>
      <c r="C919" s="2">
        <f t="shared" si="109"/>
        <v>0</v>
      </c>
      <c r="D919" s="2">
        <f t="shared" si="110"/>
        <v>0.69000000000000006</v>
      </c>
      <c r="E919" s="2">
        <f t="shared" si="112"/>
        <v>0.69599999999999995</v>
      </c>
      <c r="F919" s="2">
        <f t="shared" si="113"/>
        <v>0.70649999999999991</v>
      </c>
      <c r="G919" s="2">
        <f t="shared" si="107"/>
        <v>0.69440000000000013</v>
      </c>
      <c r="H919" s="2">
        <f t="shared" si="111"/>
        <v>0.71094999999999942</v>
      </c>
      <c r="I919" s="2">
        <f t="array" ref="I919">SUMPRODUCT(B903:B922, (ROW(B903:B922)-ROW(B903)+1)) / (20*21/2)</f>
        <v>0.68942857142857139</v>
      </c>
      <c r="J919" s="2">
        <f t="shared" si="114"/>
        <v>0.6998013316446543</v>
      </c>
      <c r="K919" s="2">
        <f t="shared" si="108"/>
        <v>0.70643018087777332</v>
      </c>
    </row>
    <row r="920" spans="1:11" ht="13.5" x14ac:dyDescent="0.25">
      <c r="A920" s="3">
        <f>TITRES_STAT!B923</f>
        <v>43649</v>
      </c>
      <c r="B920" s="5">
        <f>TITRES_STAT!D923</f>
        <v>0.66</v>
      </c>
      <c r="C920" s="2">
        <f t="shared" si="109"/>
        <v>-2.0000000000000018E-2</v>
      </c>
      <c r="D920" s="2">
        <f t="shared" si="110"/>
        <v>0.68200000000000005</v>
      </c>
      <c r="E920" s="2">
        <f t="shared" si="112"/>
        <v>0.69199999999999995</v>
      </c>
      <c r="F920" s="2">
        <f t="shared" si="113"/>
        <v>0.70249999999999979</v>
      </c>
      <c r="G920" s="2">
        <f t="shared" si="107"/>
        <v>0.69420000000000004</v>
      </c>
      <c r="H920" s="2">
        <f t="shared" si="111"/>
        <v>0.71149999999999936</v>
      </c>
      <c r="I920" s="2">
        <f t="array" ref="I920">SUMPRODUCT(B904:B923, (ROW(B904:B923)-ROW(B904)+1)) / (20*21/2)</f>
        <v>0.68700000000000006</v>
      </c>
      <c r="J920" s="2">
        <f t="shared" si="114"/>
        <v>0.69601072863087765</v>
      </c>
      <c r="K920" s="2">
        <f t="shared" si="108"/>
        <v>0.70460938947080187</v>
      </c>
    </row>
    <row r="921" spans="1:11" ht="13.5" x14ac:dyDescent="0.25">
      <c r="A921" s="3">
        <f>TITRES_STAT!B924</f>
        <v>43650</v>
      </c>
      <c r="B921" s="5">
        <f>TITRES_STAT!D924</f>
        <v>0.67</v>
      </c>
      <c r="C921" s="2">
        <f t="shared" si="109"/>
        <v>1.0000000000000009E-2</v>
      </c>
      <c r="D921" s="2">
        <f t="shared" si="110"/>
        <v>0.67800000000000005</v>
      </c>
      <c r="E921" s="2">
        <f t="shared" si="112"/>
        <v>0.68899999999999983</v>
      </c>
      <c r="F921" s="2">
        <f t="shared" si="113"/>
        <v>0.6984999999999999</v>
      </c>
      <c r="G921" s="2">
        <f t="shared" si="107"/>
        <v>0.69379999999999997</v>
      </c>
      <c r="H921" s="2">
        <f t="shared" si="111"/>
        <v>0.71214999999999928</v>
      </c>
      <c r="I921" s="2">
        <f t="array" ref="I921">SUMPRODUCT(B905:B924, (ROW(B905:B924)-ROW(B905)+1)) / (20*21/2)</f>
        <v>0.68676190476190491</v>
      </c>
      <c r="J921" s="2">
        <f t="shared" si="114"/>
        <v>0.69353351638031779</v>
      </c>
      <c r="K921" s="2">
        <f t="shared" si="108"/>
        <v>0.70325215851116263</v>
      </c>
    </row>
    <row r="922" spans="1:11" ht="13.5" x14ac:dyDescent="0.25">
      <c r="A922" s="3">
        <f>TITRES_STAT!B925</f>
        <v>43651</v>
      </c>
      <c r="B922" s="5">
        <f>TITRES_STAT!D925</f>
        <v>0.69</v>
      </c>
      <c r="C922" s="2">
        <f t="shared" si="109"/>
        <v>1.9999999999999907E-2</v>
      </c>
      <c r="D922" s="2">
        <f t="shared" si="110"/>
        <v>0.67599999999999993</v>
      </c>
      <c r="E922" s="2">
        <f t="shared" si="112"/>
        <v>0.68799999999999994</v>
      </c>
      <c r="F922" s="2">
        <f t="shared" si="113"/>
        <v>0.6954999999999999</v>
      </c>
      <c r="G922" s="2">
        <f t="shared" si="107"/>
        <v>0.69319999999999993</v>
      </c>
      <c r="H922" s="2">
        <f t="shared" si="111"/>
        <v>0.71289999999999931</v>
      </c>
      <c r="I922" s="2">
        <f t="array" ref="I922">SUMPRODUCT(B906:B925, (ROW(B906:B925)-ROW(B906)+1)) / (20*21/2)</f>
        <v>0.68476190476190479</v>
      </c>
      <c r="J922" s="2">
        <f t="shared" si="114"/>
        <v>0.69319699101076371</v>
      </c>
      <c r="K922" s="2">
        <f t="shared" si="108"/>
        <v>0.70273246602052886</v>
      </c>
    </row>
    <row r="923" spans="1:11" ht="13.5" x14ac:dyDescent="0.25">
      <c r="A923" s="3">
        <f>TITRES_STAT!B926</f>
        <v>43654</v>
      </c>
      <c r="B923" s="5">
        <f>TITRES_STAT!D926</f>
        <v>0.67</v>
      </c>
      <c r="C923" s="2">
        <f t="shared" si="109"/>
        <v>-1.9999999999999907E-2</v>
      </c>
      <c r="D923" s="2">
        <f t="shared" si="110"/>
        <v>0.67400000000000004</v>
      </c>
      <c r="E923" s="2">
        <f t="shared" si="112"/>
        <v>0.68499999999999994</v>
      </c>
      <c r="F923" s="2">
        <f t="shared" si="113"/>
        <v>0.69249999999999989</v>
      </c>
      <c r="G923" s="2">
        <f t="shared" si="107"/>
        <v>0.69220000000000004</v>
      </c>
      <c r="H923" s="2">
        <f t="shared" si="111"/>
        <v>0.71354999999999924</v>
      </c>
      <c r="I923" s="2">
        <f t="array" ref="I923">SUMPRODUCT(B907:B926, (ROW(B907:B926)-ROW(B907)+1)) / (20*21/2)</f>
        <v>0.68380952380952364</v>
      </c>
      <c r="J923" s="2">
        <f t="shared" si="114"/>
        <v>0.69098775377164334</v>
      </c>
      <c r="K923" s="2">
        <f t="shared" si="108"/>
        <v>0.70144883990207674</v>
      </c>
    </row>
    <row r="924" spans="1:11" ht="13.5" x14ac:dyDescent="0.25">
      <c r="A924" s="3">
        <f>TITRES_STAT!B927</f>
        <v>43655</v>
      </c>
      <c r="B924" s="5">
        <f>TITRES_STAT!D927</f>
        <v>0.69</v>
      </c>
      <c r="C924" s="2">
        <f t="shared" si="109"/>
        <v>1.9999999999999907E-2</v>
      </c>
      <c r="D924" s="2">
        <f t="shared" si="110"/>
        <v>0.67599999999999993</v>
      </c>
      <c r="E924" s="2">
        <f t="shared" si="112"/>
        <v>0.68300000000000005</v>
      </c>
      <c r="F924" s="2">
        <f t="shared" si="113"/>
        <v>0.69099999999999995</v>
      </c>
      <c r="G924" s="2">
        <f t="shared" si="107"/>
        <v>0.69159999999999999</v>
      </c>
      <c r="H924" s="2">
        <f t="shared" si="111"/>
        <v>0.71429999999999927</v>
      </c>
      <c r="I924" s="2">
        <f t="array" ref="I924">SUMPRODUCT(B908:B927, (ROW(B908:B927)-ROW(B908)+1)) / (20*21/2)</f>
        <v>0.68199999999999994</v>
      </c>
      <c r="J924" s="2">
        <f t="shared" si="114"/>
        <v>0.6908936819838678</v>
      </c>
      <c r="K924" s="2">
        <f t="shared" si="108"/>
        <v>0.70099986578826989</v>
      </c>
    </row>
    <row r="925" spans="1:11" ht="13.5" x14ac:dyDescent="0.25">
      <c r="A925" s="3">
        <f>TITRES_STAT!B928</f>
        <v>43656</v>
      </c>
      <c r="B925" s="5">
        <f>TITRES_STAT!D928</f>
        <v>0.67</v>
      </c>
      <c r="C925" s="2">
        <f t="shared" si="109"/>
        <v>-1.9999999999999907E-2</v>
      </c>
      <c r="D925" s="2">
        <f t="shared" si="110"/>
        <v>0.67799999999999994</v>
      </c>
      <c r="E925" s="2">
        <f t="shared" si="112"/>
        <v>0.67999999999999994</v>
      </c>
      <c r="F925" s="2">
        <f t="shared" si="113"/>
        <v>0.69</v>
      </c>
      <c r="G925" s="2">
        <f t="shared" si="107"/>
        <v>0.69080000000000008</v>
      </c>
      <c r="H925" s="2">
        <f t="shared" si="111"/>
        <v>0.71484999999999932</v>
      </c>
      <c r="I925" s="2">
        <f t="array" ref="I925">SUMPRODUCT(B909:B928, (ROW(B909:B928)-ROW(B909)+1)) / (20*21/2)</f>
        <v>0.68133333333333324</v>
      </c>
      <c r="J925" s="2">
        <f t="shared" si="114"/>
        <v>0.68890380750921376</v>
      </c>
      <c r="K925" s="2">
        <f t="shared" si="108"/>
        <v>0.69978418477696513</v>
      </c>
    </row>
    <row r="926" spans="1:11" ht="13.5" x14ac:dyDescent="0.25">
      <c r="A926" s="3">
        <f>TITRES_STAT!B929</f>
        <v>43657</v>
      </c>
      <c r="B926" s="5">
        <f>TITRES_STAT!D929</f>
        <v>0.68</v>
      </c>
      <c r="C926" s="2">
        <f t="shared" si="109"/>
        <v>1.0000000000000009E-2</v>
      </c>
      <c r="D926" s="2">
        <f t="shared" si="110"/>
        <v>0.67999999999999994</v>
      </c>
      <c r="E926" s="2">
        <f t="shared" si="112"/>
        <v>0.67899999999999994</v>
      </c>
      <c r="F926" s="2">
        <f t="shared" si="113"/>
        <v>0.68899999999999995</v>
      </c>
      <c r="G926" s="2">
        <f t="shared" si="107"/>
        <v>0.69040000000000001</v>
      </c>
      <c r="H926" s="2">
        <f t="shared" si="111"/>
        <v>0.71544999999999925</v>
      </c>
      <c r="I926" s="2">
        <f t="array" ref="I926">SUMPRODUCT(B910:B929, (ROW(B910:B929)-ROW(B910)+1)) / (20*21/2)</f>
        <v>0.68076190476190479</v>
      </c>
      <c r="J926" s="2">
        <f t="shared" si="114"/>
        <v>0.68805582584166969</v>
      </c>
      <c r="K926" s="2">
        <f t="shared" si="108"/>
        <v>0.6990083343935547</v>
      </c>
    </row>
    <row r="927" spans="1:11" ht="13.5" x14ac:dyDescent="0.25">
      <c r="A927" s="3">
        <f>TITRES_STAT!B930</f>
        <v>43658</v>
      </c>
      <c r="B927" s="5">
        <f>TITRES_STAT!D930</f>
        <v>0.67</v>
      </c>
      <c r="C927" s="2">
        <f t="shared" si="109"/>
        <v>-1.0000000000000009E-2</v>
      </c>
      <c r="D927" s="2">
        <f t="shared" si="110"/>
        <v>0.67599999999999993</v>
      </c>
      <c r="E927" s="2">
        <f t="shared" si="112"/>
        <v>0.67599999999999993</v>
      </c>
      <c r="F927" s="2">
        <f t="shared" si="113"/>
        <v>0.68700000000000006</v>
      </c>
      <c r="G927" s="2">
        <f t="shared" si="107"/>
        <v>0.69000000000000017</v>
      </c>
      <c r="H927" s="2">
        <f t="shared" si="111"/>
        <v>0.71604999999999919</v>
      </c>
      <c r="I927" s="2">
        <f t="array" ref="I927">SUMPRODUCT(B911:B930, (ROW(B911:B930)-ROW(B911)+1)) / (20*21/2)</f>
        <v>0.68114285714285727</v>
      </c>
      <c r="J927" s="2">
        <f t="shared" si="114"/>
        <v>0.68633622338055833</v>
      </c>
      <c r="K927" s="2">
        <f t="shared" si="108"/>
        <v>0.69787075265263099</v>
      </c>
    </row>
    <row r="928" spans="1:11" ht="13.5" x14ac:dyDescent="0.25">
      <c r="A928" s="3">
        <f>TITRES_STAT!B931</f>
        <v>43661</v>
      </c>
      <c r="B928" s="5">
        <f>TITRES_STAT!D931</f>
        <v>0.68</v>
      </c>
      <c r="C928" s="2">
        <f t="shared" si="109"/>
        <v>1.0000000000000009E-2</v>
      </c>
      <c r="D928" s="2">
        <f t="shared" si="110"/>
        <v>0.67800000000000005</v>
      </c>
      <c r="E928" s="2">
        <f t="shared" si="112"/>
        <v>0.67599999999999993</v>
      </c>
      <c r="F928" s="2">
        <f t="shared" si="113"/>
        <v>0.68599999999999983</v>
      </c>
      <c r="G928" s="2">
        <f t="shared" si="107"/>
        <v>0.69020000000000015</v>
      </c>
      <c r="H928" s="2">
        <f t="shared" si="111"/>
        <v>0.71664999999999923</v>
      </c>
      <c r="I928" s="2">
        <f t="array" ref="I928">SUMPRODUCT(B912:B931, (ROW(B912:B931)-ROW(B912)+1)) / (20*21/2)</f>
        <v>0.68157142857142849</v>
      </c>
      <c r="J928" s="2">
        <f t="shared" si="114"/>
        <v>0.6857327735347909</v>
      </c>
      <c r="K928" s="2">
        <f t="shared" si="108"/>
        <v>0.69716993882311606</v>
      </c>
    </row>
    <row r="929" spans="1:11" ht="13.5" x14ac:dyDescent="0.25">
      <c r="A929" s="3">
        <f>TITRES_STAT!B932</f>
        <v>43662</v>
      </c>
      <c r="B929" s="5">
        <f>TITRES_STAT!D932</f>
        <v>0.68</v>
      </c>
      <c r="C929" s="2">
        <f t="shared" si="109"/>
        <v>0</v>
      </c>
      <c r="D929" s="2">
        <f t="shared" si="110"/>
        <v>0.67600000000000005</v>
      </c>
      <c r="E929" s="2">
        <f t="shared" si="112"/>
        <v>0.67599999999999993</v>
      </c>
      <c r="F929" s="2">
        <f t="shared" si="113"/>
        <v>0.68599999999999994</v>
      </c>
      <c r="G929" s="2">
        <f t="shared" si="107"/>
        <v>0.69000000000000017</v>
      </c>
      <c r="H929" s="2">
        <f t="shared" si="111"/>
        <v>0.71724999999999939</v>
      </c>
      <c r="I929" s="2">
        <f t="array" ref="I929">SUMPRODUCT(B913:B932, (ROW(B913:B932)-ROW(B913)+1)) / (20*21/2)</f>
        <v>0.68109523809523809</v>
      </c>
      <c r="J929" s="2">
        <f t="shared" si="114"/>
        <v>0.68518679510290614</v>
      </c>
      <c r="K929" s="2">
        <f t="shared" si="108"/>
        <v>0.69649660788887624</v>
      </c>
    </row>
    <row r="930" spans="1:11" ht="13.5" x14ac:dyDescent="0.25">
      <c r="A930" s="3">
        <f>TITRES_STAT!B933</f>
        <v>43663</v>
      </c>
      <c r="B930" s="5">
        <f>TITRES_STAT!D933</f>
        <v>0.69</v>
      </c>
      <c r="C930" s="2">
        <f t="shared" si="109"/>
        <v>9.9999999999998979E-3</v>
      </c>
      <c r="D930" s="2">
        <f t="shared" si="110"/>
        <v>0.68</v>
      </c>
      <c r="E930" s="2">
        <f t="shared" si="112"/>
        <v>0.67899999999999994</v>
      </c>
      <c r="F930" s="2">
        <f t="shared" si="113"/>
        <v>0.68549999999999989</v>
      </c>
      <c r="G930" s="2">
        <f t="shared" si="107"/>
        <v>0.69019999999999992</v>
      </c>
      <c r="H930" s="2">
        <f t="shared" si="111"/>
        <v>0.71774999999999933</v>
      </c>
      <c r="I930" s="2">
        <f t="array" ref="I930">SUMPRODUCT(B914:B933, (ROW(B914:B933)-ROW(B914)+1)) / (20*21/2)</f>
        <v>0.67976190476190479</v>
      </c>
      <c r="J930" s="2">
        <f t="shared" si="114"/>
        <v>0.68564519556929604</v>
      </c>
      <c r="K930" s="2">
        <f t="shared" si="108"/>
        <v>0.6962418389520576</v>
      </c>
    </row>
    <row r="931" spans="1:11" ht="13.5" x14ac:dyDescent="0.25">
      <c r="A931" s="3">
        <f>TITRES_STAT!B934</f>
        <v>43664</v>
      </c>
      <c r="B931" s="5">
        <f>TITRES_STAT!D934</f>
        <v>0.69</v>
      </c>
      <c r="C931" s="2">
        <f t="shared" si="109"/>
        <v>0</v>
      </c>
      <c r="D931" s="2">
        <f t="shared" si="110"/>
        <v>0.68200000000000005</v>
      </c>
      <c r="E931" s="2">
        <f t="shared" si="112"/>
        <v>0.68099999999999983</v>
      </c>
      <c r="F931" s="2">
        <f t="shared" si="113"/>
        <v>0.68499999999999983</v>
      </c>
      <c r="G931" s="2">
        <f t="shared" si="107"/>
        <v>0.69059999999999999</v>
      </c>
      <c r="H931" s="2">
        <f t="shared" si="111"/>
        <v>0.71809999999999929</v>
      </c>
      <c r="I931" s="2">
        <f t="array" ref="I931">SUMPRODUCT(B915:B934, (ROW(B915:B934)-ROW(B915)+1)) / (20*21/2)</f>
        <v>0.6785714285714286</v>
      </c>
      <c r="J931" s="2">
        <f t="shared" si="114"/>
        <v>0.68605993884841077</v>
      </c>
      <c r="K931" s="2">
        <f t="shared" si="108"/>
        <v>0.69599706095393776</v>
      </c>
    </row>
    <row r="932" spans="1:11" ht="13.5" x14ac:dyDescent="0.25">
      <c r="A932" s="3">
        <f>TITRES_STAT!B935</f>
        <v>43665</v>
      </c>
      <c r="B932" s="5">
        <f>TITRES_STAT!D935</f>
        <v>0.68</v>
      </c>
      <c r="C932" s="2">
        <f t="shared" si="109"/>
        <v>-9.9999999999998979E-3</v>
      </c>
      <c r="D932" s="2">
        <f t="shared" si="110"/>
        <v>0.68399999999999994</v>
      </c>
      <c r="E932" s="2">
        <f t="shared" si="112"/>
        <v>0.67999999999999994</v>
      </c>
      <c r="F932" s="2">
        <f t="shared" si="113"/>
        <v>0.68399999999999983</v>
      </c>
      <c r="G932" s="2">
        <f t="shared" si="107"/>
        <v>0.69120000000000004</v>
      </c>
      <c r="H932" s="2">
        <f t="shared" si="111"/>
        <v>0.7182499999999995</v>
      </c>
      <c r="I932" s="2">
        <f t="array" ref="I932">SUMPRODUCT(B916:B935, (ROW(B916:B935)-ROW(B916)+1)) / (20*21/2)</f>
        <v>0.67757142857142849</v>
      </c>
      <c r="J932" s="2">
        <f t="shared" si="114"/>
        <v>0.6854828018152288</v>
      </c>
      <c r="K932" s="2">
        <f t="shared" si="108"/>
        <v>0.69536972523025387</v>
      </c>
    </row>
    <row r="933" spans="1:11" ht="13.5" x14ac:dyDescent="0.25">
      <c r="A933" s="3">
        <f>TITRES_STAT!B936</f>
        <v>43668</v>
      </c>
      <c r="B933" s="5">
        <f>TITRES_STAT!D936</f>
        <v>0.67</v>
      </c>
      <c r="C933" s="2">
        <f t="shared" si="109"/>
        <v>-1.0000000000000009E-2</v>
      </c>
      <c r="D933" s="2">
        <f t="shared" si="110"/>
        <v>0.68200000000000005</v>
      </c>
      <c r="E933" s="2">
        <f t="shared" si="112"/>
        <v>0.67999999999999994</v>
      </c>
      <c r="F933" s="2">
        <f t="shared" si="113"/>
        <v>0.68249999999999988</v>
      </c>
      <c r="G933" s="2">
        <f t="shared" si="107"/>
        <v>0.6916000000000001</v>
      </c>
      <c r="H933" s="2">
        <f t="shared" si="111"/>
        <v>0.71849999999999936</v>
      </c>
      <c r="I933" s="2">
        <f t="array" ref="I933">SUMPRODUCT(B917:B936, (ROW(B917:B936)-ROW(B917)+1)) / (20*21/2)</f>
        <v>0.6767142857142856</v>
      </c>
      <c r="J933" s="2">
        <f t="shared" si="114"/>
        <v>0.68400824926139747</v>
      </c>
      <c r="K933" s="2">
        <f t="shared" si="108"/>
        <v>0.69437483404475375</v>
      </c>
    </row>
    <row r="934" spans="1:11" ht="13.5" x14ac:dyDescent="0.25">
      <c r="A934" s="3">
        <f>TITRES_STAT!B937</f>
        <v>43669</v>
      </c>
      <c r="B934" s="5">
        <f>TITRES_STAT!D937</f>
        <v>0.67</v>
      </c>
      <c r="C934" s="2">
        <f t="shared" si="109"/>
        <v>0</v>
      </c>
      <c r="D934" s="2">
        <f t="shared" si="110"/>
        <v>0.67999999999999994</v>
      </c>
      <c r="E934" s="2">
        <f t="shared" si="112"/>
        <v>0.67799999999999994</v>
      </c>
      <c r="F934" s="2">
        <f t="shared" si="113"/>
        <v>0.68049999999999988</v>
      </c>
      <c r="G934" s="2">
        <f t="shared" si="107"/>
        <v>0.69200000000000017</v>
      </c>
      <c r="H934" s="2">
        <f t="shared" si="111"/>
        <v>0.71874999999999933</v>
      </c>
      <c r="I934" s="2">
        <f t="array" ref="I934">SUMPRODUCT(B918:B937, (ROW(B918:B937)-ROW(B918)+1)) / (20*21/2)</f>
        <v>0.67499999999999982</v>
      </c>
      <c r="J934" s="2">
        <f t="shared" si="114"/>
        <v>0.68267413028412149</v>
      </c>
      <c r="K934" s="2">
        <f t="shared" si="108"/>
        <v>0.69341895819986143</v>
      </c>
    </row>
    <row r="935" spans="1:11" ht="13.5" x14ac:dyDescent="0.25">
      <c r="A935" s="3">
        <f>TITRES_STAT!B938</f>
        <v>43670</v>
      </c>
      <c r="B935" s="5">
        <f>TITRES_STAT!D938</f>
        <v>0.67</v>
      </c>
      <c r="C935" s="2">
        <f t="shared" si="109"/>
        <v>0</v>
      </c>
      <c r="D935" s="2">
        <f t="shared" si="110"/>
        <v>0.67599999999999993</v>
      </c>
      <c r="E935" s="2">
        <f t="shared" si="112"/>
        <v>0.67799999999999994</v>
      </c>
      <c r="F935" s="2">
        <f t="shared" si="113"/>
        <v>0.67899999999999983</v>
      </c>
      <c r="G935" s="2">
        <f t="shared" si="107"/>
        <v>0.69260000000000033</v>
      </c>
      <c r="H935" s="2">
        <f t="shared" si="111"/>
        <v>0.7190499999999993</v>
      </c>
      <c r="I935" s="2">
        <f t="array" ref="I935">SUMPRODUCT(B919:B938, (ROW(B919:B938)-ROW(B919)+1)) / (20*21/2)</f>
        <v>0.67252380952380952</v>
      </c>
      <c r="J935" s="2">
        <f t="shared" si="114"/>
        <v>0.68146707025706221</v>
      </c>
      <c r="K935" s="2">
        <f t="shared" si="108"/>
        <v>0.69250056768221979</v>
      </c>
    </row>
    <row r="936" spans="1:11" ht="13.5" x14ac:dyDescent="0.25">
      <c r="A936" s="3">
        <f>TITRES_STAT!B939</f>
        <v>43672</v>
      </c>
      <c r="B936" s="5">
        <f>TITRES_STAT!D939</f>
        <v>0.67</v>
      </c>
      <c r="C936" s="2">
        <f t="shared" si="109"/>
        <v>0</v>
      </c>
      <c r="D936" s="2">
        <f t="shared" si="110"/>
        <v>0.67199999999999993</v>
      </c>
      <c r="E936" s="2">
        <f t="shared" si="112"/>
        <v>0.67699999999999994</v>
      </c>
      <c r="F936" s="2">
        <f t="shared" si="113"/>
        <v>0.67799999999999983</v>
      </c>
      <c r="G936" s="2">
        <f t="shared" si="107"/>
        <v>0.69340000000000035</v>
      </c>
      <c r="H936" s="2">
        <f t="shared" si="111"/>
        <v>0.71924999999999928</v>
      </c>
      <c r="I936" s="2">
        <f t="array" ref="I936">SUMPRODUCT(B920:B939, (ROW(B920:B939)-ROW(B920)+1)) / (20*21/2)</f>
        <v>0.67114285714285715</v>
      </c>
      <c r="J936" s="2">
        <f t="shared" si="114"/>
        <v>0.68037496832781819</v>
      </c>
      <c r="K936" s="2">
        <f t="shared" si="108"/>
        <v>0.69161819247899547</v>
      </c>
    </row>
    <row r="937" spans="1:11" ht="13.5" x14ac:dyDescent="0.25">
      <c r="A937" s="3">
        <f>TITRES_STAT!B940</f>
        <v>43675</v>
      </c>
      <c r="B937" s="5">
        <f>TITRES_STAT!D940</f>
        <v>0.66</v>
      </c>
      <c r="C937" s="2">
        <f t="shared" si="109"/>
        <v>-1.0000000000000009E-2</v>
      </c>
      <c r="D937" s="2">
        <f t="shared" si="110"/>
        <v>0.66800000000000004</v>
      </c>
      <c r="E937" s="2">
        <f t="shared" si="112"/>
        <v>0.67599999999999993</v>
      </c>
      <c r="F937" s="2">
        <f t="shared" si="113"/>
        <v>0.67599999999999993</v>
      </c>
      <c r="G937" s="2">
        <f t="shared" si="107"/>
        <v>0.69440000000000013</v>
      </c>
      <c r="H937" s="2">
        <f t="shared" si="111"/>
        <v>0.71944999999999937</v>
      </c>
      <c r="I937" s="2">
        <f t="array" ref="I937">SUMPRODUCT(B921:B940, (ROW(B921:B940)-ROW(B921)+1)) / (20*21/2)</f>
        <v>0.668904761904762</v>
      </c>
      <c r="J937" s="2">
        <f t="shared" si="114"/>
        <v>0.67843449515374021</v>
      </c>
      <c r="K937" s="2">
        <f t="shared" si="108"/>
        <v>0.69037826336217212</v>
      </c>
    </row>
    <row r="938" spans="1:11" ht="13.5" x14ac:dyDescent="0.25">
      <c r="A938" s="3">
        <f>TITRES_STAT!B941</f>
        <v>43676</v>
      </c>
      <c r="B938" s="5">
        <f>TITRES_STAT!D941</f>
        <v>0.65</v>
      </c>
      <c r="C938" s="2">
        <f t="shared" si="109"/>
        <v>-1.0000000000000009E-2</v>
      </c>
      <c r="D938" s="2">
        <f t="shared" si="110"/>
        <v>0.66400000000000003</v>
      </c>
      <c r="E938" s="2">
        <f t="shared" si="112"/>
        <v>0.67300000000000004</v>
      </c>
      <c r="F938" s="2">
        <f t="shared" si="113"/>
        <v>0.67449999999999988</v>
      </c>
      <c r="G938" s="2">
        <f t="shared" si="107"/>
        <v>0.6948000000000002</v>
      </c>
      <c r="H938" s="2">
        <f t="shared" si="111"/>
        <v>0.71964999999999935</v>
      </c>
      <c r="I938" s="2">
        <f t="array" ref="I938">SUMPRODUCT(B922:B941, (ROW(B922:B941)-ROW(B922)+1)) / (20*21/2)</f>
        <v>0.66861904761904745</v>
      </c>
      <c r="J938" s="2">
        <f t="shared" si="114"/>
        <v>0.67572644799624115</v>
      </c>
      <c r="K938" s="2">
        <f t="shared" si="108"/>
        <v>0.68879480205385168</v>
      </c>
    </row>
    <row r="939" spans="1:11" ht="13.5" x14ac:dyDescent="0.25">
      <c r="A939" s="3">
        <f>TITRES_STAT!B942</f>
        <v>43677</v>
      </c>
      <c r="B939" s="5">
        <f>TITRES_STAT!D942</f>
        <v>0.66</v>
      </c>
      <c r="C939" s="2">
        <f t="shared" si="109"/>
        <v>1.0000000000000009E-2</v>
      </c>
      <c r="D939" s="2">
        <f t="shared" si="110"/>
        <v>0.66200000000000003</v>
      </c>
      <c r="E939" s="2">
        <f t="shared" si="112"/>
        <v>0.67100000000000004</v>
      </c>
      <c r="F939" s="2">
        <f t="shared" si="113"/>
        <v>0.67349999999999999</v>
      </c>
      <c r="G939" s="2">
        <f t="shared" si="107"/>
        <v>0.69540000000000002</v>
      </c>
      <c r="H939" s="2">
        <f t="shared" si="111"/>
        <v>0.71979999999999944</v>
      </c>
      <c r="I939" s="2">
        <f t="array" ref="I939">SUMPRODUCT(B923:B942, (ROW(B923:B942)-ROW(B923)+1)) / (20*21/2)</f>
        <v>0.66738095238095241</v>
      </c>
      <c r="J939" s="2">
        <f t="shared" si="114"/>
        <v>0.67422869104421812</v>
      </c>
      <c r="K939" s="2">
        <f t="shared" si="108"/>
        <v>0.68766559413017125</v>
      </c>
    </row>
    <row r="940" spans="1:11" ht="13.5" x14ac:dyDescent="0.25">
      <c r="A940" s="3">
        <f>TITRES_STAT!B943</f>
        <v>43678</v>
      </c>
      <c r="B940" s="5">
        <f>TITRES_STAT!D943</f>
        <v>0.65</v>
      </c>
      <c r="C940" s="2">
        <f t="shared" si="109"/>
        <v>-1.0000000000000009E-2</v>
      </c>
      <c r="D940" s="2">
        <f t="shared" si="110"/>
        <v>0.65800000000000003</v>
      </c>
      <c r="E940" s="2">
        <f t="shared" si="112"/>
        <v>0.66700000000000004</v>
      </c>
      <c r="F940" s="2">
        <f t="shared" si="113"/>
        <v>0.67299999999999993</v>
      </c>
      <c r="G940" s="2">
        <f t="shared" si="107"/>
        <v>0.69579999999999997</v>
      </c>
      <c r="H940" s="2">
        <f t="shared" si="111"/>
        <v>0.71984999999999943</v>
      </c>
      <c r="I940" s="2">
        <f t="array" ref="I940">SUMPRODUCT(B924:B943, (ROW(B924:B943)-ROW(B924)+1)) / (20*21/2)</f>
        <v>0.6672380952380953</v>
      </c>
      <c r="J940" s="2">
        <f t="shared" si="114"/>
        <v>0.67192119665905448</v>
      </c>
      <c r="K940" s="2">
        <f t="shared" si="108"/>
        <v>0.68618851200741948</v>
      </c>
    </row>
    <row r="941" spans="1:11" ht="13.5" x14ac:dyDescent="0.25">
      <c r="A941" s="3">
        <f>TITRES_STAT!B944</f>
        <v>43679</v>
      </c>
      <c r="B941" s="5">
        <f>TITRES_STAT!D944</f>
        <v>0.67</v>
      </c>
      <c r="C941" s="2">
        <f t="shared" si="109"/>
        <v>2.0000000000000018E-2</v>
      </c>
      <c r="D941" s="2">
        <f t="shared" si="110"/>
        <v>0.65800000000000003</v>
      </c>
      <c r="E941" s="2">
        <f t="shared" si="112"/>
        <v>0.66500000000000004</v>
      </c>
      <c r="F941" s="2">
        <f t="shared" si="113"/>
        <v>0.67299999999999993</v>
      </c>
      <c r="G941" s="2">
        <f t="shared" si="107"/>
        <v>0.69640000000000013</v>
      </c>
      <c r="H941" s="2">
        <f t="shared" si="111"/>
        <v>0.71999999999999931</v>
      </c>
      <c r="I941" s="2">
        <f t="array" ref="I941">SUMPRODUCT(B925:B944, (ROW(B925:B944)-ROW(B925)+1)) / (20*21/2)</f>
        <v>0.66614285714285726</v>
      </c>
      <c r="J941" s="2">
        <f t="shared" si="114"/>
        <v>0.67173822554866836</v>
      </c>
      <c r="K941" s="2">
        <f t="shared" si="108"/>
        <v>0.68555366839928533</v>
      </c>
    </row>
    <row r="942" spans="1:11" ht="13.5" x14ac:dyDescent="0.25">
      <c r="A942" s="3">
        <f>TITRES_STAT!B945</f>
        <v>43682</v>
      </c>
      <c r="B942" s="5">
        <f>TITRES_STAT!D945</f>
        <v>0.66</v>
      </c>
      <c r="C942" s="2">
        <f t="shared" si="109"/>
        <v>-1.0000000000000009E-2</v>
      </c>
      <c r="D942" s="2">
        <f t="shared" si="110"/>
        <v>0.65800000000000003</v>
      </c>
      <c r="E942" s="2">
        <f t="shared" si="112"/>
        <v>0.66300000000000003</v>
      </c>
      <c r="F942" s="2">
        <f t="shared" si="113"/>
        <v>0.67149999999999999</v>
      </c>
      <c r="G942" s="2">
        <f t="shared" si="107"/>
        <v>0.69640000000000013</v>
      </c>
      <c r="H942" s="2">
        <f t="shared" si="111"/>
        <v>0.7200999999999993</v>
      </c>
      <c r="I942" s="2">
        <f t="array" ref="I942">SUMPRODUCT(B926:B945, (ROW(B926:B945)-ROW(B926)+1)) / (20*21/2)</f>
        <v>0.66614285714285726</v>
      </c>
      <c r="J942" s="2">
        <f t="shared" si="114"/>
        <v>0.67062029930593803</v>
      </c>
      <c r="K942" s="2">
        <f t="shared" si="108"/>
        <v>0.6845515637561761</v>
      </c>
    </row>
    <row r="943" spans="1:11" ht="13.5" x14ac:dyDescent="0.25">
      <c r="A943" s="3">
        <f>TITRES_STAT!B946</f>
        <v>43683</v>
      </c>
      <c r="B943" s="5">
        <f>TITRES_STAT!D946</f>
        <v>0.67</v>
      </c>
      <c r="C943" s="2">
        <f t="shared" si="109"/>
        <v>1.0000000000000009E-2</v>
      </c>
      <c r="D943" s="2">
        <f t="shared" si="110"/>
        <v>0.66200000000000003</v>
      </c>
      <c r="E943" s="2">
        <f t="shared" si="112"/>
        <v>0.66300000000000003</v>
      </c>
      <c r="F943" s="2">
        <f t="shared" si="113"/>
        <v>0.67149999999999999</v>
      </c>
      <c r="G943" s="2">
        <f t="shared" si="107"/>
        <v>0.69620000000000015</v>
      </c>
      <c r="H943" s="2">
        <f t="shared" si="111"/>
        <v>0.72024999999999939</v>
      </c>
      <c r="I943" s="2">
        <f t="array" ref="I943">SUMPRODUCT(B927:B946, (ROW(B927:B946)-ROW(B927)+1)) / (20*21/2)</f>
        <v>0.66519047619047622</v>
      </c>
      <c r="J943" s="2">
        <f t="shared" si="114"/>
        <v>0.67056122318156297</v>
      </c>
      <c r="K943" s="2">
        <f t="shared" si="108"/>
        <v>0.68398091419711038</v>
      </c>
    </row>
    <row r="944" spans="1:11" ht="13.5" x14ac:dyDescent="0.25">
      <c r="A944" s="3">
        <f>TITRES_STAT!B947</f>
        <v>43684</v>
      </c>
      <c r="B944" s="5">
        <f>TITRES_STAT!D947</f>
        <v>0.66</v>
      </c>
      <c r="C944" s="2">
        <f t="shared" si="109"/>
        <v>-1.0000000000000009E-2</v>
      </c>
      <c r="D944" s="2">
        <f t="shared" si="110"/>
        <v>0.66200000000000003</v>
      </c>
      <c r="E944" s="2">
        <f t="shared" si="112"/>
        <v>0.66200000000000003</v>
      </c>
      <c r="F944" s="2">
        <f t="shared" si="113"/>
        <v>0.67</v>
      </c>
      <c r="G944" s="2">
        <f t="shared" si="107"/>
        <v>0.69520000000000026</v>
      </c>
      <c r="H944" s="2">
        <f t="shared" si="111"/>
        <v>0.72034999999999927</v>
      </c>
      <c r="I944" s="2">
        <f t="array" ref="I944">SUMPRODUCT(B928:B947, (ROW(B928:B947)-ROW(B928)+1)) / (20*21/2)</f>
        <v>0.66433333333333344</v>
      </c>
      <c r="J944" s="2">
        <f t="shared" si="114"/>
        <v>0.6695553924023665</v>
      </c>
      <c r="K944" s="2">
        <f t="shared" si="108"/>
        <v>0.68304048618938062</v>
      </c>
    </row>
    <row r="945" spans="1:11" ht="13.5" x14ac:dyDescent="0.25">
      <c r="A945" s="3">
        <f>TITRES_STAT!B948</f>
        <v>43685</v>
      </c>
      <c r="B945" s="5">
        <f>TITRES_STAT!D948</f>
        <v>0.67</v>
      </c>
      <c r="C945" s="2">
        <f t="shared" si="109"/>
        <v>1.0000000000000009E-2</v>
      </c>
      <c r="D945" s="2">
        <f t="shared" si="110"/>
        <v>0.66600000000000004</v>
      </c>
      <c r="E945" s="2">
        <f t="shared" si="112"/>
        <v>0.66200000000000003</v>
      </c>
      <c r="F945" s="2">
        <f t="shared" si="113"/>
        <v>0.67</v>
      </c>
      <c r="G945" s="2">
        <f t="shared" si="107"/>
        <v>0.69360000000000011</v>
      </c>
      <c r="H945" s="2">
        <f t="shared" si="111"/>
        <v>0.72049999999999925</v>
      </c>
      <c r="I945" s="2">
        <f t="array" ref="I945">SUMPRODUCT(B929:B948, (ROW(B929:B948)-ROW(B929)+1)) / (20*21/2)</f>
        <v>0.66352380952380952</v>
      </c>
      <c r="J945" s="2">
        <f t="shared" si="114"/>
        <v>0.66959773598309358</v>
      </c>
      <c r="K945" s="2">
        <f t="shared" si="108"/>
        <v>0.68252909457411082</v>
      </c>
    </row>
    <row r="946" spans="1:11" ht="13.5" x14ac:dyDescent="0.25">
      <c r="A946" s="3">
        <f>TITRES_STAT!B949</f>
        <v>43686</v>
      </c>
      <c r="B946" s="5">
        <f>TITRES_STAT!D949</f>
        <v>0.66</v>
      </c>
      <c r="C946" s="2">
        <f t="shared" si="109"/>
        <v>-1.0000000000000009E-2</v>
      </c>
      <c r="D946" s="2">
        <f t="shared" si="110"/>
        <v>0.66400000000000003</v>
      </c>
      <c r="E946" s="2">
        <f t="shared" si="112"/>
        <v>0.66100000000000003</v>
      </c>
      <c r="F946" s="2">
        <f t="shared" si="113"/>
        <v>0.66900000000000004</v>
      </c>
      <c r="G946" s="2">
        <f t="shared" ref="G946:G1009" si="115">AVERAGE(B897:B946)</f>
        <v>0.69120000000000015</v>
      </c>
      <c r="H946" s="2">
        <f t="shared" si="111"/>
        <v>0.72059999999999935</v>
      </c>
      <c r="I946" s="2">
        <f t="array" ref="I946">SUMPRODUCT(B930:B949, (ROW(B930:B949)-ROW(B930)+1)) / (20*21/2)</f>
        <v>0.66185714285714292</v>
      </c>
      <c r="J946" s="2">
        <f t="shared" si="114"/>
        <v>0.66868366588946559</v>
      </c>
      <c r="K946" s="2">
        <f t="shared" si="108"/>
        <v>0.68164560066924373</v>
      </c>
    </row>
    <row r="947" spans="1:11" ht="13.5" x14ac:dyDescent="0.25">
      <c r="A947" s="3">
        <f>TITRES_STAT!B950</f>
        <v>43691</v>
      </c>
      <c r="B947" s="5">
        <f>TITRES_STAT!D950</f>
        <v>0.66</v>
      </c>
      <c r="C947" s="2">
        <f t="shared" si="109"/>
        <v>0</v>
      </c>
      <c r="D947" s="2">
        <f t="shared" si="110"/>
        <v>0.66400000000000003</v>
      </c>
      <c r="E947" s="2">
        <f t="shared" si="112"/>
        <v>0.66100000000000003</v>
      </c>
      <c r="F947" s="2">
        <f t="shared" si="113"/>
        <v>0.66850000000000009</v>
      </c>
      <c r="G947" s="2">
        <f t="shared" si="115"/>
        <v>0.68840000000000001</v>
      </c>
      <c r="H947" s="2">
        <f t="shared" si="111"/>
        <v>0.72074999999999922</v>
      </c>
      <c r="I947" s="2">
        <f t="array" ref="I947">SUMPRODUCT(B931:B950, (ROW(B931:B950)-ROW(B931)+1)) / (20*21/2)</f>
        <v>0.6593809523809524</v>
      </c>
      <c r="J947" s="2">
        <f t="shared" si="114"/>
        <v>0.66785665009046891</v>
      </c>
      <c r="K947" s="2">
        <f t="shared" ref="K947:K1010" si="116">$K$4*B947+(1-$K$4)*K946</f>
        <v>0.68079675358417535</v>
      </c>
    </row>
    <row r="948" spans="1:11" ht="13.5" x14ac:dyDescent="0.25">
      <c r="A948" s="3">
        <f>TITRES_STAT!B951</f>
        <v>43692</v>
      </c>
      <c r="B948" s="5">
        <f>TITRES_STAT!D951</f>
        <v>0.66</v>
      </c>
      <c r="C948" s="2">
        <f t="shared" si="109"/>
        <v>0</v>
      </c>
      <c r="D948" s="2">
        <f t="shared" si="110"/>
        <v>0.66200000000000014</v>
      </c>
      <c r="E948" s="2">
        <f t="shared" si="112"/>
        <v>0.66200000000000014</v>
      </c>
      <c r="F948" s="2">
        <f t="shared" si="113"/>
        <v>0.66750000000000009</v>
      </c>
      <c r="G948" s="2">
        <f t="shared" si="115"/>
        <v>0.68620000000000003</v>
      </c>
      <c r="H948" s="2">
        <f t="shared" si="111"/>
        <v>0.72089999999999932</v>
      </c>
      <c r="I948" s="2">
        <f t="array" ref="I948">SUMPRODUCT(B932:B951, (ROW(B932:B951)-ROW(B932)+1)) / (20*21/2)</f>
        <v>0.65809523809523807</v>
      </c>
      <c r="J948" s="2">
        <f t="shared" si="114"/>
        <v>0.66710839770090047</v>
      </c>
      <c r="K948" s="2">
        <f t="shared" si="116"/>
        <v>0.6799811946200901</v>
      </c>
    </row>
    <row r="949" spans="1:11" ht="13.5" x14ac:dyDescent="0.25">
      <c r="A949" s="3">
        <f>TITRES_STAT!B952</f>
        <v>43693</v>
      </c>
      <c r="B949" s="5">
        <f>TITRES_STAT!D952</f>
        <v>0.65</v>
      </c>
      <c r="C949" s="2">
        <f t="shared" si="109"/>
        <v>-1.0000000000000009E-2</v>
      </c>
      <c r="D949" s="2">
        <f t="shared" si="110"/>
        <v>0.66</v>
      </c>
      <c r="E949" s="2">
        <f t="shared" si="112"/>
        <v>0.66100000000000003</v>
      </c>
      <c r="F949" s="2">
        <f t="shared" si="113"/>
        <v>0.66600000000000015</v>
      </c>
      <c r="G949" s="2">
        <f t="shared" si="115"/>
        <v>0.68420000000000014</v>
      </c>
      <c r="H949" s="2">
        <f t="shared" si="111"/>
        <v>0.72109999999999941</v>
      </c>
      <c r="I949" s="2">
        <f t="array" ref="I949">SUMPRODUCT(B933:B952, (ROW(B933:B952)-ROW(B933)+1)) / (20*21/2)</f>
        <v>0.6560476190476191</v>
      </c>
      <c r="J949" s="2">
        <f t="shared" si="114"/>
        <v>0.66547902649129087</v>
      </c>
      <c r="K949" s="2">
        <f t="shared" si="116"/>
        <v>0.67880546149773369</v>
      </c>
    </row>
    <row r="950" spans="1:11" ht="13.5" x14ac:dyDescent="0.25">
      <c r="A950" s="3">
        <f>TITRES_STAT!B953</f>
        <v>43696</v>
      </c>
      <c r="B950" s="5">
        <f>TITRES_STAT!D953</f>
        <v>0.64</v>
      </c>
      <c r="C950" s="2">
        <f t="shared" si="109"/>
        <v>-1.0000000000000009E-2</v>
      </c>
      <c r="D950" s="2">
        <f t="shared" si="110"/>
        <v>0.65400000000000003</v>
      </c>
      <c r="E950" s="2">
        <f t="shared" si="112"/>
        <v>0.66</v>
      </c>
      <c r="F950" s="2">
        <f t="shared" si="113"/>
        <v>0.66350000000000009</v>
      </c>
      <c r="G950" s="2">
        <f t="shared" si="115"/>
        <v>0.68220000000000014</v>
      </c>
      <c r="H950" s="2">
        <f t="shared" si="111"/>
        <v>0.72129999999999939</v>
      </c>
      <c r="I950" s="2">
        <f t="array" ref="I950">SUMPRODUCT(B934:B953, (ROW(B934:B953)-ROW(B934)+1)) / (20*21/2)</f>
        <v>0.65419047619047621</v>
      </c>
      <c r="J950" s="2">
        <f t="shared" si="114"/>
        <v>0.66305245253973943</v>
      </c>
      <c r="K950" s="2">
        <f t="shared" si="116"/>
        <v>0.67728367869390105</v>
      </c>
    </row>
    <row r="951" spans="1:11" ht="13.5" x14ac:dyDescent="0.25">
      <c r="A951" s="3">
        <f>TITRES_STAT!B954</f>
        <v>43697</v>
      </c>
      <c r="B951" s="5">
        <f>TITRES_STAT!D954</f>
        <v>0.65</v>
      </c>
      <c r="C951" s="2">
        <f t="shared" si="109"/>
        <v>1.0000000000000009E-2</v>
      </c>
      <c r="D951" s="2">
        <f t="shared" si="110"/>
        <v>0.65200000000000002</v>
      </c>
      <c r="E951" s="2">
        <f t="shared" si="112"/>
        <v>0.65800000000000014</v>
      </c>
      <c r="F951" s="2">
        <f t="shared" si="113"/>
        <v>0.66150000000000009</v>
      </c>
      <c r="G951" s="2">
        <f t="shared" si="115"/>
        <v>0.68020000000000025</v>
      </c>
      <c r="H951" s="2">
        <f t="shared" si="111"/>
        <v>0.72159999999999935</v>
      </c>
      <c r="I951" s="2">
        <f t="array" ref="I951">SUMPRODUCT(B935:B954, (ROW(B935:B954)-ROW(B935)+1)) / (20*21/2)</f>
        <v>0.65342857142857125</v>
      </c>
      <c r="J951" s="2">
        <f t="shared" si="114"/>
        <v>0.66180936182166905</v>
      </c>
      <c r="K951" s="2">
        <f t="shared" si="116"/>
        <v>0.67621373050982658</v>
      </c>
    </row>
    <row r="952" spans="1:11" ht="13.5" x14ac:dyDescent="0.25">
      <c r="A952" s="3">
        <f>TITRES_STAT!B955</f>
        <v>43698</v>
      </c>
      <c r="B952" s="5">
        <f>TITRES_STAT!D955</f>
        <v>0.64</v>
      </c>
      <c r="C952" s="2">
        <f t="shared" si="109"/>
        <v>-1.0000000000000009E-2</v>
      </c>
      <c r="D952" s="2">
        <f t="shared" si="110"/>
        <v>0.64800000000000002</v>
      </c>
      <c r="E952" s="2">
        <f t="shared" si="112"/>
        <v>0.65600000000000003</v>
      </c>
      <c r="F952" s="2">
        <f t="shared" si="113"/>
        <v>0.6595000000000002</v>
      </c>
      <c r="G952" s="2">
        <f t="shared" si="115"/>
        <v>0.67800000000000016</v>
      </c>
      <c r="H952" s="2">
        <f t="shared" si="111"/>
        <v>0.72179999999999933</v>
      </c>
      <c r="I952" s="2">
        <f t="array" ref="I952">SUMPRODUCT(B936:B955, (ROW(B936:B955)-ROW(B936)+1)) / (20*21/2)</f>
        <v>0.65276190476190465</v>
      </c>
      <c r="J952" s="2">
        <f t="shared" si="114"/>
        <v>0.65973227974341486</v>
      </c>
      <c r="K952" s="2">
        <f t="shared" si="116"/>
        <v>0.67479358421532365</v>
      </c>
    </row>
    <row r="953" spans="1:11" ht="13.5" x14ac:dyDescent="0.25">
      <c r="A953" s="3">
        <f>TITRES_STAT!B956</f>
        <v>43699</v>
      </c>
      <c r="B953" s="5">
        <f>TITRES_STAT!D956</f>
        <v>0.64</v>
      </c>
      <c r="C953" s="2">
        <f t="shared" si="109"/>
        <v>0</v>
      </c>
      <c r="D953" s="2">
        <f t="shared" si="110"/>
        <v>0.64400000000000002</v>
      </c>
      <c r="E953" s="2">
        <f t="shared" si="112"/>
        <v>0.65300000000000002</v>
      </c>
      <c r="F953" s="2">
        <f t="shared" si="113"/>
        <v>0.65800000000000014</v>
      </c>
      <c r="G953" s="2">
        <f t="shared" si="115"/>
        <v>0.67620000000000013</v>
      </c>
      <c r="H953" s="2">
        <f t="shared" si="111"/>
        <v>0.72209999999999919</v>
      </c>
      <c r="I953" s="2">
        <f t="array" ref="I953">SUMPRODUCT(B937:B956, (ROW(B937:B956)-ROW(B937)+1)) / (20*21/2)</f>
        <v>0.6521904761904761</v>
      </c>
      <c r="J953" s="2">
        <f t="shared" si="114"/>
        <v>0.65785301500594684</v>
      </c>
      <c r="K953" s="2">
        <f t="shared" si="116"/>
        <v>0.67342912993236981</v>
      </c>
    </row>
    <row r="954" spans="1:11" ht="13.5" x14ac:dyDescent="0.25">
      <c r="A954" s="3">
        <f>TITRES_STAT!B957</f>
        <v>43700</v>
      </c>
      <c r="B954" s="5">
        <f>TITRES_STAT!D957</f>
        <v>0.65</v>
      </c>
      <c r="C954" s="2">
        <f t="shared" si="109"/>
        <v>1.0000000000000009E-2</v>
      </c>
      <c r="D954" s="2">
        <f t="shared" si="110"/>
        <v>0.64400000000000002</v>
      </c>
      <c r="E954" s="2">
        <f t="shared" si="112"/>
        <v>0.65200000000000002</v>
      </c>
      <c r="F954" s="2">
        <f t="shared" si="113"/>
        <v>0.65700000000000014</v>
      </c>
      <c r="G954" s="2">
        <f t="shared" si="115"/>
        <v>0.67480000000000018</v>
      </c>
      <c r="H954" s="2">
        <f t="shared" si="111"/>
        <v>0.72244999999999937</v>
      </c>
      <c r="I954" s="2">
        <f t="array" ref="I954">SUMPRODUCT(B938:B957, (ROW(B938:B957)-ROW(B938)+1)) / (20*21/2)</f>
        <v>0.65171428571428569</v>
      </c>
      <c r="J954" s="2">
        <f t="shared" si="114"/>
        <v>0.65710510881490425</v>
      </c>
      <c r="K954" s="2">
        <f t="shared" si="116"/>
        <v>0.67251034052325731</v>
      </c>
    </row>
    <row r="955" spans="1:11" ht="13.5" x14ac:dyDescent="0.25">
      <c r="A955" s="3">
        <f>TITRES_STAT!B958</f>
        <v>43703</v>
      </c>
      <c r="B955" s="5">
        <f>TITRES_STAT!D958</f>
        <v>0.65</v>
      </c>
      <c r="C955" s="2">
        <f t="shared" si="109"/>
        <v>0</v>
      </c>
      <c r="D955" s="2">
        <f t="shared" si="110"/>
        <v>0.64600000000000002</v>
      </c>
      <c r="E955" s="2">
        <f t="shared" si="112"/>
        <v>0.65</v>
      </c>
      <c r="F955" s="2">
        <f t="shared" si="113"/>
        <v>0.65600000000000014</v>
      </c>
      <c r="G955" s="2">
        <f t="shared" si="115"/>
        <v>0.67400000000000004</v>
      </c>
      <c r="H955" s="2">
        <f t="shared" si="111"/>
        <v>0.72264999999999946</v>
      </c>
      <c r="I955" s="2">
        <f t="array" ref="I955">SUMPRODUCT(B939:B958, (ROW(B939:B958)-ROW(B939)+1)) / (20*21/2)</f>
        <v>0.65033333333333343</v>
      </c>
      <c r="J955" s="2">
        <f t="shared" si="114"/>
        <v>0.65642843178491339</v>
      </c>
      <c r="K955" s="2">
        <f t="shared" si="116"/>
        <v>0.67162758207136486</v>
      </c>
    </row>
    <row r="956" spans="1:11" ht="13.5" x14ac:dyDescent="0.25">
      <c r="A956" s="3">
        <f>TITRES_STAT!B959</f>
        <v>43704</v>
      </c>
      <c r="B956" s="5">
        <f>TITRES_STAT!D959</f>
        <v>0.65</v>
      </c>
      <c r="C956" s="2">
        <f t="shared" si="109"/>
        <v>0</v>
      </c>
      <c r="D956" s="2">
        <f t="shared" si="110"/>
        <v>0.64600000000000002</v>
      </c>
      <c r="E956" s="2">
        <f t="shared" si="112"/>
        <v>0.64900000000000013</v>
      </c>
      <c r="F956" s="2">
        <f t="shared" si="113"/>
        <v>0.65500000000000014</v>
      </c>
      <c r="G956" s="2">
        <f t="shared" si="115"/>
        <v>0.67300000000000015</v>
      </c>
      <c r="H956" s="2">
        <f t="shared" si="111"/>
        <v>0.72289999999999954</v>
      </c>
      <c r="I956" s="2">
        <f t="array" ref="I956">SUMPRODUCT(B940:B959, (ROW(B940:B959)-ROW(B940)+1)) / (20*21/2)</f>
        <v>0.64804761904761909</v>
      </c>
      <c r="J956" s="2">
        <f t="shared" si="114"/>
        <v>0.65581620018635023</v>
      </c>
      <c r="K956" s="2">
        <f t="shared" si="116"/>
        <v>0.67077944159797809</v>
      </c>
    </row>
    <row r="957" spans="1:11" ht="13.5" x14ac:dyDescent="0.25">
      <c r="A957" s="3">
        <f>TITRES_STAT!B960</f>
        <v>43705</v>
      </c>
      <c r="B957" s="5">
        <f>TITRES_STAT!D960</f>
        <v>0.65</v>
      </c>
      <c r="C957" s="2">
        <f t="shared" si="109"/>
        <v>0</v>
      </c>
      <c r="D957" s="2">
        <f t="shared" si="110"/>
        <v>0.64799999999999991</v>
      </c>
      <c r="E957" s="2">
        <f t="shared" si="112"/>
        <v>0.64800000000000013</v>
      </c>
      <c r="F957" s="2">
        <f t="shared" si="113"/>
        <v>0.65450000000000019</v>
      </c>
      <c r="G957" s="2">
        <f t="shared" si="115"/>
        <v>0.67180000000000006</v>
      </c>
      <c r="H957" s="2">
        <f t="shared" si="111"/>
        <v>0.7230499999999993</v>
      </c>
      <c r="I957" s="2">
        <f t="array" ref="I957">SUMPRODUCT(B941:B960, (ROW(B941:B960)-ROW(B941)+1)) / (20*21/2)</f>
        <v>0.64590476190476187</v>
      </c>
      <c r="J957" s="2">
        <f t="shared" si="114"/>
        <v>0.65526227635907874</v>
      </c>
      <c r="K957" s="2">
        <f t="shared" si="116"/>
        <v>0.66996456153531236</v>
      </c>
    </row>
    <row r="958" spans="1:11" ht="13.5" x14ac:dyDescent="0.25">
      <c r="A958" s="3">
        <f>TITRES_STAT!B961</f>
        <v>43706</v>
      </c>
      <c r="B958" s="5">
        <f>TITRES_STAT!D961</f>
        <v>0.64</v>
      </c>
      <c r="C958" s="2">
        <f t="shared" si="109"/>
        <v>-1.0000000000000009E-2</v>
      </c>
      <c r="D958" s="2">
        <f t="shared" si="110"/>
        <v>0.64800000000000002</v>
      </c>
      <c r="E958" s="2">
        <f t="shared" si="112"/>
        <v>0.64600000000000013</v>
      </c>
      <c r="F958" s="2">
        <f t="shared" si="113"/>
        <v>0.65400000000000014</v>
      </c>
      <c r="G958" s="2">
        <f t="shared" si="115"/>
        <v>0.67059999999999997</v>
      </c>
      <c r="H958" s="2">
        <f t="shared" si="111"/>
        <v>0.7231999999999994</v>
      </c>
      <c r="I958" s="2">
        <f t="array" ref="I958">SUMPRODUCT(B942:B961, (ROW(B942:B961)-ROW(B942)+1)) / (20*21/2)</f>
        <v>0.64385714285714291</v>
      </c>
      <c r="J958" s="2">
        <f t="shared" si="114"/>
        <v>0.6538087262296427</v>
      </c>
      <c r="K958" s="2">
        <f t="shared" si="116"/>
        <v>0.66878948069079036</v>
      </c>
    </row>
    <row r="959" spans="1:11" ht="13.5" x14ac:dyDescent="0.25">
      <c r="A959" s="3">
        <f>TITRES_STAT!B962</f>
        <v>43707</v>
      </c>
      <c r="B959" s="5">
        <f>TITRES_STAT!D962</f>
        <v>0.63</v>
      </c>
      <c r="C959" s="2">
        <f t="shared" si="109"/>
        <v>-1.0000000000000009E-2</v>
      </c>
      <c r="D959" s="2">
        <f t="shared" si="110"/>
        <v>0.64400000000000002</v>
      </c>
      <c r="E959" s="2">
        <f t="shared" si="112"/>
        <v>0.64400000000000002</v>
      </c>
      <c r="F959" s="2">
        <f t="shared" si="113"/>
        <v>0.65250000000000019</v>
      </c>
      <c r="G959" s="2">
        <f t="shared" si="115"/>
        <v>0.66960000000000008</v>
      </c>
      <c r="H959" s="2">
        <f t="shared" si="111"/>
        <v>0.72334999999999949</v>
      </c>
      <c r="I959" s="2">
        <f t="array" ref="I959">SUMPRODUCT(B943:B962, (ROW(B943:B962)-ROW(B943)+1)) / (20*21/2)</f>
        <v>0.64200000000000002</v>
      </c>
      <c r="J959" s="2">
        <f t="shared" si="114"/>
        <v>0.65154122849348628</v>
      </c>
      <c r="K959" s="2">
        <f t="shared" si="116"/>
        <v>0.66726832458526919</v>
      </c>
    </row>
    <row r="960" spans="1:11" ht="13.5" x14ac:dyDescent="0.25">
      <c r="A960" s="3">
        <f>TITRES_STAT!B963</f>
        <v>43710</v>
      </c>
      <c r="B960" s="5">
        <f>TITRES_STAT!D963</f>
        <v>0.63</v>
      </c>
      <c r="C960" s="2">
        <f t="shared" si="109"/>
        <v>0</v>
      </c>
      <c r="D960" s="2">
        <f t="shared" si="110"/>
        <v>0.6399999999999999</v>
      </c>
      <c r="E960" s="2">
        <f t="shared" si="112"/>
        <v>0.64300000000000002</v>
      </c>
      <c r="F960" s="2">
        <f t="shared" si="113"/>
        <v>0.65150000000000019</v>
      </c>
      <c r="G960" s="2">
        <f t="shared" si="115"/>
        <v>0.66820000000000013</v>
      </c>
      <c r="H960" s="2">
        <f t="shared" si="111"/>
        <v>0.72354999999999947</v>
      </c>
      <c r="I960" s="2">
        <f t="array" ref="I960">SUMPRODUCT(B944:B963, (ROW(B944:B963)-ROW(B944)+1)) / (20*21/2)</f>
        <v>0.64028571428571424</v>
      </c>
      <c r="J960" s="2">
        <f t="shared" si="114"/>
        <v>0.64948968292267817</v>
      </c>
      <c r="K960" s="2">
        <f t="shared" si="116"/>
        <v>0.66580682166035665</v>
      </c>
    </row>
    <row r="961" spans="1:11" ht="13.5" x14ac:dyDescent="0.25">
      <c r="A961" s="3">
        <f>TITRES_STAT!B964</f>
        <v>43711</v>
      </c>
      <c r="B961" s="5">
        <f>TITRES_STAT!D964</f>
        <v>0.63</v>
      </c>
      <c r="C961" s="2">
        <f t="shared" si="109"/>
        <v>0</v>
      </c>
      <c r="D961" s="2">
        <f t="shared" si="110"/>
        <v>0.6359999999999999</v>
      </c>
      <c r="E961" s="2">
        <f t="shared" si="112"/>
        <v>0.6409999999999999</v>
      </c>
      <c r="F961" s="2">
        <f t="shared" si="113"/>
        <v>0.64950000000000019</v>
      </c>
      <c r="G961" s="2">
        <f t="shared" si="115"/>
        <v>0.66680000000000006</v>
      </c>
      <c r="H961" s="2">
        <f t="shared" si="111"/>
        <v>0.72369999999999957</v>
      </c>
      <c r="I961" s="2">
        <f t="array" ref="I961">SUMPRODUCT(B945:B964, (ROW(B945:B964)-ROW(B945)+1)) / (20*21/2)</f>
        <v>0.63876190476190486</v>
      </c>
      <c r="J961" s="2">
        <f t="shared" si="114"/>
        <v>0.64763352264432794</v>
      </c>
      <c r="K961" s="2">
        <f t="shared" si="116"/>
        <v>0.66440263257563681</v>
      </c>
    </row>
    <row r="962" spans="1:11" ht="13.5" x14ac:dyDescent="0.25">
      <c r="A962" s="3">
        <f>TITRES_STAT!B965</f>
        <v>43712</v>
      </c>
      <c r="B962" s="5">
        <f>TITRES_STAT!D965</f>
        <v>0.63</v>
      </c>
      <c r="C962" s="2">
        <f t="shared" si="109"/>
        <v>0</v>
      </c>
      <c r="D962" s="2">
        <f t="shared" si="110"/>
        <v>0.6319999999999999</v>
      </c>
      <c r="E962" s="2">
        <f t="shared" si="112"/>
        <v>0.6399999999999999</v>
      </c>
      <c r="F962" s="2">
        <f t="shared" si="113"/>
        <v>0.64800000000000024</v>
      </c>
      <c r="G962" s="2">
        <f t="shared" si="115"/>
        <v>0.66539999999999988</v>
      </c>
      <c r="H962" s="2">
        <f t="shared" si="111"/>
        <v>0.72389999999999977</v>
      </c>
      <c r="I962" s="2">
        <f t="array" ref="I962">SUMPRODUCT(B946:B965, (ROW(B946:B965)-ROW(B946)+1)) / (20*21/2)</f>
        <v>0.63642857142857145</v>
      </c>
      <c r="J962" s="2">
        <f t="shared" si="114"/>
        <v>0.64595413953534431</v>
      </c>
      <c r="K962" s="2">
        <f t="shared" si="116"/>
        <v>0.66305350972953336</v>
      </c>
    </row>
    <row r="963" spans="1:11" ht="13.5" x14ac:dyDescent="0.25">
      <c r="A963" s="3">
        <f>TITRES_STAT!B966</f>
        <v>43713</v>
      </c>
      <c r="B963" s="5">
        <f>TITRES_STAT!D966</f>
        <v>0.63</v>
      </c>
      <c r="C963" s="2">
        <f t="shared" si="109"/>
        <v>0</v>
      </c>
      <c r="D963" s="2">
        <f t="shared" si="110"/>
        <v>0.63</v>
      </c>
      <c r="E963" s="2">
        <f t="shared" si="112"/>
        <v>0.63900000000000001</v>
      </c>
      <c r="F963" s="2">
        <f t="shared" si="113"/>
        <v>0.64600000000000024</v>
      </c>
      <c r="G963" s="2">
        <f t="shared" si="115"/>
        <v>0.66399999999999992</v>
      </c>
      <c r="H963" s="2">
        <f t="shared" si="111"/>
        <v>0.72404999999999964</v>
      </c>
      <c r="I963" s="2">
        <f t="array" ref="I963">SUMPRODUCT(B947:B966, (ROW(B947:B966)-ROW(B947)+1)) / (20*21/2)</f>
        <v>0.63433333333333342</v>
      </c>
      <c r="J963" s="2">
        <f t="shared" si="114"/>
        <v>0.64443469767483541</v>
      </c>
      <c r="K963" s="2">
        <f t="shared" si="116"/>
        <v>0.66175729366170855</v>
      </c>
    </row>
    <row r="964" spans="1:11" ht="13.5" x14ac:dyDescent="0.25">
      <c r="A964" s="3">
        <f>TITRES_STAT!B967</f>
        <v>43714</v>
      </c>
      <c r="B964" s="5">
        <f>TITRES_STAT!D967</f>
        <v>0.63</v>
      </c>
      <c r="C964" s="2">
        <f t="shared" ref="C964:C1027" si="117">B964-B963</f>
        <v>0</v>
      </c>
      <c r="D964" s="2">
        <f t="shared" si="110"/>
        <v>0.63</v>
      </c>
      <c r="E964" s="2">
        <f t="shared" si="112"/>
        <v>0.63700000000000001</v>
      </c>
      <c r="F964" s="2">
        <f t="shared" si="113"/>
        <v>0.64450000000000029</v>
      </c>
      <c r="G964" s="2">
        <f t="shared" si="115"/>
        <v>0.66239999999999999</v>
      </c>
      <c r="H964" s="2">
        <f t="shared" si="111"/>
        <v>0.72414999999999963</v>
      </c>
      <c r="I964" s="2">
        <f t="array" ref="I964">SUMPRODUCT(B948:B967, (ROW(B948:B967)-ROW(B948)+1)) / (20*21/2)</f>
        <v>0.63338095238095238</v>
      </c>
      <c r="J964" s="2">
        <f t="shared" si="114"/>
        <v>0.64305996456294623</v>
      </c>
      <c r="K964" s="2">
        <f t="shared" si="116"/>
        <v>0.66051190959654349</v>
      </c>
    </row>
    <row r="965" spans="1:11" ht="13.5" x14ac:dyDescent="0.25">
      <c r="A965" s="3">
        <f>TITRES_STAT!B968</f>
        <v>43717</v>
      </c>
      <c r="B965" s="5">
        <f>TITRES_STAT!D968</f>
        <v>0.62</v>
      </c>
      <c r="C965" s="2">
        <f t="shared" si="117"/>
        <v>-1.0000000000000009E-2</v>
      </c>
      <c r="D965" s="2">
        <f t="shared" si="110"/>
        <v>0.628</v>
      </c>
      <c r="E965" s="2">
        <f t="shared" si="112"/>
        <v>0.63400000000000001</v>
      </c>
      <c r="F965" s="2">
        <f t="shared" si="113"/>
        <v>0.64200000000000024</v>
      </c>
      <c r="G965" s="2">
        <f t="shared" si="115"/>
        <v>0.66079999999999972</v>
      </c>
      <c r="H965" s="2">
        <f t="shared" si="111"/>
        <v>0.72404999999999964</v>
      </c>
      <c r="I965" s="2">
        <f t="array" ref="I965">SUMPRODUCT(B949:B968, (ROW(B949:B968)-ROW(B949)+1)) / (20*21/2)</f>
        <v>0.63161904761904752</v>
      </c>
      <c r="J965" s="2">
        <f t="shared" si="114"/>
        <v>0.64086377746171319</v>
      </c>
      <c r="K965" s="2">
        <f t="shared" si="116"/>
        <v>0.6589232072594241</v>
      </c>
    </row>
    <row r="966" spans="1:11" ht="13.5" x14ac:dyDescent="0.25">
      <c r="A966" s="3">
        <f>TITRES_STAT!B969</f>
        <v>43718</v>
      </c>
      <c r="B966" s="5">
        <f>TITRES_STAT!D969</f>
        <v>0.62</v>
      </c>
      <c r="C966" s="2">
        <f t="shared" si="117"/>
        <v>0</v>
      </c>
      <c r="D966" s="2">
        <f t="shared" ref="D966:D1029" si="118">AVERAGE(B962:B966)</f>
        <v>0.62600000000000011</v>
      </c>
      <c r="E966" s="2">
        <f t="shared" si="112"/>
        <v>0.63100000000000001</v>
      </c>
      <c r="F966" s="2">
        <f t="shared" si="113"/>
        <v>0.64000000000000024</v>
      </c>
      <c r="G966" s="2">
        <f t="shared" si="115"/>
        <v>0.65939999999999965</v>
      </c>
      <c r="H966" s="2">
        <f t="shared" si="111"/>
        <v>0.72379999999999967</v>
      </c>
      <c r="I966" s="2">
        <f t="array" ref="I966">SUMPRODUCT(B950:B969, (ROW(B950:B969)-ROW(B950)+1)) / (20*21/2)</f>
        <v>0.63004761904761908</v>
      </c>
      <c r="J966" s="2">
        <f t="shared" si="114"/>
        <v>0.63887675103678809</v>
      </c>
      <c r="K966" s="2">
        <f t="shared" si="116"/>
        <v>0.65739680697474079</v>
      </c>
    </row>
    <row r="967" spans="1:11" ht="13.5" x14ac:dyDescent="0.25">
      <c r="A967" s="3">
        <f>TITRES_STAT!B970</f>
        <v>43719</v>
      </c>
      <c r="B967" s="5">
        <f>TITRES_STAT!D970</f>
        <v>0.63</v>
      </c>
      <c r="C967" s="2">
        <f t="shared" si="117"/>
        <v>1.0000000000000009E-2</v>
      </c>
      <c r="D967" s="2">
        <f t="shared" si="118"/>
        <v>0.626</v>
      </c>
      <c r="E967" s="2">
        <f t="shared" si="112"/>
        <v>0.629</v>
      </c>
      <c r="F967" s="2">
        <f t="shared" si="113"/>
        <v>0.63850000000000018</v>
      </c>
      <c r="G967" s="2">
        <f t="shared" si="115"/>
        <v>0.65799999999999981</v>
      </c>
      <c r="H967" s="2">
        <f t="shared" si="111"/>
        <v>0.7234499999999997</v>
      </c>
      <c r="I967" s="2">
        <f t="array" ref="I967">SUMPRODUCT(B951:B970, (ROW(B951:B970)-ROW(B951)+1)) / (20*21/2)</f>
        <v>0.62957142857142845</v>
      </c>
      <c r="J967" s="2">
        <f t="shared" si="114"/>
        <v>0.63803134617614155</v>
      </c>
      <c r="K967" s="2">
        <f t="shared" si="116"/>
        <v>0.65632242238749605</v>
      </c>
    </row>
    <row r="968" spans="1:11" ht="13.5" x14ac:dyDescent="0.25">
      <c r="A968" s="3">
        <f>TITRES_STAT!B971</f>
        <v>43720</v>
      </c>
      <c r="B968" s="5">
        <f>TITRES_STAT!D971</f>
        <v>0.62</v>
      </c>
      <c r="C968" s="2">
        <f t="shared" si="117"/>
        <v>-1.0000000000000009E-2</v>
      </c>
      <c r="D968" s="2">
        <f t="shared" si="118"/>
        <v>0.624</v>
      </c>
      <c r="E968" s="2">
        <f t="shared" si="112"/>
        <v>0.627</v>
      </c>
      <c r="F968" s="2">
        <f t="shared" si="113"/>
        <v>0.63650000000000007</v>
      </c>
      <c r="G968" s="2">
        <f t="shared" si="115"/>
        <v>0.65679999999999983</v>
      </c>
      <c r="H968" s="2">
        <f t="shared" si="111"/>
        <v>0.72284999999999977</v>
      </c>
      <c r="I968" s="2">
        <f t="array" ref="I968">SUMPRODUCT(B952:B971, (ROW(B952:B971)-ROW(B952)+1)) / (20*21/2)</f>
        <v>0.63104761904761897</v>
      </c>
      <c r="J968" s="2">
        <f t="shared" si="114"/>
        <v>0.63631407511174709</v>
      </c>
      <c r="K968" s="2">
        <f t="shared" si="116"/>
        <v>0.65489801366641776</v>
      </c>
    </row>
    <row r="969" spans="1:11" ht="13.5" x14ac:dyDescent="0.25">
      <c r="A969" s="3">
        <f>TITRES_STAT!B972</f>
        <v>43721</v>
      </c>
      <c r="B969" s="5">
        <f>TITRES_STAT!D972</f>
        <v>0.62</v>
      </c>
      <c r="C969" s="2">
        <f t="shared" si="117"/>
        <v>0</v>
      </c>
      <c r="D969" s="2">
        <f t="shared" si="118"/>
        <v>0.62200000000000011</v>
      </c>
      <c r="E969" s="2">
        <f t="shared" si="112"/>
        <v>0.626</v>
      </c>
      <c r="F969" s="2">
        <f t="shared" si="113"/>
        <v>0.63500000000000001</v>
      </c>
      <c r="G969" s="2">
        <f t="shared" si="115"/>
        <v>0.65559999999999974</v>
      </c>
      <c r="H969" s="2">
        <f t="shared" si="111"/>
        <v>0.72209999999999996</v>
      </c>
      <c r="I969" s="2">
        <f t="array" ref="I969">SUMPRODUCT(B953:B972, (ROW(B953:B972)-ROW(B953)+1)) / (20*21/2)</f>
        <v>0.63157142857142867</v>
      </c>
      <c r="J969" s="2">
        <f t="shared" si="114"/>
        <v>0.63476035367253303</v>
      </c>
      <c r="K969" s="2">
        <f t="shared" si="116"/>
        <v>0.65352946411087198</v>
      </c>
    </row>
    <row r="970" spans="1:11" ht="13.5" x14ac:dyDescent="0.25">
      <c r="A970" s="3">
        <f>TITRES_STAT!B973</f>
        <v>43724</v>
      </c>
      <c r="B970" s="5">
        <f>TITRES_STAT!D973</f>
        <v>0.63</v>
      </c>
      <c r="C970" s="2">
        <f t="shared" si="117"/>
        <v>1.0000000000000009E-2</v>
      </c>
      <c r="D970" s="2">
        <f t="shared" si="118"/>
        <v>0.624</v>
      </c>
      <c r="E970" s="2">
        <f t="shared" si="112"/>
        <v>0.62600000000000011</v>
      </c>
      <c r="F970" s="2">
        <f t="shared" si="113"/>
        <v>0.63449999999999995</v>
      </c>
      <c r="G970" s="2">
        <f t="shared" si="115"/>
        <v>0.6549999999999998</v>
      </c>
      <c r="H970" s="2">
        <f t="shared" ref="H970:H1033" si="119">AVERAGE(B771:B970)</f>
        <v>0.72119999999999995</v>
      </c>
      <c r="I970" s="2">
        <f t="array" ref="I970">SUMPRODUCT(B954:B973, (ROW(B954:B973)-ROW(B954)+1)) / (20*21/2)</f>
        <v>0.63209523809523815</v>
      </c>
      <c r="J970" s="2">
        <f t="shared" si="114"/>
        <v>0.6343069866561013</v>
      </c>
      <c r="K970" s="2">
        <f t="shared" si="116"/>
        <v>0.65260674002809271</v>
      </c>
    </row>
    <row r="971" spans="1:11" ht="13.5" x14ac:dyDescent="0.25">
      <c r="A971" s="3">
        <f>TITRES_STAT!B974</f>
        <v>43725</v>
      </c>
      <c r="B971" s="5">
        <f>TITRES_STAT!D974</f>
        <v>0.65</v>
      </c>
      <c r="C971" s="2">
        <f t="shared" si="117"/>
        <v>2.0000000000000018E-2</v>
      </c>
      <c r="D971" s="2">
        <f t="shared" si="118"/>
        <v>0.63</v>
      </c>
      <c r="E971" s="2">
        <f t="shared" si="112"/>
        <v>0.628</v>
      </c>
      <c r="F971" s="2">
        <f t="shared" si="113"/>
        <v>0.63449999999999984</v>
      </c>
      <c r="G971" s="2">
        <f t="shared" si="115"/>
        <v>0.65459999999999985</v>
      </c>
      <c r="H971" s="2">
        <f t="shared" si="119"/>
        <v>0.72025000000000006</v>
      </c>
      <c r="I971" s="2">
        <f t="array" ref="I971">SUMPRODUCT(B955:B974, (ROW(B955:B974)-ROW(B955)+1)) / (20*21/2)</f>
        <v>0.63261904761904764</v>
      </c>
      <c r="J971" s="2">
        <f t="shared" si="114"/>
        <v>0.63580155935552018</v>
      </c>
      <c r="K971" s="2">
        <f t="shared" si="116"/>
        <v>0.6525045149289519</v>
      </c>
    </row>
    <row r="972" spans="1:11" ht="13.5" x14ac:dyDescent="0.25">
      <c r="A972" s="3">
        <f>TITRES_STAT!B975</f>
        <v>43726</v>
      </c>
      <c r="B972" s="5">
        <f>TITRES_STAT!D975</f>
        <v>0.64</v>
      </c>
      <c r="C972" s="2">
        <f t="shared" si="117"/>
        <v>-1.0000000000000009E-2</v>
      </c>
      <c r="D972" s="2">
        <f t="shared" si="118"/>
        <v>0.63200000000000001</v>
      </c>
      <c r="E972" s="2">
        <f t="shared" ref="E972:E1035" si="120">AVERAGE(B963:B972)</f>
        <v>0.629</v>
      </c>
      <c r="F972" s="2">
        <f t="shared" si="113"/>
        <v>0.63449999999999995</v>
      </c>
      <c r="G972" s="2">
        <f t="shared" si="115"/>
        <v>0.65359999999999985</v>
      </c>
      <c r="H972" s="2">
        <f t="shared" si="119"/>
        <v>0.71899999999999986</v>
      </c>
      <c r="I972" s="2">
        <f t="array" ref="I972">SUMPRODUCT(B956:B975, (ROW(B956:B975)-ROW(B956)+1)) / (20*21/2)</f>
        <v>0.63223809523809527</v>
      </c>
      <c r="J972" s="2">
        <f t="shared" si="114"/>
        <v>0.63620141084547066</v>
      </c>
      <c r="K972" s="2">
        <f t="shared" si="116"/>
        <v>0.65201414179448325</v>
      </c>
    </row>
    <row r="973" spans="1:11" ht="13.5" x14ac:dyDescent="0.25">
      <c r="A973" s="3">
        <f>TITRES_STAT!B976</f>
        <v>43727</v>
      </c>
      <c r="B973" s="5">
        <f>TITRES_STAT!D976</f>
        <v>0.64</v>
      </c>
      <c r="C973" s="2">
        <f t="shared" si="117"/>
        <v>0</v>
      </c>
      <c r="D973" s="2">
        <f t="shared" si="118"/>
        <v>0.63600000000000001</v>
      </c>
      <c r="E973" s="2">
        <f t="shared" si="120"/>
        <v>0.63</v>
      </c>
      <c r="F973" s="2">
        <f t="shared" si="113"/>
        <v>0.63450000000000006</v>
      </c>
      <c r="G973" s="2">
        <f t="shared" si="115"/>
        <v>0.65299999999999969</v>
      </c>
      <c r="H973" s="2">
        <f t="shared" si="119"/>
        <v>0.7175499999999998</v>
      </c>
      <c r="I973" s="2">
        <f t="array" ref="I973">SUMPRODUCT(B957:B976, (ROW(B957:B976)-ROW(B957)+1)) / (20*21/2)</f>
        <v>0.63195238095238082</v>
      </c>
      <c r="J973" s="2">
        <f t="shared" si="114"/>
        <v>0.6365631812411402</v>
      </c>
      <c r="K973" s="2">
        <f t="shared" si="116"/>
        <v>0.65154299897901335</v>
      </c>
    </row>
    <row r="974" spans="1:11" ht="13.5" x14ac:dyDescent="0.25">
      <c r="A974" s="3">
        <f>TITRES_STAT!B977</f>
        <v>43728</v>
      </c>
      <c r="B974" s="5">
        <f>TITRES_STAT!D977</f>
        <v>0.64</v>
      </c>
      <c r="C974" s="2">
        <f t="shared" si="117"/>
        <v>0</v>
      </c>
      <c r="D974" s="2">
        <f t="shared" si="118"/>
        <v>0.64</v>
      </c>
      <c r="E974" s="2">
        <f t="shared" si="120"/>
        <v>0.63100000000000001</v>
      </c>
      <c r="F974" s="2">
        <f t="shared" si="113"/>
        <v>0.63400000000000012</v>
      </c>
      <c r="G974" s="2">
        <f t="shared" si="115"/>
        <v>0.65199999999999969</v>
      </c>
      <c r="H974" s="2">
        <f t="shared" si="119"/>
        <v>0.71629999999999983</v>
      </c>
      <c r="I974" s="2">
        <f t="array" ref="I974">SUMPRODUCT(B958:B977, (ROW(B958:B977)-ROW(B958)+1)) / (20*21/2)</f>
        <v>0.63080952380952371</v>
      </c>
      <c r="J974" s="2">
        <f t="shared" si="114"/>
        <v>0.63689049731341263</v>
      </c>
      <c r="K974" s="2">
        <f t="shared" si="116"/>
        <v>0.65109033235238545</v>
      </c>
    </row>
    <row r="975" spans="1:11" ht="13.5" x14ac:dyDescent="0.25">
      <c r="A975" s="3">
        <f>TITRES_STAT!B978</f>
        <v>43731</v>
      </c>
      <c r="B975" s="5">
        <f>TITRES_STAT!D978</f>
        <v>0.63</v>
      </c>
      <c r="C975" s="2">
        <f t="shared" si="117"/>
        <v>-1.0000000000000009E-2</v>
      </c>
      <c r="D975" s="2">
        <f t="shared" si="118"/>
        <v>0.64</v>
      </c>
      <c r="E975" s="2">
        <f t="shared" si="120"/>
        <v>0.6319999999999999</v>
      </c>
      <c r="F975" s="2">
        <f t="shared" si="113"/>
        <v>0.63300000000000012</v>
      </c>
      <c r="G975" s="2">
        <f t="shared" si="115"/>
        <v>0.65119999999999989</v>
      </c>
      <c r="H975" s="2">
        <f t="shared" si="119"/>
        <v>0.71509999999999996</v>
      </c>
      <c r="I975" s="2">
        <f t="array" ref="I975">SUMPRODUCT(B959:B978, (ROW(B959:B978)-ROW(B959)+1)) / (20*21/2)</f>
        <v>0.63076190476190475</v>
      </c>
      <c r="J975" s="2">
        <f t="shared" si="114"/>
        <v>0.63623425947404</v>
      </c>
      <c r="K975" s="2">
        <f t="shared" si="116"/>
        <v>0.65026326049542915</v>
      </c>
    </row>
    <row r="976" spans="1:11" ht="13.5" x14ac:dyDescent="0.25">
      <c r="A976" s="3">
        <f>TITRES_STAT!B979</f>
        <v>43732</v>
      </c>
      <c r="B976" s="5">
        <f>TITRES_STAT!D979</f>
        <v>0.63</v>
      </c>
      <c r="C976" s="2">
        <f t="shared" si="117"/>
        <v>0</v>
      </c>
      <c r="D976" s="2">
        <f t="shared" si="118"/>
        <v>0.6359999999999999</v>
      </c>
      <c r="E976" s="2">
        <f t="shared" si="120"/>
        <v>0.6329999999999999</v>
      </c>
      <c r="F976" s="2">
        <f t="shared" si="113"/>
        <v>0.63200000000000023</v>
      </c>
      <c r="G976" s="2">
        <f t="shared" si="115"/>
        <v>0.65019999999999978</v>
      </c>
      <c r="H976" s="2">
        <f t="shared" si="119"/>
        <v>0.71414999999999995</v>
      </c>
      <c r="I976" s="2">
        <f t="array" ref="I976">SUMPRODUCT(B960:B979, (ROW(B960:B979)-ROW(B960)+1)) / (20*21/2)</f>
        <v>0.63076190476190463</v>
      </c>
      <c r="J976" s="2">
        <f t="shared" si="114"/>
        <v>0.63564052047651232</v>
      </c>
      <c r="K976" s="2">
        <f t="shared" si="116"/>
        <v>0.64946862282894169</v>
      </c>
    </row>
    <row r="977" spans="1:11" ht="13.5" x14ac:dyDescent="0.25">
      <c r="A977" s="3">
        <f>TITRES_STAT!B980</f>
        <v>43733</v>
      </c>
      <c r="B977" s="5">
        <f>TITRES_STAT!D980</f>
        <v>0.62</v>
      </c>
      <c r="C977" s="2">
        <f t="shared" si="117"/>
        <v>-1.0000000000000009E-2</v>
      </c>
      <c r="D977" s="2">
        <f t="shared" si="118"/>
        <v>0.63200000000000001</v>
      </c>
      <c r="E977" s="2">
        <f t="shared" si="120"/>
        <v>0.63200000000000001</v>
      </c>
      <c r="F977" s="2">
        <f t="shared" si="113"/>
        <v>0.63050000000000017</v>
      </c>
      <c r="G977" s="2">
        <f t="shared" si="115"/>
        <v>0.64919999999999989</v>
      </c>
      <c r="H977" s="2">
        <f t="shared" si="119"/>
        <v>0.71314999999999995</v>
      </c>
      <c r="I977" s="2">
        <f t="array" ref="I977">SUMPRODUCT(B961:B980, (ROW(B961:B980)-ROW(B961)+1)) / (20*21/2)</f>
        <v>0.6326666666666666</v>
      </c>
      <c r="J977" s="2">
        <f t="shared" si="114"/>
        <v>0.63415094709779685</v>
      </c>
      <c r="K977" s="2">
        <f t="shared" si="116"/>
        <v>0.64831299056114</v>
      </c>
    </row>
    <row r="978" spans="1:11" ht="13.5" x14ac:dyDescent="0.25">
      <c r="A978" s="3">
        <f>TITRES_STAT!B981</f>
        <v>43734</v>
      </c>
      <c r="B978" s="5">
        <f>TITRES_STAT!D981</f>
        <v>0.63</v>
      </c>
      <c r="C978" s="2">
        <f t="shared" si="117"/>
        <v>1.0000000000000009E-2</v>
      </c>
      <c r="D978" s="2">
        <f t="shared" si="118"/>
        <v>0.63</v>
      </c>
      <c r="E978" s="2">
        <f t="shared" si="120"/>
        <v>0.63300000000000001</v>
      </c>
      <c r="F978" s="2">
        <f t="shared" si="113"/>
        <v>0.63000000000000012</v>
      </c>
      <c r="G978" s="2">
        <f t="shared" si="115"/>
        <v>0.64819999999999989</v>
      </c>
      <c r="H978" s="2">
        <f t="shared" si="119"/>
        <v>0.71219999999999994</v>
      </c>
      <c r="I978" s="2">
        <f t="array" ref="I978">SUMPRODUCT(B962:B981, (ROW(B962:B981)-ROW(B962)+1)) / (20*21/2)</f>
        <v>0.63447619047619053</v>
      </c>
      <c r="J978" s="2">
        <f t="shared" si="114"/>
        <v>0.63375561880276865</v>
      </c>
      <c r="K978" s="2">
        <f t="shared" si="116"/>
        <v>0.64759483406854623</v>
      </c>
    </row>
    <row r="979" spans="1:11" ht="13.5" x14ac:dyDescent="0.25">
      <c r="A979" s="3">
        <f>TITRES_STAT!B982</f>
        <v>43735</v>
      </c>
      <c r="B979" s="5">
        <f>TITRES_STAT!D982</f>
        <v>0.63</v>
      </c>
      <c r="C979" s="2">
        <f t="shared" si="117"/>
        <v>0</v>
      </c>
      <c r="D979" s="2">
        <f t="shared" si="118"/>
        <v>0.62799999999999989</v>
      </c>
      <c r="E979" s="2">
        <f t="shared" si="120"/>
        <v>0.63400000000000001</v>
      </c>
      <c r="F979" s="2">
        <f t="shared" si="113"/>
        <v>0.63000000000000012</v>
      </c>
      <c r="G979" s="2">
        <f t="shared" si="115"/>
        <v>0.64719999999999989</v>
      </c>
      <c r="H979" s="2">
        <f t="shared" si="119"/>
        <v>0.71129999999999993</v>
      </c>
      <c r="I979" s="2">
        <f t="array" ref="I979">SUMPRODUCT(B963:B982, (ROW(B963:B982)-ROW(B963)+1)) / (20*21/2)</f>
        <v>0.63523809523809527</v>
      </c>
      <c r="J979" s="2">
        <f t="shared" si="114"/>
        <v>0.63339794082155265</v>
      </c>
      <c r="K979" s="2">
        <f t="shared" si="116"/>
        <v>0.646904840575662</v>
      </c>
    </row>
    <row r="980" spans="1:11" ht="13.5" x14ac:dyDescent="0.25">
      <c r="A980" s="3">
        <f>TITRES_STAT!B983</f>
        <v>43738</v>
      </c>
      <c r="B980" s="5">
        <f>TITRES_STAT!D983</f>
        <v>0.65</v>
      </c>
      <c r="C980" s="2">
        <f t="shared" si="117"/>
        <v>2.0000000000000018E-2</v>
      </c>
      <c r="D980" s="2">
        <f t="shared" si="118"/>
        <v>0.6319999999999999</v>
      </c>
      <c r="E980" s="2">
        <f t="shared" si="120"/>
        <v>0.63600000000000001</v>
      </c>
      <c r="F980" s="2">
        <f t="shared" ref="F980:F1043" si="121">AVERAGE(B961:B980)</f>
        <v>0.63100000000000023</v>
      </c>
      <c r="G980" s="2">
        <f t="shared" si="115"/>
        <v>0.64639999999999986</v>
      </c>
      <c r="H980" s="2">
        <f t="shared" si="119"/>
        <v>0.71055000000000001</v>
      </c>
      <c r="I980" s="2">
        <f t="array" ref="I980">SUMPRODUCT(B964:B983, (ROW(B964:B983)-ROW(B964)+1)) / (20*21/2)</f>
        <v>0.63500000000000001</v>
      </c>
      <c r="J980" s="2">
        <f t="shared" si="114"/>
        <v>0.63497908931473812</v>
      </c>
      <c r="K980" s="2">
        <f t="shared" si="116"/>
        <v>0.64702621937661642</v>
      </c>
    </row>
    <row r="981" spans="1:11" ht="13.5" x14ac:dyDescent="0.25">
      <c r="A981" s="3">
        <f>TITRES_STAT!B984</f>
        <v>43739</v>
      </c>
      <c r="B981" s="5">
        <f>TITRES_STAT!D984</f>
        <v>0.65</v>
      </c>
      <c r="C981" s="2">
        <f t="shared" si="117"/>
        <v>0</v>
      </c>
      <c r="D981" s="2">
        <f t="shared" si="118"/>
        <v>0.6359999999999999</v>
      </c>
      <c r="E981" s="2">
        <f t="shared" si="120"/>
        <v>0.63600000000000001</v>
      </c>
      <c r="F981" s="2">
        <f t="shared" si="121"/>
        <v>0.63200000000000012</v>
      </c>
      <c r="G981" s="2">
        <f t="shared" si="115"/>
        <v>0.64559999999999984</v>
      </c>
      <c r="H981" s="2">
        <f t="shared" si="119"/>
        <v>0.70970000000000011</v>
      </c>
      <c r="I981" s="2">
        <f t="array" ref="I981">SUMPRODUCT(B965:B984, (ROW(B965:B984)-ROW(B965)+1)) / (20*21/2)</f>
        <v>0.63476190476190486</v>
      </c>
      <c r="J981" s="2">
        <f t="shared" ref="J981:J1044" si="122">$J$4*B981+J980*(1-$J$4)</f>
        <v>0.63640965223714407</v>
      </c>
      <c r="K981" s="2">
        <f t="shared" si="116"/>
        <v>0.64714283822459229</v>
      </c>
    </row>
    <row r="982" spans="1:11" ht="13.5" x14ac:dyDescent="0.25">
      <c r="A982" s="3">
        <f>TITRES_STAT!B985</f>
        <v>43740</v>
      </c>
      <c r="B982" s="5">
        <f>TITRES_STAT!D985</f>
        <v>0.64</v>
      </c>
      <c r="C982" s="2">
        <f t="shared" si="117"/>
        <v>-1.0000000000000009E-2</v>
      </c>
      <c r="D982" s="2">
        <f t="shared" si="118"/>
        <v>0.64</v>
      </c>
      <c r="E982" s="2">
        <f t="shared" si="120"/>
        <v>0.63600000000000001</v>
      </c>
      <c r="F982" s="2">
        <f t="shared" si="121"/>
        <v>0.63250000000000006</v>
      </c>
      <c r="G982" s="2">
        <f t="shared" si="115"/>
        <v>0.64479999999999993</v>
      </c>
      <c r="H982" s="2">
        <f t="shared" si="119"/>
        <v>0.70874999999999999</v>
      </c>
      <c r="I982" s="2">
        <f t="array" ref="I982">SUMPRODUCT(B966:B985, (ROW(B966:B985)-ROW(B966)+1)) / (20*21/2)</f>
        <v>0.63452380952380949</v>
      </c>
      <c r="J982" s="2">
        <f t="shared" si="122"/>
        <v>0.63675159011932081</v>
      </c>
      <c r="K982" s="2">
        <f t="shared" si="116"/>
        <v>0.64686272692166713</v>
      </c>
    </row>
    <row r="983" spans="1:11" ht="13.5" x14ac:dyDescent="0.25">
      <c r="A983" s="3">
        <f>TITRES_STAT!B986</f>
        <v>43741</v>
      </c>
      <c r="B983" s="5">
        <f>TITRES_STAT!D986</f>
        <v>0.63</v>
      </c>
      <c r="C983" s="2">
        <f t="shared" si="117"/>
        <v>-1.0000000000000009E-2</v>
      </c>
      <c r="D983" s="2">
        <f t="shared" si="118"/>
        <v>0.64</v>
      </c>
      <c r="E983" s="2">
        <f t="shared" si="120"/>
        <v>0.63500000000000001</v>
      </c>
      <c r="F983" s="2">
        <f t="shared" si="121"/>
        <v>0.63250000000000006</v>
      </c>
      <c r="G983" s="2">
        <f t="shared" si="115"/>
        <v>0.64399999999999991</v>
      </c>
      <c r="H983" s="2">
        <f t="shared" si="119"/>
        <v>0.7077500000000001</v>
      </c>
      <c r="I983" s="2">
        <f t="array" ref="I983">SUMPRODUCT(B967:B986, (ROW(B967:B986)-ROW(B967)+1)) / (20*21/2)</f>
        <v>0.63423809523809527</v>
      </c>
      <c r="J983" s="2">
        <f t="shared" si="122"/>
        <v>0.63610858153652838</v>
      </c>
      <c r="K983" s="2">
        <f t="shared" si="116"/>
        <v>0.64620144351297426</v>
      </c>
    </row>
    <row r="984" spans="1:11" ht="13.5" x14ac:dyDescent="0.25">
      <c r="A984" s="3">
        <f>TITRES_STAT!B987</f>
        <v>43742</v>
      </c>
      <c r="B984" s="5">
        <f>TITRES_STAT!D987</f>
        <v>0.63</v>
      </c>
      <c r="C984" s="2">
        <f t="shared" si="117"/>
        <v>0</v>
      </c>
      <c r="D984" s="2">
        <f t="shared" si="118"/>
        <v>0.6399999999999999</v>
      </c>
      <c r="E984" s="2">
        <f t="shared" si="120"/>
        <v>0.6339999999999999</v>
      </c>
      <c r="F984" s="2">
        <f t="shared" si="121"/>
        <v>0.63250000000000017</v>
      </c>
      <c r="G984" s="2">
        <f t="shared" si="115"/>
        <v>0.64319999999999988</v>
      </c>
      <c r="H984" s="2">
        <f t="shared" si="119"/>
        <v>0.70674999999999999</v>
      </c>
      <c r="I984" s="2">
        <f t="array" ref="I984">SUMPRODUCT(B968:B987, (ROW(B968:B987)-ROW(B968)+1)) / (20*21/2)</f>
        <v>0.63390476190476197</v>
      </c>
      <c r="J984" s="2">
        <f t="shared" si="122"/>
        <v>0.63552681186638282</v>
      </c>
      <c r="K984" s="2">
        <f t="shared" si="116"/>
        <v>0.6455660927869753</v>
      </c>
    </row>
    <row r="985" spans="1:11" ht="13.5" x14ac:dyDescent="0.25">
      <c r="A985" s="3">
        <f>TITRES_STAT!B988</f>
        <v>43745</v>
      </c>
      <c r="B985" s="5">
        <f>TITRES_STAT!D988</f>
        <v>0.63</v>
      </c>
      <c r="C985" s="2">
        <f t="shared" si="117"/>
        <v>0</v>
      </c>
      <c r="D985" s="2">
        <f t="shared" si="118"/>
        <v>0.6359999999999999</v>
      </c>
      <c r="E985" s="2">
        <f t="shared" si="120"/>
        <v>0.6339999999999999</v>
      </c>
      <c r="F985" s="2">
        <f t="shared" si="121"/>
        <v>0.63300000000000023</v>
      </c>
      <c r="G985" s="2">
        <f t="shared" si="115"/>
        <v>0.64239999999999997</v>
      </c>
      <c r="H985" s="2">
        <f t="shared" si="119"/>
        <v>0.70579999999999987</v>
      </c>
      <c r="I985" s="2">
        <f t="array" ref="I985">SUMPRODUCT(B969:B988, (ROW(B969:B988)-ROW(B969)+1)) / (20*21/2)</f>
        <v>0.63357142857142867</v>
      </c>
      <c r="J985" s="2">
        <f t="shared" si="122"/>
        <v>0.63500044883148932</v>
      </c>
      <c r="K985" s="2">
        <f t="shared" si="116"/>
        <v>0.64495565777572139</v>
      </c>
    </row>
    <row r="986" spans="1:11" ht="13.5" x14ac:dyDescent="0.25">
      <c r="A986" s="3">
        <f>TITRES_STAT!B989</f>
        <v>43746</v>
      </c>
      <c r="B986" s="5">
        <f>TITRES_STAT!D989</f>
        <v>0.63</v>
      </c>
      <c r="C986" s="2">
        <f t="shared" si="117"/>
        <v>0</v>
      </c>
      <c r="D986" s="2">
        <f t="shared" si="118"/>
        <v>0.6319999999999999</v>
      </c>
      <c r="E986" s="2">
        <f t="shared" si="120"/>
        <v>0.63400000000000001</v>
      </c>
      <c r="F986" s="2">
        <f t="shared" si="121"/>
        <v>0.63350000000000017</v>
      </c>
      <c r="G986" s="2">
        <f t="shared" si="115"/>
        <v>0.64159999999999995</v>
      </c>
      <c r="H986" s="2">
        <f t="shared" si="119"/>
        <v>0.70484999999999987</v>
      </c>
      <c r="I986" s="2">
        <f t="array" ref="I986">SUMPRODUCT(B970:B989, (ROW(B970:B989)-ROW(B970)+1)) / (20*21/2)</f>
        <v>0.63319047619047619</v>
      </c>
      <c r="J986" s="2">
        <f t="shared" si="122"/>
        <v>0.63452421560944261</v>
      </c>
      <c r="K986" s="2">
        <f t="shared" si="116"/>
        <v>0.64436916139235978</v>
      </c>
    </row>
    <row r="987" spans="1:11" ht="13.5" x14ac:dyDescent="0.25">
      <c r="A987" s="3">
        <f>TITRES_STAT!B990</f>
        <v>43747</v>
      </c>
      <c r="B987" s="5">
        <f>TITRES_STAT!D990</f>
        <v>0.63</v>
      </c>
      <c r="C987" s="2">
        <f t="shared" si="117"/>
        <v>0</v>
      </c>
      <c r="D987" s="2">
        <f t="shared" si="118"/>
        <v>0.63</v>
      </c>
      <c r="E987" s="2">
        <f t="shared" si="120"/>
        <v>0.63500000000000001</v>
      </c>
      <c r="F987" s="2">
        <f t="shared" si="121"/>
        <v>0.63350000000000029</v>
      </c>
      <c r="G987" s="2">
        <f t="shared" si="115"/>
        <v>0.6409999999999999</v>
      </c>
      <c r="H987" s="2">
        <f t="shared" si="119"/>
        <v>0.70389999999999997</v>
      </c>
      <c r="I987" s="2">
        <f t="array" ref="I987">SUMPRODUCT(B971:B990, (ROW(B971:B990)-ROW(B971)+1)) / (20*21/2)</f>
        <v>0.63276190476190475</v>
      </c>
      <c r="J987" s="2">
        <f t="shared" si="122"/>
        <v>0.63409333793235279</v>
      </c>
      <c r="K987" s="2">
        <f t="shared" si="116"/>
        <v>0.64380566486716917</v>
      </c>
    </row>
    <row r="988" spans="1:11" ht="13.5" x14ac:dyDescent="0.25">
      <c r="A988" s="3">
        <f>TITRES_STAT!B991</f>
        <v>43748</v>
      </c>
      <c r="B988" s="5">
        <f>TITRES_STAT!D991</f>
        <v>0.63</v>
      </c>
      <c r="C988" s="2">
        <f t="shared" si="117"/>
        <v>0</v>
      </c>
      <c r="D988" s="2">
        <f t="shared" si="118"/>
        <v>0.63</v>
      </c>
      <c r="E988" s="2">
        <f t="shared" si="120"/>
        <v>0.63500000000000001</v>
      </c>
      <c r="F988" s="2">
        <f t="shared" si="121"/>
        <v>0.63400000000000023</v>
      </c>
      <c r="G988" s="2">
        <f t="shared" si="115"/>
        <v>0.64060000000000006</v>
      </c>
      <c r="H988" s="2">
        <f t="shared" si="119"/>
        <v>0.70299999999999985</v>
      </c>
      <c r="I988" s="2">
        <f t="array" ref="I988">SUMPRODUCT(B972:B991, (ROW(B972:B991)-ROW(B972)+1)) / (20*21/2)</f>
        <v>0.6323333333333333</v>
      </c>
      <c r="J988" s="2">
        <f t="shared" si="122"/>
        <v>0.63370349622450961</v>
      </c>
      <c r="K988" s="2">
        <f t="shared" si="116"/>
        <v>0.64326426624492716</v>
      </c>
    </row>
    <row r="989" spans="1:11" ht="13.5" x14ac:dyDescent="0.25">
      <c r="A989" s="3">
        <f>TITRES_STAT!B992</f>
        <v>43749</v>
      </c>
      <c r="B989" s="5">
        <f>TITRES_STAT!D992</f>
        <v>0.63</v>
      </c>
      <c r="C989" s="2">
        <f t="shared" si="117"/>
        <v>0</v>
      </c>
      <c r="D989" s="2">
        <f t="shared" si="118"/>
        <v>0.63</v>
      </c>
      <c r="E989" s="2">
        <f t="shared" si="120"/>
        <v>0.63500000000000001</v>
      </c>
      <c r="F989" s="2">
        <f t="shared" si="121"/>
        <v>0.63450000000000029</v>
      </c>
      <c r="G989" s="2">
        <f t="shared" si="115"/>
        <v>0.6399999999999999</v>
      </c>
      <c r="H989" s="2">
        <f t="shared" si="119"/>
        <v>0.70209999999999995</v>
      </c>
      <c r="I989" s="2">
        <f t="array" ref="I989">SUMPRODUCT(B973:B992, (ROW(B973:B992)-ROW(B973)+1)) / (20*21/2)</f>
        <v>0.63200000000000001</v>
      </c>
      <c r="J989" s="2">
        <f t="shared" si="122"/>
        <v>0.63335078229836594</v>
      </c>
      <c r="K989" s="2">
        <f t="shared" si="116"/>
        <v>0.64274409894120454</v>
      </c>
    </row>
    <row r="990" spans="1:11" ht="13.5" x14ac:dyDescent="0.25">
      <c r="A990" s="3">
        <f>TITRES_STAT!B993</f>
        <v>43752</v>
      </c>
      <c r="B990" s="5">
        <f>TITRES_STAT!D993</f>
        <v>0.63</v>
      </c>
      <c r="C990" s="2">
        <f t="shared" si="117"/>
        <v>0</v>
      </c>
      <c r="D990" s="2">
        <f t="shared" si="118"/>
        <v>0.63</v>
      </c>
      <c r="E990" s="2">
        <f t="shared" si="120"/>
        <v>0.6329999999999999</v>
      </c>
      <c r="F990" s="2">
        <f t="shared" si="121"/>
        <v>0.63450000000000029</v>
      </c>
      <c r="G990" s="2">
        <f t="shared" si="115"/>
        <v>0.63959999999999995</v>
      </c>
      <c r="H990" s="2">
        <f t="shared" si="119"/>
        <v>0.70109999999999983</v>
      </c>
      <c r="I990" s="2">
        <f t="array" ref="I990">SUMPRODUCT(B974:B993, (ROW(B974:B993)-ROW(B974)+1)) / (20*21/2)</f>
        <v>0.63171428571428567</v>
      </c>
      <c r="J990" s="2">
        <f t="shared" si="122"/>
        <v>0.63303166017471213</v>
      </c>
      <c r="K990" s="2">
        <f t="shared" si="116"/>
        <v>0.64224433035527495</v>
      </c>
    </row>
    <row r="991" spans="1:11" ht="13.5" x14ac:dyDescent="0.25">
      <c r="A991" s="3">
        <f>TITRES_STAT!B994</f>
        <v>43754</v>
      </c>
      <c r="B991" s="5">
        <f>TITRES_STAT!D994</f>
        <v>0.63</v>
      </c>
      <c r="C991" s="2">
        <f t="shared" si="117"/>
        <v>0</v>
      </c>
      <c r="D991" s="2">
        <f t="shared" si="118"/>
        <v>0.63</v>
      </c>
      <c r="E991" s="2">
        <f t="shared" si="120"/>
        <v>0.63100000000000001</v>
      </c>
      <c r="F991" s="2">
        <f t="shared" si="121"/>
        <v>0.63350000000000029</v>
      </c>
      <c r="G991" s="2">
        <f t="shared" si="115"/>
        <v>0.63879999999999981</v>
      </c>
      <c r="H991" s="2">
        <f t="shared" si="119"/>
        <v>0.70024999999999993</v>
      </c>
      <c r="I991" s="2">
        <f t="array" ref="I991">SUMPRODUCT(B975:B994, (ROW(B975:B994)-ROW(B975)+1)) / (20*21/2)</f>
        <v>0.63147619047619052</v>
      </c>
      <c r="J991" s="2">
        <f t="shared" si="122"/>
        <v>0.63274293063426335</v>
      </c>
      <c r="K991" s="2">
        <f t="shared" si="116"/>
        <v>0.64176416053742102</v>
      </c>
    </row>
    <row r="992" spans="1:11" ht="13.5" x14ac:dyDescent="0.25">
      <c r="A992" s="3">
        <f>TITRES_STAT!B995</f>
        <v>43755</v>
      </c>
      <c r="B992" s="5">
        <f>TITRES_STAT!D995</f>
        <v>0.63</v>
      </c>
      <c r="C992" s="2">
        <f t="shared" si="117"/>
        <v>0</v>
      </c>
      <c r="D992" s="2">
        <f t="shared" si="118"/>
        <v>0.63</v>
      </c>
      <c r="E992" s="2">
        <f t="shared" si="120"/>
        <v>0.63</v>
      </c>
      <c r="F992" s="2">
        <f t="shared" si="121"/>
        <v>0.63300000000000023</v>
      </c>
      <c r="G992" s="2">
        <f t="shared" si="115"/>
        <v>0.63819999999999977</v>
      </c>
      <c r="H992" s="2">
        <f t="shared" si="119"/>
        <v>0.69940000000000002</v>
      </c>
      <c r="I992" s="2">
        <f t="array" ref="I992">SUMPRODUCT(B976:B995, (ROW(B976:B995)-ROW(B976)+1)) / (20*21/2)</f>
        <v>0.6303333333333333</v>
      </c>
      <c r="J992" s="2">
        <f t="shared" si="122"/>
        <v>0.63248169914528596</v>
      </c>
      <c r="K992" s="2">
        <f t="shared" si="116"/>
        <v>0.64130282090850255</v>
      </c>
    </row>
    <row r="993" spans="1:11" ht="13.5" x14ac:dyDescent="0.25">
      <c r="A993" s="3">
        <f>TITRES_STAT!B996</f>
        <v>43756</v>
      </c>
      <c r="B993" s="5">
        <f>TITRES_STAT!D996</f>
        <v>0.63</v>
      </c>
      <c r="C993" s="2">
        <f t="shared" si="117"/>
        <v>0</v>
      </c>
      <c r="D993" s="2">
        <f t="shared" si="118"/>
        <v>0.63</v>
      </c>
      <c r="E993" s="2">
        <f t="shared" si="120"/>
        <v>0.63</v>
      </c>
      <c r="F993" s="2">
        <f t="shared" si="121"/>
        <v>0.63250000000000028</v>
      </c>
      <c r="G993" s="2">
        <f t="shared" si="115"/>
        <v>0.63739999999999986</v>
      </c>
      <c r="H993" s="2">
        <f t="shared" si="119"/>
        <v>0.6986</v>
      </c>
      <c r="I993" s="2">
        <f t="array" ref="I993">SUMPRODUCT(B977:B996, (ROW(B977:B996)-ROW(B977)+1)) / (20*21/2)</f>
        <v>0.62923809523809526</v>
      </c>
      <c r="J993" s="2">
        <f t="shared" si="122"/>
        <v>0.63224534684573497</v>
      </c>
      <c r="K993" s="2">
        <f t="shared" si="116"/>
        <v>0.64085957302973773</v>
      </c>
    </row>
    <row r="994" spans="1:11" ht="13.5" x14ac:dyDescent="0.25">
      <c r="A994" s="3">
        <f>TITRES_STAT!B997</f>
        <v>43759</v>
      </c>
      <c r="B994" s="5">
        <f>TITRES_STAT!D997</f>
        <v>0.63</v>
      </c>
      <c r="C994" s="2">
        <f t="shared" si="117"/>
        <v>0</v>
      </c>
      <c r="D994" s="2">
        <f t="shared" si="118"/>
        <v>0.63</v>
      </c>
      <c r="E994" s="2">
        <f t="shared" si="120"/>
        <v>0.63</v>
      </c>
      <c r="F994" s="2">
        <f t="shared" si="121"/>
        <v>0.63200000000000023</v>
      </c>
      <c r="G994" s="2">
        <f t="shared" si="115"/>
        <v>0.6367999999999997</v>
      </c>
      <c r="H994" s="2">
        <f t="shared" si="119"/>
        <v>0.69779999999999986</v>
      </c>
      <c r="I994" s="2">
        <f t="array" ref="I994">SUMPRODUCT(B978:B997, (ROW(B978:B997)-ROW(B978)+1)) / (20*21/2)</f>
        <v>0.6281904761904763</v>
      </c>
      <c r="J994" s="2">
        <f t="shared" si="122"/>
        <v>0.63203150428899835</v>
      </c>
      <c r="K994" s="2">
        <f t="shared" si="116"/>
        <v>0.64043370742072836</v>
      </c>
    </row>
    <row r="995" spans="1:11" ht="13.5" x14ac:dyDescent="0.25">
      <c r="A995" s="3">
        <f>TITRES_STAT!B998</f>
        <v>43760</v>
      </c>
      <c r="B995" s="5">
        <f>TITRES_STAT!D998</f>
        <v>0.62</v>
      </c>
      <c r="C995" s="2">
        <f t="shared" si="117"/>
        <v>-1.0000000000000009E-2</v>
      </c>
      <c r="D995" s="2">
        <f t="shared" si="118"/>
        <v>0.628</v>
      </c>
      <c r="E995" s="2">
        <f t="shared" si="120"/>
        <v>0.629</v>
      </c>
      <c r="F995" s="2">
        <f t="shared" si="121"/>
        <v>0.63150000000000017</v>
      </c>
      <c r="G995" s="2">
        <f t="shared" si="115"/>
        <v>0.63579999999999981</v>
      </c>
      <c r="H995" s="2">
        <f t="shared" si="119"/>
        <v>0.69694999999999996</v>
      </c>
      <c r="I995" s="2">
        <f t="array" ref="I995">SUMPRODUCT(B979:B998, (ROW(B979:B998)-ROW(B979)+1)) / (20*21/2)</f>
        <v>0.62714285714285711</v>
      </c>
      <c r="J995" s="2">
        <f t="shared" si="122"/>
        <v>0.63088564673766512</v>
      </c>
      <c r="K995" s="2">
        <f t="shared" si="116"/>
        <v>0.63963238556109192</v>
      </c>
    </row>
    <row r="996" spans="1:11" ht="13.5" x14ac:dyDescent="0.25">
      <c r="A996" s="3">
        <f>TITRES_STAT!B999</f>
        <v>43761</v>
      </c>
      <c r="B996" s="5">
        <f>TITRES_STAT!D999</f>
        <v>0.62</v>
      </c>
      <c r="C996" s="2">
        <f t="shared" si="117"/>
        <v>0</v>
      </c>
      <c r="D996" s="2">
        <f t="shared" si="118"/>
        <v>0.62600000000000011</v>
      </c>
      <c r="E996" s="2">
        <f t="shared" si="120"/>
        <v>0.628</v>
      </c>
      <c r="F996" s="2">
        <f t="shared" si="121"/>
        <v>0.63100000000000012</v>
      </c>
      <c r="G996" s="2">
        <f t="shared" si="115"/>
        <v>0.63499999999999979</v>
      </c>
      <c r="H996" s="2">
        <f t="shared" si="119"/>
        <v>0.69614999999999994</v>
      </c>
      <c r="I996" s="2">
        <f t="array" ref="I996">SUMPRODUCT(B980:B999, (ROW(B980:B999)-ROW(B980)+1)) / (20*21/2)</f>
        <v>0.62519047619047619</v>
      </c>
      <c r="J996" s="2">
        <f t="shared" si="122"/>
        <v>0.62984891847693503</v>
      </c>
      <c r="K996" s="2">
        <f t="shared" si="116"/>
        <v>0.63886248808810797</v>
      </c>
    </row>
    <row r="997" spans="1:11" ht="13.5" x14ac:dyDescent="0.25">
      <c r="A997" s="3">
        <f>TITRES_STAT!B1000</f>
        <v>43762</v>
      </c>
      <c r="B997" s="5">
        <f>TITRES_STAT!D1000</f>
        <v>0.62</v>
      </c>
      <c r="C997" s="2">
        <f t="shared" si="117"/>
        <v>0</v>
      </c>
      <c r="D997" s="2">
        <f t="shared" si="118"/>
        <v>0.624</v>
      </c>
      <c r="E997" s="2">
        <f t="shared" si="120"/>
        <v>0.627</v>
      </c>
      <c r="F997" s="2">
        <f t="shared" si="121"/>
        <v>0.63100000000000001</v>
      </c>
      <c r="G997" s="2">
        <f t="shared" si="115"/>
        <v>0.63419999999999976</v>
      </c>
      <c r="H997" s="2">
        <f t="shared" si="119"/>
        <v>0.6954499999999999</v>
      </c>
      <c r="I997" s="2">
        <f t="array" ref="I997">SUMPRODUCT(B981:B1000, (ROW(B981:B1000)-ROW(B981)+1)) / (20*21/2)</f>
        <v>0.62333333333333318</v>
      </c>
      <c r="J997" s="2">
        <f t="shared" si="122"/>
        <v>0.62891092624103639</v>
      </c>
      <c r="K997" s="2">
        <f t="shared" si="116"/>
        <v>0.63812278267288802</v>
      </c>
    </row>
    <row r="998" spans="1:11" ht="13.5" x14ac:dyDescent="0.25">
      <c r="A998" s="3">
        <f>TITRES_STAT!B1001</f>
        <v>43763</v>
      </c>
      <c r="B998" s="5">
        <f>TITRES_STAT!D1001</f>
        <v>0.62</v>
      </c>
      <c r="C998" s="2">
        <f t="shared" si="117"/>
        <v>0</v>
      </c>
      <c r="D998" s="2">
        <f t="shared" si="118"/>
        <v>0.62200000000000011</v>
      </c>
      <c r="E998" s="2">
        <f t="shared" si="120"/>
        <v>0.626</v>
      </c>
      <c r="F998" s="2">
        <f t="shared" si="121"/>
        <v>0.63049999999999995</v>
      </c>
      <c r="G998" s="2">
        <f t="shared" si="115"/>
        <v>0.63339999999999985</v>
      </c>
      <c r="H998" s="2">
        <f t="shared" si="119"/>
        <v>0.69484999999999986</v>
      </c>
      <c r="I998" s="2">
        <f t="array" ref="I998">SUMPRODUCT(B982:B1001, (ROW(B982:B1001)-ROW(B982)+1)) / (20*21/2)</f>
        <v>0.6216666666666667</v>
      </c>
      <c r="J998" s="2">
        <f t="shared" si="122"/>
        <v>0.62806226659903286</v>
      </c>
      <c r="K998" s="2">
        <f t="shared" si="116"/>
        <v>0.63741208531316695</v>
      </c>
    </row>
    <row r="999" spans="1:11" ht="13.5" x14ac:dyDescent="0.25">
      <c r="A999" s="3">
        <f>TITRES_STAT!B1002</f>
        <v>43766</v>
      </c>
      <c r="B999" s="5">
        <f>TITRES_STAT!D1002</f>
        <v>0.61</v>
      </c>
      <c r="C999" s="2">
        <f t="shared" si="117"/>
        <v>-1.0000000000000009E-2</v>
      </c>
      <c r="D999" s="2">
        <f t="shared" si="118"/>
        <v>0.61799999999999999</v>
      </c>
      <c r="E999" s="2">
        <f t="shared" si="120"/>
        <v>0.624</v>
      </c>
      <c r="F999" s="2">
        <f t="shared" si="121"/>
        <v>0.62949999999999995</v>
      </c>
      <c r="G999" s="2">
        <f t="shared" si="115"/>
        <v>0.63259999999999972</v>
      </c>
      <c r="H999" s="2">
        <f t="shared" si="119"/>
        <v>0.69430000000000003</v>
      </c>
      <c r="I999" s="2">
        <f t="array" ref="I999">SUMPRODUCT(B983:B1002, (ROW(B983:B1002)-ROW(B983)+1)) / (20*21/2)</f>
        <v>0.62114285714285711</v>
      </c>
      <c r="J999" s="2">
        <f t="shared" si="122"/>
        <v>0.6263420507324583</v>
      </c>
      <c r="K999" s="2">
        <f t="shared" si="116"/>
        <v>0.63633710157539569</v>
      </c>
    </row>
    <row r="1000" spans="1:11" ht="13.5" x14ac:dyDescent="0.25">
      <c r="A1000" s="3">
        <f>TITRES_STAT!B1003</f>
        <v>43767</v>
      </c>
      <c r="B1000" s="5">
        <f>TITRES_STAT!D1003</f>
        <v>0.61</v>
      </c>
      <c r="C1000" s="2">
        <f t="shared" si="117"/>
        <v>0</v>
      </c>
      <c r="D1000" s="2">
        <f t="shared" si="118"/>
        <v>0.61599999999999988</v>
      </c>
      <c r="E1000" s="2">
        <f t="shared" si="120"/>
        <v>0.62200000000000011</v>
      </c>
      <c r="F1000" s="2">
        <f t="shared" si="121"/>
        <v>0.62749999999999972</v>
      </c>
      <c r="G1000" s="2">
        <f t="shared" si="115"/>
        <v>0.63199999999999978</v>
      </c>
      <c r="H1000" s="2">
        <f t="shared" si="119"/>
        <v>0.69390000000000018</v>
      </c>
      <c r="I1000" s="2">
        <f t="array" ref="I1000">SUMPRODUCT(B984:B1003, (ROW(B984:B1003)-ROW(B984)+1)) / (20*21/2)</f>
        <v>0.61976190476190474</v>
      </c>
      <c r="J1000" s="2">
        <f t="shared" si="122"/>
        <v>0.6247856649484147</v>
      </c>
      <c r="K1000" s="2">
        <f t="shared" si="116"/>
        <v>0.63530427406263512</v>
      </c>
    </row>
    <row r="1001" spans="1:11" ht="13.5" x14ac:dyDescent="0.25">
      <c r="A1001" s="3">
        <f>TITRES_STAT!B1004</f>
        <v>43768</v>
      </c>
      <c r="B1001" s="5">
        <f>TITRES_STAT!D1004</f>
        <v>0.61</v>
      </c>
      <c r="C1001" s="2">
        <f t="shared" si="117"/>
        <v>0</v>
      </c>
      <c r="D1001" s="2">
        <f t="shared" si="118"/>
        <v>0.61399999999999999</v>
      </c>
      <c r="E1001" s="2">
        <f t="shared" si="120"/>
        <v>0.62000000000000011</v>
      </c>
      <c r="F1001" s="2">
        <f t="shared" si="121"/>
        <v>0.62549999999999972</v>
      </c>
      <c r="G1001" s="2">
        <f t="shared" si="115"/>
        <v>0.63119999999999976</v>
      </c>
      <c r="H1001" s="2">
        <f t="shared" si="119"/>
        <v>0.69350000000000023</v>
      </c>
      <c r="I1001" s="2">
        <f t="array" ref="I1001">SUMPRODUCT(B985:B1004, (ROW(B985:B1004)-ROW(B985)+1)) / (20*21/2)</f>
        <v>0.61752380952380959</v>
      </c>
      <c r="J1001" s="2">
        <f t="shared" si="122"/>
        <v>0.62337750638189904</v>
      </c>
      <c r="K1001" s="2">
        <f t="shared" si="116"/>
        <v>0.63431194958959058</v>
      </c>
    </row>
    <row r="1002" spans="1:11" ht="13.5" x14ac:dyDescent="0.25">
      <c r="A1002" s="3">
        <f>TITRES_STAT!B1005</f>
        <v>43769</v>
      </c>
      <c r="B1002" s="5">
        <f>TITRES_STAT!D1005</f>
        <v>0.62</v>
      </c>
      <c r="C1002" s="2">
        <f t="shared" si="117"/>
        <v>1.0000000000000009E-2</v>
      </c>
      <c r="D1002" s="2">
        <f t="shared" si="118"/>
        <v>0.61399999999999999</v>
      </c>
      <c r="E1002" s="2">
        <f t="shared" si="120"/>
        <v>0.61900000000000011</v>
      </c>
      <c r="F1002" s="2">
        <f t="shared" si="121"/>
        <v>0.62449999999999972</v>
      </c>
      <c r="G1002" s="2">
        <f t="shared" si="115"/>
        <v>0.63079999999999981</v>
      </c>
      <c r="H1002" s="2">
        <f t="shared" si="119"/>
        <v>0.69325000000000037</v>
      </c>
      <c r="I1002" s="2">
        <f t="array" ref="I1002">SUMPRODUCT(B986:B1005, (ROW(B986:B1005)-ROW(B986)+1)) / (20*21/2)</f>
        <v>0.61542857142857144</v>
      </c>
      <c r="J1002" s="2">
        <f t="shared" si="122"/>
        <v>0.62305583910743245</v>
      </c>
      <c r="K1002" s="2">
        <f t="shared" si="116"/>
        <v>0.63375069666450856</v>
      </c>
    </row>
    <row r="1003" spans="1:11" ht="13.5" x14ac:dyDescent="0.25">
      <c r="A1003" s="3">
        <f>TITRES_STAT!B1006</f>
        <v>43770</v>
      </c>
      <c r="B1003" s="5">
        <f>TITRES_STAT!D1006</f>
        <v>0.61</v>
      </c>
      <c r="C1003" s="2">
        <f t="shared" si="117"/>
        <v>-1.0000000000000009E-2</v>
      </c>
      <c r="D1003" s="2">
        <f t="shared" si="118"/>
        <v>0.61199999999999999</v>
      </c>
      <c r="E1003" s="2">
        <f t="shared" si="120"/>
        <v>0.6170000000000001</v>
      </c>
      <c r="F1003" s="2">
        <f t="shared" si="121"/>
        <v>0.62349999999999972</v>
      </c>
      <c r="G1003" s="2">
        <f t="shared" si="115"/>
        <v>0.63019999999999987</v>
      </c>
      <c r="H1003" s="2">
        <f t="shared" si="119"/>
        <v>0.69285000000000041</v>
      </c>
      <c r="I1003" s="2">
        <f t="array" ref="I1003">SUMPRODUCT(B987:B1006, (ROW(B987:B1006)-ROW(B987)+1)) / (20*21/2)</f>
        <v>0.61347619047619051</v>
      </c>
      <c r="J1003" s="2">
        <f t="shared" si="122"/>
        <v>0.62181242585910557</v>
      </c>
      <c r="K1003" s="2">
        <f t="shared" si="116"/>
        <v>0.63281929679531213</v>
      </c>
    </row>
    <row r="1004" spans="1:11" ht="13.5" x14ac:dyDescent="0.25">
      <c r="A1004" s="3">
        <f>TITRES_STAT!B1007</f>
        <v>43773</v>
      </c>
      <c r="B1004" s="5">
        <f>TITRES_STAT!D1007</f>
        <v>0.6</v>
      </c>
      <c r="C1004" s="2">
        <f t="shared" si="117"/>
        <v>-1.0000000000000009E-2</v>
      </c>
      <c r="D1004" s="2">
        <f t="shared" si="118"/>
        <v>0.61</v>
      </c>
      <c r="E1004" s="2">
        <f t="shared" si="120"/>
        <v>0.61399999999999999</v>
      </c>
      <c r="F1004" s="2">
        <f t="shared" si="121"/>
        <v>0.62199999999999978</v>
      </c>
      <c r="G1004" s="2">
        <f t="shared" si="115"/>
        <v>0.62919999999999987</v>
      </c>
      <c r="H1004" s="2">
        <f t="shared" si="119"/>
        <v>0.69220000000000037</v>
      </c>
      <c r="I1004" s="2">
        <f t="array" ref="I1004">SUMPRODUCT(B988:B1007, (ROW(B988:B1007)-ROW(B988)+1)) / (20*21/2)</f>
        <v>0.61452380952380958</v>
      </c>
      <c r="J1004" s="2">
        <f t="shared" si="122"/>
        <v>0.61973505196776224</v>
      </c>
      <c r="K1004" s="2">
        <f t="shared" si="116"/>
        <v>0.63153226554843722</v>
      </c>
    </row>
    <row r="1005" spans="1:11" ht="13.5" x14ac:dyDescent="0.25">
      <c r="A1005" s="3">
        <f>TITRES_STAT!B1008</f>
        <v>43774</v>
      </c>
      <c r="B1005" s="5">
        <f>TITRES_STAT!D1008</f>
        <v>0.6</v>
      </c>
      <c r="C1005" s="2">
        <f t="shared" si="117"/>
        <v>0</v>
      </c>
      <c r="D1005" s="2">
        <f t="shared" si="118"/>
        <v>0.60799999999999998</v>
      </c>
      <c r="E1005" s="2">
        <f t="shared" si="120"/>
        <v>0.61199999999999988</v>
      </c>
      <c r="F1005" s="2">
        <f t="shared" si="121"/>
        <v>0.62049999999999983</v>
      </c>
      <c r="G1005" s="2">
        <f t="shared" si="115"/>
        <v>0.62819999999999998</v>
      </c>
      <c r="H1005" s="2">
        <f t="shared" si="119"/>
        <v>0.69160000000000021</v>
      </c>
      <c r="I1005" s="2">
        <f t="array" ref="I1005">SUMPRODUCT(B989:B1008, (ROW(B989:B1008)-ROW(B989)+1)) / (20*21/2)</f>
        <v>0.61842857142857144</v>
      </c>
      <c r="J1005" s="2">
        <f t="shared" si="122"/>
        <v>0.61785552320892778</v>
      </c>
      <c r="K1005" s="2">
        <f t="shared" si="116"/>
        <v>0.63029570611516517</v>
      </c>
    </row>
    <row r="1006" spans="1:11" ht="13.5" x14ac:dyDescent="0.25">
      <c r="A1006" s="3">
        <f>TITRES_STAT!B1009</f>
        <v>43775</v>
      </c>
      <c r="B1006" s="5">
        <f>TITRES_STAT!D1009</f>
        <v>0.6</v>
      </c>
      <c r="C1006" s="2">
        <f t="shared" si="117"/>
        <v>0</v>
      </c>
      <c r="D1006" s="2">
        <f t="shared" si="118"/>
        <v>0.60600000000000009</v>
      </c>
      <c r="E1006" s="2">
        <f t="shared" si="120"/>
        <v>0.60999999999999988</v>
      </c>
      <c r="F1006" s="2">
        <f t="shared" si="121"/>
        <v>0.61899999999999988</v>
      </c>
      <c r="G1006" s="2">
        <f t="shared" si="115"/>
        <v>0.62719999999999998</v>
      </c>
      <c r="H1006" s="2">
        <f t="shared" si="119"/>
        <v>0.69100000000000028</v>
      </c>
      <c r="I1006" s="2">
        <f t="array" ref="I1006">SUMPRODUCT(B990:B1009, (ROW(B990:B1009)-ROW(B990)+1)) / (20*21/2)</f>
        <v>0.62409523809523815</v>
      </c>
      <c r="J1006" s="2">
        <f t="shared" si="122"/>
        <v>0.61615499718902988</v>
      </c>
      <c r="K1006" s="2">
        <f t="shared" si="116"/>
        <v>0.62910763920868817</v>
      </c>
    </row>
    <row r="1007" spans="1:11" ht="13.5" x14ac:dyDescent="0.25">
      <c r="A1007" s="3">
        <f>TITRES_STAT!B1010</f>
        <v>43776</v>
      </c>
      <c r="B1007" s="5">
        <f>TITRES_STAT!D1010</f>
        <v>0.63</v>
      </c>
      <c r="C1007" s="2">
        <f t="shared" si="117"/>
        <v>3.0000000000000027E-2</v>
      </c>
      <c r="D1007" s="2">
        <f t="shared" si="118"/>
        <v>0.60799999999999998</v>
      </c>
      <c r="E1007" s="2">
        <f t="shared" si="120"/>
        <v>0.61099999999999988</v>
      </c>
      <c r="F1007" s="2">
        <f t="shared" si="121"/>
        <v>0.61899999999999999</v>
      </c>
      <c r="G1007" s="2">
        <f t="shared" si="115"/>
        <v>0.62680000000000002</v>
      </c>
      <c r="H1007" s="2">
        <f t="shared" si="119"/>
        <v>0.69060000000000032</v>
      </c>
      <c r="I1007" s="2">
        <f t="array" ref="I1007">SUMPRODUCT(B991:B1010, (ROW(B991:B1010)-ROW(B991)+1)) / (20*21/2)</f>
        <v>0.62666666666666682</v>
      </c>
      <c r="J1007" s="2">
        <f t="shared" si="122"/>
        <v>0.6174735688853128</v>
      </c>
      <c r="K1007" s="2">
        <f t="shared" si="116"/>
        <v>0.62914263374952395</v>
      </c>
    </row>
    <row r="1008" spans="1:11" ht="13.5" x14ac:dyDescent="0.25">
      <c r="A1008" s="3">
        <f>TITRES_STAT!B1011</f>
        <v>43777</v>
      </c>
      <c r="B1008" s="5">
        <f>TITRES_STAT!D1011</f>
        <v>0.66</v>
      </c>
      <c r="C1008" s="2">
        <f t="shared" si="117"/>
        <v>3.0000000000000027E-2</v>
      </c>
      <c r="D1008" s="2">
        <f t="shared" si="118"/>
        <v>0.61799999999999999</v>
      </c>
      <c r="E1008" s="2">
        <f t="shared" si="120"/>
        <v>0.61499999999999999</v>
      </c>
      <c r="F1008" s="2">
        <f t="shared" si="121"/>
        <v>0.62049999999999994</v>
      </c>
      <c r="G1008" s="2">
        <f t="shared" si="115"/>
        <v>0.62720000000000009</v>
      </c>
      <c r="H1008" s="2">
        <f t="shared" si="119"/>
        <v>0.69040000000000024</v>
      </c>
      <c r="I1008" s="2">
        <f t="array" ref="I1008">SUMPRODUCT(B992:B1011, (ROW(B992:B1011)-ROW(B992)+1)) / (20*21/2)</f>
        <v>0.62723809523809526</v>
      </c>
      <c r="J1008" s="2">
        <f t="shared" si="122"/>
        <v>0.62152370518194966</v>
      </c>
      <c r="K1008" s="2">
        <f t="shared" si="116"/>
        <v>0.63035272654366026</v>
      </c>
    </row>
    <row r="1009" spans="1:11" ht="13.5" x14ac:dyDescent="0.25">
      <c r="A1009" s="3">
        <f>TITRES_STAT!B1012</f>
        <v>43780</v>
      </c>
      <c r="B1009" s="5">
        <f>TITRES_STAT!D1012</f>
        <v>0.68</v>
      </c>
      <c r="C1009" s="2">
        <f t="shared" si="117"/>
        <v>2.0000000000000018E-2</v>
      </c>
      <c r="D1009" s="2">
        <f t="shared" si="118"/>
        <v>0.63400000000000012</v>
      </c>
      <c r="E1009" s="2">
        <f t="shared" si="120"/>
        <v>0.622</v>
      </c>
      <c r="F1009" s="2">
        <f t="shared" si="121"/>
        <v>0.623</v>
      </c>
      <c r="G1009" s="2">
        <f t="shared" si="115"/>
        <v>0.62820000000000009</v>
      </c>
      <c r="H1009" s="2">
        <f t="shared" si="119"/>
        <v>0.69030000000000025</v>
      </c>
      <c r="I1009" s="2">
        <f t="array" ref="I1009">SUMPRODUCT(B993:B1012, (ROW(B993:B1012)-ROW(B993)+1)) / (20*21/2)</f>
        <v>0.62780952380952382</v>
      </c>
      <c r="J1009" s="2">
        <f t="shared" si="122"/>
        <v>0.62709287611700215</v>
      </c>
      <c r="K1009" s="2">
        <f t="shared" si="116"/>
        <v>0.63229967844390889</v>
      </c>
    </row>
    <row r="1010" spans="1:11" ht="13.5" x14ac:dyDescent="0.25">
      <c r="A1010" s="3">
        <f>TITRES_STAT!B1013</f>
        <v>43781</v>
      </c>
      <c r="B1010" s="5">
        <f>TITRES_STAT!D1013</f>
        <v>0.65</v>
      </c>
      <c r="C1010" s="2">
        <f t="shared" si="117"/>
        <v>-3.0000000000000027E-2</v>
      </c>
      <c r="D1010" s="2">
        <f t="shared" si="118"/>
        <v>0.64400000000000002</v>
      </c>
      <c r="E1010" s="2">
        <f t="shared" si="120"/>
        <v>0.62600000000000011</v>
      </c>
      <c r="F1010" s="2">
        <f t="shared" si="121"/>
        <v>0.624</v>
      </c>
      <c r="G1010" s="2">
        <f t="shared" ref="G1010:G1073" si="123">AVERAGE(B961:B1010)</f>
        <v>0.62860000000000005</v>
      </c>
      <c r="H1010" s="2">
        <f t="shared" si="119"/>
        <v>0.69010000000000038</v>
      </c>
      <c r="I1010" s="2">
        <f t="array" ref="I1010">SUMPRODUCT(B994:B1013, (ROW(B994:B1013)-ROW(B994)+1)) / (20*21/2)</f>
        <v>0.62838095238095237</v>
      </c>
      <c r="J1010" s="2">
        <f t="shared" si="122"/>
        <v>0.62927450696300191</v>
      </c>
      <c r="K1010" s="2">
        <f t="shared" si="116"/>
        <v>0.63299380870101052</v>
      </c>
    </row>
    <row r="1011" spans="1:11" ht="13.5" x14ac:dyDescent="0.25">
      <c r="A1011" s="3">
        <f>TITRES_STAT!B1014</f>
        <v>43782</v>
      </c>
      <c r="B1011" s="5">
        <f>TITRES_STAT!D1014</f>
        <v>0.63</v>
      </c>
      <c r="C1011" s="2">
        <f t="shared" si="117"/>
        <v>-2.0000000000000018E-2</v>
      </c>
      <c r="D1011" s="2">
        <f t="shared" si="118"/>
        <v>0.65</v>
      </c>
      <c r="E1011" s="2">
        <f t="shared" si="120"/>
        <v>0.628</v>
      </c>
      <c r="F1011" s="2">
        <f t="shared" si="121"/>
        <v>0.62400000000000011</v>
      </c>
      <c r="G1011" s="2">
        <f t="shared" si="123"/>
        <v>0.62860000000000005</v>
      </c>
      <c r="H1011" s="2">
        <f t="shared" si="119"/>
        <v>0.6898500000000003</v>
      </c>
      <c r="I1011" s="2">
        <f t="array" ref="I1011">SUMPRODUCT(B995:B1014, (ROW(B995:B1014)-ROW(B995)+1)) / (20*21/2)</f>
        <v>0.62800000000000011</v>
      </c>
      <c r="J1011" s="2">
        <f t="shared" si="122"/>
        <v>0.6293436015379541</v>
      </c>
      <c r="K1011" s="2">
        <f t="shared" ref="K1011:K1074" si="124">$K$4*B1011+(1-$K$4)*K1010</f>
        <v>0.63287640443822579</v>
      </c>
    </row>
    <row r="1012" spans="1:11" ht="13.5" x14ac:dyDescent="0.25">
      <c r="A1012" s="3">
        <f>TITRES_STAT!B1015</f>
        <v>43783</v>
      </c>
      <c r="B1012" s="5">
        <f>TITRES_STAT!D1015</f>
        <v>0.63</v>
      </c>
      <c r="C1012" s="2">
        <f t="shared" si="117"/>
        <v>0</v>
      </c>
      <c r="D1012" s="2">
        <f t="shared" si="118"/>
        <v>0.65</v>
      </c>
      <c r="E1012" s="2">
        <f t="shared" si="120"/>
        <v>0.629</v>
      </c>
      <c r="F1012" s="2">
        <f t="shared" si="121"/>
        <v>0.62400000000000022</v>
      </c>
      <c r="G1012" s="2">
        <f t="shared" si="123"/>
        <v>0.62860000000000005</v>
      </c>
      <c r="H1012" s="2">
        <f t="shared" si="119"/>
        <v>0.68955000000000022</v>
      </c>
      <c r="I1012" s="2">
        <f t="array" ref="I1012">SUMPRODUCT(B996:B1015, (ROW(B996:B1015)-ROW(B996)+1)) / (20*21/2)</f>
        <v>0.62766666666666671</v>
      </c>
      <c r="J1012" s="2">
        <f t="shared" si="122"/>
        <v>0.62940611567719662</v>
      </c>
      <c r="K1012" s="2">
        <f t="shared" si="124"/>
        <v>0.63276360426417766</v>
      </c>
    </row>
    <row r="1013" spans="1:11" ht="13.5" x14ac:dyDescent="0.25">
      <c r="A1013" s="3">
        <f>TITRES_STAT!B1016</f>
        <v>43784</v>
      </c>
      <c r="B1013" s="5">
        <f>TITRES_STAT!D1016</f>
        <v>0.63</v>
      </c>
      <c r="C1013" s="2">
        <f t="shared" si="117"/>
        <v>0</v>
      </c>
      <c r="D1013" s="2">
        <f t="shared" si="118"/>
        <v>0.64399999999999991</v>
      </c>
      <c r="E1013" s="2">
        <f t="shared" si="120"/>
        <v>0.63100000000000001</v>
      </c>
      <c r="F1013" s="2">
        <f t="shared" si="121"/>
        <v>0.62400000000000011</v>
      </c>
      <c r="G1013" s="2">
        <f t="shared" si="123"/>
        <v>0.62860000000000005</v>
      </c>
      <c r="H1013" s="2">
        <f t="shared" si="119"/>
        <v>0.68930000000000025</v>
      </c>
      <c r="I1013" s="2">
        <f t="array" ref="I1013">SUMPRODUCT(B997:B1016, (ROW(B997:B1016)-ROW(B997)+1)) / (20*21/2)</f>
        <v>0.62828571428571423</v>
      </c>
      <c r="J1013" s="2">
        <f t="shared" si="122"/>
        <v>0.62946267608889217</v>
      </c>
      <c r="K1013" s="2">
        <f t="shared" si="124"/>
        <v>0.63265522762636672</v>
      </c>
    </row>
    <row r="1014" spans="1:11" ht="13.5" x14ac:dyDescent="0.25">
      <c r="A1014" s="3">
        <f>TITRES_STAT!B1017</f>
        <v>43787</v>
      </c>
      <c r="B1014" s="5">
        <f>TITRES_STAT!D1017</f>
        <v>0.62</v>
      </c>
      <c r="C1014" s="2">
        <f t="shared" si="117"/>
        <v>-1.0000000000000009E-2</v>
      </c>
      <c r="D1014" s="2">
        <f t="shared" si="118"/>
        <v>0.63200000000000001</v>
      </c>
      <c r="E1014" s="2">
        <f t="shared" si="120"/>
        <v>0.63300000000000001</v>
      </c>
      <c r="F1014" s="2">
        <f t="shared" si="121"/>
        <v>0.62350000000000005</v>
      </c>
      <c r="G1014" s="2">
        <f t="shared" si="123"/>
        <v>0.62840000000000007</v>
      </c>
      <c r="H1014" s="2">
        <f t="shared" si="119"/>
        <v>0.68895000000000028</v>
      </c>
      <c r="I1014" s="2">
        <f t="array" ref="I1014">SUMPRODUCT(B998:B1017, (ROW(B998:B1017)-ROW(B998)+1)) / (20*21/2)</f>
        <v>0.63171428571428556</v>
      </c>
      <c r="J1014" s="2">
        <f t="shared" si="122"/>
        <v>0.62856146884233099</v>
      </c>
      <c r="K1014" s="2">
        <f t="shared" si="124"/>
        <v>0.6321589441900386</v>
      </c>
    </row>
    <row r="1015" spans="1:11" ht="13.5" x14ac:dyDescent="0.25">
      <c r="A1015" s="3">
        <f>TITRES_STAT!B1018</f>
        <v>43788</v>
      </c>
      <c r="B1015" s="5">
        <f>TITRES_STAT!D1018</f>
        <v>0.62</v>
      </c>
      <c r="C1015" s="2">
        <f t="shared" si="117"/>
        <v>0</v>
      </c>
      <c r="D1015" s="2">
        <f t="shared" si="118"/>
        <v>0.62600000000000011</v>
      </c>
      <c r="E1015" s="2">
        <f t="shared" si="120"/>
        <v>0.63500000000000001</v>
      </c>
      <c r="F1015" s="2">
        <f t="shared" si="121"/>
        <v>0.62349999999999994</v>
      </c>
      <c r="G1015" s="2">
        <f t="shared" si="123"/>
        <v>0.62840000000000018</v>
      </c>
      <c r="H1015" s="2">
        <f t="shared" si="119"/>
        <v>0.68860000000000032</v>
      </c>
      <c r="I1015" s="2">
        <f t="array" ref="I1015">SUMPRODUCT(B999:B1018, (ROW(B999:B1018)-ROW(B999)+1)) / (20*21/2)</f>
        <v>0.63304761904761908</v>
      </c>
      <c r="J1015" s="2">
        <f t="shared" si="122"/>
        <v>0.62774609085734712</v>
      </c>
      <c r="K1015" s="2">
        <f t="shared" si="124"/>
        <v>0.63168212284925274</v>
      </c>
    </row>
    <row r="1016" spans="1:11" ht="13.5" x14ac:dyDescent="0.25">
      <c r="A1016" s="3">
        <f>TITRES_STAT!B1019</f>
        <v>43789</v>
      </c>
      <c r="B1016" s="5">
        <f>TITRES_STAT!D1019</f>
        <v>0.63</v>
      </c>
      <c r="C1016" s="2">
        <f t="shared" si="117"/>
        <v>1.0000000000000009E-2</v>
      </c>
      <c r="D1016" s="2">
        <f t="shared" si="118"/>
        <v>0.626</v>
      </c>
      <c r="E1016" s="2">
        <f t="shared" si="120"/>
        <v>0.63800000000000001</v>
      </c>
      <c r="F1016" s="2">
        <f t="shared" si="121"/>
        <v>0.624</v>
      </c>
      <c r="G1016" s="2">
        <f t="shared" si="123"/>
        <v>0.62860000000000016</v>
      </c>
      <c r="H1016" s="2">
        <f t="shared" si="119"/>
        <v>0.68810000000000016</v>
      </c>
      <c r="I1016" s="2">
        <f t="array" ref="I1016">SUMPRODUCT(B1000:B1019, (ROW(B1000:B1019)-ROW(B1000)+1)) / (20*21/2)</f>
        <v>0.63428571428571434</v>
      </c>
      <c r="J1016" s="2">
        <f t="shared" si="122"/>
        <v>0.62796074887093312</v>
      </c>
      <c r="K1016" s="2">
        <f t="shared" si="124"/>
        <v>0.63161615724732123</v>
      </c>
    </row>
    <row r="1017" spans="1:11" ht="13.5" x14ac:dyDescent="0.25">
      <c r="A1017" s="3">
        <f>TITRES_STAT!B1020</f>
        <v>43790</v>
      </c>
      <c r="B1017" s="5">
        <f>TITRES_STAT!D1020</f>
        <v>0.66</v>
      </c>
      <c r="C1017" s="2">
        <f t="shared" si="117"/>
        <v>3.0000000000000027E-2</v>
      </c>
      <c r="D1017" s="2">
        <f t="shared" si="118"/>
        <v>0.63200000000000001</v>
      </c>
      <c r="E1017" s="2">
        <f t="shared" si="120"/>
        <v>0.64100000000000001</v>
      </c>
      <c r="F1017" s="2">
        <f t="shared" si="121"/>
        <v>0.626</v>
      </c>
      <c r="G1017" s="2">
        <f t="shared" si="123"/>
        <v>0.6292000000000002</v>
      </c>
      <c r="H1017" s="2">
        <f t="shared" si="119"/>
        <v>0.68770000000000009</v>
      </c>
      <c r="I1017" s="2">
        <f t="array" ref="I1017">SUMPRODUCT(B1001:B1020, (ROW(B1001:B1020)-ROW(B1001)+1)) / (20*21/2)</f>
        <v>0.63633333333333331</v>
      </c>
      <c r="J1017" s="2">
        <f t="shared" si="122"/>
        <v>0.63101210612132042</v>
      </c>
      <c r="K1017" s="2">
        <f t="shared" si="124"/>
        <v>0.6327292491199753</v>
      </c>
    </row>
    <row r="1018" spans="1:11" ht="13.5" x14ac:dyDescent="0.25">
      <c r="A1018" s="3">
        <f>TITRES_STAT!B1021</f>
        <v>43791</v>
      </c>
      <c r="B1018" s="5">
        <f>TITRES_STAT!D1021</f>
        <v>0.64</v>
      </c>
      <c r="C1018" s="2">
        <f t="shared" si="117"/>
        <v>-2.0000000000000018E-2</v>
      </c>
      <c r="D1018" s="2">
        <f t="shared" si="118"/>
        <v>0.63400000000000012</v>
      </c>
      <c r="E1018" s="2">
        <f t="shared" si="120"/>
        <v>0.63900000000000001</v>
      </c>
      <c r="F1018" s="2">
        <f t="shared" si="121"/>
        <v>0.627</v>
      </c>
      <c r="G1018" s="2">
        <f t="shared" si="123"/>
        <v>0.62960000000000027</v>
      </c>
      <c r="H1018" s="2">
        <f t="shared" si="119"/>
        <v>0.68730000000000002</v>
      </c>
      <c r="I1018" s="2">
        <f t="array" ref="I1018">SUMPRODUCT(B1002:B1021, (ROW(B1002:B1021)-ROW(B1002)+1)) / (20*21/2)</f>
        <v>0.63819047619047609</v>
      </c>
      <c r="J1018" s="2">
        <f t="shared" si="122"/>
        <v>0.63186809601452798</v>
      </c>
      <c r="K1018" s="2">
        <f t="shared" si="124"/>
        <v>0.63301437660546656</v>
      </c>
    </row>
    <row r="1019" spans="1:11" ht="13.5" x14ac:dyDescent="0.25">
      <c r="A1019" s="3">
        <f>TITRES_STAT!B1022</f>
        <v>43794</v>
      </c>
      <c r="B1019" s="5">
        <f>TITRES_STAT!D1022</f>
        <v>0.64</v>
      </c>
      <c r="C1019" s="2">
        <f t="shared" si="117"/>
        <v>0</v>
      </c>
      <c r="D1019" s="2">
        <f t="shared" si="118"/>
        <v>0.63800000000000012</v>
      </c>
      <c r="E1019" s="2">
        <f t="shared" si="120"/>
        <v>0.63500000000000001</v>
      </c>
      <c r="F1019" s="2">
        <f t="shared" si="121"/>
        <v>0.62850000000000006</v>
      </c>
      <c r="G1019" s="2">
        <f t="shared" si="123"/>
        <v>0.63000000000000034</v>
      </c>
      <c r="H1019" s="2">
        <f t="shared" si="119"/>
        <v>0.68699999999999983</v>
      </c>
      <c r="I1019" s="2">
        <f t="array" ref="I1019">SUMPRODUCT(B1003:B1022, (ROW(B1003:B1022)-ROW(B1003)+1)) / (20*21/2)</f>
        <v>0.6398571428571429</v>
      </c>
      <c r="J1019" s="2">
        <f t="shared" si="122"/>
        <v>0.6326425630607635</v>
      </c>
      <c r="K1019" s="2">
        <f t="shared" si="124"/>
        <v>0.63328832262093848</v>
      </c>
    </row>
    <row r="1020" spans="1:11" ht="13.5" x14ac:dyDescent="0.25">
      <c r="A1020" s="3">
        <f>TITRES_STAT!B1023</f>
        <v>43795</v>
      </c>
      <c r="B1020" s="5">
        <f>TITRES_STAT!D1023</f>
        <v>0.65</v>
      </c>
      <c r="C1020" s="2">
        <f t="shared" si="117"/>
        <v>1.0000000000000009E-2</v>
      </c>
      <c r="D1020" s="2">
        <f t="shared" si="118"/>
        <v>0.64400000000000002</v>
      </c>
      <c r="E1020" s="2">
        <f t="shared" si="120"/>
        <v>0.63500000000000001</v>
      </c>
      <c r="F1020" s="2">
        <f t="shared" si="121"/>
        <v>0.63050000000000006</v>
      </c>
      <c r="G1020" s="2">
        <f t="shared" si="123"/>
        <v>0.63040000000000018</v>
      </c>
      <c r="H1020" s="2">
        <f t="shared" si="119"/>
        <v>0.68679999999999997</v>
      </c>
      <c r="I1020" s="2">
        <f t="array" ref="I1020">SUMPRODUCT(B1004:B1023, (ROW(B1004:B1023)-ROW(B1004)+1)) / (20*21/2)</f>
        <v>0.64042857142857135</v>
      </c>
      <c r="J1020" s="2">
        <f t="shared" si="122"/>
        <v>0.63429565229307172</v>
      </c>
      <c r="K1020" s="2">
        <f t="shared" si="124"/>
        <v>0.63394368251815658</v>
      </c>
    </row>
    <row r="1021" spans="1:11" ht="13.5" x14ac:dyDescent="0.25">
      <c r="A1021" s="3">
        <f>TITRES_STAT!B1024</f>
        <v>43796</v>
      </c>
      <c r="B1021" s="5">
        <f>TITRES_STAT!D1024</f>
        <v>0.65</v>
      </c>
      <c r="C1021" s="2">
        <f t="shared" si="117"/>
        <v>0</v>
      </c>
      <c r="D1021" s="2">
        <f t="shared" si="118"/>
        <v>0.64799999999999991</v>
      </c>
      <c r="E1021" s="2">
        <f t="shared" si="120"/>
        <v>0.63700000000000001</v>
      </c>
      <c r="F1021" s="2">
        <f t="shared" si="121"/>
        <v>0.63250000000000006</v>
      </c>
      <c r="G1021" s="2">
        <f t="shared" si="123"/>
        <v>0.63040000000000007</v>
      </c>
      <c r="H1021" s="2">
        <f t="shared" si="119"/>
        <v>0.68650000000000011</v>
      </c>
      <c r="I1021" s="2">
        <f t="array" ref="I1021">SUMPRODUCT(B1005:B1024, (ROW(B1005:B1024)-ROW(B1005)+1)) / (20*21/2)</f>
        <v>0.63990476190476187</v>
      </c>
      <c r="J1021" s="2">
        <f t="shared" si="122"/>
        <v>0.63579130445563636</v>
      </c>
      <c r="K1021" s="2">
        <f t="shared" si="124"/>
        <v>0.63457334202724847</v>
      </c>
    </row>
    <row r="1022" spans="1:11" ht="13.5" x14ac:dyDescent="0.25">
      <c r="A1022" s="3">
        <f>TITRES_STAT!B1025</f>
        <v>43797</v>
      </c>
      <c r="B1022" s="5">
        <f>TITRES_STAT!D1025</f>
        <v>0.65</v>
      </c>
      <c r="C1022" s="2">
        <f t="shared" si="117"/>
        <v>0</v>
      </c>
      <c r="D1022" s="2">
        <f t="shared" si="118"/>
        <v>0.64600000000000002</v>
      </c>
      <c r="E1022" s="2">
        <f t="shared" si="120"/>
        <v>0.63900000000000012</v>
      </c>
      <c r="F1022" s="2">
        <f t="shared" si="121"/>
        <v>0.63400000000000012</v>
      </c>
      <c r="G1022" s="2">
        <f t="shared" si="123"/>
        <v>0.63060000000000005</v>
      </c>
      <c r="H1022" s="2">
        <f t="shared" si="119"/>
        <v>0.68630000000000013</v>
      </c>
      <c r="I1022" s="2">
        <f t="array" ref="I1022">SUMPRODUCT(B1006:B1025, (ROW(B1006:B1025)-ROW(B1006)+1)) / (20*21/2)</f>
        <v>0.63828571428571423</v>
      </c>
      <c r="J1022" s="2">
        <f t="shared" si="122"/>
        <v>0.6371445135550996</v>
      </c>
      <c r="K1022" s="2">
        <f t="shared" si="124"/>
        <v>0.63517830900657213</v>
      </c>
    </row>
    <row r="1023" spans="1:11" ht="13.5" x14ac:dyDescent="0.25">
      <c r="A1023" s="3">
        <f>TITRES_STAT!B1026</f>
        <v>43798</v>
      </c>
      <c r="B1023" s="5">
        <f>TITRES_STAT!D1026</f>
        <v>0.64</v>
      </c>
      <c r="C1023" s="2">
        <f t="shared" si="117"/>
        <v>-1.0000000000000009E-2</v>
      </c>
      <c r="D1023" s="2">
        <f t="shared" si="118"/>
        <v>0.64600000000000002</v>
      </c>
      <c r="E1023" s="2">
        <f t="shared" si="120"/>
        <v>0.64000000000000012</v>
      </c>
      <c r="F1023" s="2">
        <f t="shared" si="121"/>
        <v>0.63550000000000018</v>
      </c>
      <c r="G1023" s="2">
        <f t="shared" si="123"/>
        <v>0.63060000000000005</v>
      </c>
      <c r="H1023" s="2">
        <f t="shared" si="119"/>
        <v>0.68594999999999984</v>
      </c>
      <c r="I1023" s="2">
        <f t="array" ref="I1023">SUMPRODUCT(B1007:B1026, (ROW(B1007:B1026)-ROW(B1007)+1)) / (20*21/2)</f>
        <v>0.63657142857142857</v>
      </c>
      <c r="J1023" s="2">
        <f t="shared" si="122"/>
        <v>0.63741646464509016</v>
      </c>
      <c r="K1023" s="2">
        <f t="shared" si="124"/>
        <v>0.63536739492788308</v>
      </c>
    </row>
    <row r="1024" spans="1:11" ht="13.5" x14ac:dyDescent="0.25">
      <c r="A1024" s="3">
        <f>TITRES_STAT!B1027</f>
        <v>43801</v>
      </c>
      <c r="B1024" s="5">
        <f>TITRES_STAT!D1027</f>
        <v>0.63</v>
      </c>
      <c r="C1024" s="2">
        <f t="shared" si="117"/>
        <v>-1.0000000000000009E-2</v>
      </c>
      <c r="D1024" s="2">
        <f t="shared" si="118"/>
        <v>0.64400000000000002</v>
      </c>
      <c r="E1024" s="2">
        <f t="shared" si="120"/>
        <v>0.64100000000000001</v>
      </c>
      <c r="F1024" s="2">
        <f t="shared" si="121"/>
        <v>0.63700000000000023</v>
      </c>
      <c r="G1024" s="2">
        <f t="shared" si="123"/>
        <v>0.63039999999999996</v>
      </c>
      <c r="H1024" s="2">
        <f t="shared" si="119"/>
        <v>0.68559999999999988</v>
      </c>
      <c r="I1024" s="2">
        <f t="array" ref="I1024">SUMPRODUCT(B1008:B1027, (ROW(B1008:B1027)-ROW(B1008)+1)) / (20*21/2)</f>
        <v>0.63476190476190486</v>
      </c>
      <c r="J1024" s="2">
        <f t="shared" si="122"/>
        <v>0.63671013467889104</v>
      </c>
      <c r="K1024" s="2">
        <f t="shared" si="124"/>
        <v>0.63515690885227982</v>
      </c>
    </row>
    <row r="1025" spans="1:11" ht="13.5" x14ac:dyDescent="0.25">
      <c r="A1025" s="3">
        <f>TITRES_STAT!B1028</f>
        <v>43802</v>
      </c>
      <c r="B1025" s="5">
        <f>TITRES_STAT!D1028</f>
        <v>0.62</v>
      </c>
      <c r="C1025" s="2">
        <f t="shared" si="117"/>
        <v>-1.0000000000000009E-2</v>
      </c>
      <c r="D1025" s="2">
        <f t="shared" si="118"/>
        <v>0.63800000000000001</v>
      </c>
      <c r="E1025" s="2">
        <f t="shared" si="120"/>
        <v>0.64100000000000001</v>
      </c>
      <c r="F1025" s="2">
        <f t="shared" si="121"/>
        <v>0.63800000000000012</v>
      </c>
      <c r="G1025" s="2">
        <f t="shared" si="123"/>
        <v>0.63019999999999998</v>
      </c>
      <c r="H1025" s="2">
        <f t="shared" si="119"/>
        <v>0.68504999999999994</v>
      </c>
      <c r="I1025" s="2">
        <f t="array" ref="I1025">SUMPRODUCT(B1009:B1028, (ROW(B1009:B1028)-ROW(B1009)+1)) / (20*21/2)</f>
        <v>0.63395238095238093</v>
      </c>
      <c r="J1025" s="2">
        <f t="shared" si="122"/>
        <v>0.63511869328090143</v>
      </c>
      <c r="K1025" s="2">
        <f t="shared" si="124"/>
        <v>0.6345625202698375</v>
      </c>
    </row>
    <row r="1026" spans="1:11" ht="13.5" x14ac:dyDescent="0.25">
      <c r="A1026" s="3">
        <f>TITRES_STAT!B1029</f>
        <v>43803</v>
      </c>
      <c r="B1026" s="5">
        <f>TITRES_STAT!D1029</f>
        <v>0.62</v>
      </c>
      <c r="C1026" s="2">
        <f t="shared" si="117"/>
        <v>0</v>
      </c>
      <c r="D1026" s="2">
        <f t="shared" si="118"/>
        <v>0.63200000000000001</v>
      </c>
      <c r="E1026" s="2">
        <f t="shared" si="120"/>
        <v>0.6399999999999999</v>
      </c>
      <c r="F1026" s="2">
        <f t="shared" si="121"/>
        <v>0.63900000000000001</v>
      </c>
      <c r="G1026" s="2">
        <f t="shared" si="123"/>
        <v>0.62999999999999989</v>
      </c>
      <c r="H1026" s="2">
        <f t="shared" si="119"/>
        <v>0.68449999999999989</v>
      </c>
      <c r="I1026" s="2">
        <f t="array" ref="I1026">SUMPRODUCT(B1010:B1029, (ROW(B1010:B1029)-ROW(B1010)+1)) / (20*21/2)</f>
        <v>0.6323333333333333</v>
      </c>
      <c r="J1026" s="2">
        <f t="shared" si="122"/>
        <v>0.63367881773033941</v>
      </c>
      <c r="K1026" s="2">
        <f t="shared" si="124"/>
        <v>0.63399144104356941</v>
      </c>
    </row>
    <row r="1027" spans="1:11" ht="13.5" x14ac:dyDescent="0.25">
      <c r="A1027" s="3">
        <f>TITRES_STAT!B1030</f>
        <v>43804</v>
      </c>
      <c r="B1027" s="5">
        <f>TITRES_STAT!D1030</f>
        <v>0.62</v>
      </c>
      <c r="C1027" s="2">
        <f t="shared" si="117"/>
        <v>0</v>
      </c>
      <c r="D1027" s="2">
        <f t="shared" si="118"/>
        <v>0.62600000000000011</v>
      </c>
      <c r="E1027" s="2">
        <f t="shared" si="120"/>
        <v>0.63600000000000001</v>
      </c>
      <c r="F1027" s="2">
        <f t="shared" si="121"/>
        <v>0.63849999999999996</v>
      </c>
      <c r="G1027" s="2">
        <f t="shared" si="123"/>
        <v>0.62999999999999989</v>
      </c>
      <c r="H1027" s="2">
        <f t="shared" si="119"/>
        <v>0.68389999999999995</v>
      </c>
      <c r="I1027" s="2">
        <f t="array" ref="I1027">SUMPRODUCT(B1011:B1030, (ROW(B1011:B1030)-ROW(B1011)+1)) / (20*21/2)</f>
        <v>0.63004761904761908</v>
      </c>
      <c r="J1027" s="2">
        <f t="shared" si="122"/>
        <v>0.63237607318459277</v>
      </c>
      <c r="K1027" s="2">
        <f t="shared" si="124"/>
        <v>0.63344275708107645</v>
      </c>
    </row>
    <row r="1028" spans="1:11" ht="13.5" x14ac:dyDescent="0.25">
      <c r="A1028" s="3">
        <f>TITRES_STAT!B1031</f>
        <v>43805</v>
      </c>
      <c r="B1028" s="5">
        <f>TITRES_STAT!D1031</f>
        <v>0.63</v>
      </c>
      <c r="C1028" s="2">
        <f t="shared" ref="C1028:C1091" si="125">B1028-B1027</f>
        <v>1.0000000000000009E-2</v>
      </c>
      <c r="D1028" s="2">
        <f t="shared" si="118"/>
        <v>0.624</v>
      </c>
      <c r="E1028" s="2">
        <f t="shared" si="120"/>
        <v>0.63500000000000001</v>
      </c>
      <c r="F1028" s="2">
        <f t="shared" si="121"/>
        <v>0.63700000000000001</v>
      </c>
      <c r="G1028" s="2">
        <f t="shared" si="123"/>
        <v>0.62999999999999989</v>
      </c>
      <c r="H1028" s="2">
        <f t="shared" si="119"/>
        <v>0.6833499999999999</v>
      </c>
      <c r="I1028" s="2">
        <f t="array" ref="I1028">SUMPRODUCT(B1012:B1031, (ROW(B1012:B1031)-ROW(B1012)+1)) / (20*21/2)</f>
        <v>0.62890476190476197</v>
      </c>
      <c r="J1028" s="2">
        <f t="shared" si="122"/>
        <v>0.63214978050034576</v>
      </c>
      <c r="K1028" s="2">
        <f t="shared" si="124"/>
        <v>0.63330774699946557</v>
      </c>
    </row>
    <row r="1029" spans="1:11" ht="13.5" x14ac:dyDescent="0.25">
      <c r="A1029" s="3">
        <f>TITRES_STAT!B1032</f>
        <v>43808</v>
      </c>
      <c r="B1029" s="5">
        <f>TITRES_STAT!D1032</f>
        <v>0.62</v>
      </c>
      <c r="C1029" s="2">
        <f t="shared" si="125"/>
        <v>-1.0000000000000009E-2</v>
      </c>
      <c r="D1029" s="2">
        <f t="shared" si="118"/>
        <v>0.622</v>
      </c>
      <c r="E1029" s="2">
        <f t="shared" si="120"/>
        <v>0.63300000000000001</v>
      </c>
      <c r="F1029" s="2">
        <f t="shared" si="121"/>
        <v>0.63400000000000001</v>
      </c>
      <c r="G1029" s="2">
        <f t="shared" si="123"/>
        <v>0.6297999999999998</v>
      </c>
      <c r="H1029" s="2">
        <f t="shared" si="119"/>
        <v>0.68270000000000008</v>
      </c>
      <c r="I1029" s="2">
        <f t="array" ref="I1029">SUMPRODUCT(B1013:B1032, (ROW(B1013:B1032)-ROW(B1013)+1)) / (20*21/2)</f>
        <v>0.62876190476190486</v>
      </c>
      <c r="J1029" s="2">
        <f t="shared" si="122"/>
        <v>0.63099265854793185</v>
      </c>
      <c r="K1029" s="2">
        <f t="shared" si="124"/>
        <v>0.63278587456811397</v>
      </c>
    </row>
    <row r="1030" spans="1:11" ht="13.5" x14ac:dyDescent="0.25">
      <c r="A1030" s="3">
        <f>TITRES_STAT!B1033</f>
        <v>43809</v>
      </c>
      <c r="B1030" s="5">
        <f>TITRES_STAT!D1033</f>
        <v>0.61</v>
      </c>
      <c r="C1030" s="2">
        <f t="shared" si="125"/>
        <v>-1.0000000000000009E-2</v>
      </c>
      <c r="D1030" s="2">
        <f t="shared" ref="D1030:D1093" si="126">AVERAGE(B1026:B1030)</f>
        <v>0.62</v>
      </c>
      <c r="E1030" s="2">
        <f t="shared" si="120"/>
        <v>0.629</v>
      </c>
      <c r="F1030" s="2">
        <f t="shared" si="121"/>
        <v>0.6319999999999999</v>
      </c>
      <c r="G1030" s="2">
        <f t="shared" si="123"/>
        <v>0.62899999999999978</v>
      </c>
      <c r="H1030" s="2">
        <f t="shared" si="119"/>
        <v>0.68180000000000018</v>
      </c>
      <c r="I1030" s="2">
        <f t="array" ref="I1030">SUMPRODUCT(B1014:B1033, (ROW(B1014:B1033)-ROW(B1014)+1)) / (20*21/2)</f>
        <v>0.62861904761904752</v>
      </c>
      <c r="J1030" s="2">
        <f t="shared" si="122"/>
        <v>0.62899335773384313</v>
      </c>
      <c r="K1030" s="2">
        <f t="shared" si="124"/>
        <v>0.63189231085956055</v>
      </c>
    </row>
    <row r="1031" spans="1:11" ht="13.5" x14ac:dyDescent="0.25">
      <c r="A1031" s="3">
        <f>TITRES_STAT!B1034</f>
        <v>43810</v>
      </c>
      <c r="B1031" s="5">
        <f>TITRES_STAT!D1034</f>
        <v>0.62</v>
      </c>
      <c r="C1031" s="2">
        <f t="shared" si="125"/>
        <v>1.0000000000000009E-2</v>
      </c>
      <c r="D1031" s="2">
        <f t="shared" si="126"/>
        <v>0.62</v>
      </c>
      <c r="E1031" s="2">
        <f t="shared" si="120"/>
        <v>0.62600000000000011</v>
      </c>
      <c r="F1031" s="2">
        <f t="shared" si="121"/>
        <v>0.63149999999999984</v>
      </c>
      <c r="G1031" s="2">
        <f t="shared" si="123"/>
        <v>0.62839999999999974</v>
      </c>
      <c r="H1031" s="2">
        <f t="shared" si="119"/>
        <v>0.68095000000000017</v>
      </c>
      <c r="I1031" s="2">
        <f t="array" ref="I1031">SUMPRODUCT(B1015:B1034, (ROW(B1015:B1034)-ROW(B1015)+1)) / (20*21/2)</f>
        <v>0.62752380952380948</v>
      </c>
      <c r="J1031" s="2">
        <f t="shared" si="122"/>
        <v>0.62813684747347709</v>
      </c>
      <c r="K1031" s="2">
        <f t="shared" si="124"/>
        <v>0.63142594572781308</v>
      </c>
    </row>
    <row r="1032" spans="1:11" ht="13.5" x14ac:dyDescent="0.25">
      <c r="A1032" s="3">
        <f>TITRES_STAT!B1035</f>
        <v>43811</v>
      </c>
      <c r="B1032" s="5">
        <f>TITRES_STAT!D1035</f>
        <v>0.63</v>
      </c>
      <c r="C1032" s="2">
        <f t="shared" si="125"/>
        <v>1.0000000000000009E-2</v>
      </c>
      <c r="D1032" s="2">
        <f t="shared" si="126"/>
        <v>0.622</v>
      </c>
      <c r="E1032" s="2">
        <f t="shared" si="120"/>
        <v>0.624</v>
      </c>
      <c r="F1032" s="2">
        <f t="shared" si="121"/>
        <v>0.63149999999999995</v>
      </c>
      <c r="G1032" s="2">
        <f t="shared" si="123"/>
        <v>0.62819999999999976</v>
      </c>
      <c r="H1032" s="2">
        <f t="shared" si="119"/>
        <v>0.68035000000000012</v>
      </c>
      <c r="I1032" s="2">
        <f t="array" ref="I1032">SUMPRODUCT(B1016:B1035, (ROW(B1016:B1035)-ROW(B1016)+1)) / (20*21/2)</f>
        <v>0.62547619047619041</v>
      </c>
      <c r="J1032" s="2">
        <f t="shared" si="122"/>
        <v>0.62831429057124111</v>
      </c>
      <c r="K1032" s="2">
        <f t="shared" si="124"/>
        <v>0.6313700262875066</v>
      </c>
    </row>
    <row r="1033" spans="1:11" ht="13.5" x14ac:dyDescent="0.25">
      <c r="A1033" s="3">
        <f>TITRES_STAT!B1036</f>
        <v>43812</v>
      </c>
      <c r="B1033" s="5">
        <f>TITRES_STAT!D1036</f>
        <v>0.63</v>
      </c>
      <c r="C1033" s="2">
        <f t="shared" si="125"/>
        <v>0</v>
      </c>
      <c r="D1033" s="2">
        <f t="shared" si="126"/>
        <v>0.622</v>
      </c>
      <c r="E1033" s="2">
        <f t="shared" si="120"/>
        <v>0.623</v>
      </c>
      <c r="F1033" s="2">
        <f t="shared" si="121"/>
        <v>0.63150000000000006</v>
      </c>
      <c r="G1033" s="2">
        <f t="shared" si="123"/>
        <v>0.62819999999999976</v>
      </c>
      <c r="H1033" s="2">
        <f t="shared" si="119"/>
        <v>0.6795500000000001</v>
      </c>
      <c r="I1033" s="2">
        <f t="array" ref="I1033">SUMPRODUCT(B1017:B1036, (ROW(B1017:B1036)-ROW(B1017)+1)) / (20*21/2)</f>
        <v>0.62538095238095248</v>
      </c>
      <c r="J1033" s="2">
        <f t="shared" si="122"/>
        <v>0.62847483432636109</v>
      </c>
      <c r="K1033" s="2">
        <f t="shared" si="124"/>
        <v>0.63131629976642789</v>
      </c>
    </row>
    <row r="1034" spans="1:11" ht="13.5" x14ac:dyDescent="0.25">
      <c r="A1034" s="3">
        <f>TITRES_STAT!B1037</f>
        <v>43815</v>
      </c>
      <c r="B1034" s="5">
        <f>TITRES_STAT!D1037</f>
        <v>0.62</v>
      </c>
      <c r="C1034" s="2">
        <f t="shared" si="125"/>
        <v>-1.0000000000000009E-2</v>
      </c>
      <c r="D1034" s="2">
        <f t="shared" si="126"/>
        <v>0.622</v>
      </c>
      <c r="E1034" s="2">
        <f t="shared" si="120"/>
        <v>0.622</v>
      </c>
      <c r="F1034" s="2">
        <f t="shared" si="121"/>
        <v>0.63149999999999995</v>
      </c>
      <c r="G1034" s="2">
        <f t="shared" si="123"/>
        <v>0.62799999999999978</v>
      </c>
      <c r="H1034" s="2">
        <f t="shared" ref="H1034:H1097" si="127">AVERAGE(B835:B1034)</f>
        <v>0.6785000000000001</v>
      </c>
      <c r="I1034" s="2">
        <f t="array" ref="I1034">SUMPRODUCT(B1018:B1037, (ROW(B1018:B1037)-ROW(B1018)+1)) / (20*21/2)</f>
        <v>0.62528571428571433</v>
      </c>
      <c r="J1034" s="2">
        <f t="shared" si="122"/>
        <v>0.62766770724765997</v>
      </c>
      <c r="K1034" s="2">
        <f t="shared" si="124"/>
        <v>0.63087252330499932</v>
      </c>
    </row>
    <row r="1035" spans="1:11" ht="13.5" x14ac:dyDescent="0.25">
      <c r="A1035" s="3">
        <f>TITRES_STAT!B1038</f>
        <v>43816</v>
      </c>
      <c r="B1035" s="5">
        <f>TITRES_STAT!D1038</f>
        <v>0.61</v>
      </c>
      <c r="C1035" s="2">
        <f t="shared" si="125"/>
        <v>-1.0000000000000009E-2</v>
      </c>
      <c r="D1035" s="2">
        <f t="shared" si="126"/>
        <v>0.622</v>
      </c>
      <c r="E1035" s="2">
        <f t="shared" si="120"/>
        <v>0.62100000000000011</v>
      </c>
      <c r="F1035" s="2">
        <f t="shared" si="121"/>
        <v>0.63100000000000001</v>
      </c>
      <c r="G1035" s="2">
        <f t="shared" si="123"/>
        <v>0.62759999999999994</v>
      </c>
      <c r="H1035" s="2">
        <f t="shared" si="127"/>
        <v>0.67715000000000036</v>
      </c>
      <c r="I1035" s="2">
        <f t="array" ref="I1035">SUMPRODUCT(B1019:B1038, (ROW(B1019:B1038)-ROW(B1019)+1)) / (20*21/2)</f>
        <v>0.62438095238095237</v>
      </c>
      <c r="J1035" s="2">
        <f t="shared" si="122"/>
        <v>0.6259850684621685</v>
      </c>
      <c r="K1035" s="2">
        <f t="shared" si="124"/>
        <v>0.63005399297931308</v>
      </c>
    </row>
    <row r="1036" spans="1:11" ht="13.5" x14ac:dyDescent="0.25">
      <c r="A1036" s="3">
        <f>TITRES_STAT!B1039</f>
        <v>43817</v>
      </c>
      <c r="B1036" s="5">
        <f>TITRES_STAT!D1039</f>
        <v>0.63</v>
      </c>
      <c r="C1036" s="2">
        <f t="shared" si="125"/>
        <v>2.0000000000000018E-2</v>
      </c>
      <c r="D1036" s="2">
        <f t="shared" si="126"/>
        <v>0.62399999999999989</v>
      </c>
      <c r="E1036" s="2">
        <f t="shared" ref="E1036:E1099" si="128">AVERAGE(B1027:B1036)</f>
        <v>0.62200000000000011</v>
      </c>
      <c r="F1036" s="2">
        <f t="shared" si="121"/>
        <v>0.63100000000000001</v>
      </c>
      <c r="G1036" s="2">
        <f t="shared" si="123"/>
        <v>0.62759999999999994</v>
      </c>
      <c r="H1036" s="2">
        <f t="shared" si="127"/>
        <v>0.67600000000000027</v>
      </c>
      <c r="I1036" s="2">
        <f t="array" ref="I1036">SUMPRODUCT(B1020:B1039, (ROW(B1020:B1039)-ROW(B1020)+1)) / (20*21/2)</f>
        <v>0.62261904761904763</v>
      </c>
      <c r="J1036" s="2">
        <f t="shared" si="122"/>
        <v>0.62636744289434287</v>
      </c>
      <c r="K1036" s="2">
        <f t="shared" si="124"/>
        <v>0.63005187560757525</v>
      </c>
    </row>
    <row r="1037" spans="1:11" ht="13.5" x14ac:dyDescent="0.25">
      <c r="A1037" s="3">
        <f>TITRES_STAT!B1040</f>
        <v>43818</v>
      </c>
      <c r="B1037" s="5">
        <f>TITRES_STAT!D1040</f>
        <v>0.63</v>
      </c>
      <c r="C1037" s="2">
        <f t="shared" si="125"/>
        <v>0</v>
      </c>
      <c r="D1037" s="2">
        <f t="shared" si="126"/>
        <v>0.62399999999999989</v>
      </c>
      <c r="E1037" s="2">
        <f t="shared" si="128"/>
        <v>0.623</v>
      </c>
      <c r="F1037" s="2">
        <f t="shared" si="121"/>
        <v>0.62950000000000006</v>
      </c>
      <c r="G1037" s="2">
        <f t="shared" si="123"/>
        <v>0.62759999999999994</v>
      </c>
      <c r="H1037" s="2">
        <f t="shared" si="127"/>
        <v>0.67500000000000027</v>
      </c>
      <c r="I1037" s="2">
        <f t="array" ref="I1037">SUMPRODUCT(B1021:B1040, (ROW(B1021:B1040)-ROW(B1021)+1)) / (20*21/2)</f>
        <v>0.62290476190476196</v>
      </c>
      <c r="J1037" s="2">
        <f t="shared" si="122"/>
        <v>0.62671340071392923</v>
      </c>
      <c r="K1037" s="2">
        <f t="shared" si="124"/>
        <v>0.63004984127002328</v>
      </c>
    </row>
    <row r="1038" spans="1:11" ht="13.5" x14ac:dyDescent="0.25">
      <c r="A1038" s="3">
        <f>TITRES_STAT!B1041</f>
        <v>43819</v>
      </c>
      <c r="B1038" s="5">
        <f>TITRES_STAT!D1041</f>
        <v>0.62</v>
      </c>
      <c r="C1038" s="2">
        <f t="shared" si="125"/>
        <v>-1.0000000000000009E-2</v>
      </c>
      <c r="D1038" s="2">
        <f t="shared" si="126"/>
        <v>0.622</v>
      </c>
      <c r="E1038" s="2">
        <f t="shared" si="128"/>
        <v>0.622</v>
      </c>
      <c r="F1038" s="2">
        <f t="shared" si="121"/>
        <v>0.62850000000000006</v>
      </c>
      <c r="G1038" s="2">
        <f t="shared" si="123"/>
        <v>0.62739999999999996</v>
      </c>
      <c r="H1038" s="2">
        <f t="shared" si="127"/>
        <v>0.67395000000000027</v>
      </c>
      <c r="I1038" s="2">
        <f t="array" ref="I1038">SUMPRODUCT(B1022:B1041, (ROW(B1022:B1041)-ROW(B1022)+1)) / (20*21/2)</f>
        <v>0.62423809523809526</v>
      </c>
      <c r="J1038" s="2">
        <f t="shared" si="122"/>
        <v>0.62607402921736455</v>
      </c>
      <c r="K1038" s="2">
        <f t="shared" si="124"/>
        <v>0.62965572984766938</v>
      </c>
    </row>
    <row r="1039" spans="1:11" ht="13.5" x14ac:dyDescent="0.25">
      <c r="A1039" s="3">
        <f>TITRES_STAT!B1042</f>
        <v>43822</v>
      </c>
      <c r="B1039" s="5">
        <f>TITRES_STAT!D1042</f>
        <v>0.61</v>
      </c>
      <c r="C1039" s="2">
        <f t="shared" si="125"/>
        <v>-1.0000000000000009E-2</v>
      </c>
      <c r="D1039" s="2">
        <f t="shared" si="126"/>
        <v>0.62</v>
      </c>
      <c r="E1039" s="2">
        <f t="shared" si="128"/>
        <v>0.621</v>
      </c>
      <c r="F1039" s="2">
        <f t="shared" si="121"/>
        <v>0.627</v>
      </c>
      <c r="G1039" s="2">
        <f t="shared" si="123"/>
        <v>0.627</v>
      </c>
      <c r="H1039" s="2">
        <f t="shared" si="127"/>
        <v>0.67300000000000026</v>
      </c>
      <c r="I1039" s="2">
        <f t="array" ref="I1039">SUMPRODUCT(B1023:B1042, (ROW(B1023:B1042)-ROW(B1023)+1)) / (20*21/2)</f>
        <v>0.62657142857142867</v>
      </c>
      <c r="J1039" s="2">
        <f t="shared" si="122"/>
        <v>0.62454316929190123</v>
      </c>
      <c r="K1039" s="2">
        <f t="shared" si="124"/>
        <v>0.62888491691246673</v>
      </c>
    </row>
    <row r="1040" spans="1:11" ht="13.5" x14ac:dyDescent="0.25">
      <c r="A1040" s="3">
        <f>TITRES_STAT!B1043</f>
        <v>43823</v>
      </c>
      <c r="B1040" s="5">
        <f>TITRES_STAT!D1043</f>
        <v>0.63</v>
      </c>
      <c r="C1040" s="2">
        <f t="shared" si="125"/>
        <v>2.0000000000000018E-2</v>
      </c>
      <c r="D1040" s="2">
        <f t="shared" si="126"/>
        <v>0.62399999999999989</v>
      </c>
      <c r="E1040" s="2">
        <f t="shared" si="128"/>
        <v>0.623</v>
      </c>
      <c r="F1040" s="2">
        <f t="shared" si="121"/>
        <v>0.626</v>
      </c>
      <c r="G1040" s="2">
        <f t="shared" si="123"/>
        <v>0.627</v>
      </c>
      <c r="H1040" s="2">
        <f t="shared" si="127"/>
        <v>0.67210000000000025</v>
      </c>
      <c r="I1040" s="2">
        <f t="array" ref="I1040">SUMPRODUCT(B1024:B1043, (ROW(B1024:B1043)-ROW(B1024)+1)) / (20*21/2)</f>
        <v>0.62890476190476186</v>
      </c>
      <c r="J1040" s="2">
        <f t="shared" si="122"/>
        <v>0.62506286745457729</v>
      </c>
      <c r="K1040" s="2">
        <f t="shared" si="124"/>
        <v>0.62892864566099738</v>
      </c>
    </row>
    <row r="1041" spans="1:11" ht="13.5" x14ac:dyDescent="0.25">
      <c r="A1041" s="3">
        <f>TITRES_STAT!B1044</f>
        <v>43824</v>
      </c>
      <c r="B1041" s="5">
        <f>TITRES_STAT!D1044</f>
        <v>0.64</v>
      </c>
      <c r="C1041" s="2">
        <f t="shared" si="125"/>
        <v>1.0000000000000009E-2</v>
      </c>
      <c r="D1041" s="2">
        <f t="shared" si="126"/>
        <v>0.626</v>
      </c>
      <c r="E1041" s="2">
        <f t="shared" si="128"/>
        <v>0.62499999999999989</v>
      </c>
      <c r="F1041" s="2">
        <f t="shared" si="121"/>
        <v>0.62550000000000006</v>
      </c>
      <c r="G1041" s="2">
        <f t="shared" si="123"/>
        <v>0.62719999999999998</v>
      </c>
      <c r="H1041" s="2">
        <f t="shared" si="127"/>
        <v>0.67110000000000014</v>
      </c>
      <c r="I1041" s="2">
        <f t="array" ref="I1041">SUMPRODUCT(B1025:B1044, (ROW(B1025:B1044)-ROW(B1025)+1)) / (20*21/2)</f>
        <v>0.63023809523809526</v>
      </c>
      <c r="J1041" s="2">
        <f t="shared" si="122"/>
        <v>0.62648545150652235</v>
      </c>
      <c r="K1041" s="2">
        <f t="shared" si="124"/>
        <v>0.62936281641938974</v>
      </c>
    </row>
    <row r="1042" spans="1:11" ht="13.5" x14ac:dyDescent="0.25">
      <c r="A1042" s="3">
        <f>TITRES_STAT!B1045</f>
        <v>43825</v>
      </c>
      <c r="B1042" s="5">
        <f>TITRES_STAT!D1045</f>
        <v>0.65</v>
      </c>
      <c r="C1042" s="2">
        <f t="shared" si="125"/>
        <v>1.0000000000000009E-2</v>
      </c>
      <c r="D1042" s="2">
        <f t="shared" si="126"/>
        <v>0.63</v>
      </c>
      <c r="E1042" s="2">
        <f t="shared" si="128"/>
        <v>0.627</v>
      </c>
      <c r="F1042" s="2">
        <f t="shared" si="121"/>
        <v>0.62550000000000006</v>
      </c>
      <c r="G1042" s="2">
        <f t="shared" si="123"/>
        <v>0.62759999999999994</v>
      </c>
      <c r="H1042" s="2">
        <f t="shared" si="127"/>
        <v>0.67020000000000013</v>
      </c>
      <c r="I1042" s="2">
        <f t="array" ref="I1042">SUMPRODUCT(B1026:B1045, (ROW(B1026:B1045)-ROW(B1026)+1)) / (20*21/2)</f>
        <v>0.63057142857142856</v>
      </c>
      <c r="J1042" s="2">
        <f t="shared" si="122"/>
        <v>0.62872493231542503</v>
      </c>
      <c r="K1042" s="2">
        <f t="shared" si="124"/>
        <v>0.63017211773627646</v>
      </c>
    </row>
    <row r="1043" spans="1:11" ht="13.5" x14ac:dyDescent="0.25">
      <c r="A1043" s="3">
        <f>TITRES_STAT!B1046</f>
        <v>43826</v>
      </c>
      <c r="B1043" s="5">
        <f>TITRES_STAT!D1046</f>
        <v>0.65</v>
      </c>
      <c r="C1043" s="2">
        <f t="shared" si="125"/>
        <v>0</v>
      </c>
      <c r="D1043" s="2">
        <f t="shared" si="126"/>
        <v>0.6359999999999999</v>
      </c>
      <c r="E1043" s="2">
        <f t="shared" si="128"/>
        <v>0.629</v>
      </c>
      <c r="F1043" s="2">
        <f t="shared" si="121"/>
        <v>0.62600000000000011</v>
      </c>
      <c r="G1043" s="2">
        <f t="shared" si="123"/>
        <v>0.62799999999999989</v>
      </c>
      <c r="H1043" s="2">
        <f t="shared" si="127"/>
        <v>0.66930000000000012</v>
      </c>
      <c r="I1043" s="2">
        <f t="array" ref="I1043">SUMPRODUCT(B1027:B1046, (ROW(B1027:B1046)-ROW(B1027)+1)) / (20*21/2)</f>
        <v>0.63085714285714278</v>
      </c>
      <c r="J1043" s="2">
        <f t="shared" si="122"/>
        <v>0.63075112923776555</v>
      </c>
      <c r="K1043" s="2">
        <f t="shared" si="124"/>
        <v>0.63094968174661858</v>
      </c>
    </row>
    <row r="1044" spans="1:11" ht="13.5" x14ac:dyDescent="0.25">
      <c r="A1044" s="3">
        <f>TITRES_STAT!B1047</f>
        <v>43829</v>
      </c>
      <c r="B1044" s="5">
        <f>TITRES_STAT!D1047</f>
        <v>0.64</v>
      </c>
      <c r="C1044" s="2">
        <f t="shared" si="125"/>
        <v>-1.0000000000000009E-2</v>
      </c>
      <c r="D1044" s="2">
        <f t="shared" si="126"/>
        <v>0.64200000000000002</v>
      </c>
      <c r="E1044" s="2">
        <f t="shared" si="128"/>
        <v>0.63100000000000001</v>
      </c>
      <c r="F1044" s="2">
        <f t="shared" ref="F1044:F1107" si="129">AVERAGE(B1025:B1044)</f>
        <v>0.62650000000000006</v>
      </c>
      <c r="G1044" s="2">
        <f t="shared" si="123"/>
        <v>0.62819999999999998</v>
      </c>
      <c r="H1044" s="2">
        <f t="shared" si="127"/>
        <v>0.66830000000000001</v>
      </c>
      <c r="I1044" s="2">
        <f t="array" ref="I1044">SUMPRODUCT(B1028:B1047, (ROW(B1028:B1047)-ROW(B1028)+1)) / (20*21/2)</f>
        <v>0.63014285714285723</v>
      </c>
      <c r="J1044" s="2">
        <f t="shared" si="122"/>
        <v>0.63163197407226412</v>
      </c>
      <c r="K1044" s="2">
        <f t="shared" si="124"/>
        <v>0.63130459618792767</v>
      </c>
    </row>
    <row r="1045" spans="1:11" ht="13.5" x14ac:dyDescent="0.25">
      <c r="A1045" s="3">
        <f>TITRES_STAT!B1048</f>
        <v>43830</v>
      </c>
      <c r="B1045" s="5">
        <f>TITRES_STAT!D1048</f>
        <v>0.63</v>
      </c>
      <c r="C1045" s="2">
        <f t="shared" si="125"/>
        <v>-1.0000000000000009E-2</v>
      </c>
      <c r="D1045" s="2">
        <f t="shared" si="126"/>
        <v>0.64200000000000002</v>
      </c>
      <c r="E1045" s="2">
        <f t="shared" si="128"/>
        <v>0.63300000000000001</v>
      </c>
      <c r="F1045" s="2">
        <f t="shared" si="129"/>
        <v>0.62700000000000011</v>
      </c>
      <c r="G1045" s="2">
        <f t="shared" si="123"/>
        <v>0.62839999999999985</v>
      </c>
      <c r="H1045" s="2">
        <f t="shared" si="127"/>
        <v>0.66735</v>
      </c>
      <c r="I1045" s="2">
        <f t="array" ref="I1045">SUMPRODUCT(B1029:B1048, (ROW(B1029:B1048)-ROW(B1029)+1)) / (20*21/2)</f>
        <v>0.62752380952380948</v>
      </c>
      <c r="J1045" s="2">
        <f t="shared" ref="J1045:J1108" si="130">$J$4*B1045+J1044*(1-$J$4)</f>
        <v>0.63147654797014363</v>
      </c>
      <c r="K1045" s="2">
        <f t="shared" si="124"/>
        <v>0.63125343555310698</v>
      </c>
    </row>
    <row r="1046" spans="1:11" ht="13.5" x14ac:dyDescent="0.25">
      <c r="A1046" s="3">
        <f>TITRES_STAT!B1049</f>
        <v>43832</v>
      </c>
      <c r="B1046" s="5">
        <f>TITRES_STAT!D1049</f>
        <v>0.63</v>
      </c>
      <c r="C1046" s="2">
        <f t="shared" si="125"/>
        <v>0</v>
      </c>
      <c r="D1046" s="2">
        <f t="shared" si="126"/>
        <v>0.6399999999999999</v>
      </c>
      <c r="E1046" s="2">
        <f t="shared" si="128"/>
        <v>0.6329999999999999</v>
      </c>
      <c r="F1046" s="2">
        <f t="shared" si="129"/>
        <v>0.62750000000000017</v>
      </c>
      <c r="G1046" s="2">
        <f t="shared" si="123"/>
        <v>0.62859999999999994</v>
      </c>
      <c r="H1046" s="2">
        <f t="shared" si="127"/>
        <v>0.66639999999999988</v>
      </c>
      <c r="I1046" s="2">
        <f t="array" ref="I1046">SUMPRODUCT(B1030:B1049, (ROW(B1030:B1049)-ROW(B1030)+1)) / (20*21/2)</f>
        <v>0.62409523809523815</v>
      </c>
      <c r="J1046" s="2">
        <f t="shared" si="130"/>
        <v>0.63133592435393937</v>
      </c>
      <c r="K1046" s="2">
        <f t="shared" si="124"/>
        <v>0.63120428121769101</v>
      </c>
    </row>
    <row r="1047" spans="1:11" ht="13.5" x14ac:dyDescent="0.25">
      <c r="A1047" s="3">
        <f>TITRES_STAT!B1050</f>
        <v>43833</v>
      </c>
      <c r="B1047" s="5">
        <f>TITRES_STAT!D1050</f>
        <v>0.62</v>
      </c>
      <c r="C1047" s="2">
        <f t="shared" si="125"/>
        <v>-1.0000000000000009E-2</v>
      </c>
      <c r="D1047" s="2">
        <f t="shared" si="126"/>
        <v>0.63400000000000001</v>
      </c>
      <c r="E1047" s="2">
        <f t="shared" si="128"/>
        <v>0.6319999999999999</v>
      </c>
      <c r="F1047" s="2">
        <f t="shared" si="129"/>
        <v>0.62750000000000017</v>
      </c>
      <c r="G1047" s="2">
        <f t="shared" si="123"/>
        <v>0.62859999999999994</v>
      </c>
      <c r="H1047" s="2">
        <f t="shared" si="127"/>
        <v>0.66544999999999987</v>
      </c>
      <c r="I1047" s="2">
        <f t="array" ref="I1047">SUMPRODUCT(B1031:B1050, (ROW(B1031:B1050)-ROW(B1031)+1)) / (20*21/2)</f>
        <v>0.62080952380952381</v>
      </c>
      <c r="J1047" s="2">
        <f t="shared" si="130"/>
        <v>0.63025631251070702</v>
      </c>
      <c r="K1047" s="2">
        <f t="shared" si="124"/>
        <v>0.63076489764052668</v>
      </c>
    </row>
    <row r="1048" spans="1:11" ht="13.5" x14ac:dyDescent="0.25">
      <c r="A1048" s="3">
        <f>TITRES_STAT!B1051</f>
        <v>43836</v>
      </c>
      <c r="B1048" s="5">
        <f>TITRES_STAT!D1051</f>
        <v>0.6</v>
      </c>
      <c r="C1048" s="2">
        <f t="shared" si="125"/>
        <v>-2.0000000000000018E-2</v>
      </c>
      <c r="D1048" s="2">
        <f t="shared" si="126"/>
        <v>0.624</v>
      </c>
      <c r="E1048" s="2">
        <f t="shared" si="128"/>
        <v>0.63</v>
      </c>
      <c r="F1048" s="2">
        <f t="shared" si="129"/>
        <v>0.62600000000000011</v>
      </c>
      <c r="G1048" s="2">
        <f t="shared" si="123"/>
        <v>0.62819999999999998</v>
      </c>
      <c r="H1048" s="2">
        <f t="shared" si="127"/>
        <v>0.66439999999999988</v>
      </c>
      <c r="I1048" s="2">
        <f t="array" ref="I1048">SUMPRODUCT(B1032:B1051, (ROW(B1032:B1051)-ROW(B1032)+1)) / (20*21/2)</f>
        <v>0.61761904761904773</v>
      </c>
      <c r="J1048" s="2">
        <f t="shared" si="130"/>
        <v>0.62737475893825878</v>
      </c>
      <c r="K1048" s="2">
        <f t="shared" si="124"/>
        <v>0.62955843106638842</v>
      </c>
    </row>
    <row r="1049" spans="1:11" ht="13.5" x14ac:dyDescent="0.25">
      <c r="A1049" s="3">
        <f>TITRES_STAT!B1052</f>
        <v>43837</v>
      </c>
      <c r="B1049" s="5">
        <f>TITRES_STAT!D1052</f>
        <v>0.59</v>
      </c>
      <c r="C1049" s="2">
        <f t="shared" si="125"/>
        <v>-1.0000000000000009E-2</v>
      </c>
      <c r="D1049" s="2">
        <f t="shared" si="126"/>
        <v>0.61399999999999999</v>
      </c>
      <c r="E1049" s="2">
        <f t="shared" si="128"/>
        <v>0.62799999999999989</v>
      </c>
      <c r="F1049" s="2">
        <f t="shared" si="129"/>
        <v>0.62450000000000006</v>
      </c>
      <c r="G1049" s="2">
        <f t="shared" si="123"/>
        <v>0.62780000000000002</v>
      </c>
      <c r="H1049" s="2">
        <f t="shared" si="127"/>
        <v>0.66344999999999987</v>
      </c>
      <c r="I1049" s="2">
        <f t="array" ref="I1049">SUMPRODUCT(B1033:B1052, (ROW(B1033:B1052)-ROW(B1033)+1)) / (20*21/2)</f>
        <v>0.61266666666666669</v>
      </c>
      <c r="J1049" s="2">
        <f t="shared" si="130"/>
        <v>0.62381525808699612</v>
      </c>
      <c r="K1049" s="2">
        <f t="shared" si="124"/>
        <v>0.62800712004417714</v>
      </c>
    </row>
    <row r="1050" spans="1:11" ht="13.5" x14ac:dyDescent="0.25">
      <c r="A1050" s="3">
        <f>TITRES_STAT!B1053</f>
        <v>43838</v>
      </c>
      <c r="B1050" s="5">
        <f>TITRES_STAT!D1053</f>
        <v>0.59</v>
      </c>
      <c r="C1050" s="2">
        <f t="shared" si="125"/>
        <v>0</v>
      </c>
      <c r="D1050" s="2">
        <f t="shared" si="126"/>
        <v>0.60599999999999998</v>
      </c>
      <c r="E1050" s="2">
        <f t="shared" si="128"/>
        <v>0.62399999999999989</v>
      </c>
      <c r="F1050" s="2">
        <f t="shared" si="129"/>
        <v>0.62350000000000005</v>
      </c>
      <c r="G1050" s="2">
        <f t="shared" si="123"/>
        <v>0.62739999999999996</v>
      </c>
      <c r="H1050" s="2">
        <f t="shared" si="127"/>
        <v>0.66249999999999987</v>
      </c>
      <c r="I1050" s="2">
        <f t="array" ref="I1050">SUMPRODUCT(B1034:B1053, (ROW(B1034:B1053)-ROW(B1034)+1)) / (20*21/2)</f>
        <v>0.60799999999999998</v>
      </c>
      <c r="J1050" s="2">
        <f t="shared" si="130"/>
        <v>0.62059475731680602</v>
      </c>
      <c r="K1050" s="2">
        <f t="shared" si="124"/>
        <v>0.62651664474832713</v>
      </c>
    </row>
    <row r="1051" spans="1:11" ht="13.5" x14ac:dyDescent="0.25">
      <c r="A1051" s="3">
        <f>TITRES_STAT!B1054</f>
        <v>43839</v>
      </c>
      <c r="B1051" s="5">
        <f>TITRES_STAT!D1054</f>
        <v>0.59</v>
      </c>
      <c r="C1051" s="2">
        <f t="shared" si="125"/>
        <v>0</v>
      </c>
      <c r="D1051" s="2">
        <f t="shared" si="126"/>
        <v>0.59799999999999998</v>
      </c>
      <c r="E1051" s="2">
        <f t="shared" si="128"/>
        <v>0.61899999999999999</v>
      </c>
      <c r="F1051" s="2">
        <f t="shared" si="129"/>
        <v>0.622</v>
      </c>
      <c r="G1051" s="2">
        <f t="shared" si="123"/>
        <v>0.627</v>
      </c>
      <c r="H1051" s="2">
        <f t="shared" si="127"/>
        <v>0.66154999999999986</v>
      </c>
      <c r="I1051" s="2">
        <f t="array" ref="I1051">SUMPRODUCT(B1035:B1054, (ROW(B1035:B1054)-ROW(B1035)+1)) / (20*21/2)</f>
        <v>0.60361904761904761</v>
      </c>
      <c r="J1051" s="2">
        <f t="shared" si="130"/>
        <v>0.61768097090568164</v>
      </c>
      <c r="K1051" s="2">
        <f t="shared" si="124"/>
        <v>0.62508461946407912</v>
      </c>
    </row>
    <row r="1052" spans="1:11" ht="13.5" x14ac:dyDescent="0.25">
      <c r="A1052" s="3">
        <f>TITRES_STAT!B1055</f>
        <v>43840</v>
      </c>
      <c r="B1052" s="5">
        <f>TITRES_STAT!D1055</f>
        <v>0.56999999999999995</v>
      </c>
      <c r="C1052" s="2">
        <f t="shared" si="125"/>
        <v>-2.0000000000000018E-2</v>
      </c>
      <c r="D1052" s="2">
        <f t="shared" si="126"/>
        <v>0.58799999999999986</v>
      </c>
      <c r="E1052" s="2">
        <f t="shared" si="128"/>
        <v>0.61099999999999999</v>
      </c>
      <c r="F1052" s="2">
        <f t="shared" si="129"/>
        <v>0.61899999999999999</v>
      </c>
      <c r="G1052" s="2">
        <f t="shared" si="123"/>
        <v>0.62599999999999989</v>
      </c>
      <c r="H1052" s="2">
        <f t="shared" si="127"/>
        <v>0.66044999999999998</v>
      </c>
      <c r="I1052" s="2">
        <f t="array" ref="I1052">SUMPRODUCT(B1036:B1055, (ROW(B1036:B1055)-ROW(B1036)+1)) / (20*21/2)</f>
        <v>0.59947619047619038</v>
      </c>
      <c r="J1052" s="2">
        <f t="shared" si="130"/>
        <v>0.61313992605752143</v>
      </c>
      <c r="K1052" s="2">
        <f t="shared" si="124"/>
        <v>0.62292443830862498</v>
      </c>
    </row>
    <row r="1053" spans="1:11" ht="13.5" x14ac:dyDescent="0.25">
      <c r="A1053" s="3">
        <f>TITRES_STAT!B1056</f>
        <v>43843</v>
      </c>
      <c r="B1053" s="5">
        <f>TITRES_STAT!D1056</f>
        <v>0.56999999999999995</v>
      </c>
      <c r="C1053" s="2">
        <f t="shared" si="125"/>
        <v>0</v>
      </c>
      <c r="D1053" s="2">
        <f t="shared" si="126"/>
        <v>0.58199999999999996</v>
      </c>
      <c r="E1053" s="2">
        <f t="shared" si="128"/>
        <v>0.60299999999999998</v>
      </c>
      <c r="F1053" s="2">
        <f t="shared" si="129"/>
        <v>0.61599999999999988</v>
      </c>
      <c r="G1053" s="2">
        <f t="shared" si="123"/>
        <v>0.62519999999999998</v>
      </c>
      <c r="H1053" s="2">
        <f t="shared" si="127"/>
        <v>0.65944999999999998</v>
      </c>
      <c r="I1053" s="2">
        <f t="array" ref="I1053">SUMPRODUCT(B1037:B1056, (ROW(B1037:B1056)-ROW(B1037)+1)) / (20*21/2)</f>
        <v>0.59552380952380957</v>
      </c>
      <c r="J1053" s="2">
        <f t="shared" si="130"/>
        <v>0.60903136167109084</v>
      </c>
      <c r="K1053" s="2">
        <f t="shared" si="124"/>
        <v>0.62084897013965934</v>
      </c>
    </row>
    <row r="1054" spans="1:11" ht="13.5" x14ac:dyDescent="0.25">
      <c r="A1054" s="3">
        <f>TITRES_STAT!B1057</f>
        <v>43845</v>
      </c>
      <c r="B1054" s="5">
        <f>TITRES_STAT!D1057</f>
        <v>0.56999999999999995</v>
      </c>
      <c r="C1054" s="2">
        <f t="shared" si="125"/>
        <v>0</v>
      </c>
      <c r="D1054" s="2">
        <f t="shared" si="126"/>
        <v>0.57799999999999996</v>
      </c>
      <c r="E1054" s="2">
        <f t="shared" si="128"/>
        <v>0.59600000000000009</v>
      </c>
      <c r="F1054" s="2">
        <f t="shared" si="129"/>
        <v>0.61349999999999993</v>
      </c>
      <c r="G1054" s="2">
        <f t="shared" si="123"/>
        <v>0.62459999999999993</v>
      </c>
      <c r="H1054" s="2">
        <f t="shared" si="127"/>
        <v>0.65839999999999987</v>
      </c>
      <c r="I1054" s="2">
        <f t="array" ref="I1054">SUMPRODUCT(B1038:B1057, (ROW(B1038:B1057)-ROW(B1038)+1)) / (20*21/2)</f>
        <v>0.59185714285714297</v>
      </c>
      <c r="J1054" s="2">
        <f t="shared" si="130"/>
        <v>0.60531408913098694</v>
      </c>
      <c r="K1054" s="2">
        <f t="shared" si="124"/>
        <v>0.61885489287928053</v>
      </c>
    </row>
    <row r="1055" spans="1:11" ht="13.5" x14ac:dyDescent="0.25">
      <c r="A1055" s="3">
        <f>TITRES_STAT!B1058</f>
        <v>43846</v>
      </c>
      <c r="B1055" s="5">
        <f>TITRES_STAT!D1058</f>
        <v>0.56999999999999995</v>
      </c>
      <c r="C1055" s="2">
        <f t="shared" si="125"/>
        <v>0</v>
      </c>
      <c r="D1055" s="2">
        <f t="shared" si="126"/>
        <v>0.57399999999999995</v>
      </c>
      <c r="E1055" s="2">
        <f t="shared" si="128"/>
        <v>0.59000000000000008</v>
      </c>
      <c r="F1055" s="2">
        <f t="shared" si="129"/>
        <v>0.61150000000000004</v>
      </c>
      <c r="G1055" s="2">
        <f t="shared" si="123"/>
        <v>0.62399999999999989</v>
      </c>
      <c r="H1055" s="2">
        <f t="shared" si="127"/>
        <v>0.65739999999999976</v>
      </c>
      <c r="I1055" s="2">
        <f t="array" ref="I1055">SUMPRODUCT(B1039:B1058, (ROW(B1039:B1058)-ROW(B1039)+1)) / (20*21/2)</f>
        <v>0.59038095238095245</v>
      </c>
      <c r="J1055" s="2">
        <f t="shared" si="130"/>
        <v>0.60195084254708342</v>
      </c>
      <c r="K1055" s="2">
        <f t="shared" si="124"/>
        <v>0.61693901472715185</v>
      </c>
    </row>
    <row r="1056" spans="1:11" ht="13.5" x14ac:dyDescent="0.25">
      <c r="A1056" s="3">
        <f>TITRES_STAT!B1059</f>
        <v>43847</v>
      </c>
      <c r="B1056" s="5">
        <f>TITRES_STAT!D1059</f>
        <v>0.56999999999999995</v>
      </c>
      <c r="C1056" s="2">
        <f t="shared" si="125"/>
        <v>0</v>
      </c>
      <c r="D1056" s="2">
        <f t="shared" si="126"/>
        <v>0.56999999999999995</v>
      </c>
      <c r="E1056" s="2">
        <f t="shared" si="128"/>
        <v>0.58400000000000007</v>
      </c>
      <c r="F1056" s="2">
        <f t="shared" si="129"/>
        <v>0.60850000000000004</v>
      </c>
      <c r="G1056" s="2">
        <f t="shared" si="123"/>
        <v>0.62339999999999984</v>
      </c>
      <c r="H1056" s="2">
        <f t="shared" si="127"/>
        <v>0.65644999999999964</v>
      </c>
      <c r="I1056" s="2">
        <f t="array" ref="I1056">SUMPRODUCT(B1040:B1059, (ROW(B1040:B1059)-ROW(B1040)+1)) / (20*21/2)</f>
        <v>0.5909523809523809</v>
      </c>
      <c r="J1056" s="2">
        <f t="shared" si="130"/>
        <v>0.59890790516164694</v>
      </c>
      <c r="K1056" s="2">
        <f t="shared" si="124"/>
        <v>0.61509826905157727</v>
      </c>
    </row>
    <row r="1057" spans="1:11" ht="13.5" x14ac:dyDescent="0.25">
      <c r="A1057" s="3">
        <f>TITRES_STAT!B1060</f>
        <v>43850</v>
      </c>
      <c r="B1057" s="5">
        <f>TITRES_STAT!D1060</f>
        <v>0.56999999999999995</v>
      </c>
      <c r="C1057" s="2">
        <f t="shared" si="125"/>
        <v>0</v>
      </c>
      <c r="D1057" s="2">
        <f t="shared" si="126"/>
        <v>0.56999999999999995</v>
      </c>
      <c r="E1057" s="2">
        <f t="shared" si="128"/>
        <v>0.57899999999999996</v>
      </c>
      <c r="F1057" s="2">
        <f t="shared" si="129"/>
        <v>0.60550000000000004</v>
      </c>
      <c r="G1057" s="2">
        <f t="shared" si="123"/>
        <v>0.62219999999999986</v>
      </c>
      <c r="H1057" s="2">
        <f t="shared" si="127"/>
        <v>0.65549999999999964</v>
      </c>
      <c r="I1057" s="2">
        <f t="array" ref="I1057">SUMPRODUCT(B1041:B1060, (ROW(B1041:B1060)-ROW(B1041)+1)) / (20*21/2)</f>
        <v>0.5924761904761906</v>
      </c>
      <c r="J1057" s="2">
        <f t="shared" si="130"/>
        <v>0.59615477133672812</v>
      </c>
      <c r="K1057" s="2">
        <f t="shared" si="124"/>
        <v>0.61332970948092724</v>
      </c>
    </row>
    <row r="1058" spans="1:11" ht="13.5" x14ac:dyDescent="0.25">
      <c r="A1058" s="3">
        <f>TITRES_STAT!B1061</f>
        <v>43851</v>
      </c>
      <c r="B1058" s="5">
        <f>TITRES_STAT!D1061</f>
        <v>0.59</v>
      </c>
      <c r="C1058" s="2">
        <f t="shared" si="125"/>
        <v>2.0000000000000018E-2</v>
      </c>
      <c r="D1058" s="2">
        <f t="shared" si="126"/>
        <v>0.57399999999999995</v>
      </c>
      <c r="E1058" s="2">
        <f t="shared" si="128"/>
        <v>0.57800000000000007</v>
      </c>
      <c r="F1058" s="2">
        <f t="shared" si="129"/>
        <v>0.60400000000000009</v>
      </c>
      <c r="G1058" s="2">
        <f t="shared" si="123"/>
        <v>0.62079999999999991</v>
      </c>
      <c r="H1058" s="2">
        <f t="shared" si="127"/>
        <v>0.65464999999999973</v>
      </c>
      <c r="I1058" s="2">
        <f t="array" ref="I1058">SUMPRODUCT(B1042:B1061, (ROW(B1042:B1061)-ROW(B1042)+1)) / (20*21/2)</f>
        <v>0.59404761904761916</v>
      </c>
      <c r="J1058" s="2">
        <f t="shared" si="130"/>
        <v>0.59556860263799216</v>
      </c>
      <c r="K1058" s="2">
        <f t="shared" si="124"/>
        <v>0.61241481891304783</v>
      </c>
    </row>
    <row r="1059" spans="1:11" ht="13.5" x14ac:dyDescent="0.25">
      <c r="A1059" s="3">
        <f>TITRES_STAT!B1062</f>
        <v>43852</v>
      </c>
      <c r="B1059" s="5">
        <f>TITRES_STAT!D1062</f>
        <v>0.61</v>
      </c>
      <c r="C1059" s="2">
        <f t="shared" si="125"/>
        <v>2.0000000000000018E-2</v>
      </c>
      <c r="D1059" s="2">
        <f t="shared" si="126"/>
        <v>0.58199999999999996</v>
      </c>
      <c r="E1059" s="2">
        <f t="shared" si="128"/>
        <v>0.57999999999999996</v>
      </c>
      <c r="F1059" s="2">
        <f t="shared" si="129"/>
        <v>0.60399999999999998</v>
      </c>
      <c r="G1059" s="2">
        <f t="shared" si="123"/>
        <v>0.61939999999999995</v>
      </c>
      <c r="H1059" s="2">
        <f t="shared" si="127"/>
        <v>0.6539999999999998</v>
      </c>
      <c r="I1059" s="2">
        <f t="array" ref="I1059">SUMPRODUCT(B1043:B1062, (ROW(B1043:B1062)-ROW(B1043)+1)) / (20*21/2)</f>
        <v>0.59380952380952379</v>
      </c>
      <c r="J1059" s="2">
        <f t="shared" si="130"/>
        <v>0.59694302143437383</v>
      </c>
      <c r="K1059" s="2">
        <f t="shared" si="124"/>
        <v>0.61232012013214399</v>
      </c>
    </row>
    <row r="1060" spans="1:11" ht="13.5" x14ac:dyDescent="0.25">
      <c r="A1060" s="3">
        <f>TITRES_STAT!B1063</f>
        <v>43853</v>
      </c>
      <c r="B1060" s="5">
        <f>TITRES_STAT!D1063</f>
        <v>0.62</v>
      </c>
      <c r="C1060" s="2">
        <f t="shared" si="125"/>
        <v>1.0000000000000009E-2</v>
      </c>
      <c r="D1060" s="2">
        <f t="shared" si="126"/>
        <v>0.59199999999999997</v>
      </c>
      <c r="E1060" s="2">
        <f t="shared" si="128"/>
        <v>0.58299999999999996</v>
      </c>
      <c r="F1060" s="2">
        <f t="shared" si="129"/>
        <v>0.60349999999999993</v>
      </c>
      <c r="G1060" s="2">
        <f t="shared" si="123"/>
        <v>0.61879999999999991</v>
      </c>
      <c r="H1060" s="2">
        <f t="shared" si="127"/>
        <v>0.65339999999999976</v>
      </c>
      <c r="I1060" s="2">
        <f t="array" ref="I1060">SUMPRODUCT(B1044:B1063, (ROW(B1044:B1063)-ROW(B1044)+1)) / (20*21/2)</f>
        <v>0.59476190476190471</v>
      </c>
      <c r="J1060" s="2">
        <f t="shared" si="130"/>
        <v>0.59913892415490966</v>
      </c>
      <c r="K1060" s="2">
        <f t="shared" si="124"/>
        <v>0.6126212918916677</v>
      </c>
    </row>
    <row r="1061" spans="1:11" ht="13.5" x14ac:dyDescent="0.25">
      <c r="A1061" s="3">
        <f>TITRES_STAT!B1064</f>
        <v>43854</v>
      </c>
      <c r="B1061" s="5">
        <f>TITRES_STAT!D1064</f>
        <v>0.62</v>
      </c>
      <c r="C1061" s="2">
        <f t="shared" si="125"/>
        <v>0</v>
      </c>
      <c r="D1061" s="2">
        <f t="shared" si="126"/>
        <v>0.60200000000000009</v>
      </c>
      <c r="E1061" s="2">
        <f t="shared" si="128"/>
        <v>0.58600000000000008</v>
      </c>
      <c r="F1061" s="2">
        <f t="shared" si="129"/>
        <v>0.60249999999999992</v>
      </c>
      <c r="G1061" s="2">
        <f t="shared" si="123"/>
        <v>0.61860000000000004</v>
      </c>
      <c r="H1061" s="2">
        <f t="shared" si="127"/>
        <v>0.65279999999999971</v>
      </c>
      <c r="I1061" s="2">
        <f t="array" ref="I1061">SUMPRODUCT(B1045:B1064, (ROW(B1045:B1064)-ROW(B1045)+1)) / (20*21/2)</f>
        <v>0.59590476190476183</v>
      </c>
      <c r="J1061" s="2">
        <f t="shared" si="130"/>
        <v>0.60112569328301346</v>
      </c>
      <c r="K1061" s="2">
        <f t="shared" si="124"/>
        <v>0.6129106529939552</v>
      </c>
    </row>
    <row r="1062" spans="1:11" ht="13.5" x14ac:dyDescent="0.25">
      <c r="A1062" s="3">
        <f>TITRES_STAT!B1065</f>
        <v>43857</v>
      </c>
      <c r="B1062" s="5">
        <f>TITRES_STAT!D1065</f>
        <v>0.6</v>
      </c>
      <c r="C1062" s="2">
        <f t="shared" si="125"/>
        <v>-2.0000000000000018E-2</v>
      </c>
      <c r="D1062" s="2">
        <f t="shared" si="126"/>
        <v>0.60799999999999998</v>
      </c>
      <c r="E1062" s="2">
        <f t="shared" si="128"/>
        <v>0.58899999999999997</v>
      </c>
      <c r="F1062" s="2">
        <f t="shared" si="129"/>
        <v>0.59999999999999987</v>
      </c>
      <c r="G1062" s="2">
        <f t="shared" si="123"/>
        <v>0.61799999999999999</v>
      </c>
      <c r="H1062" s="2">
        <f t="shared" si="127"/>
        <v>0.65214999999999956</v>
      </c>
      <c r="I1062" s="2">
        <f t="array" ref="I1062">SUMPRODUCT(B1046:B1065, (ROW(B1046:B1065)-ROW(B1046)+1)) / (20*21/2)</f>
        <v>0.59719047619047627</v>
      </c>
      <c r="J1062" s="2">
        <f t="shared" si="130"/>
        <v>0.60101848439891692</v>
      </c>
      <c r="K1062" s="2">
        <f t="shared" si="124"/>
        <v>0.61240435287654527</v>
      </c>
    </row>
    <row r="1063" spans="1:11" ht="13.5" x14ac:dyDescent="0.25">
      <c r="A1063" s="3">
        <f>TITRES_STAT!B1066</f>
        <v>43858</v>
      </c>
      <c r="B1063" s="5">
        <f>TITRES_STAT!D1066</f>
        <v>0.61</v>
      </c>
      <c r="C1063" s="2">
        <f t="shared" si="125"/>
        <v>1.0000000000000009E-2</v>
      </c>
      <c r="D1063" s="2">
        <f t="shared" si="126"/>
        <v>0.61199999999999999</v>
      </c>
      <c r="E1063" s="2">
        <f t="shared" si="128"/>
        <v>0.59299999999999997</v>
      </c>
      <c r="F1063" s="2">
        <f t="shared" si="129"/>
        <v>0.59799999999999986</v>
      </c>
      <c r="G1063" s="2">
        <f t="shared" si="123"/>
        <v>0.61760000000000004</v>
      </c>
      <c r="H1063" s="2">
        <f t="shared" si="127"/>
        <v>0.65159999999999951</v>
      </c>
      <c r="I1063" s="2">
        <f t="array" ref="I1063">SUMPRODUCT(B1047:B1066, (ROW(B1047:B1066)-ROW(B1047)+1)) / (20*21/2)</f>
        <v>0.59761904761904761</v>
      </c>
      <c r="J1063" s="2">
        <f t="shared" si="130"/>
        <v>0.6018738668371153</v>
      </c>
      <c r="K1063" s="2">
        <f t="shared" si="124"/>
        <v>0.6123100645284455</v>
      </c>
    </row>
    <row r="1064" spans="1:11" ht="13.5" x14ac:dyDescent="0.25">
      <c r="A1064" s="3">
        <f>TITRES_STAT!B1067</f>
        <v>43859</v>
      </c>
      <c r="B1064" s="5">
        <f>TITRES_STAT!D1067</f>
        <v>0.61</v>
      </c>
      <c r="C1064" s="2">
        <f t="shared" si="125"/>
        <v>0</v>
      </c>
      <c r="D1064" s="2">
        <f t="shared" si="126"/>
        <v>0.61199999999999988</v>
      </c>
      <c r="E1064" s="2">
        <f t="shared" si="128"/>
        <v>0.59699999999999998</v>
      </c>
      <c r="F1064" s="2">
        <f t="shared" si="129"/>
        <v>0.59649999999999992</v>
      </c>
      <c r="G1064" s="2">
        <f t="shared" si="123"/>
        <v>0.61740000000000006</v>
      </c>
      <c r="H1064" s="2">
        <f t="shared" si="127"/>
        <v>0.65104999999999957</v>
      </c>
      <c r="I1064" s="2">
        <f t="array" ref="I1064">SUMPRODUCT(B1048:B1067, (ROW(B1048:B1067)-ROW(B1048)+1)) / (20*21/2)</f>
        <v>0.59628571428571431</v>
      </c>
      <c r="J1064" s="2">
        <f t="shared" si="130"/>
        <v>0.60264778428119958</v>
      </c>
      <c r="K1064" s="2">
        <f t="shared" si="124"/>
        <v>0.61221947376262409</v>
      </c>
    </row>
    <row r="1065" spans="1:11" ht="13.5" x14ac:dyDescent="0.25">
      <c r="A1065" s="3">
        <f>TITRES_STAT!B1068</f>
        <v>43860</v>
      </c>
      <c r="B1065" s="5">
        <f>TITRES_STAT!D1068</f>
        <v>0.61</v>
      </c>
      <c r="C1065" s="2">
        <f t="shared" si="125"/>
        <v>0</v>
      </c>
      <c r="D1065" s="2">
        <f t="shared" si="126"/>
        <v>0.61</v>
      </c>
      <c r="E1065" s="2">
        <f t="shared" si="128"/>
        <v>0.60100000000000009</v>
      </c>
      <c r="F1065" s="2">
        <f t="shared" si="129"/>
        <v>0.59549999999999981</v>
      </c>
      <c r="G1065" s="2">
        <f t="shared" si="123"/>
        <v>0.61719999999999997</v>
      </c>
      <c r="H1065" s="2">
        <f t="shared" si="127"/>
        <v>0.65049999999999986</v>
      </c>
      <c r="I1065" s="2">
        <f t="array" ref="I1065">SUMPRODUCT(B1049:B1068, (ROW(B1049:B1068)-ROW(B1049)+1)) / (20*21/2)</f>
        <v>0.59704761904761905</v>
      </c>
      <c r="J1065" s="2">
        <f t="shared" si="130"/>
        <v>0.60334799530203775</v>
      </c>
      <c r="K1065" s="2">
        <f t="shared" si="124"/>
        <v>0.61213243557585451</v>
      </c>
    </row>
    <row r="1066" spans="1:11" ht="13.5" x14ac:dyDescent="0.25">
      <c r="A1066" s="3">
        <f>TITRES_STAT!B1069</f>
        <v>43861</v>
      </c>
      <c r="B1066" s="5">
        <f>TITRES_STAT!D1069</f>
        <v>0.6</v>
      </c>
      <c r="C1066" s="2">
        <f t="shared" si="125"/>
        <v>-1.0000000000000009E-2</v>
      </c>
      <c r="D1066" s="2">
        <f t="shared" si="126"/>
        <v>0.60599999999999998</v>
      </c>
      <c r="E1066" s="2">
        <f t="shared" si="128"/>
        <v>0.60400000000000009</v>
      </c>
      <c r="F1066" s="2">
        <f t="shared" si="129"/>
        <v>0.59399999999999986</v>
      </c>
      <c r="G1066" s="2">
        <f t="shared" si="123"/>
        <v>0.61660000000000004</v>
      </c>
      <c r="H1066" s="2">
        <f t="shared" si="127"/>
        <v>0.6498999999999997</v>
      </c>
      <c r="I1066" s="2">
        <f t="array" ref="I1066">SUMPRODUCT(B1050:B1069, (ROW(B1050:B1069)-ROW(B1050)+1)) / (20*21/2)</f>
        <v>0.59780952380952379</v>
      </c>
      <c r="J1066" s="2">
        <f t="shared" si="130"/>
        <v>0.60302913860660556</v>
      </c>
      <c r="K1066" s="2">
        <f t="shared" si="124"/>
        <v>0.61165665378856615</v>
      </c>
    </row>
    <row r="1067" spans="1:11" ht="13.5" x14ac:dyDescent="0.25">
      <c r="A1067" s="3">
        <f>TITRES_STAT!B1070</f>
        <v>43864</v>
      </c>
      <c r="B1067" s="5">
        <f>TITRES_STAT!D1070</f>
        <v>0.57999999999999996</v>
      </c>
      <c r="C1067" s="2">
        <f t="shared" si="125"/>
        <v>-2.0000000000000018E-2</v>
      </c>
      <c r="D1067" s="2">
        <f t="shared" si="126"/>
        <v>0.60200000000000009</v>
      </c>
      <c r="E1067" s="2">
        <f t="shared" si="128"/>
        <v>0.60499999999999998</v>
      </c>
      <c r="F1067" s="2">
        <f t="shared" si="129"/>
        <v>0.59199999999999986</v>
      </c>
      <c r="G1067" s="2">
        <f t="shared" si="123"/>
        <v>0.6150000000000001</v>
      </c>
      <c r="H1067" s="2">
        <f t="shared" si="127"/>
        <v>0.64924999999999966</v>
      </c>
      <c r="I1067" s="2">
        <f t="array" ref="I1067">SUMPRODUCT(B1051:B1070, (ROW(B1051:B1070)-ROW(B1051)+1)) / (20*21/2)</f>
        <v>0.59852380952380946</v>
      </c>
      <c r="J1067" s="2">
        <f t="shared" si="130"/>
        <v>0.60083588731073834</v>
      </c>
      <c r="K1067" s="2">
        <f t="shared" si="124"/>
        <v>0.610415216385093</v>
      </c>
    </row>
    <row r="1068" spans="1:11" ht="13.5" x14ac:dyDescent="0.25">
      <c r="A1068" s="3">
        <f>TITRES_STAT!B1071</f>
        <v>43865</v>
      </c>
      <c r="B1068" s="5">
        <f>TITRES_STAT!D1071</f>
        <v>0.6</v>
      </c>
      <c r="C1068" s="2">
        <f t="shared" si="125"/>
        <v>2.0000000000000018E-2</v>
      </c>
      <c r="D1068" s="2">
        <f t="shared" si="126"/>
        <v>0.6</v>
      </c>
      <c r="E1068" s="2">
        <f t="shared" si="128"/>
        <v>0.60599999999999998</v>
      </c>
      <c r="F1068" s="2">
        <f t="shared" si="129"/>
        <v>0.59199999999999986</v>
      </c>
      <c r="G1068" s="2">
        <f t="shared" si="123"/>
        <v>0.61420000000000008</v>
      </c>
      <c r="H1068" s="2">
        <f t="shared" si="127"/>
        <v>0.64879999999999971</v>
      </c>
      <c r="I1068" s="2">
        <f t="array" ref="I1068">SUMPRODUCT(B1052:B1071, (ROW(B1052:B1071)-ROW(B1052)+1)) / (20*21/2)</f>
        <v>0.60204761904761905</v>
      </c>
      <c r="J1068" s="2">
        <f t="shared" si="130"/>
        <v>0.60075627899542994</v>
      </c>
      <c r="K1068" s="2">
        <f t="shared" si="124"/>
        <v>0.61000677652685409</v>
      </c>
    </row>
    <row r="1069" spans="1:11" ht="13.5" x14ac:dyDescent="0.25">
      <c r="A1069" s="3">
        <f>TITRES_STAT!B1072</f>
        <v>43866</v>
      </c>
      <c r="B1069" s="5">
        <f>TITRES_STAT!D1072</f>
        <v>0.6</v>
      </c>
      <c r="C1069" s="2">
        <f t="shared" si="125"/>
        <v>0</v>
      </c>
      <c r="D1069" s="2">
        <f t="shared" si="126"/>
        <v>0.59800000000000009</v>
      </c>
      <c r="E1069" s="2">
        <f t="shared" si="128"/>
        <v>0.60499999999999987</v>
      </c>
      <c r="F1069" s="2">
        <f t="shared" si="129"/>
        <v>0.59249999999999992</v>
      </c>
      <c r="G1069" s="2">
        <f t="shared" si="123"/>
        <v>0.61340000000000017</v>
      </c>
      <c r="H1069" s="2">
        <f t="shared" si="127"/>
        <v>0.64834999999999965</v>
      </c>
      <c r="I1069" s="2">
        <f t="array" ref="I1069">SUMPRODUCT(B1053:B1072, (ROW(B1053:B1072)-ROW(B1053)+1)) / (20*21/2)</f>
        <v>0.60633333333333328</v>
      </c>
      <c r="J1069" s="2">
        <f t="shared" si="130"/>
        <v>0.60068425242443668</v>
      </c>
      <c r="K1069" s="2">
        <f t="shared" si="124"/>
        <v>0.60961435391795793</v>
      </c>
    </row>
    <row r="1070" spans="1:11" ht="13.5" x14ac:dyDescent="0.25">
      <c r="A1070" s="3">
        <f>TITRES_STAT!B1073</f>
        <v>43867</v>
      </c>
      <c r="B1070" s="5">
        <f>TITRES_STAT!D1073</f>
        <v>0.6</v>
      </c>
      <c r="C1070" s="2">
        <f t="shared" si="125"/>
        <v>0</v>
      </c>
      <c r="D1070" s="2">
        <f t="shared" si="126"/>
        <v>0.59599999999999997</v>
      </c>
      <c r="E1070" s="2">
        <f t="shared" si="128"/>
        <v>0.60299999999999987</v>
      </c>
      <c r="F1070" s="2">
        <f t="shared" si="129"/>
        <v>0.59299999999999986</v>
      </c>
      <c r="G1070" s="2">
        <f t="shared" si="123"/>
        <v>0.61240000000000028</v>
      </c>
      <c r="H1070" s="2">
        <f t="shared" si="127"/>
        <v>0.64799999999999958</v>
      </c>
      <c r="I1070" s="2">
        <f t="array" ref="I1070">SUMPRODUCT(B1054:B1073, (ROW(B1054:B1073)-ROW(B1054)+1)) / (20*21/2)</f>
        <v>0.60933333333333328</v>
      </c>
      <c r="J1070" s="2">
        <f t="shared" si="130"/>
        <v>0.60061908552687127</v>
      </c>
      <c r="K1070" s="2">
        <f t="shared" si="124"/>
        <v>0.60923732043097922</v>
      </c>
    </row>
    <row r="1071" spans="1:11" ht="13.5" x14ac:dyDescent="0.25">
      <c r="A1071" s="3">
        <f>TITRES_STAT!B1074</f>
        <v>43868</v>
      </c>
      <c r="B1071" s="5">
        <f>TITRES_STAT!D1074</f>
        <v>0.63</v>
      </c>
      <c r="C1071" s="2">
        <f t="shared" si="125"/>
        <v>3.0000000000000027E-2</v>
      </c>
      <c r="D1071" s="2">
        <f t="shared" si="126"/>
        <v>0.60199999999999998</v>
      </c>
      <c r="E1071" s="2">
        <f t="shared" si="128"/>
        <v>0.60399999999999987</v>
      </c>
      <c r="F1071" s="2">
        <f t="shared" si="129"/>
        <v>0.59499999999999997</v>
      </c>
      <c r="G1071" s="2">
        <f t="shared" si="123"/>
        <v>0.61200000000000021</v>
      </c>
      <c r="H1071" s="2">
        <f t="shared" si="127"/>
        <v>0.6476999999999995</v>
      </c>
      <c r="I1071" s="2">
        <f t="array" ref="I1071">SUMPRODUCT(B1055:B1074, (ROW(B1055:B1074)-ROW(B1055)+1)) / (20*21/2)</f>
        <v>0.61395238095238103</v>
      </c>
      <c r="J1071" s="2">
        <f t="shared" si="130"/>
        <v>0.60341726785764549</v>
      </c>
      <c r="K1071" s="2">
        <f t="shared" si="124"/>
        <v>0.61005154315917609</v>
      </c>
    </row>
    <row r="1072" spans="1:11" ht="13.5" x14ac:dyDescent="0.25">
      <c r="A1072" s="3">
        <f>TITRES_STAT!B1075</f>
        <v>43871</v>
      </c>
      <c r="B1072" s="5">
        <f>TITRES_STAT!D1075</f>
        <v>0.64</v>
      </c>
      <c r="C1072" s="2">
        <f t="shared" si="125"/>
        <v>1.0000000000000009E-2</v>
      </c>
      <c r="D1072" s="2">
        <f t="shared" si="126"/>
        <v>0.61399999999999999</v>
      </c>
      <c r="E1072" s="2">
        <f t="shared" si="128"/>
        <v>0.60799999999999987</v>
      </c>
      <c r="F1072" s="2">
        <f t="shared" si="129"/>
        <v>0.59850000000000003</v>
      </c>
      <c r="G1072" s="2">
        <f t="shared" si="123"/>
        <v>0.61180000000000023</v>
      </c>
      <c r="H1072" s="2">
        <f t="shared" si="127"/>
        <v>0.64729999999999943</v>
      </c>
      <c r="I1072" s="2">
        <f t="array" ref="I1072">SUMPRODUCT(B1056:B1075, (ROW(B1056:B1075)-ROW(B1056)+1)) / (20*21/2)</f>
        <v>0.62104761904761896</v>
      </c>
      <c r="J1072" s="2">
        <f t="shared" si="130"/>
        <v>0.60690133758548881</v>
      </c>
      <c r="K1072" s="2">
        <f t="shared" si="124"/>
        <v>0.61122599244705156</v>
      </c>
    </row>
    <row r="1073" spans="1:11" ht="13.5" x14ac:dyDescent="0.25">
      <c r="A1073" s="3">
        <f>TITRES_STAT!B1076</f>
        <v>43872</v>
      </c>
      <c r="B1073" s="5">
        <f>TITRES_STAT!D1076</f>
        <v>0.63</v>
      </c>
      <c r="C1073" s="2">
        <f t="shared" si="125"/>
        <v>-1.0000000000000009E-2</v>
      </c>
      <c r="D1073" s="2">
        <f t="shared" si="126"/>
        <v>0.62</v>
      </c>
      <c r="E1073" s="2">
        <f t="shared" si="128"/>
        <v>0.61</v>
      </c>
      <c r="F1073" s="2">
        <f t="shared" si="129"/>
        <v>0.60150000000000003</v>
      </c>
      <c r="G1073" s="2">
        <f t="shared" si="123"/>
        <v>0.61160000000000014</v>
      </c>
      <c r="H1073" s="2">
        <f t="shared" si="127"/>
        <v>0.64684999999999948</v>
      </c>
      <c r="I1073" s="2">
        <f t="array" ref="I1073">SUMPRODUCT(B1057:B1076, (ROW(B1057:B1076)-ROW(B1057)+1)) / (20*21/2)</f>
        <v>0.63142857142857145</v>
      </c>
      <c r="J1073" s="2">
        <f t="shared" si="130"/>
        <v>0.60910121019639463</v>
      </c>
      <c r="K1073" s="2">
        <f t="shared" si="124"/>
        <v>0.61196222803736322</v>
      </c>
    </row>
    <row r="1074" spans="1:11" ht="13.5" x14ac:dyDescent="0.25">
      <c r="A1074" s="3">
        <f>TITRES_STAT!B1077</f>
        <v>43873</v>
      </c>
      <c r="B1074" s="5">
        <f>TITRES_STAT!D1077</f>
        <v>0.65</v>
      </c>
      <c r="C1074" s="2">
        <f t="shared" si="125"/>
        <v>2.0000000000000018E-2</v>
      </c>
      <c r="D1074" s="2">
        <f t="shared" si="126"/>
        <v>0.63</v>
      </c>
      <c r="E1074" s="2">
        <f t="shared" si="128"/>
        <v>0.6140000000000001</v>
      </c>
      <c r="F1074" s="2">
        <f t="shared" si="129"/>
        <v>0.60550000000000004</v>
      </c>
      <c r="G1074" s="2">
        <f t="shared" ref="G1074:G1137" si="131">AVERAGE(B1025:B1074)</f>
        <v>0.6120000000000001</v>
      </c>
      <c r="H1074" s="2">
        <f t="shared" si="127"/>
        <v>0.64649999999999952</v>
      </c>
      <c r="I1074" s="2">
        <f t="array" ref="I1074">SUMPRODUCT(B1058:B1077, (ROW(B1058:B1077)-ROW(B1058)+1)) / (20*21/2)</f>
        <v>0.64014285714285701</v>
      </c>
      <c r="J1074" s="2">
        <f t="shared" si="130"/>
        <v>0.61299633303483325</v>
      </c>
      <c r="K1074" s="2">
        <f t="shared" si="124"/>
        <v>0.61345390536923139</v>
      </c>
    </row>
    <row r="1075" spans="1:11" ht="13.5" x14ac:dyDescent="0.25">
      <c r="A1075" s="3">
        <f>TITRES_STAT!B1078</f>
        <v>43874</v>
      </c>
      <c r="B1075" s="5">
        <f>TITRES_STAT!D1078</f>
        <v>0.68</v>
      </c>
      <c r="C1075" s="2">
        <f t="shared" si="125"/>
        <v>3.0000000000000027E-2</v>
      </c>
      <c r="D1075" s="2">
        <f t="shared" si="126"/>
        <v>0.64600000000000002</v>
      </c>
      <c r="E1075" s="2">
        <f t="shared" si="128"/>
        <v>0.621</v>
      </c>
      <c r="F1075" s="2">
        <f t="shared" si="129"/>
        <v>0.6110000000000001</v>
      </c>
      <c r="G1075" s="2">
        <f t="shared" si="131"/>
        <v>0.61320000000000019</v>
      </c>
      <c r="H1075" s="2">
        <f t="shared" si="127"/>
        <v>0.64634999999999954</v>
      </c>
      <c r="I1075" s="2">
        <f t="array" ref="I1075">SUMPRODUCT(B1059:B1078, (ROW(B1059:B1078)-ROW(B1059)+1)) / (20*21/2)</f>
        <v>0.64723809523809528</v>
      </c>
      <c r="J1075" s="2">
        <f t="shared" si="130"/>
        <v>0.6193776346505635</v>
      </c>
      <c r="K1075" s="2">
        <f t="shared" ref="K1075:K1138" si="132">$K$4*B1075+(1-$K$4)*K1074</f>
        <v>0.61606355613906538</v>
      </c>
    </row>
    <row r="1076" spans="1:11" ht="13.5" x14ac:dyDescent="0.25">
      <c r="A1076" s="3">
        <f>TITRES_STAT!B1079</f>
        <v>43875</v>
      </c>
      <c r="B1076" s="5">
        <f>TITRES_STAT!D1079</f>
        <v>0.72</v>
      </c>
      <c r="C1076" s="2">
        <f t="shared" si="125"/>
        <v>3.9999999999999925E-2</v>
      </c>
      <c r="D1076" s="2">
        <f t="shared" si="126"/>
        <v>0.66400000000000003</v>
      </c>
      <c r="E1076" s="2">
        <f t="shared" si="128"/>
        <v>0.63300000000000001</v>
      </c>
      <c r="F1076" s="2">
        <f t="shared" si="129"/>
        <v>0.61850000000000016</v>
      </c>
      <c r="G1076" s="2">
        <f t="shared" si="131"/>
        <v>0.61520000000000008</v>
      </c>
      <c r="H1076" s="2">
        <f t="shared" si="127"/>
        <v>0.64644999999999941</v>
      </c>
      <c r="I1076" s="2">
        <f t="array" ref="I1076">SUMPRODUCT(B1060:B1079, (ROW(B1060:B1079)-ROW(B1060)+1)) / (20*21/2)</f>
        <v>0.65476190476190466</v>
      </c>
      <c r="J1076" s="2">
        <f t="shared" si="130"/>
        <v>0.6289607170647955</v>
      </c>
      <c r="K1076" s="2">
        <f t="shared" si="132"/>
        <v>0.62013949511400401</v>
      </c>
    </row>
    <row r="1077" spans="1:11" ht="13.5" x14ac:dyDescent="0.25">
      <c r="A1077" s="3">
        <f>TITRES_STAT!B1080</f>
        <v>43878</v>
      </c>
      <c r="B1077" s="5">
        <f>TITRES_STAT!D1080</f>
        <v>0.71</v>
      </c>
      <c r="C1077" s="2">
        <f t="shared" si="125"/>
        <v>-1.0000000000000009E-2</v>
      </c>
      <c r="D1077" s="2">
        <f t="shared" si="126"/>
        <v>0.67799999999999994</v>
      </c>
      <c r="E1077" s="2">
        <f t="shared" si="128"/>
        <v>0.64599999999999991</v>
      </c>
      <c r="F1077" s="2">
        <f t="shared" si="129"/>
        <v>0.62550000000000006</v>
      </c>
      <c r="G1077" s="2">
        <f t="shared" si="131"/>
        <v>0.6170000000000001</v>
      </c>
      <c r="H1077" s="2">
        <f t="shared" si="127"/>
        <v>0.64654999999999963</v>
      </c>
      <c r="I1077" s="2">
        <f t="array" ref="I1077">SUMPRODUCT(B1061:B1080, (ROW(B1061:B1080)-ROW(B1061)+1)) / (20*21/2)</f>
        <v>0.66276190476190466</v>
      </c>
      <c r="J1077" s="2">
        <f t="shared" si="130"/>
        <v>0.63667874401100544</v>
      </c>
      <c r="K1077" s="2">
        <f t="shared" si="132"/>
        <v>0.62366343648208233</v>
      </c>
    </row>
    <row r="1078" spans="1:11" ht="13.5" x14ac:dyDescent="0.25">
      <c r="A1078" s="3">
        <f>TITRES_STAT!B1081</f>
        <v>43879</v>
      </c>
      <c r="B1078" s="5">
        <f>TITRES_STAT!D1081</f>
        <v>0.7</v>
      </c>
      <c r="C1078" s="2">
        <f t="shared" si="125"/>
        <v>-1.0000000000000009E-2</v>
      </c>
      <c r="D1078" s="2">
        <f t="shared" si="126"/>
        <v>0.69199999999999995</v>
      </c>
      <c r="E1078" s="2">
        <f t="shared" si="128"/>
        <v>0.65599999999999992</v>
      </c>
      <c r="F1078" s="2">
        <f t="shared" si="129"/>
        <v>0.63100000000000001</v>
      </c>
      <c r="G1078" s="2">
        <f t="shared" si="131"/>
        <v>0.61840000000000006</v>
      </c>
      <c r="H1078" s="2">
        <f t="shared" si="127"/>
        <v>0.6466999999999995</v>
      </c>
      <c r="I1078" s="2">
        <f t="array" ref="I1078">SUMPRODUCT(B1062:B1081, (ROW(B1062:B1081)-ROW(B1062)+1)) / (20*21/2)</f>
        <v>0.67028571428571437</v>
      </c>
      <c r="J1078" s="2">
        <f t="shared" si="130"/>
        <v>0.64270933981948108</v>
      </c>
      <c r="K1078" s="2">
        <f t="shared" si="132"/>
        <v>0.62665702720827521</v>
      </c>
    </row>
    <row r="1079" spans="1:11" ht="13.5" x14ac:dyDescent="0.25">
      <c r="A1079" s="3">
        <f>TITRES_STAT!B1082</f>
        <v>43880</v>
      </c>
      <c r="B1079" s="5">
        <f>TITRES_STAT!D1082</f>
        <v>0.71</v>
      </c>
      <c r="C1079" s="2">
        <f t="shared" si="125"/>
        <v>1.0000000000000009E-2</v>
      </c>
      <c r="D1079" s="2">
        <f t="shared" si="126"/>
        <v>0.70399999999999996</v>
      </c>
      <c r="E1079" s="2">
        <f t="shared" si="128"/>
        <v>0.66700000000000004</v>
      </c>
      <c r="F1079" s="2">
        <f t="shared" si="129"/>
        <v>0.6359999999999999</v>
      </c>
      <c r="G1079" s="2">
        <f t="shared" si="131"/>
        <v>0.62020000000000008</v>
      </c>
      <c r="H1079" s="2">
        <f t="shared" si="127"/>
        <v>0.64679999999999949</v>
      </c>
      <c r="I1079" s="2">
        <f t="array" ref="I1079">SUMPRODUCT(B1063:B1082, (ROW(B1063:B1082)-ROW(B1063)+1)) / (20*21/2)</f>
        <v>0.67542857142857149</v>
      </c>
      <c r="J1079" s="2">
        <f t="shared" si="130"/>
        <v>0.64911797412238759</v>
      </c>
      <c r="K1079" s="2">
        <f t="shared" si="132"/>
        <v>0.62992537908246049</v>
      </c>
    </row>
    <row r="1080" spans="1:11" ht="13.5" x14ac:dyDescent="0.25">
      <c r="A1080" s="3">
        <f>TITRES_STAT!B1083</f>
        <v>43881</v>
      </c>
      <c r="B1080" s="5">
        <f>TITRES_STAT!D1083</f>
        <v>0.72</v>
      </c>
      <c r="C1080" s="2">
        <f t="shared" si="125"/>
        <v>1.0000000000000009E-2</v>
      </c>
      <c r="D1080" s="2">
        <f t="shared" si="126"/>
        <v>0.71199999999999997</v>
      </c>
      <c r="E1080" s="2">
        <f t="shared" si="128"/>
        <v>0.67900000000000005</v>
      </c>
      <c r="F1080" s="2">
        <f t="shared" si="129"/>
        <v>0.6409999999999999</v>
      </c>
      <c r="G1080" s="2">
        <f t="shared" si="131"/>
        <v>0.62240000000000006</v>
      </c>
      <c r="H1080" s="2">
        <f t="shared" si="127"/>
        <v>0.64699999999999946</v>
      </c>
      <c r="I1080" s="2">
        <f t="array" ref="I1080">SUMPRODUCT(B1064:B1083, (ROW(B1064:B1083)-ROW(B1064)+1)) / (20*21/2)</f>
        <v>0.67914285714285716</v>
      </c>
      <c r="J1080" s="2">
        <f t="shared" si="130"/>
        <v>0.65586864325358873</v>
      </c>
      <c r="K1080" s="2">
        <f t="shared" si="132"/>
        <v>0.63345771715765808</v>
      </c>
    </row>
    <row r="1081" spans="1:11" ht="13.5" x14ac:dyDescent="0.25">
      <c r="A1081" s="3">
        <f>TITRES_STAT!B1084</f>
        <v>43882</v>
      </c>
      <c r="B1081" s="5">
        <f>TITRES_STAT!D1084</f>
        <v>0.72</v>
      </c>
      <c r="C1081" s="2">
        <f t="shared" si="125"/>
        <v>0</v>
      </c>
      <c r="D1081" s="2">
        <f t="shared" si="126"/>
        <v>0.71199999999999997</v>
      </c>
      <c r="E1081" s="2">
        <f t="shared" si="128"/>
        <v>0.68799999999999994</v>
      </c>
      <c r="F1081" s="2">
        <f t="shared" si="129"/>
        <v>0.64600000000000013</v>
      </c>
      <c r="G1081" s="2">
        <f t="shared" si="131"/>
        <v>0.62440000000000007</v>
      </c>
      <c r="H1081" s="2">
        <f t="shared" si="127"/>
        <v>0.64724999999999955</v>
      </c>
      <c r="I1081" s="2">
        <f t="array" ref="I1081">SUMPRODUCT(B1065:B1084, (ROW(B1065:B1084)-ROW(B1065)+1)) / (20*21/2)</f>
        <v>0.68342857142857139</v>
      </c>
      <c r="J1081" s="2">
        <f t="shared" si="130"/>
        <v>0.66197639151515175</v>
      </c>
      <c r="K1081" s="2">
        <f t="shared" si="132"/>
        <v>0.63685153217108326</v>
      </c>
    </row>
    <row r="1082" spans="1:11" ht="13.5" x14ac:dyDescent="0.25">
      <c r="A1082" s="3">
        <f>TITRES_STAT!B1085</f>
        <v>43885</v>
      </c>
      <c r="B1082" s="5">
        <f>TITRES_STAT!D1085</f>
        <v>0.7</v>
      </c>
      <c r="C1082" s="2">
        <f t="shared" si="125"/>
        <v>-2.0000000000000018E-2</v>
      </c>
      <c r="D1082" s="2">
        <f t="shared" si="126"/>
        <v>0.71</v>
      </c>
      <c r="E1082" s="2">
        <f t="shared" si="128"/>
        <v>0.69399999999999995</v>
      </c>
      <c r="F1082" s="2">
        <f t="shared" si="129"/>
        <v>0.65100000000000002</v>
      </c>
      <c r="G1082" s="2">
        <f t="shared" si="131"/>
        <v>0.62580000000000002</v>
      </c>
      <c r="H1082" s="2">
        <f t="shared" si="127"/>
        <v>0.64749999999999941</v>
      </c>
      <c r="I1082" s="2">
        <f t="array" ref="I1082">SUMPRODUCT(B1066:B1085, (ROW(B1066:B1085)-ROW(B1066)+1)) / (20*21/2)</f>
        <v>0.68728571428571417</v>
      </c>
      <c r="J1082" s="2">
        <f t="shared" si="130"/>
        <v>0.66559768756132776</v>
      </c>
      <c r="K1082" s="2">
        <f t="shared" si="132"/>
        <v>0.63932794267417803</v>
      </c>
    </row>
    <row r="1083" spans="1:11" ht="13.5" x14ac:dyDescent="0.25">
      <c r="A1083" s="3">
        <f>TITRES_STAT!B1086</f>
        <v>43886</v>
      </c>
      <c r="B1083" s="5">
        <f>TITRES_STAT!D1086</f>
        <v>0.69</v>
      </c>
      <c r="C1083" s="2">
        <f t="shared" si="125"/>
        <v>-1.0000000000000009E-2</v>
      </c>
      <c r="D1083" s="2">
        <f t="shared" si="126"/>
        <v>0.70799999999999996</v>
      </c>
      <c r="E1083" s="2">
        <f t="shared" si="128"/>
        <v>0.7</v>
      </c>
      <c r="F1083" s="2">
        <f t="shared" si="129"/>
        <v>0.65500000000000003</v>
      </c>
      <c r="G1083" s="2">
        <f t="shared" si="131"/>
        <v>0.627</v>
      </c>
      <c r="H1083" s="2">
        <f t="shared" si="127"/>
        <v>0.6476999999999995</v>
      </c>
      <c r="I1083" s="2">
        <f t="array" ref="I1083">SUMPRODUCT(B1067:B1086, (ROW(B1067:B1086)-ROW(B1067)+1)) / (20*21/2)</f>
        <v>0.69166666666666665</v>
      </c>
      <c r="J1083" s="2">
        <f t="shared" si="130"/>
        <v>0.66792171731739181</v>
      </c>
      <c r="K1083" s="2">
        <f t="shared" si="132"/>
        <v>0.6413150821771515</v>
      </c>
    </row>
    <row r="1084" spans="1:11" ht="13.5" x14ac:dyDescent="0.25">
      <c r="A1084" s="3">
        <f>TITRES_STAT!B1087</f>
        <v>43887</v>
      </c>
      <c r="B1084" s="5">
        <f>TITRES_STAT!D1087</f>
        <v>0.7</v>
      </c>
      <c r="C1084" s="2">
        <f t="shared" si="125"/>
        <v>1.0000000000000009E-2</v>
      </c>
      <c r="D1084" s="2">
        <f t="shared" si="126"/>
        <v>0.70599999999999985</v>
      </c>
      <c r="E1084" s="2">
        <f t="shared" si="128"/>
        <v>0.70499999999999996</v>
      </c>
      <c r="F1084" s="2">
        <f t="shared" si="129"/>
        <v>0.65949999999999998</v>
      </c>
      <c r="G1084" s="2">
        <f t="shared" si="131"/>
        <v>0.62859999999999994</v>
      </c>
      <c r="H1084" s="2">
        <f t="shared" si="127"/>
        <v>0.64794999999999947</v>
      </c>
      <c r="I1084" s="2">
        <f t="array" ref="I1084">SUMPRODUCT(B1068:B1087, (ROW(B1068:B1087)-ROW(B1068)+1)) / (20*21/2)</f>
        <v>0.69552380952380954</v>
      </c>
      <c r="J1084" s="2">
        <f t="shared" si="130"/>
        <v>0.6709767918585926</v>
      </c>
      <c r="K1084" s="2">
        <f t="shared" si="132"/>
        <v>0.64361645150353775</v>
      </c>
    </row>
    <row r="1085" spans="1:11" ht="13.5" x14ac:dyDescent="0.25">
      <c r="A1085" s="3">
        <f>TITRES_STAT!B1088</f>
        <v>43888</v>
      </c>
      <c r="B1085" s="5">
        <f>TITRES_STAT!D1088</f>
        <v>0.7</v>
      </c>
      <c r="C1085" s="2">
        <f t="shared" si="125"/>
        <v>0</v>
      </c>
      <c r="D1085" s="2">
        <f t="shared" si="126"/>
        <v>0.70199999999999996</v>
      </c>
      <c r="E1085" s="2">
        <f t="shared" si="128"/>
        <v>0.70700000000000007</v>
      </c>
      <c r="F1085" s="2">
        <f t="shared" si="129"/>
        <v>0.66399999999999992</v>
      </c>
      <c r="G1085" s="2">
        <f t="shared" si="131"/>
        <v>0.63039999999999996</v>
      </c>
      <c r="H1085" s="2">
        <f t="shared" si="127"/>
        <v>0.64824999999999944</v>
      </c>
      <c r="I1085" s="2">
        <f t="array" ref="I1085">SUMPRODUCT(B1069:B1088, (ROW(B1069:B1088)-ROW(B1069)+1)) / (20*21/2)</f>
        <v>0.69876190476190481</v>
      </c>
      <c r="J1085" s="2">
        <f t="shared" si="130"/>
        <v>0.67374090691967903</v>
      </c>
      <c r="K1085" s="2">
        <f t="shared" si="132"/>
        <v>0.64582757105241861</v>
      </c>
    </row>
    <row r="1086" spans="1:11" ht="13.5" x14ac:dyDescent="0.25">
      <c r="A1086" s="3">
        <f>TITRES_STAT!B1089</f>
        <v>43889</v>
      </c>
      <c r="B1086" s="5">
        <f>TITRES_STAT!D1089</f>
        <v>0.71</v>
      </c>
      <c r="C1086" s="2">
        <f t="shared" si="125"/>
        <v>1.0000000000000009E-2</v>
      </c>
      <c r="D1086" s="2">
        <f t="shared" si="126"/>
        <v>0.7</v>
      </c>
      <c r="E1086" s="2">
        <f t="shared" si="128"/>
        <v>0.70599999999999996</v>
      </c>
      <c r="F1086" s="2">
        <f t="shared" si="129"/>
        <v>0.66949999999999987</v>
      </c>
      <c r="G1086" s="2">
        <f t="shared" si="131"/>
        <v>0.6319999999999999</v>
      </c>
      <c r="H1086" s="2">
        <f t="shared" si="127"/>
        <v>0.6486499999999995</v>
      </c>
      <c r="I1086" s="2">
        <f t="array" ref="I1086">SUMPRODUCT(B1070:B1089, (ROW(B1070:B1089)-ROW(B1070)+1)) / (20*21/2)</f>
        <v>0.70052380952380955</v>
      </c>
      <c r="J1086" s="2">
        <f t="shared" si="130"/>
        <v>0.6771941538797096</v>
      </c>
      <c r="K1086" s="2">
        <f t="shared" si="132"/>
        <v>0.64834413689350023</v>
      </c>
    </row>
    <row r="1087" spans="1:11" ht="13.5" x14ac:dyDescent="0.25">
      <c r="A1087" s="3">
        <f>TITRES_STAT!B1090</f>
        <v>43892</v>
      </c>
      <c r="B1087" s="5">
        <f>TITRES_STAT!D1090</f>
        <v>0.71</v>
      </c>
      <c r="C1087" s="2">
        <f t="shared" si="125"/>
        <v>0</v>
      </c>
      <c r="D1087" s="2">
        <f t="shared" si="126"/>
        <v>0.70199999999999996</v>
      </c>
      <c r="E1087" s="2">
        <f t="shared" si="128"/>
        <v>0.70600000000000007</v>
      </c>
      <c r="F1087" s="2">
        <f t="shared" si="129"/>
        <v>0.67599999999999993</v>
      </c>
      <c r="G1087" s="2">
        <f t="shared" si="131"/>
        <v>0.63359999999999994</v>
      </c>
      <c r="H1087" s="2">
        <f t="shared" si="127"/>
        <v>0.64914999999999967</v>
      </c>
      <c r="I1087" s="2">
        <f t="array" ref="I1087">SUMPRODUCT(B1071:B1090, (ROW(B1071:B1090)-ROW(B1071)+1)) / (20*21/2)</f>
        <v>0.70180952380952388</v>
      </c>
      <c r="J1087" s="2">
        <f t="shared" si="130"/>
        <v>0.6803185201768801</v>
      </c>
      <c r="K1087" s="2">
        <f t="shared" si="132"/>
        <v>0.65076201387806887</v>
      </c>
    </row>
    <row r="1088" spans="1:11" ht="13.5" x14ac:dyDescent="0.25">
      <c r="A1088" s="3">
        <f>TITRES_STAT!B1091</f>
        <v>43893</v>
      </c>
      <c r="B1088" s="5">
        <f>TITRES_STAT!D1091</f>
        <v>0.71</v>
      </c>
      <c r="C1088" s="2">
        <f t="shared" si="125"/>
        <v>0</v>
      </c>
      <c r="D1088" s="2">
        <f t="shared" si="126"/>
        <v>0.70599999999999996</v>
      </c>
      <c r="E1088" s="2">
        <f t="shared" si="128"/>
        <v>0.70699999999999996</v>
      </c>
      <c r="F1088" s="2">
        <f t="shared" si="129"/>
        <v>0.68149999999999999</v>
      </c>
      <c r="G1088" s="2">
        <f t="shared" si="131"/>
        <v>0.63539999999999996</v>
      </c>
      <c r="H1088" s="2">
        <f t="shared" si="127"/>
        <v>0.64954999999999974</v>
      </c>
      <c r="I1088" s="2">
        <f t="array" ref="I1088">SUMPRODUCT(B1072:B1091, (ROW(B1072:B1091)-ROW(B1072)+1)) / (20*21/2)</f>
        <v>0.70071428571428573</v>
      </c>
      <c r="J1088" s="2">
        <f t="shared" si="130"/>
        <v>0.68314532777908199</v>
      </c>
      <c r="K1088" s="2">
        <f t="shared" si="132"/>
        <v>0.65308507215736034</v>
      </c>
    </row>
    <row r="1089" spans="1:11" ht="13.5" x14ac:dyDescent="0.25">
      <c r="A1089" s="3">
        <f>TITRES_STAT!B1092</f>
        <v>43894</v>
      </c>
      <c r="B1089" s="5">
        <f>TITRES_STAT!D1092</f>
        <v>0.7</v>
      </c>
      <c r="C1089" s="2">
        <f t="shared" si="125"/>
        <v>-1.0000000000000009E-2</v>
      </c>
      <c r="D1089" s="2">
        <f t="shared" si="126"/>
        <v>0.70600000000000007</v>
      </c>
      <c r="E1089" s="2">
        <f t="shared" si="128"/>
        <v>0.70599999999999996</v>
      </c>
      <c r="F1089" s="2">
        <f t="shared" si="129"/>
        <v>0.68649999999999989</v>
      </c>
      <c r="G1089" s="2">
        <f t="shared" si="131"/>
        <v>0.63719999999999988</v>
      </c>
      <c r="H1089" s="2">
        <f t="shared" si="127"/>
        <v>0.64989999999999948</v>
      </c>
      <c r="I1089" s="2">
        <f t="array" ref="I1089">SUMPRODUCT(B1073:B1092, (ROW(B1073:B1092)-ROW(B1073)+1)) / (20*21/2)</f>
        <v>0.6984285714285714</v>
      </c>
      <c r="J1089" s="2">
        <f t="shared" si="130"/>
        <v>0.68475053465726465</v>
      </c>
      <c r="K1089" s="2">
        <f t="shared" si="132"/>
        <v>0.65492487324922855</v>
      </c>
    </row>
    <row r="1090" spans="1:11" ht="13.5" x14ac:dyDescent="0.25">
      <c r="A1090" s="3">
        <f>TITRES_STAT!B1093</f>
        <v>43895</v>
      </c>
      <c r="B1090" s="5">
        <f>TITRES_STAT!D1093</f>
        <v>0.7</v>
      </c>
      <c r="C1090" s="2">
        <f t="shared" si="125"/>
        <v>0</v>
      </c>
      <c r="D1090" s="2">
        <f t="shared" si="126"/>
        <v>0.70600000000000007</v>
      </c>
      <c r="E1090" s="2">
        <f t="shared" si="128"/>
        <v>0.70399999999999996</v>
      </c>
      <c r="F1090" s="2">
        <f t="shared" si="129"/>
        <v>0.69149999999999989</v>
      </c>
      <c r="G1090" s="2">
        <f t="shared" si="131"/>
        <v>0.63859999999999983</v>
      </c>
      <c r="H1090" s="2">
        <f t="shared" si="127"/>
        <v>0.65024999999999944</v>
      </c>
      <c r="I1090" s="2">
        <f t="array" ref="I1090">SUMPRODUCT(B1074:B1093, (ROW(B1074:B1093)-ROW(B1074)+1)) / (20*21/2)</f>
        <v>0.6940952380952381</v>
      </c>
      <c r="J1090" s="2">
        <f t="shared" si="130"/>
        <v>0.6862028646899061</v>
      </c>
      <c r="K1090" s="2">
        <f t="shared" si="132"/>
        <v>0.65669252527867061</v>
      </c>
    </row>
    <row r="1091" spans="1:11" ht="13.5" x14ac:dyDescent="0.25">
      <c r="A1091" s="3">
        <f>TITRES_STAT!B1094</f>
        <v>43896</v>
      </c>
      <c r="B1091" s="5">
        <f>TITRES_STAT!D1094</f>
        <v>0.68</v>
      </c>
      <c r="C1091" s="2">
        <f t="shared" si="125"/>
        <v>-1.9999999999999907E-2</v>
      </c>
      <c r="D1091" s="2">
        <f t="shared" si="126"/>
        <v>0.70000000000000007</v>
      </c>
      <c r="E1091" s="2">
        <f t="shared" si="128"/>
        <v>0.7</v>
      </c>
      <c r="F1091" s="2">
        <f t="shared" si="129"/>
        <v>0.69399999999999995</v>
      </c>
      <c r="G1091" s="2">
        <f t="shared" si="131"/>
        <v>0.63939999999999986</v>
      </c>
      <c r="H1091" s="2">
        <f t="shared" si="127"/>
        <v>0.65044999999999964</v>
      </c>
      <c r="I1091" s="2">
        <f t="array" ref="I1091">SUMPRODUCT(B1075:B1094, (ROW(B1075:B1094)-ROW(B1075)+1)) / (20*21/2)</f>
        <v>0.6877619047619048</v>
      </c>
      <c r="J1091" s="2">
        <f t="shared" si="130"/>
        <v>0.6856121156718199</v>
      </c>
      <c r="K1091" s="2">
        <f t="shared" si="132"/>
        <v>0.65760654389519335</v>
      </c>
    </row>
    <row r="1092" spans="1:11" ht="13.5" x14ac:dyDescent="0.25">
      <c r="A1092" s="3">
        <f>TITRES_STAT!B1095</f>
        <v>43899</v>
      </c>
      <c r="B1092" s="5">
        <f>TITRES_STAT!D1095</f>
        <v>0.67</v>
      </c>
      <c r="C1092" s="2">
        <f t="shared" ref="C1092:C1155" si="133">B1092-B1091</f>
        <v>-1.0000000000000009E-2</v>
      </c>
      <c r="D1092" s="2">
        <f t="shared" si="126"/>
        <v>0.69199999999999995</v>
      </c>
      <c r="E1092" s="2">
        <f t="shared" si="128"/>
        <v>0.69699999999999995</v>
      </c>
      <c r="F1092" s="2">
        <f t="shared" si="129"/>
        <v>0.6954999999999999</v>
      </c>
      <c r="G1092" s="2">
        <f t="shared" si="131"/>
        <v>0.63979999999999992</v>
      </c>
      <c r="H1092" s="2">
        <f t="shared" si="127"/>
        <v>0.65049999999999952</v>
      </c>
      <c r="I1092" s="2">
        <f t="array" ref="I1092">SUMPRODUCT(B1076:B1095, (ROW(B1076:B1095)-ROW(B1076)+1)) / (20*21/2)</f>
        <v>0.68152380952380953</v>
      </c>
      <c r="J1092" s="2">
        <f t="shared" si="130"/>
        <v>0.68412524751259896</v>
      </c>
      <c r="K1092" s="2">
        <f t="shared" si="132"/>
        <v>0.65809256178165632</v>
      </c>
    </row>
    <row r="1093" spans="1:11" ht="13.5" x14ac:dyDescent="0.25">
      <c r="A1093" s="3">
        <f>TITRES_STAT!B1096</f>
        <v>43900</v>
      </c>
      <c r="B1093" s="5">
        <f>TITRES_STAT!D1096</f>
        <v>0.65</v>
      </c>
      <c r="C1093" s="2">
        <f t="shared" si="133"/>
        <v>-2.0000000000000018E-2</v>
      </c>
      <c r="D1093" s="2">
        <f t="shared" si="126"/>
        <v>0.67999999999999994</v>
      </c>
      <c r="E1093" s="2">
        <f t="shared" si="128"/>
        <v>0.69299999999999995</v>
      </c>
      <c r="F1093" s="2">
        <f t="shared" si="129"/>
        <v>0.69650000000000001</v>
      </c>
      <c r="G1093" s="2">
        <f t="shared" si="131"/>
        <v>0.63979999999999981</v>
      </c>
      <c r="H1093" s="2">
        <f t="shared" si="127"/>
        <v>0.65034999999999965</v>
      </c>
      <c r="I1093" s="2">
        <f t="array" ref="I1093">SUMPRODUCT(B1077:B1096, (ROW(B1077:B1096)-ROW(B1077)+1)) / (20*21/2)</f>
        <v>0.67647619047619045</v>
      </c>
      <c r="J1093" s="2">
        <f t="shared" si="130"/>
        <v>0.68087522393997046</v>
      </c>
      <c r="K1093" s="2">
        <f t="shared" si="132"/>
        <v>0.65777520641766984</v>
      </c>
    </row>
    <row r="1094" spans="1:11" ht="13.5" x14ac:dyDescent="0.25">
      <c r="A1094" s="3">
        <f>TITRES_STAT!B1097</f>
        <v>43901</v>
      </c>
      <c r="B1094" s="5">
        <f>TITRES_STAT!D1097</f>
        <v>0.63</v>
      </c>
      <c r="C1094" s="2">
        <f t="shared" si="133"/>
        <v>-2.0000000000000018E-2</v>
      </c>
      <c r="D1094" s="2">
        <f t="shared" ref="D1094:D1157" si="134">AVERAGE(B1090:B1094)</f>
        <v>0.66599999999999993</v>
      </c>
      <c r="E1094" s="2">
        <f t="shared" si="128"/>
        <v>0.68600000000000005</v>
      </c>
      <c r="F1094" s="2">
        <f t="shared" si="129"/>
        <v>0.69550000000000012</v>
      </c>
      <c r="G1094" s="2">
        <f t="shared" si="131"/>
        <v>0.63959999999999984</v>
      </c>
      <c r="H1094" s="2">
        <f t="shared" si="127"/>
        <v>0.64994999999999981</v>
      </c>
      <c r="I1094" s="2">
        <f t="array" ref="I1094">SUMPRODUCT(B1078:B1097, (ROW(B1078:B1097)-ROW(B1078)+1)) / (20*21/2)</f>
        <v>0.66990476190476189</v>
      </c>
      <c r="J1094" s="2">
        <f t="shared" si="130"/>
        <v>0.67602996451711617</v>
      </c>
      <c r="K1094" s="2">
        <f t="shared" si="132"/>
        <v>0.65668598263658473</v>
      </c>
    </row>
    <row r="1095" spans="1:11" ht="13.5" x14ac:dyDescent="0.25">
      <c r="A1095" s="3">
        <f>TITRES_STAT!B1098</f>
        <v>43902</v>
      </c>
      <c r="B1095" s="5">
        <f>TITRES_STAT!D1098</f>
        <v>0.63</v>
      </c>
      <c r="C1095" s="2">
        <f t="shared" si="133"/>
        <v>0</v>
      </c>
      <c r="D1095" s="2">
        <f t="shared" si="134"/>
        <v>0.65199999999999991</v>
      </c>
      <c r="E1095" s="2">
        <f t="shared" si="128"/>
        <v>0.67900000000000005</v>
      </c>
      <c r="F1095" s="2">
        <f t="shared" si="129"/>
        <v>0.69299999999999995</v>
      </c>
      <c r="G1095" s="2">
        <f t="shared" si="131"/>
        <v>0.63959999999999984</v>
      </c>
      <c r="H1095" s="2">
        <f t="shared" si="127"/>
        <v>0.64934999999999987</v>
      </c>
      <c r="I1095" s="2">
        <f t="array" ref="I1095">SUMPRODUCT(B1079:B1098, (ROW(B1079:B1098)-ROW(B1079)+1)) / (20*21/2)</f>
        <v>0.66280952380952385</v>
      </c>
      <c r="J1095" s="2">
        <f t="shared" si="130"/>
        <v>0.67164615837262898</v>
      </c>
      <c r="K1095" s="2">
        <f t="shared" si="132"/>
        <v>0.65563947351358143</v>
      </c>
    </row>
    <row r="1096" spans="1:11" ht="13.5" x14ac:dyDescent="0.25">
      <c r="A1096" s="3">
        <f>TITRES_STAT!B1099</f>
        <v>43903</v>
      </c>
      <c r="B1096" s="5">
        <f>TITRES_STAT!D1099</f>
        <v>0.64</v>
      </c>
      <c r="C1096" s="2">
        <f t="shared" si="133"/>
        <v>1.0000000000000009E-2</v>
      </c>
      <c r="D1096" s="2">
        <f t="shared" si="134"/>
        <v>0.64400000000000002</v>
      </c>
      <c r="E1096" s="2">
        <f t="shared" si="128"/>
        <v>0.67200000000000004</v>
      </c>
      <c r="F1096" s="2">
        <f t="shared" si="129"/>
        <v>0.68900000000000006</v>
      </c>
      <c r="G1096" s="2">
        <f t="shared" si="131"/>
        <v>0.63979999999999981</v>
      </c>
      <c r="H1096" s="2">
        <f t="shared" si="127"/>
        <v>0.64864999999999995</v>
      </c>
      <c r="I1096" s="2">
        <f t="array" ref="I1096">SUMPRODUCT(B1080:B1099, (ROW(B1080:B1099)-ROW(B1080)+1)) / (20*21/2)</f>
        <v>0.6551904761904761</v>
      </c>
      <c r="J1096" s="2">
        <f t="shared" si="130"/>
        <v>0.66863223852761677</v>
      </c>
      <c r="K1096" s="2">
        <f t="shared" si="132"/>
        <v>0.65502616082677434</v>
      </c>
    </row>
    <row r="1097" spans="1:11" ht="13.5" x14ac:dyDescent="0.25">
      <c r="A1097" s="3">
        <f>TITRES_STAT!B1100</f>
        <v>43906</v>
      </c>
      <c r="B1097" s="5">
        <f>TITRES_STAT!D1100</f>
        <v>0.62</v>
      </c>
      <c r="C1097" s="2">
        <f t="shared" si="133"/>
        <v>-2.0000000000000018E-2</v>
      </c>
      <c r="D1097" s="2">
        <f t="shared" si="134"/>
        <v>0.63400000000000012</v>
      </c>
      <c r="E1097" s="2">
        <f t="shared" si="128"/>
        <v>0.66300000000000003</v>
      </c>
      <c r="F1097" s="2">
        <f t="shared" si="129"/>
        <v>0.68450000000000011</v>
      </c>
      <c r="G1097" s="2">
        <f t="shared" si="131"/>
        <v>0.63979999999999992</v>
      </c>
      <c r="H1097" s="2">
        <f t="shared" si="127"/>
        <v>0.64774999999999994</v>
      </c>
      <c r="I1097" s="2">
        <f t="array" ref="I1097">SUMPRODUCT(B1081:B1100, (ROW(B1081:B1100)-ROW(B1081)+1)) / (20*21/2)</f>
        <v>0.64714285714285713</v>
      </c>
      <c r="J1097" s="2">
        <f t="shared" si="130"/>
        <v>0.66400059676308176</v>
      </c>
      <c r="K1097" s="2">
        <f t="shared" si="132"/>
        <v>0.65365258589239106</v>
      </c>
    </row>
    <row r="1098" spans="1:11" ht="13.5" x14ac:dyDescent="0.25">
      <c r="A1098" s="3">
        <f>TITRES_STAT!B1101</f>
        <v>43907</v>
      </c>
      <c r="B1098" s="5">
        <f>TITRES_STAT!D1101</f>
        <v>0.61</v>
      </c>
      <c r="C1098" s="2">
        <f t="shared" si="133"/>
        <v>-1.0000000000000009E-2</v>
      </c>
      <c r="D1098" s="2">
        <f t="shared" si="134"/>
        <v>0.626</v>
      </c>
      <c r="E1098" s="2">
        <f t="shared" si="128"/>
        <v>0.65300000000000002</v>
      </c>
      <c r="F1098" s="2">
        <f t="shared" si="129"/>
        <v>0.67999999999999994</v>
      </c>
      <c r="G1098" s="2">
        <f t="shared" si="131"/>
        <v>0.6399999999999999</v>
      </c>
      <c r="H1098" s="2">
        <f t="shared" ref="H1098:H1161" si="135">AVERAGE(B899:B1098)</f>
        <v>0.64695000000000003</v>
      </c>
      <c r="I1098" s="2">
        <f t="array" ref="I1098">SUMPRODUCT(B1082:B1101, (ROW(B1082:B1101)-ROW(B1082)+1)) / (20*21/2)</f>
        <v>0.63971428571428557</v>
      </c>
      <c r="J1098" s="2">
        <f t="shared" si="130"/>
        <v>0.65885768278564538</v>
      </c>
      <c r="K1098" s="2">
        <f t="shared" si="132"/>
        <v>0.65194071977896395</v>
      </c>
    </row>
    <row r="1099" spans="1:11" ht="13.5" x14ac:dyDescent="0.25">
      <c r="A1099" s="3">
        <f>TITRES_STAT!B1102</f>
        <v>43908</v>
      </c>
      <c r="B1099" s="5">
        <f>TITRES_STAT!D1102</f>
        <v>0.6</v>
      </c>
      <c r="C1099" s="2">
        <f t="shared" si="133"/>
        <v>-1.0000000000000009E-2</v>
      </c>
      <c r="D1099" s="2">
        <f t="shared" si="134"/>
        <v>0.62</v>
      </c>
      <c r="E1099" s="2">
        <f t="shared" si="128"/>
        <v>0.64300000000000002</v>
      </c>
      <c r="F1099" s="2">
        <f t="shared" si="129"/>
        <v>0.67449999999999999</v>
      </c>
      <c r="G1099" s="2">
        <f t="shared" si="131"/>
        <v>0.64019999999999999</v>
      </c>
      <c r="H1099" s="2">
        <f t="shared" si="135"/>
        <v>0.64619999999999989</v>
      </c>
      <c r="I1099" s="2">
        <f t="array" ref="I1099">SUMPRODUCT(B1083:B1102, (ROW(B1083:B1102)-ROW(B1083)+1)) / (20*21/2)</f>
        <v>0.63290476190476186</v>
      </c>
      <c r="J1099" s="2">
        <f t="shared" si="130"/>
        <v>0.65325218918701256</v>
      </c>
      <c r="K1099" s="2">
        <f t="shared" si="132"/>
        <v>0.64990382880723996</v>
      </c>
    </row>
    <row r="1100" spans="1:11" ht="13.5" x14ac:dyDescent="0.25">
      <c r="A1100" s="3">
        <f>TITRES_STAT!B1103</f>
        <v>43909</v>
      </c>
      <c r="B1100" s="5">
        <f>TITRES_STAT!D1103</f>
        <v>0.59</v>
      </c>
      <c r="C1100" s="2">
        <f t="shared" si="133"/>
        <v>-1.0000000000000009E-2</v>
      </c>
      <c r="D1100" s="2">
        <f t="shared" si="134"/>
        <v>0.61199999999999999</v>
      </c>
      <c r="E1100" s="2">
        <f t="shared" ref="E1100:E1163" si="136">AVERAGE(B1091:B1100)</f>
        <v>0.6319999999999999</v>
      </c>
      <c r="F1100" s="2">
        <f t="shared" si="129"/>
        <v>0.66800000000000004</v>
      </c>
      <c r="G1100" s="2">
        <f t="shared" si="131"/>
        <v>0.64019999999999999</v>
      </c>
      <c r="H1100" s="2">
        <f t="shared" si="135"/>
        <v>0.64544999999999986</v>
      </c>
      <c r="I1100" s="2">
        <f t="array" ref="I1100">SUMPRODUCT(B1084:B1103, (ROW(B1084:B1103)-ROW(B1084)+1)) / (20*21/2)</f>
        <v>0.62757142857142867</v>
      </c>
      <c r="J1100" s="2">
        <f t="shared" si="130"/>
        <v>0.64722817116920184</v>
      </c>
      <c r="K1100" s="2">
        <f t="shared" si="132"/>
        <v>0.64755465905009335</v>
      </c>
    </row>
    <row r="1101" spans="1:11" ht="13.5" x14ac:dyDescent="0.25">
      <c r="A1101" s="3">
        <f>TITRES_STAT!B1104</f>
        <v>43913</v>
      </c>
      <c r="B1101" s="5">
        <f>TITRES_STAT!D1104</f>
        <v>0.59</v>
      </c>
      <c r="C1101" s="2">
        <f t="shared" si="133"/>
        <v>0</v>
      </c>
      <c r="D1101" s="2">
        <f t="shared" si="134"/>
        <v>0.60199999999999998</v>
      </c>
      <c r="E1101" s="2">
        <f t="shared" si="136"/>
        <v>0.623</v>
      </c>
      <c r="F1101" s="2">
        <f t="shared" si="129"/>
        <v>0.66149999999999998</v>
      </c>
      <c r="G1101" s="2">
        <f t="shared" si="131"/>
        <v>0.6402000000000001</v>
      </c>
      <c r="H1101" s="2">
        <f t="shared" si="135"/>
        <v>0.64464999999999995</v>
      </c>
      <c r="I1101" s="2">
        <f t="array" ref="I1101">SUMPRODUCT(B1085:B1104, (ROW(B1085:B1104)-ROW(B1085)+1)) / (20*21/2)</f>
        <v>0.62171428571428589</v>
      </c>
      <c r="J1101" s="2">
        <f t="shared" si="130"/>
        <v>0.64177786915308743</v>
      </c>
      <c r="K1101" s="2">
        <f t="shared" si="132"/>
        <v>0.64529761359714854</v>
      </c>
    </row>
    <row r="1102" spans="1:11" ht="13.5" x14ac:dyDescent="0.25">
      <c r="A1102" s="3">
        <f>TITRES_STAT!B1105</f>
        <v>43914</v>
      </c>
      <c r="B1102" s="5">
        <f>TITRES_STAT!D1105</f>
        <v>0.59</v>
      </c>
      <c r="C1102" s="2">
        <f t="shared" si="133"/>
        <v>0</v>
      </c>
      <c r="D1102" s="2">
        <f t="shared" si="134"/>
        <v>0.59599999999999986</v>
      </c>
      <c r="E1102" s="2">
        <f t="shared" si="136"/>
        <v>0.61499999999999999</v>
      </c>
      <c r="F1102" s="2">
        <f t="shared" si="129"/>
        <v>0.65599999999999992</v>
      </c>
      <c r="G1102" s="2">
        <f t="shared" si="131"/>
        <v>0.64060000000000006</v>
      </c>
      <c r="H1102" s="2">
        <f t="shared" si="135"/>
        <v>0.64384999999999992</v>
      </c>
      <c r="I1102" s="2">
        <f t="array" ref="I1102">SUMPRODUCT(B1086:B1105, (ROW(B1086:B1105)-ROW(B1086)+1)) / (20*21/2)</f>
        <v>0.61542857142857132</v>
      </c>
      <c r="J1102" s="2">
        <f t="shared" si="130"/>
        <v>0.63684664351946008</v>
      </c>
      <c r="K1102" s="2">
        <f t="shared" si="132"/>
        <v>0.64312907973059374</v>
      </c>
    </row>
    <row r="1103" spans="1:11" ht="13.5" x14ac:dyDescent="0.25">
      <c r="A1103" s="3">
        <f>TITRES_STAT!B1106</f>
        <v>43915</v>
      </c>
      <c r="B1103" s="5">
        <f>TITRES_STAT!D1106</f>
        <v>0.6</v>
      </c>
      <c r="C1103" s="2">
        <f t="shared" si="133"/>
        <v>1.0000000000000009E-2</v>
      </c>
      <c r="D1103" s="2">
        <f t="shared" si="134"/>
        <v>0.59399999999999997</v>
      </c>
      <c r="E1103" s="2">
        <f t="shared" si="136"/>
        <v>0.61</v>
      </c>
      <c r="F1103" s="2">
        <f t="shared" si="129"/>
        <v>0.65149999999999986</v>
      </c>
      <c r="G1103" s="2">
        <f t="shared" si="131"/>
        <v>0.64119999999999999</v>
      </c>
      <c r="H1103" s="2">
        <f t="shared" si="135"/>
        <v>0.64319999999999988</v>
      </c>
      <c r="I1103" s="2">
        <f t="array" ref="I1103">SUMPRODUCT(B1087:B1106, (ROW(B1087:B1106)-ROW(B1087)+1)) / (20*21/2)</f>
        <v>0.60971428571428565</v>
      </c>
      <c r="J1103" s="2">
        <f t="shared" si="130"/>
        <v>0.63333743937474962</v>
      </c>
      <c r="K1103" s="2">
        <f t="shared" si="132"/>
        <v>0.64143774327057046</v>
      </c>
    </row>
    <row r="1104" spans="1:11" ht="13.5" x14ac:dyDescent="0.25">
      <c r="A1104" s="3">
        <f>TITRES_STAT!B1107</f>
        <v>43916</v>
      </c>
      <c r="B1104" s="5">
        <f>TITRES_STAT!D1107</f>
        <v>0.59</v>
      </c>
      <c r="C1104" s="2">
        <f t="shared" si="133"/>
        <v>-1.0000000000000009E-2</v>
      </c>
      <c r="D1104" s="2">
        <f t="shared" si="134"/>
        <v>0.59199999999999997</v>
      </c>
      <c r="E1104" s="2">
        <f t="shared" si="136"/>
        <v>0.60599999999999998</v>
      </c>
      <c r="F1104" s="2">
        <f t="shared" si="129"/>
        <v>0.64599999999999991</v>
      </c>
      <c r="G1104" s="2">
        <f t="shared" si="131"/>
        <v>0.64160000000000006</v>
      </c>
      <c r="H1104" s="2">
        <f t="shared" si="135"/>
        <v>0.64254999999999984</v>
      </c>
      <c r="I1104" s="2">
        <f t="array" ref="I1104">SUMPRODUCT(B1088:B1107, (ROW(B1088:B1107)-ROW(B1088)+1)) / (20*21/2)</f>
        <v>0.6046190476190475</v>
      </c>
      <c r="J1104" s="2">
        <f t="shared" si="130"/>
        <v>0.62921006419620207</v>
      </c>
      <c r="K1104" s="2">
        <f t="shared" si="132"/>
        <v>0.63942057686780307</v>
      </c>
    </row>
    <row r="1105" spans="1:11" ht="13.5" x14ac:dyDescent="0.25">
      <c r="A1105" s="3">
        <f>TITRES_STAT!B1108</f>
        <v>43917</v>
      </c>
      <c r="B1105" s="5">
        <f>TITRES_STAT!D1108</f>
        <v>0.57999999999999996</v>
      </c>
      <c r="C1105" s="2">
        <f t="shared" si="133"/>
        <v>-1.0000000000000009E-2</v>
      </c>
      <c r="D1105" s="2">
        <f t="shared" si="134"/>
        <v>0.59</v>
      </c>
      <c r="E1105" s="2">
        <f t="shared" si="136"/>
        <v>0.60099999999999998</v>
      </c>
      <c r="F1105" s="2">
        <f t="shared" si="129"/>
        <v>0.6399999999999999</v>
      </c>
      <c r="G1105" s="2">
        <f t="shared" si="131"/>
        <v>0.64180000000000004</v>
      </c>
      <c r="H1105" s="2">
        <f t="shared" si="135"/>
        <v>0.6419999999999999</v>
      </c>
      <c r="I1105" s="2">
        <f t="array" ref="I1105">SUMPRODUCT(B1089:B1108, (ROW(B1089:B1108)-ROW(B1089)+1)) / (20*21/2)</f>
        <v>0.60109523809523802</v>
      </c>
      <c r="J1105" s="2">
        <f t="shared" si="130"/>
        <v>0.62452339141561131</v>
      </c>
      <c r="K1105" s="2">
        <f t="shared" si="132"/>
        <v>0.63709035816710491</v>
      </c>
    </row>
    <row r="1106" spans="1:11" ht="13.5" x14ac:dyDescent="0.25">
      <c r="A1106" s="3">
        <f>TITRES_STAT!B1109</f>
        <v>43920</v>
      </c>
      <c r="B1106" s="5">
        <f>TITRES_STAT!D1109</f>
        <v>0.57999999999999996</v>
      </c>
      <c r="C1106" s="2">
        <f t="shared" si="133"/>
        <v>0</v>
      </c>
      <c r="D1106" s="2">
        <f t="shared" si="134"/>
        <v>0.58799999999999997</v>
      </c>
      <c r="E1106" s="2">
        <f t="shared" si="136"/>
        <v>0.59499999999999997</v>
      </c>
      <c r="F1106" s="2">
        <f t="shared" si="129"/>
        <v>0.63349999999999995</v>
      </c>
      <c r="G1106" s="2">
        <f t="shared" si="131"/>
        <v>0.64200000000000002</v>
      </c>
      <c r="H1106" s="2">
        <f t="shared" si="135"/>
        <v>0.64139999999999997</v>
      </c>
      <c r="I1106" s="2">
        <f t="array" ref="I1106">SUMPRODUCT(B1090:B1109, (ROW(B1090:B1109)-ROW(B1090)+1)) / (20*21/2)</f>
        <v>0.59719047619047616</v>
      </c>
      <c r="J1106" s="2">
        <f t="shared" si="130"/>
        <v>0.62028306842364833</v>
      </c>
      <c r="K1106" s="2">
        <f t="shared" si="132"/>
        <v>0.63485152059192429</v>
      </c>
    </row>
    <row r="1107" spans="1:11" ht="13.5" x14ac:dyDescent="0.25">
      <c r="A1107" s="3">
        <f>TITRES_STAT!B1110</f>
        <v>43921</v>
      </c>
      <c r="B1107" s="5">
        <f>TITRES_STAT!D1110</f>
        <v>0.57999999999999996</v>
      </c>
      <c r="C1107" s="2">
        <f t="shared" si="133"/>
        <v>0</v>
      </c>
      <c r="D1107" s="2">
        <f t="shared" si="134"/>
        <v>0.58600000000000008</v>
      </c>
      <c r="E1107" s="2">
        <f t="shared" si="136"/>
        <v>0.59099999999999997</v>
      </c>
      <c r="F1107" s="2">
        <f t="shared" si="129"/>
        <v>0.627</v>
      </c>
      <c r="G1107" s="2">
        <f t="shared" si="131"/>
        <v>0.64219999999999999</v>
      </c>
      <c r="H1107" s="2">
        <f t="shared" si="135"/>
        <v>0.64075000000000004</v>
      </c>
      <c r="I1107" s="2">
        <f t="array" ref="I1107">SUMPRODUCT(B1091:B1110, (ROW(B1091:B1110)-ROW(B1091)+1)) / (20*21/2)</f>
        <v>0.59290476190476182</v>
      </c>
      <c r="J1107" s="2">
        <f t="shared" si="130"/>
        <v>0.61644658571663413</v>
      </c>
      <c r="K1107" s="2">
        <f t="shared" si="132"/>
        <v>0.63270048056871153</v>
      </c>
    </row>
    <row r="1108" spans="1:11" ht="13.5" x14ac:dyDescent="0.25">
      <c r="A1108" s="3">
        <f>TITRES_STAT!B1111</f>
        <v>43922</v>
      </c>
      <c r="B1108" s="5">
        <f>TITRES_STAT!D1111</f>
        <v>0.59</v>
      </c>
      <c r="C1108" s="2">
        <f t="shared" si="133"/>
        <v>1.0000000000000009E-2</v>
      </c>
      <c r="D1108" s="2">
        <f t="shared" si="134"/>
        <v>0.58399999999999996</v>
      </c>
      <c r="E1108" s="2">
        <f t="shared" si="136"/>
        <v>0.58899999999999997</v>
      </c>
      <c r="F1108" s="2">
        <f t="shared" ref="F1108:F1171" si="137">AVERAGE(B1089:B1108)</f>
        <v>0.621</v>
      </c>
      <c r="G1108" s="2">
        <f t="shared" si="131"/>
        <v>0.64219999999999999</v>
      </c>
      <c r="H1108" s="2">
        <f t="shared" si="135"/>
        <v>0.64019999999999999</v>
      </c>
      <c r="I1108" s="2">
        <f t="array" ref="I1108">SUMPRODUCT(B1092:B1111, (ROW(B1092:B1111)-ROW(B1092)+1)) / (20*21/2)</f>
        <v>0.5882857142857143</v>
      </c>
      <c r="J1108" s="2">
        <f t="shared" si="130"/>
        <v>0.61392786326743098</v>
      </c>
      <c r="K1108" s="2">
        <f t="shared" si="132"/>
        <v>0.63102595191895816</v>
      </c>
    </row>
    <row r="1109" spans="1:11" ht="13.5" x14ac:dyDescent="0.25">
      <c r="A1109" s="3">
        <f>TITRES_STAT!B1112</f>
        <v>43923</v>
      </c>
      <c r="B1109" s="5">
        <f>TITRES_STAT!D1112</f>
        <v>0.57999999999999996</v>
      </c>
      <c r="C1109" s="2">
        <f t="shared" si="133"/>
        <v>-1.0000000000000009E-2</v>
      </c>
      <c r="D1109" s="2">
        <f t="shared" si="134"/>
        <v>0.58199999999999996</v>
      </c>
      <c r="E1109" s="2">
        <f t="shared" si="136"/>
        <v>0.58699999999999997</v>
      </c>
      <c r="F1109" s="2">
        <f t="shared" si="137"/>
        <v>0.61499999999999999</v>
      </c>
      <c r="G1109" s="2">
        <f t="shared" si="131"/>
        <v>0.64159999999999995</v>
      </c>
      <c r="H1109" s="2">
        <f t="shared" si="135"/>
        <v>0.63969999999999994</v>
      </c>
      <c r="I1109" s="2">
        <f t="array" ref="I1109">SUMPRODUCT(B1093:B1112, (ROW(B1093:B1112)-ROW(B1093)+1)) / (20*21/2)</f>
        <v>0.5832857142857143</v>
      </c>
      <c r="J1109" s="2">
        <f t="shared" ref="J1109:J1172" si="138">$J$4*B1109+J1108*(1-$J$4)</f>
        <v>0.61069663819434228</v>
      </c>
      <c r="K1109" s="2">
        <f t="shared" si="132"/>
        <v>0.62902493419664607</v>
      </c>
    </row>
    <row r="1110" spans="1:11" ht="13.5" x14ac:dyDescent="0.25">
      <c r="A1110" s="3">
        <f>TITRES_STAT!B1113</f>
        <v>43924</v>
      </c>
      <c r="B1110" s="5">
        <f>TITRES_STAT!D1113</f>
        <v>0.56999999999999995</v>
      </c>
      <c r="C1110" s="2">
        <f t="shared" si="133"/>
        <v>-1.0000000000000009E-2</v>
      </c>
      <c r="D1110" s="2">
        <f t="shared" si="134"/>
        <v>0.57999999999999996</v>
      </c>
      <c r="E1110" s="2">
        <f t="shared" si="136"/>
        <v>0.58499999999999996</v>
      </c>
      <c r="F1110" s="2">
        <f t="shared" si="137"/>
        <v>0.60850000000000004</v>
      </c>
      <c r="G1110" s="2">
        <f t="shared" si="131"/>
        <v>0.64059999999999984</v>
      </c>
      <c r="H1110" s="2">
        <f t="shared" si="135"/>
        <v>0.6390499999999999</v>
      </c>
      <c r="I1110" s="2">
        <f t="array" ref="I1110">SUMPRODUCT(B1094:B1113, (ROW(B1094:B1113)-ROW(B1094)+1)) / (20*21/2)</f>
        <v>0.57790476190476181</v>
      </c>
      <c r="J1110" s="2">
        <f t="shared" si="138"/>
        <v>0.60682076789011918</v>
      </c>
      <c r="K1110" s="2">
        <f t="shared" si="132"/>
        <v>0.62671023089481681</v>
      </c>
    </row>
    <row r="1111" spans="1:11" ht="13.5" x14ac:dyDescent="0.25">
      <c r="A1111" s="3">
        <f>TITRES_STAT!B1114</f>
        <v>43927</v>
      </c>
      <c r="B1111" s="5">
        <f>TITRES_STAT!D1114</f>
        <v>0.56000000000000005</v>
      </c>
      <c r="C1111" s="2">
        <f t="shared" si="133"/>
        <v>-9.9999999999998979E-3</v>
      </c>
      <c r="D1111" s="2">
        <f t="shared" si="134"/>
        <v>0.57599999999999996</v>
      </c>
      <c r="E1111" s="2">
        <f t="shared" si="136"/>
        <v>0.58200000000000007</v>
      </c>
      <c r="F1111" s="2">
        <f t="shared" si="137"/>
        <v>0.60250000000000004</v>
      </c>
      <c r="G1111" s="2">
        <f t="shared" si="131"/>
        <v>0.63939999999999986</v>
      </c>
      <c r="H1111" s="2">
        <f t="shared" si="135"/>
        <v>0.63834999999999986</v>
      </c>
      <c r="I1111" s="2">
        <f t="array" ref="I1111">SUMPRODUCT(B1095:B1114, (ROW(B1095:B1114)-ROW(B1095)+1)) / (20*21/2)</f>
        <v>0.57400000000000007</v>
      </c>
      <c r="J1111" s="2">
        <f t="shared" si="138"/>
        <v>0.60236164713867923</v>
      </c>
      <c r="K1111" s="2">
        <f t="shared" si="132"/>
        <v>0.62409414340874558</v>
      </c>
    </row>
    <row r="1112" spans="1:11" ht="13.5" x14ac:dyDescent="0.25">
      <c r="A1112" s="3">
        <f>TITRES_STAT!B1115</f>
        <v>43928</v>
      </c>
      <c r="B1112" s="5">
        <f>TITRES_STAT!D1115</f>
        <v>0.55000000000000004</v>
      </c>
      <c r="C1112" s="2">
        <f t="shared" si="133"/>
        <v>-1.0000000000000009E-2</v>
      </c>
      <c r="D1112" s="2">
        <f t="shared" si="134"/>
        <v>0.56999999999999995</v>
      </c>
      <c r="E1112" s="2">
        <f t="shared" si="136"/>
        <v>0.57800000000000007</v>
      </c>
      <c r="F1112" s="2">
        <f t="shared" si="137"/>
        <v>0.59650000000000003</v>
      </c>
      <c r="G1112" s="2">
        <f t="shared" si="131"/>
        <v>0.63839999999999986</v>
      </c>
      <c r="H1112" s="2">
        <f t="shared" si="135"/>
        <v>0.63759999999999983</v>
      </c>
      <c r="I1112" s="2">
        <f t="array" ref="I1112">SUMPRODUCT(B1096:B1115, (ROW(B1096:B1115)-ROW(B1096)+1)) / (20*21/2)</f>
        <v>0.57047619047619047</v>
      </c>
      <c r="J1112" s="2">
        <f t="shared" si="138"/>
        <v>0.59737482360166216</v>
      </c>
      <c r="K1112" s="2">
        <f t="shared" si="132"/>
        <v>0.62118849072604976</v>
      </c>
    </row>
    <row r="1113" spans="1:11" ht="13.5" x14ac:dyDescent="0.25">
      <c r="A1113" s="3">
        <f>TITRES_STAT!B1116</f>
        <v>43929</v>
      </c>
      <c r="B1113" s="5">
        <f>TITRES_STAT!D1116</f>
        <v>0.54</v>
      </c>
      <c r="C1113" s="2">
        <f t="shared" si="133"/>
        <v>-1.0000000000000009E-2</v>
      </c>
      <c r="D1113" s="2">
        <f t="shared" si="134"/>
        <v>0.55999999999999994</v>
      </c>
      <c r="E1113" s="2">
        <f t="shared" si="136"/>
        <v>0.57200000000000006</v>
      </c>
      <c r="F1113" s="2">
        <f t="shared" si="137"/>
        <v>0.59099999999999997</v>
      </c>
      <c r="G1113" s="2">
        <f t="shared" si="131"/>
        <v>0.63699999999999979</v>
      </c>
      <c r="H1113" s="2">
        <f t="shared" si="135"/>
        <v>0.63679999999999981</v>
      </c>
      <c r="I1113" s="2">
        <f t="array" ref="I1113">SUMPRODUCT(B1097:B1116, (ROW(B1097:B1116)-ROW(B1097)+1)) / (20*21/2)</f>
        <v>0.56638095238095232</v>
      </c>
      <c r="J1113" s="2">
        <f t="shared" si="138"/>
        <v>0.59191055468721809</v>
      </c>
      <c r="K1113" s="2">
        <f t="shared" si="132"/>
        <v>0.6180046283446361</v>
      </c>
    </row>
    <row r="1114" spans="1:11" ht="13.5" x14ac:dyDescent="0.25">
      <c r="A1114" s="3">
        <f>TITRES_STAT!B1117</f>
        <v>43934</v>
      </c>
      <c r="B1114" s="5">
        <f>TITRES_STAT!D1117</f>
        <v>0.55000000000000004</v>
      </c>
      <c r="C1114" s="2">
        <f t="shared" si="133"/>
        <v>1.0000000000000009E-2</v>
      </c>
      <c r="D1114" s="2">
        <f t="shared" si="134"/>
        <v>0.55399999999999994</v>
      </c>
      <c r="E1114" s="2">
        <f t="shared" si="136"/>
        <v>0.56799999999999984</v>
      </c>
      <c r="F1114" s="2">
        <f t="shared" si="137"/>
        <v>0.58700000000000008</v>
      </c>
      <c r="G1114" s="2">
        <f t="shared" si="131"/>
        <v>0.63579999999999981</v>
      </c>
      <c r="H1114" s="2">
        <f t="shared" si="135"/>
        <v>0.6359999999999999</v>
      </c>
      <c r="I1114" s="2">
        <f t="array" ref="I1114">SUMPRODUCT(B1098:B1117, (ROW(B1098:B1117)-ROW(B1098)+1)) / (20*21/2)</f>
        <v>0.56180952380952387</v>
      </c>
      <c r="J1114" s="2">
        <f t="shared" si="138"/>
        <v>0.58791907328843551</v>
      </c>
      <c r="K1114" s="2">
        <f t="shared" si="132"/>
        <v>0.61533778017425822</v>
      </c>
    </row>
    <row r="1115" spans="1:11" ht="13.5" x14ac:dyDescent="0.25">
      <c r="A1115" s="3">
        <f>TITRES_STAT!B1118</f>
        <v>43935</v>
      </c>
      <c r="B1115" s="5">
        <f>TITRES_STAT!D1118</f>
        <v>0.55000000000000004</v>
      </c>
      <c r="C1115" s="2">
        <f t="shared" si="133"/>
        <v>0</v>
      </c>
      <c r="D1115" s="2">
        <f t="shared" si="134"/>
        <v>0.55000000000000004</v>
      </c>
      <c r="E1115" s="2">
        <f t="shared" si="136"/>
        <v>0.56499999999999995</v>
      </c>
      <c r="F1115" s="2">
        <f t="shared" si="137"/>
        <v>0.58300000000000018</v>
      </c>
      <c r="G1115" s="2">
        <f t="shared" si="131"/>
        <v>0.63459999999999983</v>
      </c>
      <c r="H1115" s="2">
        <f t="shared" si="135"/>
        <v>0.63524999999999976</v>
      </c>
      <c r="I1115" s="2">
        <f t="array" ref="I1115">SUMPRODUCT(B1099:B1118, (ROW(B1099:B1118)-ROW(B1099)+1)) / (20*21/2)</f>
        <v>0.55671428571428572</v>
      </c>
      <c r="J1115" s="2">
        <f t="shared" si="138"/>
        <v>0.58430773297525118</v>
      </c>
      <c r="K1115" s="2">
        <f t="shared" si="132"/>
        <v>0.61277551428507171</v>
      </c>
    </row>
    <row r="1116" spans="1:11" ht="13.5" x14ac:dyDescent="0.25">
      <c r="A1116" s="3">
        <f>TITRES_STAT!B1119</f>
        <v>43936</v>
      </c>
      <c r="B1116" s="5">
        <f>TITRES_STAT!D1119</f>
        <v>0.54</v>
      </c>
      <c r="C1116" s="2">
        <f t="shared" si="133"/>
        <v>-1.0000000000000009E-2</v>
      </c>
      <c r="D1116" s="2">
        <f t="shared" si="134"/>
        <v>0.54600000000000004</v>
      </c>
      <c r="E1116" s="2">
        <f t="shared" si="136"/>
        <v>0.56099999999999994</v>
      </c>
      <c r="F1116" s="2">
        <f t="shared" si="137"/>
        <v>0.57800000000000007</v>
      </c>
      <c r="G1116" s="2">
        <f t="shared" si="131"/>
        <v>0.63339999999999985</v>
      </c>
      <c r="H1116" s="2">
        <f t="shared" si="135"/>
        <v>0.63449999999999984</v>
      </c>
      <c r="I1116" s="2">
        <f t="array" ref="I1116">SUMPRODUCT(B1100:B1119, (ROW(B1100:B1119)-ROW(B1100)+1)) / (20*21/2)</f>
        <v>0.55299999999999994</v>
      </c>
      <c r="J1116" s="2">
        <f t="shared" si="138"/>
        <v>0.58008794888237003</v>
      </c>
      <c r="K1116" s="2">
        <f t="shared" si="132"/>
        <v>0.60992157254840218</v>
      </c>
    </row>
    <row r="1117" spans="1:11" ht="13.5" x14ac:dyDescent="0.25">
      <c r="A1117" s="3">
        <f>TITRES_STAT!B1120</f>
        <v>43937</v>
      </c>
      <c r="B1117" s="5">
        <f>TITRES_STAT!D1120</f>
        <v>0.53</v>
      </c>
      <c r="C1117" s="2">
        <f t="shared" si="133"/>
        <v>-1.0000000000000009E-2</v>
      </c>
      <c r="D1117" s="2">
        <f t="shared" si="134"/>
        <v>0.54200000000000004</v>
      </c>
      <c r="E1117" s="2">
        <f t="shared" si="136"/>
        <v>0.55599999999999994</v>
      </c>
      <c r="F1117" s="2">
        <f t="shared" si="137"/>
        <v>0.57350000000000001</v>
      </c>
      <c r="G1117" s="2">
        <f t="shared" si="131"/>
        <v>0.63239999999999985</v>
      </c>
      <c r="H1117" s="2">
        <f t="shared" si="135"/>
        <v>0.63364999999999982</v>
      </c>
      <c r="I1117" s="2">
        <f t="array" ref="I1117">SUMPRODUCT(B1101:B1120, (ROW(B1101:B1120)-ROW(B1101)+1)) / (20*21/2)</f>
        <v>0.55057142857142849</v>
      </c>
      <c r="J1117" s="2">
        <f t="shared" si="138"/>
        <v>0.57531766803643003</v>
      </c>
      <c r="K1117" s="2">
        <f t="shared" si="132"/>
        <v>0.60678739323277853</v>
      </c>
    </row>
    <row r="1118" spans="1:11" ht="13.5" x14ac:dyDescent="0.25">
      <c r="A1118" s="3">
        <f>TITRES_STAT!B1121</f>
        <v>43938</v>
      </c>
      <c r="B1118" s="5">
        <f>TITRES_STAT!D1121</f>
        <v>0.52</v>
      </c>
      <c r="C1118" s="2">
        <f t="shared" si="133"/>
        <v>-1.0000000000000009E-2</v>
      </c>
      <c r="D1118" s="2">
        <f t="shared" si="134"/>
        <v>0.53800000000000003</v>
      </c>
      <c r="E1118" s="2">
        <f t="shared" si="136"/>
        <v>0.54900000000000004</v>
      </c>
      <c r="F1118" s="2">
        <f t="shared" si="137"/>
        <v>0.56900000000000006</v>
      </c>
      <c r="G1118" s="2">
        <f t="shared" si="131"/>
        <v>0.63079999999999981</v>
      </c>
      <c r="H1118" s="2">
        <f t="shared" si="135"/>
        <v>0.6328499999999998</v>
      </c>
      <c r="I1118" s="2">
        <f t="array" ref="I1118">SUMPRODUCT(B1102:B1121, (ROW(B1102:B1121)-ROW(B1102)+1)) / (20*21/2)</f>
        <v>0.54933333333333345</v>
      </c>
      <c r="J1118" s="2">
        <f t="shared" si="138"/>
        <v>0.57004931869962716</v>
      </c>
      <c r="K1118" s="2">
        <f t="shared" si="132"/>
        <v>0.60338396604717937</v>
      </c>
    </row>
    <row r="1119" spans="1:11" ht="13.5" x14ac:dyDescent="0.25">
      <c r="A1119" s="3">
        <f>TITRES_STAT!B1122</f>
        <v>43941</v>
      </c>
      <c r="B1119" s="5">
        <f>TITRES_STAT!D1122</f>
        <v>0.53</v>
      </c>
      <c r="C1119" s="2">
        <f t="shared" si="133"/>
        <v>1.0000000000000009E-2</v>
      </c>
      <c r="D1119" s="2">
        <f t="shared" si="134"/>
        <v>0.53400000000000003</v>
      </c>
      <c r="E1119" s="2">
        <f t="shared" si="136"/>
        <v>0.54400000000000004</v>
      </c>
      <c r="F1119" s="2">
        <f t="shared" si="137"/>
        <v>0.56549999999999989</v>
      </c>
      <c r="G1119" s="2">
        <f t="shared" si="131"/>
        <v>0.62939999999999985</v>
      </c>
      <c r="H1119" s="2">
        <f t="shared" si="135"/>
        <v>0.63209999999999988</v>
      </c>
      <c r="I1119" s="2">
        <f t="array" ref="I1119">SUMPRODUCT(B1103:B1122, (ROW(B1103:B1122)-ROW(B1103)+1)) / (20*21/2)</f>
        <v>0.54828571428571438</v>
      </c>
      <c r="J1119" s="2">
        <f t="shared" si="138"/>
        <v>0.56623509787109128</v>
      </c>
      <c r="K1119" s="2">
        <f t="shared" si="132"/>
        <v>0.60050616345709384</v>
      </c>
    </row>
    <row r="1120" spans="1:11" ht="13.5" x14ac:dyDescent="0.25">
      <c r="A1120" s="3">
        <f>TITRES_STAT!B1123</f>
        <v>43942</v>
      </c>
      <c r="B1120" s="5">
        <f>TITRES_STAT!D1123</f>
        <v>0.54</v>
      </c>
      <c r="C1120" s="2">
        <f t="shared" si="133"/>
        <v>1.0000000000000009E-2</v>
      </c>
      <c r="D1120" s="2">
        <f t="shared" si="134"/>
        <v>0.53200000000000003</v>
      </c>
      <c r="E1120" s="2">
        <f t="shared" si="136"/>
        <v>0.54100000000000004</v>
      </c>
      <c r="F1120" s="2">
        <f t="shared" si="137"/>
        <v>0.56299999999999994</v>
      </c>
      <c r="G1120" s="2">
        <f t="shared" si="131"/>
        <v>0.62819999999999987</v>
      </c>
      <c r="H1120" s="2">
        <f t="shared" si="135"/>
        <v>0.63149999999999995</v>
      </c>
      <c r="I1120" s="2">
        <f t="array" ref="I1120">SUMPRODUCT(B1104:B1123, (ROW(B1104:B1123)-ROW(B1104)+1)) / (20*21/2)</f>
        <v>0.54742857142857149</v>
      </c>
      <c r="J1120" s="2">
        <f t="shared" si="138"/>
        <v>0.56373651712146344</v>
      </c>
      <c r="K1120" s="2">
        <f t="shared" si="132"/>
        <v>0.59813337273328626</v>
      </c>
    </row>
    <row r="1121" spans="1:11" ht="13.5" x14ac:dyDescent="0.25">
      <c r="A1121" s="3">
        <f>TITRES_STAT!B1124</f>
        <v>43943</v>
      </c>
      <c r="B1121" s="5">
        <f>TITRES_STAT!D1124</f>
        <v>0.55000000000000004</v>
      </c>
      <c r="C1121" s="2">
        <f t="shared" si="133"/>
        <v>1.0000000000000009E-2</v>
      </c>
      <c r="D1121" s="2">
        <f t="shared" si="134"/>
        <v>0.53400000000000003</v>
      </c>
      <c r="E1121" s="2">
        <f t="shared" si="136"/>
        <v>0.54</v>
      </c>
      <c r="F1121" s="2">
        <f t="shared" si="137"/>
        <v>0.56099999999999994</v>
      </c>
      <c r="G1121" s="2">
        <f t="shared" si="131"/>
        <v>0.62659999999999993</v>
      </c>
      <c r="H1121" s="2">
        <f t="shared" si="135"/>
        <v>0.63089999999999979</v>
      </c>
      <c r="I1121" s="2">
        <f t="array" ref="I1121">SUMPRODUCT(B1105:B1124, (ROW(B1105:B1124)-ROW(B1105)+1)) / (20*21/2)</f>
        <v>0.54776190476190489</v>
      </c>
      <c r="J1121" s="2">
        <f t="shared" si="138"/>
        <v>0.56242827739560985</v>
      </c>
      <c r="K1121" s="2">
        <f t="shared" si="132"/>
        <v>0.59624578948884377</v>
      </c>
    </row>
    <row r="1122" spans="1:11" ht="13.5" x14ac:dyDescent="0.25">
      <c r="A1122" s="3">
        <f>TITRES_STAT!B1125</f>
        <v>43944</v>
      </c>
      <c r="B1122" s="5">
        <f>TITRES_STAT!D1125</f>
        <v>0.55000000000000004</v>
      </c>
      <c r="C1122" s="2">
        <f t="shared" si="133"/>
        <v>0</v>
      </c>
      <c r="D1122" s="2">
        <f t="shared" si="134"/>
        <v>0.53800000000000003</v>
      </c>
      <c r="E1122" s="2">
        <f t="shared" si="136"/>
        <v>0.53999999999999992</v>
      </c>
      <c r="F1122" s="2">
        <f t="shared" si="137"/>
        <v>0.55899999999999994</v>
      </c>
      <c r="G1122" s="2">
        <f t="shared" si="131"/>
        <v>0.62480000000000002</v>
      </c>
      <c r="H1122" s="2">
        <f t="shared" si="135"/>
        <v>0.63019999999999987</v>
      </c>
      <c r="I1122" s="2">
        <f t="array" ref="I1122">SUMPRODUCT(B1106:B1125, (ROW(B1106:B1125)-ROW(B1106)+1)) / (20*21/2)</f>
        <v>0.54728571428571438</v>
      </c>
      <c r="J1122" s="2">
        <f t="shared" si="138"/>
        <v>0.56124463192936136</v>
      </c>
      <c r="K1122" s="2">
        <f t="shared" si="132"/>
        <v>0.59443222911673232</v>
      </c>
    </row>
    <row r="1123" spans="1:11" ht="13.5" x14ac:dyDescent="0.25">
      <c r="A1123" s="3">
        <f>TITRES_STAT!B1126</f>
        <v>43945</v>
      </c>
      <c r="B1123" s="5">
        <f>TITRES_STAT!D1126</f>
        <v>0.55000000000000004</v>
      </c>
      <c r="C1123" s="2">
        <f t="shared" si="133"/>
        <v>0</v>
      </c>
      <c r="D1123" s="2">
        <f t="shared" si="134"/>
        <v>0.54399999999999993</v>
      </c>
      <c r="E1123" s="2">
        <f t="shared" si="136"/>
        <v>0.54099999999999993</v>
      </c>
      <c r="F1123" s="2">
        <f t="shared" si="137"/>
        <v>0.55650000000000011</v>
      </c>
      <c r="G1123" s="2">
        <f t="shared" si="131"/>
        <v>0.62319999999999998</v>
      </c>
      <c r="H1123" s="2">
        <f t="shared" si="135"/>
        <v>0.62959999999999972</v>
      </c>
      <c r="I1123" s="2">
        <f t="array" ref="I1123">SUMPRODUCT(B1107:B1126, (ROW(B1107:B1126)-ROW(B1107)+1)) / (20*21/2)</f>
        <v>0.54600000000000004</v>
      </c>
      <c r="J1123" s="2">
        <f t="shared" si="138"/>
        <v>0.56017371460275556</v>
      </c>
      <c r="K1123" s="2">
        <f t="shared" si="132"/>
        <v>0.59268978875921341</v>
      </c>
    </row>
    <row r="1124" spans="1:11" ht="13.5" x14ac:dyDescent="0.25">
      <c r="A1124" s="3">
        <f>TITRES_STAT!B1127</f>
        <v>43948</v>
      </c>
      <c r="B1124" s="5">
        <f>TITRES_STAT!D1127</f>
        <v>0.56000000000000005</v>
      </c>
      <c r="C1124" s="2">
        <f t="shared" si="133"/>
        <v>1.0000000000000009E-2</v>
      </c>
      <c r="D1124" s="2">
        <f t="shared" si="134"/>
        <v>0.55000000000000004</v>
      </c>
      <c r="E1124" s="2">
        <f t="shared" si="136"/>
        <v>0.54200000000000004</v>
      </c>
      <c r="F1124" s="2">
        <f t="shared" si="137"/>
        <v>0.55499999999999994</v>
      </c>
      <c r="G1124" s="2">
        <f t="shared" si="131"/>
        <v>0.62139999999999995</v>
      </c>
      <c r="H1124" s="2">
        <f t="shared" si="135"/>
        <v>0.62894999999999979</v>
      </c>
      <c r="I1124" s="2">
        <f t="array" ref="I1124">SUMPRODUCT(B1108:B1127, (ROW(B1108:B1127)-ROW(B1108)+1)) / (20*21/2)</f>
        <v>0.54490476190476189</v>
      </c>
      <c r="J1124" s="2">
        <f t="shared" si="138"/>
        <v>0.56015717035487411</v>
      </c>
      <c r="K1124" s="2">
        <f t="shared" si="132"/>
        <v>0.59140783625885218</v>
      </c>
    </row>
    <row r="1125" spans="1:11" ht="13.5" x14ac:dyDescent="0.25">
      <c r="A1125" s="3">
        <f>TITRES_STAT!B1128</f>
        <v>43949</v>
      </c>
      <c r="B1125" s="5">
        <f>TITRES_STAT!D1128</f>
        <v>0.55000000000000004</v>
      </c>
      <c r="C1125" s="2">
        <f t="shared" si="133"/>
        <v>-1.0000000000000009E-2</v>
      </c>
      <c r="D1125" s="2">
        <f t="shared" si="134"/>
        <v>0.55199999999999994</v>
      </c>
      <c r="E1125" s="2">
        <f t="shared" si="136"/>
        <v>0.54199999999999993</v>
      </c>
      <c r="F1125" s="2">
        <f t="shared" si="137"/>
        <v>0.55350000000000021</v>
      </c>
      <c r="G1125" s="2">
        <f t="shared" si="131"/>
        <v>0.61879999999999991</v>
      </c>
      <c r="H1125" s="2">
        <f t="shared" si="135"/>
        <v>0.62834999999999974</v>
      </c>
      <c r="I1125" s="2">
        <f t="array" ref="I1125">SUMPRODUCT(B1109:B1128, (ROW(B1109:B1128)-ROW(B1109)+1)) / (20*21/2)</f>
        <v>0.54304761904761911</v>
      </c>
      <c r="J1125" s="2">
        <f t="shared" si="138"/>
        <v>0.55918982079726709</v>
      </c>
      <c r="K1125" s="2">
        <f t="shared" si="132"/>
        <v>0.58978399954281879</v>
      </c>
    </row>
    <row r="1126" spans="1:11" ht="13.5" x14ac:dyDescent="0.25">
      <c r="A1126" s="3">
        <f>TITRES_STAT!B1129</f>
        <v>43950</v>
      </c>
      <c r="B1126" s="5">
        <f>TITRES_STAT!D1129</f>
        <v>0.54</v>
      </c>
      <c r="C1126" s="2">
        <f t="shared" si="133"/>
        <v>-1.0000000000000009E-2</v>
      </c>
      <c r="D1126" s="2">
        <f t="shared" si="134"/>
        <v>0.55000000000000004</v>
      </c>
      <c r="E1126" s="2">
        <f t="shared" si="136"/>
        <v>0.54200000000000004</v>
      </c>
      <c r="F1126" s="2">
        <f t="shared" si="137"/>
        <v>0.55150000000000021</v>
      </c>
      <c r="G1126" s="2">
        <f t="shared" si="131"/>
        <v>0.61519999999999986</v>
      </c>
      <c r="H1126" s="2">
        <f t="shared" si="135"/>
        <v>0.62764999999999971</v>
      </c>
      <c r="I1126" s="2">
        <f t="array" ref="I1126">SUMPRODUCT(B1110:B1129, (ROW(B1110:B1129)-ROW(B1110)+1)) / (20*21/2)</f>
        <v>0.54242857142857137</v>
      </c>
      <c r="J1126" s="2">
        <f t="shared" si="138"/>
        <v>0.55736221881657499</v>
      </c>
      <c r="K1126" s="2">
        <f t="shared" si="132"/>
        <v>0.58783168583525724</v>
      </c>
    </row>
    <row r="1127" spans="1:11" ht="13.5" x14ac:dyDescent="0.25">
      <c r="A1127" s="3">
        <f>TITRES_STAT!B1130</f>
        <v>43951</v>
      </c>
      <c r="B1127" s="5">
        <f>TITRES_STAT!D1130</f>
        <v>0.54</v>
      </c>
      <c r="C1127" s="2">
        <f t="shared" si="133"/>
        <v>0</v>
      </c>
      <c r="D1127" s="2">
        <f t="shared" si="134"/>
        <v>0.54800000000000004</v>
      </c>
      <c r="E1127" s="2">
        <f t="shared" si="136"/>
        <v>0.54300000000000004</v>
      </c>
      <c r="F1127" s="2">
        <f t="shared" si="137"/>
        <v>0.5495000000000001</v>
      </c>
      <c r="G1127" s="2">
        <f t="shared" si="131"/>
        <v>0.6117999999999999</v>
      </c>
      <c r="H1127" s="2">
        <f t="shared" si="135"/>
        <v>0.62699999999999978</v>
      </c>
      <c r="I1127" s="2">
        <f t="array" ref="I1127">SUMPRODUCT(B1111:B1130, (ROW(B1111:B1130)-ROW(B1111)+1)) / (20*21/2)</f>
        <v>0.54200000000000004</v>
      </c>
      <c r="J1127" s="2">
        <f t="shared" si="138"/>
        <v>0.55570867416737735</v>
      </c>
      <c r="K1127" s="2">
        <f t="shared" si="132"/>
        <v>0.58595593344956098</v>
      </c>
    </row>
    <row r="1128" spans="1:11" ht="13.5" x14ac:dyDescent="0.25">
      <c r="A1128" s="3">
        <f>TITRES_STAT!B1131</f>
        <v>43955</v>
      </c>
      <c r="B1128" s="5">
        <f>TITRES_STAT!D1131</f>
        <v>0.53</v>
      </c>
      <c r="C1128" s="2">
        <f t="shared" si="133"/>
        <v>-1.0000000000000009E-2</v>
      </c>
      <c r="D1128" s="2">
        <f t="shared" si="134"/>
        <v>0.54400000000000015</v>
      </c>
      <c r="E1128" s="2">
        <f t="shared" si="136"/>
        <v>0.54400000000000004</v>
      </c>
      <c r="F1128" s="2">
        <f t="shared" si="137"/>
        <v>0.5465000000000001</v>
      </c>
      <c r="G1128" s="2">
        <f t="shared" si="131"/>
        <v>0.60839999999999994</v>
      </c>
      <c r="H1128" s="2">
        <f t="shared" si="135"/>
        <v>0.62624999999999975</v>
      </c>
      <c r="I1128" s="2">
        <f t="array" ref="I1128">SUMPRODUCT(B1112:B1131, (ROW(B1112:B1131)-ROW(B1112)+1)) / (20*21/2)</f>
        <v>0.54171428571428581</v>
      </c>
      <c r="J1128" s="2">
        <f t="shared" si="138"/>
        <v>0.55326022900857952</v>
      </c>
      <c r="K1128" s="2">
        <f t="shared" si="132"/>
        <v>0.58376158311820558</v>
      </c>
    </row>
    <row r="1129" spans="1:11" ht="13.5" x14ac:dyDescent="0.25">
      <c r="A1129" s="3">
        <f>TITRES_STAT!B1132</f>
        <v>43956</v>
      </c>
      <c r="B1129" s="5">
        <f>TITRES_STAT!D1132</f>
        <v>0.54</v>
      </c>
      <c r="C1129" s="2">
        <f t="shared" si="133"/>
        <v>1.0000000000000009E-2</v>
      </c>
      <c r="D1129" s="2">
        <f t="shared" si="134"/>
        <v>0.54</v>
      </c>
      <c r="E1129" s="2">
        <f t="shared" si="136"/>
        <v>0.54500000000000015</v>
      </c>
      <c r="F1129" s="2">
        <f t="shared" si="137"/>
        <v>0.54449999999999998</v>
      </c>
      <c r="G1129" s="2">
        <f t="shared" si="131"/>
        <v>0.60499999999999987</v>
      </c>
      <c r="H1129" s="2">
        <f t="shared" si="135"/>
        <v>0.62554999999999983</v>
      </c>
      <c r="I1129" s="2">
        <f t="array" ref="I1129">SUMPRODUCT(B1113:B1132, (ROW(B1113:B1132)-ROW(B1113)+1)) / (20*21/2)</f>
        <v>0.54057142857142859</v>
      </c>
      <c r="J1129" s="2">
        <f t="shared" si="138"/>
        <v>0.55199735005538142</v>
      </c>
      <c r="K1129" s="2">
        <f t="shared" si="132"/>
        <v>0.58204544260376623</v>
      </c>
    </row>
    <row r="1130" spans="1:11" ht="13.5" x14ac:dyDescent="0.25">
      <c r="A1130" s="3">
        <f>TITRES_STAT!B1133</f>
        <v>43957</v>
      </c>
      <c r="B1130" s="5">
        <f>TITRES_STAT!D1133</f>
        <v>0.54</v>
      </c>
      <c r="C1130" s="2">
        <f t="shared" si="133"/>
        <v>0</v>
      </c>
      <c r="D1130" s="2">
        <f t="shared" si="134"/>
        <v>0.53800000000000003</v>
      </c>
      <c r="E1130" s="2">
        <f t="shared" si="136"/>
        <v>0.54500000000000004</v>
      </c>
      <c r="F1130" s="2">
        <f t="shared" si="137"/>
        <v>0.54299999999999993</v>
      </c>
      <c r="G1130" s="2">
        <f t="shared" si="131"/>
        <v>0.60139999999999982</v>
      </c>
      <c r="H1130" s="2">
        <f t="shared" si="135"/>
        <v>0.6247999999999998</v>
      </c>
      <c r="I1130" s="2">
        <f t="array" ref="I1130">SUMPRODUCT(B1114:B1133, (ROW(B1114:B1133)-ROW(B1114)+1)) / (20*21/2)</f>
        <v>0.54047619047619044</v>
      </c>
      <c r="J1130" s="2">
        <f t="shared" si="138"/>
        <v>0.55085474528820222</v>
      </c>
      <c r="K1130" s="2">
        <f t="shared" si="132"/>
        <v>0.58039660171734409</v>
      </c>
    </row>
    <row r="1131" spans="1:11" ht="13.5" x14ac:dyDescent="0.25">
      <c r="A1131" s="3">
        <f>TITRES_STAT!B1134</f>
        <v>43958</v>
      </c>
      <c r="B1131" s="5">
        <f>TITRES_STAT!D1134</f>
        <v>0.54</v>
      </c>
      <c r="C1131" s="2">
        <f t="shared" si="133"/>
        <v>0</v>
      </c>
      <c r="D1131" s="2">
        <f t="shared" si="134"/>
        <v>0.53800000000000003</v>
      </c>
      <c r="E1131" s="2">
        <f t="shared" si="136"/>
        <v>0.54400000000000004</v>
      </c>
      <c r="F1131" s="2">
        <f t="shared" si="137"/>
        <v>0.54200000000000004</v>
      </c>
      <c r="G1131" s="2">
        <f t="shared" si="131"/>
        <v>0.59779999999999989</v>
      </c>
      <c r="H1131" s="2">
        <f t="shared" si="135"/>
        <v>0.62404999999999977</v>
      </c>
      <c r="I1131" s="2">
        <f t="array" ref="I1131">SUMPRODUCT(B1115:B1134, (ROW(B1115:B1134)-ROW(B1115)+1)) / (20*21/2)</f>
        <v>0.54038095238095252</v>
      </c>
      <c r="J1131" s="2">
        <f t="shared" si="138"/>
        <v>0.54982096002265912</v>
      </c>
      <c r="K1131" s="2">
        <f t="shared" si="132"/>
        <v>0.57881242125784049</v>
      </c>
    </row>
    <row r="1132" spans="1:11" ht="13.5" x14ac:dyDescent="0.25">
      <c r="A1132" s="3">
        <f>TITRES_STAT!B1135</f>
        <v>43959</v>
      </c>
      <c r="B1132" s="5">
        <f>TITRES_STAT!D1135</f>
        <v>0.53</v>
      </c>
      <c r="C1132" s="2">
        <f t="shared" si="133"/>
        <v>-1.0000000000000009E-2</v>
      </c>
      <c r="D1132" s="2">
        <f t="shared" si="134"/>
        <v>0.53600000000000014</v>
      </c>
      <c r="E1132" s="2">
        <f t="shared" si="136"/>
        <v>0.54200000000000004</v>
      </c>
      <c r="F1132" s="2">
        <f t="shared" si="137"/>
        <v>0.54099999999999993</v>
      </c>
      <c r="G1132" s="2">
        <f t="shared" si="131"/>
        <v>0.59439999999999993</v>
      </c>
      <c r="H1132" s="2">
        <f t="shared" si="135"/>
        <v>0.62329999999999985</v>
      </c>
      <c r="I1132" s="2">
        <f t="array" ref="I1132">SUMPRODUCT(B1116:B1135, (ROW(B1116:B1135)-ROW(B1116)+1)) / (20*21/2)</f>
        <v>0.54033333333333333</v>
      </c>
      <c r="J1132" s="2">
        <f t="shared" si="138"/>
        <v>0.54793324954431066</v>
      </c>
      <c r="K1132" s="2">
        <f t="shared" si="132"/>
        <v>0.57689820865949382</v>
      </c>
    </row>
    <row r="1133" spans="1:11" ht="13.5" x14ac:dyDescent="0.25">
      <c r="A1133" s="3">
        <f>TITRES_STAT!B1136</f>
        <v>43962</v>
      </c>
      <c r="B1133" s="5">
        <f>TITRES_STAT!D1136</f>
        <v>0.54</v>
      </c>
      <c r="C1133" s="2">
        <f t="shared" si="133"/>
        <v>1.0000000000000009E-2</v>
      </c>
      <c r="D1133" s="2">
        <f t="shared" si="134"/>
        <v>0.53800000000000003</v>
      </c>
      <c r="E1133" s="2">
        <f t="shared" si="136"/>
        <v>0.54100000000000015</v>
      </c>
      <c r="F1133" s="2">
        <f t="shared" si="137"/>
        <v>0.54099999999999981</v>
      </c>
      <c r="G1133" s="2">
        <f t="shared" si="131"/>
        <v>0.59139999999999993</v>
      </c>
      <c r="H1133" s="2">
        <f t="shared" si="135"/>
        <v>0.62264999999999981</v>
      </c>
      <c r="I1133" s="2">
        <f t="array" ref="I1133">SUMPRODUCT(B1117:B1136, (ROW(B1117:B1136)-ROW(B1117)+1)) / (20*21/2)</f>
        <v>0.54033333333333333</v>
      </c>
      <c r="J1133" s="2">
        <f t="shared" si="138"/>
        <v>0.547177701968662</v>
      </c>
      <c r="K1133" s="2">
        <f t="shared" si="132"/>
        <v>0.5754512200846118</v>
      </c>
    </row>
    <row r="1134" spans="1:11" ht="13.5" x14ac:dyDescent="0.25">
      <c r="A1134" s="3">
        <f>TITRES_STAT!B1137</f>
        <v>43963</v>
      </c>
      <c r="B1134" s="5">
        <f>TITRES_STAT!D1137</f>
        <v>0.54</v>
      </c>
      <c r="C1134" s="2">
        <f t="shared" si="133"/>
        <v>0</v>
      </c>
      <c r="D1134" s="2">
        <f t="shared" si="134"/>
        <v>0.53800000000000003</v>
      </c>
      <c r="E1134" s="2">
        <f t="shared" si="136"/>
        <v>0.53900000000000003</v>
      </c>
      <c r="F1134" s="2">
        <f t="shared" si="137"/>
        <v>0.54049999999999998</v>
      </c>
      <c r="G1134" s="2">
        <f t="shared" si="131"/>
        <v>0.58819999999999995</v>
      </c>
      <c r="H1134" s="2">
        <f t="shared" si="135"/>
        <v>0.62199999999999989</v>
      </c>
      <c r="I1134" s="2">
        <f t="array" ref="I1134">SUMPRODUCT(B1118:B1137, (ROW(B1118:B1137)-ROW(B1118)+1)) / (20*21/2)</f>
        <v>0.54033333333333333</v>
      </c>
      <c r="J1134" s="2">
        <f t="shared" si="138"/>
        <v>0.54649411130497993</v>
      </c>
      <c r="K1134" s="2">
        <f t="shared" si="132"/>
        <v>0.57406097615972507</v>
      </c>
    </row>
    <row r="1135" spans="1:11" ht="13.5" x14ac:dyDescent="0.25">
      <c r="A1135" s="3">
        <f>TITRES_STAT!B1138</f>
        <v>43964</v>
      </c>
      <c r="B1135" s="5">
        <f>TITRES_STAT!D1138</f>
        <v>0.54</v>
      </c>
      <c r="C1135" s="2">
        <f t="shared" si="133"/>
        <v>0</v>
      </c>
      <c r="D1135" s="2">
        <f t="shared" si="134"/>
        <v>0.53800000000000003</v>
      </c>
      <c r="E1135" s="2">
        <f t="shared" si="136"/>
        <v>0.53800000000000003</v>
      </c>
      <c r="F1135" s="2">
        <f t="shared" si="137"/>
        <v>0.53999999999999981</v>
      </c>
      <c r="G1135" s="2">
        <f t="shared" si="131"/>
        <v>0.58499999999999996</v>
      </c>
      <c r="H1135" s="2">
        <f t="shared" si="135"/>
        <v>0.62134999999999996</v>
      </c>
      <c r="I1135" s="2">
        <f t="array" ref="I1135">SUMPRODUCT(B1119:B1138, (ROW(B1119:B1138)-ROW(B1119)+1)) / (20*21/2)</f>
        <v>0.53933333333333344</v>
      </c>
      <c r="J1135" s="2">
        <f t="shared" si="138"/>
        <v>0.54587562451402949</v>
      </c>
      <c r="K1135" s="2">
        <f t="shared" si="132"/>
        <v>0.57272525160444165</v>
      </c>
    </row>
    <row r="1136" spans="1:11" ht="13.5" x14ac:dyDescent="0.25">
      <c r="A1136" s="3">
        <f>TITRES_STAT!B1139</f>
        <v>43965</v>
      </c>
      <c r="B1136" s="5">
        <f>TITRES_STAT!D1139</f>
        <v>0.54</v>
      </c>
      <c r="C1136" s="2">
        <f t="shared" si="133"/>
        <v>0</v>
      </c>
      <c r="D1136" s="2">
        <f t="shared" si="134"/>
        <v>0.53800000000000003</v>
      </c>
      <c r="E1136" s="2">
        <f t="shared" si="136"/>
        <v>0.53800000000000003</v>
      </c>
      <c r="F1136" s="2">
        <f t="shared" si="137"/>
        <v>0.53999999999999981</v>
      </c>
      <c r="G1136" s="2">
        <f t="shared" si="131"/>
        <v>0.58160000000000001</v>
      </c>
      <c r="H1136" s="2">
        <f t="shared" si="135"/>
        <v>0.62070000000000003</v>
      </c>
      <c r="I1136" s="2">
        <f t="array" ref="I1136">SUMPRODUCT(B1120:B1139, (ROW(B1120:B1139)-ROW(B1120)+1)) / (20*21/2)</f>
        <v>0.53733333333333333</v>
      </c>
      <c r="J1136" s="2">
        <f t="shared" si="138"/>
        <v>0.54531604122697908</v>
      </c>
      <c r="K1136" s="2">
        <f t="shared" si="132"/>
        <v>0.57144190840426745</v>
      </c>
    </row>
    <row r="1137" spans="1:11" ht="13.5" x14ac:dyDescent="0.25">
      <c r="A1137" s="3">
        <f>TITRES_STAT!B1140</f>
        <v>43966</v>
      </c>
      <c r="B1137" s="5">
        <f>TITRES_STAT!D1140</f>
        <v>0.54</v>
      </c>
      <c r="C1137" s="2">
        <f t="shared" si="133"/>
        <v>0</v>
      </c>
      <c r="D1137" s="2">
        <f t="shared" si="134"/>
        <v>0.54</v>
      </c>
      <c r="E1137" s="2">
        <f t="shared" si="136"/>
        <v>0.53800000000000003</v>
      </c>
      <c r="F1137" s="2">
        <f t="shared" si="137"/>
        <v>0.54049999999999998</v>
      </c>
      <c r="G1137" s="2">
        <f t="shared" si="131"/>
        <v>0.57819999999999994</v>
      </c>
      <c r="H1137" s="2">
        <f t="shared" si="135"/>
        <v>0.62009999999999998</v>
      </c>
      <c r="I1137" s="2">
        <f t="array" ref="I1137">SUMPRODUCT(B1121:B1140, (ROW(B1121:B1140)-ROW(B1121)+1)) / (20*21/2)</f>
        <v>0.53538095238095251</v>
      </c>
      <c r="J1137" s="2">
        <f t="shared" si="138"/>
        <v>0.54480975158631439</v>
      </c>
      <c r="K1137" s="2">
        <f t="shared" si="132"/>
        <v>0.57020889238841388</v>
      </c>
    </row>
    <row r="1138" spans="1:11" ht="13.5" x14ac:dyDescent="0.25">
      <c r="A1138" s="3">
        <f>TITRES_STAT!B1141</f>
        <v>43969</v>
      </c>
      <c r="B1138" s="5">
        <f>TITRES_STAT!D1141</f>
        <v>0.53</v>
      </c>
      <c r="C1138" s="2">
        <f t="shared" si="133"/>
        <v>-1.0000000000000009E-2</v>
      </c>
      <c r="D1138" s="2">
        <f t="shared" si="134"/>
        <v>0.53800000000000003</v>
      </c>
      <c r="E1138" s="2">
        <f t="shared" si="136"/>
        <v>0.53800000000000003</v>
      </c>
      <c r="F1138" s="2">
        <f t="shared" si="137"/>
        <v>0.54099999999999993</v>
      </c>
      <c r="G1138" s="2">
        <f t="shared" ref="G1138:G1201" si="139">AVERAGE(B1089:B1138)</f>
        <v>0.5746</v>
      </c>
      <c r="H1138" s="2">
        <f t="shared" si="135"/>
        <v>0.61950000000000005</v>
      </c>
      <c r="I1138" s="2">
        <f t="array" ref="I1138">SUMPRODUCT(B1122:B1141, (ROW(B1122:B1141)-ROW(B1122)+1)) / (20*21/2)</f>
        <v>0.53447619047619055</v>
      </c>
      <c r="J1138" s="2">
        <f t="shared" si="138"/>
        <v>0.54339929905428441</v>
      </c>
      <c r="K1138" s="2">
        <f t="shared" si="132"/>
        <v>0.56863207307906427</v>
      </c>
    </row>
    <row r="1139" spans="1:11" ht="13.5" x14ac:dyDescent="0.25">
      <c r="A1139" s="3">
        <f>TITRES_STAT!B1142</f>
        <v>43970</v>
      </c>
      <c r="B1139" s="5">
        <f>TITRES_STAT!D1142</f>
        <v>0.52</v>
      </c>
      <c r="C1139" s="2">
        <f t="shared" si="133"/>
        <v>-1.0000000000000009E-2</v>
      </c>
      <c r="D1139" s="2">
        <f t="shared" si="134"/>
        <v>0.53400000000000003</v>
      </c>
      <c r="E1139" s="2">
        <f t="shared" si="136"/>
        <v>0.53600000000000014</v>
      </c>
      <c r="F1139" s="2">
        <f t="shared" si="137"/>
        <v>0.54049999999999987</v>
      </c>
      <c r="G1139" s="2">
        <f t="shared" si="139"/>
        <v>0.57099999999999995</v>
      </c>
      <c r="H1139" s="2">
        <f t="shared" si="135"/>
        <v>0.61879999999999991</v>
      </c>
      <c r="I1139" s="2">
        <f t="array" ref="I1139">SUMPRODUCT(B1123:B1142, (ROW(B1123:B1142)-ROW(B1123)+1)) / (20*21/2)</f>
        <v>0.53461904761904777</v>
      </c>
      <c r="J1139" s="2">
        <f t="shared" si="138"/>
        <v>0.54117079438244775</v>
      </c>
      <c r="K1139" s="2">
        <f t="shared" ref="K1139:K1202" si="140">$K$4*B1139+(1-$K$4)*K1138</f>
        <v>0.56672493295831661</v>
      </c>
    </row>
    <row r="1140" spans="1:11" ht="13.5" x14ac:dyDescent="0.25">
      <c r="A1140" s="3">
        <f>TITRES_STAT!B1143</f>
        <v>43971</v>
      </c>
      <c r="B1140" s="5">
        <f>TITRES_STAT!D1143</f>
        <v>0.52</v>
      </c>
      <c r="C1140" s="2">
        <f t="shared" si="133"/>
        <v>0</v>
      </c>
      <c r="D1140" s="2">
        <f t="shared" si="134"/>
        <v>0.53</v>
      </c>
      <c r="E1140" s="2">
        <f t="shared" si="136"/>
        <v>0.53400000000000003</v>
      </c>
      <c r="F1140" s="2">
        <f t="shared" si="137"/>
        <v>0.53949999999999987</v>
      </c>
      <c r="G1140" s="2">
        <f t="shared" si="139"/>
        <v>0.5673999999999999</v>
      </c>
      <c r="H1140" s="2">
        <f t="shared" si="135"/>
        <v>0.61814999999999987</v>
      </c>
      <c r="I1140" s="2">
        <f t="array" ref="I1140">SUMPRODUCT(B1124:B1143, (ROW(B1124:B1143)-ROW(B1124)+1)) / (20*21/2)</f>
        <v>0.53576190476190488</v>
      </c>
      <c r="J1140" s="2">
        <f t="shared" si="138"/>
        <v>0.53915452825078614</v>
      </c>
      <c r="K1140" s="2">
        <f t="shared" si="140"/>
        <v>0.56489258264622577</v>
      </c>
    </row>
    <row r="1141" spans="1:11" ht="13.5" x14ac:dyDescent="0.25">
      <c r="A1141" s="3">
        <f>TITRES_STAT!B1144</f>
        <v>43972</v>
      </c>
      <c r="B1141" s="5">
        <f>TITRES_STAT!D1144</f>
        <v>0.53</v>
      </c>
      <c r="C1141" s="2">
        <f t="shared" si="133"/>
        <v>1.0000000000000009E-2</v>
      </c>
      <c r="D1141" s="2">
        <f t="shared" si="134"/>
        <v>0.52800000000000014</v>
      </c>
      <c r="E1141" s="2">
        <f t="shared" si="136"/>
        <v>0.53300000000000014</v>
      </c>
      <c r="F1141" s="2">
        <f t="shared" si="137"/>
        <v>0.53849999999999998</v>
      </c>
      <c r="G1141" s="2">
        <f t="shared" si="139"/>
        <v>0.5643999999999999</v>
      </c>
      <c r="H1141" s="2">
        <f t="shared" si="135"/>
        <v>0.61744999999999983</v>
      </c>
      <c r="I1141" s="2">
        <f t="array" ref="I1141">SUMPRODUCT(B1125:B1144, (ROW(B1125:B1144)-ROW(B1125)+1)) / (20*21/2)</f>
        <v>0.53785714285714292</v>
      </c>
      <c r="J1141" s="2">
        <f t="shared" si="138"/>
        <v>0.53828266841737793</v>
      </c>
      <c r="K1141" s="2">
        <f t="shared" si="140"/>
        <v>0.56352424607186391</v>
      </c>
    </row>
    <row r="1142" spans="1:11" ht="13.5" x14ac:dyDescent="0.25">
      <c r="A1142" s="3">
        <f>TITRES_STAT!B1145</f>
        <v>43973</v>
      </c>
      <c r="B1142" s="5">
        <f>TITRES_STAT!D1145</f>
        <v>0.54</v>
      </c>
      <c r="C1142" s="2">
        <f t="shared" si="133"/>
        <v>1.0000000000000009E-2</v>
      </c>
      <c r="D1142" s="2">
        <f t="shared" si="134"/>
        <v>0.52800000000000002</v>
      </c>
      <c r="E1142" s="2">
        <f t="shared" si="136"/>
        <v>0.53400000000000003</v>
      </c>
      <c r="F1142" s="2">
        <f t="shared" si="137"/>
        <v>0.53799999999999992</v>
      </c>
      <c r="G1142" s="2">
        <f t="shared" si="139"/>
        <v>0.56179999999999986</v>
      </c>
      <c r="H1142" s="2">
        <f t="shared" si="135"/>
        <v>0.61684999999999979</v>
      </c>
      <c r="I1142" s="2">
        <f t="array" ref="I1142">SUMPRODUCT(B1126:B1145, (ROW(B1126:B1145)-ROW(B1126)+1)) / (20*21/2)</f>
        <v>0.54090476190476189</v>
      </c>
      <c r="J1142" s="2">
        <f t="shared" si="138"/>
        <v>0.53844622380619911</v>
      </c>
      <c r="K1142" s="2">
        <f t="shared" si="140"/>
        <v>0.5626017266180654</v>
      </c>
    </row>
    <row r="1143" spans="1:11" ht="13.5" x14ac:dyDescent="0.25">
      <c r="A1143" s="3">
        <f>TITRES_STAT!B1146</f>
        <v>43977</v>
      </c>
      <c r="B1143" s="5">
        <f>TITRES_STAT!D1146</f>
        <v>0.55000000000000004</v>
      </c>
      <c r="C1143" s="2">
        <f t="shared" si="133"/>
        <v>1.0000000000000009E-2</v>
      </c>
      <c r="D1143" s="2">
        <f t="shared" si="134"/>
        <v>0.53200000000000003</v>
      </c>
      <c r="E1143" s="2">
        <f t="shared" si="136"/>
        <v>0.53500000000000003</v>
      </c>
      <c r="F1143" s="2">
        <f t="shared" si="137"/>
        <v>0.53800000000000003</v>
      </c>
      <c r="G1143" s="2">
        <f t="shared" si="139"/>
        <v>0.55979999999999985</v>
      </c>
      <c r="H1143" s="2">
        <f t="shared" si="135"/>
        <v>0.61624999999999985</v>
      </c>
      <c r="I1143" s="2">
        <f t="array" ref="I1143">SUMPRODUCT(B1127:B1146, (ROW(B1127:B1146)-ROW(B1127)+1)) / (20*21/2)</f>
        <v>0.54480952380952374</v>
      </c>
      <c r="J1143" s="2">
        <f t="shared" si="138"/>
        <v>0.53954658344370399</v>
      </c>
      <c r="K1143" s="2">
        <f t="shared" si="140"/>
        <v>0.56210754126049423</v>
      </c>
    </row>
    <row r="1144" spans="1:11" ht="13.5" x14ac:dyDescent="0.25">
      <c r="A1144" s="3">
        <f>TITRES_STAT!B1147</f>
        <v>43978</v>
      </c>
      <c r="B1144" s="5">
        <f>TITRES_STAT!D1147</f>
        <v>0.56000000000000005</v>
      </c>
      <c r="C1144" s="2">
        <f t="shared" si="133"/>
        <v>1.0000000000000009E-2</v>
      </c>
      <c r="D1144" s="2">
        <f t="shared" si="134"/>
        <v>0.54</v>
      </c>
      <c r="E1144" s="2">
        <f t="shared" si="136"/>
        <v>0.53700000000000014</v>
      </c>
      <c r="F1144" s="2">
        <f t="shared" si="137"/>
        <v>0.53800000000000003</v>
      </c>
      <c r="G1144" s="2">
        <f t="shared" si="139"/>
        <v>0.5583999999999999</v>
      </c>
      <c r="H1144" s="2">
        <f t="shared" si="135"/>
        <v>0.61574999999999991</v>
      </c>
      <c r="I1144" s="2">
        <f t="array" ref="I1144">SUMPRODUCT(B1128:B1147, (ROW(B1128:B1147)-ROW(B1128)+1)) / (20*21/2)</f>
        <v>0.54947619047619045</v>
      </c>
      <c r="J1144" s="2">
        <f t="shared" si="138"/>
        <v>0.54149452787763697</v>
      </c>
      <c r="K1144" s="2">
        <f t="shared" si="140"/>
        <v>0.5620248925836121</v>
      </c>
    </row>
    <row r="1145" spans="1:11" ht="13.5" x14ac:dyDescent="0.25">
      <c r="A1145" s="3">
        <f>TITRES_STAT!B1148</f>
        <v>43979</v>
      </c>
      <c r="B1145" s="5">
        <f>TITRES_STAT!D1148</f>
        <v>0.56999999999999995</v>
      </c>
      <c r="C1145" s="2">
        <f t="shared" si="133"/>
        <v>9.9999999999998979E-3</v>
      </c>
      <c r="D1145" s="2">
        <f t="shared" si="134"/>
        <v>0.55000000000000004</v>
      </c>
      <c r="E1145" s="2">
        <f t="shared" si="136"/>
        <v>0.54</v>
      </c>
      <c r="F1145" s="2">
        <f t="shared" si="137"/>
        <v>0.53900000000000015</v>
      </c>
      <c r="G1145" s="2">
        <f t="shared" si="139"/>
        <v>0.55719999999999992</v>
      </c>
      <c r="H1145" s="2">
        <f t="shared" si="135"/>
        <v>0.61524999999999985</v>
      </c>
      <c r="I1145" s="2">
        <f t="array" ref="I1145">SUMPRODUCT(B1129:B1148, (ROW(B1129:B1148)-ROW(B1129)+1)) / (20*21/2)</f>
        <v>0.55485714285714283</v>
      </c>
      <c r="J1145" s="2">
        <f t="shared" si="138"/>
        <v>0.54420933474643352</v>
      </c>
      <c r="K1145" s="2">
        <f t="shared" si="140"/>
        <v>0.56233764189405866</v>
      </c>
    </row>
    <row r="1146" spans="1:11" ht="13.5" x14ac:dyDescent="0.25">
      <c r="A1146" s="3">
        <f>TITRES_STAT!B1149</f>
        <v>43980</v>
      </c>
      <c r="B1146" s="5">
        <f>TITRES_STAT!D1149</f>
        <v>0.57999999999999996</v>
      </c>
      <c r="C1146" s="2">
        <f t="shared" si="133"/>
        <v>1.0000000000000009E-2</v>
      </c>
      <c r="D1146" s="2">
        <f t="shared" si="134"/>
        <v>0.56000000000000005</v>
      </c>
      <c r="E1146" s="2">
        <f t="shared" si="136"/>
        <v>0.54400000000000015</v>
      </c>
      <c r="F1146" s="2">
        <f t="shared" si="137"/>
        <v>0.54100000000000004</v>
      </c>
      <c r="G1146" s="2">
        <f t="shared" si="139"/>
        <v>0.55599999999999983</v>
      </c>
      <c r="H1146" s="2">
        <f t="shared" si="135"/>
        <v>0.6148499999999999</v>
      </c>
      <c r="I1146" s="2">
        <f t="array" ref="I1146">SUMPRODUCT(B1130:B1149, (ROW(B1130:B1149)-ROW(B1130)+1)) / (20*21/2)</f>
        <v>0.56085714285714294</v>
      </c>
      <c r="J1146" s="2">
        <f t="shared" si="138"/>
        <v>0.54761796953248743</v>
      </c>
      <c r="K1146" s="2">
        <f t="shared" si="140"/>
        <v>0.56303028338840932</v>
      </c>
    </row>
    <row r="1147" spans="1:11" ht="13.5" x14ac:dyDescent="0.25">
      <c r="A1147" s="3">
        <f>TITRES_STAT!B1150</f>
        <v>43983</v>
      </c>
      <c r="B1147" s="5">
        <f>TITRES_STAT!D1150</f>
        <v>0.59</v>
      </c>
      <c r="C1147" s="2">
        <f t="shared" si="133"/>
        <v>1.0000000000000009E-2</v>
      </c>
      <c r="D1147" s="2">
        <f t="shared" si="134"/>
        <v>0.57000000000000006</v>
      </c>
      <c r="E1147" s="2">
        <f t="shared" si="136"/>
        <v>0.54900000000000004</v>
      </c>
      <c r="F1147" s="2">
        <f t="shared" si="137"/>
        <v>0.54350000000000009</v>
      </c>
      <c r="G1147" s="2">
        <f t="shared" si="139"/>
        <v>0.55539999999999989</v>
      </c>
      <c r="H1147" s="2">
        <f t="shared" si="135"/>
        <v>0.61449999999999994</v>
      </c>
      <c r="I1147" s="2">
        <f t="array" ref="I1147">SUMPRODUCT(B1131:B1150, (ROW(B1131:B1150)-ROW(B1131)+1)) / (20*21/2)</f>
        <v>0.56747619047619058</v>
      </c>
      <c r="J1147" s="2">
        <f t="shared" si="138"/>
        <v>0.55165435338653623</v>
      </c>
      <c r="K1147" s="2">
        <f t="shared" si="140"/>
        <v>0.56408791933396196</v>
      </c>
    </row>
    <row r="1148" spans="1:11" ht="13.5" x14ac:dyDescent="0.25">
      <c r="A1148" s="3">
        <f>TITRES_STAT!B1151</f>
        <v>43984</v>
      </c>
      <c r="B1148" s="5">
        <f>TITRES_STAT!D1151</f>
        <v>0.6</v>
      </c>
      <c r="C1148" s="2">
        <f t="shared" si="133"/>
        <v>1.0000000000000009E-2</v>
      </c>
      <c r="D1148" s="2">
        <f t="shared" si="134"/>
        <v>0.57999999999999996</v>
      </c>
      <c r="E1148" s="2">
        <f t="shared" si="136"/>
        <v>0.55599999999999994</v>
      </c>
      <c r="F1148" s="2">
        <f t="shared" si="137"/>
        <v>0.54700000000000004</v>
      </c>
      <c r="G1148" s="2">
        <f t="shared" si="139"/>
        <v>0.55519999999999992</v>
      </c>
      <c r="H1148" s="2">
        <f t="shared" si="135"/>
        <v>0.61419999999999986</v>
      </c>
      <c r="I1148" s="2">
        <f t="array" ref="I1148">SUMPRODUCT(B1132:B1151, (ROW(B1132:B1151)-ROW(B1132)+1)) / (20*21/2)</f>
        <v>0.57276190476190481</v>
      </c>
      <c r="J1148" s="2">
        <f t="shared" si="138"/>
        <v>0.55625870068305661</v>
      </c>
      <c r="K1148" s="2">
        <f t="shared" si="140"/>
        <v>0.56549623622282619</v>
      </c>
    </row>
    <row r="1149" spans="1:11" ht="13.5" x14ac:dyDescent="0.25">
      <c r="A1149" s="3">
        <f>TITRES_STAT!B1152</f>
        <v>43985</v>
      </c>
      <c r="B1149" s="5">
        <f>TITRES_STAT!D1152</f>
        <v>0.61</v>
      </c>
      <c r="C1149" s="2">
        <f t="shared" si="133"/>
        <v>1.0000000000000009E-2</v>
      </c>
      <c r="D1149" s="2">
        <f t="shared" si="134"/>
        <v>0.59</v>
      </c>
      <c r="E1149" s="2">
        <f t="shared" si="136"/>
        <v>0.56500000000000006</v>
      </c>
      <c r="F1149" s="2">
        <f t="shared" si="137"/>
        <v>0.55049999999999999</v>
      </c>
      <c r="G1149" s="2">
        <f t="shared" si="139"/>
        <v>0.55539999999999989</v>
      </c>
      <c r="H1149" s="2">
        <f t="shared" si="135"/>
        <v>0.61399999999999988</v>
      </c>
      <c r="I1149" s="2">
        <f t="array" ref="I1149">SUMPRODUCT(B1133:B1152, (ROW(B1133:B1152)-ROW(B1133)+1)) / (20*21/2)</f>
        <v>0.5767619047619047</v>
      </c>
      <c r="J1149" s="2">
        <f t="shared" si="138"/>
        <v>0.56137691966562264</v>
      </c>
      <c r="K1149" s="2">
        <f t="shared" si="140"/>
        <v>0.56724148186114676</v>
      </c>
    </row>
    <row r="1150" spans="1:11" ht="13.5" x14ac:dyDescent="0.25">
      <c r="A1150" s="3">
        <f>TITRES_STAT!B1153</f>
        <v>43986</v>
      </c>
      <c r="B1150" s="5">
        <f>TITRES_STAT!D1153</f>
        <v>0.62</v>
      </c>
      <c r="C1150" s="2">
        <f t="shared" si="133"/>
        <v>1.0000000000000009E-2</v>
      </c>
      <c r="D1150" s="2">
        <f t="shared" si="134"/>
        <v>0.6</v>
      </c>
      <c r="E1150" s="2">
        <f t="shared" si="136"/>
        <v>0.57499999999999996</v>
      </c>
      <c r="F1150" s="2">
        <f t="shared" si="137"/>
        <v>0.55449999999999988</v>
      </c>
      <c r="G1150" s="2">
        <f t="shared" si="139"/>
        <v>0.55599999999999994</v>
      </c>
      <c r="H1150" s="2">
        <f t="shared" si="135"/>
        <v>0.61389999999999989</v>
      </c>
      <c r="I1150" s="2">
        <f t="array" ref="I1150">SUMPRODUCT(B1134:B1153, (ROW(B1134:B1153)-ROW(B1134)+1)) / (20*21/2)</f>
        <v>0.58042857142857152</v>
      </c>
      <c r="J1150" s="2">
        <f t="shared" si="138"/>
        <v>0.56696007017365857</v>
      </c>
      <c r="K1150" s="2">
        <f t="shared" si="140"/>
        <v>0.56931044335678804</v>
      </c>
    </row>
    <row r="1151" spans="1:11" ht="13.5" x14ac:dyDescent="0.25">
      <c r="A1151" s="3">
        <f>TITRES_STAT!B1154</f>
        <v>43987</v>
      </c>
      <c r="B1151" s="5">
        <f>TITRES_STAT!D1154</f>
        <v>0.61</v>
      </c>
      <c r="C1151" s="2">
        <f t="shared" si="133"/>
        <v>-1.0000000000000009E-2</v>
      </c>
      <c r="D1151" s="2">
        <f t="shared" si="134"/>
        <v>0.60599999999999998</v>
      </c>
      <c r="E1151" s="2">
        <f t="shared" si="136"/>
        <v>0.58300000000000007</v>
      </c>
      <c r="F1151" s="2">
        <f t="shared" si="137"/>
        <v>0.55799999999999994</v>
      </c>
      <c r="G1151" s="2">
        <f t="shared" si="139"/>
        <v>0.55639999999999989</v>
      </c>
      <c r="H1151" s="2">
        <f t="shared" si="135"/>
        <v>0.61370000000000002</v>
      </c>
      <c r="I1151" s="2">
        <f t="array" ref="I1151">SUMPRODUCT(B1135:B1154, (ROW(B1135:B1154)-ROW(B1135)+1)) / (20*21/2)</f>
        <v>0.58476190476190493</v>
      </c>
      <c r="J1151" s="2">
        <f t="shared" si="138"/>
        <v>0.57105911110950058</v>
      </c>
      <c r="K1151" s="2">
        <f t="shared" si="140"/>
        <v>0.57090611224475718</v>
      </c>
    </row>
    <row r="1152" spans="1:11" ht="13.5" x14ac:dyDescent="0.25">
      <c r="A1152" s="3">
        <f>TITRES_STAT!B1155</f>
        <v>43990</v>
      </c>
      <c r="B1152" s="5">
        <f>TITRES_STAT!D1155</f>
        <v>0.6</v>
      </c>
      <c r="C1152" s="2">
        <f t="shared" si="133"/>
        <v>-1.0000000000000009E-2</v>
      </c>
      <c r="D1152" s="2">
        <f t="shared" si="134"/>
        <v>0.60799999999999998</v>
      </c>
      <c r="E1152" s="2">
        <f t="shared" si="136"/>
        <v>0.58900000000000008</v>
      </c>
      <c r="F1152" s="2">
        <f t="shared" si="137"/>
        <v>0.56149999999999989</v>
      </c>
      <c r="G1152" s="2">
        <f t="shared" si="139"/>
        <v>0.55659999999999998</v>
      </c>
      <c r="H1152" s="2">
        <f t="shared" si="135"/>
        <v>0.61350000000000005</v>
      </c>
      <c r="I1152" s="2">
        <f t="array" ref="I1152">SUMPRODUCT(B1136:B1155, (ROW(B1136:B1155)-ROW(B1136)+1)) / (20*21/2)</f>
        <v>0.58780952380952378</v>
      </c>
      <c r="J1152" s="2">
        <f t="shared" si="138"/>
        <v>0.57381538624192907</v>
      </c>
      <c r="K1152" s="2">
        <f t="shared" si="140"/>
        <v>0.57204704901947268</v>
      </c>
    </row>
    <row r="1153" spans="1:11" ht="13.5" x14ac:dyDescent="0.25">
      <c r="A1153" s="3">
        <f>TITRES_STAT!B1156</f>
        <v>43991</v>
      </c>
      <c r="B1153" s="5">
        <f>TITRES_STAT!D1156</f>
        <v>0.6</v>
      </c>
      <c r="C1153" s="2">
        <f t="shared" si="133"/>
        <v>0</v>
      </c>
      <c r="D1153" s="2">
        <f t="shared" si="134"/>
        <v>0.60799999999999998</v>
      </c>
      <c r="E1153" s="2">
        <f t="shared" si="136"/>
        <v>0.59399999999999997</v>
      </c>
      <c r="F1153" s="2">
        <f t="shared" si="137"/>
        <v>0.56449999999999989</v>
      </c>
      <c r="G1153" s="2">
        <f t="shared" si="139"/>
        <v>0.55659999999999998</v>
      </c>
      <c r="H1153" s="2">
        <f t="shared" si="135"/>
        <v>0.61330000000000007</v>
      </c>
      <c r="I1153" s="2">
        <f t="array" ref="I1153">SUMPRODUCT(B1137:B1156, (ROW(B1137:B1156)-ROW(B1137)+1)) / (20*21/2)</f>
        <v>0.59057142857142864</v>
      </c>
      <c r="J1153" s="2">
        <f t="shared" si="138"/>
        <v>0.57630915898079305</v>
      </c>
      <c r="K1153" s="2">
        <f t="shared" si="140"/>
        <v>0.57314324317557186</v>
      </c>
    </row>
    <row r="1154" spans="1:11" ht="13.5" x14ac:dyDescent="0.25">
      <c r="A1154" s="3">
        <f>TITRES_STAT!B1157</f>
        <v>43992</v>
      </c>
      <c r="B1154" s="5">
        <f>TITRES_STAT!D1157</f>
        <v>0.61</v>
      </c>
      <c r="C1154" s="2">
        <f t="shared" si="133"/>
        <v>1.0000000000000009E-2</v>
      </c>
      <c r="D1154" s="2">
        <f t="shared" si="134"/>
        <v>0.60799999999999998</v>
      </c>
      <c r="E1154" s="2">
        <f t="shared" si="136"/>
        <v>0.59899999999999998</v>
      </c>
      <c r="F1154" s="2">
        <f t="shared" si="137"/>
        <v>0.56799999999999984</v>
      </c>
      <c r="G1154" s="2">
        <f t="shared" si="139"/>
        <v>0.55699999999999994</v>
      </c>
      <c r="H1154" s="2">
        <f t="shared" si="135"/>
        <v>0.61310000000000009</v>
      </c>
      <c r="I1154" s="2">
        <f t="array" ref="I1154">SUMPRODUCT(B1138:B1157, (ROW(B1138:B1157)-ROW(B1138)+1)) / (20*21/2)</f>
        <v>0.59209523809523812</v>
      </c>
      <c r="J1154" s="2">
        <f t="shared" si="138"/>
        <v>0.57951781050643181</v>
      </c>
      <c r="K1154" s="2">
        <f t="shared" si="140"/>
        <v>0.57458860618829455</v>
      </c>
    </row>
    <row r="1155" spans="1:11" ht="13.5" x14ac:dyDescent="0.25">
      <c r="A1155" s="3">
        <f>TITRES_STAT!B1158</f>
        <v>43993</v>
      </c>
      <c r="B1155" s="5">
        <f>TITRES_STAT!D1158</f>
        <v>0.6</v>
      </c>
      <c r="C1155" s="2">
        <f t="shared" si="133"/>
        <v>-1.0000000000000009E-2</v>
      </c>
      <c r="D1155" s="2">
        <f t="shared" si="134"/>
        <v>0.60399999999999998</v>
      </c>
      <c r="E1155" s="2">
        <f t="shared" si="136"/>
        <v>0.60199999999999998</v>
      </c>
      <c r="F1155" s="2">
        <f t="shared" si="137"/>
        <v>0.57099999999999995</v>
      </c>
      <c r="G1155" s="2">
        <f t="shared" si="139"/>
        <v>0.55740000000000001</v>
      </c>
      <c r="H1155" s="2">
        <f t="shared" si="135"/>
        <v>0.61285000000000001</v>
      </c>
      <c r="I1155" s="2">
        <f t="array" ref="I1155">SUMPRODUCT(B1139:B1158, (ROW(B1139:B1158)-ROW(B1139)+1)) / (20*21/2)</f>
        <v>0.59433333333333338</v>
      </c>
      <c r="J1155" s="2">
        <f t="shared" si="138"/>
        <v>0.58146849522010502</v>
      </c>
      <c r="K1155" s="2">
        <f t="shared" si="140"/>
        <v>0.57558513143581247</v>
      </c>
    </row>
    <row r="1156" spans="1:11" ht="13.5" x14ac:dyDescent="0.25">
      <c r="A1156" s="3">
        <f>TITRES_STAT!B1159</f>
        <v>43994</v>
      </c>
      <c r="B1156" s="5">
        <f>TITRES_STAT!D1159</f>
        <v>0.6</v>
      </c>
      <c r="C1156" s="2">
        <f t="shared" ref="C1156:C1219" si="141">B1156-B1155</f>
        <v>0</v>
      </c>
      <c r="D1156" s="2">
        <f t="shared" si="134"/>
        <v>0.60200000000000009</v>
      </c>
      <c r="E1156" s="2">
        <f t="shared" si="136"/>
        <v>0.60399999999999987</v>
      </c>
      <c r="F1156" s="2">
        <f t="shared" si="137"/>
        <v>0.57399999999999995</v>
      </c>
      <c r="G1156" s="2">
        <f t="shared" si="139"/>
        <v>0.55780000000000007</v>
      </c>
      <c r="H1156" s="2">
        <f t="shared" si="135"/>
        <v>0.61260000000000003</v>
      </c>
      <c r="I1156" s="2">
        <f t="array" ref="I1156">SUMPRODUCT(B1140:B1159, (ROW(B1140:B1159)-ROW(B1140)+1)) / (20*21/2)</f>
        <v>0.59433333333333338</v>
      </c>
      <c r="J1156" s="2">
        <f t="shared" si="138"/>
        <v>0.58323340043723793</v>
      </c>
      <c r="K1156" s="2">
        <f t="shared" si="140"/>
        <v>0.57654257726185909</v>
      </c>
    </row>
    <row r="1157" spans="1:11" ht="13.5" x14ac:dyDescent="0.25">
      <c r="A1157" s="3">
        <f>TITRES_STAT!B1160</f>
        <v>43997</v>
      </c>
      <c r="B1157" s="5">
        <f>TITRES_STAT!D1160</f>
        <v>0.59</v>
      </c>
      <c r="C1157" s="2">
        <f t="shared" si="141"/>
        <v>-1.0000000000000009E-2</v>
      </c>
      <c r="D1157" s="2">
        <f t="shared" si="134"/>
        <v>0.6</v>
      </c>
      <c r="E1157" s="2">
        <f t="shared" si="136"/>
        <v>0.60399999999999987</v>
      </c>
      <c r="F1157" s="2">
        <f t="shared" si="137"/>
        <v>0.57650000000000001</v>
      </c>
      <c r="G1157" s="2">
        <f t="shared" si="139"/>
        <v>0.55800000000000005</v>
      </c>
      <c r="H1157" s="2">
        <f t="shared" si="135"/>
        <v>0.61230000000000007</v>
      </c>
      <c r="I1157" s="2">
        <f t="array" ref="I1157">SUMPRODUCT(B1141:B1160, (ROW(B1141:B1160)-ROW(B1141)+1)) / (20*21/2)</f>
        <v>0.59309523809523801</v>
      </c>
      <c r="J1157" s="2">
        <f t="shared" si="138"/>
        <v>0.58387783849083441</v>
      </c>
      <c r="K1157" s="2">
        <f t="shared" si="140"/>
        <v>0.57707031933002151</v>
      </c>
    </row>
    <row r="1158" spans="1:11" ht="13.5" x14ac:dyDescent="0.25">
      <c r="A1158" s="3">
        <f>TITRES_STAT!B1161</f>
        <v>43998</v>
      </c>
      <c r="B1158" s="5">
        <f>TITRES_STAT!D1161</f>
        <v>0.6</v>
      </c>
      <c r="C1158" s="2">
        <f t="shared" si="141"/>
        <v>1.0000000000000009E-2</v>
      </c>
      <c r="D1158" s="2">
        <f t="shared" ref="D1158:D1221" si="142">AVERAGE(B1154:B1158)</f>
        <v>0.6</v>
      </c>
      <c r="E1158" s="2">
        <f t="shared" si="136"/>
        <v>0.60399999999999987</v>
      </c>
      <c r="F1158" s="2">
        <f t="shared" si="137"/>
        <v>0.57999999999999985</v>
      </c>
      <c r="G1158" s="2">
        <f t="shared" si="139"/>
        <v>0.55820000000000003</v>
      </c>
      <c r="H1158" s="2">
        <f t="shared" si="135"/>
        <v>0.61209999999999998</v>
      </c>
      <c r="I1158" s="2">
        <f t="array" ref="I1158">SUMPRODUCT(B1142:B1161, (ROW(B1142:B1161)-ROW(B1142)+1)) / (20*21/2)</f>
        <v>0.59257142857142853</v>
      </c>
      <c r="J1158" s="2">
        <f t="shared" si="138"/>
        <v>0.5854132824440883</v>
      </c>
      <c r="K1158" s="2">
        <f t="shared" si="140"/>
        <v>0.57796952249355016</v>
      </c>
    </row>
    <row r="1159" spans="1:11" ht="13.5" x14ac:dyDescent="0.25">
      <c r="A1159" s="3">
        <f>TITRES_STAT!B1162</f>
        <v>43999</v>
      </c>
      <c r="B1159" s="5">
        <f>TITRES_STAT!D1162</f>
        <v>0.57999999999999996</v>
      </c>
      <c r="C1159" s="2">
        <f t="shared" si="141"/>
        <v>-2.0000000000000018E-2</v>
      </c>
      <c r="D1159" s="2">
        <f t="shared" si="142"/>
        <v>0.59400000000000008</v>
      </c>
      <c r="E1159" s="2">
        <f t="shared" si="136"/>
        <v>0.60099999999999998</v>
      </c>
      <c r="F1159" s="2">
        <f t="shared" si="137"/>
        <v>0.58299999999999996</v>
      </c>
      <c r="G1159" s="2">
        <f t="shared" si="139"/>
        <v>0.55820000000000003</v>
      </c>
      <c r="H1159" s="2">
        <f t="shared" si="135"/>
        <v>0.61185</v>
      </c>
      <c r="I1159" s="2">
        <f t="array" ref="I1159">SUMPRODUCT(B1143:B1162, (ROW(B1143:B1162)-ROW(B1143)+1)) / (20*21/2)</f>
        <v>0.59276190476190471</v>
      </c>
      <c r="J1159" s="2">
        <f t="shared" si="138"/>
        <v>0.58489773173512749</v>
      </c>
      <c r="K1159" s="2">
        <f t="shared" si="140"/>
        <v>0.57804914906243055</v>
      </c>
    </row>
    <row r="1160" spans="1:11" ht="13.5" x14ac:dyDescent="0.25">
      <c r="A1160" s="3">
        <f>TITRES_STAT!B1163</f>
        <v>44000</v>
      </c>
      <c r="B1160" s="5">
        <f>TITRES_STAT!D1163</f>
        <v>0.56999999999999995</v>
      </c>
      <c r="C1160" s="2">
        <f t="shared" si="141"/>
        <v>-1.0000000000000009E-2</v>
      </c>
      <c r="D1160" s="2">
        <f t="shared" si="142"/>
        <v>0.58799999999999997</v>
      </c>
      <c r="E1160" s="2">
        <f t="shared" si="136"/>
        <v>0.59599999999999997</v>
      </c>
      <c r="F1160" s="2">
        <f t="shared" si="137"/>
        <v>0.58549999999999991</v>
      </c>
      <c r="G1160" s="2">
        <f t="shared" si="139"/>
        <v>0.55820000000000003</v>
      </c>
      <c r="H1160" s="2">
        <f t="shared" si="135"/>
        <v>0.61155000000000004</v>
      </c>
      <c r="I1160" s="2">
        <f t="array" ref="I1160">SUMPRODUCT(B1144:B1163, (ROW(B1144:B1163)-ROW(B1144)+1)) / (20*21/2)</f>
        <v>0.5917619047619046</v>
      </c>
      <c r="J1160" s="2">
        <f t="shared" si="138"/>
        <v>0.58347890014130577</v>
      </c>
      <c r="K1160" s="2">
        <f t="shared" si="140"/>
        <v>0.5777334961580215</v>
      </c>
    </row>
    <row r="1161" spans="1:11" ht="13.5" x14ac:dyDescent="0.25">
      <c r="A1161" s="3">
        <f>TITRES_STAT!B1164</f>
        <v>44001</v>
      </c>
      <c r="B1161" s="5">
        <f>TITRES_STAT!D1164</f>
        <v>0.57999999999999996</v>
      </c>
      <c r="C1161" s="2">
        <f t="shared" si="141"/>
        <v>1.0000000000000009E-2</v>
      </c>
      <c r="D1161" s="2">
        <f t="shared" si="142"/>
        <v>0.58399999999999996</v>
      </c>
      <c r="E1161" s="2">
        <f t="shared" si="136"/>
        <v>0.59300000000000008</v>
      </c>
      <c r="F1161" s="2">
        <f t="shared" si="137"/>
        <v>0.58799999999999997</v>
      </c>
      <c r="G1161" s="2">
        <f t="shared" si="139"/>
        <v>0.55859999999999987</v>
      </c>
      <c r="H1161" s="2">
        <f t="shared" si="135"/>
        <v>0.61129999999999995</v>
      </c>
      <c r="I1161" s="2">
        <f t="array" ref="I1161">SUMPRODUCT(B1145:B1164, (ROW(B1145:B1164)-ROW(B1145)+1)) / (20*21/2)</f>
        <v>0.59157142857142853</v>
      </c>
      <c r="J1161" s="2">
        <f t="shared" si="138"/>
        <v>0.58314757631832426</v>
      </c>
      <c r="K1161" s="2">
        <f t="shared" si="140"/>
        <v>0.57782237866162844</v>
      </c>
    </row>
    <row r="1162" spans="1:11" ht="13.5" x14ac:dyDescent="0.25">
      <c r="A1162" s="3">
        <f>TITRES_STAT!B1165</f>
        <v>44004</v>
      </c>
      <c r="B1162" s="5">
        <f>TITRES_STAT!D1165</f>
        <v>0.59</v>
      </c>
      <c r="C1162" s="2">
        <f t="shared" si="141"/>
        <v>1.0000000000000009E-2</v>
      </c>
      <c r="D1162" s="2">
        <f t="shared" si="142"/>
        <v>0.58399999999999996</v>
      </c>
      <c r="E1162" s="2">
        <f t="shared" si="136"/>
        <v>0.59199999999999997</v>
      </c>
      <c r="F1162" s="2">
        <f t="shared" si="137"/>
        <v>0.59050000000000002</v>
      </c>
      <c r="G1162" s="2">
        <f t="shared" si="139"/>
        <v>0.5593999999999999</v>
      </c>
      <c r="H1162" s="2">
        <f t="shared" ref="H1162:H1225" si="143">AVERAGE(B963:B1162)</f>
        <v>0.61109999999999998</v>
      </c>
      <c r="I1162" s="2">
        <f t="array" ref="I1162">SUMPRODUCT(B1146:B1165, (ROW(B1146:B1165)-ROW(B1146)+1)) / (20*21/2)</f>
        <v>0.58933333333333326</v>
      </c>
      <c r="J1162" s="2">
        <f t="shared" si="138"/>
        <v>0.58380018809753154</v>
      </c>
      <c r="K1162" s="2">
        <f t="shared" si="140"/>
        <v>0.57829993243960387</v>
      </c>
    </row>
    <row r="1163" spans="1:11" ht="13.5" x14ac:dyDescent="0.25">
      <c r="A1163" s="3">
        <f>TITRES_STAT!B1166</f>
        <v>44005</v>
      </c>
      <c r="B1163" s="5">
        <f>TITRES_STAT!D1166</f>
        <v>0.57999999999999996</v>
      </c>
      <c r="C1163" s="2">
        <f t="shared" si="141"/>
        <v>-1.0000000000000009E-2</v>
      </c>
      <c r="D1163" s="2">
        <f t="shared" si="142"/>
        <v>0.57999999999999996</v>
      </c>
      <c r="E1163" s="2">
        <f t="shared" si="136"/>
        <v>0.59000000000000008</v>
      </c>
      <c r="F1163" s="2">
        <f t="shared" si="137"/>
        <v>0.59199999999999997</v>
      </c>
      <c r="G1163" s="2">
        <f t="shared" si="139"/>
        <v>0.56019999999999981</v>
      </c>
      <c r="H1163" s="2">
        <f t="shared" si="143"/>
        <v>0.61085</v>
      </c>
      <c r="I1163" s="2">
        <f t="array" ref="I1163">SUMPRODUCT(B1147:B1166, (ROW(B1147:B1166)-ROW(B1147)+1)) / (20*21/2)</f>
        <v>0.58804761904761904</v>
      </c>
      <c r="J1163" s="2">
        <f t="shared" si="138"/>
        <v>0.58343826542157606</v>
      </c>
      <c r="K1163" s="2">
        <f t="shared" si="140"/>
        <v>0.57836660175569776</v>
      </c>
    </row>
    <row r="1164" spans="1:11" ht="13.5" x14ac:dyDescent="0.25">
      <c r="A1164" s="3">
        <f>TITRES_STAT!B1167</f>
        <v>44006</v>
      </c>
      <c r="B1164" s="5">
        <f>TITRES_STAT!D1167</f>
        <v>0.59</v>
      </c>
      <c r="C1164" s="2">
        <f t="shared" si="141"/>
        <v>1.0000000000000009E-2</v>
      </c>
      <c r="D1164" s="2">
        <f t="shared" si="142"/>
        <v>0.58199999999999996</v>
      </c>
      <c r="E1164" s="2">
        <f t="shared" ref="E1164:E1227" si="144">AVERAGE(B1155:B1164)</f>
        <v>0.58799999999999997</v>
      </c>
      <c r="F1164" s="2">
        <f t="shared" si="137"/>
        <v>0.59349999999999992</v>
      </c>
      <c r="G1164" s="2">
        <f t="shared" si="139"/>
        <v>0.56099999999999983</v>
      </c>
      <c r="H1164" s="2">
        <f t="shared" si="143"/>
        <v>0.61065000000000003</v>
      </c>
      <c r="I1164" s="2">
        <f t="array" ref="I1164">SUMPRODUCT(B1148:B1167, (ROW(B1148:B1167)-ROW(B1148)+1)) / (20*21/2)</f>
        <v>0.58580952380952367</v>
      </c>
      <c r="J1164" s="2">
        <f t="shared" si="138"/>
        <v>0.58406319252428318</v>
      </c>
      <c r="K1164" s="2">
        <f t="shared" si="140"/>
        <v>0.57882281345155284</v>
      </c>
    </row>
    <row r="1165" spans="1:11" ht="13.5" x14ac:dyDescent="0.25">
      <c r="A1165" s="3">
        <f>TITRES_STAT!B1168</f>
        <v>44007</v>
      </c>
      <c r="B1165" s="5">
        <f>TITRES_STAT!D1168</f>
        <v>0.56999999999999995</v>
      </c>
      <c r="C1165" s="2">
        <f t="shared" si="141"/>
        <v>-2.0000000000000018E-2</v>
      </c>
      <c r="D1165" s="2">
        <f t="shared" si="142"/>
        <v>0.58199999999999996</v>
      </c>
      <c r="E1165" s="2">
        <f t="shared" si="144"/>
        <v>0.58500000000000008</v>
      </c>
      <c r="F1165" s="2">
        <f t="shared" si="137"/>
        <v>0.59349999999999992</v>
      </c>
      <c r="G1165" s="2">
        <f t="shared" si="139"/>
        <v>0.5613999999999999</v>
      </c>
      <c r="H1165" s="2">
        <f t="shared" si="143"/>
        <v>0.61040000000000005</v>
      </c>
      <c r="I1165" s="2">
        <f t="array" ref="I1165">SUMPRODUCT(B1149:B1168, (ROW(B1149:B1168)-ROW(B1149)+1)) / (20*21/2)</f>
        <v>0.58366666666666667</v>
      </c>
      <c r="J1165" s="2">
        <f t="shared" si="138"/>
        <v>0.58272384085530382</v>
      </c>
      <c r="K1165" s="2">
        <f t="shared" si="140"/>
        <v>0.57847682076717821</v>
      </c>
    </row>
    <row r="1166" spans="1:11" ht="13.5" x14ac:dyDescent="0.25">
      <c r="A1166" s="3">
        <f>TITRES_STAT!B1169</f>
        <v>44008</v>
      </c>
      <c r="B1166" s="5">
        <f>TITRES_STAT!D1169</f>
        <v>0.57999999999999996</v>
      </c>
      <c r="C1166" s="2">
        <f t="shared" si="141"/>
        <v>1.0000000000000009E-2</v>
      </c>
      <c r="D1166" s="2">
        <f t="shared" si="142"/>
        <v>0.58199999999999996</v>
      </c>
      <c r="E1166" s="2">
        <f t="shared" si="144"/>
        <v>0.58299999999999996</v>
      </c>
      <c r="F1166" s="2">
        <f t="shared" si="137"/>
        <v>0.59349999999999992</v>
      </c>
      <c r="G1166" s="2">
        <f t="shared" si="139"/>
        <v>0.56219999999999992</v>
      </c>
      <c r="H1166" s="2">
        <f t="shared" si="143"/>
        <v>0.61020000000000008</v>
      </c>
      <c r="I1166" s="2">
        <f t="array" ref="I1166">SUMPRODUCT(B1150:B1169, (ROW(B1150:B1169)-ROW(B1150)+1)) / (20*21/2)</f>
        <v>0.58261904761904759</v>
      </c>
      <c r="J1166" s="2">
        <f t="shared" si="138"/>
        <v>0.58246442744051297</v>
      </c>
      <c r="K1166" s="2">
        <f t="shared" si="140"/>
        <v>0.57853655328611242</v>
      </c>
    </row>
    <row r="1167" spans="1:11" ht="13.5" x14ac:dyDescent="0.25">
      <c r="A1167" s="3">
        <f>TITRES_STAT!B1170</f>
        <v>44011</v>
      </c>
      <c r="B1167" s="5">
        <f>TITRES_STAT!D1170</f>
        <v>0.56999999999999995</v>
      </c>
      <c r="C1167" s="2">
        <f t="shared" si="141"/>
        <v>-1.0000000000000009E-2</v>
      </c>
      <c r="D1167" s="2">
        <f t="shared" si="142"/>
        <v>0.57799999999999996</v>
      </c>
      <c r="E1167" s="2">
        <f t="shared" si="144"/>
        <v>0.58100000000000007</v>
      </c>
      <c r="F1167" s="2">
        <f t="shared" si="137"/>
        <v>0.59250000000000003</v>
      </c>
      <c r="G1167" s="2">
        <f t="shared" si="139"/>
        <v>0.56299999999999994</v>
      </c>
      <c r="H1167" s="2">
        <f t="shared" si="143"/>
        <v>0.60990000000000011</v>
      </c>
      <c r="I1167" s="2">
        <f t="array" ref="I1167">SUMPRODUCT(B1151:B1170, (ROW(B1151:B1170)-ROW(B1151)+1)) / (20*21/2)</f>
        <v>0.58266666666666667</v>
      </c>
      <c r="J1167" s="2">
        <f t="shared" si="138"/>
        <v>0.58127733911284507</v>
      </c>
      <c r="K1167" s="2">
        <f t="shared" si="140"/>
        <v>0.57820178649057863</v>
      </c>
    </row>
    <row r="1168" spans="1:11" ht="13.5" x14ac:dyDescent="0.25">
      <c r="A1168" s="3">
        <f>TITRES_STAT!B1171</f>
        <v>44012</v>
      </c>
      <c r="B1168" s="5">
        <f>TITRES_STAT!D1171</f>
        <v>0.56999999999999995</v>
      </c>
      <c r="C1168" s="2">
        <f t="shared" si="141"/>
        <v>0</v>
      </c>
      <c r="D1168" s="2">
        <f t="shared" si="142"/>
        <v>0.57599999999999985</v>
      </c>
      <c r="E1168" s="2">
        <f t="shared" si="144"/>
        <v>0.57800000000000007</v>
      </c>
      <c r="F1168" s="2">
        <f t="shared" si="137"/>
        <v>0.59099999999999997</v>
      </c>
      <c r="G1168" s="2">
        <f t="shared" si="139"/>
        <v>0.56399999999999995</v>
      </c>
      <c r="H1168" s="2">
        <f t="shared" si="143"/>
        <v>0.60965000000000014</v>
      </c>
      <c r="I1168" s="2">
        <f t="array" ref="I1168">SUMPRODUCT(B1152:B1171, (ROW(B1152:B1171)-ROW(B1152)+1)) / (20*21/2)</f>
        <v>0.58380952380952378</v>
      </c>
      <c r="J1168" s="2">
        <f t="shared" si="138"/>
        <v>0.58020330681638366</v>
      </c>
      <c r="K1168" s="2">
        <f t="shared" si="140"/>
        <v>0.57788014780467356</v>
      </c>
    </row>
    <row r="1169" spans="1:11" ht="13.5" x14ac:dyDescent="0.25">
      <c r="A1169" s="3">
        <f>TITRES_STAT!B1172</f>
        <v>44013</v>
      </c>
      <c r="B1169" s="5">
        <f>TITRES_STAT!D1172</f>
        <v>0.57999999999999996</v>
      </c>
      <c r="C1169" s="2">
        <f t="shared" si="141"/>
        <v>1.0000000000000009E-2</v>
      </c>
      <c r="D1169" s="2">
        <f t="shared" si="142"/>
        <v>0.57399999999999995</v>
      </c>
      <c r="E1169" s="2">
        <f t="shared" si="144"/>
        <v>0.57800000000000007</v>
      </c>
      <c r="F1169" s="2">
        <f t="shared" si="137"/>
        <v>0.58950000000000002</v>
      </c>
      <c r="G1169" s="2">
        <f t="shared" si="139"/>
        <v>0.56499999999999995</v>
      </c>
      <c r="H1169" s="2">
        <f t="shared" si="143"/>
        <v>0.60945000000000005</v>
      </c>
      <c r="I1169" s="2">
        <f t="array" ref="I1169">SUMPRODUCT(B1153:B1172, (ROW(B1153:B1172)-ROW(B1153)+1)) / (20*21/2)</f>
        <v>0.58404761904761904</v>
      </c>
      <c r="J1169" s="2">
        <f t="shared" si="138"/>
        <v>0.58018394426244235</v>
      </c>
      <c r="K1169" s="2">
        <f t="shared" si="140"/>
        <v>0.57796327926331381</v>
      </c>
    </row>
    <row r="1170" spans="1:11" ht="13.5" x14ac:dyDescent="0.25">
      <c r="A1170" s="3">
        <f>TITRES_STAT!B1173</f>
        <v>44014</v>
      </c>
      <c r="B1170" s="5">
        <f>TITRES_STAT!D1173</f>
        <v>0.59</v>
      </c>
      <c r="C1170" s="2">
        <f t="shared" si="141"/>
        <v>1.0000000000000009E-2</v>
      </c>
      <c r="D1170" s="2">
        <f t="shared" si="142"/>
        <v>0.57799999999999996</v>
      </c>
      <c r="E1170" s="2">
        <f t="shared" si="144"/>
        <v>0.57999999999999996</v>
      </c>
      <c r="F1170" s="2">
        <f t="shared" si="137"/>
        <v>0.58800000000000008</v>
      </c>
      <c r="G1170" s="2">
        <f t="shared" si="139"/>
        <v>0.56599999999999984</v>
      </c>
      <c r="H1170" s="2">
        <f t="shared" si="143"/>
        <v>0.60925000000000007</v>
      </c>
      <c r="I1170" s="2">
        <f t="array" ref="I1170">SUMPRODUCT(B1154:B1173, (ROW(B1154:B1173)-ROW(B1154)+1)) / (20*21/2)</f>
        <v>0.58528571428571419</v>
      </c>
      <c r="J1170" s="2">
        <f t="shared" si="138"/>
        <v>0.58111880671363836</v>
      </c>
      <c r="K1170" s="2">
        <f t="shared" si="140"/>
        <v>0.57843530752749761</v>
      </c>
    </row>
    <row r="1171" spans="1:11" ht="13.5" x14ac:dyDescent="0.25">
      <c r="A1171" s="3">
        <f>TITRES_STAT!B1174</f>
        <v>44015</v>
      </c>
      <c r="B1171" s="5">
        <f>TITRES_STAT!D1174</f>
        <v>0.6</v>
      </c>
      <c r="C1171" s="2">
        <f t="shared" si="141"/>
        <v>1.0000000000000009E-2</v>
      </c>
      <c r="D1171" s="2">
        <f t="shared" si="142"/>
        <v>0.58199999999999996</v>
      </c>
      <c r="E1171" s="2">
        <f t="shared" si="144"/>
        <v>0.58199999999999996</v>
      </c>
      <c r="F1171" s="2">
        <f t="shared" si="137"/>
        <v>0.58750000000000002</v>
      </c>
      <c r="G1171" s="2">
        <f t="shared" si="139"/>
        <v>0.56699999999999995</v>
      </c>
      <c r="H1171" s="2">
        <f t="shared" si="143"/>
        <v>0.6090000000000001</v>
      </c>
      <c r="I1171" s="2">
        <f t="array" ref="I1171">SUMPRODUCT(B1155:B1174, (ROW(B1155:B1174)-ROW(B1155)+1)) / (20*21/2)</f>
        <v>0.58652380952380956</v>
      </c>
      <c r="J1171" s="2">
        <f t="shared" si="138"/>
        <v>0.58291701559805376</v>
      </c>
      <c r="K1171" s="2">
        <f t="shared" si="140"/>
        <v>0.57928098174210563</v>
      </c>
    </row>
    <row r="1172" spans="1:11" ht="13.5" x14ac:dyDescent="0.25">
      <c r="A1172" s="3">
        <f>TITRES_STAT!B1175</f>
        <v>44018</v>
      </c>
      <c r="B1172" s="5">
        <f>TITRES_STAT!D1175</f>
        <v>0.59</v>
      </c>
      <c r="C1172" s="2">
        <f t="shared" si="141"/>
        <v>-1.0000000000000009E-2</v>
      </c>
      <c r="D1172" s="2">
        <f t="shared" si="142"/>
        <v>0.58599999999999997</v>
      </c>
      <c r="E1172" s="2">
        <f t="shared" si="144"/>
        <v>0.58199999999999985</v>
      </c>
      <c r="F1172" s="2">
        <f t="shared" ref="F1172:F1235" si="145">AVERAGE(B1153:B1172)</f>
        <v>0.58699999999999997</v>
      </c>
      <c r="G1172" s="2">
        <f t="shared" si="139"/>
        <v>0.56779999999999997</v>
      </c>
      <c r="H1172" s="2">
        <f t="shared" si="143"/>
        <v>0.60875000000000012</v>
      </c>
      <c r="I1172" s="2">
        <f t="array" ref="I1172">SUMPRODUCT(B1156:B1175, (ROW(B1156:B1175)-ROW(B1156)+1)) / (20*21/2)</f>
        <v>0.58971428571428575</v>
      </c>
      <c r="J1172" s="2">
        <f t="shared" si="138"/>
        <v>0.58359158554109636</v>
      </c>
      <c r="K1172" s="2">
        <f t="shared" si="140"/>
        <v>0.57970133539927804</v>
      </c>
    </row>
    <row r="1173" spans="1:11" ht="13.5" x14ac:dyDescent="0.25">
      <c r="A1173" s="3">
        <f>TITRES_STAT!B1176</f>
        <v>44019</v>
      </c>
      <c r="B1173" s="5">
        <f>TITRES_STAT!D1176</f>
        <v>0.6</v>
      </c>
      <c r="C1173" s="2">
        <f t="shared" si="141"/>
        <v>1.0000000000000009E-2</v>
      </c>
      <c r="D1173" s="2">
        <f t="shared" si="142"/>
        <v>0.59199999999999997</v>
      </c>
      <c r="E1173" s="2">
        <f t="shared" si="144"/>
        <v>0.58399999999999985</v>
      </c>
      <c r="F1173" s="2">
        <f t="shared" si="145"/>
        <v>0.58699999999999997</v>
      </c>
      <c r="G1173" s="2">
        <f t="shared" si="139"/>
        <v>0.56879999999999997</v>
      </c>
      <c r="H1173" s="2">
        <f t="shared" si="143"/>
        <v>0.60855000000000004</v>
      </c>
      <c r="I1173" s="2">
        <f t="array" ref="I1173">SUMPRODUCT(B1157:B1176, (ROW(B1157:B1176)-ROW(B1157)+1)) / (20*21/2)</f>
        <v>0.59471428571428564</v>
      </c>
      <c r="J1173" s="2">
        <f t="shared" ref="J1173:J1236" si="146">$J$4*B1173+J1172*(1-$J$4)</f>
        <v>0.58515429168003963</v>
      </c>
      <c r="K1173" s="2">
        <f t="shared" si="140"/>
        <v>0.58049736146205144</v>
      </c>
    </row>
    <row r="1174" spans="1:11" ht="13.5" x14ac:dyDescent="0.25">
      <c r="A1174" s="3">
        <f>TITRES_STAT!B1177</f>
        <v>44020</v>
      </c>
      <c r="B1174" s="5">
        <f>TITRES_STAT!D1177</f>
        <v>0.6</v>
      </c>
      <c r="C1174" s="2">
        <f t="shared" si="141"/>
        <v>0</v>
      </c>
      <c r="D1174" s="2">
        <f t="shared" si="142"/>
        <v>0.59599999999999997</v>
      </c>
      <c r="E1174" s="2">
        <f t="shared" si="144"/>
        <v>0.58499999999999985</v>
      </c>
      <c r="F1174" s="2">
        <f t="shared" si="145"/>
        <v>0.58649999999999991</v>
      </c>
      <c r="G1174" s="2">
        <f t="shared" si="139"/>
        <v>0.56959999999999988</v>
      </c>
      <c r="H1174" s="2">
        <f t="shared" si="143"/>
        <v>0.60834999999999995</v>
      </c>
      <c r="I1174" s="2">
        <f t="array" ref="I1174">SUMPRODUCT(B1158:B1177, (ROW(B1158:B1177)-ROW(B1158)+1)) / (20*21/2)</f>
        <v>0.59952380952380946</v>
      </c>
      <c r="J1174" s="2">
        <f t="shared" si="146"/>
        <v>0.58656816866289307</v>
      </c>
      <c r="K1174" s="2">
        <f t="shared" si="140"/>
        <v>0.58126217081648079</v>
      </c>
    </row>
    <row r="1175" spans="1:11" ht="13.5" x14ac:dyDescent="0.25">
      <c r="A1175" s="3">
        <f>TITRES_STAT!B1178</f>
        <v>44021</v>
      </c>
      <c r="B1175" s="5">
        <f>TITRES_STAT!D1178</f>
        <v>0.62</v>
      </c>
      <c r="C1175" s="2">
        <f t="shared" si="141"/>
        <v>2.0000000000000018E-2</v>
      </c>
      <c r="D1175" s="2">
        <f t="shared" si="142"/>
        <v>0.60200000000000009</v>
      </c>
      <c r="E1175" s="2">
        <f t="shared" si="144"/>
        <v>0.59</v>
      </c>
      <c r="F1175" s="2">
        <f t="shared" si="145"/>
        <v>0.58749999999999991</v>
      </c>
      <c r="G1175" s="2">
        <f t="shared" si="139"/>
        <v>0.57100000000000006</v>
      </c>
      <c r="H1175" s="2">
        <f t="shared" si="143"/>
        <v>0.60829999999999995</v>
      </c>
      <c r="I1175" s="2">
        <f t="array" ref="I1175">SUMPRODUCT(B1159:B1178, (ROW(B1159:B1178)-ROW(B1159)+1)) / (20*21/2)</f>
        <v>0.60409523809523791</v>
      </c>
      <c r="J1175" s="2">
        <f t="shared" si="146"/>
        <v>0.58975215259976033</v>
      </c>
      <c r="K1175" s="2">
        <f t="shared" si="140"/>
        <v>0.58278130137269724</v>
      </c>
    </row>
    <row r="1176" spans="1:11" ht="13.5" x14ac:dyDescent="0.25">
      <c r="A1176" s="3">
        <f>TITRES_STAT!B1179</f>
        <v>44022</v>
      </c>
      <c r="B1176" s="5">
        <f>TITRES_STAT!D1179</f>
        <v>0.64</v>
      </c>
      <c r="C1176" s="2">
        <f t="shared" si="141"/>
        <v>2.0000000000000018E-2</v>
      </c>
      <c r="D1176" s="2">
        <f t="shared" si="142"/>
        <v>0.6100000000000001</v>
      </c>
      <c r="E1176" s="2">
        <f t="shared" si="144"/>
        <v>0.59599999999999986</v>
      </c>
      <c r="F1176" s="2">
        <f t="shared" si="145"/>
        <v>0.58949999999999991</v>
      </c>
      <c r="G1176" s="2">
        <f t="shared" si="139"/>
        <v>0.57299999999999995</v>
      </c>
      <c r="H1176" s="2">
        <f t="shared" si="143"/>
        <v>0.60835000000000006</v>
      </c>
      <c r="I1176" s="2">
        <f t="array" ref="I1176">SUMPRODUCT(B1160:B1179, (ROW(B1160:B1179)-ROW(B1160)+1)) / (20*21/2)</f>
        <v>0.60847619047619039</v>
      </c>
      <c r="J1176" s="2">
        <f t="shared" si="146"/>
        <v>0.59453766187597368</v>
      </c>
      <c r="K1176" s="2">
        <f t="shared" si="140"/>
        <v>0.58502517190710135</v>
      </c>
    </row>
    <row r="1177" spans="1:11" ht="13.5" x14ac:dyDescent="0.25">
      <c r="A1177" s="3">
        <f>TITRES_STAT!B1180</f>
        <v>44025</v>
      </c>
      <c r="B1177" s="5">
        <f>TITRES_STAT!D1180</f>
        <v>0.64</v>
      </c>
      <c r="C1177" s="2">
        <f t="shared" si="141"/>
        <v>0</v>
      </c>
      <c r="D1177" s="2">
        <f t="shared" si="142"/>
        <v>0.62</v>
      </c>
      <c r="E1177" s="2">
        <f t="shared" si="144"/>
        <v>0.60299999999999998</v>
      </c>
      <c r="F1177" s="2">
        <f t="shared" si="145"/>
        <v>0.59199999999999997</v>
      </c>
      <c r="G1177" s="2">
        <f t="shared" si="139"/>
        <v>0.57499999999999996</v>
      </c>
      <c r="H1177" s="2">
        <f t="shared" si="143"/>
        <v>0.60845000000000005</v>
      </c>
      <c r="I1177" s="2">
        <f t="array" ref="I1177">SUMPRODUCT(B1161:B1180, (ROW(B1161:B1180)-ROW(B1161)+1)) / (20*21/2)</f>
        <v>0.60971428571428554</v>
      </c>
      <c r="J1177" s="2">
        <f t="shared" si="146"/>
        <v>0.59886740836397623</v>
      </c>
      <c r="K1177" s="2">
        <f t="shared" si="140"/>
        <v>0.58718104751858768</v>
      </c>
    </row>
    <row r="1178" spans="1:11" ht="13.5" x14ac:dyDescent="0.25">
      <c r="A1178" s="3">
        <f>TITRES_STAT!B1181</f>
        <v>44026</v>
      </c>
      <c r="B1178" s="5">
        <f>TITRES_STAT!D1181</f>
        <v>0.64</v>
      </c>
      <c r="C1178" s="2">
        <f t="shared" si="141"/>
        <v>0</v>
      </c>
      <c r="D1178" s="2">
        <f t="shared" si="142"/>
        <v>0.628</v>
      </c>
      <c r="E1178" s="2">
        <f t="shared" si="144"/>
        <v>0.60999999999999988</v>
      </c>
      <c r="F1178" s="2">
        <f t="shared" si="145"/>
        <v>0.59400000000000008</v>
      </c>
      <c r="G1178" s="2">
        <f t="shared" si="139"/>
        <v>0.57719999999999994</v>
      </c>
      <c r="H1178" s="2">
        <f t="shared" si="143"/>
        <v>0.60850000000000004</v>
      </c>
      <c r="I1178" s="2">
        <f t="array" ref="I1178">SUMPRODUCT(B1162:B1181, (ROW(B1162:B1181)-ROW(B1162)+1)) / (20*21/2)</f>
        <v>0.61076190476190473</v>
      </c>
      <c r="J1178" s="2">
        <f t="shared" si="146"/>
        <v>0.60278479804359753</v>
      </c>
      <c r="K1178" s="2">
        <f t="shared" si="140"/>
        <v>0.58925237898844707</v>
      </c>
    </row>
    <row r="1179" spans="1:11" ht="13.5" x14ac:dyDescent="0.25">
      <c r="A1179" s="3">
        <f>TITRES_STAT!B1182</f>
        <v>44027</v>
      </c>
      <c r="B1179" s="5">
        <f>TITRES_STAT!D1182</f>
        <v>0.64</v>
      </c>
      <c r="C1179" s="2">
        <f t="shared" si="141"/>
        <v>0</v>
      </c>
      <c r="D1179" s="2">
        <f t="shared" si="142"/>
        <v>0.63600000000000001</v>
      </c>
      <c r="E1179" s="2">
        <f t="shared" si="144"/>
        <v>0.61599999999999988</v>
      </c>
      <c r="F1179" s="2">
        <f t="shared" si="145"/>
        <v>0.59700000000000009</v>
      </c>
      <c r="G1179" s="2">
        <f t="shared" si="139"/>
        <v>0.57919999999999994</v>
      </c>
      <c r="H1179" s="2">
        <f t="shared" si="143"/>
        <v>0.60855000000000004</v>
      </c>
      <c r="I1179" s="2">
        <f t="array" ref="I1179">SUMPRODUCT(B1163:B1182, (ROW(B1163:B1182)-ROW(B1163)+1)) / (20*21/2)</f>
        <v>0.61357142857142855</v>
      </c>
      <c r="J1179" s="2">
        <f t="shared" si="146"/>
        <v>0.60632910299182641</v>
      </c>
      <c r="K1179" s="2">
        <f t="shared" si="140"/>
        <v>0.59124248177321392</v>
      </c>
    </row>
    <row r="1180" spans="1:11" ht="13.5" x14ac:dyDescent="0.25">
      <c r="A1180" s="3">
        <f>TITRES_STAT!B1183</f>
        <v>44028</v>
      </c>
      <c r="B1180" s="5">
        <f>TITRES_STAT!D1183</f>
        <v>0.61</v>
      </c>
      <c r="C1180" s="2">
        <f t="shared" si="141"/>
        <v>-3.0000000000000027E-2</v>
      </c>
      <c r="D1180" s="2">
        <f t="shared" si="142"/>
        <v>0.63400000000000001</v>
      </c>
      <c r="E1180" s="2">
        <f t="shared" si="144"/>
        <v>0.61799999999999999</v>
      </c>
      <c r="F1180" s="2">
        <f t="shared" si="145"/>
        <v>0.59899999999999998</v>
      </c>
      <c r="G1180" s="2">
        <f t="shared" si="139"/>
        <v>0.58059999999999989</v>
      </c>
      <c r="H1180" s="2">
        <f t="shared" si="143"/>
        <v>0.60835000000000006</v>
      </c>
      <c r="I1180" s="2">
        <f t="array" ref="I1180">SUMPRODUCT(B1164:B1183, (ROW(B1164:B1183)-ROW(B1164)+1)) / (20*21/2)</f>
        <v>0.61619047619047618</v>
      </c>
      <c r="J1180" s="2">
        <f t="shared" si="146"/>
        <v>0.60667871223070013</v>
      </c>
      <c r="K1180" s="2">
        <f t="shared" si="140"/>
        <v>0.59197807072328401</v>
      </c>
    </row>
    <row r="1181" spans="1:11" ht="13.5" x14ac:dyDescent="0.25">
      <c r="A1181" s="3">
        <f>TITRES_STAT!B1184</f>
        <v>44029</v>
      </c>
      <c r="B1181" s="5">
        <f>TITRES_STAT!D1184</f>
        <v>0.61</v>
      </c>
      <c r="C1181" s="2">
        <f t="shared" si="141"/>
        <v>0</v>
      </c>
      <c r="D1181" s="2">
        <f t="shared" si="142"/>
        <v>0.62799999999999989</v>
      </c>
      <c r="E1181" s="2">
        <f t="shared" si="144"/>
        <v>0.61899999999999999</v>
      </c>
      <c r="F1181" s="2">
        <f t="shared" si="145"/>
        <v>0.60050000000000003</v>
      </c>
      <c r="G1181" s="2">
        <f t="shared" si="139"/>
        <v>0.58199999999999985</v>
      </c>
      <c r="H1181" s="2">
        <f t="shared" si="143"/>
        <v>0.60815000000000008</v>
      </c>
      <c r="I1181" s="2">
        <f t="array" ref="I1181">SUMPRODUCT(B1165:B1184, (ROW(B1165:B1184)-ROW(B1165)+1)) / (20*21/2)</f>
        <v>0.61857142857142855</v>
      </c>
      <c r="J1181" s="2">
        <f t="shared" si="146"/>
        <v>0.60699502535158578</v>
      </c>
      <c r="K1181" s="2">
        <f t="shared" si="140"/>
        <v>0.59268481304786114</v>
      </c>
    </row>
    <row r="1182" spans="1:11" ht="13.5" x14ac:dyDescent="0.25">
      <c r="A1182" s="3">
        <f>TITRES_STAT!B1185</f>
        <v>44032</v>
      </c>
      <c r="B1182" s="5">
        <f>TITRES_STAT!D1185</f>
        <v>0.63</v>
      </c>
      <c r="C1182" s="2">
        <f t="shared" si="141"/>
        <v>2.0000000000000018E-2</v>
      </c>
      <c r="D1182" s="2">
        <f t="shared" si="142"/>
        <v>0.626</v>
      </c>
      <c r="E1182" s="2">
        <f t="shared" si="144"/>
        <v>0.623</v>
      </c>
      <c r="F1182" s="2">
        <f t="shared" si="145"/>
        <v>0.60249999999999992</v>
      </c>
      <c r="G1182" s="2">
        <f t="shared" si="139"/>
        <v>0.58399999999999996</v>
      </c>
      <c r="H1182" s="2">
        <f t="shared" si="143"/>
        <v>0.60809999999999997</v>
      </c>
      <c r="I1182" s="2">
        <f t="array" ref="I1182">SUMPRODUCT(B1166:B1185, (ROW(B1166:B1185)-ROW(B1166)+1)) / (20*21/2)</f>
        <v>0.61885714285714288</v>
      </c>
      <c r="J1182" s="2">
        <f t="shared" si="146"/>
        <v>0.60918597531810148</v>
      </c>
      <c r="K1182" s="2">
        <f t="shared" si="140"/>
        <v>0.59414815371265084</v>
      </c>
    </row>
    <row r="1183" spans="1:11" ht="13.5" x14ac:dyDescent="0.25">
      <c r="A1183" s="3">
        <f>TITRES_STAT!B1186</f>
        <v>44033</v>
      </c>
      <c r="B1183" s="5">
        <f>TITRES_STAT!D1186</f>
        <v>0.63</v>
      </c>
      <c r="C1183" s="2">
        <f t="shared" si="141"/>
        <v>0</v>
      </c>
      <c r="D1183" s="2">
        <f t="shared" si="142"/>
        <v>0.62399999999999989</v>
      </c>
      <c r="E1183" s="2">
        <f t="shared" si="144"/>
        <v>0.62600000000000011</v>
      </c>
      <c r="F1183" s="2">
        <f t="shared" si="145"/>
        <v>0.60499999999999998</v>
      </c>
      <c r="G1183" s="2">
        <f t="shared" si="139"/>
        <v>0.58579999999999988</v>
      </c>
      <c r="H1183" s="2">
        <f t="shared" si="143"/>
        <v>0.60809999999999997</v>
      </c>
      <c r="I1183" s="2">
        <f t="array" ref="I1183">SUMPRODUCT(B1167:B1186, (ROW(B1167:B1186)-ROW(B1167)+1)) / (20*21/2)</f>
        <v>0.61895238095238092</v>
      </c>
      <c r="J1183" s="2">
        <f t="shared" si="146"/>
        <v>0.6111682633830442</v>
      </c>
      <c r="K1183" s="2">
        <f t="shared" si="140"/>
        <v>0.59555410846901746</v>
      </c>
    </row>
    <row r="1184" spans="1:11" ht="13.5" x14ac:dyDescent="0.25">
      <c r="A1184" s="3">
        <f>TITRES_STAT!B1187</f>
        <v>44034</v>
      </c>
      <c r="B1184" s="5">
        <f>TITRES_STAT!D1187</f>
        <v>0.63</v>
      </c>
      <c r="C1184" s="2">
        <f t="shared" si="141"/>
        <v>0</v>
      </c>
      <c r="D1184" s="2">
        <f t="shared" si="142"/>
        <v>0.622</v>
      </c>
      <c r="E1184" s="2">
        <f t="shared" si="144"/>
        <v>0.629</v>
      </c>
      <c r="F1184" s="2">
        <f t="shared" si="145"/>
        <v>0.60699999999999998</v>
      </c>
      <c r="G1184" s="2">
        <f t="shared" si="139"/>
        <v>0.5875999999999999</v>
      </c>
      <c r="H1184" s="2">
        <f t="shared" si="143"/>
        <v>0.60809999999999997</v>
      </c>
      <c r="I1184" s="2">
        <f t="array" ref="I1184">SUMPRODUCT(B1168:B1187, (ROW(B1168:B1187)-ROW(B1168)+1)) / (20*21/2)</f>
        <v>0.61890476190476185</v>
      </c>
      <c r="J1184" s="2">
        <f t="shared" si="146"/>
        <v>0.61296176210846864</v>
      </c>
      <c r="K1184" s="2">
        <f t="shared" si="140"/>
        <v>0.59690492774474224</v>
      </c>
    </row>
    <row r="1185" spans="1:11" ht="13.5" x14ac:dyDescent="0.25">
      <c r="A1185" s="3">
        <f>TITRES_STAT!B1188</f>
        <v>44035</v>
      </c>
      <c r="B1185" s="5">
        <f>TITRES_STAT!D1188</f>
        <v>0.61</v>
      </c>
      <c r="C1185" s="2">
        <f t="shared" si="141"/>
        <v>-2.0000000000000018E-2</v>
      </c>
      <c r="D1185" s="2">
        <f t="shared" si="142"/>
        <v>0.622</v>
      </c>
      <c r="E1185" s="2">
        <f t="shared" si="144"/>
        <v>0.628</v>
      </c>
      <c r="F1185" s="2">
        <f t="shared" si="145"/>
        <v>0.60899999999999999</v>
      </c>
      <c r="G1185" s="2">
        <f t="shared" si="139"/>
        <v>0.58899999999999997</v>
      </c>
      <c r="H1185" s="2">
        <f t="shared" si="143"/>
        <v>0.6080000000000001</v>
      </c>
      <c r="I1185" s="2">
        <f t="array" ref="I1185">SUMPRODUCT(B1169:B1188, (ROW(B1169:B1188)-ROW(B1169)+1)) / (20*21/2)</f>
        <v>0.61771428571428588</v>
      </c>
      <c r="J1185" s="2">
        <f t="shared" si="146"/>
        <v>0.6126796895267097</v>
      </c>
      <c r="K1185" s="2">
        <f t="shared" si="140"/>
        <v>0.5974184599900465</v>
      </c>
    </row>
    <row r="1186" spans="1:11" ht="13.5" x14ac:dyDescent="0.25">
      <c r="A1186" s="3">
        <f>TITRES_STAT!B1189</f>
        <v>44036</v>
      </c>
      <c r="B1186" s="5">
        <f>TITRES_STAT!D1189</f>
        <v>0.61</v>
      </c>
      <c r="C1186" s="2">
        <f t="shared" si="141"/>
        <v>0</v>
      </c>
      <c r="D1186" s="2">
        <f t="shared" si="142"/>
        <v>0.622</v>
      </c>
      <c r="E1186" s="2">
        <f t="shared" si="144"/>
        <v>0.625</v>
      </c>
      <c r="F1186" s="2">
        <f t="shared" si="145"/>
        <v>0.61049999999999993</v>
      </c>
      <c r="G1186" s="2">
        <f t="shared" si="139"/>
        <v>0.59040000000000004</v>
      </c>
      <c r="H1186" s="2">
        <f t="shared" si="143"/>
        <v>0.60790000000000011</v>
      </c>
      <c r="I1186" s="2">
        <f t="array" ref="I1186">SUMPRODUCT(B1170:B1189, (ROW(B1170:B1189)-ROW(B1170)+1)) / (20*21/2)</f>
        <v>0.61828571428571433</v>
      </c>
      <c r="J1186" s="2">
        <f t="shared" si="146"/>
        <v>0.6124244810003564</v>
      </c>
      <c r="K1186" s="2">
        <f t="shared" si="140"/>
        <v>0.59791185371592703</v>
      </c>
    </row>
    <row r="1187" spans="1:11" ht="13.5" x14ac:dyDescent="0.25">
      <c r="A1187" s="3">
        <f>TITRES_STAT!B1190</f>
        <v>44039</v>
      </c>
      <c r="B1187" s="5">
        <f>TITRES_STAT!D1190</f>
        <v>0.61</v>
      </c>
      <c r="C1187" s="2">
        <f t="shared" si="141"/>
        <v>0</v>
      </c>
      <c r="D1187" s="2">
        <f t="shared" si="142"/>
        <v>0.61799999999999999</v>
      </c>
      <c r="E1187" s="2">
        <f t="shared" si="144"/>
        <v>0.62200000000000011</v>
      </c>
      <c r="F1187" s="2">
        <f t="shared" si="145"/>
        <v>0.61250000000000004</v>
      </c>
      <c r="G1187" s="2">
        <f t="shared" si="139"/>
        <v>0.59179999999999988</v>
      </c>
      <c r="H1187" s="2">
        <f t="shared" si="143"/>
        <v>0.60780000000000012</v>
      </c>
      <c r="I1187" s="2">
        <f t="array" ref="I1187">SUMPRODUCT(B1171:B1190, (ROW(B1171:B1190)-ROW(B1171)+1)) / (20*21/2)</f>
        <v>0.61771428571428566</v>
      </c>
      <c r="J1187" s="2">
        <f t="shared" si="146"/>
        <v>0.6121935780479415</v>
      </c>
      <c r="K1187" s="2">
        <f t="shared" si="140"/>
        <v>0.59838589866824365</v>
      </c>
    </row>
    <row r="1188" spans="1:11" ht="13.5" x14ac:dyDescent="0.25">
      <c r="A1188" s="3">
        <f>TITRES_STAT!B1191</f>
        <v>44040</v>
      </c>
      <c r="B1188" s="5">
        <f>TITRES_STAT!D1191</f>
        <v>0.6</v>
      </c>
      <c r="C1188" s="2">
        <f t="shared" si="141"/>
        <v>-1.0000000000000009E-2</v>
      </c>
      <c r="D1188" s="2">
        <f t="shared" si="142"/>
        <v>0.61199999999999999</v>
      </c>
      <c r="E1188" s="2">
        <f t="shared" si="144"/>
        <v>0.61799999999999999</v>
      </c>
      <c r="F1188" s="2">
        <f t="shared" si="145"/>
        <v>0.61399999999999999</v>
      </c>
      <c r="G1188" s="2">
        <f t="shared" si="139"/>
        <v>0.59319999999999995</v>
      </c>
      <c r="H1188" s="2">
        <f t="shared" si="143"/>
        <v>0.60765000000000002</v>
      </c>
      <c r="I1188" s="2">
        <f t="array" ref="I1188">SUMPRODUCT(B1172:B1191, (ROW(B1172:B1191)-ROW(B1172)+1)) / (20*21/2)</f>
        <v>0.61609523809523825</v>
      </c>
      <c r="J1188" s="2">
        <f t="shared" si="146"/>
        <v>0.61103228490051853</v>
      </c>
      <c r="K1188" s="2">
        <f t="shared" si="140"/>
        <v>0.59844919675968511</v>
      </c>
    </row>
    <row r="1189" spans="1:11" ht="13.5" x14ac:dyDescent="0.25">
      <c r="A1189" s="3">
        <f>TITRES_STAT!B1192</f>
        <v>44041</v>
      </c>
      <c r="B1189" s="5">
        <f>TITRES_STAT!D1192</f>
        <v>0.62</v>
      </c>
      <c r="C1189" s="2">
        <f t="shared" si="141"/>
        <v>2.0000000000000018E-2</v>
      </c>
      <c r="D1189" s="2">
        <f t="shared" si="142"/>
        <v>0.6100000000000001</v>
      </c>
      <c r="E1189" s="2">
        <f t="shared" si="144"/>
        <v>0.61599999999999999</v>
      </c>
      <c r="F1189" s="2">
        <f t="shared" si="145"/>
        <v>0.61599999999999988</v>
      </c>
      <c r="G1189" s="2">
        <f t="shared" si="139"/>
        <v>0.59520000000000006</v>
      </c>
      <c r="H1189" s="2">
        <f t="shared" si="143"/>
        <v>0.60760000000000003</v>
      </c>
      <c r="I1189" s="2">
        <f t="array" ref="I1189">SUMPRODUCT(B1173:B1192, (ROW(B1173:B1192)-ROW(B1173)+1)) / (20*21/2)</f>
        <v>0.61447619047619062</v>
      </c>
      <c r="J1189" s="2">
        <f t="shared" si="146"/>
        <v>0.61188635300523098</v>
      </c>
      <c r="K1189" s="2">
        <f t="shared" si="140"/>
        <v>0.59929432629852097</v>
      </c>
    </row>
    <row r="1190" spans="1:11" ht="13.5" x14ac:dyDescent="0.25">
      <c r="A1190" s="3">
        <f>TITRES_STAT!B1193</f>
        <v>44042</v>
      </c>
      <c r="B1190" s="5">
        <f>TITRES_STAT!D1193</f>
        <v>0.61</v>
      </c>
      <c r="C1190" s="2">
        <f t="shared" si="141"/>
        <v>-1.0000000000000009E-2</v>
      </c>
      <c r="D1190" s="2">
        <f t="shared" si="142"/>
        <v>0.61</v>
      </c>
      <c r="E1190" s="2">
        <f t="shared" si="144"/>
        <v>0.61599999999999999</v>
      </c>
      <c r="F1190" s="2">
        <f t="shared" si="145"/>
        <v>0.61699999999999988</v>
      </c>
      <c r="G1190" s="2">
        <f t="shared" si="139"/>
        <v>0.59699999999999998</v>
      </c>
      <c r="H1190" s="2">
        <f t="shared" si="143"/>
        <v>0.60750000000000004</v>
      </c>
      <c r="I1190" s="2">
        <f t="array" ref="I1190">SUMPRODUCT(B1174:B1193, (ROW(B1174:B1193)-ROW(B1174)+1)) / (20*21/2)</f>
        <v>0.6128095238095238</v>
      </c>
      <c r="J1190" s="2">
        <f t="shared" si="146"/>
        <v>0.61170670033806607</v>
      </c>
      <c r="K1190" s="2">
        <f t="shared" si="140"/>
        <v>0.59971415663975547</v>
      </c>
    </row>
    <row r="1191" spans="1:11" ht="13.5" x14ac:dyDescent="0.25">
      <c r="A1191" s="3">
        <f>TITRES_STAT!B1194</f>
        <v>44046</v>
      </c>
      <c r="B1191" s="5">
        <f>TITRES_STAT!D1194</f>
        <v>0.6</v>
      </c>
      <c r="C1191" s="2">
        <f t="shared" si="141"/>
        <v>-1.0000000000000009E-2</v>
      </c>
      <c r="D1191" s="2">
        <f t="shared" si="142"/>
        <v>0.60799999999999998</v>
      </c>
      <c r="E1191" s="2">
        <f t="shared" si="144"/>
        <v>0.61499999999999999</v>
      </c>
      <c r="F1191" s="2">
        <f t="shared" si="145"/>
        <v>0.61699999999999977</v>
      </c>
      <c r="G1191" s="2">
        <f t="shared" si="139"/>
        <v>0.59840000000000015</v>
      </c>
      <c r="H1191" s="2">
        <f t="shared" si="143"/>
        <v>0.60734999999999995</v>
      </c>
      <c r="I1191" s="2">
        <f t="array" ref="I1191">SUMPRODUCT(B1175:B1194, (ROW(B1175:B1194)-ROW(B1175)+1)) / (20*21/2)</f>
        <v>0.61019047619047628</v>
      </c>
      <c r="J1191" s="2">
        <f t="shared" si="146"/>
        <v>0.61059177649634555</v>
      </c>
      <c r="K1191" s="2">
        <f t="shared" si="140"/>
        <v>0.59972536618329453</v>
      </c>
    </row>
    <row r="1192" spans="1:11" ht="13.5" x14ac:dyDescent="0.25">
      <c r="A1192" s="3">
        <f>TITRES_STAT!B1195</f>
        <v>44047</v>
      </c>
      <c r="B1192" s="5">
        <f>TITRES_STAT!D1195</f>
        <v>0.6</v>
      </c>
      <c r="C1192" s="2">
        <f t="shared" si="141"/>
        <v>0</v>
      </c>
      <c r="D1192" s="2">
        <f t="shared" si="142"/>
        <v>0.60600000000000009</v>
      </c>
      <c r="E1192" s="2">
        <f t="shared" si="144"/>
        <v>0.61199999999999988</v>
      </c>
      <c r="F1192" s="2">
        <f t="shared" si="145"/>
        <v>0.61749999999999983</v>
      </c>
      <c r="G1192" s="2">
        <f t="shared" si="139"/>
        <v>0.59960000000000013</v>
      </c>
      <c r="H1192" s="2">
        <f t="shared" si="143"/>
        <v>0.60719999999999996</v>
      </c>
      <c r="I1192" s="2">
        <f t="array" ref="I1192">SUMPRODUCT(B1176:B1195, (ROW(B1176:B1195)-ROW(B1176)+1)) / (20*21/2)</f>
        <v>0.60666666666666658</v>
      </c>
      <c r="J1192" s="2">
        <f t="shared" si="146"/>
        <v>0.60958303587764595</v>
      </c>
      <c r="K1192" s="2">
        <f t="shared" si="140"/>
        <v>0.59973613613689092</v>
      </c>
    </row>
    <row r="1193" spans="1:11" ht="13.5" x14ac:dyDescent="0.25">
      <c r="A1193" s="3">
        <f>TITRES_STAT!B1196</f>
        <v>44048</v>
      </c>
      <c r="B1193" s="5">
        <f>TITRES_STAT!D1196</f>
        <v>0.6</v>
      </c>
      <c r="C1193" s="2">
        <f t="shared" si="141"/>
        <v>0</v>
      </c>
      <c r="D1193" s="2">
        <f t="shared" si="142"/>
        <v>0.60600000000000009</v>
      </c>
      <c r="E1193" s="2">
        <f t="shared" si="144"/>
        <v>0.60899999999999987</v>
      </c>
      <c r="F1193" s="2">
        <f t="shared" si="145"/>
        <v>0.61749999999999994</v>
      </c>
      <c r="G1193" s="2">
        <f t="shared" si="139"/>
        <v>0.60060000000000013</v>
      </c>
      <c r="H1193" s="2">
        <f t="shared" si="143"/>
        <v>0.60704999999999987</v>
      </c>
      <c r="I1193" s="2">
        <f t="array" ref="I1193">SUMPRODUCT(B1177:B1196, (ROW(B1177:B1196)-ROW(B1177)+1)) / (20*21/2)</f>
        <v>0.6042857142857142</v>
      </c>
      <c r="J1193" s="2">
        <f t="shared" si="146"/>
        <v>0.60867036579406064</v>
      </c>
      <c r="K1193" s="2">
        <f t="shared" si="140"/>
        <v>0.59974648373936579</v>
      </c>
    </row>
    <row r="1194" spans="1:11" ht="13.5" x14ac:dyDescent="0.25">
      <c r="A1194" s="3">
        <f>TITRES_STAT!B1197</f>
        <v>44049</v>
      </c>
      <c r="B1194" s="5">
        <f>TITRES_STAT!D1197</f>
        <v>0.59</v>
      </c>
      <c r="C1194" s="2">
        <f t="shared" si="141"/>
        <v>-1.0000000000000009E-2</v>
      </c>
      <c r="D1194" s="2">
        <f t="shared" si="142"/>
        <v>0.6</v>
      </c>
      <c r="E1194" s="2">
        <f t="shared" si="144"/>
        <v>0.60499999999999987</v>
      </c>
      <c r="F1194" s="2">
        <f t="shared" si="145"/>
        <v>0.61699999999999988</v>
      </c>
      <c r="G1194" s="2">
        <f t="shared" si="139"/>
        <v>0.60120000000000007</v>
      </c>
      <c r="H1194" s="2">
        <f t="shared" si="143"/>
        <v>0.60685</v>
      </c>
      <c r="I1194" s="2">
        <f t="array" ref="I1194">SUMPRODUCT(B1178:B1197, (ROW(B1178:B1197)-ROW(B1178)+1)) / (20*21/2)</f>
        <v>0.60119047619047616</v>
      </c>
      <c r="J1194" s="2">
        <f t="shared" si="146"/>
        <v>0.60689223571843587</v>
      </c>
      <c r="K1194" s="2">
        <f t="shared" si="140"/>
        <v>0.59936426869076331</v>
      </c>
    </row>
    <row r="1195" spans="1:11" ht="13.5" x14ac:dyDescent="0.25">
      <c r="A1195" s="3">
        <f>TITRES_STAT!B1198</f>
        <v>44050</v>
      </c>
      <c r="B1195" s="5">
        <f>TITRES_STAT!D1198</f>
        <v>0.57999999999999996</v>
      </c>
      <c r="C1195" s="2">
        <f t="shared" si="141"/>
        <v>-1.0000000000000009E-2</v>
      </c>
      <c r="D1195" s="2">
        <f t="shared" si="142"/>
        <v>0.59399999999999997</v>
      </c>
      <c r="E1195" s="2">
        <f t="shared" si="144"/>
        <v>0.60199999999999998</v>
      </c>
      <c r="F1195" s="2">
        <f t="shared" si="145"/>
        <v>0.61499999999999999</v>
      </c>
      <c r="G1195" s="2">
        <f t="shared" si="139"/>
        <v>0.60140000000000005</v>
      </c>
      <c r="H1195" s="2">
        <f t="shared" si="143"/>
        <v>0.60665000000000002</v>
      </c>
      <c r="I1195" s="2">
        <f t="array" ref="I1195">SUMPRODUCT(B1179:B1198, (ROW(B1179:B1198)-ROW(B1179)+1)) / (20*21/2)</f>
        <v>0.59742857142857142</v>
      </c>
      <c r="J1195" s="2">
        <f t="shared" si="146"/>
        <v>0.60433107041191814</v>
      </c>
      <c r="K1195" s="2">
        <f t="shared" si="140"/>
        <v>0.59860488560485103</v>
      </c>
    </row>
    <row r="1196" spans="1:11" ht="13.5" x14ac:dyDescent="0.25">
      <c r="A1196" s="3">
        <f>TITRES_STAT!B1199</f>
        <v>44053</v>
      </c>
      <c r="B1196" s="5">
        <f>TITRES_STAT!D1199</f>
        <v>0.59</v>
      </c>
      <c r="C1196" s="2">
        <f t="shared" si="141"/>
        <v>1.0000000000000009E-2</v>
      </c>
      <c r="D1196" s="2">
        <f t="shared" si="142"/>
        <v>0.59199999999999997</v>
      </c>
      <c r="E1196" s="2">
        <f t="shared" si="144"/>
        <v>0.6</v>
      </c>
      <c r="F1196" s="2">
        <f t="shared" si="145"/>
        <v>0.61249999999999993</v>
      </c>
      <c r="G1196" s="2">
        <f t="shared" si="139"/>
        <v>0.60160000000000002</v>
      </c>
      <c r="H1196" s="2">
        <f t="shared" si="143"/>
        <v>0.60650000000000004</v>
      </c>
      <c r="I1196" s="2">
        <f t="array" ref="I1196">SUMPRODUCT(B1180:B1199, (ROW(B1180:B1199)-ROW(B1180)+1)) / (20*21/2)</f>
        <v>0.59590476190476183</v>
      </c>
      <c r="J1196" s="2">
        <f t="shared" si="146"/>
        <v>0.60296620656316413</v>
      </c>
      <c r="K1196" s="2">
        <f t="shared" si="140"/>
        <v>0.59826743911054325</v>
      </c>
    </row>
    <row r="1197" spans="1:11" ht="13.5" x14ac:dyDescent="0.25">
      <c r="A1197" s="3">
        <f>TITRES_STAT!B1200</f>
        <v>44054</v>
      </c>
      <c r="B1197" s="5">
        <f>TITRES_STAT!D1200</f>
        <v>0.57999999999999996</v>
      </c>
      <c r="C1197" s="2">
        <f t="shared" si="141"/>
        <v>-1.0000000000000009E-2</v>
      </c>
      <c r="D1197" s="2">
        <f t="shared" si="142"/>
        <v>0.58799999999999997</v>
      </c>
      <c r="E1197" s="2">
        <f t="shared" si="144"/>
        <v>0.59700000000000009</v>
      </c>
      <c r="F1197" s="2">
        <f t="shared" si="145"/>
        <v>0.60949999999999993</v>
      </c>
      <c r="G1197" s="2">
        <f t="shared" si="139"/>
        <v>0.60139999999999993</v>
      </c>
      <c r="H1197" s="2">
        <f t="shared" si="143"/>
        <v>0.60629999999999995</v>
      </c>
      <c r="I1197" s="2">
        <f t="array" ref="I1197">SUMPRODUCT(B1181:B1200, (ROW(B1181:B1200)-ROW(B1181)+1)) / (20*21/2)</f>
        <v>0.59366666666666656</v>
      </c>
      <c r="J1197" s="2">
        <f t="shared" si="146"/>
        <v>0.60077894879524374</v>
      </c>
      <c r="K1197" s="2">
        <f t="shared" si="140"/>
        <v>0.59755106894934551</v>
      </c>
    </row>
    <row r="1198" spans="1:11" ht="13.5" x14ac:dyDescent="0.25">
      <c r="A1198" s="3">
        <f>TITRES_STAT!B1201</f>
        <v>44055</v>
      </c>
      <c r="B1198" s="5">
        <f>TITRES_STAT!D1201</f>
        <v>0.56999999999999995</v>
      </c>
      <c r="C1198" s="2">
        <f t="shared" si="141"/>
        <v>-1.0000000000000009E-2</v>
      </c>
      <c r="D1198" s="2">
        <f t="shared" si="142"/>
        <v>0.58199999999999996</v>
      </c>
      <c r="E1198" s="2">
        <f t="shared" si="144"/>
        <v>0.59400000000000008</v>
      </c>
      <c r="F1198" s="2">
        <f t="shared" si="145"/>
        <v>0.60599999999999998</v>
      </c>
      <c r="G1198" s="2">
        <f t="shared" si="139"/>
        <v>0.60079999999999989</v>
      </c>
      <c r="H1198" s="2">
        <f t="shared" si="143"/>
        <v>0.60604999999999998</v>
      </c>
      <c r="I1198" s="2">
        <f t="array" ref="I1198">SUMPRODUCT(B1182:B1201, (ROW(B1182:B1201)-ROW(B1182)+1)) / (20*21/2)</f>
        <v>0.5906190476190476</v>
      </c>
      <c r="J1198" s="2">
        <f t="shared" si="146"/>
        <v>0.59784762033855388</v>
      </c>
      <c r="K1198" s="2">
        <f t="shared" si="140"/>
        <v>0.59647063487290064</v>
      </c>
    </row>
    <row r="1199" spans="1:11" ht="13.5" x14ac:dyDescent="0.25">
      <c r="A1199" s="3">
        <f>TITRES_STAT!B1202</f>
        <v>44057</v>
      </c>
      <c r="B1199" s="5">
        <f>TITRES_STAT!D1202</f>
        <v>0.59</v>
      </c>
      <c r="C1199" s="2">
        <f t="shared" si="141"/>
        <v>2.0000000000000018E-2</v>
      </c>
      <c r="D1199" s="2">
        <f t="shared" si="142"/>
        <v>0.58199999999999996</v>
      </c>
      <c r="E1199" s="2">
        <f t="shared" si="144"/>
        <v>0.59099999999999997</v>
      </c>
      <c r="F1199" s="2">
        <f t="shared" si="145"/>
        <v>0.60350000000000004</v>
      </c>
      <c r="G1199" s="2">
        <f t="shared" si="139"/>
        <v>0.60039999999999993</v>
      </c>
      <c r="H1199" s="2">
        <f t="shared" si="143"/>
        <v>0.60594999999999988</v>
      </c>
      <c r="I1199" s="2">
        <f t="array" ref="I1199">SUMPRODUCT(B1183:B1202, (ROW(B1183:B1202)-ROW(B1183)+1)) / (20*21/2)</f>
        <v>0.58776190476190471</v>
      </c>
      <c r="J1199" s="2">
        <f t="shared" si="146"/>
        <v>0.59710022792535833</v>
      </c>
      <c r="K1199" s="2">
        <f t="shared" si="140"/>
        <v>0.59621688448572818</v>
      </c>
    </row>
    <row r="1200" spans="1:11" ht="13.5" x14ac:dyDescent="0.25">
      <c r="A1200" s="3">
        <f>TITRES_STAT!B1203</f>
        <v>44060</v>
      </c>
      <c r="B1200" s="5">
        <f>TITRES_STAT!D1203</f>
        <v>0.57999999999999996</v>
      </c>
      <c r="C1200" s="2">
        <f t="shared" si="141"/>
        <v>-1.0000000000000009E-2</v>
      </c>
      <c r="D1200" s="2">
        <f t="shared" si="142"/>
        <v>0.58199999999999996</v>
      </c>
      <c r="E1200" s="2">
        <f t="shared" si="144"/>
        <v>0.58799999999999997</v>
      </c>
      <c r="F1200" s="2">
        <f t="shared" si="145"/>
        <v>0.60199999999999998</v>
      </c>
      <c r="G1200" s="2">
        <f t="shared" si="139"/>
        <v>0.59959999999999991</v>
      </c>
      <c r="H1200" s="2">
        <f t="shared" si="143"/>
        <v>0.60579999999999989</v>
      </c>
      <c r="I1200" s="2">
        <f t="array" ref="I1200">SUMPRODUCT(B1184:B1203, (ROW(B1184:B1203)-ROW(B1184)+1)) / (20*21/2)</f>
        <v>0.58519047619047626</v>
      </c>
      <c r="J1200" s="2">
        <f t="shared" si="146"/>
        <v>0.59547163478960985</v>
      </c>
      <c r="K1200" s="2">
        <f t="shared" si="140"/>
        <v>0.59558092823138586</v>
      </c>
    </row>
    <row r="1201" spans="1:11" ht="13.5" x14ac:dyDescent="0.25">
      <c r="A1201" s="3">
        <f>TITRES_STAT!B1204</f>
        <v>44061</v>
      </c>
      <c r="B1201" s="5">
        <f>TITRES_STAT!D1204</f>
        <v>0.56999999999999995</v>
      </c>
      <c r="C1201" s="2">
        <f t="shared" si="141"/>
        <v>-1.0000000000000009E-2</v>
      </c>
      <c r="D1201" s="2">
        <f t="shared" si="142"/>
        <v>0.57799999999999996</v>
      </c>
      <c r="E1201" s="2">
        <f t="shared" si="144"/>
        <v>0.58500000000000008</v>
      </c>
      <c r="F1201" s="2">
        <f t="shared" si="145"/>
        <v>0.59999999999999987</v>
      </c>
      <c r="G1201" s="2">
        <f t="shared" si="139"/>
        <v>0.59879999999999989</v>
      </c>
      <c r="H1201" s="2">
        <f t="shared" si="143"/>
        <v>0.60559999999999992</v>
      </c>
      <c r="I1201" s="2">
        <f t="array" ref="I1201">SUMPRODUCT(B1185:B1204, (ROW(B1185:B1204)-ROW(B1185)+1)) / (20*21/2)</f>
        <v>0.58290476190476193</v>
      </c>
      <c r="J1201" s="2">
        <f t="shared" si="146"/>
        <v>0.59304576480964699</v>
      </c>
      <c r="K1201" s="2">
        <f t="shared" si="140"/>
        <v>0.59457775457525308</v>
      </c>
    </row>
    <row r="1202" spans="1:11" ht="13.5" x14ac:dyDescent="0.25">
      <c r="A1202" s="3">
        <f>TITRES_STAT!B1205</f>
        <v>44062</v>
      </c>
      <c r="B1202" s="5">
        <f>TITRES_STAT!D1205</f>
        <v>0.56999999999999995</v>
      </c>
      <c r="C1202" s="2">
        <f t="shared" si="141"/>
        <v>0</v>
      </c>
      <c r="D1202" s="2">
        <f t="shared" si="142"/>
        <v>0.57599999999999985</v>
      </c>
      <c r="E1202" s="2">
        <f t="shared" si="144"/>
        <v>0.58200000000000007</v>
      </c>
      <c r="F1202" s="2">
        <f t="shared" si="145"/>
        <v>0.59699999999999998</v>
      </c>
      <c r="G1202" s="2">
        <f t="shared" ref="G1202:G1265" si="147">AVERAGE(B1153:B1202)</f>
        <v>0.59819999999999995</v>
      </c>
      <c r="H1202" s="2">
        <f t="shared" si="143"/>
        <v>0.60534999999999994</v>
      </c>
      <c r="I1202" s="2">
        <f t="array" ref="I1202">SUMPRODUCT(B1186:B1205, (ROW(B1186:B1205)-ROW(B1186)+1)) / (20*21/2)</f>
        <v>0.58185714285714285</v>
      </c>
      <c r="J1202" s="2">
        <f t="shared" si="146"/>
        <v>0.59085093006587108</v>
      </c>
      <c r="K1202" s="2">
        <f t="shared" si="140"/>
        <v>0.59361392106249811</v>
      </c>
    </row>
    <row r="1203" spans="1:11" ht="13.5" x14ac:dyDescent="0.25">
      <c r="A1203" s="3">
        <f>TITRES_STAT!B1206</f>
        <v>44064</v>
      </c>
      <c r="B1203" s="5">
        <f>TITRES_STAT!D1206</f>
        <v>0.56999999999999995</v>
      </c>
      <c r="C1203" s="2">
        <f t="shared" si="141"/>
        <v>0</v>
      </c>
      <c r="D1203" s="2">
        <f t="shared" si="142"/>
        <v>0.57599999999999985</v>
      </c>
      <c r="E1203" s="2">
        <f t="shared" si="144"/>
        <v>0.57899999999999996</v>
      </c>
      <c r="F1203" s="2">
        <f t="shared" si="145"/>
        <v>0.59399999999999997</v>
      </c>
      <c r="G1203" s="2">
        <f t="shared" si="147"/>
        <v>0.59760000000000002</v>
      </c>
      <c r="H1203" s="2">
        <f t="shared" si="143"/>
        <v>0.60514999999999985</v>
      </c>
      <c r="I1203" s="2">
        <f t="array" ref="I1203">SUMPRODUCT(B1187:B1206, (ROW(B1187:B1206)-ROW(B1187)+1)) / (20*21/2)</f>
        <v>0.58000000000000007</v>
      </c>
      <c r="J1203" s="2">
        <f t="shared" si="146"/>
        <v>0.58886512720245476</v>
      </c>
      <c r="K1203" s="2">
        <f t="shared" ref="K1203:K1266" si="148">$K$4*B1203+(1-$K$4)*K1202</f>
        <v>0.5926878849424001</v>
      </c>
    </row>
    <row r="1204" spans="1:11" ht="13.5" x14ac:dyDescent="0.25">
      <c r="A1204" s="3">
        <f>TITRES_STAT!B1207</f>
        <v>44067</v>
      </c>
      <c r="B1204" s="5">
        <f>TITRES_STAT!D1207</f>
        <v>0.56999999999999995</v>
      </c>
      <c r="C1204" s="2">
        <f t="shared" si="141"/>
        <v>0</v>
      </c>
      <c r="D1204" s="2">
        <f t="shared" si="142"/>
        <v>0.57199999999999984</v>
      </c>
      <c r="E1204" s="2">
        <f t="shared" si="144"/>
        <v>0.57700000000000007</v>
      </c>
      <c r="F1204" s="2">
        <f t="shared" si="145"/>
        <v>0.59099999999999997</v>
      </c>
      <c r="G1204" s="2">
        <f t="shared" si="147"/>
        <v>0.59679999999999989</v>
      </c>
      <c r="H1204" s="2">
        <f t="shared" si="143"/>
        <v>0.60499999999999987</v>
      </c>
      <c r="I1204" s="2">
        <f t="array" ref="I1204">SUMPRODUCT(B1188:B1207, (ROW(B1188:B1207)-ROW(B1188)+1)) / (20*21/2)</f>
        <v>0.57738095238095233</v>
      </c>
      <c r="J1204" s="2">
        <f t="shared" si="146"/>
        <v>0.5870684484212686</v>
      </c>
      <c r="K1204" s="2">
        <f t="shared" si="148"/>
        <v>0.59179816396426677</v>
      </c>
    </row>
    <row r="1205" spans="1:11" ht="13.5" x14ac:dyDescent="0.25">
      <c r="A1205" s="3">
        <f>TITRES_STAT!B1208</f>
        <v>44068</v>
      </c>
      <c r="B1205" s="5">
        <f>TITRES_STAT!D1208</f>
        <v>0.57999999999999996</v>
      </c>
      <c r="C1205" s="2">
        <f t="shared" si="141"/>
        <v>1.0000000000000009E-2</v>
      </c>
      <c r="D1205" s="2">
        <f t="shared" si="142"/>
        <v>0.57199999999999995</v>
      </c>
      <c r="E1205" s="2">
        <f t="shared" si="144"/>
        <v>0.57700000000000007</v>
      </c>
      <c r="F1205" s="2">
        <f t="shared" si="145"/>
        <v>0.58950000000000002</v>
      </c>
      <c r="G1205" s="2">
        <f t="shared" si="147"/>
        <v>0.59639999999999993</v>
      </c>
      <c r="H1205" s="2">
        <f t="shared" si="143"/>
        <v>0.60489999999999977</v>
      </c>
      <c r="I1205" s="2">
        <f t="array" ref="I1205">SUMPRODUCT(B1189:B1208, (ROW(B1189:B1208)-ROW(B1189)+1)) / (20*21/2)</f>
        <v>0.57499999999999996</v>
      </c>
      <c r="J1205" s="2">
        <f t="shared" si="146"/>
        <v>0.58639526285733823</v>
      </c>
      <c r="K1205" s="2">
        <f t="shared" si="148"/>
        <v>0.59133549086762882</v>
      </c>
    </row>
    <row r="1206" spans="1:11" ht="13.5" x14ac:dyDescent="0.25">
      <c r="A1206" s="3">
        <f>TITRES_STAT!B1209</f>
        <v>44069</v>
      </c>
      <c r="B1206" s="5">
        <f>TITRES_STAT!D1209</f>
        <v>0.56999999999999995</v>
      </c>
      <c r="C1206" s="2">
        <f t="shared" si="141"/>
        <v>-1.0000000000000009E-2</v>
      </c>
      <c r="D1206" s="2">
        <f t="shared" si="142"/>
        <v>0.57199999999999995</v>
      </c>
      <c r="E1206" s="2">
        <f t="shared" si="144"/>
        <v>0.57499999999999996</v>
      </c>
      <c r="F1206" s="2">
        <f t="shared" si="145"/>
        <v>0.58750000000000013</v>
      </c>
      <c r="G1206" s="2">
        <f t="shared" si="147"/>
        <v>0.5958</v>
      </c>
      <c r="H1206" s="2">
        <f t="shared" si="143"/>
        <v>0.60474999999999968</v>
      </c>
      <c r="I1206" s="2">
        <f t="array" ref="I1206">SUMPRODUCT(B1190:B1209, (ROW(B1190:B1209)-ROW(B1190)+1)) / (20*21/2)</f>
        <v>0.5737619047619047</v>
      </c>
      <c r="J1206" s="2">
        <f t="shared" si="146"/>
        <v>0.58483380925187745</v>
      </c>
      <c r="K1206" s="2">
        <f t="shared" si="148"/>
        <v>0.59049880495125118</v>
      </c>
    </row>
    <row r="1207" spans="1:11" ht="13.5" x14ac:dyDescent="0.25">
      <c r="A1207" s="3">
        <f>TITRES_STAT!B1210</f>
        <v>44070</v>
      </c>
      <c r="B1207" s="5">
        <f>TITRES_STAT!D1210</f>
        <v>0.56000000000000005</v>
      </c>
      <c r="C1207" s="2">
        <f t="shared" si="141"/>
        <v>-9.9999999999998979E-3</v>
      </c>
      <c r="D1207" s="2">
        <f t="shared" si="142"/>
        <v>0.56999999999999995</v>
      </c>
      <c r="E1207" s="2">
        <f t="shared" si="144"/>
        <v>0.57300000000000006</v>
      </c>
      <c r="F1207" s="2">
        <f t="shared" si="145"/>
        <v>0.58500000000000019</v>
      </c>
      <c r="G1207" s="2">
        <f t="shared" si="147"/>
        <v>0.59519999999999995</v>
      </c>
      <c r="H1207" s="2">
        <f t="shared" si="143"/>
        <v>0.60439999999999972</v>
      </c>
      <c r="I1207" s="2">
        <f t="array" ref="I1207">SUMPRODUCT(B1191:B1210, (ROW(B1191:B1210)-ROW(B1191)+1)) / (20*21/2)</f>
        <v>0.57371428571428562</v>
      </c>
      <c r="J1207" s="2">
        <f t="shared" si="146"/>
        <v>0.58246868456122247</v>
      </c>
      <c r="K1207" s="2">
        <f t="shared" si="148"/>
        <v>0.58930277338453552</v>
      </c>
    </row>
    <row r="1208" spans="1:11" ht="13.5" x14ac:dyDescent="0.25">
      <c r="A1208" s="3">
        <f>TITRES_STAT!B1211</f>
        <v>44071</v>
      </c>
      <c r="B1208" s="5">
        <f>TITRES_STAT!D1211</f>
        <v>0.56000000000000005</v>
      </c>
      <c r="C1208" s="2">
        <f t="shared" si="141"/>
        <v>0</v>
      </c>
      <c r="D1208" s="2">
        <f t="shared" si="142"/>
        <v>0.56799999999999995</v>
      </c>
      <c r="E1208" s="2">
        <f t="shared" si="144"/>
        <v>0.57200000000000006</v>
      </c>
      <c r="F1208" s="2">
        <f t="shared" si="145"/>
        <v>0.58300000000000007</v>
      </c>
      <c r="G1208" s="2">
        <f t="shared" si="147"/>
        <v>0.59439999999999993</v>
      </c>
      <c r="H1208" s="2">
        <f t="shared" si="143"/>
        <v>0.60389999999999977</v>
      </c>
      <c r="I1208" s="2">
        <f t="array" ref="I1208">SUMPRODUCT(B1192:B1211, (ROW(B1192:B1211)-ROW(B1192)+1)) / (20*21/2)</f>
        <v>0.57380952380952377</v>
      </c>
      <c r="J1208" s="2">
        <f t="shared" si="146"/>
        <v>0.58032880984110602</v>
      </c>
      <c r="K1208" s="2">
        <f t="shared" si="148"/>
        <v>0.58815364501651457</v>
      </c>
    </row>
    <row r="1209" spans="1:11" ht="13.5" x14ac:dyDescent="0.25">
      <c r="A1209" s="3">
        <f>TITRES_STAT!B1212</f>
        <v>44074</v>
      </c>
      <c r="B1209" s="5">
        <f>TITRES_STAT!D1212</f>
        <v>0.56999999999999995</v>
      </c>
      <c r="C1209" s="2">
        <f t="shared" si="141"/>
        <v>9.9999999999998979E-3</v>
      </c>
      <c r="D1209" s="2">
        <f t="shared" si="142"/>
        <v>0.56799999999999995</v>
      </c>
      <c r="E1209" s="2">
        <f t="shared" si="144"/>
        <v>0.57000000000000006</v>
      </c>
      <c r="F1209" s="2">
        <f t="shared" si="145"/>
        <v>0.58050000000000013</v>
      </c>
      <c r="G1209" s="2">
        <f t="shared" si="147"/>
        <v>0.59420000000000006</v>
      </c>
      <c r="H1209" s="2">
        <f t="shared" si="143"/>
        <v>0.60334999999999983</v>
      </c>
      <c r="I1209" s="2">
        <f t="array" ref="I1209">SUMPRODUCT(B1193:B1212, (ROW(B1193:B1212)-ROW(B1193)+1)) / (20*21/2)</f>
        <v>0.57399999999999984</v>
      </c>
      <c r="J1209" s="2">
        <f t="shared" si="146"/>
        <v>0.57934511366576258</v>
      </c>
      <c r="K1209" s="2">
        <f t="shared" si="148"/>
        <v>0.58744173736880811</v>
      </c>
    </row>
    <row r="1210" spans="1:11" ht="13.5" x14ac:dyDescent="0.25">
      <c r="A1210" s="3">
        <f>TITRES_STAT!B1213</f>
        <v>44075</v>
      </c>
      <c r="B1210" s="5">
        <f>TITRES_STAT!D1213</f>
        <v>0.57999999999999996</v>
      </c>
      <c r="C1210" s="2">
        <f t="shared" si="141"/>
        <v>1.0000000000000009E-2</v>
      </c>
      <c r="D1210" s="2">
        <f t="shared" si="142"/>
        <v>0.56799999999999995</v>
      </c>
      <c r="E1210" s="2">
        <f t="shared" si="144"/>
        <v>0.57000000000000006</v>
      </c>
      <c r="F1210" s="2">
        <f t="shared" si="145"/>
        <v>0.57900000000000007</v>
      </c>
      <c r="G1210" s="2">
        <f t="shared" si="147"/>
        <v>0.59439999999999993</v>
      </c>
      <c r="H1210" s="2">
        <f t="shared" si="143"/>
        <v>0.60299999999999987</v>
      </c>
      <c r="I1210" s="2">
        <f t="array" ref="I1210">SUMPRODUCT(B1194:B1213, (ROW(B1194:B1213)-ROW(B1194)+1)) / (20*21/2)</f>
        <v>0.57333333333333336</v>
      </c>
      <c r="J1210" s="2">
        <f t="shared" si="146"/>
        <v>0.5794074837928328</v>
      </c>
      <c r="K1210" s="2">
        <f t="shared" si="148"/>
        <v>0.58714990453081561</v>
      </c>
    </row>
    <row r="1211" spans="1:11" ht="13.5" x14ac:dyDescent="0.25">
      <c r="A1211" s="3">
        <f>TITRES_STAT!B1214</f>
        <v>44076</v>
      </c>
      <c r="B1211" s="5">
        <f>TITRES_STAT!D1214</f>
        <v>0.57999999999999996</v>
      </c>
      <c r="C1211" s="2">
        <f t="shared" si="141"/>
        <v>0</v>
      </c>
      <c r="D1211" s="2">
        <f t="shared" si="142"/>
        <v>0.57000000000000006</v>
      </c>
      <c r="E1211" s="2">
        <f t="shared" si="144"/>
        <v>0.57099999999999995</v>
      </c>
      <c r="F1211" s="2">
        <f t="shared" si="145"/>
        <v>0.57800000000000007</v>
      </c>
      <c r="G1211" s="2">
        <f t="shared" si="147"/>
        <v>0.59439999999999993</v>
      </c>
      <c r="H1211" s="2">
        <f t="shared" si="143"/>
        <v>0.60274999999999979</v>
      </c>
      <c r="I1211" s="2">
        <f t="array" ref="I1211">SUMPRODUCT(B1195:B1214, (ROW(B1195:B1214)-ROW(B1195)+1)) / (20*21/2)</f>
        <v>0.57280952380952377</v>
      </c>
      <c r="J1211" s="2">
        <f t="shared" si="146"/>
        <v>0.57946391390780105</v>
      </c>
      <c r="K1211" s="2">
        <f t="shared" si="148"/>
        <v>0.58686951611784244</v>
      </c>
    </row>
    <row r="1212" spans="1:11" ht="13.5" x14ac:dyDescent="0.25">
      <c r="A1212" s="3">
        <f>TITRES_STAT!B1215</f>
        <v>44077</v>
      </c>
      <c r="B1212" s="5">
        <f>TITRES_STAT!D1215</f>
        <v>0.57999999999999996</v>
      </c>
      <c r="C1212" s="2">
        <f t="shared" si="141"/>
        <v>0</v>
      </c>
      <c r="D1212" s="2">
        <f t="shared" si="142"/>
        <v>0.57400000000000007</v>
      </c>
      <c r="E1212" s="2">
        <f t="shared" si="144"/>
        <v>0.57199999999999995</v>
      </c>
      <c r="F1212" s="2">
        <f t="shared" si="145"/>
        <v>0.57700000000000018</v>
      </c>
      <c r="G1212" s="2">
        <f t="shared" si="147"/>
        <v>0.59419999999999984</v>
      </c>
      <c r="H1212" s="2">
        <f t="shared" si="143"/>
        <v>0.60249999999999981</v>
      </c>
      <c r="I1212" s="2">
        <f t="array" ref="I1212">SUMPRODUCT(B1196:B1215, (ROW(B1196:B1215)-ROW(B1196)+1)) / (20*21/2)</f>
        <v>0.57238095238095232</v>
      </c>
      <c r="J1212" s="2">
        <f t="shared" si="146"/>
        <v>0.57951496972610572</v>
      </c>
      <c r="K1212" s="2">
        <f t="shared" si="148"/>
        <v>0.58660012332890743</v>
      </c>
    </row>
    <row r="1213" spans="1:11" ht="13.5" x14ac:dyDescent="0.25">
      <c r="A1213" s="3">
        <f>TITRES_STAT!B1216</f>
        <v>44078</v>
      </c>
      <c r="B1213" s="5">
        <f>TITRES_STAT!D1216</f>
        <v>0.56999999999999995</v>
      </c>
      <c r="C1213" s="2">
        <f t="shared" si="141"/>
        <v>-1.0000000000000009E-2</v>
      </c>
      <c r="D1213" s="2">
        <f t="shared" si="142"/>
        <v>0.57599999999999996</v>
      </c>
      <c r="E1213" s="2">
        <f t="shared" si="144"/>
        <v>0.57199999999999995</v>
      </c>
      <c r="F1213" s="2">
        <f t="shared" si="145"/>
        <v>0.57550000000000012</v>
      </c>
      <c r="G1213" s="2">
        <f t="shared" si="147"/>
        <v>0.59399999999999975</v>
      </c>
      <c r="H1213" s="2">
        <f t="shared" si="143"/>
        <v>0.60219999999999974</v>
      </c>
      <c r="I1213" s="2">
        <f t="array" ref="I1213">SUMPRODUCT(B1197:B1216, (ROW(B1197:B1216)-ROW(B1197)+1)) / (20*21/2)</f>
        <v>0.57485714285714273</v>
      </c>
      <c r="J1213" s="2">
        <f t="shared" si="146"/>
        <v>0.57860878213314326</v>
      </c>
      <c r="K1213" s="2">
        <f t="shared" si="148"/>
        <v>0.58594913810032279</v>
      </c>
    </row>
    <row r="1214" spans="1:11" ht="13.5" x14ac:dyDescent="0.25">
      <c r="A1214" s="3">
        <f>TITRES_STAT!B1217</f>
        <v>44081</v>
      </c>
      <c r="B1214" s="5">
        <f>TITRES_STAT!D1217</f>
        <v>0.56999999999999995</v>
      </c>
      <c r="C1214" s="2">
        <f t="shared" si="141"/>
        <v>0</v>
      </c>
      <c r="D1214" s="2">
        <f t="shared" si="142"/>
        <v>0.57599999999999985</v>
      </c>
      <c r="E1214" s="2">
        <f t="shared" si="144"/>
        <v>0.57200000000000006</v>
      </c>
      <c r="F1214" s="2">
        <f t="shared" si="145"/>
        <v>0.57450000000000012</v>
      </c>
      <c r="G1214" s="2">
        <f t="shared" si="147"/>
        <v>0.59359999999999979</v>
      </c>
      <c r="H1214" s="2">
        <f t="shared" si="143"/>
        <v>0.60194999999999965</v>
      </c>
      <c r="I1214" s="2">
        <f t="array" ref="I1214">SUMPRODUCT(B1198:B1217, (ROW(B1198:B1217)-ROW(B1198)+1)) / (20*21/2)</f>
        <v>0.57823809523809533</v>
      </c>
      <c r="J1214" s="2">
        <f t="shared" si="146"/>
        <v>0.57778889812046297</v>
      </c>
      <c r="K1214" s="2">
        <f t="shared" si="148"/>
        <v>0.58532368170423166</v>
      </c>
    </row>
    <row r="1215" spans="1:11" ht="13.5" x14ac:dyDescent="0.25">
      <c r="A1215" s="3">
        <f>TITRES_STAT!B1218</f>
        <v>44082</v>
      </c>
      <c r="B1215" s="5">
        <f>TITRES_STAT!D1218</f>
        <v>0.56999999999999995</v>
      </c>
      <c r="C1215" s="2">
        <f t="shared" si="141"/>
        <v>0</v>
      </c>
      <c r="D1215" s="2">
        <f t="shared" si="142"/>
        <v>0.57399999999999995</v>
      </c>
      <c r="E1215" s="2">
        <f t="shared" si="144"/>
        <v>0.57100000000000006</v>
      </c>
      <c r="F1215" s="2">
        <f t="shared" si="145"/>
        <v>0.57400000000000007</v>
      </c>
      <c r="G1215" s="2">
        <f t="shared" si="147"/>
        <v>0.59359999999999968</v>
      </c>
      <c r="H1215" s="2">
        <f t="shared" si="143"/>
        <v>0.60169999999999968</v>
      </c>
      <c r="I1215" s="2">
        <f t="array" ref="I1215">SUMPRODUCT(B1199:B1218, (ROW(B1199:B1218)-ROW(B1199)+1)) / (20*21/2)</f>
        <v>0.58433333333333337</v>
      </c>
      <c r="J1215" s="2">
        <f t="shared" si="146"/>
        <v>0.57704709829946643</v>
      </c>
      <c r="K1215" s="2">
        <f t="shared" si="148"/>
        <v>0.58472275300994803</v>
      </c>
    </row>
    <row r="1216" spans="1:11" ht="13.5" x14ac:dyDescent="0.25">
      <c r="A1216" s="3">
        <f>TITRES_STAT!B1219</f>
        <v>44083</v>
      </c>
      <c r="B1216" s="5">
        <f>TITRES_STAT!D1219</f>
        <v>0.6</v>
      </c>
      <c r="C1216" s="2">
        <f t="shared" si="141"/>
        <v>3.0000000000000027E-2</v>
      </c>
      <c r="D1216" s="2">
        <f t="shared" si="142"/>
        <v>0.57799999999999996</v>
      </c>
      <c r="E1216" s="2">
        <f t="shared" si="144"/>
        <v>0.57400000000000007</v>
      </c>
      <c r="F1216" s="2">
        <f t="shared" si="145"/>
        <v>0.57450000000000012</v>
      </c>
      <c r="G1216" s="2">
        <f t="shared" si="147"/>
        <v>0.59399999999999975</v>
      </c>
      <c r="H1216" s="2">
        <f t="shared" si="143"/>
        <v>0.60154999999999959</v>
      </c>
      <c r="I1216" s="2">
        <f t="array" ref="I1216">SUMPRODUCT(B1200:B1219, (ROW(B1200:B1219)-ROW(B1200)+1)) / (20*21/2)</f>
        <v>0.58914285714285719</v>
      </c>
      <c r="J1216" s="2">
        <f t="shared" si="146"/>
        <v>0.57923308893761249</v>
      </c>
      <c r="K1216" s="2">
        <f t="shared" si="148"/>
        <v>0.58532186073504811</v>
      </c>
    </row>
    <row r="1217" spans="1:11" ht="13.5" x14ac:dyDescent="0.25">
      <c r="A1217" s="3">
        <f>TITRES_STAT!B1220</f>
        <v>44084</v>
      </c>
      <c r="B1217" s="5">
        <f>TITRES_STAT!D1220</f>
        <v>0.61</v>
      </c>
      <c r="C1217" s="2">
        <f t="shared" si="141"/>
        <v>1.0000000000000009E-2</v>
      </c>
      <c r="D1217" s="2">
        <f t="shared" si="142"/>
        <v>0.58399999999999996</v>
      </c>
      <c r="E1217" s="2">
        <f t="shared" si="144"/>
        <v>0.57899999999999996</v>
      </c>
      <c r="F1217" s="2">
        <f t="shared" si="145"/>
        <v>0.57600000000000007</v>
      </c>
      <c r="G1217" s="2">
        <f t="shared" si="147"/>
        <v>0.59479999999999977</v>
      </c>
      <c r="H1217" s="2">
        <f t="shared" si="143"/>
        <v>0.60129999999999961</v>
      </c>
      <c r="I1217" s="2">
        <f t="array" ref="I1217">SUMPRODUCT(B1201:B1220, (ROW(B1201:B1220)-ROW(B1201)+1)) / (20*21/2)</f>
        <v>0.59376190476190471</v>
      </c>
      <c r="J1217" s="2">
        <f t="shared" si="146"/>
        <v>0.58216327094355413</v>
      </c>
      <c r="K1217" s="2">
        <f t="shared" si="148"/>
        <v>0.58628963090230113</v>
      </c>
    </row>
    <row r="1218" spans="1:11" ht="13.5" x14ac:dyDescent="0.25">
      <c r="A1218" s="3">
        <f>TITRES_STAT!B1221</f>
        <v>44085</v>
      </c>
      <c r="B1218" s="5">
        <f>TITRES_STAT!D1221</f>
        <v>0.64</v>
      </c>
      <c r="C1218" s="2">
        <f t="shared" si="141"/>
        <v>3.0000000000000027E-2</v>
      </c>
      <c r="D1218" s="2">
        <f t="shared" si="142"/>
        <v>0.59799999999999998</v>
      </c>
      <c r="E1218" s="2">
        <f t="shared" si="144"/>
        <v>0.58699999999999997</v>
      </c>
      <c r="F1218" s="2">
        <f t="shared" si="145"/>
        <v>0.57950000000000013</v>
      </c>
      <c r="G1218" s="2">
        <f t="shared" si="147"/>
        <v>0.59619999999999973</v>
      </c>
      <c r="H1218" s="2">
        <f t="shared" si="143"/>
        <v>0.60129999999999961</v>
      </c>
      <c r="I1218" s="2">
        <f t="array" ref="I1218">SUMPRODUCT(B1202:B1221, (ROW(B1202:B1221)-ROW(B1202)+1)) / (20*21/2)</f>
        <v>0.59719047619047627</v>
      </c>
      <c r="J1218" s="2">
        <f t="shared" si="146"/>
        <v>0.58767153085369184</v>
      </c>
      <c r="K1218" s="2">
        <f t="shared" si="148"/>
        <v>0.58839591988652462</v>
      </c>
    </row>
    <row r="1219" spans="1:11" ht="13.5" x14ac:dyDescent="0.25">
      <c r="A1219" s="3">
        <f>TITRES_STAT!B1222</f>
        <v>44088</v>
      </c>
      <c r="B1219" s="5">
        <f>TITRES_STAT!D1222</f>
        <v>0.63</v>
      </c>
      <c r="C1219" s="2">
        <f t="shared" si="141"/>
        <v>-1.0000000000000009E-2</v>
      </c>
      <c r="D1219" s="2">
        <f t="shared" si="142"/>
        <v>0.61</v>
      </c>
      <c r="E1219" s="2">
        <f t="shared" si="144"/>
        <v>0.59299999999999986</v>
      </c>
      <c r="F1219" s="2">
        <f t="shared" si="145"/>
        <v>0.58150000000000013</v>
      </c>
      <c r="G1219" s="2">
        <f t="shared" si="147"/>
        <v>0.59719999999999973</v>
      </c>
      <c r="H1219" s="2">
        <f t="shared" si="143"/>
        <v>0.60124999999999962</v>
      </c>
      <c r="I1219" s="2">
        <f t="array" ref="I1219">SUMPRODUCT(B1203:B1222, (ROW(B1203:B1222)-ROW(B1203)+1)) / (20*21/2)</f>
        <v>0.60038095238095246</v>
      </c>
      <c r="J1219" s="2">
        <f t="shared" si="146"/>
        <v>0.59170281362953081</v>
      </c>
      <c r="K1219" s="2">
        <f t="shared" si="148"/>
        <v>0.59002745243999422</v>
      </c>
    </row>
    <row r="1220" spans="1:11" ht="13.5" x14ac:dyDescent="0.25">
      <c r="A1220" s="3">
        <f>TITRES_STAT!B1223</f>
        <v>44089</v>
      </c>
      <c r="B1220" s="5">
        <f>TITRES_STAT!D1223</f>
        <v>0.63</v>
      </c>
      <c r="C1220" s="2">
        <f t="shared" ref="C1220:C1283" si="149">B1220-B1219</f>
        <v>0</v>
      </c>
      <c r="D1220" s="2">
        <f t="shared" si="142"/>
        <v>0.622</v>
      </c>
      <c r="E1220" s="2">
        <f t="shared" si="144"/>
        <v>0.59799999999999998</v>
      </c>
      <c r="F1220" s="2">
        <f t="shared" si="145"/>
        <v>0.58400000000000007</v>
      </c>
      <c r="G1220" s="2">
        <f t="shared" si="147"/>
        <v>0.59799999999999975</v>
      </c>
      <c r="H1220" s="2">
        <f t="shared" si="143"/>
        <v>0.60114999999999952</v>
      </c>
      <c r="I1220" s="2">
        <f t="array" ref="I1220">SUMPRODUCT(B1204:B1223, (ROW(B1204:B1223)-ROW(B1204)+1)) / (20*21/2)</f>
        <v>0.60333333333333328</v>
      </c>
      <c r="J1220" s="2">
        <f t="shared" si="146"/>
        <v>0.59535016471243263</v>
      </c>
      <c r="K1220" s="2">
        <f t="shared" si="148"/>
        <v>0.59159500332470027</v>
      </c>
    </row>
    <row r="1221" spans="1:11" ht="13.5" x14ac:dyDescent="0.25">
      <c r="A1221" s="3">
        <f>TITRES_STAT!B1224</f>
        <v>44090</v>
      </c>
      <c r="B1221" s="5">
        <f>TITRES_STAT!D1224</f>
        <v>0.62</v>
      </c>
      <c r="C1221" s="2">
        <f t="shared" si="149"/>
        <v>-1.0000000000000009E-2</v>
      </c>
      <c r="D1221" s="2">
        <f t="shared" si="142"/>
        <v>0.626</v>
      </c>
      <c r="E1221" s="2">
        <f t="shared" si="144"/>
        <v>0.60199999999999998</v>
      </c>
      <c r="F1221" s="2">
        <f t="shared" si="145"/>
        <v>0.58650000000000002</v>
      </c>
      <c r="G1221" s="2">
        <f t="shared" si="147"/>
        <v>0.59839999999999971</v>
      </c>
      <c r="H1221" s="2">
        <f t="shared" si="143"/>
        <v>0.60099999999999953</v>
      </c>
      <c r="I1221" s="2">
        <f t="array" ref="I1221">SUMPRODUCT(B1205:B1224, (ROW(B1205:B1224)-ROW(B1205)+1)) / (20*21/2)</f>
        <v>0.60604761904761906</v>
      </c>
      <c r="J1221" s="2">
        <f t="shared" si="146"/>
        <v>0.59769776807315333</v>
      </c>
      <c r="K1221" s="2">
        <f t="shared" si="148"/>
        <v>0.59270892476294734</v>
      </c>
    </row>
    <row r="1222" spans="1:11" ht="13.5" x14ac:dyDescent="0.25">
      <c r="A1222" s="3">
        <f>TITRES_STAT!B1225</f>
        <v>44091</v>
      </c>
      <c r="B1222" s="5">
        <f>TITRES_STAT!D1225</f>
        <v>0.62</v>
      </c>
      <c r="C1222" s="2">
        <f t="shared" si="149"/>
        <v>0</v>
      </c>
      <c r="D1222" s="2">
        <f t="shared" ref="D1222:D1285" si="150">AVERAGE(B1218:B1222)</f>
        <v>0.628</v>
      </c>
      <c r="E1222" s="2">
        <f t="shared" si="144"/>
        <v>0.60600000000000009</v>
      </c>
      <c r="F1222" s="2">
        <f t="shared" si="145"/>
        <v>0.58900000000000008</v>
      </c>
      <c r="G1222" s="2">
        <f t="shared" si="147"/>
        <v>0.59899999999999975</v>
      </c>
      <c r="H1222" s="2">
        <f t="shared" si="143"/>
        <v>0.60084999999999955</v>
      </c>
      <c r="I1222" s="2">
        <f t="array" ref="I1222">SUMPRODUCT(B1206:B1225, (ROW(B1206:B1225)-ROW(B1206)+1)) / (20*21/2)</f>
        <v>0.60947619047619039</v>
      </c>
      <c r="J1222" s="2">
        <f t="shared" si="146"/>
        <v>0.59982179016142445</v>
      </c>
      <c r="K1222" s="2">
        <f t="shared" si="148"/>
        <v>0.59377916300753764</v>
      </c>
    </row>
    <row r="1223" spans="1:11" ht="13.5" x14ac:dyDescent="0.25">
      <c r="A1223" s="3">
        <f>TITRES_STAT!B1226</f>
        <v>44092</v>
      </c>
      <c r="B1223" s="5">
        <f>TITRES_STAT!D1226</f>
        <v>0.62</v>
      </c>
      <c r="C1223" s="2">
        <f t="shared" si="149"/>
        <v>0</v>
      </c>
      <c r="D1223" s="2">
        <f t="shared" si="150"/>
        <v>0.624</v>
      </c>
      <c r="E1223" s="2">
        <f t="shared" si="144"/>
        <v>0.61099999999999999</v>
      </c>
      <c r="F1223" s="2">
        <f t="shared" si="145"/>
        <v>0.59150000000000003</v>
      </c>
      <c r="G1223" s="2">
        <f t="shared" si="147"/>
        <v>0.59939999999999982</v>
      </c>
      <c r="H1223" s="2">
        <f t="shared" si="143"/>
        <v>0.60074999999999956</v>
      </c>
      <c r="I1223" s="2">
        <f t="array" ref="I1223">SUMPRODUCT(B1207:B1226, (ROW(B1207:B1226)-ROW(B1207)+1)) / (20*21/2)</f>
        <v>0.61266666666666669</v>
      </c>
      <c r="J1223" s="2">
        <f t="shared" si="146"/>
        <v>0.60174352443176493</v>
      </c>
      <c r="K1223" s="2">
        <f t="shared" si="148"/>
        <v>0.5948074311248891</v>
      </c>
    </row>
    <row r="1224" spans="1:11" ht="13.5" x14ac:dyDescent="0.25">
      <c r="A1224" s="3">
        <f>TITRES_STAT!B1227</f>
        <v>44095</v>
      </c>
      <c r="B1224" s="5">
        <f>TITRES_STAT!D1227</f>
        <v>0.62</v>
      </c>
      <c r="C1224" s="2">
        <f t="shared" si="149"/>
        <v>0</v>
      </c>
      <c r="D1224" s="2">
        <f t="shared" si="150"/>
        <v>0.62200000000000011</v>
      </c>
      <c r="E1224" s="2">
        <f t="shared" si="144"/>
        <v>0.61599999999999999</v>
      </c>
      <c r="F1224" s="2">
        <f t="shared" si="145"/>
        <v>0.59399999999999997</v>
      </c>
      <c r="G1224" s="2">
        <f t="shared" si="147"/>
        <v>0.59979999999999989</v>
      </c>
      <c r="H1224" s="2">
        <f t="shared" si="143"/>
        <v>0.60069999999999957</v>
      </c>
      <c r="I1224" s="2">
        <f t="array" ref="I1224">SUMPRODUCT(B1208:B1227, (ROW(B1208:B1227)-ROW(B1208)+1)) / (20*21/2)</f>
        <v>0.61652380952380947</v>
      </c>
      <c r="J1224" s="2">
        <f t="shared" si="146"/>
        <v>0.60348223639064447</v>
      </c>
      <c r="K1224" s="2">
        <f t="shared" si="148"/>
        <v>0.59579537500234447</v>
      </c>
    </row>
    <row r="1225" spans="1:11" ht="13.5" x14ac:dyDescent="0.25">
      <c r="A1225" s="3">
        <f>TITRES_STAT!B1228</f>
        <v>44096</v>
      </c>
      <c r="B1225" s="5">
        <f>TITRES_STAT!D1228</f>
        <v>0.63</v>
      </c>
      <c r="C1225" s="2">
        <f t="shared" si="149"/>
        <v>1.0000000000000009E-2</v>
      </c>
      <c r="D1225" s="2">
        <f t="shared" si="150"/>
        <v>0.622</v>
      </c>
      <c r="E1225" s="2">
        <f t="shared" si="144"/>
        <v>0.622</v>
      </c>
      <c r="F1225" s="2">
        <f t="shared" si="145"/>
        <v>0.59650000000000003</v>
      </c>
      <c r="G1225" s="2">
        <f t="shared" si="147"/>
        <v>0.59999999999999987</v>
      </c>
      <c r="H1225" s="2">
        <f t="shared" si="143"/>
        <v>0.60074999999999945</v>
      </c>
      <c r="I1225" s="2">
        <f t="array" ref="I1225">SUMPRODUCT(B1209:B1228, (ROW(B1209:B1228)-ROW(B1209)+1)) / (20*21/2)</f>
        <v>0.61904761904761907</v>
      </c>
      <c r="J1225" s="2">
        <f t="shared" si="146"/>
        <v>0.60600773768677363</v>
      </c>
      <c r="K1225" s="2">
        <f t="shared" si="148"/>
        <v>0.59713673284538982</v>
      </c>
    </row>
    <row r="1226" spans="1:11" ht="13.5" x14ac:dyDescent="0.25">
      <c r="A1226" s="3">
        <f>TITRES_STAT!B1229</f>
        <v>44097</v>
      </c>
      <c r="B1226" s="5">
        <f>TITRES_STAT!D1229</f>
        <v>0.63</v>
      </c>
      <c r="C1226" s="2">
        <f t="shared" si="149"/>
        <v>0</v>
      </c>
      <c r="D1226" s="2">
        <f t="shared" si="150"/>
        <v>0.62399999999999989</v>
      </c>
      <c r="E1226" s="2">
        <f t="shared" si="144"/>
        <v>0.625</v>
      </c>
      <c r="F1226" s="2">
        <f t="shared" si="145"/>
        <v>0.59949999999999992</v>
      </c>
      <c r="G1226" s="2">
        <f t="shared" si="147"/>
        <v>0.59979999999999978</v>
      </c>
      <c r="H1226" s="2">
        <f t="shared" ref="H1226:H1289" si="151">AVERAGE(B1027:B1226)</f>
        <v>0.60079999999999945</v>
      </c>
      <c r="I1226" s="2">
        <f t="array" ref="I1226">SUMPRODUCT(B1210:B1229, (ROW(B1210:B1229)-ROW(B1210)+1)) / (20*21/2)</f>
        <v>0.62028571428571422</v>
      </c>
      <c r="J1226" s="2">
        <f t="shared" si="146"/>
        <v>0.60829271504993798</v>
      </c>
      <c r="K1226" s="2">
        <f t="shared" si="148"/>
        <v>0.59842548842008036</v>
      </c>
    </row>
    <row r="1227" spans="1:11" ht="13.5" x14ac:dyDescent="0.25">
      <c r="A1227" s="3">
        <f>TITRES_STAT!B1230</f>
        <v>44098</v>
      </c>
      <c r="B1227" s="5">
        <f>TITRES_STAT!D1230</f>
        <v>0.64</v>
      </c>
      <c r="C1227" s="2">
        <f t="shared" si="149"/>
        <v>1.0000000000000009E-2</v>
      </c>
      <c r="D1227" s="2">
        <f t="shared" si="150"/>
        <v>0.628</v>
      </c>
      <c r="E1227" s="2">
        <f t="shared" si="144"/>
        <v>0.62799999999999989</v>
      </c>
      <c r="F1227" s="2">
        <f t="shared" si="145"/>
        <v>0.60349999999999993</v>
      </c>
      <c r="G1227" s="2">
        <f t="shared" si="147"/>
        <v>0.59979999999999989</v>
      </c>
      <c r="H1227" s="2">
        <f t="shared" si="151"/>
        <v>0.60089999999999943</v>
      </c>
      <c r="I1227" s="2">
        <f t="array" ref="I1227">SUMPRODUCT(B1211:B1230, (ROW(B1211:B1230)-ROW(B1211)+1)) / (20*21/2)</f>
        <v>0.62033333333333329</v>
      </c>
      <c r="J1227" s="2">
        <f t="shared" si="146"/>
        <v>0.61131245647375343</v>
      </c>
      <c r="K1227" s="2">
        <f t="shared" si="148"/>
        <v>0.60005586142321454</v>
      </c>
    </row>
    <row r="1228" spans="1:11" ht="13.5" x14ac:dyDescent="0.25">
      <c r="A1228" s="3">
        <f>TITRES_STAT!B1231</f>
        <v>44099</v>
      </c>
      <c r="B1228" s="5">
        <f>TITRES_STAT!D1231</f>
        <v>0.63</v>
      </c>
      <c r="C1228" s="2">
        <f t="shared" si="149"/>
        <v>-1.0000000000000009E-2</v>
      </c>
      <c r="D1228" s="2">
        <f t="shared" si="150"/>
        <v>0.63</v>
      </c>
      <c r="E1228" s="2">
        <f t="shared" ref="E1228:E1291" si="152">AVERAGE(B1219:B1228)</f>
        <v>0.627</v>
      </c>
      <c r="F1228" s="2">
        <f t="shared" si="145"/>
        <v>0.60699999999999998</v>
      </c>
      <c r="G1228" s="2">
        <f t="shared" si="147"/>
        <v>0.59959999999999991</v>
      </c>
      <c r="H1228" s="2">
        <f t="shared" si="151"/>
        <v>0.60089999999999932</v>
      </c>
      <c r="I1228" s="2">
        <f t="array" ref="I1228">SUMPRODUCT(B1212:B1231, (ROW(B1212:B1231)-ROW(B1212)+1)) / (20*21/2)</f>
        <v>0.62023809523809526</v>
      </c>
      <c r="J1228" s="2">
        <f t="shared" si="146"/>
        <v>0.61309222252387219</v>
      </c>
      <c r="K1228" s="2">
        <f t="shared" si="148"/>
        <v>0.60123014136740216</v>
      </c>
    </row>
    <row r="1229" spans="1:11" ht="13.5" x14ac:dyDescent="0.25">
      <c r="A1229" s="3">
        <f>TITRES_STAT!B1232</f>
        <v>44102</v>
      </c>
      <c r="B1229" s="5">
        <f>TITRES_STAT!D1232</f>
        <v>0.62</v>
      </c>
      <c r="C1229" s="2">
        <f t="shared" si="149"/>
        <v>-1.0000000000000009E-2</v>
      </c>
      <c r="D1229" s="2">
        <f t="shared" si="150"/>
        <v>0.63</v>
      </c>
      <c r="E1229" s="2">
        <f t="shared" si="152"/>
        <v>0.626</v>
      </c>
      <c r="F1229" s="2">
        <f t="shared" si="145"/>
        <v>0.60949999999999993</v>
      </c>
      <c r="G1229" s="2">
        <f t="shared" si="147"/>
        <v>0.59919999999999995</v>
      </c>
      <c r="H1229" s="2">
        <f t="shared" si="151"/>
        <v>0.60089999999999932</v>
      </c>
      <c r="I1229" s="2">
        <f t="array" ref="I1229">SUMPRODUCT(B1213:B1232, (ROW(B1213:B1232)-ROW(B1213)+1)) / (20*21/2)</f>
        <v>0.61809523809523814</v>
      </c>
      <c r="J1229" s="2">
        <f t="shared" si="146"/>
        <v>0.61375010609302716</v>
      </c>
      <c r="K1229" s="2">
        <f t="shared" si="148"/>
        <v>0.601966214254955</v>
      </c>
    </row>
    <row r="1230" spans="1:11" ht="13.5" x14ac:dyDescent="0.25">
      <c r="A1230" s="3">
        <f>TITRES_STAT!B1233</f>
        <v>44103</v>
      </c>
      <c r="B1230" s="5">
        <f>TITRES_STAT!D1233</f>
        <v>0.61</v>
      </c>
      <c r="C1230" s="2">
        <f t="shared" si="149"/>
        <v>-1.0000000000000009E-2</v>
      </c>
      <c r="D1230" s="2">
        <f t="shared" si="150"/>
        <v>0.626</v>
      </c>
      <c r="E1230" s="2">
        <f t="shared" si="152"/>
        <v>0.624</v>
      </c>
      <c r="F1230" s="2">
        <f t="shared" si="145"/>
        <v>0.61099999999999999</v>
      </c>
      <c r="G1230" s="2">
        <f t="shared" si="147"/>
        <v>0.59919999999999995</v>
      </c>
      <c r="H1230" s="2">
        <f t="shared" si="151"/>
        <v>0.60089999999999921</v>
      </c>
      <c r="I1230" s="2">
        <f t="array" ref="I1230">SUMPRODUCT(B1214:B1233, (ROW(B1214:B1233)-ROW(B1214)+1)) / (20*21/2)</f>
        <v>0.61590476190476207</v>
      </c>
      <c r="J1230" s="2">
        <f t="shared" si="146"/>
        <v>0.61339295313178643</v>
      </c>
      <c r="K1230" s="2">
        <f t="shared" si="148"/>
        <v>0.60228126467632936</v>
      </c>
    </row>
    <row r="1231" spans="1:11" ht="13.5" x14ac:dyDescent="0.25">
      <c r="A1231" s="3">
        <f>TITRES_STAT!B1234</f>
        <v>44104</v>
      </c>
      <c r="B1231" s="5">
        <f>TITRES_STAT!D1234</f>
        <v>0.61</v>
      </c>
      <c r="C1231" s="2">
        <f t="shared" si="149"/>
        <v>0</v>
      </c>
      <c r="D1231" s="2">
        <f t="shared" si="150"/>
        <v>0.622</v>
      </c>
      <c r="E1231" s="2">
        <f t="shared" si="152"/>
        <v>0.623</v>
      </c>
      <c r="F1231" s="2">
        <f t="shared" si="145"/>
        <v>0.61250000000000004</v>
      </c>
      <c r="G1231" s="2">
        <f t="shared" si="147"/>
        <v>0.59919999999999995</v>
      </c>
      <c r="H1231" s="2">
        <f t="shared" si="151"/>
        <v>0.60084999999999922</v>
      </c>
      <c r="I1231" s="2">
        <f t="array" ref="I1231">SUMPRODUCT(B1215:B1234, (ROW(B1215:B1234)-ROW(B1215)+1)) / (20*21/2)</f>
        <v>0.61457142857142855</v>
      </c>
      <c r="J1231" s="2">
        <f t="shared" si="146"/>
        <v>0.61306981473828293</v>
      </c>
      <c r="K1231" s="2">
        <f t="shared" si="148"/>
        <v>0.60258396017921845</v>
      </c>
    </row>
    <row r="1232" spans="1:11" ht="13.5" x14ac:dyDescent="0.25">
      <c r="A1232" s="3">
        <f>TITRES_STAT!B1235</f>
        <v>44105</v>
      </c>
      <c r="B1232" s="5">
        <f>TITRES_STAT!D1235</f>
        <v>0.59</v>
      </c>
      <c r="C1232" s="2">
        <f t="shared" si="149"/>
        <v>-2.0000000000000018E-2</v>
      </c>
      <c r="D1232" s="2">
        <f t="shared" si="150"/>
        <v>0.61199999999999988</v>
      </c>
      <c r="E1232" s="2">
        <f t="shared" si="152"/>
        <v>0.62</v>
      </c>
      <c r="F1232" s="2">
        <f t="shared" si="145"/>
        <v>0.61299999999999999</v>
      </c>
      <c r="G1232" s="2">
        <f t="shared" si="147"/>
        <v>0.59839999999999993</v>
      </c>
      <c r="H1232" s="2">
        <f t="shared" si="151"/>
        <v>0.60064999999999924</v>
      </c>
      <c r="I1232" s="2">
        <f t="array" ref="I1232">SUMPRODUCT(B1216:B1235, (ROW(B1216:B1235)-ROW(B1216)+1)) / (20*21/2)</f>
        <v>0.61404761904761918</v>
      </c>
      <c r="J1232" s="2">
        <f t="shared" si="146"/>
        <v>0.6108726895251132</v>
      </c>
      <c r="K1232" s="2">
        <f t="shared" si="148"/>
        <v>0.60209047154473938</v>
      </c>
    </row>
    <row r="1233" spans="1:11" ht="13.5" x14ac:dyDescent="0.25">
      <c r="A1233" s="3">
        <f>TITRES_STAT!B1236</f>
        <v>44106</v>
      </c>
      <c r="B1233" s="5">
        <f>TITRES_STAT!D1236</f>
        <v>0.59</v>
      </c>
      <c r="C1233" s="2">
        <f t="shared" si="149"/>
        <v>0</v>
      </c>
      <c r="D1233" s="2">
        <f t="shared" si="150"/>
        <v>0.60399999999999987</v>
      </c>
      <c r="E1233" s="2">
        <f t="shared" si="152"/>
        <v>0.61699999999999999</v>
      </c>
      <c r="F1233" s="2">
        <f t="shared" si="145"/>
        <v>0.61399999999999999</v>
      </c>
      <c r="G1233" s="2">
        <f t="shared" si="147"/>
        <v>0.59760000000000002</v>
      </c>
      <c r="H1233" s="2">
        <f t="shared" si="151"/>
        <v>0.60044999999999926</v>
      </c>
      <c r="I1233" s="2">
        <f t="array" ref="I1233">SUMPRODUCT(B1217:B1236, (ROW(B1217:B1236)-ROW(B1217)+1)) / (20*21/2)</f>
        <v>0.61238095238095247</v>
      </c>
      <c r="J1233" s="2">
        <f t="shared" si="146"/>
        <v>0.60888481433224528</v>
      </c>
      <c r="K1233" s="2">
        <f t="shared" si="148"/>
        <v>0.60161633540573001</v>
      </c>
    </row>
    <row r="1234" spans="1:11" ht="13.5" x14ac:dyDescent="0.25">
      <c r="A1234" s="3">
        <f>TITRES_STAT!B1237</f>
        <v>44109</v>
      </c>
      <c r="B1234" s="5">
        <f>TITRES_STAT!D1237</f>
        <v>0.6</v>
      </c>
      <c r="C1234" s="2">
        <f t="shared" si="149"/>
        <v>1.0000000000000009E-2</v>
      </c>
      <c r="D1234" s="2">
        <f t="shared" si="150"/>
        <v>0.6</v>
      </c>
      <c r="E1234" s="2">
        <f t="shared" si="152"/>
        <v>0.61499999999999999</v>
      </c>
      <c r="F1234" s="2">
        <f t="shared" si="145"/>
        <v>0.61549999999999994</v>
      </c>
      <c r="G1234" s="2">
        <f t="shared" si="147"/>
        <v>0.59700000000000009</v>
      </c>
      <c r="H1234" s="2">
        <f t="shared" si="151"/>
        <v>0.60034999999999916</v>
      </c>
      <c r="I1234" s="2">
        <f t="array" ref="I1234">SUMPRODUCT(B1218:B1237, (ROW(B1218:B1237)-ROW(B1218)+1)) / (20*21/2)</f>
        <v>0.60976190476190484</v>
      </c>
      <c r="J1234" s="2">
        <f t="shared" si="146"/>
        <v>0.60803864153869813</v>
      </c>
      <c r="K1234" s="2">
        <f t="shared" si="148"/>
        <v>0.60155294970354456</v>
      </c>
    </row>
    <row r="1235" spans="1:11" ht="13.5" x14ac:dyDescent="0.25">
      <c r="A1235" s="3">
        <f>TITRES_STAT!B1238</f>
        <v>44110</v>
      </c>
      <c r="B1235" s="5">
        <f>TITRES_STAT!D1238</f>
        <v>0.61</v>
      </c>
      <c r="C1235" s="2">
        <f t="shared" si="149"/>
        <v>1.0000000000000009E-2</v>
      </c>
      <c r="D1235" s="2">
        <f t="shared" si="150"/>
        <v>0.6</v>
      </c>
      <c r="E1235" s="2">
        <f t="shared" si="152"/>
        <v>0.61299999999999999</v>
      </c>
      <c r="F1235" s="2">
        <f t="shared" si="145"/>
        <v>0.61749999999999983</v>
      </c>
      <c r="G1235" s="2">
        <f t="shared" si="147"/>
        <v>0.59700000000000009</v>
      </c>
      <c r="H1235" s="2">
        <f t="shared" si="151"/>
        <v>0.60034999999999916</v>
      </c>
      <c r="I1235" s="2">
        <f t="array" ref="I1235">SUMPRODUCT(B1219:B1238, (ROW(B1219:B1238)-ROW(B1219)+1)) / (20*21/2)</f>
        <v>0.60819047619047617</v>
      </c>
      <c r="J1235" s="2">
        <f t="shared" si="146"/>
        <v>0.60822543758263159</v>
      </c>
      <c r="K1235" s="2">
        <f t="shared" si="148"/>
        <v>0.60188420657791541</v>
      </c>
    </row>
    <row r="1236" spans="1:11" ht="13.5" x14ac:dyDescent="0.25">
      <c r="A1236" s="3">
        <f>TITRES_STAT!B1239</f>
        <v>44111</v>
      </c>
      <c r="B1236" s="5">
        <f>TITRES_STAT!D1239</f>
        <v>0.6</v>
      </c>
      <c r="C1236" s="2">
        <f t="shared" si="149"/>
        <v>-1.0000000000000009E-2</v>
      </c>
      <c r="D1236" s="2">
        <f t="shared" si="150"/>
        <v>0.59799999999999998</v>
      </c>
      <c r="E1236" s="2">
        <f t="shared" si="152"/>
        <v>0.61</v>
      </c>
      <c r="F1236" s="2">
        <f t="shared" ref="F1236:F1299" si="153">AVERAGE(B1217:B1236)</f>
        <v>0.61749999999999983</v>
      </c>
      <c r="G1236" s="2">
        <f t="shared" si="147"/>
        <v>0.59680000000000011</v>
      </c>
      <c r="H1236" s="2">
        <f t="shared" si="151"/>
        <v>0.60019999999999918</v>
      </c>
      <c r="I1236" s="2">
        <f t="array" ref="I1236">SUMPRODUCT(B1220:B1239, (ROW(B1220:B1239)-ROW(B1220)+1)) / (20*21/2)</f>
        <v>0.60490476190476195</v>
      </c>
      <c r="J1236" s="2">
        <f t="shared" si="146"/>
        <v>0.60744206257476197</v>
      </c>
      <c r="K1236" s="2">
        <f t="shared" si="148"/>
        <v>0.60181031612387959</v>
      </c>
    </row>
    <row r="1237" spans="1:11" ht="13.5" x14ac:dyDescent="0.25">
      <c r="A1237" s="3">
        <f>TITRES_STAT!B1240</f>
        <v>44112</v>
      </c>
      <c r="B1237" s="5">
        <f>TITRES_STAT!D1240</f>
        <v>0.59</v>
      </c>
      <c r="C1237" s="2">
        <f t="shared" si="149"/>
        <v>-1.0000000000000009E-2</v>
      </c>
      <c r="D1237" s="2">
        <f t="shared" si="150"/>
        <v>0.59799999999999998</v>
      </c>
      <c r="E1237" s="2">
        <f t="shared" si="152"/>
        <v>0.60499999999999987</v>
      </c>
      <c r="F1237" s="2">
        <f t="shared" si="153"/>
        <v>0.61649999999999983</v>
      </c>
      <c r="G1237" s="2">
        <f t="shared" si="147"/>
        <v>0.59640000000000015</v>
      </c>
      <c r="H1237" s="2">
        <f t="shared" si="151"/>
        <v>0.5999999999999992</v>
      </c>
      <c r="I1237" s="2">
        <f t="array" ref="I1237">SUMPRODUCT(B1221:B1240, (ROW(B1221:B1240)-ROW(B1221)+1)) / (20*21/2)</f>
        <v>0.6028095238095238</v>
      </c>
      <c r="J1237" s="2">
        <f t="shared" ref="J1237:J1300" si="154">$J$4*B1237+J1236*(1-$J$4)</f>
        <v>0.60578091375811804</v>
      </c>
      <c r="K1237" s="2">
        <f t="shared" si="148"/>
        <v>0.60134716647196285</v>
      </c>
    </row>
    <row r="1238" spans="1:11" ht="13.5" x14ac:dyDescent="0.25">
      <c r="A1238" s="3">
        <f>TITRES_STAT!B1241</f>
        <v>44113</v>
      </c>
      <c r="B1238" s="5">
        <f>TITRES_STAT!D1241</f>
        <v>0.6</v>
      </c>
      <c r="C1238" s="2">
        <f t="shared" si="149"/>
        <v>1.0000000000000009E-2</v>
      </c>
      <c r="D1238" s="2">
        <f t="shared" si="150"/>
        <v>0.6</v>
      </c>
      <c r="E1238" s="2">
        <f t="shared" si="152"/>
        <v>0.60199999999999987</v>
      </c>
      <c r="F1238" s="2">
        <f t="shared" si="153"/>
        <v>0.61449999999999982</v>
      </c>
      <c r="G1238" s="2">
        <f t="shared" si="147"/>
        <v>0.59640000000000015</v>
      </c>
      <c r="H1238" s="2">
        <f t="shared" si="151"/>
        <v>0.59989999999999921</v>
      </c>
      <c r="I1238" s="2">
        <f t="array" ref="I1238">SUMPRODUCT(B1222:B1241, (ROW(B1222:B1241)-ROW(B1222)+1)) / (20*21/2)</f>
        <v>0.60185714285714276</v>
      </c>
      <c r="J1238" s="2">
        <f t="shared" si="154"/>
        <v>0.60523035054305918</v>
      </c>
      <c r="K1238" s="2">
        <f t="shared" si="148"/>
        <v>0.60129433641423891</v>
      </c>
    </row>
    <row r="1239" spans="1:11" ht="13.5" x14ac:dyDescent="0.25">
      <c r="A1239" s="3">
        <f>TITRES_STAT!B1242</f>
        <v>44116</v>
      </c>
      <c r="B1239" s="5">
        <f>TITRES_STAT!D1242</f>
        <v>0.57999999999999996</v>
      </c>
      <c r="C1239" s="2">
        <f t="shared" si="149"/>
        <v>-2.0000000000000018E-2</v>
      </c>
      <c r="D1239" s="2">
        <f t="shared" si="150"/>
        <v>0.59599999999999997</v>
      </c>
      <c r="E1239" s="2">
        <f t="shared" si="152"/>
        <v>0.59799999999999998</v>
      </c>
      <c r="F1239" s="2">
        <f t="shared" si="153"/>
        <v>0.61199999999999988</v>
      </c>
      <c r="G1239" s="2">
        <f t="shared" si="147"/>
        <v>0.59560000000000013</v>
      </c>
      <c r="H1239" s="2">
        <f t="shared" si="151"/>
        <v>0.59974999999999912</v>
      </c>
      <c r="I1239" s="2">
        <f t="array" ref="I1239">SUMPRODUCT(B1223:B1242, (ROW(B1223:B1242)-ROW(B1223)+1)) / (20*21/2)</f>
        <v>0.60004761904761905</v>
      </c>
      <c r="J1239" s="2">
        <f t="shared" si="154"/>
        <v>0.60282746001514875</v>
      </c>
      <c r="K1239" s="2">
        <f t="shared" si="148"/>
        <v>0.60045926439799424</v>
      </c>
    </row>
    <row r="1240" spans="1:11" ht="13.5" x14ac:dyDescent="0.25">
      <c r="A1240" s="3">
        <f>TITRES_STAT!B1243</f>
        <v>44117</v>
      </c>
      <c r="B1240" s="5">
        <f>TITRES_STAT!D1243</f>
        <v>0.59</v>
      </c>
      <c r="C1240" s="2">
        <f t="shared" si="149"/>
        <v>1.0000000000000009E-2</v>
      </c>
      <c r="D1240" s="2">
        <f t="shared" si="150"/>
        <v>0.59199999999999997</v>
      </c>
      <c r="E1240" s="2">
        <f t="shared" si="152"/>
        <v>0.59599999999999997</v>
      </c>
      <c r="F1240" s="2">
        <f t="shared" si="153"/>
        <v>0.61</v>
      </c>
      <c r="G1240" s="2">
        <f t="shared" si="147"/>
        <v>0.59520000000000006</v>
      </c>
      <c r="H1240" s="2">
        <f t="shared" si="151"/>
        <v>0.59954999999999914</v>
      </c>
      <c r="I1240" s="2">
        <f t="array" ref="I1240">SUMPRODUCT(B1224:B1243, (ROW(B1224:B1243)-ROW(B1224)+1)) / (20*21/2)</f>
        <v>0.59838095238095235</v>
      </c>
      <c r="J1240" s="2">
        <f t="shared" si="154"/>
        <v>0.60160579715656326</v>
      </c>
      <c r="K1240" s="2">
        <f t="shared" si="148"/>
        <v>0.60004909716670041</v>
      </c>
    </row>
    <row r="1241" spans="1:11" ht="13.5" x14ac:dyDescent="0.25">
      <c r="A1241" s="3">
        <f>TITRES_STAT!B1244</f>
        <v>44118</v>
      </c>
      <c r="B1241" s="5">
        <f>TITRES_STAT!D1244</f>
        <v>0.6</v>
      </c>
      <c r="C1241" s="2">
        <f t="shared" si="149"/>
        <v>1.0000000000000009E-2</v>
      </c>
      <c r="D1241" s="2">
        <f t="shared" si="150"/>
        <v>0.59199999999999997</v>
      </c>
      <c r="E1241" s="2">
        <f t="shared" si="152"/>
        <v>0.59499999999999997</v>
      </c>
      <c r="F1241" s="2">
        <f t="shared" si="153"/>
        <v>0.60899999999999987</v>
      </c>
      <c r="G1241" s="2">
        <f t="shared" si="147"/>
        <v>0.59520000000000006</v>
      </c>
      <c r="H1241" s="2">
        <f t="shared" si="151"/>
        <v>0.59934999999999905</v>
      </c>
      <c r="I1241" s="2">
        <f t="array" ref="I1241">SUMPRODUCT(B1225:B1244, (ROW(B1225:B1244)-ROW(B1225)+1)) / (20*21/2)</f>
        <v>0.59685714285714275</v>
      </c>
      <c r="J1241" s="2">
        <f t="shared" si="154"/>
        <v>0.60145286409403342</v>
      </c>
      <c r="K1241" s="2">
        <f t="shared" si="148"/>
        <v>0.60004717178761413</v>
      </c>
    </row>
    <row r="1242" spans="1:11" ht="13.5" x14ac:dyDescent="0.25">
      <c r="A1242" s="3">
        <f>TITRES_STAT!B1245</f>
        <v>44120</v>
      </c>
      <c r="B1242" s="5">
        <f>TITRES_STAT!D1245</f>
        <v>0.59</v>
      </c>
      <c r="C1242" s="2">
        <f t="shared" si="149"/>
        <v>-1.0000000000000009E-2</v>
      </c>
      <c r="D1242" s="2">
        <f t="shared" si="150"/>
        <v>0.59199999999999997</v>
      </c>
      <c r="E1242" s="2">
        <f t="shared" si="152"/>
        <v>0.59499999999999997</v>
      </c>
      <c r="F1242" s="2">
        <f t="shared" si="153"/>
        <v>0.60749999999999993</v>
      </c>
      <c r="G1242" s="2">
        <f t="shared" si="147"/>
        <v>0.5950000000000002</v>
      </c>
      <c r="H1242" s="2">
        <f t="shared" si="151"/>
        <v>0.59904999999999919</v>
      </c>
      <c r="I1242" s="2">
        <f t="array" ref="I1242">SUMPRODUCT(B1226:B1245, (ROW(B1226:B1245)-ROW(B1226)+1)) / (20*21/2)</f>
        <v>0.59642857142857131</v>
      </c>
      <c r="J1242" s="2">
        <f t="shared" si="154"/>
        <v>0.60036211513269699</v>
      </c>
      <c r="K1242" s="2">
        <f t="shared" si="148"/>
        <v>0.59965316505084498</v>
      </c>
    </row>
    <row r="1243" spans="1:11" ht="13.5" x14ac:dyDescent="0.25">
      <c r="A1243" s="3">
        <f>TITRES_STAT!B1246</f>
        <v>44123</v>
      </c>
      <c r="B1243" s="5">
        <f>TITRES_STAT!D1246</f>
        <v>0.59</v>
      </c>
      <c r="C1243" s="2">
        <f t="shared" si="149"/>
        <v>0</v>
      </c>
      <c r="D1243" s="2">
        <f t="shared" si="150"/>
        <v>0.59</v>
      </c>
      <c r="E1243" s="2">
        <f t="shared" si="152"/>
        <v>0.59499999999999997</v>
      </c>
      <c r="F1243" s="2">
        <f t="shared" si="153"/>
        <v>0.60599999999999998</v>
      </c>
      <c r="G1243" s="2">
        <f t="shared" si="147"/>
        <v>0.59480000000000011</v>
      </c>
      <c r="H1243" s="2">
        <f t="shared" si="151"/>
        <v>0.59874999999999912</v>
      </c>
      <c r="I1243" s="2">
        <f t="array" ref="I1243">SUMPRODUCT(B1227:B1246, (ROW(B1227:B1246)-ROW(B1227)+1)) / (20*21/2)</f>
        <v>0.5961428571428572</v>
      </c>
      <c r="J1243" s="2">
        <f t="shared" si="154"/>
        <v>0.59937524702482115</v>
      </c>
      <c r="K1243" s="2">
        <f t="shared" si="148"/>
        <v>0.59927460955865508</v>
      </c>
    </row>
    <row r="1244" spans="1:11" ht="13.5" x14ac:dyDescent="0.25">
      <c r="A1244" s="3">
        <f>TITRES_STAT!B1247</f>
        <v>44124</v>
      </c>
      <c r="B1244" s="5">
        <f>TITRES_STAT!D1247</f>
        <v>0.59</v>
      </c>
      <c r="C1244" s="2">
        <f t="shared" si="149"/>
        <v>0</v>
      </c>
      <c r="D1244" s="2">
        <f t="shared" si="150"/>
        <v>0.59199999999999986</v>
      </c>
      <c r="E1244" s="2">
        <f t="shared" si="152"/>
        <v>0.59399999999999997</v>
      </c>
      <c r="F1244" s="2">
        <f t="shared" si="153"/>
        <v>0.60449999999999993</v>
      </c>
      <c r="G1244" s="2">
        <f t="shared" si="147"/>
        <v>0.59480000000000011</v>
      </c>
      <c r="H1244" s="2">
        <f t="shared" si="151"/>
        <v>0.59849999999999914</v>
      </c>
      <c r="I1244" s="2">
        <f t="array" ref="I1244">SUMPRODUCT(B1228:B1247, (ROW(B1228:B1247)-ROW(B1228)+1)) / (20*21/2)</f>
        <v>0.59599999999999997</v>
      </c>
      <c r="J1244" s="2">
        <f t="shared" si="154"/>
        <v>0.59848236635579066</v>
      </c>
      <c r="K1244" s="2">
        <f t="shared" si="148"/>
        <v>0.5989108993798844</v>
      </c>
    </row>
    <row r="1245" spans="1:11" ht="13.5" x14ac:dyDescent="0.25">
      <c r="A1245" s="3">
        <f>TITRES_STAT!B1248</f>
        <v>44125</v>
      </c>
      <c r="B1245" s="5">
        <f>TITRES_STAT!D1248</f>
        <v>0.6</v>
      </c>
      <c r="C1245" s="2">
        <f t="shared" si="149"/>
        <v>1.0000000000000009E-2</v>
      </c>
      <c r="D1245" s="2">
        <f t="shared" si="150"/>
        <v>0.59399999999999997</v>
      </c>
      <c r="E1245" s="2">
        <f t="shared" si="152"/>
        <v>0.59299999999999997</v>
      </c>
      <c r="F1245" s="2">
        <f t="shared" si="153"/>
        <v>0.60299999999999987</v>
      </c>
      <c r="G1245" s="2">
        <f t="shared" si="147"/>
        <v>0.59520000000000006</v>
      </c>
      <c r="H1245" s="2">
        <f t="shared" si="151"/>
        <v>0.59834999999999905</v>
      </c>
      <c r="I1245" s="2">
        <f t="array" ref="I1245">SUMPRODUCT(B1229:B1248, (ROW(B1229:B1248)-ROW(B1229)+1)) / (20*21/2)</f>
        <v>0.59699999999999998</v>
      </c>
      <c r="J1245" s="2">
        <f t="shared" si="154"/>
        <v>0.59862690289333442</v>
      </c>
      <c r="K1245" s="2">
        <f t="shared" si="148"/>
        <v>0.59895360920812424</v>
      </c>
    </row>
    <row r="1246" spans="1:11" ht="13.5" x14ac:dyDescent="0.25">
      <c r="A1246" s="3">
        <f>TITRES_STAT!B1249</f>
        <v>44126</v>
      </c>
      <c r="B1246" s="5">
        <f>TITRES_STAT!D1249</f>
        <v>0.6</v>
      </c>
      <c r="C1246" s="2">
        <f t="shared" si="149"/>
        <v>0</v>
      </c>
      <c r="D1246" s="2">
        <f t="shared" si="150"/>
        <v>0.59400000000000008</v>
      </c>
      <c r="E1246" s="2">
        <f t="shared" si="152"/>
        <v>0.59299999999999986</v>
      </c>
      <c r="F1246" s="2">
        <f t="shared" si="153"/>
        <v>0.60149999999999992</v>
      </c>
      <c r="G1246" s="2">
        <f t="shared" si="147"/>
        <v>0.59540000000000004</v>
      </c>
      <c r="H1246" s="2">
        <f t="shared" si="151"/>
        <v>0.59819999999999918</v>
      </c>
      <c r="I1246" s="2">
        <f t="array" ref="I1246">SUMPRODUCT(B1230:B1249, (ROW(B1230:B1249)-ROW(B1230)+1)) / (20*21/2)</f>
        <v>0.59809523809523801</v>
      </c>
      <c r="J1246" s="2">
        <f t="shared" si="154"/>
        <v>0.59875767404635016</v>
      </c>
      <c r="K1246" s="2">
        <f t="shared" si="148"/>
        <v>0.59899464414113901</v>
      </c>
    </row>
    <row r="1247" spans="1:11" ht="13.5" x14ac:dyDescent="0.25">
      <c r="A1247" s="3">
        <f>TITRES_STAT!B1250</f>
        <v>44127</v>
      </c>
      <c r="B1247" s="5">
        <f>TITRES_STAT!D1250</f>
        <v>0.6</v>
      </c>
      <c r="C1247" s="2">
        <f t="shared" si="149"/>
        <v>0</v>
      </c>
      <c r="D1247" s="2">
        <f t="shared" si="150"/>
        <v>0.59599999999999997</v>
      </c>
      <c r="E1247" s="2">
        <f t="shared" si="152"/>
        <v>0.59399999999999986</v>
      </c>
      <c r="F1247" s="2">
        <f t="shared" si="153"/>
        <v>0.59949999999999981</v>
      </c>
      <c r="G1247" s="2">
        <f t="shared" si="147"/>
        <v>0.59580000000000011</v>
      </c>
      <c r="H1247" s="2">
        <f t="shared" si="151"/>
        <v>0.59809999999999919</v>
      </c>
      <c r="I1247" s="2">
        <f t="array" ref="I1247">SUMPRODUCT(B1231:B1250, (ROW(B1231:B1250)-ROW(B1231)+1)) / (20*21/2)</f>
        <v>0.59828571428571431</v>
      </c>
      <c r="J1247" s="2">
        <f t="shared" si="154"/>
        <v>0.59887599080384069</v>
      </c>
      <c r="K1247" s="2">
        <f t="shared" si="148"/>
        <v>0.59903406986109442</v>
      </c>
    </row>
    <row r="1248" spans="1:11" ht="13.5" x14ac:dyDescent="0.25">
      <c r="A1248" s="3">
        <f>TITRES_STAT!B1251</f>
        <v>44130</v>
      </c>
      <c r="B1248" s="5">
        <f>TITRES_STAT!D1251</f>
        <v>0.61</v>
      </c>
      <c r="C1248" s="2">
        <f t="shared" si="149"/>
        <v>1.0000000000000009E-2</v>
      </c>
      <c r="D1248" s="2">
        <f t="shared" si="150"/>
        <v>0.6</v>
      </c>
      <c r="E1248" s="2">
        <f t="shared" si="152"/>
        <v>0.59499999999999997</v>
      </c>
      <c r="F1248" s="2">
        <f t="shared" si="153"/>
        <v>0.59849999999999981</v>
      </c>
      <c r="G1248" s="2">
        <f t="shared" si="147"/>
        <v>0.59660000000000013</v>
      </c>
      <c r="H1248" s="2">
        <f t="shared" si="151"/>
        <v>0.59814999999999907</v>
      </c>
      <c r="I1248" s="2">
        <f t="array" ref="I1248">SUMPRODUCT(B1232:B1251, (ROW(B1232:B1251)-ROW(B1232)+1)) / (20*21/2)</f>
        <v>0.59757142857142864</v>
      </c>
      <c r="J1248" s="2">
        <f t="shared" si="154"/>
        <v>0.59993542025109392</v>
      </c>
      <c r="K1248" s="2">
        <f t="shared" si="148"/>
        <v>0.59946410633712999</v>
      </c>
    </row>
    <row r="1249" spans="1:11" ht="13.5" x14ac:dyDescent="0.25">
      <c r="A1249" s="3">
        <f>TITRES_STAT!B1252</f>
        <v>44131</v>
      </c>
      <c r="B1249" s="5">
        <f>TITRES_STAT!D1252</f>
        <v>0.61</v>
      </c>
      <c r="C1249" s="2">
        <f t="shared" si="149"/>
        <v>0</v>
      </c>
      <c r="D1249" s="2">
        <f t="shared" si="150"/>
        <v>0.60399999999999987</v>
      </c>
      <c r="E1249" s="2">
        <f t="shared" si="152"/>
        <v>0.59799999999999998</v>
      </c>
      <c r="F1249" s="2">
        <f t="shared" si="153"/>
        <v>0.59799999999999986</v>
      </c>
      <c r="G1249" s="2">
        <f t="shared" si="147"/>
        <v>0.59700000000000009</v>
      </c>
      <c r="H1249" s="2">
        <f t="shared" si="151"/>
        <v>0.59824999999999917</v>
      </c>
      <c r="I1249" s="2">
        <f t="array" ref="I1249">SUMPRODUCT(B1233:B1252, (ROW(B1233:B1252)-ROW(B1233)+1)) / (20*21/2)</f>
        <v>0.59599999999999986</v>
      </c>
      <c r="J1249" s="2">
        <f t="shared" si="154"/>
        <v>0.60089395165575166</v>
      </c>
      <c r="K1249" s="2">
        <f t="shared" si="148"/>
        <v>0.59987727863763474</v>
      </c>
    </row>
    <row r="1250" spans="1:11" ht="13.5" x14ac:dyDescent="0.25">
      <c r="A1250" s="3">
        <f>TITRES_STAT!B1253</f>
        <v>44132</v>
      </c>
      <c r="B1250" s="5">
        <f>TITRES_STAT!D1253</f>
        <v>0.6</v>
      </c>
      <c r="C1250" s="2">
        <f t="shared" si="149"/>
        <v>-1.0000000000000009E-2</v>
      </c>
      <c r="D1250" s="2">
        <f t="shared" si="150"/>
        <v>0.60399999999999998</v>
      </c>
      <c r="E1250" s="2">
        <f t="shared" si="152"/>
        <v>0.59899999999999998</v>
      </c>
      <c r="F1250" s="2">
        <f t="shared" si="153"/>
        <v>0.59749999999999992</v>
      </c>
      <c r="G1250" s="2">
        <f t="shared" si="147"/>
        <v>0.59740000000000004</v>
      </c>
      <c r="H1250" s="2">
        <f t="shared" si="151"/>
        <v>0.59829999999999917</v>
      </c>
      <c r="I1250" s="2">
        <f t="array" ref="I1250">SUMPRODUCT(B1234:B1253, (ROW(B1234:B1253)-ROW(B1234)+1)) / (20*21/2)</f>
        <v>0.59352380952380956</v>
      </c>
      <c r="J1250" s="2">
        <f t="shared" si="154"/>
        <v>0.60080881340282299</v>
      </c>
      <c r="K1250" s="2">
        <f t="shared" si="148"/>
        <v>0.59988209124008052</v>
      </c>
    </row>
    <row r="1251" spans="1:11" ht="13.5" x14ac:dyDescent="0.25">
      <c r="A1251" s="3">
        <f>TITRES_STAT!B1254</f>
        <v>44134</v>
      </c>
      <c r="B1251" s="5">
        <f>TITRES_STAT!D1254</f>
        <v>0.59</v>
      </c>
      <c r="C1251" s="2">
        <f t="shared" si="149"/>
        <v>-1.0000000000000009E-2</v>
      </c>
      <c r="D1251" s="2">
        <f t="shared" si="150"/>
        <v>0.60199999999999998</v>
      </c>
      <c r="E1251" s="2">
        <f t="shared" si="152"/>
        <v>0.59800000000000009</v>
      </c>
      <c r="F1251" s="2">
        <f t="shared" si="153"/>
        <v>0.59649999999999981</v>
      </c>
      <c r="G1251" s="2">
        <f t="shared" si="147"/>
        <v>0.59780000000000011</v>
      </c>
      <c r="H1251" s="2">
        <f t="shared" si="151"/>
        <v>0.59829999999999917</v>
      </c>
      <c r="I1251" s="2">
        <f t="array" ref="I1251">SUMPRODUCT(B1235:B1254, (ROW(B1235:B1254)-ROW(B1235)+1)) / (20*21/2)</f>
        <v>0.59209523809523801</v>
      </c>
      <c r="J1251" s="2">
        <f t="shared" si="154"/>
        <v>0.59977940260255413</v>
      </c>
      <c r="K1251" s="2">
        <f t="shared" si="148"/>
        <v>0.59949455825027353</v>
      </c>
    </row>
    <row r="1252" spans="1:11" ht="13.5" x14ac:dyDescent="0.25">
      <c r="A1252" s="3">
        <f>TITRES_STAT!B1255</f>
        <v>44137</v>
      </c>
      <c r="B1252" s="5">
        <f>TITRES_STAT!D1255</f>
        <v>0.57999999999999996</v>
      </c>
      <c r="C1252" s="2">
        <f t="shared" si="149"/>
        <v>-1.0000000000000009E-2</v>
      </c>
      <c r="D1252" s="2">
        <f t="shared" si="150"/>
        <v>0.59799999999999998</v>
      </c>
      <c r="E1252" s="2">
        <f t="shared" si="152"/>
        <v>0.59699999999999998</v>
      </c>
      <c r="F1252" s="2">
        <f t="shared" si="153"/>
        <v>0.59599999999999986</v>
      </c>
      <c r="G1252" s="2">
        <f t="shared" si="147"/>
        <v>0.59800000000000009</v>
      </c>
      <c r="H1252" s="2">
        <f t="shared" si="151"/>
        <v>0.59834999999999927</v>
      </c>
      <c r="I1252" s="2">
        <f t="array" ref="I1252">SUMPRODUCT(B1236:B1255, (ROW(B1236:B1255)-ROW(B1236)+1)) / (20*21/2)</f>
        <v>0.59171428571428564</v>
      </c>
      <c r="J1252" s="2">
        <f t="shared" si="154"/>
        <v>0.59789564997373945</v>
      </c>
      <c r="K1252" s="2">
        <f t="shared" si="148"/>
        <v>0.59873006576987065</v>
      </c>
    </row>
    <row r="1253" spans="1:11" ht="13.5" x14ac:dyDescent="0.25">
      <c r="A1253" s="3">
        <f>TITRES_STAT!B1256</f>
        <v>44138</v>
      </c>
      <c r="B1253" s="5">
        <f>TITRES_STAT!D1256</f>
        <v>0.56999999999999995</v>
      </c>
      <c r="C1253" s="2">
        <f t="shared" si="149"/>
        <v>-1.0000000000000009E-2</v>
      </c>
      <c r="D1253" s="2">
        <f t="shared" si="150"/>
        <v>0.59</v>
      </c>
      <c r="E1253" s="2">
        <f t="shared" si="152"/>
        <v>0.59499999999999997</v>
      </c>
      <c r="F1253" s="2">
        <f t="shared" si="153"/>
        <v>0.59499999999999986</v>
      </c>
      <c r="G1253" s="2">
        <f t="shared" si="147"/>
        <v>0.59800000000000009</v>
      </c>
      <c r="H1253" s="2">
        <f t="shared" si="151"/>
        <v>0.59834999999999916</v>
      </c>
      <c r="I1253" s="2">
        <f t="array" ref="I1253">SUMPRODUCT(B1237:B1256, (ROW(B1237:B1256)-ROW(B1237)+1)) / (20*21/2)</f>
        <v>0.5914285714285713</v>
      </c>
      <c r="J1253" s="2">
        <f t="shared" si="154"/>
        <v>0.59523892140481183</v>
      </c>
      <c r="K1253" s="2">
        <f t="shared" si="148"/>
        <v>0.59760339652399341</v>
      </c>
    </row>
    <row r="1254" spans="1:11" ht="13.5" x14ac:dyDescent="0.25">
      <c r="A1254" s="3">
        <f>TITRES_STAT!B1257</f>
        <v>44139</v>
      </c>
      <c r="B1254" s="5">
        <f>TITRES_STAT!D1257</f>
        <v>0.57999999999999996</v>
      </c>
      <c r="C1254" s="2">
        <f t="shared" si="149"/>
        <v>1.0000000000000009E-2</v>
      </c>
      <c r="D1254" s="2">
        <f t="shared" si="150"/>
        <v>0.58399999999999996</v>
      </c>
      <c r="E1254" s="2">
        <f t="shared" si="152"/>
        <v>0.59400000000000008</v>
      </c>
      <c r="F1254" s="2">
        <f t="shared" si="153"/>
        <v>0.59399999999999986</v>
      </c>
      <c r="G1254" s="2">
        <f t="shared" si="147"/>
        <v>0.59820000000000007</v>
      </c>
      <c r="H1254" s="2">
        <f t="shared" si="151"/>
        <v>0.59839999999999915</v>
      </c>
      <c r="I1254" s="2">
        <f t="array" ref="I1254">SUMPRODUCT(B1238:B1257, (ROW(B1238:B1257)-ROW(B1238)+1)) / (20*21/2)</f>
        <v>0.59119047619047616</v>
      </c>
      <c r="J1254" s="2">
        <f t="shared" si="154"/>
        <v>0.59378759555673444</v>
      </c>
      <c r="K1254" s="2">
        <f t="shared" si="148"/>
        <v>0.59691306724854265</v>
      </c>
    </row>
    <row r="1255" spans="1:11" ht="13.5" x14ac:dyDescent="0.25">
      <c r="A1255" s="3">
        <f>TITRES_STAT!B1258</f>
        <v>44140</v>
      </c>
      <c r="B1255" s="5">
        <f>TITRES_STAT!D1258</f>
        <v>0.59</v>
      </c>
      <c r="C1255" s="2">
        <f t="shared" si="149"/>
        <v>1.0000000000000009E-2</v>
      </c>
      <c r="D1255" s="2">
        <f t="shared" si="150"/>
        <v>0.58199999999999996</v>
      </c>
      <c r="E1255" s="2">
        <f t="shared" si="152"/>
        <v>0.59299999999999997</v>
      </c>
      <c r="F1255" s="2">
        <f t="shared" si="153"/>
        <v>0.59299999999999997</v>
      </c>
      <c r="G1255" s="2">
        <f t="shared" si="147"/>
        <v>0.59840000000000015</v>
      </c>
      <c r="H1255" s="2">
        <f t="shared" si="151"/>
        <v>0.59849999999999914</v>
      </c>
      <c r="I1255" s="2">
        <f t="array" ref="I1255">SUMPRODUCT(B1239:B1258, (ROW(B1239:B1258)-ROW(B1239)+1)) / (20*21/2)</f>
        <v>0.5909523809523809</v>
      </c>
      <c r="J1255" s="2">
        <f t="shared" si="154"/>
        <v>0.59342687217037882</v>
      </c>
      <c r="K1255" s="2">
        <f t="shared" si="148"/>
        <v>0.59664196657212931</v>
      </c>
    </row>
    <row r="1256" spans="1:11" ht="13.5" x14ac:dyDescent="0.25">
      <c r="A1256" s="3">
        <f>TITRES_STAT!B1259</f>
        <v>44141</v>
      </c>
      <c r="B1256" s="5">
        <f>TITRES_STAT!D1259</f>
        <v>0.59</v>
      </c>
      <c r="C1256" s="2">
        <f t="shared" si="149"/>
        <v>0</v>
      </c>
      <c r="D1256" s="2">
        <f t="shared" si="150"/>
        <v>0.58199999999999996</v>
      </c>
      <c r="E1256" s="2">
        <f t="shared" si="152"/>
        <v>0.59199999999999997</v>
      </c>
      <c r="F1256" s="2">
        <f t="shared" si="153"/>
        <v>0.59250000000000003</v>
      </c>
      <c r="G1256" s="2">
        <f t="shared" si="147"/>
        <v>0.5988</v>
      </c>
      <c r="H1256" s="2">
        <f t="shared" si="151"/>
        <v>0.59859999999999924</v>
      </c>
      <c r="I1256" s="2">
        <f t="array" ref="I1256">SUMPRODUCT(B1240:B1259, (ROW(B1240:B1259)-ROW(B1240)+1)) / (20*21/2)</f>
        <v>0.5936190476190476</v>
      </c>
      <c r="J1256" s="2">
        <f t="shared" si="154"/>
        <v>0.59310050339224751</v>
      </c>
      <c r="K1256" s="2">
        <f t="shared" si="148"/>
        <v>0.59638149729479095</v>
      </c>
    </row>
    <row r="1257" spans="1:11" ht="13.5" x14ac:dyDescent="0.25">
      <c r="A1257" s="3">
        <f>TITRES_STAT!B1260</f>
        <v>44144</v>
      </c>
      <c r="B1257" s="5">
        <f>TITRES_STAT!D1260</f>
        <v>0.59</v>
      </c>
      <c r="C1257" s="2">
        <f t="shared" si="149"/>
        <v>0</v>
      </c>
      <c r="D1257" s="2">
        <f t="shared" si="150"/>
        <v>0.58399999999999985</v>
      </c>
      <c r="E1257" s="2">
        <f t="shared" si="152"/>
        <v>0.59099999999999997</v>
      </c>
      <c r="F1257" s="2">
        <f t="shared" si="153"/>
        <v>0.59250000000000003</v>
      </c>
      <c r="G1257" s="2">
        <f t="shared" si="147"/>
        <v>0.59939999999999993</v>
      </c>
      <c r="H1257" s="2">
        <f t="shared" si="151"/>
        <v>0.59869999999999923</v>
      </c>
      <c r="I1257" s="2">
        <f t="array" ref="I1257">SUMPRODUCT(B1241:B1260, (ROW(B1241:B1260)-ROW(B1241)+1)) / (20*21/2)</f>
        <v>0.59704761904761905</v>
      </c>
      <c r="J1257" s="2">
        <f t="shared" si="154"/>
        <v>0.59280521735489067</v>
      </c>
      <c r="K1257" s="2">
        <f t="shared" si="148"/>
        <v>0.59613124249891691</v>
      </c>
    </row>
    <row r="1258" spans="1:11" ht="13.5" x14ac:dyDescent="0.25">
      <c r="A1258" s="3">
        <f>TITRES_STAT!B1261</f>
        <v>44145</v>
      </c>
      <c r="B1258" s="5">
        <f>TITRES_STAT!D1261</f>
        <v>0.59</v>
      </c>
      <c r="C1258" s="2">
        <f t="shared" si="149"/>
        <v>0</v>
      </c>
      <c r="D1258" s="2">
        <f t="shared" si="150"/>
        <v>0.58799999999999986</v>
      </c>
      <c r="E1258" s="2">
        <f t="shared" si="152"/>
        <v>0.58899999999999997</v>
      </c>
      <c r="F1258" s="2">
        <f t="shared" si="153"/>
        <v>0.59199999999999986</v>
      </c>
      <c r="G1258" s="2">
        <f t="shared" si="147"/>
        <v>0.6</v>
      </c>
      <c r="H1258" s="2">
        <f t="shared" si="151"/>
        <v>0.59869999999999923</v>
      </c>
      <c r="I1258" s="2">
        <f t="array" ref="I1258">SUMPRODUCT(B1242:B1261, (ROW(B1242:B1261)-ROW(B1242)+1)) / (20*21/2)</f>
        <v>0.59933333333333327</v>
      </c>
      <c r="J1258" s="2">
        <f t="shared" si="154"/>
        <v>0.59253805379728208</v>
      </c>
      <c r="K1258" s="2">
        <f t="shared" si="148"/>
        <v>0.59589080161660657</v>
      </c>
    </row>
    <row r="1259" spans="1:11" ht="13.5" x14ac:dyDescent="0.25">
      <c r="A1259" s="3">
        <f>TITRES_STAT!B1262</f>
        <v>44146</v>
      </c>
      <c r="B1259" s="5">
        <f>TITRES_STAT!D1262</f>
        <v>0.62</v>
      </c>
      <c r="C1259" s="2">
        <f t="shared" si="149"/>
        <v>3.0000000000000027E-2</v>
      </c>
      <c r="D1259" s="2">
        <f t="shared" si="150"/>
        <v>0.59599999999999997</v>
      </c>
      <c r="E1259" s="2">
        <f t="shared" si="152"/>
        <v>0.59</v>
      </c>
      <c r="F1259" s="2">
        <f t="shared" si="153"/>
        <v>0.59399999999999986</v>
      </c>
      <c r="G1259" s="2">
        <f t="shared" si="147"/>
        <v>0.60099999999999998</v>
      </c>
      <c r="H1259" s="2">
        <f t="shared" si="151"/>
        <v>0.59874999999999934</v>
      </c>
      <c r="I1259" s="2">
        <f t="array" ref="I1259">SUMPRODUCT(B1243:B1262, (ROW(B1243:B1262)-ROW(B1243)+1)) / (20*21/2)</f>
        <v>0.60247619047619039</v>
      </c>
      <c r="J1259" s="2">
        <f t="shared" si="154"/>
        <v>0.59515347724515999</v>
      </c>
      <c r="K1259" s="2">
        <f t="shared" si="148"/>
        <v>0.59683626037673965</v>
      </c>
    </row>
    <row r="1260" spans="1:11" ht="13.5" x14ac:dyDescent="0.25">
      <c r="A1260" s="3">
        <f>TITRES_STAT!B1263</f>
        <v>44147</v>
      </c>
      <c r="B1260" s="5">
        <f>TITRES_STAT!D1263</f>
        <v>0.63</v>
      </c>
      <c r="C1260" s="2">
        <f t="shared" si="149"/>
        <v>1.0000000000000009E-2</v>
      </c>
      <c r="D1260" s="2">
        <f t="shared" si="150"/>
        <v>0.60399999999999998</v>
      </c>
      <c r="E1260" s="2">
        <f t="shared" si="152"/>
        <v>0.59299999999999997</v>
      </c>
      <c r="F1260" s="2">
        <f t="shared" si="153"/>
        <v>0.59599999999999997</v>
      </c>
      <c r="G1260" s="2">
        <f t="shared" si="147"/>
        <v>0.60199999999999998</v>
      </c>
      <c r="H1260" s="2">
        <f t="shared" si="151"/>
        <v>0.59879999999999933</v>
      </c>
      <c r="I1260" s="2">
        <f t="array" ref="I1260">SUMPRODUCT(B1244:B1263, (ROW(B1244:B1263)-ROW(B1244)+1)) / (20*21/2)</f>
        <v>0.60542857142857132</v>
      </c>
      <c r="J1260" s="2">
        <f t="shared" si="154"/>
        <v>0.59847219369800198</v>
      </c>
      <c r="K1260" s="2">
        <f t="shared" si="148"/>
        <v>0.59813679918549489</v>
      </c>
    </row>
    <row r="1261" spans="1:11" ht="13.5" x14ac:dyDescent="0.25">
      <c r="A1261" s="3">
        <f>TITRES_STAT!B1264</f>
        <v>44148</v>
      </c>
      <c r="B1261" s="5">
        <f>TITRES_STAT!D1264</f>
        <v>0.62</v>
      </c>
      <c r="C1261" s="2">
        <f t="shared" si="149"/>
        <v>-1.0000000000000009E-2</v>
      </c>
      <c r="D1261" s="2">
        <f t="shared" si="150"/>
        <v>0.61</v>
      </c>
      <c r="E1261" s="2">
        <f t="shared" si="152"/>
        <v>0.59599999999999997</v>
      </c>
      <c r="F1261" s="2">
        <f t="shared" si="153"/>
        <v>0.59699999999999998</v>
      </c>
      <c r="G1261" s="2">
        <f t="shared" si="147"/>
        <v>0.6028</v>
      </c>
      <c r="H1261" s="2">
        <f t="shared" si="151"/>
        <v>0.59879999999999933</v>
      </c>
      <c r="I1261" s="2">
        <f t="array" ref="I1261">SUMPRODUCT(B1245:B1264, (ROW(B1245:B1264)-ROW(B1245)+1)) / (20*21/2)</f>
        <v>0.60628571428571432</v>
      </c>
      <c r="J1261" s="2">
        <f t="shared" si="154"/>
        <v>0.60052246096485895</v>
      </c>
      <c r="K1261" s="2">
        <f t="shared" si="148"/>
        <v>0.59899417960959311</v>
      </c>
    </row>
    <row r="1262" spans="1:11" ht="13.5" x14ac:dyDescent="0.25">
      <c r="A1262" s="3">
        <f>TITRES_STAT!B1265</f>
        <v>44151</v>
      </c>
      <c r="B1262" s="5">
        <f>TITRES_STAT!D1265</f>
        <v>0.63</v>
      </c>
      <c r="C1262" s="2">
        <f t="shared" si="149"/>
        <v>1.0000000000000009E-2</v>
      </c>
      <c r="D1262" s="2">
        <f t="shared" si="150"/>
        <v>0.61799999999999999</v>
      </c>
      <c r="E1262" s="2">
        <f t="shared" si="152"/>
        <v>0.60099999999999987</v>
      </c>
      <c r="F1262" s="2">
        <f t="shared" si="153"/>
        <v>0.59899999999999998</v>
      </c>
      <c r="G1262" s="2">
        <f t="shared" si="147"/>
        <v>0.6038</v>
      </c>
      <c r="H1262" s="2">
        <f t="shared" si="151"/>
        <v>0.59894999999999932</v>
      </c>
      <c r="I1262" s="2">
        <f t="array" ref="I1262">SUMPRODUCT(B1246:B1265, (ROW(B1246:B1265)-ROW(B1246)+1)) / (20*21/2)</f>
        <v>0.60704761904761906</v>
      </c>
      <c r="J1262" s="2">
        <f t="shared" si="154"/>
        <v>0.60332984563487235</v>
      </c>
      <c r="K1262" s="2">
        <f t="shared" si="148"/>
        <v>0.60021009413470705</v>
      </c>
    </row>
    <row r="1263" spans="1:11" ht="13.5" x14ac:dyDescent="0.25">
      <c r="A1263" s="3">
        <f>TITRES_STAT!B1266</f>
        <v>44152</v>
      </c>
      <c r="B1263" s="5">
        <f>TITRES_STAT!D1266</f>
        <v>0.63</v>
      </c>
      <c r="C1263" s="2">
        <f t="shared" si="149"/>
        <v>0</v>
      </c>
      <c r="D1263" s="2">
        <f t="shared" si="150"/>
        <v>0.626</v>
      </c>
      <c r="E1263" s="2">
        <f t="shared" si="152"/>
        <v>0.60699999999999998</v>
      </c>
      <c r="F1263" s="2">
        <f t="shared" si="153"/>
        <v>0.60100000000000009</v>
      </c>
      <c r="G1263" s="2">
        <f t="shared" si="147"/>
        <v>0.60499999999999998</v>
      </c>
      <c r="H1263" s="2">
        <f t="shared" si="151"/>
        <v>0.59904999999999931</v>
      </c>
      <c r="I1263" s="2">
        <f t="array" ref="I1263">SUMPRODUCT(B1247:B1266, (ROW(B1247:B1266)-ROW(B1247)+1)) / (20*21/2)</f>
        <v>0.60776190476190484</v>
      </c>
      <c r="J1263" s="2">
        <f t="shared" si="154"/>
        <v>0.60586986033631307</v>
      </c>
      <c r="K1263" s="2">
        <f t="shared" si="148"/>
        <v>0.60137832573726757</v>
      </c>
    </row>
    <row r="1264" spans="1:11" ht="13.5" x14ac:dyDescent="0.25">
      <c r="A1264" s="3">
        <f>TITRES_STAT!B1267</f>
        <v>44153</v>
      </c>
      <c r="B1264" s="5">
        <f>TITRES_STAT!D1267</f>
        <v>0.61</v>
      </c>
      <c r="C1264" s="2">
        <f t="shared" si="149"/>
        <v>-2.0000000000000018E-2</v>
      </c>
      <c r="D1264" s="2">
        <f t="shared" si="150"/>
        <v>0.62399999999999989</v>
      </c>
      <c r="E1264" s="2">
        <f t="shared" si="152"/>
        <v>0.61</v>
      </c>
      <c r="F1264" s="2">
        <f t="shared" si="153"/>
        <v>0.60200000000000009</v>
      </c>
      <c r="G1264" s="2">
        <f t="shared" si="147"/>
        <v>0.60579999999999989</v>
      </c>
      <c r="H1264" s="2">
        <f t="shared" si="151"/>
        <v>0.59904999999999931</v>
      </c>
      <c r="I1264" s="2">
        <f t="array" ref="I1264">SUMPRODUCT(B1248:B1267, (ROW(B1248:B1267)-ROW(B1248)+1)) / (20*21/2)</f>
        <v>0.6074761904761905</v>
      </c>
      <c r="J1264" s="2">
        <f t="shared" si="154"/>
        <v>0.60626320697094993</v>
      </c>
      <c r="K1264" s="2">
        <f t="shared" si="148"/>
        <v>0.60171643061031588</v>
      </c>
    </row>
    <row r="1265" spans="1:11" ht="13.5" x14ac:dyDescent="0.25">
      <c r="A1265" s="3">
        <f>TITRES_STAT!B1268</f>
        <v>44154</v>
      </c>
      <c r="B1265" s="5">
        <f>TITRES_STAT!D1268</f>
        <v>0.61</v>
      </c>
      <c r="C1265" s="2">
        <f t="shared" si="149"/>
        <v>0</v>
      </c>
      <c r="D1265" s="2">
        <f t="shared" si="150"/>
        <v>0.61999999999999988</v>
      </c>
      <c r="E1265" s="2">
        <f t="shared" si="152"/>
        <v>0.6120000000000001</v>
      </c>
      <c r="F1265" s="2">
        <f t="shared" si="153"/>
        <v>0.60249999999999992</v>
      </c>
      <c r="G1265" s="2">
        <f t="shared" si="147"/>
        <v>0.60659999999999992</v>
      </c>
      <c r="H1265" s="2">
        <f t="shared" si="151"/>
        <v>0.59904999999999942</v>
      </c>
      <c r="I1265" s="2">
        <f t="array" ref="I1265">SUMPRODUCT(B1249:B1268, (ROW(B1249:B1268)-ROW(B1249)+1)) / (20*21/2)</f>
        <v>0.60719047619047628</v>
      </c>
      <c r="J1265" s="2">
        <f t="shared" si="154"/>
        <v>0.60661909202133568</v>
      </c>
      <c r="K1265" s="2">
        <f t="shared" si="148"/>
        <v>0.60204127646873484</v>
      </c>
    </row>
    <row r="1266" spans="1:11" ht="13.5" x14ac:dyDescent="0.25">
      <c r="A1266" s="3">
        <f>TITRES_STAT!B1269</f>
        <v>44155</v>
      </c>
      <c r="B1266" s="5">
        <f>TITRES_STAT!D1269</f>
        <v>0.61</v>
      </c>
      <c r="C1266" s="2">
        <f t="shared" si="149"/>
        <v>0</v>
      </c>
      <c r="D1266" s="2">
        <f t="shared" si="150"/>
        <v>0.61799999999999999</v>
      </c>
      <c r="E1266" s="2">
        <f t="shared" si="152"/>
        <v>0.6140000000000001</v>
      </c>
      <c r="F1266" s="2">
        <f t="shared" si="153"/>
        <v>0.60299999999999998</v>
      </c>
      <c r="G1266" s="2">
        <f t="shared" ref="G1266:G1329" si="155">AVERAGE(B1217:B1266)</f>
        <v>0.6067999999999999</v>
      </c>
      <c r="H1266" s="2">
        <f t="shared" si="151"/>
        <v>0.59909999999999941</v>
      </c>
      <c r="I1266" s="2">
        <f t="array" ref="I1266">SUMPRODUCT(B1250:B1269, (ROW(B1250:B1269)-ROW(B1250)+1)) / (20*21/2)</f>
        <v>0.60695238095238102</v>
      </c>
      <c r="J1266" s="2">
        <f t="shared" si="154"/>
        <v>0.60694108325739893</v>
      </c>
      <c r="K1266" s="2">
        <f t="shared" si="148"/>
        <v>0.60235338327388255</v>
      </c>
    </row>
    <row r="1267" spans="1:11" ht="13.5" x14ac:dyDescent="0.25">
      <c r="A1267" s="3">
        <f>TITRES_STAT!B1270</f>
        <v>44158</v>
      </c>
      <c r="B1267" s="5">
        <f>TITRES_STAT!D1270</f>
        <v>0.6</v>
      </c>
      <c r="C1267" s="2">
        <f t="shared" si="149"/>
        <v>-1.0000000000000009E-2</v>
      </c>
      <c r="D1267" s="2">
        <f t="shared" si="150"/>
        <v>0.61199999999999999</v>
      </c>
      <c r="E1267" s="2">
        <f t="shared" si="152"/>
        <v>0.61499999999999999</v>
      </c>
      <c r="F1267" s="2">
        <f t="shared" si="153"/>
        <v>0.60299999999999998</v>
      </c>
      <c r="G1267" s="2">
        <f t="shared" si="155"/>
        <v>0.60659999999999992</v>
      </c>
      <c r="H1267" s="2">
        <f t="shared" si="151"/>
        <v>0.5991999999999994</v>
      </c>
      <c r="I1267" s="2">
        <f t="array" ref="I1267">SUMPRODUCT(B1251:B1270, (ROW(B1251:B1270)-ROW(B1251)+1)) / (20*21/2)</f>
        <v>0.60676190476190472</v>
      </c>
      <c r="J1267" s="2">
        <f t="shared" si="154"/>
        <v>0.6062800277090753</v>
      </c>
      <c r="K1267" s="2">
        <f t="shared" ref="K1267:K1330" si="156">$K$4*B1267+(1-$K$4)*K1266</f>
        <v>0.60226109373373038</v>
      </c>
    </row>
    <row r="1268" spans="1:11" ht="13.5" x14ac:dyDescent="0.25">
      <c r="A1268" s="3">
        <f>TITRES_STAT!B1271</f>
        <v>44159</v>
      </c>
      <c r="B1268" s="5">
        <f>TITRES_STAT!D1271</f>
        <v>0.6</v>
      </c>
      <c r="C1268" s="2">
        <f t="shared" si="149"/>
        <v>0</v>
      </c>
      <c r="D1268" s="2">
        <f t="shared" si="150"/>
        <v>0.60600000000000009</v>
      </c>
      <c r="E1268" s="2">
        <f t="shared" si="152"/>
        <v>0.61599999999999988</v>
      </c>
      <c r="F1268" s="2">
        <f t="shared" si="153"/>
        <v>0.60249999999999992</v>
      </c>
      <c r="G1268" s="2">
        <f t="shared" si="155"/>
        <v>0.60579999999999989</v>
      </c>
      <c r="H1268" s="2">
        <f t="shared" si="151"/>
        <v>0.59919999999999929</v>
      </c>
      <c r="I1268" s="2">
        <f t="array" ref="I1268">SUMPRODUCT(B1252:B1271, (ROW(B1252:B1271)-ROW(B1252)+1)) / (20*21/2)</f>
        <v>0.60561904761904761</v>
      </c>
      <c r="J1268" s="2">
        <f t="shared" si="154"/>
        <v>0.60568192983202052</v>
      </c>
      <c r="K1268" s="2">
        <f t="shared" si="156"/>
        <v>0.60217242339123123</v>
      </c>
    </row>
    <row r="1269" spans="1:11" ht="13.5" x14ac:dyDescent="0.25">
      <c r="A1269" s="3">
        <f>TITRES_STAT!B1272</f>
        <v>44160</v>
      </c>
      <c r="B1269" s="5">
        <f>TITRES_STAT!D1272</f>
        <v>0.6</v>
      </c>
      <c r="C1269" s="2">
        <f t="shared" si="149"/>
        <v>0</v>
      </c>
      <c r="D1269" s="2">
        <f t="shared" si="150"/>
        <v>0.60399999999999998</v>
      </c>
      <c r="E1269" s="2">
        <f t="shared" si="152"/>
        <v>0.61399999999999988</v>
      </c>
      <c r="F1269" s="2">
        <f t="shared" si="153"/>
        <v>0.60199999999999987</v>
      </c>
      <c r="G1269" s="2">
        <f t="shared" si="155"/>
        <v>0.60519999999999996</v>
      </c>
      <c r="H1269" s="2">
        <f t="shared" si="151"/>
        <v>0.59919999999999929</v>
      </c>
      <c r="I1269" s="2">
        <f t="array" ref="I1269">SUMPRODUCT(B1253:B1272, (ROW(B1253:B1272)-ROW(B1253)+1)) / (20*21/2)</f>
        <v>0.60733333333333328</v>
      </c>
      <c r="J1269" s="2">
        <f t="shared" si="154"/>
        <v>0.60514079365754236</v>
      </c>
      <c r="K1269" s="2">
        <f t="shared" si="156"/>
        <v>0.60208723031706535</v>
      </c>
    </row>
    <row r="1270" spans="1:11" ht="13.5" x14ac:dyDescent="0.25">
      <c r="A1270" s="3">
        <f>TITRES_STAT!B1273</f>
        <v>44161</v>
      </c>
      <c r="B1270" s="5">
        <f>TITRES_STAT!D1273</f>
        <v>0.6</v>
      </c>
      <c r="C1270" s="2">
        <f t="shared" si="149"/>
        <v>0</v>
      </c>
      <c r="D1270" s="2">
        <f t="shared" si="150"/>
        <v>0.60200000000000009</v>
      </c>
      <c r="E1270" s="2">
        <f t="shared" si="152"/>
        <v>0.61099999999999988</v>
      </c>
      <c r="F1270" s="2">
        <f t="shared" si="153"/>
        <v>0.60199999999999987</v>
      </c>
      <c r="G1270" s="2">
        <f t="shared" si="155"/>
        <v>0.60459999999999992</v>
      </c>
      <c r="H1270" s="2">
        <f t="shared" si="151"/>
        <v>0.59919999999999929</v>
      </c>
      <c r="I1270" s="2">
        <f t="array" ref="I1270">SUMPRODUCT(B1254:B1273, (ROW(B1254:B1273)-ROW(B1254)+1)) / (20*21/2)</f>
        <v>0.6098095238095238</v>
      </c>
      <c r="J1270" s="2">
        <f t="shared" si="154"/>
        <v>0.60465119426158598</v>
      </c>
      <c r="K1270" s="2">
        <f t="shared" si="156"/>
        <v>0.60200537814776867</v>
      </c>
    </row>
    <row r="1271" spans="1:11" ht="13.5" x14ac:dyDescent="0.25">
      <c r="A1271" s="3">
        <f>TITRES_STAT!B1274</f>
        <v>44162</v>
      </c>
      <c r="B1271" s="5">
        <f>TITRES_STAT!D1274</f>
        <v>0.59</v>
      </c>
      <c r="C1271" s="2">
        <f t="shared" si="149"/>
        <v>-1.0000000000000009E-2</v>
      </c>
      <c r="D1271" s="2">
        <f t="shared" si="150"/>
        <v>0.59799999999999998</v>
      </c>
      <c r="E1271" s="2">
        <f t="shared" si="152"/>
        <v>0.60799999999999987</v>
      </c>
      <c r="F1271" s="2">
        <f t="shared" si="153"/>
        <v>0.60199999999999987</v>
      </c>
      <c r="G1271" s="2">
        <f t="shared" si="155"/>
        <v>0.60399999999999987</v>
      </c>
      <c r="H1271" s="2">
        <f t="shared" si="151"/>
        <v>0.59899999999999931</v>
      </c>
      <c r="I1271" s="2">
        <f t="array" ref="I1271">SUMPRODUCT(B1255:B1274, (ROW(B1255:B1274)-ROW(B1255)+1)) / (20*21/2)</f>
        <v>0.61009523809523802</v>
      </c>
      <c r="J1271" s="2">
        <f t="shared" si="154"/>
        <v>0.60325584242714925</v>
      </c>
      <c r="K1271" s="2">
        <f t="shared" si="156"/>
        <v>0.60153457900471896</v>
      </c>
    </row>
    <row r="1272" spans="1:11" ht="13.5" x14ac:dyDescent="0.25">
      <c r="A1272" s="3">
        <f>TITRES_STAT!B1275</f>
        <v>44165</v>
      </c>
      <c r="B1272" s="5">
        <f>TITRES_STAT!D1275</f>
        <v>0.62</v>
      </c>
      <c r="C1272" s="2">
        <f t="shared" si="149"/>
        <v>3.0000000000000027E-2</v>
      </c>
      <c r="D1272" s="2">
        <f t="shared" si="150"/>
        <v>0.60199999999999998</v>
      </c>
      <c r="E1272" s="2">
        <f t="shared" si="152"/>
        <v>0.60699999999999998</v>
      </c>
      <c r="F1272" s="2">
        <f t="shared" si="153"/>
        <v>0.60399999999999987</v>
      </c>
      <c r="G1272" s="2">
        <f t="shared" si="155"/>
        <v>0.60399999999999998</v>
      </c>
      <c r="H1272" s="2">
        <f t="shared" si="151"/>
        <v>0.59889999999999932</v>
      </c>
      <c r="I1272" s="2">
        <f t="array" ref="I1272">SUMPRODUCT(B1256:B1275, (ROW(B1256:B1275)-ROW(B1256)+1)) / (20*21/2)</f>
        <v>0.60738095238095247</v>
      </c>
      <c r="J1272" s="2">
        <f t="shared" si="154"/>
        <v>0.60485052410075402</v>
      </c>
      <c r="K1272" s="2">
        <f t="shared" si="156"/>
        <v>0.60225871316139667</v>
      </c>
    </row>
    <row r="1273" spans="1:11" ht="13.5" x14ac:dyDescent="0.25">
      <c r="A1273" s="3">
        <f>TITRES_STAT!B1276</f>
        <v>44166</v>
      </c>
      <c r="B1273" s="5">
        <f>TITRES_STAT!D1276</f>
        <v>0.63</v>
      </c>
      <c r="C1273" s="2">
        <f t="shared" si="149"/>
        <v>1.0000000000000009E-2</v>
      </c>
      <c r="D1273" s="2">
        <f t="shared" si="150"/>
        <v>0.60799999999999998</v>
      </c>
      <c r="E1273" s="2">
        <f t="shared" si="152"/>
        <v>0.60699999999999998</v>
      </c>
      <c r="F1273" s="2">
        <f t="shared" si="153"/>
        <v>0.60699999999999998</v>
      </c>
      <c r="G1273" s="2">
        <f t="shared" si="155"/>
        <v>0.60419999999999996</v>
      </c>
      <c r="H1273" s="2">
        <f t="shared" si="151"/>
        <v>0.59889999999999932</v>
      </c>
      <c r="I1273" s="2">
        <f t="array" ref="I1273">SUMPRODUCT(B1257:B1276, (ROW(B1257:B1276)-ROW(B1257)+1)) / (20*21/2)</f>
        <v>0.60757142857142865</v>
      </c>
      <c r="J1273" s="2">
        <f t="shared" si="154"/>
        <v>0.6072457122816346</v>
      </c>
      <c r="K1273" s="2">
        <f t="shared" si="156"/>
        <v>0.60334660676291052</v>
      </c>
    </row>
    <row r="1274" spans="1:11" ht="13.5" x14ac:dyDescent="0.25">
      <c r="A1274" s="3">
        <f>TITRES_STAT!B1277</f>
        <v>44167</v>
      </c>
      <c r="B1274" s="5">
        <f>TITRES_STAT!D1277</f>
        <v>0.61</v>
      </c>
      <c r="C1274" s="2">
        <f t="shared" si="149"/>
        <v>-2.0000000000000018E-2</v>
      </c>
      <c r="D1274" s="2">
        <f t="shared" si="150"/>
        <v>0.61</v>
      </c>
      <c r="E1274" s="2">
        <f t="shared" si="152"/>
        <v>0.60699999999999998</v>
      </c>
      <c r="F1274" s="2">
        <f t="shared" si="153"/>
        <v>0.60849999999999993</v>
      </c>
      <c r="G1274" s="2">
        <f t="shared" si="155"/>
        <v>0.60399999999999987</v>
      </c>
      <c r="H1274" s="2">
        <f t="shared" si="151"/>
        <v>0.59869999999999945</v>
      </c>
      <c r="I1274" s="2">
        <f t="array" ref="I1274">SUMPRODUCT(B1258:B1277, (ROW(B1258:B1277)-ROW(B1258)+1)) / (20*21/2)</f>
        <v>0.60957142857142854</v>
      </c>
      <c r="J1274" s="2">
        <f t="shared" si="154"/>
        <v>0.60750802539766935</v>
      </c>
      <c r="K1274" s="2">
        <f t="shared" si="156"/>
        <v>0.60360752414475716</v>
      </c>
    </row>
    <row r="1275" spans="1:11" ht="13.5" x14ac:dyDescent="0.25">
      <c r="A1275" s="3">
        <f>TITRES_STAT!B1278</f>
        <v>44168</v>
      </c>
      <c r="B1275" s="5">
        <f>TITRES_STAT!D1278</f>
        <v>0.57999999999999996</v>
      </c>
      <c r="C1275" s="2">
        <f t="shared" si="149"/>
        <v>-3.0000000000000027E-2</v>
      </c>
      <c r="D1275" s="2">
        <f t="shared" si="150"/>
        <v>0.60599999999999998</v>
      </c>
      <c r="E1275" s="2">
        <f t="shared" si="152"/>
        <v>0.60399999999999998</v>
      </c>
      <c r="F1275" s="2">
        <f t="shared" si="153"/>
        <v>0.60799999999999998</v>
      </c>
      <c r="G1275" s="2">
        <f t="shared" si="155"/>
        <v>0.60299999999999987</v>
      </c>
      <c r="H1275" s="2">
        <f t="shared" si="151"/>
        <v>0.5981999999999994</v>
      </c>
      <c r="I1275" s="2">
        <f t="array" ref="I1275">SUMPRODUCT(B1259:B1278, (ROW(B1259:B1278)-ROW(B1259)+1)) / (20*21/2)</f>
        <v>0.61042857142857143</v>
      </c>
      <c r="J1275" s="2">
        <f t="shared" si="154"/>
        <v>0.60488821345503418</v>
      </c>
      <c r="K1275" s="2">
        <f t="shared" si="156"/>
        <v>0.60268173888417842</v>
      </c>
    </row>
    <row r="1276" spans="1:11" ht="13.5" x14ac:dyDescent="0.25">
      <c r="A1276" s="3">
        <f>TITRES_STAT!B1279</f>
        <v>44169</v>
      </c>
      <c r="B1276" s="5">
        <f>TITRES_STAT!D1279</f>
        <v>0.61</v>
      </c>
      <c r="C1276" s="2">
        <f t="shared" si="149"/>
        <v>3.0000000000000027E-2</v>
      </c>
      <c r="D1276" s="2">
        <f t="shared" si="150"/>
        <v>0.61</v>
      </c>
      <c r="E1276" s="2">
        <f t="shared" si="152"/>
        <v>0.60400000000000009</v>
      </c>
      <c r="F1276" s="2">
        <f t="shared" si="153"/>
        <v>0.60899999999999987</v>
      </c>
      <c r="G1276" s="2">
        <f t="shared" si="155"/>
        <v>0.6025999999999998</v>
      </c>
      <c r="H1276" s="2">
        <f t="shared" si="151"/>
        <v>0.59764999999999946</v>
      </c>
      <c r="I1276" s="2">
        <f t="array" ref="I1276">SUMPRODUCT(B1260:B1279, (ROW(B1260:B1279)-ROW(B1260)+1)) / (20*21/2)</f>
        <v>0.61019047619047628</v>
      </c>
      <c r="J1276" s="2">
        <f t="shared" si="154"/>
        <v>0.60537505026884042</v>
      </c>
      <c r="K1276" s="2">
        <f t="shared" si="156"/>
        <v>0.60296872951617142</v>
      </c>
    </row>
    <row r="1277" spans="1:11" ht="13.5" x14ac:dyDescent="0.25">
      <c r="A1277" s="3">
        <f>TITRES_STAT!B1280</f>
        <v>44172</v>
      </c>
      <c r="B1277" s="5">
        <f>TITRES_STAT!D1280</f>
        <v>0.63</v>
      </c>
      <c r="C1277" s="2">
        <f t="shared" si="149"/>
        <v>2.0000000000000018E-2</v>
      </c>
      <c r="D1277" s="2">
        <f t="shared" si="150"/>
        <v>0.61199999999999988</v>
      </c>
      <c r="E1277" s="2">
        <f t="shared" si="152"/>
        <v>0.60699999999999998</v>
      </c>
      <c r="F1277" s="2">
        <f t="shared" si="153"/>
        <v>0.61099999999999999</v>
      </c>
      <c r="G1277" s="2">
        <f t="shared" si="155"/>
        <v>0.60239999999999982</v>
      </c>
      <c r="H1277" s="2">
        <f t="shared" si="151"/>
        <v>0.59724999999999939</v>
      </c>
      <c r="I1277" s="2">
        <f t="array" ref="I1277">SUMPRODUCT(B1261:B1280, (ROW(B1261:B1280)-ROW(B1261)+1)) / (20*21/2)</f>
        <v>0.61</v>
      </c>
      <c r="J1277" s="2">
        <f t="shared" si="154"/>
        <v>0.60772028357656982</v>
      </c>
      <c r="K1277" s="2">
        <f t="shared" si="156"/>
        <v>0.60402877933906662</v>
      </c>
    </row>
    <row r="1278" spans="1:11" ht="13.5" x14ac:dyDescent="0.25">
      <c r="A1278" s="3">
        <f>TITRES_STAT!B1281</f>
        <v>44173</v>
      </c>
      <c r="B1278" s="5">
        <f>TITRES_STAT!D1281</f>
        <v>0.62</v>
      </c>
      <c r="C1278" s="2">
        <f t="shared" si="149"/>
        <v>-1.0000000000000009E-2</v>
      </c>
      <c r="D1278" s="2">
        <f t="shared" si="150"/>
        <v>0.61</v>
      </c>
      <c r="E1278" s="2">
        <f t="shared" si="152"/>
        <v>0.60899999999999999</v>
      </c>
      <c r="F1278" s="2">
        <f t="shared" si="153"/>
        <v>0.61249999999999993</v>
      </c>
      <c r="G1278" s="2">
        <f t="shared" si="155"/>
        <v>0.60219999999999996</v>
      </c>
      <c r="H1278" s="2">
        <f t="shared" si="151"/>
        <v>0.59684999999999944</v>
      </c>
      <c r="I1278" s="2">
        <f t="array" ref="I1278">SUMPRODUCT(B1262:B1281, (ROW(B1262:B1281)-ROW(B1262)+1)) / (20*21/2)</f>
        <v>0.60990476190476195</v>
      </c>
      <c r="J1278" s="2">
        <f t="shared" si="154"/>
        <v>0.60888978037880126</v>
      </c>
      <c r="K1278" s="2">
        <f t="shared" si="156"/>
        <v>0.6046551017179268</v>
      </c>
    </row>
    <row r="1279" spans="1:11" ht="13.5" x14ac:dyDescent="0.25">
      <c r="A1279" s="3">
        <f>TITRES_STAT!B1282</f>
        <v>44174</v>
      </c>
      <c r="B1279" s="5">
        <f>TITRES_STAT!D1282</f>
        <v>0.61</v>
      </c>
      <c r="C1279" s="2">
        <f t="shared" si="149"/>
        <v>-1.0000000000000009E-2</v>
      </c>
      <c r="D1279" s="2">
        <f t="shared" si="150"/>
        <v>0.61</v>
      </c>
      <c r="E1279" s="2">
        <f t="shared" si="152"/>
        <v>0.6100000000000001</v>
      </c>
      <c r="F1279" s="2">
        <f t="shared" si="153"/>
        <v>0.61199999999999988</v>
      </c>
      <c r="G1279" s="2">
        <f t="shared" si="155"/>
        <v>0.60199999999999998</v>
      </c>
      <c r="H1279" s="2">
        <f t="shared" si="151"/>
        <v>0.59634999999999938</v>
      </c>
      <c r="I1279" s="2">
        <f t="array" ref="I1279">SUMPRODUCT(B1263:B1282, (ROW(B1263:B1282)-ROW(B1263)+1)) / (20*21/2)</f>
        <v>0.60985714285714299</v>
      </c>
      <c r="J1279" s="2">
        <f t="shared" si="154"/>
        <v>0.60899551558082021</v>
      </c>
      <c r="K1279" s="2">
        <f t="shared" si="156"/>
        <v>0.60486470557212579</v>
      </c>
    </row>
    <row r="1280" spans="1:11" ht="13.5" x14ac:dyDescent="0.25">
      <c r="A1280" s="3">
        <f>TITRES_STAT!B1283</f>
        <v>44175</v>
      </c>
      <c r="B1280" s="5">
        <f>TITRES_STAT!D1283</f>
        <v>0.61</v>
      </c>
      <c r="C1280" s="2">
        <f t="shared" si="149"/>
        <v>0</v>
      </c>
      <c r="D1280" s="2">
        <f t="shared" si="150"/>
        <v>0.61599999999999988</v>
      </c>
      <c r="E1280" s="2">
        <f t="shared" si="152"/>
        <v>0.61099999999999999</v>
      </c>
      <c r="F1280" s="2">
        <f t="shared" si="153"/>
        <v>0.61099999999999988</v>
      </c>
      <c r="G1280" s="2">
        <f t="shared" si="155"/>
        <v>0.60199999999999998</v>
      </c>
      <c r="H1280" s="2">
        <f t="shared" si="151"/>
        <v>0.59579999999999944</v>
      </c>
      <c r="I1280" s="2">
        <f t="array" ref="I1280">SUMPRODUCT(B1264:B1283, (ROW(B1264:B1283)-ROW(B1264)+1)) / (20*21/2)</f>
        <v>0.60895238095238102</v>
      </c>
      <c r="J1280" s="2">
        <f t="shared" si="154"/>
        <v>0.60909118076359925</v>
      </c>
      <c r="K1280" s="2">
        <f t="shared" si="156"/>
        <v>0.60506608966733655</v>
      </c>
    </row>
    <row r="1281" spans="1:11" ht="13.5" x14ac:dyDescent="0.25">
      <c r="A1281" s="3">
        <f>TITRES_STAT!B1284</f>
        <v>44176</v>
      </c>
      <c r="B1281" s="5">
        <f>TITRES_STAT!D1284</f>
        <v>0.61</v>
      </c>
      <c r="C1281" s="2">
        <f t="shared" si="149"/>
        <v>0</v>
      </c>
      <c r="D1281" s="2">
        <f t="shared" si="150"/>
        <v>0.61599999999999988</v>
      </c>
      <c r="E1281" s="2">
        <f t="shared" si="152"/>
        <v>0.6130000000000001</v>
      </c>
      <c r="F1281" s="2">
        <f t="shared" si="153"/>
        <v>0.61049999999999982</v>
      </c>
      <c r="G1281" s="2">
        <f t="shared" si="155"/>
        <v>0.60199999999999987</v>
      </c>
      <c r="H1281" s="2">
        <f t="shared" si="151"/>
        <v>0.59524999999999939</v>
      </c>
      <c r="I1281" s="2">
        <f t="array" ref="I1281">SUMPRODUCT(B1265:B1284, (ROW(B1265:B1284)-ROW(B1265)+1)) / (20*21/2)</f>
        <v>0.60819047619047628</v>
      </c>
      <c r="J1281" s="2">
        <f t="shared" si="154"/>
        <v>0.60917773497658978</v>
      </c>
      <c r="K1281" s="2">
        <f t="shared" si="156"/>
        <v>0.60525957634704886</v>
      </c>
    </row>
    <row r="1282" spans="1:11" ht="13.5" x14ac:dyDescent="0.25">
      <c r="A1282" s="3">
        <f>TITRES_STAT!B1285</f>
        <v>44179</v>
      </c>
      <c r="B1282" s="5">
        <f>TITRES_STAT!D1285</f>
        <v>0.61</v>
      </c>
      <c r="C1282" s="2">
        <f t="shared" si="149"/>
        <v>0</v>
      </c>
      <c r="D1282" s="2">
        <f t="shared" si="150"/>
        <v>0.61199999999999988</v>
      </c>
      <c r="E1282" s="2">
        <f t="shared" si="152"/>
        <v>0.6120000000000001</v>
      </c>
      <c r="F1282" s="2">
        <f t="shared" si="153"/>
        <v>0.60949999999999993</v>
      </c>
      <c r="G1282" s="2">
        <f t="shared" si="155"/>
        <v>0.60239999999999982</v>
      </c>
      <c r="H1282" s="2">
        <f t="shared" si="151"/>
        <v>0.59479999999999944</v>
      </c>
      <c r="I1282" s="2">
        <f t="array" ref="I1282">SUMPRODUCT(B1266:B1285, (ROW(B1266:B1285)-ROW(B1266)+1)) / (20*21/2)</f>
        <v>0.60652380952380958</v>
      </c>
      <c r="J1282" s="2">
        <f t="shared" si="154"/>
        <v>0.60925604593120031</v>
      </c>
      <c r="K1282" s="2">
        <f t="shared" si="156"/>
        <v>0.60544547531383131</v>
      </c>
    </row>
    <row r="1283" spans="1:11" ht="13.5" x14ac:dyDescent="0.25">
      <c r="A1283" s="3">
        <f>TITRES_STAT!B1286</f>
        <v>44180</v>
      </c>
      <c r="B1283" s="5">
        <f>TITRES_STAT!D1286</f>
        <v>0.6</v>
      </c>
      <c r="C1283" s="2">
        <f t="shared" si="149"/>
        <v>-1.0000000000000009E-2</v>
      </c>
      <c r="D1283" s="2">
        <f t="shared" si="150"/>
        <v>0.60799999999999998</v>
      </c>
      <c r="E1283" s="2">
        <f t="shared" si="152"/>
        <v>0.60899999999999999</v>
      </c>
      <c r="F1283" s="2">
        <f t="shared" si="153"/>
        <v>0.60799999999999987</v>
      </c>
      <c r="G1283" s="2">
        <f t="shared" si="155"/>
        <v>0.60259999999999991</v>
      </c>
      <c r="H1283" s="2">
        <f t="shared" si="151"/>
        <v>0.59434999999999949</v>
      </c>
      <c r="I1283" s="2">
        <f t="array" ref="I1283">SUMPRODUCT(B1267:B1286, (ROW(B1267:B1286)-ROW(B1267)+1)) / (20*21/2)</f>
        <v>0.60304761904761894</v>
      </c>
      <c r="J1283" s="2">
        <f t="shared" si="154"/>
        <v>0.60837451774727647</v>
      </c>
      <c r="K1283" s="2">
        <f t="shared" si="156"/>
        <v>0.60523192726230857</v>
      </c>
    </row>
    <row r="1284" spans="1:11" ht="13.5" x14ac:dyDescent="0.25">
      <c r="A1284" s="3">
        <f>TITRES_STAT!B1287</f>
        <v>44181</v>
      </c>
      <c r="B1284" s="5">
        <f>TITRES_STAT!D1287</f>
        <v>0.6</v>
      </c>
      <c r="C1284" s="2">
        <f t="shared" ref="C1284:C1347" si="157">B1284-B1283</f>
        <v>0</v>
      </c>
      <c r="D1284" s="2">
        <f t="shared" si="150"/>
        <v>0.60600000000000009</v>
      </c>
      <c r="E1284" s="2">
        <f t="shared" si="152"/>
        <v>0.60799999999999987</v>
      </c>
      <c r="F1284" s="2">
        <f t="shared" si="153"/>
        <v>0.60749999999999982</v>
      </c>
      <c r="G1284" s="2">
        <f t="shared" si="155"/>
        <v>0.60259999999999991</v>
      </c>
      <c r="H1284" s="2">
        <f t="shared" si="151"/>
        <v>0.59384999999999943</v>
      </c>
      <c r="I1284" s="2">
        <f t="array" ref="I1284">SUMPRODUCT(B1268:B1287, (ROW(B1268:B1287)-ROW(B1268)+1)) / (20*21/2)</f>
        <v>0.60071428571428576</v>
      </c>
      <c r="J1284" s="2">
        <f t="shared" si="154"/>
        <v>0.60757694462848821</v>
      </c>
      <c r="K1284" s="2">
        <f t="shared" si="156"/>
        <v>0.60502675364417891</v>
      </c>
    </row>
    <row r="1285" spans="1:11" ht="13.5" x14ac:dyDescent="0.25">
      <c r="A1285" s="3">
        <f>TITRES_STAT!B1288</f>
        <v>44182</v>
      </c>
      <c r="B1285" s="5">
        <f>TITRES_STAT!D1288</f>
        <v>0.59</v>
      </c>
      <c r="C1285" s="2">
        <f t="shared" si="157"/>
        <v>-1.0000000000000009E-2</v>
      </c>
      <c r="D1285" s="2">
        <f t="shared" si="150"/>
        <v>0.60199999999999998</v>
      </c>
      <c r="E1285" s="2">
        <f t="shared" si="152"/>
        <v>0.60899999999999987</v>
      </c>
      <c r="F1285" s="2">
        <f t="shared" si="153"/>
        <v>0.60649999999999982</v>
      </c>
      <c r="G1285" s="2">
        <f t="shared" si="155"/>
        <v>0.60219999999999996</v>
      </c>
      <c r="H1285" s="2">
        <f t="shared" si="151"/>
        <v>0.59329999999999938</v>
      </c>
      <c r="I1285" s="2">
        <f t="array" ref="I1285">SUMPRODUCT(B1269:B1288, (ROW(B1269:B1288)-ROW(B1269)+1)) / (20*21/2)</f>
        <v>0.59847619047619049</v>
      </c>
      <c r="J1285" s="2">
        <f t="shared" si="154"/>
        <v>0.60590294990196558</v>
      </c>
      <c r="K1285" s="2">
        <f t="shared" si="156"/>
        <v>0.60443746918754448</v>
      </c>
    </row>
    <row r="1286" spans="1:11" ht="13.5" x14ac:dyDescent="0.25">
      <c r="A1286" s="3">
        <f>TITRES_STAT!B1289</f>
        <v>44183</v>
      </c>
      <c r="B1286" s="5">
        <f>TITRES_STAT!D1289</f>
        <v>0.56999999999999995</v>
      </c>
      <c r="C1286" s="2">
        <f t="shared" si="157"/>
        <v>-2.0000000000000018E-2</v>
      </c>
      <c r="D1286" s="2">
        <f t="shared" ref="D1286:D1349" si="158">AVERAGE(B1282:B1286)</f>
        <v>0.59399999999999997</v>
      </c>
      <c r="E1286" s="2">
        <f t="shared" si="152"/>
        <v>0.60499999999999987</v>
      </c>
      <c r="F1286" s="2">
        <f t="shared" si="153"/>
        <v>0.60450000000000004</v>
      </c>
      <c r="G1286" s="2">
        <f t="shared" si="155"/>
        <v>0.60160000000000002</v>
      </c>
      <c r="H1286" s="2">
        <f t="shared" si="151"/>
        <v>0.59259999999999946</v>
      </c>
      <c r="I1286" s="2">
        <f t="array" ref="I1286">SUMPRODUCT(B1270:B1289, (ROW(B1270:B1289)-ROW(B1270)+1)) / (20*21/2)</f>
        <v>0.59538095238095234</v>
      </c>
      <c r="J1286" s="2">
        <f t="shared" si="154"/>
        <v>0.60248362133987365</v>
      </c>
      <c r="K1286" s="2">
        <f t="shared" si="156"/>
        <v>0.60308698019979767</v>
      </c>
    </row>
    <row r="1287" spans="1:11" ht="13.5" x14ac:dyDescent="0.25">
      <c r="A1287" s="3">
        <f>TITRES_STAT!B1290</f>
        <v>44186</v>
      </c>
      <c r="B1287" s="5">
        <f>TITRES_STAT!D1290</f>
        <v>0.57999999999999996</v>
      </c>
      <c r="C1287" s="2">
        <f t="shared" si="157"/>
        <v>1.0000000000000009E-2</v>
      </c>
      <c r="D1287" s="2">
        <f t="shared" si="158"/>
        <v>0.58799999999999997</v>
      </c>
      <c r="E1287" s="2">
        <f t="shared" si="152"/>
        <v>0.6</v>
      </c>
      <c r="F1287" s="2">
        <f t="shared" si="153"/>
        <v>0.60350000000000004</v>
      </c>
      <c r="G1287" s="2">
        <f t="shared" si="155"/>
        <v>0.60140000000000005</v>
      </c>
      <c r="H1287" s="2">
        <f t="shared" si="151"/>
        <v>0.59194999999999942</v>
      </c>
      <c r="I1287" s="2">
        <f t="array" ref="I1287">SUMPRODUCT(B1271:B1290, (ROW(B1271:B1290)-ROW(B1271)+1)) / (20*21/2)</f>
        <v>0.59147619047619049</v>
      </c>
      <c r="J1287" s="2">
        <f t="shared" si="154"/>
        <v>0.60034232406940946</v>
      </c>
      <c r="K1287" s="2">
        <f t="shared" si="156"/>
        <v>0.60218160842725654</v>
      </c>
    </row>
    <row r="1288" spans="1:11" ht="13.5" x14ac:dyDescent="0.25">
      <c r="A1288" s="3">
        <f>TITRES_STAT!B1291</f>
        <v>44187</v>
      </c>
      <c r="B1288" s="5">
        <f>TITRES_STAT!D1291</f>
        <v>0.57999999999999996</v>
      </c>
      <c r="C1288" s="2">
        <f t="shared" si="157"/>
        <v>0</v>
      </c>
      <c r="D1288" s="2">
        <f t="shared" si="158"/>
        <v>0.58399999999999996</v>
      </c>
      <c r="E1288" s="2">
        <f t="shared" si="152"/>
        <v>0.59600000000000009</v>
      </c>
      <c r="F1288" s="2">
        <f t="shared" si="153"/>
        <v>0.60250000000000004</v>
      </c>
      <c r="G1288" s="2">
        <f t="shared" si="155"/>
        <v>0.60099999999999998</v>
      </c>
      <c r="H1288" s="2">
        <f t="shared" si="151"/>
        <v>0.59129999999999949</v>
      </c>
      <c r="I1288" s="2">
        <f t="array" ref="I1288">SUMPRODUCT(B1272:B1291, (ROW(B1272:B1291)-ROW(B1272)+1)) / (20*21/2)</f>
        <v>0.58966666666666667</v>
      </c>
      <c r="J1288" s="2">
        <f t="shared" si="154"/>
        <v>0.59840495987232278</v>
      </c>
      <c r="K1288" s="2">
        <f t="shared" si="156"/>
        <v>0.60131174143010924</v>
      </c>
    </row>
    <row r="1289" spans="1:11" ht="13.5" x14ac:dyDescent="0.25">
      <c r="A1289" s="3">
        <f>TITRES_STAT!B1292</f>
        <v>44188</v>
      </c>
      <c r="B1289" s="5">
        <f>TITRES_STAT!D1292</f>
        <v>0.56999999999999995</v>
      </c>
      <c r="C1289" s="2">
        <f t="shared" si="157"/>
        <v>-1.0000000000000009E-2</v>
      </c>
      <c r="D1289" s="2">
        <f t="shared" si="158"/>
        <v>0.57799999999999996</v>
      </c>
      <c r="E1289" s="2">
        <f t="shared" si="152"/>
        <v>0.59200000000000008</v>
      </c>
      <c r="F1289" s="2">
        <f t="shared" si="153"/>
        <v>0.60100000000000009</v>
      </c>
      <c r="G1289" s="2">
        <f t="shared" si="155"/>
        <v>0.6008</v>
      </c>
      <c r="H1289" s="2">
        <f t="shared" si="151"/>
        <v>0.59064999999999945</v>
      </c>
      <c r="I1289" s="2">
        <f t="array" ref="I1289">SUMPRODUCT(B1273:B1292, (ROW(B1273:B1292)-ROW(B1273)+1)) / (20*21/2)</f>
        <v>0.58790476190476182</v>
      </c>
      <c r="J1289" s="2">
        <f t="shared" si="154"/>
        <v>0.59569972559876827</v>
      </c>
      <c r="K1289" s="2">
        <f t="shared" si="156"/>
        <v>0.60008383000147747</v>
      </c>
    </row>
    <row r="1290" spans="1:11" ht="13.5" x14ac:dyDescent="0.25">
      <c r="A1290" s="3">
        <f>TITRES_STAT!B1293</f>
        <v>44189</v>
      </c>
      <c r="B1290" s="5">
        <f>TITRES_STAT!D1293</f>
        <v>0.56000000000000005</v>
      </c>
      <c r="C1290" s="2">
        <f t="shared" si="157"/>
        <v>-9.9999999999998979E-3</v>
      </c>
      <c r="D1290" s="2">
        <f t="shared" si="158"/>
        <v>0.57199999999999995</v>
      </c>
      <c r="E1290" s="2">
        <f t="shared" si="152"/>
        <v>0.58699999999999997</v>
      </c>
      <c r="F1290" s="2">
        <f t="shared" si="153"/>
        <v>0.59900000000000009</v>
      </c>
      <c r="G1290" s="2">
        <f t="shared" si="155"/>
        <v>0.60019999999999996</v>
      </c>
      <c r="H1290" s="2">
        <f t="shared" ref="H1290:H1353" si="159">AVERAGE(B1091:B1290)</f>
        <v>0.58994999999999953</v>
      </c>
      <c r="I1290" s="2">
        <f t="array" ref="I1290">SUMPRODUCT(B1274:B1293, (ROW(B1274:B1293)-ROW(B1274)+1)) / (20*21/2)</f>
        <v>0.58633333333333326</v>
      </c>
      <c r="J1290" s="2">
        <f t="shared" si="154"/>
        <v>0.59229975173221894</v>
      </c>
      <c r="K1290" s="2">
        <f t="shared" si="156"/>
        <v>0.59851191509945878</v>
      </c>
    </row>
    <row r="1291" spans="1:11" ht="13.5" x14ac:dyDescent="0.25">
      <c r="A1291" s="3">
        <f>TITRES_STAT!B1294</f>
        <v>44190</v>
      </c>
      <c r="B1291" s="5">
        <f>TITRES_STAT!D1294</f>
        <v>0.57999999999999996</v>
      </c>
      <c r="C1291" s="2">
        <f t="shared" si="157"/>
        <v>1.9999999999999907E-2</v>
      </c>
      <c r="D1291" s="2">
        <f t="shared" si="158"/>
        <v>0.57400000000000007</v>
      </c>
      <c r="E1291" s="2">
        <f t="shared" si="152"/>
        <v>0.58399999999999996</v>
      </c>
      <c r="F1291" s="2">
        <f t="shared" si="153"/>
        <v>0.59850000000000014</v>
      </c>
      <c r="G1291" s="2">
        <f t="shared" si="155"/>
        <v>0.59979999999999989</v>
      </c>
      <c r="H1291" s="2">
        <f t="shared" si="159"/>
        <v>0.58944999999999947</v>
      </c>
      <c r="I1291" s="2">
        <f t="array" ref="I1291">SUMPRODUCT(B1275:B1294, (ROW(B1275:B1294)-ROW(B1275)+1)) / (20*21/2)</f>
        <v>0.58499999999999985</v>
      </c>
      <c r="J1291" s="2">
        <f t="shared" si="154"/>
        <v>0.59112834680534088</v>
      </c>
      <c r="K1291" s="2">
        <f t="shared" si="156"/>
        <v>0.59778595764457798</v>
      </c>
    </row>
    <row r="1292" spans="1:11" ht="13.5" x14ac:dyDescent="0.25">
      <c r="A1292" s="3">
        <f>TITRES_STAT!B1295</f>
        <v>44193</v>
      </c>
      <c r="B1292" s="5">
        <f>TITRES_STAT!D1295</f>
        <v>0.57999999999999996</v>
      </c>
      <c r="C1292" s="2">
        <f t="shared" si="157"/>
        <v>0</v>
      </c>
      <c r="D1292" s="2">
        <f t="shared" si="158"/>
        <v>0.57400000000000007</v>
      </c>
      <c r="E1292" s="2">
        <f t="shared" ref="E1292:E1355" si="160">AVERAGE(B1283:B1292)</f>
        <v>0.58100000000000007</v>
      </c>
      <c r="F1292" s="2">
        <f t="shared" si="153"/>
        <v>0.59650000000000003</v>
      </c>
      <c r="G1292" s="2">
        <f t="shared" si="155"/>
        <v>0.5995999999999998</v>
      </c>
      <c r="H1292" s="2">
        <f t="shared" si="159"/>
        <v>0.58899999999999952</v>
      </c>
      <c r="I1292" s="2">
        <f t="array" ref="I1292">SUMPRODUCT(B1276:B1295, (ROW(B1276:B1295)-ROW(B1276)+1)) / (20*21/2)</f>
        <v>0.58476190476190471</v>
      </c>
      <c r="J1292" s="2">
        <f t="shared" si="154"/>
        <v>0.59006850425245128</v>
      </c>
      <c r="K1292" s="2">
        <f t="shared" si="156"/>
        <v>0.59708846910949642</v>
      </c>
    </row>
    <row r="1293" spans="1:11" ht="13.5" x14ac:dyDescent="0.25">
      <c r="A1293" s="3">
        <f>TITRES_STAT!B1296</f>
        <v>44194</v>
      </c>
      <c r="B1293" s="5">
        <f>TITRES_STAT!D1296</f>
        <v>0.57999999999999996</v>
      </c>
      <c r="C1293" s="2">
        <f t="shared" si="157"/>
        <v>0</v>
      </c>
      <c r="D1293" s="2">
        <f t="shared" si="158"/>
        <v>0.57400000000000007</v>
      </c>
      <c r="E1293" s="2">
        <f t="shared" si="160"/>
        <v>0.57899999999999996</v>
      </c>
      <c r="F1293" s="2">
        <f t="shared" si="153"/>
        <v>0.59400000000000008</v>
      </c>
      <c r="G1293" s="2">
        <f t="shared" si="155"/>
        <v>0.59939999999999971</v>
      </c>
      <c r="H1293" s="2">
        <f t="shared" si="159"/>
        <v>0.58864999999999956</v>
      </c>
      <c r="I1293" s="2">
        <f t="array" ref="I1293">SUMPRODUCT(B1277:B1296, (ROW(B1277:B1296)-ROW(B1277)+1)) / (20*21/2)</f>
        <v>0.58352380952380944</v>
      </c>
      <c r="J1293" s="2">
        <f t="shared" si="154"/>
        <v>0.58910959908555116</v>
      </c>
      <c r="K1293" s="2">
        <f t="shared" si="156"/>
        <v>0.59641833306598679</v>
      </c>
    </row>
    <row r="1294" spans="1:11" ht="13.5" x14ac:dyDescent="0.25">
      <c r="A1294" s="3">
        <f>TITRES_STAT!B1297</f>
        <v>44195</v>
      </c>
      <c r="B1294" s="5">
        <f>TITRES_STAT!D1297</f>
        <v>0.57999999999999996</v>
      </c>
      <c r="C1294" s="2">
        <f t="shared" si="157"/>
        <v>0</v>
      </c>
      <c r="D1294" s="2">
        <f t="shared" si="158"/>
        <v>0.57600000000000007</v>
      </c>
      <c r="E1294" s="2">
        <f t="shared" si="160"/>
        <v>0.57699999999999996</v>
      </c>
      <c r="F1294" s="2">
        <f t="shared" si="153"/>
        <v>0.59250000000000003</v>
      </c>
      <c r="G1294" s="2">
        <f t="shared" si="155"/>
        <v>0.59919999999999973</v>
      </c>
      <c r="H1294" s="2">
        <f t="shared" si="159"/>
        <v>0.58839999999999959</v>
      </c>
      <c r="I1294" s="2">
        <f t="array" ref="I1294">SUMPRODUCT(B1278:B1297, (ROW(B1278:B1297)-ROW(B1278)+1)) / (20*21/2)</f>
        <v>0.58338095238095233</v>
      </c>
      <c r="J1294" s="2">
        <f t="shared" si="154"/>
        <v>0.58824201822026057</v>
      </c>
      <c r="K1294" s="2">
        <f t="shared" si="156"/>
        <v>0.59577447686732066</v>
      </c>
    </row>
    <row r="1295" spans="1:11" ht="13.5" x14ac:dyDescent="0.25">
      <c r="A1295" s="3">
        <f>TITRES_STAT!B1298</f>
        <v>44196</v>
      </c>
      <c r="B1295" s="5">
        <f>TITRES_STAT!D1298</f>
        <v>0.59</v>
      </c>
      <c r="C1295" s="2">
        <f t="shared" si="157"/>
        <v>1.0000000000000009E-2</v>
      </c>
      <c r="D1295" s="2">
        <f t="shared" si="158"/>
        <v>0.58199999999999996</v>
      </c>
      <c r="E1295" s="2">
        <f t="shared" si="160"/>
        <v>0.57699999999999996</v>
      </c>
      <c r="F1295" s="2">
        <f t="shared" si="153"/>
        <v>0.59299999999999997</v>
      </c>
      <c r="G1295" s="2">
        <f t="shared" si="155"/>
        <v>0.59899999999999964</v>
      </c>
      <c r="H1295" s="2">
        <f t="shared" si="159"/>
        <v>0.58819999999999961</v>
      </c>
      <c r="I1295" s="2">
        <f t="array" ref="I1295">SUMPRODUCT(B1279:B1298, (ROW(B1279:B1298)-ROW(B1279)+1)) / (20*21/2)</f>
        <v>0.58247619047619037</v>
      </c>
      <c r="J1295" s="2">
        <f t="shared" si="154"/>
        <v>0.58840944505642623</v>
      </c>
      <c r="K1295" s="2">
        <f t="shared" si="156"/>
        <v>0.59554802679409247</v>
      </c>
    </row>
    <row r="1296" spans="1:11" ht="13.5" x14ac:dyDescent="0.25">
      <c r="A1296" s="3">
        <f>TITRES_STAT!B1299</f>
        <v>44200</v>
      </c>
      <c r="B1296" s="5">
        <f>TITRES_STAT!D1299</f>
        <v>0.57999999999999996</v>
      </c>
      <c r="C1296" s="2">
        <f t="shared" si="157"/>
        <v>-1.0000000000000009E-2</v>
      </c>
      <c r="D1296" s="2">
        <f t="shared" si="158"/>
        <v>0.58199999999999996</v>
      </c>
      <c r="E1296" s="2">
        <f t="shared" si="160"/>
        <v>0.57800000000000007</v>
      </c>
      <c r="F1296" s="2">
        <f t="shared" si="153"/>
        <v>0.59150000000000003</v>
      </c>
      <c r="G1296" s="2">
        <f t="shared" si="155"/>
        <v>0.59859999999999969</v>
      </c>
      <c r="H1296" s="2">
        <f t="shared" si="159"/>
        <v>0.58789999999999953</v>
      </c>
      <c r="I1296" s="2">
        <f t="array" ref="I1296">SUMPRODUCT(B1280:B1299, (ROW(B1280:B1299)-ROW(B1280)+1)) / (20*21/2)</f>
        <v>0.5817619047619047</v>
      </c>
      <c r="J1296" s="2">
        <f t="shared" si="154"/>
        <v>0.58760854552724273</v>
      </c>
      <c r="K1296" s="2">
        <f t="shared" si="156"/>
        <v>0.59493830025314764</v>
      </c>
    </row>
    <row r="1297" spans="1:11" ht="13.5" x14ac:dyDescent="0.25">
      <c r="A1297" s="3">
        <f>TITRES_STAT!B1300</f>
        <v>44201</v>
      </c>
      <c r="B1297" s="5">
        <f>TITRES_STAT!D1300</f>
        <v>0.59</v>
      </c>
      <c r="C1297" s="2">
        <f t="shared" si="157"/>
        <v>1.0000000000000009E-2</v>
      </c>
      <c r="D1297" s="2">
        <f t="shared" si="158"/>
        <v>0.58399999999999996</v>
      </c>
      <c r="E1297" s="2">
        <f t="shared" si="160"/>
        <v>0.57899999999999996</v>
      </c>
      <c r="F1297" s="2">
        <f t="shared" si="153"/>
        <v>0.58950000000000002</v>
      </c>
      <c r="G1297" s="2">
        <f t="shared" si="155"/>
        <v>0.59839999999999971</v>
      </c>
      <c r="H1297" s="2">
        <f t="shared" si="159"/>
        <v>0.58774999999999966</v>
      </c>
      <c r="I1297" s="2">
        <f t="array" ref="I1297">SUMPRODUCT(B1281:B1300, (ROW(B1281:B1300)-ROW(B1281)+1)) / (20*21/2)</f>
        <v>0.58214285714285707</v>
      </c>
      <c r="J1297" s="2">
        <f t="shared" si="154"/>
        <v>0.58783630309607682</v>
      </c>
      <c r="K1297" s="2">
        <f t="shared" si="156"/>
        <v>0.59474464141969097</v>
      </c>
    </row>
    <row r="1298" spans="1:11" ht="13.5" x14ac:dyDescent="0.25">
      <c r="A1298" s="3">
        <f>TITRES_STAT!B1301</f>
        <v>44202</v>
      </c>
      <c r="B1298" s="5">
        <f>TITRES_STAT!D1301</f>
        <v>0.57999999999999996</v>
      </c>
      <c r="C1298" s="2">
        <f t="shared" si="157"/>
        <v>-1.0000000000000009E-2</v>
      </c>
      <c r="D1298" s="2">
        <f t="shared" si="158"/>
        <v>0.58399999999999996</v>
      </c>
      <c r="E1298" s="2">
        <f t="shared" si="160"/>
        <v>0.57899999999999996</v>
      </c>
      <c r="F1298" s="2">
        <f t="shared" si="153"/>
        <v>0.58750000000000013</v>
      </c>
      <c r="G1298" s="2">
        <f t="shared" si="155"/>
        <v>0.59779999999999966</v>
      </c>
      <c r="H1298" s="2">
        <f t="shared" si="159"/>
        <v>0.58759999999999968</v>
      </c>
      <c r="I1298" s="2">
        <f t="array" ref="I1298">SUMPRODUCT(B1282:B1301, (ROW(B1282:B1301)-ROW(B1282)+1)) / (20*21/2)</f>
        <v>0.58357142857142852</v>
      </c>
      <c r="J1298" s="2">
        <f t="shared" si="154"/>
        <v>0.58708998851549798</v>
      </c>
      <c r="K1298" s="2">
        <f t="shared" si="156"/>
        <v>0.59416642018754617</v>
      </c>
    </row>
    <row r="1299" spans="1:11" ht="13.5" x14ac:dyDescent="0.25">
      <c r="A1299" s="3">
        <f>TITRES_STAT!B1302</f>
        <v>44203</v>
      </c>
      <c r="B1299" s="5">
        <f>TITRES_STAT!D1302</f>
        <v>0.57999999999999996</v>
      </c>
      <c r="C1299" s="2">
        <f t="shared" si="157"/>
        <v>0</v>
      </c>
      <c r="D1299" s="2">
        <f t="shared" si="158"/>
        <v>0.58399999999999996</v>
      </c>
      <c r="E1299" s="2">
        <f t="shared" si="160"/>
        <v>0.57999999999999996</v>
      </c>
      <c r="F1299" s="2">
        <f t="shared" si="153"/>
        <v>0.58600000000000008</v>
      </c>
      <c r="G1299" s="2">
        <f t="shared" si="155"/>
        <v>0.59719999999999962</v>
      </c>
      <c r="H1299" s="2">
        <f t="shared" si="159"/>
        <v>0.58749999999999969</v>
      </c>
      <c r="I1299" s="2">
        <f t="array" ref="I1299">SUMPRODUCT(B1283:B1302, (ROW(B1283:B1302)-ROW(B1283)+1)) / (20*21/2)</f>
        <v>0.58314285714285718</v>
      </c>
      <c r="J1299" s="2">
        <f t="shared" si="154"/>
        <v>0.586414751514022</v>
      </c>
      <c r="K1299" s="2">
        <f t="shared" si="156"/>
        <v>0.59361087429783843</v>
      </c>
    </row>
    <row r="1300" spans="1:11" ht="13.5" x14ac:dyDescent="0.25">
      <c r="A1300" s="3">
        <f>TITRES_STAT!B1303</f>
        <v>44204</v>
      </c>
      <c r="B1300" s="5">
        <f>TITRES_STAT!D1303</f>
        <v>0.59</v>
      </c>
      <c r="C1300" s="2">
        <f t="shared" si="157"/>
        <v>1.0000000000000009E-2</v>
      </c>
      <c r="D1300" s="2">
        <f t="shared" si="158"/>
        <v>0.58399999999999996</v>
      </c>
      <c r="E1300" s="2">
        <f t="shared" si="160"/>
        <v>0.58299999999999996</v>
      </c>
      <c r="F1300" s="2">
        <f t="shared" ref="F1300:F1363" si="161">AVERAGE(B1281:B1300)</f>
        <v>0.58499999999999996</v>
      </c>
      <c r="G1300" s="2">
        <f t="shared" si="155"/>
        <v>0.59699999999999964</v>
      </c>
      <c r="H1300" s="2">
        <f t="shared" si="159"/>
        <v>0.58749999999999969</v>
      </c>
      <c r="I1300" s="2">
        <f t="array" ref="I1300">SUMPRODUCT(B1284:B1303, (ROW(B1284:B1303)-ROW(B1284)+1)) / (20*21/2)</f>
        <v>0.58476190476190471</v>
      </c>
      <c r="J1300" s="2">
        <f t="shared" si="154"/>
        <v>0.58675620375078186</v>
      </c>
      <c r="K1300" s="2">
        <f t="shared" si="156"/>
        <v>0.59346927138419781</v>
      </c>
    </row>
    <row r="1301" spans="1:11" ht="13.5" x14ac:dyDescent="0.25">
      <c r="A1301" s="3">
        <f>TITRES_STAT!B1304</f>
        <v>44207</v>
      </c>
      <c r="B1301" s="5">
        <f>TITRES_STAT!D1304</f>
        <v>0.6</v>
      </c>
      <c r="C1301" s="2">
        <f t="shared" si="157"/>
        <v>1.0000000000000009E-2</v>
      </c>
      <c r="D1301" s="2">
        <f t="shared" si="158"/>
        <v>0.58799999999999997</v>
      </c>
      <c r="E1301" s="2">
        <f t="shared" si="160"/>
        <v>0.58499999999999985</v>
      </c>
      <c r="F1301" s="2">
        <f t="shared" si="161"/>
        <v>0.58450000000000002</v>
      </c>
      <c r="G1301" s="2">
        <f t="shared" si="155"/>
        <v>0.59719999999999962</v>
      </c>
      <c r="H1301" s="2">
        <f t="shared" si="159"/>
        <v>0.58754999999999957</v>
      </c>
      <c r="I1301" s="2">
        <f t="array" ref="I1301">SUMPRODUCT(B1285:B1304, (ROW(B1285:B1304)-ROW(B1285)+1)) / (20*21/2)</f>
        <v>0.58542857142857141</v>
      </c>
      <c r="J1301" s="2">
        <f t="shared" ref="J1301:J1364" si="162">$J$4*B1301+J1300*(1-$J$4)</f>
        <v>0.5880175176792789</v>
      </c>
      <c r="K1301" s="2">
        <f t="shared" si="156"/>
        <v>0.59372537838873907</v>
      </c>
    </row>
    <row r="1302" spans="1:11" ht="13.5" x14ac:dyDescent="0.25">
      <c r="A1302" s="3">
        <f>TITRES_STAT!B1305</f>
        <v>44208</v>
      </c>
      <c r="B1302" s="5">
        <f>TITRES_STAT!D1305</f>
        <v>0.57999999999999996</v>
      </c>
      <c r="C1302" s="2">
        <f t="shared" si="157"/>
        <v>-2.0000000000000018E-2</v>
      </c>
      <c r="D1302" s="2">
        <f t="shared" si="158"/>
        <v>0.58600000000000008</v>
      </c>
      <c r="E1302" s="2">
        <f t="shared" si="160"/>
        <v>0.58499999999999996</v>
      </c>
      <c r="F1302" s="2">
        <f t="shared" si="161"/>
        <v>0.58299999999999996</v>
      </c>
      <c r="G1302" s="2">
        <f t="shared" si="155"/>
        <v>0.59719999999999962</v>
      </c>
      <c r="H1302" s="2">
        <f t="shared" si="159"/>
        <v>0.58749999999999969</v>
      </c>
      <c r="I1302" s="2">
        <f t="array" ref="I1302">SUMPRODUCT(B1286:B1305, (ROW(B1286:B1305)-ROW(B1286)+1)) / (20*21/2)</f>
        <v>0.58614285714285708</v>
      </c>
      <c r="J1302" s="2">
        <f t="shared" si="162"/>
        <v>0.58725394456696656</v>
      </c>
      <c r="K1302" s="2">
        <f t="shared" si="156"/>
        <v>0.5931871282558473</v>
      </c>
    </row>
    <row r="1303" spans="1:11" ht="13.5" x14ac:dyDescent="0.25">
      <c r="A1303" s="3">
        <f>TITRES_STAT!B1306</f>
        <v>44209</v>
      </c>
      <c r="B1303" s="5">
        <f>TITRES_STAT!D1306</f>
        <v>0.6</v>
      </c>
      <c r="C1303" s="2">
        <f t="shared" si="157"/>
        <v>2.0000000000000018E-2</v>
      </c>
      <c r="D1303" s="2">
        <f t="shared" si="158"/>
        <v>0.59000000000000008</v>
      </c>
      <c r="E1303" s="2">
        <f t="shared" si="160"/>
        <v>0.58699999999999997</v>
      </c>
      <c r="F1303" s="2">
        <f t="shared" si="161"/>
        <v>0.58299999999999996</v>
      </c>
      <c r="G1303" s="2">
        <f t="shared" si="155"/>
        <v>0.59779999999999966</v>
      </c>
      <c r="H1303" s="2">
        <f t="shared" si="159"/>
        <v>0.58749999999999969</v>
      </c>
      <c r="I1303" s="2">
        <f t="array" ref="I1303">SUMPRODUCT(B1287:B1306, (ROW(B1287:B1306)-ROW(B1287)+1)) / (20*21/2)</f>
        <v>0.58590476190476182</v>
      </c>
      <c r="J1303" s="2">
        <f t="shared" si="162"/>
        <v>0.58846785460820783</v>
      </c>
      <c r="K1303" s="2">
        <f t="shared" si="156"/>
        <v>0.59345429969679453</v>
      </c>
    </row>
    <row r="1304" spans="1:11" ht="13.5" x14ac:dyDescent="0.25">
      <c r="A1304" s="3">
        <f>TITRES_STAT!B1307</f>
        <v>44211</v>
      </c>
      <c r="B1304" s="5">
        <f>TITRES_STAT!D1307</f>
        <v>0.59</v>
      </c>
      <c r="C1304" s="2">
        <f t="shared" si="157"/>
        <v>-1.0000000000000009E-2</v>
      </c>
      <c r="D1304" s="2">
        <f t="shared" si="158"/>
        <v>0.59199999999999997</v>
      </c>
      <c r="E1304" s="2">
        <f t="shared" si="160"/>
        <v>0.58799999999999986</v>
      </c>
      <c r="F1304" s="2">
        <f t="shared" si="161"/>
        <v>0.58249999999999991</v>
      </c>
      <c r="G1304" s="2">
        <f t="shared" si="155"/>
        <v>0.59799999999999964</v>
      </c>
      <c r="H1304" s="2">
        <f t="shared" si="159"/>
        <v>0.58749999999999969</v>
      </c>
      <c r="I1304" s="2">
        <f t="array" ref="I1304">SUMPRODUCT(B1288:B1307, (ROW(B1288:B1307)-ROW(B1288)+1)) / (20*21/2)</f>
        <v>0.58657142857142852</v>
      </c>
      <c r="J1304" s="2">
        <f t="shared" si="162"/>
        <v>0.58861377321694996</v>
      </c>
      <c r="K1304" s="2">
        <f t="shared" si="156"/>
        <v>0.593318836963587</v>
      </c>
    </row>
    <row r="1305" spans="1:11" ht="13.5" x14ac:dyDescent="0.25">
      <c r="A1305" s="3">
        <f>TITRES_STAT!B1308</f>
        <v>44214</v>
      </c>
      <c r="B1305" s="5">
        <f>TITRES_STAT!D1308</f>
        <v>0.59</v>
      </c>
      <c r="C1305" s="2">
        <f t="shared" si="157"/>
        <v>0</v>
      </c>
      <c r="D1305" s="2">
        <f t="shared" si="158"/>
        <v>0.59199999999999986</v>
      </c>
      <c r="E1305" s="2">
        <f t="shared" si="160"/>
        <v>0.58799999999999986</v>
      </c>
      <c r="F1305" s="2">
        <f t="shared" si="161"/>
        <v>0.58249999999999991</v>
      </c>
      <c r="G1305" s="2">
        <f t="shared" si="155"/>
        <v>0.59799999999999964</v>
      </c>
      <c r="H1305" s="2">
        <f t="shared" si="159"/>
        <v>0.58754999999999979</v>
      </c>
      <c r="I1305" s="2">
        <f t="array" ref="I1305">SUMPRODUCT(B1289:B1308, (ROW(B1289:B1308)-ROW(B1289)+1)) / (20*21/2)</f>
        <v>0.58719047619047604</v>
      </c>
      <c r="J1305" s="2">
        <f t="shared" si="162"/>
        <v>0.58874579481533573</v>
      </c>
      <c r="K1305" s="2">
        <f t="shared" si="156"/>
        <v>0.5931886864944268</v>
      </c>
    </row>
    <row r="1306" spans="1:11" ht="13.5" x14ac:dyDescent="0.25">
      <c r="A1306" s="3">
        <f>TITRES_STAT!B1309</f>
        <v>44215</v>
      </c>
      <c r="B1306" s="5">
        <f>TITRES_STAT!D1309</f>
        <v>0.57999999999999996</v>
      </c>
      <c r="C1306" s="2">
        <f t="shared" si="157"/>
        <v>-1.0000000000000009E-2</v>
      </c>
      <c r="D1306" s="2">
        <f t="shared" si="158"/>
        <v>0.58799999999999997</v>
      </c>
      <c r="E1306" s="2">
        <f t="shared" si="160"/>
        <v>0.58799999999999997</v>
      </c>
      <c r="F1306" s="2">
        <f t="shared" si="161"/>
        <v>0.58299999999999996</v>
      </c>
      <c r="G1306" s="2">
        <f t="shared" si="155"/>
        <v>0.59779999999999955</v>
      </c>
      <c r="H1306" s="2">
        <f t="shared" si="159"/>
        <v>0.58754999999999979</v>
      </c>
      <c r="I1306" s="2">
        <f t="array" ref="I1306">SUMPRODUCT(B1290:B1309, (ROW(B1290:B1309)-ROW(B1290)+1)) / (20*21/2)</f>
        <v>0.58776190476190471</v>
      </c>
      <c r="J1306" s="2">
        <f t="shared" si="162"/>
        <v>0.58791286197577997</v>
      </c>
      <c r="K1306" s="2">
        <f t="shared" si="156"/>
        <v>0.59267148310248852</v>
      </c>
    </row>
    <row r="1307" spans="1:11" ht="13.5" x14ac:dyDescent="0.25">
      <c r="A1307" s="3">
        <f>TITRES_STAT!B1310</f>
        <v>44216</v>
      </c>
      <c r="B1307" s="5">
        <f>TITRES_STAT!D1310</f>
        <v>0.59</v>
      </c>
      <c r="C1307" s="2">
        <f t="shared" si="157"/>
        <v>1.0000000000000009E-2</v>
      </c>
      <c r="D1307" s="2">
        <f t="shared" si="158"/>
        <v>0.59</v>
      </c>
      <c r="E1307" s="2">
        <f t="shared" si="160"/>
        <v>0.58799999999999997</v>
      </c>
      <c r="F1307" s="2">
        <f t="shared" si="161"/>
        <v>0.58350000000000002</v>
      </c>
      <c r="G1307" s="2">
        <f t="shared" si="155"/>
        <v>0.59779999999999955</v>
      </c>
      <c r="H1307" s="2">
        <f t="shared" si="159"/>
        <v>0.58759999999999968</v>
      </c>
      <c r="I1307" s="2">
        <f t="array" ref="I1307">SUMPRODUCT(B1291:B1310, (ROW(B1291:B1310)-ROW(B1291)+1)) / (20*21/2)</f>
        <v>0.58823809523809523</v>
      </c>
      <c r="J1307" s="2">
        <f t="shared" si="162"/>
        <v>0.58811163702570568</v>
      </c>
      <c r="K1307" s="2">
        <f t="shared" si="156"/>
        <v>0.59256671905925373</v>
      </c>
    </row>
    <row r="1308" spans="1:11" ht="13.5" x14ac:dyDescent="0.25">
      <c r="A1308" s="3">
        <f>TITRES_STAT!B1311</f>
        <v>44217</v>
      </c>
      <c r="B1308" s="5">
        <f>TITRES_STAT!D1311</f>
        <v>0.59</v>
      </c>
      <c r="C1308" s="2">
        <f t="shared" si="157"/>
        <v>0</v>
      </c>
      <c r="D1308" s="2">
        <f t="shared" si="158"/>
        <v>0.58799999999999986</v>
      </c>
      <c r="E1308" s="2">
        <f t="shared" si="160"/>
        <v>0.58899999999999997</v>
      </c>
      <c r="F1308" s="2">
        <f t="shared" si="161"/>
        <v>0.58399999999999985</v>
      </c>
      <c r="G1308" s="2">
        <f t="shared" si="155"/>
        <v>0.59779999999999955</v>
      </c>
      <c r="H1308" s="2">
        <f t="shared" si="159"/>
        <v>0.58759999999999979</v>
      </c>
      <c r="I1308" s="2">
        <f t="array" ref="I1308">SUMPRODUCT(B1292:B1311, (ROW(B1292:B1311)-ROW(B1292)+1)) / (20*21/2)</f>
        <v>0.59142857142857141</v>
      </c>
      <c r="J1308" s="2">
        <f t="shared" si="162"/>
        <v>0.58829148111849572</v>
      </c>
      <c r="K1308" s="2">
        <f t="shared" si="156"/>
        <v>0.59246606340987129</v>
      </c>
    </row>
    <row r="1309" spans="1:11" ht="13.5" x14ac:dyDescent="0.25">
      <c r="A1309" s="3">
        <f>TITRES_STAT!B1312</f>
        <v>44218</v>
      </c>
      <c r="B1309" s="5">
        <f>TITRES_STAT!D1312</f>
        <v>0.59</v>
      </c>
      <c r="C1309" s="2">
        <f t="shared" si="157"/>
        <v>0</v>
      </c>
      <c r="D1309" s="2">
        <f t="shared" si="158"/>
        <v>0.58799999999999986</v>
      </c>
      <c r="E1309" s="2">
        <f t="shared" si="160"/>
        <v>0.59</v>
      </c>
      <c r="F1309" s="2">
        <f t="shared" si="161"/>
        <v>0.58499999999999996</v>
      </c>
      <c r="G1309" s="2">
        <f t="shared" si="155"/>
        <v>0.59719999999999951</v>
      </c>
      <c r="H1309" s="2">
        <f t="shared" si="159"/>
        <v>0.58764999999999978</v>
      </c>
      <c r="I1309" s="2">
        <f t="array" ref="I1309">SUMPRODUCT(B1293:B1312, (ROW(B1293:B1312)-ROW(B1293)+1)) / (20*21/2)</f>
        <v>0.5972857142857142</v>
      </c>
      <c r="J1309" s="2">
        <f t="shared" si="162"/>
        <v>0.58845419720244851</v>
      </c>
      <c r="K1309" s="2">
        <f t="shared" si="156"/>
        <v>0.59236935504085675</v>
      </c>
    </row>
    <row r="1310" spans="1:11" ht="13.5" x14ac:dyDescent="0.25">
      <c r="A1310" s="3">
        <f>TITRES_STAT!B1313</f>
        <v>44221</v>
      </c>
      <c r="B1310" s="5">
        <f>TITRES_STAT!D1313</f>
        <v>0.59</v>
      </c>
      <c r="C1310" s="2">
        <f t="shared" si="157"/>
        <v>0</v>
      </c>
      <c r="D1310" s="2">
        <f t="shared" si="158"/>
        <v>0.58799999999999986</v>
      </c>
      <c r="E1310" s="2">
        <f t="shared" si="160"/>
        <v>0.59</v>
      </c>
      <c r="F1310" s="2">
        <f t="shared" si="161"/>
        <v>0.58649999999999991</v>
      </c>
      <c r="G1310" s="2">
        <f t="shared" si="155"/>
        <v>0.5963999999999996</v>
      </c>
      <c r="H1310" s="2">
        <f t="shared" si="159"/>
        <v>0.58774999999999977</v>
      </c>
      <c r="I1310" s="2">
        <f t="array" ref="I1310">SUMPRODUCT(B1294:B1313, (ROW(B1294:B1313)-ROW(B1294)+1)) / (20*21/2)</f>
        <v>0.60471428571428565</v>
      </c>
      <c r="J1310" s="2">
        <f t="shared" si="162"/>
        <v>0.58860141651650111</v>
      </c>
      <c r="K1310" s="2">
        <f t="shared" si="156"/>
        <v>0.59227643915690165</v>
      </c>
    </row>
    <row r="1311" spans="1:11" ht="13.5" x14ac:dyDescent="0.25">
      <c r="A1311" s="3">
        <f>TITRES_STAT!B1314</f>
        <v>44222</v>
      </c>
      <c r="B1311" s="5">
        <f>TITRES_STAT!D1314</f>
        <v>0.62</v>
      </c>
      <c r="C1311" s="2">
        <f t="shared" si="157"/>
        <v>3.0000000000000027E-2</v>
      </c>
      <c r="D1311" s="2">
        <f t="shared" si="158"/>
        <v>0.59599999999999997</v>
      </c>
      <c r="E1311" s="2">
        <f t="shared" si="160"/>
        <v>0.59199999999999997</v>
      </c>
      <c r="F1311" s="2">
        <f t="shared" si="161"/>
        <v>0.58849999999999991</v>
      </c>
      <c r="G1311" s="2">
        <f t="shared" si="155"/>
        <v>0.5963999999999996</v>
      </c>
      <c r="H1311" s="2">
        <f t="shared" si="159"/>
        <v>0.58804999999999974</v>
      </c>
      <c r="I1311" s="2">
        <f t="array" ref="I1311">SUMPRODUCT(B1295:B1314, (ROW(B1295:B1314)-ROW(B1295)+1)) / (20*21/2)</f>
        <v>0.61457142857142855</v>
      </c>
      <c r="J1311" s="2">
        <f t="shared" si="162"/>
        <v>0.59159175780064388</v>
      </c>
      <c r="K1311" s="2">
        <f t="shared" si="156"/>
        <v>0.59336363762133693</v>
      </c>
    </row>
    <row r="1312" spans="1:11" ht="13.5" x14ac:dyDescent="0.25">
      <c r="A1312" s="3">
        <f>TITRES_STAT!B1315</f>
        <v>44223</v>
      </c>
      <c r="B1312" s="5">
        <f>TITRES_STAT!D1315</f>
        <v>0.65</v>
      </c>
      <c r="C1312" s="2">
        <f t="shared" si="157"/>
        <v>3.0000000000000027E-2</v>
      </c>
      <c r="D1312" s="2">
        <f t="shared" si="158"/>
        <v>0.60799999999999998</v>
      </c>
      <c r="E1312" s="2">
        <f t="shared" si="160"/>
        <v>0.59899999999999998</v>
      </c>
      <c r="F1312" s="2">
        <f t="shared" si="161"/>
        <v>0.59199999999999986</v>
      </c>
      <c r="G1312" s="2">
        <f t="shared" si="155"/>
        <v>0.59679999999999966</v>
      </c>
      <c r="H1312" s="2">
        <f t="shared" si="159"/>
        <v>0.5885499999999998</v>
      </c>
      <c r="I1312" s="2">
        <f t="array" ref="I1312">SUMPRODUCT(B1296:B1315, (ROW(B1296:B1315)-ROW(B1296)+1)) / (20*21/2)</f>
        <v>0.62671428571428567</v>
      </c>
      <c r="J1312" s="2">
        <f t="shared" si="162"/>
        <v>0.59715444753391589</v>
      </c>
      <c r="K1312" s="2">
        <f t="shared" si="156"/>
        <v>0.59558467144010807</v>
      </c>
    </row>
    <row r="1313" spans="1:11" ht="13.5" x14ac:dyDescent="0.25">
      <c r="A1313" s="3">
        <f>TITRES_STAT!B1316</f>
        <v>44224</v>
      </c>
      <c r="B1313" s="5">
        <f>TITRES_STAT!D1316</f>
        <v>0.67</v>
      </c>
      <c r="C1313" s="2">
        <f t="shared" si="157"/>
        <v>2.0000000000000018E-2</v>
      </c>
      <c r="D1313" s="2">
        <f t="shared" si="158"/>
        <v>0.62399999999999989</v>
      </c>
      <c r="E1313" s="2">
        <f t="shared" si="160"/>
        <v>0.60599999999999998</v>
      </c>
      <c r="F1313" s="2">
        <f t="shared" si="161"/>
        <v>0.59649999999999992</v>
      </c>
      <c r="G1313" s="2">
        <f t="shared" si="155"/>
        <v>0.59759999999999969</v>
      </c>
      <c r="H1313" s="2">
        <f t="shared" si="159"/>
        <v>0.58919999999999972</v>
      </c>
      <c r="I1313" s="2">
        <f t="array" ref="I1313">SUMPRODUCT(B1297:B1316, (ROW(B1297:B1316)-ROW(B1297)+1)) / (20*21/2)</f>
        <v>0.63438095238095238</v>
      </c>
      <c r="J1313" s="2">
        <f t="shared" si="162"/>
        <v>0.60409211919735251</v>
      </c>
      <c r="K1313" s="2">
        <f t="shared" si="156"/>
        <v>0.59850291961892732</v>
      </c>
    </row>
    <row r="1314" spans="1:11" ht="13.5" x14ac:dyDescent="0.25">
      <c r="A1314" s="3">
        <f>TITRES_STAT!B1317</f>
        <v>44225</v>
      </c>
      <c r="B1314" s="5">
        <f>TITRES_STAT!D1317</f>
        <v>0.7</v>
      </c>
      <c r="C1314" s="2">
        <f t="shared" si="157"/>
        <v>2.9999999999999916E-2</v>
      </c>
      <c r="D1314" s="2">
        <f t="shared" si="158"/>
        <v>0.64599999999999991</v>
      </c>
      <c r="E1314" s="2">
        <f t="shared" si="160"/>
        <v>0.61699999999999999</v>
      </c>
      <c r="F1314" s="2">
        <f t="shared" si="161"/>
        <v>0.60249999999999981</v>
      </c>
      <c r="G1314" s="2">
        <f t="shared" si="155"/>
        <v>0.59939999999999971</v>
      </c>
      <c r="H1314" s="2">
        <f t="shared" si="159"/>
        <v>0.58994999999999975</v>
      </c>
      <c r="I1314" s="2">
        <f t="array" ref="I1314">SUMPRODUCT(B1298:B1317, (ROW(B1298:B1317)-ROW(B1298)+1)) / (20*21/2)</f>
        <v>0.63771428571428568</v>
      </c>
      <c r="J1314" s="2">
        <f t="shared" si="162"/>
        <v>0.61322620308331888</v>
      </c>
      <c r="K1314" s="2">
        <f t="shared" si="156"/>
        <v>0.60248319728093025</v>
      </c>
    </row>
    <row r="1315" spans="1:11" ht="13.5" x14ac:dyDescent="0.25">
      <c r="A1315" s="3">
        <f>TITRES_STAT!B1318</f>
        <v>44228</v>
      </c>
      <c r="B1315" s="5">
        <f>TITRES_STAT!D1318</f>
        <v>0.73</v>
      </c>
      <c r="C1315" s="2">
        <f t="shared" si="157"/>
        <v>3.0000000000000027E-2</v>
      </c>
      <c r="D1315" s="2">
        <f t="shared" si="158"/>
        <v>0.67399999999999993</v>
      </c>
      <c r="E1315" s="2">
        <f t="shared" si="160"/>
        <v>0.63100000000000001</v>
      </c>
      <c r="F1315" s="2">
        <f t="shared" si="161"/>
        <v>0.60949999999999993</v>
      </c>
      <c r="G1315" s="2">
        <f t="shared" si="155"/>
        <v>0.60179999999999978</v>
      </c>
      <c r="H1315" s="2">
        <f t="shared" si="159"/>
        <v>0.59084999999999976</v>
      </c>
      <c r="I1315" s="2">
        <f t="array" ref="I1315">SUMPRODUCT(B1299:B1318, (ROW(B1299:B1318)-ROW(B1299)+1)) / (20*21/2)</f>
        <v>0.63790476190476197</v>
      </c>
      <c r="J1315" s="2">
        <f t="shared" si="162"/>
        <v>0.62434751707538372</v>
      </c>
      <c r="K1315" s="2">
        <f t="shared" si="156"/>
        <v>0.6074838562110898</v>
      </c>
    </row>
    <row r="1316" spans="1:11" ht="13.5" x14ac:dyDescent="0.25">
      <c r="A1316" s="3">
        <f>TITRES_STAT!B1319</f>
        <v>44229</v>
      </c>
      <c r="B1316" s="5">
        <f>TITRES_STAT!D1319</f>
        <v>0.69</v>
      </c>
      <c r="C1316" s="2">
        <f t="shared" si="157"/>
        <v>-4.0000000000000036E-2</v>
      </c>
      <c r="D1316" s="2">
        <f t="shared" si="158"/>
        <v>0.68799999999999994</v>
      </c>
      <c r="E1316" s="2">
        <f t="shared" si="160"/>
        <v>0.64200000000000002</v>
      </c>
      <c r="F1316" s="2">
        <f t="shared" si="161"/>
        <v>0.61499999999999999</v>
      </c>
      <c r="G1316" s="2">
        <f t="shared" si="155"/>
        <v>0.60339999999999994</v>
      </c>
      <c r="H1316" s="2">
        <f t="shared" si="159"/>
        <v>0.59159999999999979</v>
      </c>
      <c r="I1316" s="2">
        <f t="array" ref="I1316">SUMPRODUCT(B1300:B1319, (ROW(B1300:B1319)-ROW(B1300)+1)) / (20*21/2)</f>
        <v>0.64076190476190475</v>
      </c>
      <c r="J1316" s="2">
        <f t="shared" si="162"/>
        <v>0.63060013449677577</v>
      </c>
      <c r="K1316" s="2">
        <f t="shared" si="156"/>
        <v>0.61071978341849809</v>
      </c>
    </row>
    <row r="1317" spans="1:11" ht="13.5" x14ac:dyDescent="0.25">
      <c r="A1317" s="3">
        <f>TITRES_STAT!B1320</f>
        <v>44230</v>
      </c>
      <c r="B1317" s="5">
        <f>TITRES_STAT!D1320</f>
        <v>0.65</v>
      </c>
      <c r="C1317" s="2">
        <f t="shared" si="157"/>
        <v>-3.9999999999999925E-2</v>
      </c>
      <c r="D1317" s="2">
        <f t="shared" si="158"/>
        <v>0.68799999999999994</v>
      </c>
      <c r="E1317" s="2">
        <f t="shared" si="160"/>
        <v>0.64800000000000002</v>
      </c>
      <c r="F1317" s="2">
        <f t="shared" si="161"/>
        <v>0.61799999999999999</v>
      </c>
      <c r="G1317" s="2">
        <f t="shared" si="155"/>
        <v>0.60439999999999994</v>
      </c>
      <c r="H1317" s="2">
        <f t="shared" si="159"/>
        <v>0.59219999999999984</v>
      </c>
      <c r="I1317" s="2">
        <f t="array" ref="I1317">SUMPRODUCT(B1301:B1320, (ROW(B1301:B1320)-ROW(B1301)+1)) / (20*21/2)</f>
        <v>0.64614285714285713</v>
      </c>
      <c r="J1317" s="2">
        <f t="shared" si="162"/>
        <v>0.63244774073517807</v>
      </c>
      <c r="K1317" s="2">
        <f t="shared" si="156"/>
        <v>0.61226018406875315</v>
      </c>
    </row>
    <row r="1318" spans="1:11" ht="13.5" x14ac:dyDescent="0.25">
      <c r="A1318" s="3">
        <f>TITRES_STAT!B1321</f>
        <v>44231</v>
      </c>
      <c r="B1318" s="5">
        <f>TITRES_STAT!D1321</f>
        <v>0.62</v>
      </c>
      <c r="C1318" s="2">
        <f t="shared" si="157"/>
        <v>-3.0000000000000027E-2</v>
      </c>
      <c r="D1318" s="2">
        <f t="shared" si="158"/>
        <v>0.67800000000000005</v>
      </c>
      <c r="E1318" s="2">
        <f t="shared" si="160"/>
        <v>0.65099999999999991</v>
      </c>
      <c r="F1318" s="2">
        <f t="shared" si="161"/>
        <v>0.61999999999999988</v>
      </c>
      <c r="G1318" s="2">
        <f t="shared" si="155"/>
        <v>0.6048</v>
      </c>
      <c r="H1318" s="2">
        <f t="shared" si="159"/>
        <v>0.59269999999999989</v>
      </c>
      <c r="I1318" s="2">
        <f t="array" ref="I1318">SUMPRODUCT(B1302:B1321, (ROW(B1302:B1321)-ROW(B1302)+1)) / (20*21/2)</f>
        <v>0.65490476190476188</v>
      </c>
      <c r="J1318" s="2">
        <f t="shared" si="162"/>
        <v>0.63126224161754207</v>
      </c>
      <c r="K1318" s="2">
        <f t="shared" si="156"/>
        <v>0.61256370626213541</v>
      </c>
    </row>
    <row r="1319" spans="1:11" ht="13.5" x14ac:dyDescent="0.25">
      <c r="A1319" s="3">
        <f>TITRES_STAT!B1322</f>
        <v>44232</v>
      </c>
      <c r="B1319" s="5">
        <f>TITRES_STAT!D1322</f>
        <v>0.65</v>
      </c>
      <c r="C1319" s="2">
        <f t="shared" si="157"/>
        <v>3.0000000000000027E-2</v>
      </c>
      <c r="D1319" s="2">
        <f t="shared" si="158"/>
        <v>0.66799999999999993</v>
      </c>
      <c r="E1319" s="2">
        <f t="shared" si="160"/>
        <v>0.65700000000000003</v>
      </c>
      <c r="F1319" s="2">
        <f t="shared" si="161"/>
        <v>0.62349999999999994</v>
      </c>
      <c r="G1319" s="2">
        <f t="shared" si="155"/>
        <v>0.60579999999999989</v>
      </c>
      <c r="H1319" s="2">
        <f t="shared" si="159"/>
        <v>0.59329999999999994</v>
      </c>
      <c r="I1319" s="2">
        <f t="array" ref="I1319">SUMPRODUCT(B1303:B1322, (ROW(B1303:B1322)-ROW(B1303)+1)) / (20*21/2)</f>
        <v>0.66690476190476178</v>
      </c>
      <c r="J1319" s="2">
        <f t="shared" si="162"/>
        <v>0.63304679003491904</v>
      </c>
      <c r="K1319" s="2">
        <f t="shared" si="156"/>
        <v>0.61403179621263992</v>
      </c>
    </row>
    <row r="1320" spans="1:11" ht="13.5" x14ac:dyDescent="0.25">
      <c r="A1320" s="3">
        <f>TITRES_STAT!B1323</f>
        <v>44235</v>
      </c>
      <c r="B1320" s="5">
        <f>TITRES_STAT!D1323</f>
        <v>0.68</v>
      </c>
      <c r="C1320" s="2">
        <f t="shared" si="157"/>
        <v>3.0000000000000027E-2</v>
      </c>
      <c r="D1320" s="2">
        <f t="shared" si="158"/>
        <v>0.65800000000000003</v>
      </c>
      <c r="E1320" s="2">
        <f t="shared" si="160"/>
        <v>0.66600000000000004</v>
      </c>
      <c r="F1320" s="2">
        <f t="shared" si="161"/>
        <v>0.62799999999999989</v>
      </c>
      <c r="G1320" s="2">
        <f t="shared" si="155"/>
        <v>0.60739999999999994</v>
      </c>
      <c r="H1320" s="2">
        <f t="shared" si="159"/>
        <v>0.59399999999999986</v>
      </c>
      <c r="I1320" s="2">
        <f t="array" ref="I1320">SUMPRODUCT(B1304:B1323, (ROW(B1304:B1323)-ROW(B1304)+1)) / (20*21/2)</f>
        <v>0.67614285714285716</v>
      </c>
      <c r="J1320" s="2">
        <f t="shared" si="162"/>
        <v>0.63751852431730771</v>
      </c>
      <c r="K1320" s="2">
        <f t="shared" si="156"/>
        <v>0.61661878459645791</v>
      </c>
    </row>
    <row r="1321" spans="1:11" ht="13.5" x14ac:dyDescent="0.25">
      <c r="A1321" s="3">
        <f>TITRES_STAT!B1324</f>
        <v>44236</v>
      </c>
      <c r="B1321" s="5">
        <f>TITRES_STAT!D1324</f>
        <v>0.72</v>
      </c>
      <c r="C1321" s="2">
        <f t="shared" si="157"/>
        <v>3.9999999999999925E-2</v>
      </c>
      <c r="D1321" s="2">
        <f t="shared" si="158"/>
        <v>0.66400000000000003</v>
      </c>
      <c r="E1321" s="2">
        <f t="shared" si="160"/>
        <v>0.67599999999999993</v>
      </c>
      <c r="F1321" s="2">
        <f t="shared" si="161"/>
        <v>0.63400000000000001</v>
      </c>
      <c r="G1321" s="2">
        <f t="shared" si="155"/>
        <v>0.60999999999999988</v>
      </c>
      <c r="H1321" s="2">
        <f t="shared" si="159"/>
        <v>0.59484999999999988</v>
      </c>
      <c r="I1321" s="2">
        <f t="array" ref="I1321">SUMPRODUCT(B1305:B1324, (ROW(B1305:B1324)-ROW(B1305)+1)) / (20*21/2)</f>
        <v>0.68090476190476179</v>
      </c>
      <c r="J1321" s="2">
        <f t="shared" si="162"/>
        <v>0.64537390295375463</v>
      </c>
      <c r="K1321" s="2">
        <f t="shared" si="156"/>
        <v>0.62067294990640076</v>
      </c>
    </row>
    <row r="1322" spans="1:11" ht="13.5" x14ac:dyDescent="0.25">
      <c r="A1322" s="3">
        <f>TITRES_STAT!B1325</f>
        <v>44237</v>
      </c>
      <c r="B1322" s="5">
        <f>TITRES_STAT!D1325</f>
        <v>0.76</v>
      </c>
      <c r="C1322" s="2">
        <f t="shared" si="157"/>
        <v>4.0000000000000036E-2</v>
      </c>
      <c r="D1322" s="2">
        <f t="shared" si="158"/>
        <v>0.68599999999999994</v>
      </c>
      <c r="E1322" s="2">
        <f t="shared" si="160"/>
        <v>0.68699999999999994</v>
      </c>
      <c r="F1322" s="2">
        <f t="shared" si="161"/>
        <v>0.64300000000000002</v>
      </c>
      <c r="G1322" s="2">
        <f t="shared" si="155"/>
        <v>0.61280000000000001</v>
      </c>
      <c r="H1322" s="2">
        <f t="shared" si="159"/>
        <v>0.59589999999999999</v>
      </c>
      <c r="I1322" s="2">
        <f t="array" ref="I1322">SUMPRODUCT(B1306:B1325, (ROW(B1306:B1325)-ROW(B1306)+1)) / (20*21/2)</f>
        <v>0.68228571428571427</v>
      </c>
      <c r="J1322" s="2">
        <f t="shared" si="162"/>
        <v>0.65629067410101616</v>
      </c>
      <c r="K1322" s="2">
        <f t="shared" si="156"/>
        <v>0.62613675579242423</v>
      </c>
    </row>
    <row r="1323" spans="1:11" ht="13.5" x14ac:dyDescent="0.25">
      <c r="A1323" s="3">
        <f>TITRES_STAT!B1326</f>
        <v>44238</v>
      </c>
      <c r="B1323" s="5">
        <f>TITRES_STAT!D1326</f>
        <v>0.74</v>
      </c>
      <c r="C1323" s="2">
        <f t="shared" si="157"/>
        <v>-2.0000000000000018E-2</v>
      </c>
      <c r="D1323" s="2">
        <f t="shared" si="158"/>
        <v>0.71</v>
      </c>
      <c r="E1323" s="2">
        <f t="shared" si="160"/>
        <v>0.69399999999999995</v>
      </c>
      <c r="F1323" s="2">
        <f t="shared" si="161"/>
        <v>0.65</v>
      </c>
      <c r="G1323" s="2">
        <f t="shared" si="155"/>
        <v>0.61499999999999988</v>
      </c>
      <c r="H1323" s="2">
        <f t="shared" si="159"/>
        <v>0.59684999999999999</v>
      </c>
      <c r="I1323" s="2">
        <f t="array" ref="I1323">SUMPRODUCT(B1307:B1326, (ROW(B1307:B1326)-ROW(B1307)+1)) / (20*21/2)</f>
        <v>0.68138095238095231</v>
      </c>
      <c r="J1323" s="2">
        <f t="shared" si="162"/>
        <v>0.66426299085330032</v>
      </c>
      <c r="K1323" s="2">
        <f t="shared" si="156"/>
        <v>0.6306019810554665</v>
      </c>
    </row>
    <row r="1324" spans="1:11" ht="13.5" x14ac:dyDescent="0.25">
      <c r="A1324" s="3">
        <f>TITRES_STAT!B1327</f>
        <v>44239</v>
      </c>
      <c r="B1324" s="5">
        <f>TITRES_STAT!D1327</f>
        <v>0.7</v>
      </c>
      <c r="C1324" s="2">
        <f t="shared" si="157"/>
        <v>-4.0000000000000036E-2</v>
      </c>
      <c r="D1324" s="2">
        <f t="shared" si="158"/>
        <v>0.72000000000000008</v>
      </c>
      <c r="E1324" s="2">
        <f t="shared" si="160"/>
        <v>0.69399999999999995</v>
      </c>
      <c r="F1324" s="2">
        <f t="shared" si="161"/>
        <v>0.65549999999999997</v>
      </c>
      <c r="G1324" s="2">
        <f t="shared" si="155"/>
        <v>0.6167999999999999</v>
      </c>
      <c r="H1324" s="2">
        <f t="shared" si="159"/>
        <v>0.59754999999999991</v>
      </c>
      <c r="I1324" s="2">
        <f t="array" ref="I1324">SUMPRODUCT(B1308:B1327, (ROW(B1308:B1327)-ROW(B1308)+1)) / (20*21/2)</f>
        <v>0.68300000000000005</v>
      </c>
      <c r="J1324" s="2">
        <f t="shared" si="162"/>
        <v>0.66766651553393841</v>
      </c>
      <c r="K1324" s="2">
        <f t="shared" si="156"/>
        <v>0.63332347199446781</v>
      </c>
    </row>
    <row r="1325" spans="1:11" ht="13.5" x14ac:dyDescent="0.25">
      <c r="A1325" s="3">
        <f>TITRES_STAT!B1328</f>
        <v>44242</v>
      </c>
      <c r="B1325" s="5">
        <f>TITRES_STAT!D1328</f>
        <v>0.67</v>
      </c>
      <c r="C1325" s="2">
        <f t="shared" si="157"/>
        <v>-2.9999999999999916E-2</v>
      </c>
      <c r="D1325" s="2">
        <f t="shared" si="158"/>
        <v>0.71799999999999997</v>
      </c>
      <c r="E1325" s="2">
        <f t="shared" si="160"/>
        <v>0.68799999999999994</v>
      </c>
      <c r="F1325" s="2">
        <f t="shared" si="161"/>
        <v>0.65949999999999998</v>
      </c>
      <c r="G1325" s="2">
        <f t="shared" si="155"/>
        <v>0.61859999999999993</v>
      </c>
      <c r="H1325" s="2">
        <f t="shared" si="159"/>
        <v>0.59814999999999996</v>
      </c>
      <c r="I1325" s="2">
        <f t="array" ref="I1325">SUMPRODUCT(B1309:B1328, (ROW(B1309:B1328)-ROW(B1309)+1)) / (20*21/2)</f>
        <v>0.68228571428571416</v>
      </c>
      <c r="J1325" s="2">
        <f t="shared" si="162"/>
        <v>0.66788875214975385</v>
      </c>
      <c r="K1325" s="2">
        <f t="shared" si="156"/>
        <v>0.63476176721037103</v>
      </c>
    </row>
    <row r="1326" spans="1:11" ht="13.5" x14ac:dyDescent="0.25">
      <c r="A1326" s="3">
        <f>TITRES_STAT!B1329</f>
        <v>44243</v>
      </c>
      <c r="B1326" s="5">
        <f>TITRES_STAT!D1329</f>
        <v>0.65</v>
      </c>
      <c r="C1326" s="2">
        <f t="shared" si="157"/>
        <v>-2.0000000000000018E-2</v>
      </c>
      <c r="D1326" s="2">
        <f t="shared" si="158"/>
        <v>0.70399999999999996</v>
      </c>
      <c r="E1326" s="2">
        <f t="shared" si="160"/>
        <v>0.68400000000000005</v>
      </c>
      <c r="F1326" s="2">
        <f t="shared" si="161"/>
        <v>0.66300000000000003</v>
      </c>
      <c r="G1326" s="2">
        <f t="shared" si="155"/>
        <v>0.61939999999999995</v>
      </c>
      <c r="H1326" s="2">
        <f t="shared" si="159"/>
        <v>0.59870000000000001</v>
      </c>
      <c r="I1326" s="2">
        <f t="array" ref="I1326">SUMPRODUCT(B1310:B1329, (ROW(B1310:B1329)-ROW(B1310)+1)) / (20*21/2)</f>
        <v>0.67933333333333334</v>
      </c>
      <c r="J1326" s="2">
        <f t="shared" si="162"/>
        <v>0.66618506146882495</v>
      </c>
      <c r="K1326" s="2">
        <f t="shared" si="156"/>
        <v>0.63535934496682711</v>
      </c>
    </row>
    <row r="1327" spans="1:11" ht="13.5" x14ac:dyDescent="0.25">
      <c r="A1327" s="3">
        <f>TITRES_STAT!B1330</f>
        <v>44244</v>
      </c>
      <c r="B1327" s="5">
        <f>TITRES_STAT!D1330</f>
        <v>0.68</v>
      </c>
      <c r="C1327" s="2">
        <f t="shared" si="157"/>
        <v>3.0000000000000027E-2</v>
      </c>
      <c r="D1327" s="2">
        <f t="shared" si="158"/>
        <v>0.68799999999999994</v>
      </c>
      <c r="E1327" s="2">
        <f t="shared" si="160"/>
        <v>0.68700000000000006</v>
      </c>
      <c r="F1327" s="2">
        <f t="shared" si="161"/>
        <v>0.66750000000000009</v>
      </c>
      <c r="G1327" s="2">
        <f t="shared" si="155"/>
        <v>0.62039999999999995</v>
      </c>
      <c r="H1327" s="2">
        <f t="shared" si="159"/>
        <v>0.59940000000000004</v>
      </c>
      <c r="I1327" s="2">
        <f t="array" ref="I1327">SUMPRODUCT(B1311:B1330, (ROW(B1311:B1330)-ROW(B1311)+1)) / (20*21/2)</f>
        <v>0.67423809523809541</v>
      </c>
      <c r="J1327" s="2">
        <f t="shared" si="162"/>
        <v>0.66750076990036544</v>
      </c>
      <c r="K1327" s="2">
        <f t="shared" si="156"/>
        <v>0.63710995888969657</v>
      </c>
    </row>
    <row r="1328" spans="1:11" ht="13.5" x14ac:dyDescent="0.25">
      <c r="A1328" s="3">
        <f>TITRES_STAT!B1331</f>
        <v>44245</v>
      </c>
      <c r="B1328" s="5">
        <f>TITRES_STAT!D1331</f>
        <v>0.66</v>
      </c>
      <c r="C1328" s="2">
        <f t="shared" si="157"/>
        <v>-2.0000000000000018E-2</v>
      </c>
      <c r="D1328" s="2">
        <f t="shared" si="158"/>
        <v>0.67200000000000004</v>
      </c>
      <c r="E1328" s="2">
        <f t="shared" si="160"/>
        <v>0.69100000000000006</v>
      </c>
      <c r="F1328" s="2">
        <f t="shared" si="161"/>
        <v>0.67099999999999993</v>
      </c>
      <c r="G1328" s="2">
        <f t="shared" si="155"/>
        <v>0.62119999999999997</v>
      </c>
      <c r="H1328" s="2">
        <f t="shared" si="159"/>
        <v>0.60004999999999997</v>
      </c>
      <c r="I1328" s="2">
        <f t="array" ref="I1328">SUMPRODUCT(B1312:B1331, (ROW(B1312:B1331)-ROW(B1312)+1)) / (20*21/2)</f>
        <v>0.66899999999999993</v>
      </c>
      <c r="J1328" s="2">
        <f t="shared" si="162"/>
        <v>0.66678641086223533</v>
      </c>
      <c r="K1328" s="2">
        <f t="shared" si="156"/>
        <v>0.63800760756068886</v>
      </c>
    </row>
    <row r="1329" spans="1:11" ht="13.5" x14ac:dyDescent="0.25">
      <c r="A1329" s="3">
        <f>TITRES_STAT!B1332</f>
        <v>44246</v>
      </c>
      <c r="B1329" s="5">
        <f>TITRES_STAT!D1332</f>
        <v>0.64</v>
      </c>
      <c r="C1329" s="2">
        <f t="shared" si="157"/>
        <v>-2.0000000000000018E-2</v>
      </c>
      <c r="D1329" s="2">
        <f t="shared" si="158"/>
        <v>0.66</v>
      </c>
      <c r="E1329" s="2">
        <f t="shared" si="160"/>
        <v>0.69000000000000006</v>
      </c>
      <c r="F1329" s="2">
        <f t="shared" si="161"/>
        <v>0.67349999999999999</v>
      </c>
      <c r="G1329" s="2">
        <f t="shared" si="155"/>
        <v>0.62180000000000002</v>
      </c>
      <c r="H1329" s="2">
        <f t="shared" si="159"/>
        <v>0.60055000000000003</v>
      </c>
      <c r="I1329" s="2">
        <f t="array" ref="I1329">SUMPRODUCT(B1313:B1332, (ROW(B1313:B1332)-ROW(B1313)+1)) / (20*21/2)</f>
        <v>0.66280952380952385</v>
      </c>
      <c r="J1329" s="2">
        <f t="shared" si="162"/>
        <v>0.6642353241134511</v>
      </c>
      <c r="K1329" s="2">
        <f t="shared" si="156"/>
        <v>0.63808574059752465</v>
      </c>
    </row>
    <row r="1330" spans="1:11" ht="13.5" x14ac:dyDescent="0.25">
      <c r="A1330" s="3">
        <f>TITRES_STAT!B1333</f>
        <v>44249</v>
      </c>
      <c r="B1330" s="5">
        <f>TITRES_STAT!D1333</f>
        <v>0.62</v>
      </c>
      <c r="C1330" s="2">
        <f t="shared" si="157"/>
        <v>-2.0000000000000018E-2</v>
      </c>
      <c r="D1330" s="2">
        <f t="shared" si="158"/>
        <v>0.65000000000000013</v>
      </c>
      <c r="E1330" s="2">
        <f t="shared" si="160"/>
        <v>0.68399999999999994</v>
      </c>
      <c r="F1330" s="2">
        <f t="shared" si="161"/>
        <v>0.67500000000000004</v>
      </c>
      <c r="G1330" s="2">
        <f t="shared" ref="G1330:G1393" si="163">AVERAGE(B1281:B1330)</f>
        <v>0.622</v>
      </c>
      <c r="H1330" s="2">
        <f t="shared" si="159"/>
        <v>0.6009500000000001</v>
      </c>
      <c r="I1330" s="2">
        <f t="array" ref="I1330">SUMPRODUCT(B1314:B1333, (ROW(B1314:B1333)-ROW(B1314)+1)) / (20*21/2)</f>
        <v>0.65680952380952384</v>
      </c>
      <c r="J1330" s="2">
        <f t="shared" si="162"/>
        <v>0.66002243610264621</v>
      </c>
      <c r="K1330" s="2">
        <f t="shared" si="156"/>
        <v>0.63737649586820999</v>
      </c>
    </row>
    <row r="1331" spans="1:11" ht="13.5" x14ac:dyDescent="0.25">
      <c r="A1331" s="3">
        <f>TITRES_STAT!B1334</f>
        <v>44250</v>
      </c>
      <c r="B1331" s="5">
        <f>TITRES_STAT!D1334</f>
        <v>0.62</v>
      </c>
      <c r="C1331" s="2">
        <f t="shared" si="157"/>
        <v>0</v>
      </c>
      <c r="D1331" s="2">
        <f t="shared" si="158"/>
        <v>0.64400000000000002</v>
      </c>
      <c r="E1331" s="2">
        <f t="shared" si="160"/>
        <v>0.67400000000000004</v>
      </c>
      <c r="F1331" s="2">
        <f t="shared" si="161"/>
        <v>0.67499999999999993</v>
      </c>
      <c r="G1331" s="2">
        <f t="shared" si="163"/>
        <v>0.62219999999999998</v>
      </c>
      <c r="H1331" s="2">
        <f t="shared" si="159"/>
        <v>0.60135000000000005</v>
      </c>
      <c r="I1331" s="2">
        <f t="array" ref="I1331">SUMPRODUCT(B1315:B1334, (ROW(B1315:B1334)-ROW(B1315)+1)) / (20*21/2)</f>
        <v>0.65300000000000014</v>
      </c>
      <c r="J1331" s="2">
        <f t="shared" si="162"/>
        <v>0.6562107755214418</v>
      </c>
      <c r="K1331" s="2">
        <f t="shared" ref="K1331:K1394" si="164">$K$4*B1331+(1-$K$4)*K1330</f>
        <v>0.63669506465769199</v>
      </c>
    </row>
    <row r="1332" spans="1:11" ht="13.5" x14ac:dyDescent="0.25">
      <c r="A1332" s="3">
        <f>TITRES_STAT!B1335</f>
        <v>44251</v>
      </c>
      <c r="B1332" s="5">
        <f>TITRES_STAT!D1335</f>
        <v>0.61</v>
      </c>
      <c r="C1332" s="2">
        <f t="shared" si="157"/>
        <v>-1.0000000000000009E-2</v>
      </c>
      <c r="D1332" s="2">
        <f t="shared" si="158"/>
        <v>0.63</v>
      </c>
      <c r="E1332" s="2">
        <f t="shared" si="160"/>
        <v>0.65900000000000003</v>
      </c>
      <c r="F1332" s="2">
        <f t="shared" si="161"/>
        <v>0.67299999999999982</v>
      </c>
      <c r="G1332" s="2">
        <f t="shared" si="163"/>
        <v>0.62219999999999998</v>
      </c>
      <c r="H1332" s="2">
        <f t="shared" si="159"/>
        <v>0.60175000000000012</v>
      </c>
      <c r="I1332" s="2">
        <f t="array" ref="I1332">SUMPRODUCT(B1316:B1335, (ROW(B1316:B1335)-ROW(B1316)+1)) / (20*21/2)</f>
        <v>0.6495238095238095</v>
      </c>
      <c r="J1332" s="2">
        <f t="shared" si="162"/>
        <v>0.65180974928130453</v>
      </c>
      <c r="K1332" s="2">
        <f t="shared" si="164"/>
        <v>0.63564819937699824</v>
      </c>
    </row>
    <row r="1333" spans="1:11" ht="13.5" x14ac:dyDescent="0.25">
      <c r="A1333" s="3">
        <f>TITRES_STAT!B1336</f>
        <v>44252</v>
      </c>
      <c r="B1333" s="5">
        <f>TITRES_STAT!D1336</f>
        <v>0.61</v>
      </c>
      <c r="C1333" s="2">
        <f t="shared" si="157"/>
        <v>0</v>
      </c>
      <c r="D1333" s="2">
        <f t="shared" si="158"/>
        <v>0.61999999999999988</v>
      </c>
      <c r="E1333" s="2">
        <f t="shared" si="160"/>
        <v>0.64600000000000013</v>
      </c>
      <c r="F1333" s="2">
        <f t="shared" si="161"/>
        <v>0.66999999999999993</v>
      </c>
      <c r="G1333" s="2">
        <f t="shared" si="163"/>
        <v>0.62239999999999995</v>
      </c>
      <c r="H1333" s="2">
        <f t="shared" si="159"/>
        <v>0.60210000000000008</v>
      </c>
      <c r="I1333" s="2">
        <f t="array" ref="I1333">SUMPRODUCT(B1317:B1336, (ROW(B1317:B1336)-ROW(B1317)+1)) / (20*21/2)</f>
        <v>0.64366666666666672</v>
      </c>
      <c r="J1333" s="2">
        <f t="shared" si="162"/>
        <v>0.64782786839737072</v>
      </c>
      <c r="K1333" s="2">
        <f t="shared" si="164"/>
        <v>0.63464238763672387</v>
      </c>
    </row>
    <row r="1334" spans="1:11" ht="13.5" x14ac:dyDescent="0.25">
      <c r="A1334" s="3">
        <f>TITRES_STAT!B1337</f>
        <v>44253</v>
      </c>
      <c r="B1334" s="5">
        <f>TITRES_STAT!D1337</f>
        <v>0.63</v>
      </c>
      <c r="C1334" s="2">
        <f t="shared" si="157"/>
        <v>2.0000000000000018E-2</v>
      </c>
      <c r="D1334" s="2">
        <f t="shared" si="158"/>
        <v>0.61799999999999999</v>
      </c>
      <c r="E1334" s="2">
        <f t="shared" si="160"/>
        <v>0.63900000000000001</v>
      </c>
      <c r="F1334" s="2">
        <f t="shared" si="161"/>
        <v>0.66649999999999987</v>
      </c>
      <c r="G1334" s="2">
        <f t="shared" si="163"/>
        <v>0.62299999999999989</v>
      </c>
      <c r="H1334" s="2">
        <f t="shared" si="159"/>
        <v>0.60255000000000014</v>
      </c>
      <c r="I1334" s="2">
        <f t="array" ref="I1334">SUMPRODUCT(B1318:B1337, (ROW(B1318:B1337)-ROW(B1318)+1)) / (20*21/2)</f>
        <v>0.64014285714285735</v>
      </c>
      <c r="J1334" s="2">
        <f t="shared" si="162"/>
        <v>0.64612997616904977</v>
      </c>
      <c r="K1334" s="2">
        <f t="shared" si="164"/>
        <v>0.63446033321959738</v>
      </c>
    </row>
    <row r="1335" spans="1:11" ht="13.5" x14ac:dyDescent="0.25">
      <c r="A1335" s="3">
        <f>TITRES_STAT!B1338</f>
        <v>44256</v>
      </c>
      <c r="B1335" s="5">
        <f>TITRES_STAT!D1338</f>
        <v>0.63</v>
      </c>
      <c r="C1335" s="2">
        <f t="shared" si="157"/>
        <v>0</v>
      </c>
      <c r="D1335" s="2">
        <f t="shared" si="158"/>
        <v>0.61999999999999988</v>
      </c>
      <c r="E1335" s="2">
        <f t="shared" si="160"/>
        <v>0.63500000000000001</v>
      </c>
      <c r="F1335" s="2">
        <f t="shared" si="161"/>
        <v>0.66149999999999998</v>
      </c>
      <c r="G1335" s="2">
        <f t="shared" si="163"/>
        <v>0.62379999999999991</v>
      </c>
      <c r="H1335" s="2">
        <f t="shared" si="159"/>
        <v>0.60300000000000009</v>
      </c>
      <c r="I1335" s="2">
        <f t="array" ref="I1335">SUMPRODUCT(B1319:B1338, (ROW(B1319:B1338)-ROW(B1319)+1)) / (20*21/2)</f>
        <v>0.63580952380952382</v>
      </c>
      <c r="J1335" s="2">
        <f t="shared" si="162"/>
        <v>0.64459378796247369</v>
      </c>
      <c r="K1335" s="2">
        <f t="shared" si="164"/>
        <v>0.63428541819137785</v>
      </c>
    </row>
    <row r="1336" spans="1:11" ht="13.5" x14ac:dyDescent="0.25">
      <c r="A1336" s="3">
        <f>TITRES_STAT!B1339</f>
        <v>44257</v>
      </c>
      <c r="B1336" s="5">
        <f>TITRES_STAT!D1339</f>
        <v>0.6</v>
      </c>
      <c r="C1336" s="2">
        <f t="shared" si="157"/>
        <v>-3.0000000000000027E-2</v>
      </c>
      <c r="D1336" s="2">
        <f t="shared" si="158"/>
        <v>0.61599999999999999</v>
      </c>
      <c r="E1336" s="2">
        <f t="shared" si="160"/>
        <v>0.63</v>
      </c>
      <c r="F1336" s="2">
        <f t="shared" si="161"/>
        <v>0.65699999999999992</v>
      </c>
      <c r="G1336" s="2">
        <f t="shared" si="163"/>
        <v>0.62439999999999996</v>
      </c>
      <c r="H1336" s="2">
        <f t="shared" si="159"/>
        <v>0.60330000000000006</v>
      </c>
      <c r="I1336" s="2">
        <f t="array" ref="I1336">SUMPRODUCT(B1320:B1339, (ROW(B1320:B1339)-ROW(B1320)+1)) / (20*21/2)</f>
        <v>0.63057142857142867</v>
      </c>
      <c r="J1336" s="2">
        <f t="shared" si="162"/>
        <v>0.64034676053747619</v>
      </c>
      <c r="K1336" s="2">
        <f t="shared" si="164"/>
        <v>0.63294089198779446</v>
      </c>
    </row>
    <row r="1337" spans="1:11" ht="13.5" x14ac:dyDescent="0.25">
      <c r="A1337" s="3">
        <f>TITRES_STAT!B1340</f>
        <v>44258</v>
      </c>
      <c r="B1337" s="5">
        <f>TITRES_STAT!D1340</f>
        <v>0.62</v>
      </c>
      <c r="C1337" s="2">
        <f t="shared" si="157"/>
        <v>2.0000000000000018E-2</v>
      </c>
      <c r="D1337" s="2">
        <f t="shared" si="158"/>
        <v>0.6180000000000001</v>
      </c>
      <c r="E1337" s="2">
        <f t="shared" si="160"/>
        <v>0.62399999999999989</v>
      </c>
      <c r="F1337" s="2">
        <f t="shared" si="161"/>
        <v>0.65549999999999986</v>
      </c>
      <c r="G1337" s="2">
        <f t="shared" si="163"/>
        <v>0.62519999999999998</v>
      </c>
      <c r="H1337" s="2">
        <f t="shared" si="159"/>
        <v>0.60370000000000013</v>
      </c>
      <c r="I1337" s="2">
        <f t="array" ref="I1337">SUMPRODUCT(B1321:B1340, (ROW(B1321:B1340)-ROW(B1321)+1)) / (20*21/2)</f>
        <v>0.62557142857142856</v>
      </c>
      <c r="J1337" s="2">
        <f t="shared" si="162"/>
        <v>0.63840897381962125</v>
      </c>
      <c r="K1337" s="2">
        <f t="shared" si="164"/>
        <v>0.63243340602748876</v>
      </c>
    </row>
    <row r="1338" spans="1:11" ht="13.5" x14ac:dyDescent="0.25">
      <c r="A1338" s="3">
        <f>TITRES_STAT!B1341</f>
        <v>44259</v>
      </c>
      <c r="B1338" s="5">
        <f>TITRES_STAT!D1341</f>
        <v>0.61</v>
      </c>
      <c r="C1338" s="2">
        <f t="shared" si="157"/>
        <v>-1.0000000000000009E-2</v>
      </c>
      <c r="D1338" s="2">
        <f t="shared" si="158"/>
        <v>0.61799999999999999</v>
      </c>
      <c r="E1338" s="2">
        <f t="shared" si="160"/>
        <v>0.61899999999999999</v>
      </c>
      <c r="F1338" s="2">
        <f t="shared" si="161"/>
        <v>0.65499999999999992</v>
      </c>
      <c r="G1338" s="2">
        <f t="shared" si="163"/>
        <v>0.62579999999999991</v>
      </c>
      <c r="H1338" s="2">
        <f t="shared" si="159"/>
        <v>0.60410000000000019</v>
      </c>
      <c r="I1338" s="2">
        <f t="array" ref="I1338">SUMPRODUCT(B1322:B1341, (ROW(B1322:B1341)-ROW(B1322)+1)) / (20*21/2)</f>
        <v>0.62000000000000011</v>
      </c>
      <c r="J1338" s="2">
        <f t="shared" si="162"/>
        <v>0.63570335726537164</v>
      </c>
      <c r="K1338" s="2">
        <f t="shared" si="164"/>
        <v>0.63155366461464613</v>
      </c>
    </row>
    <row r="1339" spans="1:11" ht="13.5" x14ac:dyDescent="0.25">
      <c r="A1339" s="3">
        <f>TITRES_STAT!B1342</f>
        <v>44260</v>
      </c>
      <c r="B1339" s="5">
        <f>TITRES_STAT!D1342</f>
        <v>0.6</v>
      </c>
      <c r="C1339" s="2">
        <f t="shared" si="157"/>
        <v>-1.0000000000000009E-2</v>
      </c>
      <c r="D1339" s="2">
        <f t="shared" si="158"/>
        <v>0.61199999999999999</v>
      </c>
      <c r="E1339" s="2">
        <f t="shared" si="160"/>
        <v>0.61499999999999999</v>
      </c>
      <c r="F1339" s="2">
        <f t="shared" si="161"/>
        <v>0.65249999999999997</v>
      </c>
      <c r="G1339" s="2">
        <f t="shared" si="163"/>
        <v>0.62639999999999996</v>
      </c>
      <c r="H1339" s="2">
        <f t="shared" si="159"/>
        <v>0.60450000000000015</v>
      </c>
      <c r="I1339" s="2">
        <f t="array" ref="I1339">SUMPRODUCT(B1323:B1342, (ROW(B1323:B1342)-ROW(B1323)+1)) / (20*21/2)</f>
        <v>0.61504761904761907</v>
      </c>
      <c r="J1339" s="2">
        <f t="shared" si="162"/>
        <v>0.63230303752581241</v>
      </c>
      <c r="K1339" s="2">
        <f t="shared" si="164"/>
        <v>0.63031626600230706</v>
      </c>
    </row>
    <row r="1340" spans="1:11" ht="13.5" x14ac:dyDescent="0.25">
      <c r="A1340" s="3">
        <f>TITRES_STAT!B1343</f>
        <v>44263</v>
      </c>
      <c r="B1340" s="5">
        <f>TITRES_STAT!D1343</f>
        <v>0.6</v>
      </c>
      <c r="C1340" s="2">
        <f t="shared" si="157"/>
        <v>0</v>
      </c>
      <c r="D1340" s="2">
        <f t="shared" si="158"/>
        <v>0.60600000000000009</v>
      </c>
      <c r="E1340" s="2">
        <f t="shared" si="160"/>
        <v>0.61299999999999988</v>
      </c>
      <c r="F1340" s="2">
        <f t="shared" si="161"/>
        <v>0.64849999999999997</v>
      </c>
      <c r="G1340" s="2">
        <f t="shared" si="163"/>
        <v>0.62719999999999998</v>
      </c>
      <c r="H1340" s="2">
        <f t="shared" si="159"/>
        <v>0.60490000000000022</v>
      </c>
      <c r="I1340" s="2">
        <f t="array" ref="I1340">SUMPRODUCT(B1324:B1343, (ROW(B1324:B1343)-ROW(B1324)+1)) / (20*21/2)</f>
        <v>0.61185714285714288</v>
      </c>
      <c r="J1340" s="2">
        <f t="shared" si="162"/>
        <v>0.62922655776144931</v>
      </c>
      <c r="K1340" s="2">
        <f t="shared" si="164"/>
        <v>0.62912739282574603</v>
      </c>
    </row>
    <row r="1341" spans="1:11" ht="13.5" x14ac:dyDescent="0.25">
      <c r="A1341" s="3">
        <f>TITRES_STAT!B1344</f>
        <v>44264</v>
      </c>
      <c r="B1341" s="5">
        <f>TITRES_STAT!D1344</f>
        <v>0.59</v>
      </c>
      <c r="C1341" s="2">
        <f t="shared" si="157"/>
        <v>-1.0000000000000009E-2</v>
      </c>
      <c r="D1341" s="2">
        <f t="shared" si="158"/>
        <v>0.60399999999999998</v>
      </c>
      <c r="E1341" s="2">
        <f t="shared" si="160"/>
        <v>0.61</v>
      </c>
      <c r="F1341" s="2">
        <f t="shared" si="161"/>
        <v>0.64200000000000002</v>
      </c>
      <c r="G1341" s="2">
        <f t="shared" si="163"/>
        <v>0.62739999999999996</v>
      </c>
      <c r="H1341" s="2">
        <f t="shared" si="159"/>
        <v>0.60520000000000018</v>
      </c>
      <c r="I1341" s="2">
        <f t="array" ref="I1341">SUMPRODUCT(B1325:B1344, (ROW(B1325:B1344)-ROW(B1325)+1)) / (20*21/2)</f>
        <v>0.60838095238095236</v>
      </c>
      <c r="J1341" s="2">
        <f t="shared" si="162"/>
        <v>0.62549069511750177</v>
      </c>
      <c r="K1341" s="2">
        <f t="shared" si="164"/>
        <v>0.62759298526395213</v>
      </c>
    </row>
    <row r="1342" spans="1:11" ht="13.5" x14ac:dyDescent="0.25">
      <c r="A1342" s="3">
        <f>TITRES_STAT!B1345</f>
        <v>44265</v>
      </c>
      <c r="B1342" s="5">
        <f>TITRES_STAT!D1345</f>
        <v>0.59</v>
      </c>
      <c r="C1342" s="2">
        <f t="shared" si="157"/>
        <v>0</v>
      </c>
      <c r="D1342" s="2">
        <f t="shared" si="158"/>
        <v>0.59799999999999998</v>
      </c>
      <c r="E1342" s="2">
        <f t="shared" si="160"/>
        <v>0.60799999999999987</v>
      </c>
      <c r="F1342" s="2">
        <f t="shared" si="161"/>
        <v>0.63349999999999995</v>
      </c>
      <c r="G1342" s="2">
        <f t="shared" si="163"/>
        <v>0.62759999999999994</v>
      </c>
      <c r="H1342" s="2">
        <f t="shared" si="159"/>
        <v>0.60545000000000027</v>
      </c>
      <c r="I1342" s="2">
        <f t="array" ref="I1342">SUMPRODUCT(B1326:B1345, (ROW(B1326:B1345)-ROW(B1326)+1)) / (20*21/2)</f>
        <v>0.60542857142857132</v>
      </c>
      <c r="J1342" s="2">
        <f t="shared" si="162"/>
        <v>0.62211062891583502</v>
      </c>
      <c r="K1342" s="2">
        <f t="shared" si="164"/>
        <v>0.62611875054771882</v>
      </c>
    </row>
    <row r="1343" spans="1:11" ht="13.5" x14ac:dyDescent="0.25">
      <c r="A1343" s="3">
        <f>TITRES_STAT!B1346</f>
        <v>44266</v>
      </c>
      <c r="B1343" s="5">
        <f>TITRES_STAT!D1346</f>
        <v>0.6</v>
      </c>
      <c r="C1343" s="2">
        <f t="shared" si="157"/>
        <v>1.0000000000000009E-2</v>
      </c>
      <c r="D1343" s="2">
        <f t="shared" si="158"/>
        <v>0.59599999999999997</v>
      </c>
      <c r="E1343" s="2">
        <f t="shared" si="160"/>
        <v>0.60699999999999998</v>
      </c>
      <c r="F1343" s="2">
        <f t="shared" si="161"/>
        <v>0.62649999999999983</v>
      </c>
      <c r="G1343" s="2">
        <f t="shared" si="163"/>
        <v>0.628</v>
      </c>
      <c r="H1343" s="2">
        <f t="shared" si="159"/>
        <v>0.60570000000000013</v>
      </c>
      <c r="I1343" s="2">
        <f t="array" ref="I1343">SUMPRODUCT(B1327:B1346, (ROW(B1327:B1346)-ROW(B1327)+1)) / (20*21/2)</f>
        <v>0.60190476190476183</v>
      </c>
      <c r="J1343" s="2">
        <f t="shared" si="162"/>
        <v>0.62000485473337452</v>
      </c>
      <c r="K1343" s="2">
        <f t="shared" si="164"/>
        <v>0.62509448582035732</v>
      </c>
    </row>
    <row r="1344" spans="1:11" ht="13.5" x14ac:dyDescent="0.25">
      <c r="A1344" s="3">
        <f>TITRES_STAT!B1347</f>
        <v>44267</v>
      </c>
      <c r="B1344" s="5">
        <f>TITRES_STAT!D1347</f>
        <v>0.59</v>
      </c>
      <c r="C1344" s="2">
        <f t="shared" si="157"/>
        <v>-1.0000000000000009E-2</v>
      </c>
      <c r="D1344" s="2">
        <f t="shared" si="158"/>
        <v>0.59399999999999997</v>
      </c>
      <c r="E1344" s="2">
        <f t="shared" si="160"/>
        <v>0.60299999999999998</v>
      </c>
      <c r="F1344" s="2">
        <f t="shared" si="161"/>
        <v>0.62099999999999989</v>
      </c>
      <c r="G1344" s="2">
        <f t="shared" si="163"/>
        <v>0.62819999999999998</v>
      </c>
      <c r="H1344" s="2">
        <f t="shared" si="159"/>
        <v>0.60585000000000011</v>
      </c>
      <c r="I1344" s="2">
        <f t="array" ref="I1344">SUMPRODUCT(B1328:B1347, (ROW(B1328:B1347)-ROW(B1328)+1)) / (20*21/2)</f>
        <v>0.59776190476190472</v>
      </c>
      <c r="J1344" s="2">
        <f t="shared" si="162"/>
        <v>0.61714724952067224</v>
      </c>
      <c r="K1344" s="2">
        <f t="shared" si="164"/>
        <v>0.62371823147446104</v>
      </c>
    </row>
    <row r="1345" spans="1:11" ht="13.5" x14ac:dyDescent="0.25">
      <c r="A1345" s="3">
        <f>TITRES_STAT!B1348</f>
        <v>44270</v>
      </c>
      <c r="B1345" s="5">
        <f>TITRES_STAT!D1348</f>
        <v>0.59</v>
      </c>
      <c r="C1345" s="2">
        <f t="shared" si="157"/>
        <v>0</v>
      </c>
      <c r="D1345" s="2">
        <f t="shared" si="158"/>
        <v>0.59199999999999986</v>
      </c>
      <c r="E1345" s="2">
        <f t="shared" si="160"/>
        <v>0.59899999999999998</v>
      </c>
      <c r="F1345" s="2">
        <f t="shared" si="161"/>
        <v>0.61699999999999988</v>
      </c>
      <c r="G1345" s="2">
        <f t="shared" si="163"/>
        <v>0.62819999999999998</v>
      </c>
      <c r="H1345" s="2">
        <f t="shared" si="159"/>
        <v>0.60595000000000021</v>
      </c>
      <c r="I1345" s="2">
        <f t="array" ref="I1345">SUMPRODUCT(B1329:B1348, (ROW(B1329:B1348)-ROW(B1329)+1)) / (20*21/2)</f>
        <v>0.59509523809523801</v>
      </c>
      <c r="J1345" s="2">
        <f t="shared" si="162"/>
        <v>0.61456179718537018</v>
      </c>
      <c r="K1345" s="2">
        <f t="shared" si="164"/>
        <v>0.6223959478872273</v>
      </c>
    </row>
    <row r="1346" spans="1:11" ht="13.5" x14ac:dyDescent="0.25">
      <c r="A1346" s="3">
        <f>TITRES_STAT!B1349</f>
        <v>44271</v>
      </c>
      <c r="B1346" s="5">
        <f>TITRES_STAT!D1349</f>
        <v>0.57999999999999996</v>
      </c>
      <c r="C1346" s="2">
        <f t="shared" si="157"/>
        <v>-1.0000000000000009E-2</v>
      </c>
      <c r="D1346" s="2">
        <f t="shared" si="158"/>
        <v>0.59</v>
      </c>
      <c r="E1346" s="2">
        <f t="shared" si="160"/>
        <v>0.59699999999999998</v>
      </c>
      <c r="F1346" s="2">
        <f t="shared" si="161"/>
        <v>0.61349999999999993</v>
      </c>
      <c r="G1346" s="2">
        <f t="shared" si="163"/>
        <v>0.62819999999999998</v>
      </c>
      <c r="H1346" s="2">
        <f t="shared" si="159"/>
        <v>0.60595000000000021</v>
      </c>
      <c r="I1346" s="2">
        <f t="array" ref="I1346">SUMPRODUCT(B1330:B1349, (ROW(B1330:B1349)-ROW(B1330)+1)) / (20*21/2)</f>
        <v>0.59376190476190471</v>
      </c>
      <c r="J1346" s="2">
        <f t="shared" si="162"/>
        <v>0.61127019745343014</v>
      </c>
      <c r="K1346" s="2">
        <f t="shared" si="164"/>
        <v>0.62073336169557125</v>
      </c>
    </row>
    <row r="1347" spans="1:11" ht="13.5" x14ac:dyDescent="0.25">
      <c r="A1347" s="3">
        <f>TITRES_STAT!B1350</f>
        <v>44272</v>
      </c>
      <c r="B1347" s="5">
        <f>TITRES_STAT!D1350</f>
        <v>0.56999999999999995</v>
      </c>
      <c r="C1347" s="2">
        <f t="shared" si="157"/>
        <v>-1.0000000000000009E-2</v>
      </c>
      <c r="D1347" s="2">
        <f t="shared" si="158"/>
        <v>0.58599999999999997</v>
      </c>
      <c r="E1347" s="2">
        <f t="shared" si="160"/>
        <v>0.59199999999999997</v>
      </c>
      <c r="F1347" s="2">
        <f t="shared" si="161"/>
        <v>0.60799999999999987</v>
      </c>
      <c r="G1347" s="2">
        <f t="shared" si="163"/>
        <v>0.62780000000000002</v>
      </c>
      <c r="H1347" s="2">
        <f t="shared" si="159"/>
        <v>0.60585000000000011</v>
      </c>
      <c r="I1347" s="2">
        <f t="array" ref="I1347">SUMPRODUCT(B1331:B1350, (ROW(B1331:B1350)-ROW(B1331)+1)) / (20*21/2)</f>
        <v>0.59171428571428564</v>
      </c>
      <c r="J1347" s="2">
        <f t="shared" si="162"/>
        <v>0.60733970245786539</v>
      </c>
      <c r="K1347" s="2">
        <f t="shared" si="164"/>
        <v>0.6187438180996665</v>
      </c>
    </row>
    <row r="1348" spans="1:11" ht="13.5" x14ac:dyDescent="0.25">
      <c r="A1348" s="3">
        <f>TITRES_STAT!B1351</f>
        <v>44273</v>
      </c>
      <c r="B1348" s="5">
        <f>TITRES_STAT!D1351</f>
        <v>0.57999999999999996</v>
      </c>
      <c r="C1348" s="2">
        <f t="shared" ref="C1348:C1411" si="165">B1348-B1347</f>
        <v>1.0000000000000009E-2</v>
      </c>
      <c r="D1348" s="2">
        <f t="shared" si="158"/>
        <v>0.58199999999999996</v>
      </c>
      <c r="E1348" s="2">
        <f t="shared" si="160"/>
        <v>0.58900000000000008</v>
      </c>
      <c r="F1348" s="2">
        <f t="shared" si="161"/>
        <v>0.60399999999999987</v>
      </c>
      <c r="G1348" s="2">
        <f t="shared" si="163"/>
        <v>0.62780000000000002</v>
      </c>
      <c r="H1348" s="2">
        <f t="shared" si="159"/>
        <v>0.60575000000000012</v>
      </c>
      <c r="I1348" s="2">
        <f t="array" ref="I1348">SUMPRODUCT(B1332:B1351, (ROW(B1332:B1351)-ROW(B1332)+1)) / (20*21/2)</f>
        <v>0.58985714285714286</v>
      </c>
      <c r="J1348" s="2">
        <f t="shared" si="162"/>
        <v>0.60473592127140197</v>
      </c>
      <c r="K1348" s="2">
        <f t="shared" si="164"/>
        <v>0.61722445268399329</v>
      </c>
    </row>
    <row r="1349" spans="1:11" ht="13.5" x14ac:dyDescent="0.25">
      <c r="A1349" s="3">
        <f>TITRES_STAT!B1352</f>
        <v>44274</v>
      </c>
      <c r="B1349" s="5">
        <f>TITRES_STAT!D1352</f>
        <v>0.59</v>
      </c>
      <c r="C1349" s="2">
        <f t="shared" si="165"/>
        <v>1.0000000000000009E-2</v>
      </c>
      <c r="D1349" s="2">
        <f t="shared" si="158"/>
        <v>0.58199999999999996</v>
      </c>
      <c r="E1349" s="2">
        <f t="shared" si="160"/>
        <v>0.58799999999999997</v>
      </c>
      <c r="F1349" s="2">
        <f t="shared" si="161"/>
        <v>0.60149999999999992</v>
      </c>
      <c r="G1349" s="2">
        <f t="shared" si="163"/>
        <v>0.628</v>
      </c>
      <c r="H1349" s="2">
        <f t="shared" si="159"/>
        <v>0.60565000000000013</v>
      </c>
      <c r="I1349" s="2">
        <f t="array" ref="I1349">SUMPRODUCT(B1333:B1352, (ROW(B1333:B1352)-ROW(B1333)+1)) / (20*21/2)</f>
        <v>0.58819047619047615</v>
      </c>
      <c r="J1349" s="2">
        <f t="shared" si="162"/>
        <v>0.60333250019793516</v>
      </c>
      <c r="K1349" s="2">
        <f t="shared" si="164"/>
        <v>0.61615682708854269</v>
      </c>
    </row>
    <row r="1350" spans="1:11" ht="13.5" x14ac:dyDescent="0.25">
      <c r="A1350" s="3">
        <f>TITRES_STAT!B1353</f>
        <v>44277</v>
      </c>
      <c r="B1350" s="5">
        <f>TITRES_STAT!D1353</f>
        <v>0.57999999999999996</v>
      </c>
      <c r="C1350" s="2">
        <f t="shared" si="165"/>
        <v>-1.0000000000000009E-2</v>
      </c>
      <c r="D1350" s="2">
        <f t="shared" ref="D1350:D1413" si="166">AVERAGE(B1346:B1350)</f>
        <v>0.57999999999999996</v>
      </c>
      <c r="E1350" s="2">
        <f t="shared" si="160"/>
        <v>0.58599999999999997</v>
      </c>
      <c r="F1350" s="2">
        <f t="shared" si="161"/>
        <v>0.59949999999999992</v>
      </c>
      <c r="G1350" s="2">
        <f t="shared" si="163"/>
        <v>0.62779999999999991</v>
      </c>
      <c r="H1350" s="2">
        <f t="shared" si="159"/>
        <v>0.60545000000000015</v>
      </c>
      <c r="I1350" s="2">
        <f t="array" ref="I1350">SUMPRODUCT(B1334:B1353, (ROW(B1334:B1353)-ROW(B1334)+1)) / (20*21/2)</f>
        <v>0.58952380952380945</v>
      </c>
      <c r="J1350" s="2">
        <f t="shared" si="162"/>
        <v>0.60111035732194129</v>
      </c>
      <c r="K1350" s="2">
        <f t="shared" si="164"/>
        <v>0.61473891230075672</v>
      </c>
    </row>
    <row r="1351" spans="1:11" ht="13.5" x14ac:dyDescent="0.25">
      <c r="A1351" s="3">
        <f>TITRES_STAT!B1354</f>
        <v>44278</v>
      </c>
      <c r="B1351" s="5">
        <f>TITRES_STAT!D1354</f>
        <v>0.57999999999999996</v>
      </c>
      <c r="C1351" s="2">
        <f t="shared" si="165"/>
        <v>0</v>
      </c>
      <c r="D1351" s="2">
        <f t="shared" si="166"/>
        <v>0.57999999999999996</v>
      </c>
      <c r="E1351" s="2">
        <f t="shared" si="160"/>
        <v>0.58499999999999996</v>
      </c>
      <c r="F1351" s="2">
        <f t="shared" si="161"/>
        <v>0.59749999999999992</v>
      </c>
      <c r="G1351" s="2">
        <f t="shared" si="163"/>
        <v>0.62739999999999996</v>
      </c>
      <c r="H1351" s="2">
        <f t="shared" si="159"/>
        <v>0.60530000000000017</v>
      </c>
      <c r="I1351" s="2">
        <f t="array" ref="I1351">SUMPRODUCT(B1335:B1354, (ROW(B1335:B1354)-ROW(B1335)+1)) / (20*21/2)</f>
        <v>0.59085714285714286</v>
      </c>
      <c r="J1351" s="2">
        <f t="shared" si="162"/>
        <v>0.59909984710080399</v>
      </c>
      <c r="K1351" s="2">
        <f t="shared" si="164"/>
        <v>0.61337660201445254</v>
      </c>
    </row>
    <row r="1352" spans="1:11" ht="13.5" x14ac:dyDescent="0.25">
      <c r="A1352" s="3">
        <f>TITRES_STAT!B1355</f>
        <v>44279</v>
      </c>
      <c r="B1352" s="5">
        <f>TITRES_STAT!D1355</f>
        <v>0.57999999999999996</v>
      </c>
      <c r="C1352" s="2">
        <f t="shared" si="165"/>
        <v>0</v>
      </c>
      <c r="D1352" s="2">
        <f t="shared" si="166"/>
        <v>0.58200000000000007</v>
      </c>
      <c r="E1352" s="2">
        <f t="shared" si="160"/>
        <v>0.58399999999999996</v>
      </c>
      <c r="F1352" s="2">
        <f t="shared" si="161"/>
        <v>0.59599999999999986</v>
      </c>
      <c r="G1352" s="2">
        <f t="shared" si="163"/>
        <v>0.62739999999999996</v>
      </c>
      <c r="H1352" s="2">
        <f t="shared" si="159"/>
        <v>0.60520000000000007</v>
      </c>
      <c r="I1352" s="2">
        <f t="array" ref="I1352">SUMPRODUCT(B1336:B1355, (ROW(B1336:B1355)-ROW(B1336)+1)) / (20*21/2)</f>
        <v>0.59038095238095245</v>
      </c>
      <c r="J1352" s="2">
        <f t="shared" si="162"/>
        <v>0.59728081404358457</v>
      </c>
      <c r="K1352" s="2">
        <f t="shared" si="164"/>
        <v>0.61206771566094453</v>
      </c>
    </row>
    <row r="1353" spans="1:11" ht="13.5" x14ac:dyDescent="0.25">
      <c r="A1353" s="3">
        <f>TITRES_STAT!B1356</f>
        <v>44280</v>
      </c>
      <c r="B1353" s="5">
        <f>TITRES_STAT!D1356</f>
        <v>0.61</v>
      </c>
      <c r="C1353" s="2">
        <f t="shared" si="165"/>
        <v>3.0000000000000027E-2</v>
      </c>
      <c r="D1353" s="2">
        <f t="shared" si="166"/>
        <v>0.58799999999999997</v>
      </c>
      <c r="E1353" s="2">
        <f t="shared" si="160"/>
        <v>0.58499999999999996</v>
      </c>
      <c r="F1353" s="2">
        <f t="shared" si="161"/>
        <v>0.59599999999999986</v>
      </c>
      <c r="G1353" s="2">
        <f t="shared" si="163"/>
        <v>0.62759999999999994</v>
      </c>
      <c r="H1353" s="2">
        <f t="shared" si="159"/>
        <v>0.60525000000000018</v>
      </c>
      <c r="I1353" s="2">
        <f t="array" ref="I1353">SUMPRODUCT(B1337:B1356, (ROW(B1337:B1356)-ROW(B1337)+1)) / (20*21/2)</f>
        <v>0.59009523809523812</v>
      </c>
      <c r="J1353" s="2">
        <f t="shared" si="162"/>
        <v>0.59849216508705272</v>
      </c>
      <c r="K1353" s="2">
        <f t="shared" si="164"/>
        <v>0.61198662877228005</v>
      </c>
    </row>
    <row r="1354" spans="1:11" ht="13.5" x14ac:dyDescent="0.25">
      <c r="A1354" s="3">
        <f>TITRES_STAT!B1357</f>
        <v>44281</v>
      </c>
      <c r="B1354" s="5">
        <f>TITRES_STAT!D1357</f>
        <v>0.61</v>
      </c>
      <c r="C1354" s="2">
        <f t="shared" si="165"/>
        <v>0</v>
      </c>
      <c r="D1354" s="2">
        <f t="shared" si="166"/>
        <v>0.59199999999999986</v>
      </c>
      <c r="E1354" s="2">
        <f t="shared" si="160"/>
        <v>0.58699999999999997</v>
      </c>
      <c r="F1354" s="2">
        <f t="shared" si="161"/>
        <v>0.59499999999999997</v>
      </c>
      <c r="G1354" s="2">
        <f t="shared" si="163"/>
        <v>0.62799999999999989</v>
      </c>
      <c r="H1354" s="2">
        <f t="shared" ref="H1354:H1417" si="167">AVERAGE(B1155:B1354)</f>
        <v>0.60525000000000007</v>
      </c>
      <c r="I1354" s="2">
        <f t="array" ref="I1354">SUMPRODUCT(B1338:B1357, (ROW(B1338:B1357)-ROW(B1338)+1)) / (20*21/2)</f>
        <v>0.58985714285714286</v>
      </c>
      <c r="J1354" s="2">
        <f t="shared" si="162"/>
        <v>0.59958814936447624</v>
      </c>
      <c r="K1354" s="2">
        <f t="shared" si="164"/>
        <v>0.61190872176160238</v>
      </c>
    </row>
    <row r="1355" spans="1:11" ht="13.5" x14ac:dyDescent="0.25">
      <c r="A1355" s="3">
        <f>TITRES_STAT!B1358</f>
        <v>44284</v>
      </c>
      <c r="B1355" s="5">
        <f>TITRES_STAT!D1358</f>
        <v>0.59</v>
      </c>
      <c r="C1355" s="2">
        <f t="shared" si="165"/>
        <v>-2.0000000000000018E-2</v>
      </c>
      <c r="D1355" s="2">
        <f t="shared" si="166"/>
        <v>0.59399999999999997</v>
      </c>
      <c r="E1355" s="2">
        <f t="shared" si="160"/>
        <v>0.58699999999999997</v>
      </c>
      <c r="F1355" s="2">
        <f t="shared" si="161"/>
        <v>0.59299999999999997</v>
      </c>
      <c r="G1355" s="2">
        <f t="shared" si="163"/>
        <v>0.62799999999999989</v>
      </c>
      <c r="H1355" s="2">
        <f t="shared" si="167"/>
        <v>0.60520000000000007</v>
      </c>
      <c r="I1355" s="2">
        <f t="array" ref="I1355">SUMPRODUCT(B1339:B1358, (ROW(B1339:B1358)-ROW(B1339)+1)) / (20*21/2)</f>
        <v>0.58976190476190471</v>
      </c>
      <c r="J1355" s="2">
        <f t="shared" si="162"/>
        <v>0.59867499228214527</v>
      </c>
      <c r="K1355" s="2">
        <f t="shared" si="164"/>
        <v>0.61104955620232393</v>
      </c>
    </row>
    <row r="1356" spans="1:11" ht="13.5" x14ac:dyDescent="0.25">
      <c r="A1356" s="3">
        <f>TITRES_STAT!B1359</f>
        <v>44285</v>
      </c>
      <c r="B1356" s="5">
        <f>TITRES_STAT!D1359</f>
        <v>0.59</v>
      </c>
      <c r="C1356" s="2">
        <f t="shared" si="165"/>
        <v>0</v>
      </c>
      <c r="D1356" s="2">
        <f t="shared" si="166"/>
        <v>0.59599999999999986</v>
      </c>
      <c r="E1356" s="2">
        <f t="shared" ref="E1356:E1419" si="168">AVERAGE(B1347:B1356)</f>
        <v>0.58799999999999997</v>
      </c>
      <c r="F1356" s="2">
        <f t="shared" si="161"/>
        <v>0.59249999999999992</v>
      </c>
      <c r="G1356" s="2">
        <f t="shared" si="163"/>
        <v>0.62819999999999987</v>
      </c>
      <c r="H1356" s="2">
        <f t="shared" si="167"/>
        <v>0.60515000000000019</v>
      </c>
      <c r="I1356" s="2">
        <f t="array" ref="I1356">SUMPRODUCT(B1340:B1359, (ROW(B1340:B1359)-ROW(B1340)+1)) / (20*21/2)</f>
        <v>0.59071428571428575</v>
      </c>
      <c r="J1356" s="2">
        <f t="shared" si="162"/>
        <v>0.5978488025409886</v>
      </c>
      <c r="K1356" s="2">
        <f t="shared" si="164"/>
        <v>0.61022408341007595</v>
      </c>
    </row>
    <row r="1357" spans="1:11" ht="13.5" x14ac:dyDescent="0.25">
      <c r="A1357" s="3">
        <f>TITRES_STAT!B1360</f>
        <v>44286</v>
      </c>
      <c r="B1357" s="5">
        <f>TITRES_STAT!D1360</f>
        <v>0.59</v>
      </c>
      <c r="C1357" s="2">
        <f t="shared" si="165"/>
        <v>0</v>
      </c>
      <c r="D1357" s="2">
        <f t="shared" si="166"/>
        <v>0.59799999999999998</v>
      </c>
      <c r="E1357" s="2">
        <f t="shared" si="168"/>
        <v>0.59</v>
      </c>
      <c r="F1357" s="2">
        <f t="shared" si="161"/>
        <v>0.59099999999999997</v>
      </c>
      <c r="G1357" s="2">
        <f t="shared" si="163"/>
        <v>0.62819999999999987</v>
      </c>
      <c r="H1357" s="2">
        <f t="shared" si="167"/>
        <v>0.60515000000000019</v>
      </c>
      <c r="I1357" s="2">
        <f t="array" ref="I1357">SUMPRODUCT(B1341:B1360, (ROW(B1341:B1360)-ROW(B1341)+1)) / (20*21/2)</f>
        <v>0.59071428571428575</v>
      </c>
      <c r="J1357" s="2">
        <f t="shared" si="162"/>
        <v>0.59710129753708496</v>
      </c>
      <c r="K1357" s="2">
        <f t="shared" si="164"/>
        <v>0.60943098209987701</v>
      </c>
    </row>
    <row r="1358" spans="1:11" ht="13.5" x14ac:dyDescent="0.25">
      <c r="A1358" s="3">
        <f>TITRES_STAT!B1361</f>
        <v>44287</v>
      </c>
      <c r="B1358" s="5">
        <f>TITRES_STAT!D1361</f>
        <v>0.59</v>
      </c>
      <c r="C1358" s="2">
        <f t="shared" si="165"/>
        <v>0</v>
      </c>
      <c r="D1358" s="2">
        <f t="shared" si="166"/>
        <v>0.59399999999999997</v>
      </c>
      <c r="E1358" s="2">
        <f t="shared" si="168"/>
        <v>0.59099999999999997</v>
      </c>
      <c r="F1358" s="2">
        <f t="shared" si="161"/>
        <v>0.59</v>
      </c>
      <c r="G1358" s="2">
        <f t="shared" si="163"/>
        <v>0.62819999999999976</v>
      </c>
      <c r="H1358" s="2">
        <f t="shared" si="167"/>
        <v>0.6051000000000003</v>
      </c>
      <c r="I1358" s="2">
        <f t="array" ref="I1358">SUMPRODUCT(B1342:B1361, (ROW(B1342:B1361)-ROW(B1342)+1)) / (20*21/2)</f>
        <v>0.58980952380952378</v>
      </c>
      <c r="J1358" s="2">
        <f t="shared" si="162"/>
        <v>0.59642498348593409</v>
      </c>
      <c r="K1358" s="2">
        <f t="shared" si="164"/>
        <v>0.60866898280184267</v>
      </c>
    </row>
    <row r="1359" spans="1:11" ht="13.5" x14ac:dyDescent="0.25">
      <c r="A1359" s="3">
        <f>TITRES_STAT!B1362</f>
        <v>44288</v>
      </c>
      <c r="B1359" s="5">
        <f>TITRES_STAT!D1362</f>
        <v>0.6</v>
      </c>
      <c r="C1359" s="2">
        <f t="shared" si="165"/>
        <v>1.0000000000000009E-2</v>
      </c>
      <c r="D1359" s="2">
        <f t="shared" si="166"/>
        <v>0.59199999999999997</v>
      </c>
      <c r="E1359" s="2">
        <f t="shared" si="168"/>
        <v>0.59199999999999986</v>
      </c>
      <c r="F1359" s="2">
        <f t="shared" si="161"/>
        <v>0.59</v>
      </c>
      <c r="G1359" s="2">
        <f t="shared" si="163"/>
        <v>0.62839999999999985</v>
      </c>
      <c r="H1359" s="2">
        <f t="shared" si="167"/>
        <v>0.60520000000000029</v>
      </c>
      <c r="I1359" s="2">
        <f t="array" ref="I1359">SUMPRODUCT(B1343:B1362, (ROW(B1343:B1362)-ROW(B1343)+1)) / (20*21/2)</f>
        <v>0.58799999999999997</v>
      </c>
      <c r="J1359" s="2">
        <f t="shared" si="162"/>
        <v>0.59676546124917851</v>
      </c>
      <c r="K1359" s="2">
        <f t="shared" si="164"/>
        <v>0.60832902269196654</v>
      </c>
    </row>
    <row r="1360" spans="1:11" ht="13.5" x14ac:dyDescent="0.25">
      <c r="A1360" s="3">
        <f>TITRES_STAT!B1363</f>
        <v>44291</v>
      </c>
      <c r="B1360" s="5">
        <f>TITRES_STAT!D1363</f>
        <v>0.59</v>
      </c>
      <c r="C1360" s="2">
        <f t="shared" si="165"/>
        <v>-1.0000000000000009E-2</v>
      </c>
      <c r="D1360" s="2">
        <f t="shared" si="166"/>
        <v>0.59199999999999997</v>
      </c>
      <c r="E1360" s="2">
        <f t="shared" si="168"/>
        <v>0.59299999999999986</v>
      </c>
      <c r="F1360" s="2">
        <f t="shared" si="161"/>
        <v>0.58949999999999991</v>
      </c>
      <c r="G1360" s="2">
        <f t="shared" si="163"/>
        <v>0.62839999999999985</v>
      </c>
      <c r="H1360" s="2">
        <f t="shared" si="167"/>
        <v>0.60530000000000017</v>
      </c>
      <c r="I1360" s="2">
        <f t="array" ref="I1360">SUMPRODUCT(B1344:B1363, (ROW(B1344:B1363)-ROW(B1344)+1)) / (20*21/2)</f>
        <v>0.58819047619047615</v>
      </c>
      <c r="J1360" s="2">
        <f t="shared" si="162"/>
        <v>0.59612113160639968</v>
      </c>
      <c r="K1360" s="2">
        <f t="shared" si="164"/>
        <v>0.60761023748836007</v>
      </c>
    </row>
    <row r="1361" spans="1:11" ht="13.5" x14ac:dyDescent="0.25">
      <c r="A1361" s="3">
        <f>TITRES_STAT!B1364</f>
        <v>44292</v>
      </c>
      <c r="B1361" s="5">
        <f>TITRES_STAT!D1364</f>
        <v>0.57999999999999996</v>
      </c>
      <c r="C1361" s="2">
        <f t="shared" si="165"/>
        <v>-1.0000000000000009E-2</v>
      </c>
      <c r="D1361" s="2">
        <f t="shared" si="166"/>
        <v>0.59</v>
      </c>
      <c r="E1361" s="2">
        <f t="shared" si="168"/>
        <v>0.59299999999999986</v>
      </c>
      <c r="F1361" s="2">
        <f t="shared" si="161"/>
        <v>0.58899999999999997</v>
      </c>
      <c r="G1361" s="2">
        <f t="shared" si="163"/>
        <v>0.62759999999999982</v>
      </c>
      <c r="H1361" s="2">
        <f t="shared" si="167"/>
        <v>0.60530000000000017</v>
      </c>
      <c r="I1361" s="2">
        <f t="array" ref="I1361">SUMPRODUCT(B1345:B1364, (ROW(B1345:B1364)-ROW(B1345)+1)) / (20*21/2)</f>
        <v>0.58747619047619049</v>
      </c>
      <c r="J1361" s="2">
        <f t="shared" si="162"/>
        <v>0.59458578573912346</v>
      </c>
      <c r="K1361" s="2">
        <f t="shared" si="164"/>
        <v>0.60652748307705184</v>
      </c>
    </row>
    <row r="1362" spans="1:11" ht="13.5" x14ac:dyDescent="0.25">
      <c r="A1362" s="3">
        <f>TITRES_STAT!B1365</f>
        <v>44293</v>
      </c>
      <c r="B1362" s="5">
        <f>TITRES_STAT!D1365</f>
        <v>0.56999999999999995</v>
      </c>
      <c r="C1362" s="2">
        <f t="shared" si="165"/>
        <v>-1.0000000000000009E-2</v>
      </c>
      <c r="D1362" s="2">
        <f t="shared" si="166"/>
        <v>0.58599999999999997</v>
      </c>
      <c r="E1362" s="2">
        <f t="shared" si="168"/>
        <v>0.59199999999999997</v>
      </c>
      <c r="F1362" s="2">
        <f t="shared" si="161"/>
        <v>0.58799999999999997</v>
      </c>
      <c r="G1362" s="2">
        <f t="shared" si="163"/>
        <v>0.62599999999999978</v>
      </c>
      <c r="H1362" s="2">
        <f t="shared" si="167"/>
        <v>0.60520000000000029</v>
      </c>
      <c r="I1362" s="2">
        <f t="array" ref="I1362">SUMPRODUCT(B1346:B1365, (ROW(B1346:B1365)-ROW(B1346)+1)) / (20*21/2)</f>
        <v>0.58680952380952378</v>
      </c>
      <c r="J1362" s="2">
        <f t="shared" si="162"/>
        <v>0.59224428233539739</v>
      </c>
      <c r="K1362" s="2">
        <f t="shared" si="164"/>
        <v>0.60509503276030474</v>
      </c>
    </row>
    <row r="1363" spans="1:11" ht="13.5" x14ac:dyDescent="0.25">
      <c r="A1363" s="3">
        <f>TITRES_STAT!B1366</f>
        <v>44294</v>
      </c>
      <c r="B1363" s="5">
        <f>TITRES_STAT!D1366</f>
        <v>0.59</v>
      </c>
      <c r="C1363" s="2">
        <f t="shared" si="165"/>
        <v>2.0000000000000018E-2</v>
      </c>
      <c r="D1363" s="2">
        <f t="shared" si="166"/>
        <v>0.58599999999999997</v>
      </c>
      <c r="E1363" s="2">
        <f t="shared" si="168"/>
        <v>0.59000000000000008</v>
      </c>
      <c r="F1363" s="2">
        <f t="shared" si="161"/>
        <v>0.58750000000000002</v>
      </c>
      <c r="G1363" s="2">
        <f t="shared" si="163"/>
        <v>0.62439999999999984</v>
      </c>
      <c r="H1363" s="2">
        <f t="shared" si="167"/>
        <v>0.60525000000000029</v>
      </c>
      <c r="I1363" s="2">
        <f t="array" ref="I1363">SUMPRODUCT(B1347:B1366, (ROW(B1347:B1366)-ROW(B1347)+1)) / (20*21/2)</f>
        <v>0.58619047619047615</v>
      </c>
      <c r="J1363" s="2">
        <f t="shared" si="162"/>
        <v>0.59203054116059772</v>
      </c>
      <c r="K1363" s="2">
        <f t="shared" si="164"/>
        <v>0.60450307069127329</v>
      </c>
    </row>
    <row r="1364" spans="1:11" ht="13.5" x14ac:dyDescent="0.25">
      <c r="A1364" s="3">
        <f>TITRES_STAT!B1367</f>
        <v>44298</v>
      </c>
      <c r="B1364" s="5">
        <f>TITRES_STAT!D1367</f>
        <v>0.57999999999999996</v>
      </c>
      <c r="C1364" s="2">
        <f t="shared" si="165"/>
        <v>-1.0000000000000009E-2</v>
      </c>
      <c r="D1364" s="2">
        <f t="shared" si="166"/>
        <v>0.58199999999999996</v>
      </c>
      <c r="E1364" s="2">
        <f t="shared" si="168"/>
        <v>0.58699999999999997</v>
      </c>
      <c r="F1364" s="2">
        <f t="shared" ref="F1364:F1427" si="169">AVERAGE(B1345:B1364)</f>
        <v>0.58699999999999997</v>
      </c>
      <c r="G1364" s="2">
        <f t="shared" si="163"/>
        <v>0.62199999999999978</v>
      </c>
      <c r="H1364" s="2">
        <f t="shared" si="167"/>
        <v>0.60520000000000029</v>
      </c>
      <c r="I1364" s="2">
        <f t="array" ref="I1364">SUMPRODUCT(B1348:B1367, (ROW(B1348:B1367)-ROW(B1348)+1)) / (20*21/2)</f>
        <v>0.58557142857142852</v>
      </c>
      <c r="J1364" s="2">
        <f t="shared" si="162"/>
        <v>0.59088477533577888</v>
      </c>
      <c r="K1364" s="2">
        <f t="shared" si="164"/>
        <v>0.60354216595828214</v>
      </c>
    </row>
    <row r="1365" spans="1:11" ht="13.5" x14ac:dyDescent="0.25">
      <c r="A1365" s="3">
        <f>TITRES_STAT!B1368</f>
        <v>44299</v>
      </c>
      <c r="B1365" s="5">
        <f>TITRES_STAT!D1368</f>
        <v>0.57999999999999996</v>
      </c>
      <c r="C1365" s="2">
        <f t="shared" si="165"/>
        <v>0</v>
      </c>
      <c r="D1365" s="2">
        <f t="shared" si="166"/>
        <v>0.57999999999999996</v>
      </c>
      <c r="E1365" s="2">
        <f t="shared" si="168"/>
        <v>0.58600000000000008</v>
      </c>
      <c r="F1365" s="2">
        <f t="shared" si="169"/>
        <v>0.58650000000000002</v>
      </c>
      <c r="G1365" s="2">
        <f t="shared" si="163"/>
        <v>0.61899999999999966</v>
      </c>
      <c r="H1365" s="2">
        <f t="shared" si="167"/>
        <v>0.60525000000000029</v>
      </c>
      <c r="I1365" s="2">
        <f t="array" ref="I1365">SUMPRODUCT(B1349:B1368, (ROW(B1349:B1368)-ROW(B1349)+1)) / (20*21/2)</f>
        <v>0.58395238095238089</v>
      </c>
      <c r="J1365" s="2">
        <f t="shared" ref="J1365:J1428" si="170">$J$4*B1365+J1364*(1-$J$4)</f>
        <v>0.58984813006570469</v>
      </c>
      <c r="K1365" s="2">
        <f t="shared" si="164"/>
        <v>0.60261894376383973</v>
      </c>
    </row>
    <row r="1366" spans="1:11" ht="13.5" x14ac:dyDescent="0.25">
      <c r="A1366" s="3">
        <f>TITRES_STAT!B1369</f>
        <v>44300</v>
      </c>
      <c r="B1366" s="5">
        <f>TITRES_STAT!D1369</f>
        <v>0.57999999999999996</v>
      </c>
      <c r="C1366" s="2">
        <f t="shared" si="165"/>
        <v>0</v>
      </c>
      <c r="D1366" s="2">
        <f t="shared" si="166"/>
        <v>0.57999999999999996</v>
      </c>
      <c r="E1366" s="2">
        <f t="shared" si="168"/>
        <v>0.58499999999999996</v>
      </c>
      <c r="F1366" s="2">
        <f t="shared" si="169"/>
        <v>0.58650000000000002</v>
      </c>
      <c r="G1366" s="2">
        <f t="shared" si="163"/>
        <v>0.61679999999999968</v>
      </c>
      <c r="H1366" s="2">
        <f t="shared" si="167"/>
        <v>0.60525000000000018</v>
      </c>
      <c r="I1366" s="2">
        <f t="array" ref="I1366">SUMPRODUCT(B1350:B1369, (ROW(B1350:B1369)-ROW(B1350)+1)) / (20*21/2)</f>
        <v>0.58238095238095233</v>
      </c>
      <c r="J1366" s="2">
        <f t="shared" si="170"/>
        <v>0.58891021291658996</v>
      </c>
      <c r="K1366" s="2">
        <f t="shared" si="164"/>
        <v>0.60173192636133621</v>
      </c>
    </row>
    <row r="1367" spans="1:11" ht="13.5" x14ac:dyDescent="0.25">
      <c r="A1367" s="3">
        <f>TITRES_STAT!B1370</f>
        <v>44301</v>
      </c>
      <c r="B1367" s="5">
        <f>TITRES_STAT!D1370</f>
        <v>0.57999999999999996</v>
      </c>
      <c r="C1367" s="2">
        <f t="shared" si="165"/>
        <v>0</v>
      </c>
      <c r="D1367" s="2">
        <f t="shared" si="166"/>
        <v>0.58200000000000007</v>
      </c>
      <c r="E1367" s="2">
        <f t="shared" si="168"/>
        <v>0.58399999999999996</v>
      </c>
      <c r="F1367" s="2">
        <f t="shared" si="169"/>
        <v>0.58699999999999997</v>
      </c>
      <c r="G1367" s="2">
        <f t="shared" si="163"/>
        <v>0.61539999999999961</v>
      </c>
      <c r="H1367" s="2">
        <f t="shared" si="167"/>
        <v>0.60530000000000017</v>
      </c>
      <c r="I1367" s="2">
        <f t="array" ref="I1367">SUMPRODUCT(B1351:B1370, (ROW(B1351:B1370)-ROW(B1351)+1)) / (20*21/2)</f>
        <v>0.579952380952381</v>
      </c>
      <c r="J1367" s="2">
        <f t="shared" si="170"/>
        <v>0.58806162121024808</v>
      </c>
      <c r="K1367" s="2">
        <f t="shared" si="164"/>
        <v>0.60087969395500929</v>
      </c>
    </row>
    <row r="1368" spans="1:11" ht="13.5" x14ac:dyDescent="0.25">
      <c r="A1368" s="3">
        <f>TITRES_STAT!B1371</f>
        <v>44302</v>
      </c>
      <c r="B1368" s="5">
        <f>TITRES_STAT!D1371</f>
        <v>0.56999999999999995</v>
      </c>
      <c r="C1368" s="2">
        <f t="shared" si="165"/>
        <v>-1.0000000000000009E-2</v>
      </c>
      <c r="D1368" s="2">
        <f t="shared" si="166"/>
        <v>0.57799999999999996</v>
      </c>
      <c r="E1368" s="2">
        <f t="shared" si="168"/>
        <v>0.58200000000000007</v>
      </c>
      <c r="F1368" s="2">
        <f t="shared" si="169"/>
        <v>0.58649999999999991</v>
      </c>
      <c r="G1368" s="2">
        <f t="shared" si="163"/>
        <v>0.61439999999999961</v>
      </c>
      <c r="H1368" s="2">
        <f t="shared" si="167"/>
        <v>0.60530000000000017</v>
      </c>
      <c r="I1368" s="2">
        <f t="array" ref="I1368">SUMPRODUCT(B1352:B1371, (ROW(B1352:B1371)-ROW(B1352)+1)) / (20*21/2)</f>
        <v>0.57761904761904759</v>
      </c>
      <c r="J1368" s="2">
        <f t="shared" si="170"/>
        <v>0.58634146680927202</v>
      </c>
      <c r="K1368" s="2">
        <f t="shared" si="164"/>
        <v>0.59966872556461681</v>
      </c>
    </row>
    <row r="1369" spans="1:11" ht="13.5" x14ac:dyDescent="0.25">
      <c r="A1369" s="3">
        <f>TITRES_STAT!B1372</f>
        <v>44305</v>
      </c>
      <c r="B1369" s="5">
        <f>TITRES_STAT!D1372</f>
        <v>0.56999999999999995</v>
      </c>
      <c r="C1369" s="2">
        <f t="shared" si="165"/>
        <v>0</v>
      </c>
      <c r="D1369" s="2">
        <f t="shared" si="166"/>
        <v>0.57599999999999985</v>
      </c>
      <c r="E1369" s="2">
        <f t="shared" si="168"/>
        <v>0.57899999999999996</v>
      </c>
      <c r="F1369" s="2">
        <f t="shared" si="169"/>
        <v>0.58550000000000002</v>
      </c>
      <c r="G1369" s="2">
        <f t="shared" si="163"/>
        <v>0.61279999999999968</v>
      </c>
      <c r="H1369" s="2">
        <f t="shared" si="167"/>
        <v>0.60525000000000018</v>
      </c>
      <c r="I1369" s="2">
        <f t="array" ref="I1369">SUMPRODUCT(B1353:B1372, (ROW(B1353:B1372)-ROW(B1353)+1)) / (20*21/2)</f>
        <v>0.57538095238095233</v>
      </c>
      <c r="J1369" s="2">
        <f t="shared" si="170"/>
        <v>0.58478513663696041</v>
      </c>
      <c r="K1369" s="2">
        <f t="shared" si="164"/>
        <v>0.59850524613071032</v>
      </c>
    </row>
    <row r="1370" spans="1:11" ht="13.5" x14ac:dyDescent="0.25">
      <c r="A1370" s="3">
        <f>TITRES_STAT!B1373</f>
        <v>44306</v>
      </c>
      <c r="B1370" s="5">
        <f>TITRES_STAT!D1373</f>
        <v>0.56000000000000005</v>
      </c>
      <c r="C1370" s="2">
        <f t="shared" si="165"/>
        <v>-9.9999999999998979E-3</v>
      </c>
      <c r="D1370" s="2">
        <f t="shared" si="166"/>
        <v>0.57199999999999995</v>
      </c>
      <c r="E1370" s="2">
        <f t="shared" si="168"/>
        <v>0.57599999999999996</v>
      </c>
      <c r="F1370" s="2">
        <f t="shared" si="169"/>
        <v>0.58450000000000002</v>
      </c>
      <c r="G1370" s="2">
        <f t="shared" si="163"/>
        <v>0.61039999999999961</v>
      </c>
      <c r="H1370" s="2">
        <f t="shared" si="167"/>
        <v>0.6051000000000003</v>
      </c>
      <c r="I1370" s="2">
        <f t="array" ref="I1370">SUMPRODUCT(B1354:B1373, (ROW(B1354:B1373)-ROW(B1354)+1)) / (20*21/2)</f>
        <v>0.57419047619047614</v>
      </c>
      <c r="J1370" s="2">
        <f t="shared" si="170"/>
        <v>0.58242464743344036</v>
      </c>
      <c r="K1370" s="2">
        <f t="shared" si="164"/>
        <v>0.59699523647852559</v>
      </c>
    </row>
    <row r="1371" spans="1:11" ht="13.5" x14ac:dyDescent="0.25">
      <c r="A1371" s="3">
        <f>TITRES_STAT!B1374</f>
        <v>44307</v>
      </c>
      <c r="B1371" s="5">
        <f>TITRES_STAT!D1374</f>
        <v>0.56000000000000005</v>
      </c>
      <c r="C1371" s="2">
        <f t="shared" si="165"/>
        <v>0</v>
      </c>
      <c r="D1371" s="2">
        <f t="shared" si="166"/>
        <v>0.56799999999999995</v>
      </c>
      <c r="E1371" s="2">
        <f t="shared" si="168"/>
        <v>0.57400000000000007</v>
      </c>
      <c r="F1371" s="2">
        <f t="shared" si="169"/>
        <v>0.58350000000000002</v>
      </c>
      <c r="G1371" s="2">
        <f t="shared" si="163"/>
        <v>0.60719999999999963</v>
      </c>
      <c r="H1371" s="2">
        <f t="shared" si="167"/>
        <v>0.60490000000000022</v>
      </c>
      <c r="I1371" s="2">
        <f t="array" ref="I1371">SUMPRODUCT(B1355:B1374, (ROW(B1355:B1374)-ROW(B1355)+1)) / (20*21/2)</f>
        <v>0.57223809523809521</v>
      </c>
      <c r="J1371" s="2">
        <f t="shared" si="170"/>
        <v>0.58028896672549368</v>
      </c>
      <c r="K1371" s="2">
        <f t="shared" si="164"/>
        <v>0.59554444289113251</v>
      </c>
    </row>
    <row r="1372" spans="1:11" ht="13.5" x14ac:dyDescent="0.25">
      <c r="A1372" s="3">
        <f>TITRES_STAT!B1375</f>
        <v>44308</v>
      </c>
      <c r="B1372" s="5">
        <f>TITRES_STAT!D1375</f>
        <v>0.56000000000000005</v>
      </c>
      <c r="C1372" s="2">
        <f t="shared" si="165"/>
        <v>0</v>
      </c>
      <c r="D1372" s="2">
        <f t="shared" si="166"/>
        <v>0.56399999999999995</v>
      </c>
      <c r="E1372" s="2">
        <f t="shared" si="168"/>
        <v>0.57300000000000006</v>
      </c>
      <c r="F1372" s="2">
        <f t="shared" si="169"/>
        <v>0.58250000000000013</v>
      </c>
      <c r="G1372" s="2">
        <f t="shared" si="163"/>
        <v>0.60319999999999963</v>
      </c>
      <c r="H1372" s="2">
        <f t="shared" si="167"/>
        <v>0.60475000000000023</v>
      </c>
      <c r="I1372" s="2">
        <f t="array" ref="I1372">SUMPRODUCT(B1356:B1375, (ROW(B1356:B1375)-ROW(B1356)+1)) / (20*21/2)</f>
        <v>0.57052380952380954</v>
      </c>
      <c r="J1372" s="2">
        <f t="shared" si="170"/>
        <v>0.57835668418020858</v>
      </c>
      <c r="K1372" s="2">
        <f t="shared" si="164"/>
        <v>0.59415054316991167</v>
      </c>
    </row>
    <row r="1373" spans="1:11" ht="13.5" x14ac:dyDescent="0.25">
      <c r="A1373" s="3">
        <f>TITRES_STAT!B1376</f>
        <v>44309</v>
      </c>
      <c r="B1373" s="5">
        <f>TITRES_STAT!D1376</f>
        <v>0.56999999999999995</v>
      </c>
      <c r="C1373" s="2">
        <f t="shared" si="165"/>
        <v>9.9999999999998979E-3</v>
      </c>
      <c r="D1373" s="2">
        <f t="shared" si="166"/>
        <v>0.56399999999999995</v>
      </c>
      <c r="E1373" s="2">
        <f t="shared" si="168"/>
        <v>0.57100000000000006</v>
      </c>
      <c r="F1373" s="2">
        <f t="shared" si="169"/>
        <v>0.58050000000000013</v>
      </c>
      <c r="G1373" s="2">
        <f t="shared" si="163"/>
        <v>0.59979999999999967</v>
      </c>
      <c r="H1373" s="2">
        <f t="shared" si="167"/>
        <v>0.60460000000000025</v>
      </c>
      <c r="I1373" s="2">
        <f t="array" ref="I1373">SUMPRODUCT(B1357:B1376, (ROW(B1357:B1376)-ROW(B1357)+1)) / (20*21/2)</f>
        <v>0.56895238095238099</v>
      </c>
      <c r="J1373" s="2">
        <f t="shared" si="170"/>
        <v>0.57756080949637922</v>
      </c>
      <c r="K1373" s="2">
        <f t="shared" si="164"/>
        <v>0.59320346304560145</v>
      </c>
    </row>
    <row r="1374" spans="1:11" ht="13.5" x14ac:dyDescent="0.25">
      <c r="A1374" s="3">
        <f>TITRES_STAT!B1377</f>
        <v>44312</v>
      </c>
      <c r="B1374" s="5">
        <f>TITRES_STAT!D1377</f>
        <v>0.56000000000000005</v>
      </c>
      <c r="C1374" s="2">
        <f t="shared" si="165"/>
        <v>-9.9999999999998979E-3</v>
      </c>
      <c r="D1374" s="2">
        <f t="shared" si="166"/>
        <v>0.56200000000000006</v>
      </c>
      <c r="E1374" s="2">
        <f t="shared" si="168"/>
        <v>0.56899999999999995</v>
      </c>
      <c r="F1374" s="2">
        <f t="shared" si="169"/>
        <v>0.57800000000000007</v>
      </c>
      <c r="G1374" s="2">
        <f t="shared" si="163"/>
        <v>0.59699999999999964</v>
      </c>
      <c r="H1374" s="2">
        <f t="shared" si="167"/>
        <v>0.60440000000000027</v>
      </c>
      <c r="I1374" s="2">
        <f t="array" ref="I1374">SUMPRODUCT(B1358:B1377, (ROW(B1358:B1377)-ROW(B1358)+1)) / (20*21/2)</f>
        <v>0.56752380952380954</v>
      </c>
      <c r="J1374" s="2">
        <f t="shared" si="170"/>
        <v>0.575888351449105</v>
      </c>
      <c r="K1374" s="2">
        <f t="shared" si="164"/>
        <v>0.59190136645557789</v>
      </c>
    </row>
    <row r="1375" spans="1:11" ht="13.5" x14ac:dyDescent="0.25">
      <c r="A1375" s="3">
        <f>TITRES_STAT!B1378</f>
        <v>44313</v>
      </c>
      <c r="B1375" s="5">
        <f>TITRES_STAT!D1378</f>
        <v>0.56000000000000005</v>
      </c>
      <c r="C1375" s="2">
        <f t="shared" si="165"/>
        <v>0</v>
      </c>
      <c r="D1375" s="2">
        <f t="shared" si="166"/>
        <v>0.56200000000000006</v>
      </c>
      <c r="E1375" s="2">
        <f t="shared" si="168"/>
        <v>0.56699999999999995</v>
      </c>
      <c r="F1375" s="2">
        <f t="shared" si="169"/>
        <v>0.57650000000000012</v>
      </c>
      <c r="G1375" s="2">
        <f t="shared" si="163"/>
        <v>0.59479999999999966</v>
      </c>
      <c r="H1375" s="2">
        <f t="shared" si="167"/>
        <v>0.6041000000000003</v>
      </c>
      <c r="I1375" s="2">
        <f t="array" ref="I1375">SUMPRODUCT(B1359:B1378, (ROW(B1359:B1378)-ROW(B1359)+1)) / (20*21/2)</f>
        <v>0.56623809523809521</v>
      </c>
      <c r="J1375" s="2">
        <f t="shared" si="170"/>
        <v>0.57437517512061886</v>
      </c>
      <c r="K1375" s="2">
        <f t="shared" si="164"/>
        <v>0.59065033247692778</v>
      </c>
    </row>
    <row r="1376" spans="1:11" ht="13.5" x14ac:dyDescent="0.25">
      <c r="A1376" s="3">
        <f>TITRES_STAT!B1379</f>
        <v>44314</v>
      </c>
      <c r="B1376" s="5">
        <f>TITRES_STAT!D1379</f>
        <v>0.56000000000000005</v>
      </c>
      <c r="C1376" s="2">
        <f t="shared" si="165"/>
        <v>0</v>
      </c>
      <c r="D1376" s="2">
        <f t="shared" si="166"/>
        <v>0.56200000000000006</v>
      </c>
      <c r="E1376" s="2">
        <f t="shared" si="168"/>
        <v>0.56500000000000006</v>
      </c>
      <c r="F1376" s="2">
        <f t="shared" si="169"/>
        <v>0.57500000000000018</v>
      </c>
      <c r="G1376" s="2">
        <f t="shared" si="163"/>
        <v>0.59299999999999964</v>
      </c>
      <c r="H1376" s="2">
        <f t="shared" si="167"/>
        <v>0.60370000000000024</v>
      </c>
      <c r="I1376" s="2">
        <f t="array" ref="I1376">SUMPRODUCT(B1360:B1379, (ROW(B1360:B1379)-ROW(B1360)+1)) / (20*21/2)</f>
        <v>0.56604761904761891</v>
      </c>
      <c r="J1376" s="2">
        <f t="shared" si="170"/>
        <v>0.57300611082341713</v>
      </c>
      <c r="K1376" s="2">
        <f t="shared" si="164"/>
        <v>0.58944835865430323</v>
      </c>
    </row>
    <row r="1377" spans="1:11" ht="13.5" x14ac:dyDescent="0.25">
      <c r="A1377" s="3">
        <f>TITRES_STAT!B1380</f>
        <v>44315</v>
      </c>
      <c r="B1377" s="5">
        <f>TITRES_STAT!D1380</f>
        <v>0.56000000000000005</v>
      </c>
      <c r="C1377" s="2">
        <f t="shared" si="165"/>
        <v>0</v>
      </c>
      <c r="D1377" s="2">
        <f t="shared" si="166"/>
        <v>0.56200000000000006</v>
      </c>
      <c r="E1377" s="2">
        <f t="shared" si="168"/>
        <v>0.56300000000000006</v>
      </c>
      <c r="F1377" s="2">
        <f t="shared" si="169"/>
        <v>0.57350000000000023</v>
      </c>
      <c r="G1377" s="2">
        <f t="shared" si="163"/>
        <v>0.59059999999999968</v>
      </c>
      <c r="H1377" s="2">
        <f t="shared" si="167"/>
        <v>0.60330000000000039</v>
      </c>
      <c r="I1377" s="2">
        <f t="array" ref="I1377">SUMPRODUCT(B1361:B1380, (ROW(B1361:B1380)-ROW(B1361)+1)) / (20*21/2)</f>
        <v>0.56599999999999995</v>
      </c>
      <c r="J1377" s="2">
        <f t="shared" si="170"/>
        <v>0.57176743360213933</v>
      </c>
      <c r="K1377" s="2">
        <f t="shared" si="164"/>
        <v>0.58829352106001687</v>
      </c>
    </row>
    <row r="1378" spans="1:11" ht="13.5" x14ac:dyDescent="0.25">
      <c r="A1378" s="3">
        <f>TITRES_STAT!B1381</f>
        <v>44316</v>
      </c>
      <c r="B1378" s="5">
        <f>TITRES_STAT!D1381</f>
        <v>0.56000000000000005</v>
      </c>
      <c r="C1378" s="2">
        <f t="shared" si="165"/>
        <v>0</v>
      </c>
      <c r="D1378" s="2">
        <f t="shared" si="166"/>
        <v>0.56000000000000005</v>
      </c>
      <c r="E1378" s="2">
        <f t="shared" si="168"/>
        <v>0.56200000000000006</v>
      </c>
      <c r="F1378" s="2">
        <f t="shared" si="169"/>
        <v>0.57200000000000029</v>
      </c>
      <c r="G1378" s="2">
        <f t="shared" si="163"/>
        <v>0.58859999999999968</v>
      </c>
      <c r="H1378" s="2">
        <f t="shared" si="167"/>
        <v>0.60290000000000032</v>
      </c>
      <c r="I1378" s="2">
        <f t="array" ref="I1378">SUMPRODUCT(B1362:B1381, (ROW(B1362:B1381)-ROW(B1362)+1)) / (20*21/2)</f>
        <v>0.56700000000000006</v>
      </c>
      <c r="J1378" s="2">
        <f t="shared" si="170"/>
        <v>0.57064672564003083</v>
      </c>
      <c r="K1378" s="2">
        <f t="shared" si="164"/>
        <v>0.58718397121452603</v>
      </c>
    </row>
    <row r="1379" spans="1:11" ht="13.5" x14ac:dyDescent="0.25">
      <c r="A1379" s="3">
        <f>TITRES_STAT!B1382</f>
        <v>44319</v>
      </c>
      <c r="B1379" s="5">
        <f>TITRES_STAT!D1382</f>
        <v>0.56999999999999995</v>
      </c>
      <c r="C1379" s="2">
        <f t="shared" si="165"/>
        <v>9.9999999999998979E-3</v>
      </c>
      <c r="D1379" s="2">
        <f t="shared" si="166"/>
        <v>0.56200000000000006</v>
      </c>
      <c r="E1379" s="2">
        <f t="shared" si="168"/>
        <v>0.56200000000000006</v>
      </c>
      <c r="F1379" s="2">
        <f t="shared" si="169"/>
        <v>0.57050000000000023</v>
      </c>
      <c r="G1379" s="2">
        <f t="shared" si="163"/>
        <v>0.58719999999999961</v>
      </c>
      <c r="H1379" s="2">
        <f t="shared" si="167"/>
        <v>0.60255000000000036</v>
      </c>
      <c r="I1379" s="2">
        <f t="array" ref="I1379">SUMPRODUCT(B1363:B1382, (ROW(B1363:B1382)-ROW(B1363)+1)) / (20*21/2)</f>
        <v>0.56895238095238099</v>
      </c>
      <c r="J1379" s="2">
        <f t="shared" si="170"/>
        <v>0.57058513272193268</v>
      </c>
      <c r="K1379" s="2">
        <f t="shared" si="164"/>
        <v>0.58651008999042697</v>
      </c>
    </row>
    <row r="1380" spans="1:11" ht="13.5" x14ac:dyDescent="0.25">
      <c r="A1380" s="3">
        <f>TITRES_STAT!B1383</f>
        <v>44320</v>
      </c>
      <c r="B1380" s="5">
        <f>TITRES_STAT!D1383</f>
        <v>0.56999999999999995</v>
      </c>
      <c r="C1380" s="2">
        <f t="shared" si="165"/>
        <v>0</v>
      </c>
      <c r="D1380" s="2">
        <f t="shared" si="166"/>
        <v>0.56399999999999995</v>
      </c>
      <c r="E1380" s="2">
        <f t="shared" si="168"/>
        <v>0.56300000000000006</v>
      </c>
      <c r="F1380" s="2">
        <f t="shared" si="169"/>
        <v>0.56950000000000023</v>
      </c>
      <c r="G1380" s="2">
        <f t="shared" si="163"/>
        <v>0.58619999999999961</v>
      </c>
      <c r="H1380" s="2">
        <f t="shared" si="167"/>
        <v>0.60235000000000027</v>
      </c>
      <c r="I1380" s="2">
        <f t="array" ref="I1380">SUMPRODUCT(B1364:B1383, (ROW(B1364:B1383)-ROW(B1364)+1)) / (20*21/2)</f>
        <v>0.57080952380952377</v>
      </c>
      <c r="J1380" s="2">
        <f t="shared" si="170"/>
        <v>0.57052940579603428</v>
      </c>
      <c r="K1380" s="2">
        <f t="shared" si="164"/>
        <v>0.58586263548099848</v>
      </c>
    </row>
    <row r="1381" spans="1:11" ht="13.5" x14ac:dyDescent="0.25">
      <c r="A1381" s="3">
        <f>TITRES_STAT!B1384</f>
        <v>44321</v>
      </c>
      <c r="B1381" s="5">
        <f>TITRES_STAT!D1384</f>
        <v>0.57999999999999996</v>
      </c>
      <c r="C1381" s="2">
        <f t="shared" si="165"/>
        <v>1.0000000000000009E-2</v>
      </c>
      <c r="D1381" s="2">
        <f t="shared" si="166"/>
        <v>0.56799999999999995</v>
      </c>
      <c r="E1381" s="2">
        <f t="shared" si="168"/>
        <v>0.56500000000000006</v>
      </c>
      <c r="F1381" s="2">
        <f t="shared" si="169"/>
        <v>0.56950000000000023</v>
      </c>
      <c r="G1381" s="2">
        <f t="shared" si="163"/>
        <v>0.58539999999999959</v>
      </c>
      <c r="H1381" s="2">
        <f t="shared" si="167"/>
        <v>0.60220000000000029</v>
      </c>
      <c r="I1381" s="2">
        <f t="array" ref="I1381">SUMPRODUCT(B1365:B1384, (ROW(B1365:B1384)-ROW(B1365)+1)) / (20*21/2)</f>
        <v>0.57171428571428573</v>
      </c>
      <c r="J1381" s="2">
        <f t="shared" si="170"/>
        <v>0.57143136714879283</v>
      </c>
      <c r="K1381" s="2">
        <f t="shared" si="164"/>
        <v>0.58563272820723378</v>
      </c>
    </row>
    <row r="1382" spans="1:11" ht="13.5" x14ac:dyDescent="0.25">
      <c r="A1382" s="3">
        <f>TITRES_STAT!B1385</f>
        <v>44322</v>
      </c>
      <c r="B1382" s="5">
        <f>TITRES_STAT!D1385</f>
        <v>0.59</v>
      </c>
      <c r="C1382" s="2">
        <f t="shared" si="165"/>
        <v>1.0000000000000009E-2</v>
      </c>
      <c r="D1382" s="2">
        <f t="shared" si="166"/>
        <v>0.57399999999999995</v>
      </c>
      <c r="E1382" s="2">
        <f t="shared" si="168"/>
        <v>0.56799999999999995</v>
      </c>
      <c r="F1382" s="2">
        <f t="shared" si="169"/>
        <v>0.57050000000000023</v>
      </c>
      <c r="G1382" s="2">
        <f t="shared" si="163"/>
        <v>0.58499999999999952</v>
      </c>
      <c r="H1382" s="2">
        <f t="shared" si="167"/>
        <v>0.60200000000000031</v>
      </c>
      <c r="I1382" s="2">
        <f t="array" ref="I1382">SUMPRODUCT(B1366:B1385, (ROW(B1366:B1385)-ROW(B1366)+1)) / (20*21/2)</f>
        <v>0.57166666666666677</v>
      </c>
      <c r="J1382" s="2">
        <f t="shared" si="170"/>
        <v>0.57319980837271733</v>
      </c>
      <c r="K1382" s="2">
        <f t="shared" si="164"/>
        <v>0.58580399376773451</v>
      </c>
    </row>
    <row r="1383" spans="1:11" ht="13.5" x14ac:dyDescent="0.25">
      <c r="A1383" s="3">
        <f>TITRES_STAT!B1386</f>
        <v>44323</v>
      </c>
      <c r="B1383" s="5">
        <f>TITRES_STAT!D1386</f>
        <v>0.59</v>
      </c>
      <c r="C1383" s="2">
        <f t="shared" si="165"/>
        <v>0</v>
      </c>
      <c r="D1383" s="2">
        <f t="shared" si="166"/>
        <v>0.57999999999999985</v>
      </c>
      <c r="E1383" s="2">
        <f t="shared" si="168"/>
        <v>0.56999999999999995</v>
      </c>
      <c r="F1383" s="2">
        <f t="shared" si="169"/>
        <v>0.57050000000000023</v>
      </c>
      <c r="G1383" s="2">
        <f t="shared" si="163"/>
        <v>0.58459999999999956</v>
      </c>
      <c r="H1383" s="2">
        <f t="shared" si="167"/>
        <v>0.60180000000000033</v>
      </c>
      <c r="I1383" s="2">
        <f t="array" ref="I1383">SUMPRODUCT(B1367:B1386, (ROW(B1367:B1386)-ROW(B1367)+1)) / (20*21/2)</f>
        <v>0.57166666666666655</v>
      </c>
      <c r="J1383" s="2">
        <f t="shared" si="170"/>
        <v>0.57479982662293483</v>
      </c>
      <c r="K1383" s="2">
        <f t="shared" si="164"/>
        <v>0.58596854303174495</v>
      </c>
    </row>
    <row r="1384" spans="1:11" ht="13.5" x14ac:dyDescent="0.25">
      <c r="A1384" s="3">
        <f>TITRES_STAT!B1387</f>
        <v>44326</v>
      </c>
      <c r="B1384" s="5">
        <f>TITRES_STAT!D1387</f>
        <v>0.57999999999999996</v>
      </c>
      <c r="C1384" s="2">
        <f t="shared" si="165"/>
        <v>-1.0000000000000009E-2</v>
      </c>
      <c r="D1384" s="2">
        <f t="shared" si="166"/>
        <v>0.58199999999999996</v>
      </c>
      <c r="E1384" s="2">
        <f t="shared" si="168"/>
        <v>0.57199999999999995</v>
      </c>
      <c r="F1384" s="2">
        <f t="shared" si="169"/>
        <v>0.57050000000000012</v>
      </c>
      <c r="G1384" s="2">
        <f t="shared" si="163"/>
        <v>0.58359999999999956</v>
      </c>
      <c r="H1384" s="2">
        <f t="shared" si="167"/>
        <v>0.60155000000000036</v>
      </c>
      <c r="I1384" s="2">
        <f t="array" ref="I1384">SUMPRODUCT(B1368:B1387, (ROW(B1368:B1387)-ROW(B1368)+1)) / (20*21/2)</f>
        <v>0.57266666666666666</v>
      </c>
      <c r="J1384" s="2">
        <f t="shared" si="170"/>
        <v>0.57529508123027429</v>
      </c>
      <c r="K1384" s="2">
        <f t="shared" si="164"/>
        <v>0.58573448252069615</v>
      </c>
    </row>
    <row r="1385" spans="1:11" ht="13.5" x14ac:dyDescent="0.25">
      <c r="A1385" s="3">
        <f>TITRES_STAT!B1388</f>
        <v>44327</v>
      </c>
      <c r="B1385" s="5">
        <f>TITRES_STAT!D1388</f>
        <v>0.56999999999999995</v>
      </c>
      <c r="C1385" s="2">
        <f t="shared" si="165"/>
        <v>-1.0000000000000009E-2</v>
      </c>
      <c r="D1385" s="2">
        <f t="shared" si="166"/>
        <v>0.58199999999999996</v>
      </c>
      <c r="E1385" s="2">
        <f t="shared" si="168"/>
        <v>0.57300000000000006</v>
      </c>
      <c r="F1385" s="2">
        <f t="shared" si="169"/>
        <v>0.57000000000000006</v>
      </c>
      <c r="G1385" s="2">
        <f t="shared" si="163"/>
        <v>0.58239999999999958</v>
      </c>
      <c r="H1385" s="2">
        <f t="shared" si="167"/>
        <v>0.60135000000000038</v>
      </c>
      <c r="I1385" s="2">
        <f t="array" ref="I1385">SUMPRODUCT(B1369:B1388, (ROW(B1369:B1388)-ROW(B1369)+1)) / (20*21/2)</f>
        <v>0.57366666666666655</v>
      </c>
      <c r="J1385" s="2">
        <f t="shared" si="170"/>
        <v>0.57479078777977199</v>
      </c>
      <c r="K1385" s="2">
        <f t="shared" si="164"/>
        <v>0.58511744399047283</v>
      </c>
    </row>
    <row r="1386" spans="1:11" ht="13.5" x14ac:dyDescent="0.25">
      <c r="A1386" s="3">
        <f>TITRES_STAT!B1389</f>
        <v>44333</v>
      </c>
      <c r="B1386" s="5">
        <f>TITRES_STAT!D1389</f>
        <v>0.56999999999999995</v>
      </c>
      <c r="C1386" s="2">
        <f t="shared" si="165"/>
        <v>0</v>
      </c>
      <c r="D1386" s="2">
        <f t="shared" si="166"/>
        <v>0.57999999999999985</v>
      </c>
      <c r="E1386" s="2">
        <f t="shared" si="168"/>
        <v>0.57400000000000007</v>
      </c>
      <c r="F1386" s="2">
        <f t="shared" si="169"/>
        <v>0.56950000000000012</v>
      </c>
      <c r="G1386" s="2">
        <f t="shared" si="163"/>
        <v>0.58179999999999954</v>
      </c>
      <c r="H1386" s="2">
        <f t="shared" si="167"/>
        <v>0.6011500000000003</v>
      </c>
      <c r="I1386" s="2">
        <f t="array" ref="I1386">SUMPRODUCT(B1370:B1389, (ROW(B1370:B1389)-ROW(B1370)+1)) / (20*21/2)</f>
        <v>0.57461904761904758</v>
      </c>
      <c r="J1386" s="2">
        <f t="shared" si="170"/>
        <v>0.5743345222769366</v>
      </c>
      <c r="K1386" s="2">
        <f t="shared" si="164"/>
        <v>0.58452460304967002</v>
      </c>
    </row>
    <row r="1387" spans="1:11" ht="13.5" x14ac:dyDescent="0.25">
      <c r="A1387" s="3">
        <f>TITRES_STAT!B1390</f>
        <v>44334</v>
      </c>
      <c r="B1387" s="5">
        <f>TITRES_STAT!D1390</f>
        <v>0.57999999999999996</v>
      </c>
      <c r="C1387" s="2">
        <f t="shared" si="165"/>
        <v>1.0000000000000009E-2</v>
      </c>
      <c r="D1387" s="2">
        <f t="shared" si="166"/>
        <v>0.57799999999999996</v>
      </c>
      <c r="E1387" s="2">
        <f t="shared" si="168"/>
        <v>0.57599999999999996</v>
      </c>
      <c r="F1387" s="2">
        <f t="shared" si="169"/>
        <v>0.56950000000000012</v>
      </c>
      <c r="G1387" s="2">
        <f t="shared" si="163"/>
        <v>0.58099999999999963</v>
      </c>
      <c r="H1387" s="2">
        <f t="shared" si="167"/>
        <v>0.6010000000000002</v>
      </c>
      <c r="I1387" s="2">
        <f t="array" ref="I1387">SUMPRODUCT(B1371:B1390, (ROW(B1371:B1390)-ROW(B1371)+1)) / (20*21/2)</f>
        <v>0.5774285714285714</v>
      </c>
      <c r="J1387" s="2">
        <f t="shared" si="170"/>
        <v>0.57487409158389502</v>
      </c>
      <c r="K1387" s="2">
        <f t="shared" si="164"/>
        <v>0.5843471676359574</v>
      </c>
    </row>
    <row r="1388" spans="1:11" ht="13.5" x14ac:dyDescent="0.25">
      <c r="A1388" s="3">
        <f>TITRES_STAT!B1391</f>
        <v>44335</v>
      </c>
      <c r="B1388" s="5">
        <f>TITRES_STAT!D1391</f>
        <v>0.57999999999999996</v>
      </c>
      <c r="C1388" s="2">
        <f t="shared" si="165"/>
        <v>0</v>
      </c>
      <c r="D1388" s="2">
        <f t="shared" si="166"/>
        <v>0.57599999999999996</v>
      </c>
      <c r="E1388" s="2">
        <f t="shared" si="168"/>
        <v>0.57800000000000007</v>
      </c>
      <c r="F1388" s="2">
        <f t="shared" si="169"/>
        <v>0.57000000000000006</v>
      </c>
      <c r="G1388" s="2">
        <f t="shared" si="163"/>
        <v>0.58039999999999958</v>
      </c>
      <c r="H1388" s="2">
        <f t="shared" si="167"/>
        <v>0.60090000000000021</v>
      </c>
      <c r="I1388" s="2">
        <f t="array" ref="I1388">SUMPRODUCT(B1372:B1391, (ROW(B1372:B1391)-ROW(B1372)+1)) / (20*21/2)</f>
        <v>0.58100000000000007</v>
      </c>
      <c r="J1388" s="2">
        <f t="shared" si="170"/>
        <v>0.57536227333780976</v>
      </c>
      <c r="K1388" s="2">
        <f t="shared" si="164"/>
        <v>0.58417669047376297</v>
      </c>
    </row>
    <row r="1389" spans="1:11" ht="13.5" x14ac:dyDescent="0.25">
      <c r="A1389" s="3">
        <f>TITRES_STAT!B1392</f>
        <v>44336</v>
      </c>
      <c r="B1389" s="5">
        <f>TITRES_STAT!D1392</f>
        <v>0.57999999999999996</v>
      </c>
      <c r="C1389" s="2">
        <f t="shared" si="165"/>
        <v>0</v>
      </c>
      <c r="D1389" s="2">
        <f t="shared" si="166"/>
        <v>0.57599999999999996</v>
      </c>
      <c r="E1389" s="2">
        <f t="shared" si="168"/>
        <v>0.57899999999999996</v>
      </c>
      <c r="F1389" s="2">
        <f t="shared" si="169"/>
        <v>0.57050000000000012</v>
      </c>
      <c r="G1389" s="2">
        <f t="shared" si="163"/>
        <v>0.57999999999999963</v>
      </c>
      <c r="H1389" s="2">
        <f t="shared" si="167"/>
        <v>0.60070000000000023</v>
      </c>
      <c r="I1389" s="2">
        <f t="array" ref="I1389">SUMPRODUCT(B1373:B1392, (ROW(B1373:B1392)-ROW(B1373)+1)) / (20*21/2)</f>
        <v>0.58338095238095233</v>
      </c>
      <c r="J1389" s="2">
        <f t="shared" si="170"/>
        <v>0.57580396159135161</v>
      </c>
      <c r="K1389" s="2">
        <f t="shared" si="164"/>
        <v>0.58401289869047812</v>
      </c>
    </row>
    <row r="1390" spans="1:11" ht="13.5" x14ac:dyDescent="0.25">
      <c r="A1390" s="3">
        <f>TITRES_STAT!B1393</f>
        <v>44337</v>
      </c>
      <c r="B1390" s="5">
        <f>TITRES_STAT!D1393</f>
        <v>0.6</v>
      </c>
      <c r="C1390" s="2">
        <f t="shared" si="165"/>
        <v>2.0000000000000018E-2</v>
      </c>
      <c r="D1390" s="2">
        <f t="shared" si="166"/>
        <v>0.58200000000000007</v>
      </c>
      <c r="E1390" s="2">
        <f t="shared" si="168"/>
        <v>0.58199999999999996</v>
      </c>
      <c r="F1390" s="2">
        <f t="shared" si="169"/>
        <v>0.57250000000000001</v>
      </c>
      <c r="G1390" s="2">
        <f t="shared" si="163"/>
        <v>0.57999999999999963</v>
      </c>
      <c r="H1390" s="2">
        <f t="shared" si="167"/>
        <v>0.60065000000000024</v>
      </c>
      <c r="I1390" s="2">
        <f t="array" ref="I1390">SUMPRODUCT(B1374:B1393, (ROW(B1374:B1393)-ROW(B1374)+1)) / (20*21/2)</f>
        <v>0.58557142857142852</v>
      </c>
      <c r="J1390" s="2">
        <f t="shared" si="170"/>
        <v>0.57810834620169915</v>
      </c>
      <c r="K1390" s="2">
        <f t="shared" si="164"/>
        <v>0.58463984383987122</v>
      </c>
    </row>
    <row r="1391" spans="1:11" ht="13.5" x14ac:dyDescent="0.25">
      <c r="A1391" s="3">
        <f>TITRES_STAT!B1394</f>
        <v>44340</v>
      </c>
      <c r="B1391" s="5">
        <f>TITRES_STAT!D1394</f>
        <v>0.61</v>
      </c>
      <c r="C1391" s="2">
        <f t="shared" si="165"/>
        <v>1.0000000000000009E-2</v>
      </c>
      <c r="D1391" s="2">
        <f t="shared" si="166"/>
        <v>0.59</v>
      </c>
      <c r="E1391" s="2">
        <f t="shared" si="168"/>
        <v>0.58499999999999996</v>
      </c>
      <c r="F1391" s="2">
        <f t="shared" si="169"/>
        <v>0.57499999999999996</v>
      </c>
      <c r="G1391" s="2">
        <f t="shared" si="163"/>
        <v>0.58039999999999958</v>
      </c>
      <c r="H1391" s="2">
        <f t="shared" si="167"/>
        <v>0.60070000000000012</v>
      </c>
      <c r="I1391" s="2">
        <f t="array" ref="I1391">SUMPRODUCT(B1375:B1394, (ROW(B1375:B1394)-ROW(B1375)+1)) / (20*21/2)</f>
        <v>0.58571428571428574</v>
      </c>
      <c r="J1391" s="2">
        <f t="shared" si="170"/>
        <v>0.58114564656344214</v>
      </c>
      <c r="K1391" s="2">
        <f t="shared" si="164"/>
        <v>0.58563435976771938</v>
      </c>
    </row>
    <row r="1392" spans="1:11" ht="13.5" x14ac:dyDescent="0.25">
      <c r="A1392" s="3">
        <f>TITRES_STAT!B1395</f>
        <v>44341</v>
      </c>
      <c r="B1392" s="5">
        <f>TITRES_STAT!D1395</f>
        <v>0.6</v>
      </c>
      <c r="C1392" s="2">
        <f t="shared" si="165"/>
        <v>-1.0000000000000009E-2</v>
      </c>
      <c r="D1392" s="2">
        <f t="shared" si="166"/>
        <v>0.59399999999999997</v>
      </c>
      <c r="E1392" s="2">
        <f t="shared" si="168"/>
        <v>0.58599999999999997</v>
      </c>
      <c r="F1392" s="2">
        <f t="shared" si="169"/>
        <v>0.57699999999999996</v>
      </c>
      <c r="G1392" s="2">
        <f t="shared" si="163"/>
        <v>0.58059999999999978</v>
      </c>
      <c r="H1392" s="2">
        <f t="shared" si="167"/>
        <v>0.60070000000000012</v>
      </c>
      <c r="I1392" s="2">
        <f t="array" ref="I1392">SUMPRODUCT(B1376:B1395, (ROW(B1376:B1395)-ROW(B1376)+1)) / (20*21/2)</f>
        <v>0.58671428571428563</v>
      </c>
      <c r="J1392" s="2">
        <f t="shared" si="170"/>
        <v>0.58294129927168581</v>
      </c>
      <c r="K1392" s="2">
        <f t="shared" si="164"/>
        <v>0.58619771820820099</v>
      </c>
    </row>
    <row r="1393" spans="1:11" ht="13.5" x14ac:dyDescent="0.25">
      <c r="A1393" s="3">
        <f>TITRES_STAT!B1396</f>
        <v>44342</v>
      </c>
      <c r="B1393" s="5">
        <f>TITRES_STAT!D1396</f>
        <v>0.6</v>
      </c>
      <c r="C1393" s="2">
        <f t="shared" si="165"/>
        <v>0</v>
      </c>
      <c r="D1393" s="2">
        <f t="shared" si="166"/>
        <v>0.59800000000000009</v>
      </c>
      <c r="E1393" s="2">
        <f t="shared" si="168"/>
        <v>0.58699999999999997</v>
      </c>
      <c r="F1393" s="2">
        <f t="shared" si="169"/>
        <v>0.5784999999999999</v>
      </c>
      <c r="G1393" s="2">
        <f t="shared" si="163"/>
        <v>0.58059999999999978</v>
      </c>
      <c r="H1393" s="2">
        <f t="shared" si="167"/>
        <v>0.60070000000000012</v>
      </c>
      <c r="I1393" s="2">
        <f t="array" ref="I1393">SUMPRODUCT(B1377:B1396, (ROW(B1377:B1396)-ROW(B1377)+1)) / (20*21/2)</f>
        <v>0.58852380952380945</v>
      </c>
      <c r="J1393" s="2">
        <f t="shared" si="170"/>
        <v>0.58456593743628715</v>
      </c>
      <c r="K1393" s="2">
        <f t="shared" si="164"/>
        <v>0.5867389841608206</v>
      </c>
    </row>
    <row r="1394" spans="1:11" ht="13.5" x14ac:dyDescent="0.25">
      <c r="A1394" s="3">
        <f>TITRES_STAT!B1397</f>
        <v>44343</v>
      </c>
      <c r="B1394" s="5">
        <f>TITRES_STAT!D1397</f>
        <v>0.57999999999999996</v>
      </c>
      <c r="C1394" s="2">
        <f t="shared" si="165"/>
        <v>-2.0000000000000018E-2</v>
      </c>
      <c r="D1394" s="2">
        <f t="shared" si="166"/>
        <v>0.59800000000000009</v>
      </c>
      <c r="E1394" s="2">
        <f t="shared" si="168"/>
        <v>0.58699999999999997</v>
      </c>
      <c r="F1394" s="2">
        <f t="shared" si="169"/>
        <v>0.5794999999999999</v>
      </c>
      <c r="G1394" s="2">
        <f t="shared" ref="G1394:G1457" si="171">AVERAGE(B1345:B1394)</f>
        <v>0.5803999999999998</v>
      </c>
      <c r="H1394" s="2">
        <f t="shared" si="167"/>
        <v>0.60065000000000024</v>
      </c>
      <c r="I1394" s="2">
        <f t="array" ref="I1394">SUMPRODUCT(B1378:B1397, (ROW(B1378:B1397)-ROW(B1378)+1)) / (20*21/2)</f>
        <v>0.58919047619047615</v>
      </c>
      <c r="J1394" s="2">
        <f t="shared" si="170"/>
        <v>0.58413108625187882</v>
      </c>
      <c r="K1394" s="2">
        <f t="shared" si="164"/>
        <v>0.58647471027216092</v>
      </c>
    </row>
    <row r="1395" spans="1:11" ht="13.5" x14ac:dyDescent="0.25">
      <c r="A1395" s="3">
        <f>TITRES_STAT!B1398</f>
        <v>44344</v>
      </c>
      <c r="B1395" s="5">
        <f>TITRES_STAT!D1398</f>
        <v>0.59</v>
      </c>
      <c r="C1395" s="2">
        <f t="shared" si="165"/>
        <v>1.0000000000000009E-2</v>
      </c>
      <c r="D1395" s="2">
        <f t="shared" si="166"/>
        <v>0.59599999999999997</v>
      </c>
      <c r="E1395" s="2">
        <f t="shared" si="168"/>
        <v>0.58899999999999997</v>
      </c>
      <c r="F1395" s="2">
        <f t="shared" si="169"/>
        <v>0.58099999999999996</v>
      </c>
      <c r="G1395" s="2">
        <f t="shared" si="171"/>
        <v>0.5803999999999998</v>
      </c>
      <c r="H1395" s="2">
        <f t="shared" si="167"/>
        <v>0.60070000000000012</v>
      </c>
      <c r="I1395" s="2">
        <f t="array" ref="I1395">SUMPRODUCT(B1379:B1398, (ROW(B1379:B1398)-ROW(B1379)+1)) / (20*21/2)</f>
        <v>0.59066666666666667</v>
      </c>
      <c r="J1395" s="2">
        <f t="shared" si="170"/>
        <v>0.58469003041836665</v>
      </c>
      <c r="K1395" s="2">
        <f t="shared" ref="K1395:K1458" si="172">$K$4*B1395+(1-$K$4)*K1394</f>
        <v>0.58661295692815463</v>
      </c>
    </row>
    <row r="1396" spans="1:11" ht="13.5" x14ac:dyDescent="0.25">
      <c r="A1396" s="3">
        <f>TITRES_STAT!B1399</f>
        <v>44347</v>
      </c>
      <c r="B1396" s="5">
        <f>TITRES_STAT!D1399</f>
        <v>0.6</v>
      </c>
      <c r="C1396" s="2">
        <f t="shared" si="165"/>
        <v>1.0000000000000009E-2</v>
      </c>
      <c r="D1396" s="2">
        <f t="shared" si="166"/>
        <v>0.59399999999999997</v>
      </c>
      <c r="E1396" s="2">
        <f t="shared" si="168"/>
        <v>0.59199999999999986</v>
      </c>
      <c r="F1396" s="2">
        <f t="shared" si="169"/>
        <v>0.58299999999999996</v>
      </c>
      <c r="G1396" s="2">
        <f t="shared" si="171"/>
        <v>0.58079999999999987</v>
      </c>
      <c r="H1396" s="2">
        <f t="shared" si="167"/>
        <v>0.60075000000000012</v>
      </c>
      <c r="I1396" s="2">
        <f t="array" ref="I1396">SUMPRODUCT(B1380:B1399, (ROW(B1380:B1399)-ROW(B1380)+1)) / (20*21/2)</f>
        <v>0.59195238095238101</v>
      </c>
      <c r="J1396" s="2">
        <f t="shared" si="170"/>
        <v>0.58614812275947459</v>
      </c>
      <c r="K1396" s="2">
        <f t="shared" si="172"/>
        <v>0.58713793900940348</v>
      </c>
    </row>
    <row r="1397" spans="1:11" ht="13.5" x14ac:dyDescent="0.25">
      <c r="A1397" s="3">
        <f>TITRES_STAT!B1400</f>
        <v>44348</v>
      </c>
      <c r="B1397" s="5">
        <f>TITRES_STAT!D1400</f>
        <v>0.59</v>
      </c>
      <c r="C1397" s="2">
        <f t="shared" si="165"/>
        <v>-1.0000000000000009E-2</v>
      </c>
      <c r="D1397" s="2">
        <f t="shared" si="166"/>
        <v>0.59199999999999997</v>
      </c>
      <c r="E1397" s="2">
        <f t="shared" si="168"/>
        <v>0.59299999999999986</v>
      </c>
      <c r="F1397" s="2">
        <f t="shared" si="169"/>
        <v>0.58449999999999991</v>
      </c>
      <c r="G1397" s="2">
        <f t="shared" si="171"/>
        <v>0.58119999999999983</v>
      </c>
      <c r="H1397" s="2">
        <f t="shared" si="167"/>
        <v>0.60080000000000011</v>
      </c>
      <c r="I1397" s="2">
        <f t="array" ref="I1397">SUMPRODUCT(B1381:B1400, (ROW(B1381:B1400)-ROW(B1381)+1)) / (20*21/2)</f>
        <v>0.59309523809523812</v>
      </c>
      <c r="J1397" s="2">
        <f t="shared" si="170"/>
        <v>0.58651496821095328</v>
      </c>
      <c r="K1397" s="2">
        <f t="shared" si="172"/>
        <v>0.58725017669530932</v>
      </c>
    </row>
    <row r="1398" spans="1:11" ht="13.5" x14ac:dyDescent="0.25">
      <c r="A1398" s="3">
        <f>TITRES_STAT!B1401</f>
        <v>44349</v>
      </c>
      <c r="B1398" s="5">
        <f>TITRES_STAT!D1401</f>
        <v>0.6</v>
      </c>
      <c r="C1398" s="2">
        <f t="shared" si="165"/>
        <v>1.0000000000000009E-2</v>
      </c>
      <c r="D1398" s="2">
        <f t="shared" si="166"/>
        <v>0.59199999999999997</v>
      </c>
      <c r="E1398" s="2">
        <f t="shared" si="168"/>
        <v>0.59499999999999997</v>
      </c>
      <c r="F1398" s="2">
        <f t="shared" si="169"/>
        <v>0.58649999999999991</v>
      </c>
      <c r="G1398" s="2">
        <f t="shared" si="171"/>
        <v>0.58159999999999989</v>
      </c>
      <c r="H1398" s="2">
        <f t="shared" si="167"/>
        <v>0.6009500000000001</v>
      </c>
      <c r="I1398" s="2">
        <f t="array" ref="I1398">SUMPRODUCT(B1382:B1401, (ROW(B1382:B1401)-ROW(B1382)+1)) / (20*21/2)</f>
        <v>0.59409523809523801</v>
      </c>
      <c r="J1398" s="2">
        <f t="shared" si="170"/>
        <v>0.58779925695276725</v>
      </c>
      <c r="K1398" s="2">
        <f t="shared" si="172"/>
        <v>0.58775016976608152</v>
      </c>
    </row>
    <row r="1399" spans="1:11" ht="13.5" x14ac:dyDescent="0.25">
      <c r="A1399" s="3">
        <f>TITRES_STAT!B1402</f>
        <v>44350</v>
      </c>
      <c r="B1399" s="5">
        <f>TITRES_STAT!D1402</f>
        <v>0.6</v>
      </c>
      <c r="C1399" s="2">
        <f t="shared" si="165"/>
        <v>0</v>
      </c>
      <c r="D1399" s="2">
        <f t="shared" si="166"/>
        <v>0.59599999999999997</v>
      </c>
      <c r="E1399" s="2">
        <f t="shared" si="168"/>
        <v>0.59699999999999986</v>
      </c>
      <c r="F1399" s="2">
        <f t="shared" si="169"/>
        <v>0.58799999999999986</v>
      </c>
      <c r="G1399" s="2">
        <f t="shared" si="171"/>
        <v>0.58179999999999998</v>
      </c>
      <c r="H1399" s="2">
        <f t="shared" si="167"/>
        <v>0.60100000000000009</v>
      </c>
      <c r="I1399" s="2">
        <f t="array" ref="I1399">SUMPRODUCT(B1383:B1402, (ROW(B1383:B1402)-ROW(B1383)+1)) / (20*21/2)</f>
        <v>0.59499999999999997</v>
      </c>
      <c r="J1399" s="2">
        <f t="shared" si="170"/>
        <v>0.58896123248107513</v>
      </c>
      <c r="K1399" s="2">
        <f t="shared" si="172"/>
        <v>0.58823055526545087</v>
      </c>
    </row>
    <row r="1400" spans="1:11" ht="13.5" x14ac:dyDescent="0.25">
      <c r="A1400" s="3">
        <f>TITRES_STAT!B1403</f>
        <v>44351</v>
      </c>
      <c r="B1400" s="5">
        <f>TITRES_STAT!D1403</f>
        <v>0.6</v>
      </c>
      <c r="C1400" s="2">
        <f t="shared" si="165"/>
        <v>0</v>
      </c>
      <c r="D1400" s="2">
        <f t="shared" si="166"/>
        <v>0.59800000000000009</v>
      </c>
      <c r="E1400" s="2">
        <f t="shared" si="168"/>
        <v>0.59699999999999986</v>
      </c>
      <c r="F1400" s="2">
        <f t="shared" si="169"/>
        <v>0.58949999999999991</v>
      </c>
      <c r="G1400" s="2">
        <f t="shared" si="171"/>
        <v>0.58220000000000005</v>
      </c>
      <c r="H1400" s="2">
        <f t="shared" si="167"/>
        <v>0.60110000000000008</v>
      </c>
      <c r="I1400" s="2">
        <f t="array" ref="I1400">SUMPRODUCT(B1384:B1403, (ROW(B1384:B1403)-ROW(B1384)+1)) / (20*21/2)</f>
        <v>0.59585714285714286</v>
      </c>
      <c r="J1400" s="2">
        <f t="shared" si="170"/>
        <v>0.59001254367335376</v>
      </c>
      <c r="K1400" s="2">
        <f t="shared" si="172"/>
        <v>0.58869210211778622</v>
      </c>
    </row>
    <row r="1401" spans="1:11" ht="13.5" x14ac:dyDescent="0.25">
      <c r="A1401" s="3">
        <f>TITRES_STAT!B1404</f>
        <v>44354</v>
      </c>
      <c r="B1401" s="5">
        <f>TITRES_STAT!D1404</f>
        <v>0.6</v>
      </c>
      <c r="C1401" s="2">
        <f t="shared" si="165"/>
        <v>0</v>
      </c>
      <c r="D1401" s="2">
        <f t="shared" si="166"/>
        <v>0.59800000000000009</v>
      </c>
      <c r="E1401" s="2">
        <f t="shared" si="168"/>
        <v>0.59599999999999986</v>
      </c>
      <c r="F1401" s="2">
        <f t="shared" si="169"/>
        <v>0.5904999999999998</v>
      </c>
      <c r="G1401" s="2">
        <f t="shared" si="171"/>
        <v>0.58260000000000001</v>
      </c>
      <c r="H1401" s="2">
        <f t="shared" si="167"/>
        <v>0.60124999999999995</v>
      </c>
      <c r="I1401" s="2">
        <f t="array" ref="I1401">SUMPRODUCT(B1385:B1404, (ROW(B1385:B1404)-ROW(B1385)+1)) / (20*21/2)</f>
        <v>0.59571428571428575</v>
      </c>
      <c r="J1401" s="2">
        <f t="shared" si="170"/>
        <v>0.59096372999017721</v>
      </c>
      <c r="K1401" s="2">
        <f t="shared" si="172"/>
        <v>0.58913554909355936</v>
      </c>
    </row>
    <row r="1402" spans="1:11" ht="13.5" x14ac:dyDescent="0.25">
      <c r="A1402" s="3">
        <f>TITRES_STAT!B1405</f>
        <v>44355</v>
      </c>
      <c r="B1402" s="5">
        <f>TITRES_STAT!D1405</f>
        <v>0.6</v>
      </c>
      <c r="C1402" s="2">
        <f t="shared" si="165"/>
        <v>0</v>
      </c>
      <c r="D1402" s="2">
        <f t="shared" si="166"/>
        <v>0.6</v>
      </c>
      <c r="E1402" s="2">
        <f t="shared" si="168"/>
        <v>0.59599999999999986</v>
      </c>
      <c r="F1402" s="2">
        <f t="shared" si="169"/>
        <v>0.59099999999999986</v>
      </c>
      <c r="G1402" s="2">
        <f t="shared" si="171"/>
        <v>0.58300000000000007</v>
      </c>
      <c r="H1402" s="2">
        <f t="shared" si="167"/>
        <v>0.60139999999999993</v>
      </c>
      <c r="I1402" s="2">
        <f t="array" ref="I1402">SUMPRODUCT(B1386:B1405, (ROW(B1386:B1405)-ROW(B1386)+1)) / (20*21/2)</f>
        <v>0.59552380952380934</v>
      </c>
      <c r="J1402" s="2">
        <f t="shared" si="170"/>
        <v>0.59182432713396993</v>
      </c>
      <c r="K1402" s="2">
        <f t="shared" si="172"/>
        <v>0.58956160599185115</v>
      </c>
    </row>
    <row r="1403" spans="1:11" ht="13.5" x14ac:dyDescent="0.25">
      <c r="A1403" s="3">
        <f>TITRES_STAT!B1406</f>
        <v>44356</v>
      </c>
      <c r="B1403" s="5">
        <f>TITRES_STAT!D1406</f>
        <v>0.6</v>
      </c>
      <c r="C1403" s="2">
        <f t="shared" si="165"/>
        <v>0</v>
      </c>
      <c r="D1403" s="2">
        <f t="shared" si="166"/>
        <v>0.6</v>
      </c>
      <c r="E1403" s="2">
        <f t="shared" si="168"/>
        <v>0.59599999999999986</v>
      </c>
      <c r="F1403" s="2">
        <f t="shared" si="169"/>
        <v>0.5914999999999998</v>
      </c>
      <c r="G1403" s="2">
        <f t="shared" si="171"/>
        <v>0.58280000000000021</v>
      </c>
      <c r="H1403" s="2">
        <f t="shared" si="167"/>
        <v>0.60154999999999992</v>
      </c>
      <c r="I1403" s="2">
        <f t="array" ref="I1403">SUMPRODUCT(B1387:B1406, (ROW(B1387:B1406)-ROW(B1387)+1)) / (20*21/2)</f>
        <v>0.59428571428571419</v>
      </c>
      <c r="J1403" s="2">
        <f t="shared" si="170"/>
        <v>0.59260296264502044</v>
      </c>
      <c r="K1403" s="2">
        <f t="shared" si="172"/>
        <v>0.58997095477648442</v>
      </c>
    </row>
    <row r="1404" spans="1:11" ht="13.5" x14ac:dyDescent="0.25">
      <c r="A1404" s="3">
        <f>TITRES_STAT!B1407</f>
        <v>44357</v>
      </c>
      <c r="B1404" s="5">
        <f>TITRES_STAT!D1407</f>
        <v>0.59</v>
      </c>
      <c r="C1404" s="2">
        <f t="shared" si="165"/>
        <v>-1.0000000000000009E-2</v>
      </c>
      <c r="D1404" s="2">
        <f t="shared" si="166"/>
        <v>0.59799999999999998</v>
      </c>
      <c r="E1404" s="2">
        <f t="shared" si="168"/>
        <v>0.59699999999999986</v>
      </c>
      <c r="F1404" s="2">
        <f t="shared" si="169"/>
        <v>0.59199999999999986</v>
      </c>
      <c r="G1404" s="2">
        <f t="shared" si="171"/>
        <v>0.58240000000000025</v>
      </c>
      <c r="H1404" s="2">
        <f t="shared" si="167"/>
        <v>0.6016499999999998</v>
      </c>
      <c r="I1404" s="2">
        <f t="array" ref="I1404">SUMPRODUCT(B1388:B1407, (ROW(B1388:B1407)-ROW(B1388)+1)) / (20*21/2)</f>
        <v>0.59204761904761893</v>
      </c>
      <c r="J1404" s="2">
        <f t="shared" si="170"/>
        <v>0.5923550614407328</v>
      </c>
      <c r="K1404" s="2">
        <f t="shared" si="172"/>
        <v>0.5899720938048576</v>
      </c>
    </row>
    <row r="1405" spans="1:11" ht="13.5" x14ac:dyDescent="0.25">
      <c r="A1405" s="3">
        <f>TITRES_STAT!B1408</f>
        <v>44358</v>
      </c>
      <c r="B1405" s="5">
        <f>TITRES_STAT!D1408</f>
        <v>0.59</v>
      </c>
      <c r="C1405" s="2">
        <f t="shared" si="165"/>
        <v>0</v>
      </c>
      <c r="D1405" s="2">
        <f t="shared" si="166"/>
        <v>0.59599999999999986</v>
      </c>
      <c r="E1405" s="2">
        <f t="shared" si="168"/>
        <v>0.59699999999999998</v>
      </c>
      <c r="F1405" s="2">
        <f t="shared" si="169"/>
        <v>0.59299999999999986</v>
      </c>
      <c r="G1405" s="2">
        <f t="shared" si="171"/>
        <v>0.58240000000000025</v>
      </c>
      <c r="H1405" s="2">
        <f t="shared" si="167"/>
        <v>0.6016999999999999</v>
      </c>
      <c r="I1405" s="2">
        <f t="array" ref="I1405">SUMPRODUCT(B1389:B1408, (ROW(B1389:B1408)-ROW(B1389)+1)) / (20*21/2)</f>
        <v>0.58985714285714275</v>
      </c>
      <c r="J1405" s="2">
        <f t="shared" si="170"/>
        <v>0.59213076987494873</v>
      </c>
      <c r="K1405" s="2">
        <f t="shared" si="172"/>
        <v>0.58997318816545152</v>
      </c>
    </row>
    <row r="1406" spans="1:11" ht="13.5" x14ac:dyDescent="0.25">
      <c r="A1406" s="3">
        <f>TITRES_STAT!B1409</f>
        <v>44361</v>
      </c>
      <c r="B1406" s="5">
        <f>TITRES_STAT!D1409</f>
        <v>0.57999999999999996</v>
      </c>
      <c r="C1406" s="2">
        <f t="shared" si="165"/>
        <v>-1.0000000000000009E-2</v>
      </c>
      <c r="D1406" s="2">
        <f t="shared" si="166"/>
        <v>0.59199999999999997</v>
      </c>
      <c r="E1406" s="2">
        <f t="shared" si="168"/>
        <v>0.59499999999999997</v>
      </c>
      <c r="F1406" s="2">
        <f t="shared" si="169"/>
        <v>0.59349999999999992</v>
      </c>
      <c r="G1406" s="2">
        <f t="shared" si="171"/>
        <v>0.58220000000000016</v>
      </c>
      <c r="H1406" s="2">
        <f t="shared" si="167"/>
        <v>0.60174999999999979</v>
      </c>
      <c r="I1406" s="2">
        <f t="array" ref="I1406">SUMPRODUCT(B1390:B1409, (ROW(B1390:B1409)-ROW(B1390)+1)) / (20*21/2)</f>
        <v>0.58771428571428563</v>
      </c>
      <c r="J1406" s="2">
        <f t="shared" si="170"/>
        <v>0.59097545845828692</v>
      </c>
      <c r="K1406" s="2">
        <f t="shared" si="172"/>
        <v>0.58958208274719848</v>
      </c>
    </row>
    <row r="1407" spans="1:11" ht="13.5" x14ac:dyDescent="0.25">
      <c r="A1407" s="3">
        <f>TITRES_STAT!B1410</f>
        <v>44362</v>
      </c>
      <c r="B1407" s="5">
        <f>TITRES_STAT!D1410</f>
        <v>0.56999999999999995</v>
      </c>
      <c r="C1407" s="2">
        <f t="shared" si="165"/>
        <v>-1.0000000000000009E-2</v>
      </c>
      <c r="D1407" s="2">
        <f t="shared" si="166"/>
        <v>0.58599999999999997</v>
      </c>
      <c r="E1407" s="2">
        <f t="shared" si="168"/>
        <v>0.59300000000000008</v>
      </c>
      <c r="F1407" s="2">
        <f t="shared" si="169"/>
        <v>0.59299999999999986</v>
      </c>
      <c r="G1407" s="2">
        <f t="shared" si="171"/>
        <v>0.58180000000000021</v>
      </c>
      <c r="H1407" s="2">
        <f t="shared" si="167"/>
        <v>0.60179999999999978</v>
      </c>
      <c r="I1407" s="2">
        <f t="array" ref="I1407">SUMPRODUCT(B1391:B1410, (ROW(B1391:B1410)-ROW(B1391)+1)) / (20*21/2)</f>
        <v>0.58561904761904759</v>
      </c>
      <c r="J1407" s="2">
        <f t="shared" si="170"/>
        <v>0.58897779574797382</v>
      </c>
      <c r="K1407" s="2">
        <f t="shared" si="172"/>
        <v>0.58881415793358283</v>
      </c>
    </row>
    <row r="1408" spans="1:11" ht="13.5" x14ac:dyDescent="0.25">
      <c r="A1408" s="3">
        <f>TITRES_STAT!B1411</f>
        <v>44363</v>
      </c>
      <c r="B1408" s="5">
        <f>TITRES_STAT!D1411</f>
        <v>0.56999999999999995</v>
      </c>
      <c r="C1408" s="2">
        <f t="shared" si="165"/>
        <v>0</v>
      </c>
      <c r="D1408" s="2">
        <f t="shared" si="166"/>
        <v>0.57999999999999985</v>
      </c>
      <c r="E1408" s="2">
        <f t="shared" si="168"/>
        <v>0.59000000000000008</v>
      </c>
      <c r="F1408" s="2">
        <f t="shared" si="169"/>
        <v>0.59249999999999992</v>
      </c>
      <c r="G1408" s="2">
        <f t="shared" si="171"/>
        <v>0.58140000000000025</v>
      </c>
      <c r="H1408" s="2">
        <f t="shared" si="167"/>
        <v>0.60184999999999977</v>
      </c>
      <c r="I1408" s="2">
        <f t="array" ref="I1408">SUMPRODUCT(B1392:B1411, (ROW(B1392:B1411)-ROW(B1392)+1)) / (20*21/2)</f>
        <v>0.58366666666666667</v>
      </c>
      <c r="J1408" s="2">
        <f t="shared" si="170"/>
        <v>0.58717038662911913</v>
      </c>
      <c r="K1408" s="2">
        <f t="shared" si="172"/>
        <v>0.58807634781854035</v>
      </c>
    </row>
    <row r="1409" spans="1:11" ht="13.5" x14ac:dyDescent="0.25">
      <c r="A1409" s="3">
        <f>TITRES_STAT!B1412</f>
        <v>44364</v>
      </c>
      <c r="B1409" s="5">
        <f>TITRES_STAT!D1412</f>
        <v>0.56999999999999995</v>
      </c>
      <c r="C1409" s="2">
        <f t="shared" si="165"/>
        <v>0</v>
      </c>
      <c r="D1409" s="2">
        <f t="shared" si="166"/>
        <v>0.57599999999999985</v>
      </c>
      <c r="E1409" s="2">
        <f t="shared" si="168"/>
        <v>0.58699999999999997</v>
      </c>
      <c r="F1409" s="2">
        <f t="shared" si="169"/>
        <v>0.59199999999999986</v>
      </c>
      <c r="G1409" s="2">
        <f t="shared" si="171"/>
        <v>0.5808000000000002</v>
      </c>
      <c r="H1409" s="2">
        <f t="shared" si="167"/>
        <v>0.60184999999999977</v>
      </c>
      <c r="I1409" s="2">
        <f t="array" ref="I1409">SUMPRODUCT(B1393:B1412, (ROW(B1393:B1412)-ROW(B1393)+1)) / (20*21/2)</f>
        <v>0.57999999999999996</v>
      </c>
      <c r="J1409" s="2">
        <f t="shared" si="170"/>
        <v>0.58553511171206019</v>
      </c>
      <c r="K1409" s="2">
        <f t="shared" si="172"/>
        <v>0.58736747143349954</v>
      </c>
    </row>
    <row r="1410" spans="1:11" ht="13.5" x14ac:dyDescent="0.25">
      <c r="A1410" s="3">
        <f>TITRES_STAT!B1413</f>
        <v>44365</v>
      </c>
      <c r="B1410" s="5">
        <f>TITRES_STAT!D1413</f>
        <v>0.56999999999999995</v>
      </c>
      <c r="C1410" s="2">
        <f t="shared" si="165"/>
        <v>0</v>
      </c>
      <c r="D1410" s="2">
        <f t="shared" si="166"/>
        <v>0.57199999999999984</v>
      </c>
      <c r="E1410" s="2">
        <f t="shared" si="168"/>
        <v>0.58400000000000007</v>
      </c>
      <c r="F1410" s="2">
        <f t="shared" si="169"/>
        <v>0.59049999999999991</v>
      </c>
      <c r="G1410" s="2">
        <f t="shared" si="171"/>
        <v>0.58040000000000025</v>
      </c>
      <c r="H1410" s="2">
        <f t="shared" si="167"/>
        <v>0.60179999999999967</v>
      </c>
      <c r="I1410" s="2">
        <f t="array" ref="I1410">SUMPRODUCT(B1394:B1413, (ROW(B1394:B1413)-ROW(B1394)+1)) / (20*21/2)</f>
        <v>0.5756190476190477</v>
      </c>
      <c r="J1410" s="2">
        <f t="shared" si="170"/>
        <v>0.58405557726329249</v>
      </c>
      <c r="K1410" s="2">
        <f t="shared" si="172"/>
        <v>0.58668639412238188</v>
      </c>
    </row>
    <row r="1411" spans="1:11" ht="13.5" x14ac:dyDescent="0.25">
      <c r="A1411" s="3">
        <f>TITRES_STAT!B1414</f>
        <v>44368</v>
      </c>
      <c r="B1411" s="5">
        <f>TITRES_STAT!D1414</f>
        <v>0.56999999999999995</v>
      </c>
      <c r="C1411" s="2">
        <f t="shared" si="165"/>
        <v>0</v>
      </c>
      <c r="D1411" s="2">
        <f t="shared" si="166"/>
        <v>0.56999999999999995</v>
      </c>
      <c r="E1411" s="2">
        <f t="shared" si="168"/>
        <v>0.58100000000000007</v>
      </c>
      <c r="F1411" s="2">
        <f t="shared" si="169"/>
        <v>0.58850000000000002</v>
      </c>
      <c r="G1411" s="2">
        <f t="shared" si="171"/>
        <v>0.58020000000000027</v>
      </c>
      <c r="H1411" s="2">
        <f t="shared" si="167"/>
        <v>0.60174999999999956</v>
      </c>
      <c r="I1411" s="2">
        <f t="array" ref="I1411">SUMPRODUCT(B1395:B1414, (ROW(B1395:B1414)-ROW(B1395)+1)) / (20*21/2)</f>
        <v>0.57247619047619058</v>
      </c>
      <c r="J1411" s="2">
        <f t="shared" si="170"/>
        <v>0.5827169508572646</v>
      </c>
      <c r="K1411" s="2">
        <f t="shared" si="172"/>
        <v>0.58603202572542579</v>
      </c>
    </row>
    <row r="1412" spans="1:11" ht="13.5" x14ac:dyDescent="0.25">
      <c r="A1412" s="3">
        <f>TITRES_STAT!B1415</f>
        <v>44369</v>
      </c>
      <c r="B1412" s="5">
        <f>TITRES_STAT!D1415</f>
        <v>0.55000000000000004</v>
      </c>
      <c r="C1412" s="2">
        <f t="shared" ref="C1412:C1475" si="173">B1412-B1411</f>
        <v>-1.9999999999999907E-2</v>
      </c>
      <c r="D1412" s="2">
        <f t="shared" si="166"/>
        <v>0.56600000000000006</v>
      </c>
      <c r="E1412" s="2">
        <f t="shared" si="168"/>
        <v>0.57599999999999996</v>
      </c>
      <c r="F1412" s="2">
        <f t="shared" si="169"/>
        <v>0.58600000000000008</v>
      </c>
      <c r="G1412" s="2">
        <f t="shared" si="171"/>
        <v>0.57980000000000032</v>
      </c>
      <c r="H1412" s="2">
        <f t="shared" si="167"/>
        <v>0.60159999999999958</v>
      </c>
      <c r="I1412" s="2">
        <f t="array" ref="I1412">SUMPRODUCT(B1396:B1415, (ROW(B1396:B1415)-ROW(B1396)+1)) / (20*21/2)</f>
        <v>0.56947619047619058</v>
      </c>
      <c r="J1412" s="2">
        <f t="shared" si="170"/>
        <v>0.57960105077562041</v>
      </c>
      <c r="K1412" s="2">
        <f t="shared" si="172"/>
        <v>0.58461900510874243</v>
      </c>
    </row>
    <row r="1413" spans="1:11" ht="13.5" x14ac:dyDescent="0.25">
      <c r="A1413" s="3">
        <f>TITRES_STAT!B1416</f>
        <v>44370</v>
      </c>
      <c r="B1413" s="5">
        <f>TITRES_STAT!D1416</f>
        <v>0.54</v>
      </c>
      <c r="C1413" s="2">
        <f t="shared" si="173"/>
        <v>-1.0000000000000009E-2</v>
      </c>
      <c r="D1413" s="2">
        <f t="shared" si="166"/>
        <v>0.55999999999999994</v>
      </c>
      <c r="E1413" s="2">
        <f t="shared" si="168"/>
        <v>0.56999999999999995</v>
      </c>
      <c r="F1413" s="2">
        <f t="shared" si="169"/>
        <v>0.58299999999999996</v>
      </c>
      <c r="G1413" s="2">
        <f t="shared" si="171"/>
        <v>0.57880000000000031</v>
      </c>
      <c r="H1413" s="2">
        <f t="shared" si="167"/>
        <v>0.60144999999999949</v>
      </c>
      <c r="I1413" s="2">
        <f t="array" ref="I1413">SUMPRODUCT(B1397:B1416, (ROW(B1397:B1416)-ROW(B1397)+1)) / (20*21/2)</f>
        <v>0.56571428571428573</v>
      </c>
      <c r="J1413" s="2">
        <f t="shared" si="170"/>
        <v>0.57582952213032323</v>
      </c>
      <c r="K1413" s="2">
        <f t="shared" si="172"/>
        <v>0.58286924020251729</v>
      </c>
    </row>
    <row r="1414" spans="1:11" ht="13.5" x14ac:dyDescent="0.25">
      <c r="A1414" s="3">
        <f>TITRES_STAT!B1417</f>
        <v>44371</v>
      </c>
      <c r="B1414" s="5">
        <f>TITRES_STAT!D1417</f>
        <v>0.55000000000000004</v>
      </c>
      <c r="C1414" s="2">
        <f t="shared" si="173"/>
        <v>1.0000000000000009E-2</v>
      </c>
      <c r="D1414" s="2">
        <f t="shared" ref="D1414:D1477" si="174">AVERAGE(B1410:B1414)</f>
        <v>0.55600000000000005</v>
      </c>
      <c r="E1414" s="2">
        <f t="shared" si="168"/>
        <v>0.56599999999999995</v>
      </c>
      <c r="F1414" s="2">
        <f t="shared" si="169"/>
        <v>0.58150000000000013</v>
      </c>
      <c r="G1414" s="2">
        <f t="shared" si="171"/>
        <v>0.57820000000000027</v>
      </c>
      <c r="H1414" s="2">
        <f t="shared" si="167"/>
        <v>0.6013499999999995</v>
      </c>
      <c r="I1414" s="2">
        <f t="array" ref="I1414">SUMPRODUCT(B1398:B1417, (ROW(B1398:B1417)-ROW(B1398)+1)) / (20*21/2)</f>
        <v>0.56128571428571439</v>
      </c>
      <c r="J1414" s="2">
        <f t="shared" si="170"/>
        <v>0.57336956764172109</v>
      </c>
      <c r="K1414" s="2">
        <f t="shared" si="172"/>
        <v>0.58158025039065397</v>
      </c>
    </row>
    <row r="1415" spans="1:11" ht="13.5" x14ac:dyDescent="0.25">
      <c r="A1415" s="3">
        <f>TITRES_STAT!B1418</f>
        <v>44372</v>
      </c>
      <c r="B1415" s="5">
        <f>TITRES_STAT!D1418</f>
        <v>0.55000000000000004</v>
      </c>
      <c r="C1415" s="2">
        <f t="shared" si="173"/>
        <v>0</v>
      </c>
      <c r="D1415" s="2">
        <f t="shared" si="174"/>
        <v>0.55199999999999994</v>
      </c>
      <c r="E1415" s="2">
        <f t="shared" si="168"/>
        <v>0.56199999999999994</v>
      </c>
      <c r="F1415" s="2">
        <f t="shared" si="169"/>
        <v>0.57950000000000013</v>
      </c>
      <c r="G1415" s="2">
        <f t="shared" si="171"/>
        <v>0.57760000000000022</v>
      </c>
      <c r="H1415" s="2">
        <f t="shared" si="167"/>
        <v>0.6012499999999994</v>
      </c>
      <c r="I1415" s="2">
        <f t="array" ref="I1415">SUMPRODUCT(B1399:B1418, (ROW(B1399:B1418)-ROW(B1399)+1)) / (20*21/2)</f>
        <v>0.55809523809523809</v>
      </c>
      <c r="J1415" s="2">
        <f t="shared" si="170"/>
        <v>0.57114389453298575</v>
      </c>
      <c r="K1415" s="2">
        <f t="shared" si="172"/>
        <v>0.58034180919886369</v>
      </c>
    </row>
    <row r="1416" spans="1:11" ht="13.5" x14ac:dyDescent="0.25">
      <c r="A1416" s="3">
        <f>TITRES_STAT!B1419</f>
        <v>44375</v>
      </c>
      <c r="B1416" s="5">
        <f>TITRES_STAT!D1419</f>
        <v>0.54</v>
      </c>
      <c r="C1416" s="2">
        <f t="shared" si="173"/>
        <v>-1.0000000000000009E-2</v>
      </c>
      <c r="D1416" s="2">
        <f t="shared" si="174"/>
        <v>0.54600000000000004</v>
      </c>
      <c r="E1416" s="2">
        <f t="shared" si="168"/>
        <v>0.55799999999999994</v>
      </c>
      <c r="F1416" s="2">
        <f t="shared" si="169"/>
        <v>0.57650000000000001</v>
      </c>
      <c r="G1416" s="2">
        <f t="shared" si="171"/>
        <v>0.5768000000000002</v>
      </c>
      <c r="H1416" s="2">
        <f t="shared" si="167"/>
        <v>0.60094999999999943</v>
      </c>
      <c r="I1416" s="2">
        <f t="array" ref="I1416">SUMPRODUCT(B1400:B1419, (ROW(B1400:B1419)-ROW(B1400)+1)) / (20*21/2)</f>
        <v>0.5542380952380952</v>
      </c>
      <c r="J1416" s="2">
        <f t="shared" si="170"/>
        <v>0.56817780933936801</v>
      </c>
      <c r="K1416" s="2">
        <f t="shared" si="172"/>
        <v>0.57875977746557483</v>
      </c>
    </row>
    <row r="1417" spans="1:11" ht="13.5" x14ac:dyDescent="0.25">
      <c r="A1417" s="3">
        <f>TITRES_STAT!B1420</f>
        <v>44376</v>
      </c>
      <c r="B1417" s="5">
        <f>TITRES_STAT!D1420</f>
        <v>0.53</v>
      </c>
      <c r="C1417" s="2">
        <f t="shared" si="173"/>
        <v>-1.0000000000000009E-2</v>
      </c>
      <c r="D1417" s="2">
        <f t="shared" si="174"/>
        <v>0.54200000000000004</v>
      </c>
      <c r="E1417" s="2">
        <f t="shared" si="168"/>
        <v>0.55400000000000005</v>
      </c>
      <c r="F1417" s="2">
        <f t="shared" si="169"/>
        <v>0.57350000000000001</v>
      </c>
      <c r="G1417" s="2">
        <f t="shared" si="171"/>
        <v>0.57580000000000031</v>
      </c>
      <c r="H1417" s="2">
        <f t="shared" si="167"/>
        <v>0.60054999999999947</v>
      </c>
      <c r="I1417" s="2">
        <f t="array" ref="I1417">SUMPRODUCT(B1401:B1420, (ROW(B1401:B1420)-ROW(B1401)+1)) / (20*21/2)</f>
        <v>0.5497619047619049</v>
      </c>
      <c r="J1417" s="2">
        <f t="shared" si="170"/>
        <v>0.56454182749752346</v>
      </c>
      <c r="K1417" s="2">
        <f t="shared" si="172"/>
        <v>0.57684762932966993</v>
      </c>
    </row>
    <row r="1418" spans="1:11" ht="13.5" x14ac:dyDescent="0.25">
      <c r="A1418" s="3">
        <f>TITRES_STAT!B1421</f>
        <v>44377</v>
      </c>
      <c r="B1418" s="5">
        <f>TITRES_STAT!D1421</f>
        <v>0.54</v>
      </c>
      <c r="C1418" s="2">
        <f t="shared" si="173"/>
        <v>1.0000000000000009E-2</v>
      </c>
      <c r="D1418" s="2">
        <f t="shared" si="174"/>
        <v>0.54200000000000004</v>
      </c>
      <c r="E1418" s="2">
        <f t="shared" si="168"/>
        <v>0.55099999999999993</v>
      </c>
      <c r="F1418" s="2">
        <f t="shared" si="169"/>
        <v>0.57050000000000023</v>
      </c>
      <c r="G1418" s="2">
        <f t="shared" si="171"/>
        <v>0.57520000000000016</v>
      </c>
      <c r="H1418" s="2">
        <f t="shared" ref="H1418:H1481" si="175">AVERAGE(B1219:B1418)</f>
        <v>0.60004999999999942</v>
      </c>
      <c r="I1418" s="2">
        <f t="array" ref="I1418">SUMPRODUCT(B1402:B1421, (ROW(B1402:B1421)-ROW(B1402)+1)) / (20*21/2)</f>
        <v>0.54661904761904767</v>
      </c>
      <c r="J1418" s="2">
        <f t="shared" si="170"/>
        <v>0.56220451059299736</v>
      </c>
      <c r="K1418" s="2">
        <f t="shared" si="172"/>
        <v>0.57540262425791822</v>
      </c>
    </row>
    <row r="1419" spans="1:11" ht="13.5" x14ac:dyDescent="0.25">
      <c r="A1419" s="3">
        <f>TITRES_STAT!B1422</f>
        <v>44378</v>
      </c>
      <c r="B1419" s="5">
        <f>TITRES_STAT!D1422</f>
        <v>0.53</v>
      </c>
      <c r="C1419" s="2">
        <f t="shared" si="173"/>
        <v>-1.0000000000000009E-2</v>
      </c>
      <c r="D1419" s="2">
        <f t="shared" si="174"/>
        <v>0.53800000000000003</v>
      </c>
      <c r="E1419" s="2">
        <f t="shared" si="168"/>
        <v>0.54700000000000004</v>
      </c>
      <c r="F1419" s="2">
        <f t="shared" si="169"/>
        <v>0.56700000000000006</v>
      </c>
      <c r="G1419" s="2">
        <f t="shared" si="171"/>
        <v>0.57440000000000024</v>
      </c>
      <c r="H1419" s="2">
        <f t="shared" si="175"/>
        <v>0.59954999999999947</v>
      </c>
      <c r="I1419" s="2">
        <f t="array" ref="I1419">SUMPRODUCT(B1403:B1422, (ROW(B1403:B1422)-ROW(B1403)+1)) / (20*21/2)</f>
        <v>0.54380952380952374</v>
      </c>
      <c r="J1419" s="2">
        <f t="shared" si="170"/>
        <v>0.55913741434604525</v>
      </c>
      <c r="K1419" s="2">
        <f t="shared" si="172"/>
        <v>0.57362212918898026</v>
      </c>
    </row>
    <row r="1420" spans="1:11" ht="13.5" x14ac:dyDescent="0.25">
      <c r="A1420" s="3">
        <f>TITRES_STAT!B1423</f>
        <v>44379</v>
      </c>
      <c r="B1420" s="5">
        <f>TITRES_STAT!D1423</f>
        <v>0.52</v>
      </c>
      <c r="C1420" s="2">
        <f t="shared" si="173"/>
        <v>-1.0000000000000009E-2</v>
      </c>
      <c r="D1420" s="2">
        <f t="shared" si="174"/>
        <v>0.53200000000000003</v>
      </c>
      <c r="E1420" s="2">
        <f t="shared" ref="E1420:E1483" si="176">AVERAGE(B1411:B1420)</f>
        <v>0.54200000000000004</v>
      </c>
      <c r="F1420" s="2">
        <f t="shared" si="169"/>
        <v>0.56299999999999994</v>
      </c>
      <c r="G1420" s="2">
        <f t="shared" si="171"/>
        <v>0.57360000000000011</v>
      </c>
      <c r="H1420" s="2">
        <f t="shared" si="175"/>
        <v>0.59899999999999953</v>
      </c>
      <c r="I1420" s="2">
        <f t="array" ref="I1420">SUMPRODUCT(B1404:B1423, (ROW(B1404:B1423)-ROW(B1404)+1)) / (20*21/2)</f>
        <v>0.54133333333333333</v>
      </c>
      <c r="J1420" s="2">
        <f t="shared" si="170"/>
        <v>0.55541004155118379</v>
      </c>
      <c r="K1420" s="2">
        <f t="shared" si="172"/>
        <v>0.571519300593334</v>
      </c>
    </row>
    <row r="1421" spans="1:11" ht="13.5" x14ac:dyDescent="0.25">
      <c r="A1421" s="3">
        <f>TITRES_STAT!B1424</f>
        <v>44382</v>
      </c>
      <c r="B1421" s="5">
        <f>TITRES_STAT!D1424</f>
        <v>0.53</v>
      </c>
      <c r="C1421" s="2">
        <f t="shared" si="173"/>
        <v>1.0000000000000009E-2</v>
      </c>
      <c r="D1421" s="2">
        <f t="shared" si="174"/>
        <v>0.53</v>
      </c>
      <c r="E1421" s="2">
        <f t="shared" si="176"/>
        <v>0.53800000000000014</v>
      </c>
      <c r="F1421" s="2">
        <f t="shared" si="169"/>
        <v>0.55949999999999989</v>
      </c>
      <c r="G1421" s="2">
        <f t="shared" si="171"/>
        <v>0.57300000000000006</v>
      </c>
      <c r="H1421" s="2">
        <f t="shared" si="175"/>
        <v>0.59854999999999947</v>
      </c>
      <c r="I1421" s="2">
        <f t="array" ref="I1421">SUMPRODUCT(B1405:B1424, (ROW(B1405:B1424)-ROW(B1405)+1)) / (20*21/2)</f>
        <v>0.53919047619047633</v>
      </c>
      <c r="J1421" s="2">
        <f t="shared" si="170"/>
        <v>0.55299003759392817</v>
      </c>
      <c r="K1421" s="2">
        <f t="shared" si="172"/>
        <v>0.56989109272692873</v>
      </c>
    </row>
    <row r="1422" spans="1:11" ht="13.5" x14ac:dyDescent="0.25">
      <c r="A1422" s="3">
        <f>TITRES_STAT!B1425</f>
        <v>44383</v>
      </c>
      <c r="B1422" s="5">
        <f>TITRES_STAT!D1425</f>
        <v>0.53</v>
      </c>
      <c r="C1422" s="2">
        <f t="shared" si="173"/>
        <v>0</v>
      </c>
      <c r="D1422" s="2">
        <f t="shared" si="174"/>
        <v>0.53</v>
      </c>
      <c r="E1422" s="2">
        <f t="shared" si="176"/>
        <v>0.53600000000000014</v>
      </c>
      <c r="F1422" s="2">
        <f t="shared" si="169"/>
        <v>0.55599999999999983</v>
      </c>
      <c r="G1422" s="2">
        <f t="shared" si="171"/>
        <v>0.57240000000000013</v>
      </c>
      <c r="H1422" s="2">
        <f t="shared" si="175"/>
        <v>0.59809999999999941</v>
      </c>
      <c r="I1422" s="2">
        <f t="array" ref="I1422">SUMPRODUCT(B1406:B1425, (ROW(B1406:B1425)-ROW(B1406)+1)) / (20*21/2)</f>
        <v>0.53733333333333333</v>
      </c>
      <c r="J1422" s="2">
        <f t="shared" si="170"/>
        <v>0.5508005102040302</v>
      </c>
      <c r="K1422" s="2">
        <f t="shared" si="172"/>
        <v>0.5683267361494021</v>
      </c>
    </row>
    <row r="1423" spans="1:11" ht="13.5" x14ac:dyDescent="0.25">
      <c r="A1423" s="3">
        <f>TITRES_STAT!B1426</f>
        <v>44384</v>
      </c>
      <c r="B1423" s="5">
        <f>TITRES_STAT!D1426</f>
        <v>0.53</v>
      </c>
      <c r="C1423" s="2">
        <f t="shared" si="173"/>
        <v>0</v>
      </c>
      <c r="D1423" s="2">
        <f t="shared" si="174"/>
        <v>0.52800000000000014</v>
      </c>
      <c r="E1423" s="2">
        <f t="shared" si="176"/>
        <v>0.53500000000000003</v>
      </c>
      <c r="F1423" s="2">
        <f t="shared" si="169"/>
        <v>0.55249999999999988</v>
      </c>
      <c r="G1423" s="2">
        <f t="shared" si="171"/>
        <v>0.57160000000000011</v>
      </c>
      <c r="H1423" s="2">
        <f t="shared" si="175"/>
        <v>0.59764999999999946</v>
      </c>
      <c r="I1423" s="2">
        <f t="array" ref="I1423">SUMPRODUCT(B1407:B1426, (ROW(B1407:B1426)-ROW(B1407)+1)) / (20*21/2)</f>
        <v>0.53480952380952396</v>
      </c>
      <c r="J1423" s="2">
        <f t="shared" si="170"/>
        <v>0.54881950923221778</v>
      </c>
      <c r="K1423" s="2">
        <f t="shared" si="172"/>
        <v>0.56682372688864124</v>
      </c>
    </row>
    <row r="1424" spans="1:11" ht="13.5" x14ac:dyDescent="0.25">
      <c r="A1424" s="3">
        <f>TITRES_STAT!B1427</f>
        <v>44385</v>
      </c>
      <c r="B1424" s="5">
        <f>TITRES_STAT!D1427</f>
        <v>0.53</v>
      </c>
      <c r="C1424" s="2">
        <f t="shared" si="173"/>
        <v>0</v>
      </c>
      <c r="D1424" s="2">
        <f t="shared" si="174"/>
        <v>0.52800000000000014</v>
      </c>
      <c r="E1424" s="2">
        <f t="shared" si="176"/>
        <v>0.53300000000000014</v>
      </c>
      <c r="F1424" s="2">
        <f t="shared" si="169"/>
        <v>0.54949999999999988</v>
      </c>
      <c r="G1424" s="2">
        <f t="shared" si="171"/>
        <v>0.57100000000000006</v>
      </c>
      <c r="H1424" s="2">
        <f t="shared" si="175"/>
        <v>0.5971999999999994</v>
      </c>
      <c r="I1424" s="2">
        <f t="array" ref="I1424">SUMPRODUCT(B1408:B1427, (ROW(B1408:B1427)-ROW(B1408)+1)) / (20*21/2)</f>
        <v>0.53352380952380962</v>
      </c>
      <c r="J1424" s="2">
        <f t="shared" si="170"/>
        <v>0.54702717501962561</v>
      </c>
      <c r="K1424" s="2">
        <f t="shared" si="172"/>
        <v>0.56537965916751809</v>
      </c>
    </row>
    <row r="1425" spans="1:11" ht="13.5" x14ac:dyDescent="0.25">
      <c r="A1425" s="3">
        <f>TITRES_STAT!B1428</f>
        <v>44386</v>
      </c>
      <c r="B1425" s="5">
        <f>TITRES_STAT!D1428</f>
        <v>0.53</v>
      </c>
      <c r="C1425" s="2">
        <f t="shared" si="173"/>
        <v>0</v>
      </c>
      <c r="D1425" s="2">
        <f t="shared" si="174"/>
        <v>0.53</v>
      </c>
      <c r="E1425" s="2">
        <f t="shared" si="176"/>
        <v>0.53100000000000014</v>
      </c>
      <c r="F1425" s="2">
        <f t="shared" si="169"/>
        <v>0.54649999999999976</v>
      </c>
      <c r="G1425" s="2">
        <f t="shared" si="171"/>
        <v>0.57040000000000002</v>
      </c>
      <c r="H1425" s="2">
        <f t="shared" si="175"/>
        <v>0.59669999999999934</v>
      </c>
      <c r="I1425" s="2">
        <f t="array" ref="I1425">SUMPRODUCT(B1409:B1428, (ROW(B1409:B1428)-ROW(B1409)+1)) / (20*21/2)</f>
        <v>0.53242857142857147</v>
      </c>
      <c r="J1425" s="2">
        <f t="shared" si="170"/>
        <v>0.5454055393034708</v>
      </c>
      <c r="K1425" s="2">
        <f t="shared" si="172"/>
        <v>0.56399222155310558</v>
      </c>
    </row>
    <row r="1426" spans="1:11" ht="13.5" x14ac:dyDescent="0.25">
      <c r="A1426" s="3">
        <f>TITRES_STAT!B1429</f>
        <v>44389</v>
      </c>
      <c r="B1426" s="5">
        <f>TITRES_STAT!D1429</f>
        <v>0.52</v>
      </c>
      <c r="C1426" s="2">
        <f t="shared" si="173"/>
        <v>-1.0000000000000009E-2</v>
      </c>
      <c r="D1426" s="2">
        <f t="shared" si="174"/>
        <v>0.52800000000000002</v>
      </c>
      <c r="E1426" s="2">
        <f t="shared" si="176"/>
        <v>0.52900000000000014</v>
      </c>
      <c r="F1426" s="2">
        <f t="shared" si="169"/>
        <v>0.54349999999999976</v>
      </c>
      <c r="G1426" s="2">
        <f t="shared" si="171"/>
        <v>0.56960000000000011</v>
      </c>
      <c r="H1426" s="2">
        <f t="shared" si="175"/>
        <v>0.5961499999999994</v>
      </c>
      <c r="I1426" s="2">
        <f t="array" ref="I1426">SUMPRODUCT(B1410:B1429, (ROW(B1410:B1429)-ROW(B1410)+1)) / (20*21/2)</f>
        <v>0.53152380952380951</v>
      </c>
      <c r="J1426" s="2">
        <f t="shared" si="170"/>
        <v>0.54298596413171163</v>
      </c>
      <c r="K1426" s="2">
        <f t="shared" si="172"/>
        <v>0.56226703639416031</v>
      </c>
    </row>
    <row r="1427" spans="1:11" ht="13.5" x14ac:dyDescent="0.25">
      <c r="A1427" s="3">
        <f>TITRES_STAT!B1430</f>
        <v>44390</v>
      </c>
      <c r="B1427" s="5">
        <f>TITRES_STAT!D1430</f>
        <v>0.53</v>
      </c>
      <c r="C1427" s="2">
        <f t="shared" si="173"/>
        <v>1.0000000000000009E-2</v>
      </c>
      <c r="D1427" s="2">
        <f t="shared" si="174"/>
        <v>0.52800000000000014</v>
      </c>
      <c r="E1427" s="2">
        <f t="shared" si="176"/>
        <v>0.52900000000000014</v>
      </c>
      <c r="F1427" s="2">
        <f t="shared" si="169"/>
        <v>0.54149999999999987</v>
      </c>
      <c r="G1427" s="2">
        <f t="shared" si="171"/>
        <v>0.56900000000000006</v>
      </c>
      <c r="H1427" s="2">
        <f t="shared" si="175"/>
        <v>0.59559999999999935</v>
      </c>
      <c r="I1427" s="2">
        <f t="array" ref="I1427">SUMPRODUCT(B1411:B1430, (ROW(B1411:B1430)-ROW(B1411)+1)) / (20*21/2)</f>
        <v>0.53080952380952384</v>
      </c>
      <c r="J1427" s="2">
        <f t="shared" si="170"/>
        <v>0.54174920564297724</v>
      </c>
      <c r="K1427" s="2">
        <f t="shared" si="172"/>
        <v>0.56100166241791871</v>
      </c>
    </row>
    <row r="1428" spans="1:11" ht="13.5" x14ac:dyDescent="0.25">
      <c r="A1428" s="3">
        <f>TITRES_STAT!B1431</f>
        <v>44391</v>
      </c>
      <c r="B1428" s="5">
        <f>TITRES_STAT!D1431</f>
        <v>0.53</v>
      </c>
      <c r="C1428" s="2">
        <f t="shared" si="173"/>
        <v>0</v>
      </c>
      <c r="D1428" s="2">
        <f t="shared" si="174"/>
        <v>0.52800000000000014</v>
      </c>
      <c r="E1428" s="2">
        <f t="shared" si="176"/>
        <v>0.52800000000000014</v>
      </c>
      <c r="F1428" s="2">
        <f t="shared" ref="F1428:F1491" si="177">AVERAGE(B1409:B1428)</f>
        <v>0.53949999999999987</v>
      </c>
      <c r="G1428" s="2">
        <f t="shared" si="171"/>
        <v>0.56840000000000013</v>
      </c>
      <c r="H1428" s="2">
        <f t="shared" si="175"/>
        <v>0.59509999999999941</v>
      </c>
      <c r="I1428" s="2">
        <f t="array" ref="I1428">SUMPRODUCT(B1412:B1431, (ROW(B1412:B1431)-ROW(B1412)+1)) / (20*21/2)</f>
        <v>0.52933333333333343</v>
      </c>
      <c r="J1428" s="2">
        <f t="shared" si="170"/>
        <v>0.54063023367697938</v>
      </c>
      <c r="K1428" s="2">
        <f t="shared" si="172"/>
        <v>0.5597859109505493</v>
      </c>
    </row>
    <row r="1429" spans="1:11" ht="13.5" x14ac:dyDescent="0.25">
      <c r="A1429" s="3">
        <f>TITRES_STAT!B1432</f>
        <v>44392</v>
      </c>
      <c r="B1429" s="5">
        <f>TITRES_STAT!D1432</f>
        <v>0.53</v>
      </c>
      <c r="C1429" s="2">
        <f t="shared" si="173"/>
        <v>0</v>
      </c>
      <c r="D1429" s="2">
        <f t="shared" si="174"/>
        <v>0.52800000000000014</v>
      </c>
      <c r="E1429" s="2">
        <f t="shared" si="176"/>
        <v>0.52800000000000014</v>
      </c>
      <c r="F1429" s="2">
        <f t="shared" si="177"/>
        <v>0.53749999999999987</v>
      </c>
      <c r="G1429" s="2">
        <f t="shared" si="171"/>
        <v>0.5676000000000001</v>
      </c>
      <c r="H1429" s="2">
        <f t="shared" si="175"/>
        <v>0.59464999999999935</v>
      </c>
      <c r="I1429" s="2">
        <f t="array" ref="I1429">SUMPRODUCT(B1413:B1432, (ROW(B1413:B1432)-ROW(B1413)+1)) / (20*21/2)</f>
        <v>0.52714285714285725</v>
      </c>
      <c r="J1429" s="2">
        <f t="shared" ref="J1429:J1492" si="178">$J$4*B1429+J1428*(1-$J$4)</f>
        <v>0.53961783046964806</v>
      </c>
      <c r="K1429" s="2">
        <f t="shared" si="172"/>
        <v>0.5586178360113121</v>
      </c>
    </row>
    <row r="1430" spans="1:11" ht="13.5" x14ac:dyDescent="0.25">
      <c r="A1430" s="3">
        <f>TITRES_STAT!B1433</f>
        <v>44393</v>
      </c>
      <c r="B1430" s="5">
        <f>TITRES_STAT!D1433</f>
        <v>0.53</v>
      </c>
      <c r="C1430" s="2">
        <f t="shared" si="173"/>
        <v>0</v>
      </c>
      <c r="D1430" s="2">
        <f t="shared" si="174"/>
        <v>0.52800000000000014</v>
      </c>
      <c r="E1430" s="2">
        <f t="shared" si="176"/>
        <v>0.52900000000000014</v>
      </c>
      <c r="F1430" s="2">
        <f t="shared" si="177"/>
        <v>0.53549999999999986</v>
      </c>
      <c r="G1430" s="2">
        <f t="shared" si="171"/>
        <v>0.56680000000000019</v>
      </c>
      <c r="H1430" s="2">
        <f t="shared" si="175"/>
        <v>0.59424999999999939</v>
      </c>
      <c r="I1430" s="2">
        <f t="array" ref="I1430">SUMPRODUCT(B1414:B1433, (ROW(B1414:B1433)-ROW(B1414)+1)) / (20*21/2)</f>
        <v>0.52514285714285713</v>
      </c>
      <c r="J1430" s="2">
        <f t="shared" si="178"/>
        <v>0.53870184661539589</v>
      </c>
      <c r="K1430" s="2">
        <f t="shared" si="172"/>
        <v>0.55749556793243715</v>
      </c>
    </row>
    <row r="1431" spans="1:11" ht="13.5" x14ac:dyDescent="0.25">
      <c r="A1431" s="3">
        <f>TITRES_STAT!B1434</f>
        <v>44396</v>
      </c>
      <c r="B1431" s="5">
        <f>TITRES_STAT!D1434</f>
        <v>0.52</v>
      </c>
      <c r="C1431" s="2">
        <f t="shared" si="173"/>
        <v>-1.0000000000000009E-2</v>
      </c>
      <c r="D1431" s="2">
        <f t="shared" si="174"/>
        <v>0.52800000000000002</v>
      </c>
      <c r="E1431" s="2">
        <f t="shared" si="176"/>
        <v>0.52800000000000014</v>
      </c>
      <c r="F1431" s="2">
        <f t="shared" si="177"/>
        <v>0.53300000000000003</v>
      </c>
      <c r="G1431" s="2">
        <f t="shared" si="171"/>
        <v>0.56560000000000021</v>
      </c>
      <c r="H1431" s="2">
        <f t="shared" si="175"/>
        <v>0.59379999999999944</v>
      </c>
      <c r="I1431" s="2">
        <f t="array" ref="I1431">SUMPRODUCT(B1415:B1434, (ROW(B1415:B1434)-ROW(B1415)+1)) / (20*21/2)</f>
        <v>0.52233333333333332</v>
      </c>
      <c r="J1431" s="2">
        <f t="shared" si="178"/>
        <v>0.5369207183663105</v>
      </c>
      <c r="K1431" s="2">
        <f t="shared" si="172"/>
        <v>0.55602515350371418</v>
      </c>
    </row>
    <row r="1432" spans="1:11" ht="13.5" x14ac:dyDescent="0.25">
      <c r="A1432" s="3">
        <f>TITRES_STAT!B1435</f>
        <v>44399</v>
      </c>
      <c r="B1432" s="5">
        <f>TITRES_STAT!D1435</f>
        <v>0.51</v>
      </c>
      <c r="C1432" s="2">
        <f t="shared" si="173"/>
        <v>-1.0000000000000009E-2</v>
      </c>
      <c r="D1432" s="2">
        <f t="shared" si="174"/>
        <v>0.52400000000000002</v>
      </c>
      <c r="E1432" s="2">
        <f t="shared" si="176"/>
        <v>0.52600000000000013</v>
      </c>
      <c r="F1432" s="2">
        <f t="shared" si="177"/>
        <v>0.53099999999999992</v>
      </c>
      <c r="G1432" s="2">
        <f t="shared" si="171"/>
        <v>0.56400000000000017</v>
      </c>
      <c r="H1432" s="2">
        <f t="shared" si="175"/>
        <v>0.59339999999999948</v>
      </c>
      <c r="I1432" s="2">
        <f t="array" ref="I1432">SUMPRODUCT(B1416:B1435, (ROW(B1416:B1435)-ROW(B1416)+1)) / (20*21/2)</f>
        <v>0.51976190476190476</v>
      </c>
      <c r="J1432" s="2">
        <f t="shared" si="178"/>
        <v>0.53435684042666187</v>
      </c>
      <c r="K1432" s="2">
        <f t="shared" si="172"/>
        <v>0.55422024552317639</v>
      </c>
    </row>
    <row r="1433" spans="1:11" ht="13.5" x14ac:dyDescent="0.25">
      <c r="A1433" s="3">
        <f>TITRES_STAT!B1436</f>
        <v>44400</v>
      </c>
      <c r="B1433" s="5">
        <f>TITRES_STAT!D1436</f>
        <v>0.51</v>
      </c>
      <c r="C1433" s="2">
        <f t="shared" si="173"/>
        <v>0</v>
      </c>
      <c r="D1433" s="2">
        <f t="shared" si="174"/>
        <v>0.51999999999999991</v>
      </c>
      <c r="E1433" s="2">
        <f t="shared" si="176"/>
        <v>0.52400000000000002</v>
      </c>
      <c r="F1433" s="2">
        <f t="shared" si="177"/>
        <v>0.52949999999999997</v>
      </c>
      <c r="G1433" s="2">
        <f t="shared" si="171"/>
        <v>0.56240000000000023</v>
      </c>
      <c r="H1433" s="2">
        <f t="shared" si="175"/>
        <v>0.59299999999999953</v>
      </c>
      <c r="I1433" s="2">
        <f t="array" ref="I1433">SUMPRODUCT(B1417:B1436, (ROW(B1417:B1436)-ROW(B1417)+1)) / (20*21/2)</f>
        <v>0.51838095238095239</v>
      </c>
      <c r="J1433" s="2">
        <f t="shared" si="178"/>
        <v>0.5320371413384084</v>
      </c>
      <c r="K1433" s="2">
        <f t="shared" si="172"/>
        <v>0.55248611824775773</v>
      </c>
    </row>
    <row r="1434" spans="1:11" ht="13.5" x14ac:dyDescent="0.25">
      <c r="A1434" s="3">
        <f>TITRES_STAT!B1437</f>
        <v>44403</v>
      </c>
      <c r="B1434" s="5">
        <f>TITRES_STAT!D1437</f>
        <v>0.5</v>
      </c>
      <c r="C1434" s="2">
        <f t="shared" si="173"/>
        <v>-1.0000000000000009E-2</v>
      </c>
      <c r="D1434" s="2">
        <f t="shared" si="174"/>
        <v>0.51400000000000001</v>
      </c>
      <c r="E1434" s="2">
        <f t="shared" si="176"/>
        <v>0.52100000000000013</v>
      </c>
      <c r="F1434" s="2">
        <f t="shared" si="177"/>
        <v>0.52700000000000002</v>
      </c>
      <c r="G1434" s="2">
        <f t="shared" si="171"/>
        <v>0.56080000000000019</v>
      </c>
      <c r="H1434" s="2">
        <f t="shared" si="175"/>
        <v>0.59249999999999947</v>
      </c>
      <c r="I1434" s="2">
        <f t="array" ref="I1434">SUMPRODUCT(B1418:B1437, (ROW(B1418:B1437)-ROW(B1418)+1)) / (20*21/2)</f>
        <v>0.51809523809523816</v>
      </c>
      <c r="J1434" s="2">
        <f t="shared" si="178"/>
        <v>0.52898598502046479</v>
      </c>
      <c r="K1434" s="2">
        <f t="shared" si="172"/>
        <v>0.55042783910078685</v>
      </c>
    </row>
    <row r="1435" spans="1:11" ht="13.5" x14ac:dyDescent="0.25">
      <c r="A1435" s="3">
        <f>TITRES_STAT!B1438</f>
        <v>44404</v>
      </c>
      <c r="B1435" s="5">
        <f>TITRES_STAT!D1438</f>
        <v>0.5</v>
      </c>
      <c r="C1435" s="2">
        <f t="shared" si="173"/>
        <v>0</v>
      </c>
      <c r="D1435" s="2">
        <f t="shared" si="174"/>
        <v>0.50800000000000001</v>
      </c>
      <c r="E1435" s="2">
        <f t="shared" si="176"/>
        <v>0.51800000000000002</v>
      </c>
      <c r="F1435" s="2">
        <f t="shared" si="177"/>
        <v>0.52450000000000008</v>
      </c>
      <c r="G1435" s="2">
        <f t="shared" si="171"/>
        <v>0.55940000000000023</v>
      </c>
      <c r="H1435" s="2">
        <f t="shared" si="175"/>
        <v>0.59194999999999953</v>
      </c>
      <c r="I1435" s="2">
        <f t="array" ref="I1435">SUMPRODUCT(B1419:B1438, (ROW(B1419:B1438)-ROW(B1419)+1)) / (20*21/2)</f>
        <v>0.5178571428571429</v>
      </c>
      <c r="J1435" s="2">
        <f t="shared" si="178"/>
        <v>0.52622541501851572</v>
      </c>
      <c r="K1435" s="2">
        <f t="shared" si="172"/>
        <v>0.54845027678310898</v>
      </c>
    </row>
    <row r="1436" spans="1:11" ht="13.5" x14ac:dyDescent="0.25">
      <c r="A1436" s="3">
        <f>TITRES_STAT!B1439</f>
        <v>44405</v>
      </c>
      <c r="B1436" s="5">
        <f>TITRES_STAT!D1439</f>
        <v>0.51</v>
      </c>
      <c r="C1436" s="2">
        <f t="shared" si="173"/>
        <v>1.0000000000000009E-2</v>
      </c>
      <c r="D1436" s="2">
        <f t="shared" si="174"/>
        <v>0.50600000000000001</v>
      </c>
      <c r="E1436" s="2">
        <f t="shared" si="176"/>
        <v>0.51700000000000002</v>
      </c>
      <c r="F1436" s="2">
        <f t="shared" si="177"/>
        <v>0.52300000000000002</v>
      </c>
      <c r="G1436" s="2">
        <f t="shared" si="171"/>
        <v>0.55820000000000025</v>
      </c>
      <c r="H1436" s="2">
        <f t="shared" si="175"/>
        <v>0.59149999999999958</v>
      </c>
      <c r="I1436" s="2">
        <f t="array" ref="I1436">SUMPRODUCT(B1420:B1439, (ROW(B1420:B1439)-ROW(B1420)+1)) / (20*21/2)</f>
        <v>0.51771428571428568</v>
      </c>
      <c r="J1436" s="2">
        <f t="shared" si="178"/>
        <v>0.52468013739770469</v>
      </c>
      <c r="K1436" s="2">
        <f t="shared" si="172"/>
        <v>0.54694242279161454</v>
      </c>
    </row>
    <row r="1437" spans="1:11" ht="13.5" x14ac:dyDescent="0.25">
      <c r="A1437" s="3">
        <f>TITRES_STAT!B1440</f>
        <v>44406</v>
      </c>
      <c r="B1437" s="5">
        <f>TITRES_STAT!D1440</f>
        <v>0.52</v>
      </c>
      <c r="C1437" s="2">
        <f t="shared" si="173"/>
        <v>1.0000000000000009E-2</v>
      </c>
      <c r="D1437" s="2">
        <f t="shared" si="174"/>
        <v>0.50800000000000001</v>
      </c>
      <c r="E1437" s="2">
        <f t="shared" si="176"/>
        <v>0.51600000000000001</v>
      </c>
      <c r="F1437" s="2">
        <f t="shared" si="177"/>
        <v>0.52250000000000008</v>
      </c>
      <c r="G1437" s="2">
        <f t="shared" si="171"/>
        <v>0.55700000000000027</v>
      </c>
      <c r="H1437" s="2">
        <f t="shared" si="175"/>
        <v>0.59114999999999951</v>
      </c>
      <c r="I1437" s="2">
        <f t="array" ref="I1437">SUMPRODUCT(B1421:B1440, (ROW(B1421:B1440)-ROW(B1421)+1)) / (20*21/2)</f>
        <v>0.51761904761904765</v>
      </c>
      <c r="J1437" s="2">
        <f t="shared" si="178"/>
        <v>0.52423441002649473</v>
      </c>
      <c r="K1437" s="2">
        <f t="shared" si="172"/>
        <v>0.54588585719194338</v>
      </c>
    </row>
    <row r="1438" spans="1:11" ht="13.5" x14ac:dyDescent="0.25">
      <c r="A1438" s="3">
        <f>TITRES_STAT!B1441</f>
        <v>44407</v>
      </c>
      <c r="B1438" s="5">
        <f>TITRES_STAT!D1441</f>
        <v>0.52</v>
      </c>
      <c r="C1438" s="2">
        <f t="shared" si="173"/>
        <v>0</v>
      </c>
      <c r="D1438" s="2">
        <f t="shared" si="174"/>
        <v>0.51</v>
      </c>
      <c r="E1438" s="2">
        <f t="shared" si="176"/>
        <v>0.5149999999999999</v>
      </c>
      <c r="F1438" s="2">
        <f t="shared" si="177"/>
        <v>0.52149999999999996</v>
      </c>
      <c r="G1438" s="2">
        <f t="shared" si="171"/>
        <v>0.55580000000000029</v>
      </c>
      <c r="H1438" s="2">
        <f t="shared" si="175"/>
        <v>0.59074999999999955</v>
      </c>
      <c r="I1438" s="2">
        <f t="array" ref="I1438">SUMPRODUCT(B1422:B1441, (ROW(B1422:B1441)-ROW(B1422)+1)) / (20*21/2)</f>
        <v>0.5175238095238095</v>
      </c>
      <c r="J1438" s="2">
        <f t="shared" si="178"/>
        <v>0.52383113288111427</v>
      </c>
      <c r="K1438" s="2">
        <f t="shared" si="172"/>
        <v>0.54487072553735738</v>
      </c>
    </row>
    <row r="1439" spans="1:11" ht="13.5" x14ac:dyDescent="0.25">
      <c r="A1439" s="3">
        <f>TITRES_STAT!B1442</f>
        <v>44410</v>
      </c>
      <c r="B1439" s="5">
        <f>TITRES_STAT!D1442</f>
        <v>0.52</v>
      </c>
      <c r="C1439" s="2">
        <f t="shared" si="173"/>
        <v>0</v>
      </c>
      <c r="D1439" s="2">
        <f t="shared" si="174"/>
        <v>0.51400000000000001</v>
      </c>
      <c r="E1439" s="2">
        <f t="shared" si="176"/>
        <v>0.5139999999999999</v>
      </c>
      <c r="F1439" s="2">
        <f t="shared" si="177"/>
        <v>0.52100000000000002</v>
      </c>
      <c r="G1439" s="2">
        <f t="shared" si="171"/>
        <v>0.55460000000000031</v>
      </c>
      <c r="H1439" s="2">
        <f t="shared" si="175"/>
        <v>0.59044999999999948</v>
      </c>
      <c r="I1439" s="2">
        <f t="array" ref="I1439">SUMPRODUCT(B1423:B1442, (ROW(B1423:B1442)-ROW(B1423)+1)) / (20*21/2)</f>
        <v>0.51747619047619053</v>
      </c>
      <c r="J1439" s="2">
        <f t="shared" si="178"/>
        <v>0.523466263082913</v>
      </c>
      <c r="K1439" s="2">
        <f t="shared" si="172"/>
        <v>0.54389540296726491</v>
      </c>
    </row>
    <row r="1440" spans="1:11" ht="13.5" x14ac:dyDescent="0.25">
      <c r="A1440" s="3">
        <f>TITRES_STAT!B1443</f>
        <v>44411</v>
      </c>
      <c r="B1440" s="5">
        <f>TITRES_STAT!D1443</f>
        <v>0.52</v>
      </c>
      <c r="C1440" s="2">
        <f t="shared" si="173"/>
        <v>0</v>
      </c>
      <c r="D1440" s="2">
        <f t="shared" si="174"/>
        <v>0.51800000000000002</v>
      </c>
      <c r="E1440" s="2">
        <f t="shared" si="176"/>
        <v>0.5129999999999999</v>
      </c>
      <c r="F1440" s="2">
        <f t="shared" si="177"/>
        <v>0.52099999999999991</v>
      </c>
      <c r="G1440" s="2">
        <f t="shared" si="171"/>
        <v>0.55300000000000027</v>
      </c>
      <c r="H1440" s="2">
        <f t="shared" si="175"/>
        <v>0.59009999999999951</v>
      </c>
      <c r="I1440" s="2">
        <f t="array" ref="I1440">SUMPRODUCT(B1424:B1443, (ROW(B1424:B1443)-ROW(B1424)+1)) / (20*21/2)</f>
        <v>0.51747619047619053</v>
      </c>
      <c r="J1440" s="2">
        <f t="shared" si="178"/>
        <v>0.52313614278930221</v>
      </c>
      <c r="K1440" s="2">
        <f t="shared" si="172"/>
        <v>0.5429583283410977</v>
      </c>
    </row>
    <row r="1441" spans="1:11" ht="13.5" x14ac:dyDescent="0.25">
      <c r="A1441" s="3">
        <f>TITRES_STAT!B1444</f>
        <v>44412</v>
      </c>
      <c r="B1441" s="5">
        <f>TITRES_STAT!D1444</f>
        <v>0.52</v>
      </c>
      <c r="C1441" s="2">
        <f t="shared" si="173"/>
        <v>0</v>
      </c>
      <c r="D1441" s="2">
        <f t="shared" si="174"/>
        <v>0.52</v>
      </c>
      <c r="E1441" s="2">
        <f t="shared" si="176"/>
        <v>0.5129999999999999</v>
      </c>
      <c r="F1441" s="2">
        <f t="shared" si="177"/>
        <v>0.52049999999999996</v>
      </c>
      <c r="G1441" s="2">
        <f t="shared" si="171"/>
        <v>0.55120000000000025</v>
      </c>
      <c r="H1441" s="2">
        <f t="shared" si="175"/>
        <v>0.58969999999999945</v>
      </c>
      <c r="I1441" s="2">
        <f t="array" ref="I1441">SUMPRODUCT(B1425:B1444, (ROW(B1425:B1444)-ROW(B1425)+1)) / (20*21/2)</f>
        <v>0.51847619047619042</v>
      </c>
      <c r="J1441" s="2">
        <f t="shared" si="178"/>
        <v>0.52283746252365437</v>
      </c>
      <c r="K1441" s="2">
        <f t="shared" si="172"/>
        <v>0.54205800173948604</v>
      </c>
    </row>
    <row r="1442" spans="1:11" ht="13.5" x14ac:dyDescent="0.25">
      <c r="A1442" s="3">
        <f>TITRES_STAT!B1445</f>
        <v>44413</v>
      </c>
      <c r="B1442" s="5">
        <f>TITRES_STAT!D1445</f>
        <v>0.52</v>
      </c>
      <c r="C1442" s="2">
        <f t="shared" si="173"/>
        <v>0</v>
      </c>
      <c r="D1442" s="2">
        <f t="shared" si="174"/>
        <v>0.52</v>
      </c>
      <c r="E1442" s="2">
        <f t="shared" si="176"/>
        <v>0.5139999999999999</v>
      </c>
      <c r="F1442" s="2">
        <f t="shared" si="177"/>
        <v>0.51999999999999991</v>
      </c>
      <c r="G1442" s="2">
        <f t="shared" si="171"/>
        <v>0.54960000000000031</v>
      </c>
      <c r="H1442" s="2">
        <f t="shared" si="175"/>
        <v>0.58934999999999949</v>
      </c>
      <c r="I1442" s="2">
        <f t="array" ref="I1442">SUMPRODUCT(B1426:B1445, (ROW(B1426:B1445)-ROW(B1426)+1)) / (20*21/2)</f>
        <v>0.52042857142857146</v>
      </c>
      <c r="J1442" s="2">
        <f t="shared" si="178"/>
        <v>0.52256722799759203</v>
      </c>
      <c r="K1442" s="2">
        <f t="shared" si="172"/>
        <v>0.54119298206342781</v>
      </c>
    </row>
    <row r="1443" spans="1:11" ht="13.5" x14ac:dyDescent="0.25">
      <c r="A1443" s="3">
        <f>TITRES_STAT!B1446</f>
        <v>44414</v>
      </c>
      <c r="B1443" s="5">
        <f>TITRES_STAT!D1446</f>
        <v>0.52</v>
      </c>
      <c r="C1443" s="2">
        <f t="shared" si="173"/>
        <v>0</v>
      </c>
      <c r="D1443" s="2">
        <f t="shared" si="174"/>
        <v>0.52</v>
      </c>
      <c r="E1443" s="2">
        <f t="shared" si="176"/>
        <v>0.51500000000000001</v>
      </c>
      <c r="F1443" s="2">
        <f t="shared" si="177"/>
        <v>0.51949999999999985</v>
      </c>
      <c r="G1443" s="2">
        <f t="shared" si="171"/>
        <v>0.54800000000000015</v>
      </c>
      <c r="H1443" s="2">
        <f t="shared" si="175"/>
        <v>0.58899999999999952</v>
      </c>
      <c r="I1443" s="2">
        <f t="array" ref="I1443">SUMPRODUCT(B1427:B1446, (ROW(B1427:B1446)-ROW(B1427)+1)) / (20*21/2)</f>
        <v>0.52233333333333343</v>
      </c>
      <c r="J1443" s="2">
        <f t="shared" si="178"/>
        <v>0.52232273009305952</v>
      </c>
      <c r="K1443" s="2">
        <f t="shared" si="172"/>
        <v>0.54036188472760716</v>
      </c>
    </row>
    <row r="1444" spans="1:11" ht="13.5" x14ac:dyDescent="0.25">
      <c r="A1444" s="3">
        <f>TITRES_STAT!B1447</f>
        <v>44417</v>
      </c>
      <c r="B1444" s="5">
        <f>TITRES_STAT!D1447</f>
        <v>0.53</v>
      </c>
      <c r="C1444" s="2">
        <f t="shared" si="173"/>
        <v>1.0000000000000009E-2</v>
      </c>
      <c r="D1444" s="2">
        <f t="shared" si="174"/>
        <v>0.52200000000000002</v>
      </c>
      <c r="E1444" s="2">
        <f t="shared" si="176"/>
        <v>0.51800000000000002</v>
      </c>
      <c r="F1444" s="2">
        <f t="shared" si="177"/>
        <v>0.51949999999999985</v>
      </c>
      <c r="G1444" s="2">
        <f t="shared" si="171"/>
        <v>0.54700000000000015</v>
      </c>
      <c r="H1444" s="2">
        <f t="shared" si="175"/>
        <v>0.58869999999999945</v>
      </c>
      <c r="I1444" s="2">
        <f t="array" ref="I1444">SUMPRODUCT(B1428:B1447, (ROW(B1428:B1447)-ROW(B1428)+1)) / (20*21/2)</f>
        <v>0.52414285714285713</v>
      </c>
      <c r="J1444" s="2">
        <f t="shared" si="178"/>
        <v>0.52305389865562524</v>
      </c>
      <c r="K1444" s="2">
        <f t="shared" si="172"/>
        <v>0.53995553630691662</v>
      </c>
    </row>
    <row r="1445" spans="1:11" ht="13.5" x14ac:dyDescent="0.25">
      <c r="A1445" s="3">
        <f>TITRES_STAT!B1448</f>
        <v>44419</v>
      </c>
      <c r="B1445" s="5">
        <f>TITRES_STAT!D1448</f>
        <v>0.54</v>
      </c>
      <c r="C1445" s="2">
        <f t="shared" si="173"/>
        <v>1.0000000000000009E-2</v>
      </c>
      <c r="D1445" s="2">
        <f t="shared" si="174"/>
        <v>0.52600000000000002</v>
      </c>
      <c r="E1445" s="2">
        <f t="shared" si="176"/>
        <v>0.52200000000000002</v>
      </c>
      <c r="F1445" s="2">
        <f t="shared" si="177"/>
        <v>0.51999999999999991</v>
      </c>
      <c r="G1445" s="2">
        <f t="shared" si="171"/>
        <v>0.54600000000000015</v>
      </c>
      <c r="H1445" s="2">
        <f t="shared" si="175"/>
        <v>0.58839999999999948</v>
      </c>
      <c r="I1445" s="2">
        <f t="array" ref="I1445">SUMPRODUCT(B1429:B1448, (ROW(B1429:B1448)-ROW(B1429)+1)) / (20*21/2)</f>
        <v>0.52495238095238095</v>
      </c>
      <c r="J1445" s="2">
        <f t="shared" si="178"/>
        <v>0.52466781306937516</v>
      </c>
      <c r="K1445" s="2">
        <f t="shared" si="172"/>
        <v>0.53995727998115517</v>
      </c>
    </row>
    <row r="1446" spans="1:11" ht="13.5" x14ac:dyDescent="0.25">
      <c r="A1446" s="3">
        <f>TITRES_STAT!B1449</f>
        <v>44420</v>
      </c>
      <c r="B1446" s="5">
        <f>TITRES_STAT!D1449</f>
        <v>0.54</v>
      </c>
      <c r="C1446" s="2">
        <f t="shared" si="173"/>
        <v>0</v>
      </c>
      <c r="D1446" s="2">
        <f t="shared" si="174"/>
        <v>0.53</v>
      </c>
      <c r="E1446" s="2">
        <f t="shared" si="176"/>
        <v>0.52500000000000002</v>
      </c>
      <c r="F1446" s="2">
        <f t="shared" si="177"/>
        <v>0.52099999999999969</v>
      </c>
      <c r="G1446" s="2">
        <f t="shared" si="171"/>
        <v>0.54480000000000006</v>
      </c>
      <c r="H1446" s="2">
        <f t="shared" si="175"/>
        <v>0.58809999999999951</v>
      </c>
      <c r="I1446" s="2">
        <f t="array" ref="I1446">SUMPRODUCT(B1430:B1449, (ROW(B1430:B1449)-ROW(B1430)+1)) / (20*21/2)</f>
        <v>0.52671428571428569</v>
      </c>
      <c r="J1446" s="2">
        <f t="shared" si="178"/>
        <v>0.52612802134848224</v>
      </c>
      <c r="K1446" s="2">
        <f t="shared" si="172"/>
        <v>0.53995895527601179</v>
      </c>
    </row>
    <row r="1447" spans="1:11" ht="13.5" x14ac:dyDescent="0.25">
      <c r="A1447" s="3">
        <f>TITRES_STAT!B1450</f>
        <v>44424</v>
      </c>
      <c r="B1447" s="5">
        <f>TITRES_STAT!D1450</f>
        <v>0.54</v>
      </c>
      <c r="C1447" s="2">
        <f t="shared" si="173"/>
        <v>0</v>
      </c>
      <c r="D1447" s="2">
        <f t="shared" si="174"/>
        <v>0.53400000000000003</v>
      </c>
      <c r="E1447" s="2">
        <f t="shared" si="176"/>
        <v>0.52700000000000002</v>
      </c>
      <c r="F1447" s="2">
        <f t="shared" si="177"/>
        <v>0.52149999999999985</v>
      </c>
      <c r="G1447" s="2">
        <f t="shared" si="171"/>
        <v>0.54380000000000006</v>
      </c>
      <c r="H1447" s="2">
        <f t="shared" si="175"/>
        <v>0.58779999999999955</v>
      </c>
      <c r="I1447" s="2">
        <f t="array" ref="I1447">SUMPRODUCT(B1431:B1450, (ROW(B1431:B1450)-ROW(B1431)+1)) / (20*21/2)</f>
        <v>0.52842857142857147</v>
      </c>
      <c r="J1447" s="2">
        <f t="shared" si="178"/>
        <v>0.52744916217243631</v>
      </c>
      <c r="K1447" s="2">
        <f t="shared" si="172"/>
        <v>0.53996056487303101</v>
      </c>
    </row>
    <row r="1448" spans="1:11" ht="13.5" x14ac:dyDescent="0.25">
      <c r="A1448" s="3">
        <f>TITRES_STAT!B1451</f>
        <v>44425</v>
      </c>
      <c r="B1448" s="5">
        <f>TITRES_STAT!D1451</f>
        <v>0.53</v>
      </c>
      <c r="C1448" s="2">
        <f t="shared" si="173"/>
        <v>-1.0000000000000009E-2</v>
      </c>
      <c r="D1448" s="2">
        <f t="shared" si="174"/>
        <v>0.53600000000000014</v>
      </c>
      <c r="E1448" s="2">
        <f t="shared" si="176"/>
        <v>0.52800000000000002</v>
      </c>
      <c r="F1448" s="2">
        <f t="shared" si="177"/>
        <v>0.52149999999999974</v>
      </c>
      <c r="G1448" s="2">
        <f t="shared" si="171"/>
        <v>0.5424000000000001</v>
      </c>
      <c r="H1448" s="2">
        <f t="shared" si="175"/>
        <v>0.58739999999999948</v>
      </c>
      <c r="I1448" s="2">
        <f t="array" ref="I1448">SUMPRODUCT(B1432:B1451, (ROW(B1432:B1451)-ROW(B1432)+1)) / (20*21/2)</f>
        <v>0.53009523809523817</v>
      </c>
      <c r="J1448" s="2">
        <f t="shared" si="178"/>
        <v>0.52769209910839476</v>
      </c>
      <c r="K1448" s="2">
        <f t="shared" si="172"/>
        <v>0.53956995448585332</v>
      </c>
    </row>
    <row r="1449" spans="1:11" ht="13.5" x14ac:dyDescent="0.25">
      <c r="A1449" s="3">
        <f>TITRES_STAT!B1452</f>
        <v>44426</v>
      </c>
      <c r="B1449" s="5">
        <f>TITRES_STAT!D1452</f>
        <v>0.54</v>
      </c>
      <c r="C1449" s="2">
        <f t="shared" si="173"/>
        <v>1.0000000000000009E-2</v>
      </c>
      <c r="D1449" s="2">
        <f t="shared" si="174"/>
        <v>0.53800000000000003</v>
      </c>
      <c r="E1449" s="2">
        <f t="shared" si="176"/>
        <v>0.53</v>
      </c>
      <c r="F1449" s="2">
        <f t="shared" si="177"/>
        <v>0.52199999999999991</v>
      </c>
      <c r="G1449" s="2">
        <f t="shared" si="171"/>
        <v>0.54120000000000001</v>
      </c>
      <c r="H1449" s="2">
        <f t="shared" si="175"/>
        <v>0.58704999999999952</v>
      </c>
      <c r="I1449" s="2">
        <f t="array" ref="I1449">SUMPRODUCT(B1433:B1452, (ROW(B1433:B1452)-ROW(B1433)+1)) / (20*21/2)</f>
        <v>0.53071428571428581</v>
      </c>
      <c r="J1449" s="2">
        <f t="shared" si="178"/>
        <v>0.52886428014569054</v>
      </c>
      <c r="K1449" s="2">
        <f t="shared" si="172"/>
        <v>0.53958681901581995</v>
      </c>
    </row>
    <row r="1450" spans="1:11" ht="13.5" x14ac:dyDescent="0.25">
      <c r="A1450" s="3">
        <f>TITRES_STAT!B1453</f>
        <v>44427</v>
      </c>
      <c r="B1450" s="5">
        <f>TITRES_STAT!D1453</f>
        <v>0.54</v>
      </c>
      <c r="C1450" s="2">
        <f t="shared" si="173"/>
        <v>0</v>
      </c>
      <c r="D1450" s="2">
        <f t="shared" si="174"/>
        <v>0.53800000000000003</v>
      </c>
      <c r="E1450" s="2">
        <f t="shared" si="176"/>
        <v>0.53200000000000003</v>
      </c>
      <c r="F1450" s="2">
        <f t="shared" si="177"/>
        <v>0.52249999999999974</v>
      </c>
      <c r="G1450" s="2">
        <f t="shared" si="171"/>
        <v>0.53999999999999992</v>
      </c>
      <c r="H1450" s="2">
        <f t="shared" si="175"/>
        <v>0.58674999999999955</v>
      </c>
      <c r="I1450" s="2">
        <f t="array" ref="I1450">SUMPRODUCT(B1434:B1453, (ROW(B1434:B1453)-ROW(B1434)+1)) / (20*21/2)</f>
        <v>0.53028571428571436</v>
      </c>
      <c r="J1450" s="2">
        <f t="shared" si="178"/>
        <v>0.52992482489371995</v>
      </c>
      <c r="K1450" s="2">
        <f t="shared" si="172"/>
        <v>0.53960302219167011</v>
      </c>
    </row>
    <row r="1451" spans="1:11" ht="13.5" x14ac:dyDescent="0.25">
      <c r="A1451" s="3">
        <f>TITRES_STAT!B1454</f>
        <v>44428</v>
      </c>
      <c r="B1451" s="5">
        <f>TITRES_STAT!D1454</f>
        <v>0.54</v>
      </c>
      <c r="C1451" s="2">
        <f t="shared" si="173"/>
        <v>0</v>
      </c>
      <c r="D1451" s="2">
        <f t="shared" si="174"/>
        <v>0.53800000000000003</v>
      </c>
      <c r="E1451" s="2">
        <f t="shared" si="176"/>
        <v>0.53400000000000003</v>
      </c>
      <c r="F1451" s="2">
        <f t="shared" si="177"/>
        <v>0.52349999999999974</v>
      </c>
      <c r="G1451" s="2">
        <f t="shared" si="171"/>
        <v>0.53879999999999983</v>
      </c>
      <c r="H1451" s="2">
        <f t="shared" si="175"/>
        <v>0.58649999999999958</v>
      </c>
      <c r="I1451" s="2">
        <f t="array" ref="I1451">SUMPRODUCT(B1435:B1454, (ROW(B1435:B1454)-ROW(B1435)+1)) / (20*21/2)</f>
        <v>0.52980952380952384</v>
      </c>
      <c r="J1451" s="2">
        <f t="shared" si="178"/>
        <v>0.53088436538003236</v>
      </c>
      <c r="K1451" s="2">
        <f t="shared" si="172"/>
        <v>0.53961858994885947</v>
      </c>
    </row>
    <row r="1452" spans="1:11" ht="13.5" x14ac:dyDescent="0.25">
      <c r="A1452" s="3">
        <f>TITRES_STAT!B1455</f>
        <v>44431</v>
      </c>
      <c r="B1452" s="5">
        <f>TITRES_STAT!D1455</f>
        <v>0.53</v>
      </c>
      <c r="C1452" s="2">
        <f t="shared" si="173"/>
        <v>-1.0000000000000009E-2</v>
      </c>
      <c r="D1452" s="2">
        <f t="shared" si="174"/>
        <v>0.53600000000000014</v>
      </c>
      <c r="E1452" s="2">
        <f t="shared" si="176"/>
        <v>0.53500000000000003</v>
      </c>
      <c r="F1452" s="2">
        <f t="shared" si="177"/>
        <v>0.52449999999999986</v>
      </c>
      <c r="G1452" s="2">
        <f t="shared" si="171"/>
        <v>0.53739999999999977</v>
      </c>
      <c r="H1452" s="2">
        <f t="shared" si="175"/>
        <v>0.5862499999999996</v>
      </c>
      <c r="I1452" s="2">
        <f t="array" ref="I1452">SUMPRODUCT(B1436:B1455, (ROW(B1436:B1455)-ROW(B1436)+1)) / (20*21/2)</f>
        <v>0.52923809523809529</v>
      </c>
      <c r="J1452" s="2">
        <f t="shared" si="178"/>
        <v>0.53080014010574361</v>
      </c>
      <c r="K1452" s="2">
        <f t="shared" si="172"/>
        <v>0.53924139034302188</v>
      </c>
    </row>
    <row r="1453" spans="1:11" ht="13.5" x14ac:dyDescent="0.25">
      <c r="A1453" s="3">
        <f>TITRES_STAT!B1456</f>
        <v>44432</v>
      </c>
      <c r="B1453" s="5">
        <f>TITRES_STAT!D1456</f>
        <v>0.52</v>
      </c>
      <c r="C1453" s="2">
        <f t="shared" si="173"/>
        <v>-1.0000000000000009E-2</v>
      </c>
      <c r="D1453" s="2">
        <f t="shared" si="174"/>
        <v>0.53400000000000003</v>
      </c>
      <c r="E1453" s="2">
        <f t="shared" si="176"/>
        <v>0.53500000000000014</v>
      </c>
      <c r="F1453" s="2">
        <f t="shared" si="177"/>
        <v>0.52499999999999991</v>
      </c>
      <c r="G1453" s="2">
        <f t="shared" si="171"/>
        <v>0.53579999999999972</v>
      </c>
      <c r="H1453" s="2">
        <f t="shared" si="175"/>
        <v>0.58599999999999952</v>
      </c>
      <c r="I1453" s="2">
        <f t="array" ref="I1453">SUMPRODUCT(B1437:B1456, (ROW(B1437:B1456)-ROW(B1437)+1)) / (20*21/2)</f>
        <v>0.52857142857142869</v>
      </c>
      <c r="J1453" s="2">
        <f t="shared" si="178"/>
        <v>0.52977155533376807</v>
      </c>
      <c r="K1453" s="2">
        <f t="shared" si="172"/>
        <v>0.53848682601584452</v>
      </c>
    </row>
    <row r="1454" spans="1:11" ht="13.5" x14ac:dyDescent="0.25">
      <c r="A1454" s="3">
        <f>TITRES_STAT!B1457</f>
        <v>44433</v>
      </c>
      <c r="B1454" s="5">
        <f>TITRES_STAT!D1457</f>
        <v>0.52</v>
      </c>
      <c r="C1454" s="2">
        <f t="shared" si="173"/>
        <v>0</v>
      </c>
      <c r="D1454" s="2">
        <f t="shared" si="174"/>
        <v>0.53</v>
      </c>
      <c r="E1454" s="2">
        <f t="shared" si="176"/>
        <v>0.53400000000000003</v>
      </c>
      <c r="F1454" s="2">
        <f t="shared" si="177"/>
        <v>0.52599999999999991</v>
      </c>
      <c r="G1454" s="2">
        <f t="shared" si="171"/>
        <v>0.53439999999999976</v>
      </c>
      <c r="H1454" s="2">
        <f t="shared" si="175"/>
        <v>0.58569999999999955</v>
      </c>
      <c r="I1454" s="2">
        <f t="array" ref="I1454">SUMPRODUCT(B1438:B1457, (ROW(B1438:B1457)-ROW(B1438)+1)) / (20*21/2)</f>
        <v>0.52785714285714291</v>
      </c>
      <c r="J1454" s="2">
        <f t="shared" si="178"/>
        <v>0.52884093101626628</v>
      </c>
      <c r="K1454" s="2">
        <f t="shared" si="172"/>
        <v>0.53776185244659569</v>
      </c>
    </row>
    <row r="1455" spans="1:11" ht="13.5" x14ac:dyDescent="0.25">
      <c r="A1455" s="3">
        <f>TITRES_STAT!B1458</f>
        <v>44434</v>
      </c>
      <c r="B1455" s="5">
        <f>TITRES_STAT!D1458</f>
        <v>0.52</v>
      </c>
      <c r="C1455" s="2">
        <f t="shared" si="173"/>
        <v>0</v>
      </c>
      <c r="D1455" s="2">
        <f t="shared" si="174"/>
        <v>0.52600000000000002</v>
      </c>
      <c r="E1455" s="2">
        <f t="shared" si="176"/>
        <v>0.53200000000000003</v>
      </c>
      <c r="F1455" s="2">
        <f t="shared" si="177"/>
        <v>0.52699999999999991</v>
      </c>
      <c r="G1455" s="2">
        <f t="shared" si="171"/>
        <v>0.53299999999999981</v>
      </c>
      <c r="H1455" s="2">
        <f t="shared" si="175"/>
        <v>0.58534999999999959</v>
      </c>
      <c r="I1455" s="2">
        <f t="array" ref="I1455">SUMPRODUCT(B1439:B1458, (ROW(B1439:B1458)-ROW(B1439)+1)) / (20*21/2)</f>
        <v>0.52714285714285714</v>
      </c>
      <c r="J1455" s="2">
        <f t="shared" si="178"/>
        <v>0.52799893758614569</v>
      </c>
      <c r="K1455" s="2">
        <f t="shared" si="172"/>
        <v>0.5370653092133959</v>
      </c>
    </row>
    <row r="1456" spans="1:11" ht="13.5" x14ac:dyDescent="0.25">
      <c r="A1456" s="3">
        <f>TITRES_STAT!B1459</f>
        <v>44435</v>
      </c>
      <c r="B1456" s="5">
        <f>TITRES_STAT!D1459</f>
        <v>0.52</v>
      </c>
      <c r="C1456" s="2">
        <f t="shared" si="173"/>
        <v>0</v>
      </c>
      <c r="D1456" s="2">
        <f t="shared" si="174"/>
        <v>0.52200000000000002</v>
      </c>
      <c r="E1456" s="2">
        <f t="shared" si="176"/>
        <v>0.53</v>
      </c>
      <c r="F1456" s="2">
        <f t="shared" si="177"/>
        <v>0.52749999999999997</v>
      </c>
      <c r="G1456" s="2">
        <f t="shared" si="171"/>
        <v>0.53179999999999972</v>
      </c>
      <c r="H1456" s="2">
        <f t="shared" si="175"/>
        <v>0.58499999999999952</v>
      </c>
      <c r="I1456" s="2">
        <f t="array" ref="I1456">SUMPRODUCT(B1440:B1459, (ROW(B1440:B1459)-ROW(B1440)+1)) / (20*21/2)</f>
        <v>0.52642857142857147</v>
      </c>
      <c r="J1456" s="2">
        <f t="shared" si="178"/>
        <v>0.52723713400651273</v>
      </c>
      <c r="K1456" s="2">
        <f t="shared" si="172"/>
        <v>0.53639608140110584</v>
      </c>
    </row>
    <row r="1457" spans="1:11" ht="13.5" x14ac:dyDescent="0.25">
      <c r="A1457" s="3">
        <f>TITRES_STAT!B1460</f>
        <v>44438</v>
      </c>
      <c r="B1457" s="5">
        <f>TITRES_STAT!D1460</f>
        <v>0.52</v>
      </c>
      <c r="C1457" s="2">
        <f t="shared" si="173"/>
        <v>0</v>
      </c>
      <c r="D1457" s="2">
        <f t="shared" si="174"/>
        <v>0.52</v>
      </c>
      <c r="E1457" s="2">
        <f t="shared" si="176"/>
        <v>0.52799999999999991</v>
      </c>
      <c r="F1457" s="2">
        <f t="shared" si="177"/>
        <v>0.52749999999999997</v>
      </c>
      <c r="G1457" s="2">
        <f t="shared" si="171"/>
        <v>0.53079999999999972</v>
      </c>
      <c r="H1457" s="2">
        <f t="shared" si="175"/>
        <v>0.58464999999999945</v>
      </c>
      <c r="I1457" s="2">
        <f t="array" ref="I1457">SUMPRODUCT(B1441:B1460, (ROW(B1441:B1460)-ROW(B1441)+1)) / (20*21/2)</f>
        <v>0.52571428571428569</v>
      </c>
      <c r="J1457" s="2">
        <f t="shared" si="178"/>
        <v>0.52654788314874956</v>
      </c>
      <c r="K1457" s="2">
        <f t="shared" si="172"/>
        <v>0.53575309781674874</v>
      </c>
    </row>
    <row r="1458" spans="1:11" ht="13.5" x14ac:dyDescent="0.25">
      <c r="A1458" s="3">
        <f>TITRES_STAT!B1461</f>
        <v>44439</v>
      </c>
      <c r="B1458" s="5">
        <f>TITRES_STAT!D1461</f>
        <v>0.52</v>
      </c>
      <c r="C1458" s="2">
        <f t="shared" si="173"/>
        <v>0</v>
      </c>
      <c r="D1458" s="2">
        <f t="shared" si="174"/>
        <v>0.52</v>
      </c>
      <c r="E1458" s="2">
        <f t="shared" si="176"/>
        <v>0.52699999999999991</v>
      </c>
      <c r="F1458" s="2">
        <f t="shared" si="177"/>
        <v>0.52749999999999997</v>
      </c>
      <c r="G1458" s="2">
        <f t="shared" ref="G1458:G1521" si="179">AVERAGE(B1409:B1458)</f>
        <v>0.52979999999999972</v>
      </c>
      <c r="H1458" s="2">
        <f t="shared" si="175"/>
        <v>0.58429999999999949</v>
      </c>
      <c r="I1458" s="2">
        <f t="array" ref="I1458">SUMPRODUCT(B1442:B1461, (ROW(B1442:B1461)-ROW(B1442)+1)) / (20*21/2)</f>
        <v>0.52309523809523817</v>
      </c>
      <c r="J1458" s="2">
        <f t="shared" si="178"/>
        <v>0.52592427522982099</v>
      </c>
      <c r="K1458" s="2">
        <f t="shared" si="172"/>
        <v>0.53513532927491547</v>
      </c>
    </row>
    <row r="1459" spans="1:11" ht="13.5" x14ac:dyDescent="0.25">
      <c r="A1459" s="3">
        <f>TITRES_STAT!B1462</f>
        <v>44440</v>
      </c>
      <c r="B1459" s="5">
        <f>TITRES_STAT!D1462</f>
        <v>0.52</v>
      </c>
      <c r="C1459" s="2">
        <f t="shared" si="173"/>
        <v>0</v>
      </c>
      <c r="D1459" s="2">
        <f t="shared" si="174"/>
        <v>0.52</v>
      </c>
      <c r="E1459" s="2">
        <f t="shared" si="176"/>
        <v>0.52500000000000002</v>
      </c>
      <c r="F1459" s="2">
        <f t="shared" si="177"/>
        <v>0.52749999999999997</v>
      </c>
      <c r="G1459" s="2">
        <f t="shared" si="179"/>
        <v>0.52879999999999983</v>
      </c>
      <c r="H1459" s="2">
        <f t="shared" si="175"/>
        <v>0.58379999999999943</v>
      </c>
      <c r="I1459" s="2">
        <f t="array" ref="I1459">SUMPRODUCT(B1443:B1462, (ROW(B1443:B1462)-ROW(B1443)+1)) / (20*21/2)</f>
        <v>0.52057142857142857</v>
      </c>
      <c r="J1459" s="2">
        <f t="shared" si="178"/>
        <v>0.52536005854126655</v>
      </c>
      <c r="K1459" s="2">
        <f t="shared" ref="K1459:K1522" si="180">$K$4*B1459+(1-$K$4)*K1458</f>
        <v>0.53454178695040899</v>
      </c>
    </row>
    <row r="1460" spans="1:11" ht="13.5" x14ac:dyDescent="0.25">
      <c r="A1460" s="3">
        <f>TITRES_STAT!B1463</f>
        <v>44441</v>
      </c>
      <c r="B1460" s="5">
        <f>TITRES_STAT!D1463</f>
        <v>0.52</v>
      </c>
      <c r="C1460" s="2">
        <f t="shared" si="173"/>
        <v>0</v>
      </c>
      <c r="D1460" s="2">
        <f t="shared" si="174"/>
        <v>0.52</v>
      </c>
      <c r="E1460" s="2">
        <f t="shared" si="176"/>
        <v>0.52300000000000002</v>
      </c>
      <c r="F1460" s="2">
        <f t="shared" si="177"/>
        <v>0.52749999999999986</v>
      </c>
      <c r="G1460" s="2">
        <f t="shared" si="179"/>
        <v>0.52779999999999982</v>
      </c>
      <c r="H1460" s="2">
        <f t="shared" si="175"/>
        <v>0.58324999999999949</v>
      </c>
      <c r="I1460" s="2">
        <f t="array" ref="I1460">SUMPRODUCT(B1444:B1463, (ROW(B1444:B1463)-ROW(B1444)+1)) / (20*21/2)</f>
        <v>0.51814285714285713</v>
      </c>
      <c r="J1460" s="2">
        <f t="shared" si="178"/>
        <v>0.52484957677543165</v>
      </c>
      <c r="K1460" s="2">
        <f t="shared" si="180"/>
        <v>0.53397152079549104</v>
      </c>
    </row>
    <row r="1461" spans="1:11" ht="13.5" x14ac:dyDescent="0.25">
      <c r="A1461" s="3">
        <f>TITRES_STAT!B1464</f>
        <v>44442</v>
      </c>
      <c r="B1461" s="5">
        <f>TITRES_STAT!D1464</f>
        <v>0.5</v>
      </c>
      <c r="C1461" s="2">
        <f t="shared" si="173"/>
        <v>-2.0000000000000018E-2</v>
      </c>
      <c r="D1461" s="2">
        <f t="shared" si="174"/>
        <v>0.51600000000000001</v>
      </c>
      <c r="E1461" s="2">
        <f t="shared" si="176"/>
        <v>0.51899999999999991</v>
      </c>
      <c r="F1461" s="2">
        <f t="shared" si="177"/>
        <v>0.52649999999999986</v>
      </c>
      <c r="G1461" s="2">
        <f t="shared" si="179"/>
        <v>0.52639999999999987</v>
      </c>
      <c r="H1461" s="2">
        <f t="shared" si="175"/>
        <v>0.58264999999999945</v>
      </c>
      <c r="I1461" s="2">
        <f t="array" ref="I1461">SUMPRODUCT(B1445:B1464, (ROW(B1445:B1464)-ROW(B1445)+1)) / (20*21/2)</f>
        <v>0.51676190476190476</v>
      </c>
      <c r="J1461" s="2">
        <f t="shared" si="178"/>
        <v>0.52248295041586679</v>
      </c>
      <c r="K1461" s="2">
        <f t="shared" si="180"/>
        <v>0.53263930429370709</v>
      </c>
    </row>
    <row r="1462" spans="1:11" ht="13.5" x14ac:dyDescent="0.25">
      <c r="A1462" s="3">
        <f>TITRES_STAT!B1465</f>
        <v>44445</v>
      </c>
      <c r="B1462" s="5">
        <f>TITRES_STAT!D1465</f>
        <v>0.5</v>
      </c>
      <c r="C1462" s="2">
        <f t="shared" si="173"/>
        <v>0</v>
      </c>
      <c r="D1462" s="2">
        <f t="shared" si="174"/>
        <v>0.51200000000000001</v>
      </c>
      <c r="E1462" s="2">
        <f t="shared" si="176"/>
        <v>0.51600000000000001</v>
      </c>
      <c r="F1462" s="2">
        <f t="shared" si="177"/>
        <v>0.52549999999999986</v>
      </c>
      <c r="G1462" s="2">
        <f t="shared" si="179"/>
        <v>0.52539999999999987</v>
      </c>
      <c r="H1462" s="2">
        <f t="shared" si="175"/>
        <v>0.58199999999999941</v>
      </c>
      <c r="I1462" s="2">
        <f t="array" ref="I1462">SUMPRODUCT(B1446:B1465, (ROW(B1446:B1465)-ROW(B1446)+1)) / (20*21/2)</f>
        <v>0.51452380952380949</v>
      </c>
      <c r="J1462" s="2">
        <f t="shared" si="178"/>
        <v>0.52034171704292709</v>
      </c>
      <c r="K1462" s="2">
        <f t="shared" si="180"/>
        <v>0.53135933157630688</v>
      </c>
    </row>
    <row r="1463" spans="1:11" ht="13.5" x14ac:dyDescent="0.25">
      <c r="A1463" s="3">
        <f>TITRES_STAT!B1466</f>
        <v>44446</v>
      </c>
      <c r="B1463" s="5">
        <f>TITRES_STAT!D1466</f>
        <v>0.5</v>
      </c>
      <c r="C1463" s="2">
        <f t="shared" si="173"/>
        <v>0</v>
      </c>
      <c r="D1463" s="2">
        <f t="shared" si="174"/>
        <v>0.50800000000000001</v>
      </c>
      <c r="E1463" s="2">
        <f t="shared" si="176"/>
        <v>0.51400000000000001</v>
      </c>
      <c r="F1463" s="2">
        <f t="shared" si="177"/>
        <v>0.52449999999999997</v>
      </c>
      <c r="G1463" s="2">
        <f t="shared" si="179"/>
        <v>0.52459999999999984</v>
      </c>
      <c r="H1463" s="2">
        <f t="shared" si="175"/>
        <v>0.58134999999999959</v>
      </c>
      <c r="I1463" s="2">
        <f t="array" ref="I1463">SUMPRODUCT(B1447:B1466, (ROW(B1447:B1466)-ROW(B1447)+1)) / (20*21/2)</f>
        <v>0.51342857142857146</v>
      </c>
      <c r="J1463" s="2">
        <f t="shared" si="178"/>
        <v>0.51840441065788645</v>
      </c>
      <c r="K1463" s="2">
        <f t="shared" si="180"/>
        <v>0.53012955386743221</v>
      </c>
    </row>
    <row r="1464" spans="1:11" ht="13.5" x14ac:dyDescent="0.25">
      <c r="A1464" s="3">
        <f>TITRES_STAT!B1467</f>
        <v>44447</v>
      </c>
      <c r="B1464" s="5">
        <f>TITRES_STAT!D1467</f>
        <v>0.51</v>
      </c>
      <c r="C1464" s="2">
        <f t="shared" si="173"/>
        <v>1.0000000000000009E-2</v>
      </c>
      <c r="D1464" s="2">
        <f t="shared" si="174"/>
        <v>0.50600000000000001</v>
      </c>
      <c r="E1464" s="2">
        <f t="shared" si="176"/>
        <v>0.51300000000000001</v>
      </c>
      <c r="F1464" s="2">
        <f t="shared" si="177"/>
        <v>0.52349999999999985</v>
      </c>
      <c r="G1464" s="2">
        <f t="shared" si="179"/>
        <v>0.52379999999999993</v>
      </c>
      <c r="H1464" s="2">
        <f t="shared" si="175"/>
        <v>0.58084999999999953</v>
      </c>
      <c r="I1464" s="2">
        <f t="array" ref="I1464">SUMPRODUCT(B1448:B1467, (ROW(B1448:B1467)-ROW(B1448)+1)) / (20*21/2)</f>
        <v>0.51247619047619053</v>
      </c>
      <c r="J1464" s="2">
        <f t="shared" si="178"/>
        <v>0.51760399059523055</v>
      </c>
      <c r="K1464" s="2">
        <f t="shared" si="180"/>
        <v>0.5293401595981212</v>
      </c>
    </row>
    <row r="1465" spans="1:11" ht="13.5" x14ac:dyDescent="0.25">
      <c r="A1465" s="3">
        <f>TITRES_STAT!B1468</f>
        <v>44448</v>
      </c>
      <c r="B1465" s="5">
        <f>TITRES_STAT!D1468</f>
        <v>0.5</v>
      </c>
      <c r="C1465" s="2">
        <f t="shared" si="173"/>
        <v>-1.0000000000000009E-2</v>
      </c>
      <c r="D1465" s="2">
        <f t="shared" si="174"/>
        <v>0.502</v>
      </c>
      <c r="E1465" s="2">
        <f t="shared" si="176"/>
        <v>0.5109999999999999</v>
      </c>
      <c r="F1465" s="2">
        <f t="shared" si="177"/>
        <v>0.52149999999999985</v>
      </c>
      <c r="G1465" s="2">
        <f t="shared" si="179"/>
        <v>0.52279999999999982</v>
      </c>
      <c r="H1465" s="2">
        <f t="shared" si="175"/>
        <v>0.58029999999999959</v>
      </c>
      <c r="I1465" s="2">
        <f t="array" ref="I1465">SUMPRODUCT(B1449:B1468, (ROW(B1449:B1468)-ROW(B1449)+1)) / (20*21/2)</f>
        <v>0.51166666666666671</v>
      </c>
      <c r="J1465" s="2">
        <f t="shared" si="178"/>
        <v>0.51592742006235137</v>
      </c>
      <c r="K1465" s="2">
        <f t="shared" si="180"/>
        <v>0.52818956510407733</v>
      </c>
    </row>
    <row r="1466" spans="1:11" ht="13.5" x14ac:dyDescent="0.25">
      <c r="A1466" s="3">
        <f>TITRES_STAT!B1469</f>
        <v>44449</v>
      </c>
      <c r="B1466" s="5">
        <f>TITRES_STAT!D1469</f>
        <v>0.51</v>
      </c>
      <c r="C1466" s="2">
        <f t="shared" si="173"/>
        <v>1.0000000000000009E-2</v>
      </c>
      <c r="D1466" s="2">
        <f t="shared" si="174"/>
        <v>0.50399999999999989</v>
      </c>
      <c r="E1466" s="2">
        <f t="shared" si="176"/>
        <v>0.51</v>
      </c>
      <c r="F1466" s="2">
        <f t="shared" si="177"/>
        <v>0.51999999999999991</v>
      </c>
      <c r="G1466" s="2">
        <f t="shared" si="179"/>
        <v>0.52219999999999989</v>
      </c>
      <c r="H1466" s="2">
        <f t="shared" si="175"/>
        <v>0.57979999999999965</v>
      </c>
      <c r="I1466" s="2">
        <f t="array" ref="I1466">SUMPRODUCT(B1450:B1469, (ROW(B1450:B1469)-ROW(B1450)+1)) / (20*21/2)</f>
        <v>0.51095238095238094</v>
      </c>
      <c r="J1466" s="2">
        <f t="shared" si="178"/>
        <v>0.51536290386593697</v>
      </c>
      <c r="K1466" s="2">
        <f t="shared" si="180"/>
        <v>0.52747624882548605</v>
      </c>
    </row>
    <row r="1467" spans="1:11" ht="13.5" x14ac:dyDescent="0.25">
      <c r="A1467" s="3">
        <f>TITRES_STAT!B1470</f>
        <v>44452</v>
      </c>
      <c r="B1467" s="5">
        <f>TITRES_STAT!D1470</f>
        <v>0.51</v>
      </c>
      <c r="C1467" s="2">
        <f t="shared" si="173"/>
        <v>0</v>
      </c>
      <c r="D1467" s="2">
        <f t="shared" si="174"/>
        <v>0.50600000000000001</v>
      </c>
      <c r="E1467" s="2">
        <f t="shared" si="176"/>
        <v>0.50900000000000001</v>
      </c>
      <c r="F1467" s="2">
        <f t="shared" si="177"/>
        <v>0.51849999999999985</v>
      </c>
      <c r="G1467" s="2">
        <f t="shared" si="179"/>
        <v>0.52179999999999993</v>
      </c>
      <c r="H1467" s="2">
        <f t="shared" si="175"/>
        <v>0.5793499999999997</v>
      </c>
      <c r="I1467" s="2">
        <f t="array" ref="I1467">SUMPRODUCT(B1451:B1470, (ROW(B1451:B1470)-ROW(B1451)+1)) / (20*21/2)</f>
        <v>0.51038095238095238</v>
      </c>
      <c r="J1467" s="2">
        <f t="shared" si="178"/>
        <v>0.51485215111680016</v>
      </c>
      <c r="K1467" s="2">
        <f t="shared" si="180"/>
        <v>0.52679090573429055</v>
      </c>
    </row>
    <row r="1468" spans="1:11" ht="13.5" x14ac:dyDescent="0.25">
      <c r="A1468" s="3">
        <f>TITRES_STAT!B1471</f>
        <v>44453</v>
      </c>
      <c r="B1468" s="5">
        <f>TITRES_STAT!D1471</f>
        <v>0.51</v>
      </c>
      <c r="C1468" s="2">
        <f t="shared" si="173"/>
        <v>0</v>
      </c>
      <c r="D1468" s="2">
        <f t="shared" si="174"/>
        <v>0.50800000000000001</v>
      </c>
      <c r="E1468" s="2">
        <f t="shared" si="176"/>
        <v>0.5079999999999999</v>
      </c>
      <c r="F1468" s="2">
        <f t="shared" si="177"/>
        <v>0.51749999999999985</v>
      </c>
      <c r="G1468" s="2">
        <f t="shared" si="179"/>
        <v>0.5212</v>
      </c>
      <c r="H1468" s="2">
        <f t="shared" si="175"/>
        <v>0.57889999999999975</v>
      </c>
      <c r="I1468" s="2">
        <f t="array" ref="I1468">SUMPRODUCT(B1452:B1471, (ROW(B1452:B1471)-ROW(B1452)+1)) / (20*21/2)</f>
        <v>0.50995238095238093</v>
      </c>
      <c r="J1468" s="2">
        <f t="shared" si="178"/>
        <v>0.5143900414866287</v>
      </c>
      <c r="K1468" s="2">
        <f t="shared" si="180"/>
        <v>0.52613243884274974</v>
      </c>
    </row>
    <row r="1469" spans="1:11" ht="13.5" x14ac:dyDescent="0.25">
      <c r="A1469" s="3">
        <f>TITRES_STAT!B1472</f>
        <v>44454</v>
      </c>
      <c r="B1469" s="5">
        <f>TITRES_STAT!D1472</f>
        <v>0.51</v>
      </c>
      <c r="C1469" s="2">
        <f t="shared" si="173"/>
        <v>0</v>
      </c>
      <c r="D1469" s="2">
        <f t="shared" si="174"/>
        <v>0.50800000000000001</v>
      </c>
      <c r="E1469" s="2">
        <f t="shared" si="176"/>
        <v>0.5069999999999999</v>
      </c>
      <c r="F1469" s="2">
        <f t="shared" si="177"/>
        <v>0.5159999999999999</v>
      </c>
      <c r="G1469" s="2">
        <f t="shared" si="179"/>
        <v>0.52079999999999993</v>
      </c>
      <c r="H1469" s="2">
        <f t="shared" si="175"/>
        <v>0.5784499999999998</v>
      </c>
      <c r="I1469" s="2">
        <f t="array" ref="I1469">SUMPRODUCT(B1453:B1472, (ROW(B1453:B1472)-ROW(B1453)+1)) / (20*21/2)</f>
        <v>0.5096666666666666</v>
      </c>
      <c r="J1469" s="2">
        <f t="shared" si="178"/>
        <v>0.51397194229742593</v>
      </c>
      <c r="K1469" s="2">
        <f t="shared" si="180"/>
        <v>0.52549979418224979</v>
      </c>
    </row>
    <row r="1470" spans="1:11" ht="13.5" x14ac:dyDescent="0.25">
      <c r="A1470" s="3">
        <f>TITRES_STAT!B1473</f>
        <v>44455</v>
      </c>
      <c r="B1470" s="5">
        <f>TITRES_STAT!D1473</f>
        <v>0.51</v>
      </c>
      <c r="C1470" s="2">
        <f t="shared" si="173"/>
        <v>0</v>
      </c>
      <c r="D1470" s="2">
        <f t="shared" si="174"/>
        <v>0.51</v>
      </c>
      <c r="E1470" s="2">
        <f t="shared" si="176"/>
        <v>0.50599999999999989</v>
      </c>
      <c r="F1470" s="2">
        <f t="shared" si="177"/>
        <v>0.51449999999999996</v>
      </c>
      <c r="G1470" s="2">
        <f t="shared" si="179"/>
        <v>0.52060000000000006</v>
      </c>
      <c r="H1470" s="2">
        <f t="shared" si="175"/>
        <v>0.57799999999999985</v>
      </c>
      <c r="I1470" s="2">
        <f t="array" ref="I1470">SUMPRODUCT(B1454:B1473, (ROW(B1454:B1473)-ROW(B1454)+1)) / (20*21/2)</f>
        <v>0.50852380952380949</v>
      </c>
      <c r="J1470" s="2">
        <f t="shared" si="178"/>
        <v>0.51359366207862345</v>
      </c>
      <c r="K1470" s="2">
        <f t="shared" si="180"/>
        <v>0.52489195911627928</v>
      </c>
    </row>
    <row r="1471" spans="1:11" ht="13.5" x14ac:dyDescent="0.25">
      <c r="A1471" s="3">
        <f>TITRES_STAT!B1474</f>
        <v>44456</v>
      </c>
      <c r="B1471" s="5">
        <f>TITRES_STAT!D1474</f>
        <v>0.51</v>
      </c>
      <c r="C1471" s="2">
        <f t="shared" si="173"/>
        <v>0</v>
      </c>
      <c r="D1471" s="2">
        <f t="shared" si="174"/>
        <v>0.51</v>
      </c>
      <c r="E1471" s="2">
        <f t="shared" si="176"/>
        <v>0.5069999999999999</v>
      </c>
      <c r="F1471" s="2">
        <f t="shared" si="177"/>
        <v>0.5129999999999999</v>
      </c>
      <c r="G1471" s="2">
        <f t="shared" si="179"/>
        <v>0.5202</v>
      </c>
      <c r="H1471" s="2">
        <f t="shared" si="175"/>
        <v>0.57759999999999989</v>
      </c>
      <c r="I1471" s="2">
        <f t="array" ref="I1471">SUMPRODUCT(B1455:B1474, (ROW(B1455:B1474)-ROW(B1455)+1)) / (20*21/2)</f>
        <v>0.50747619047619041</v>
      </c>
      <c r="J1471" s="2">
        <f t="shared" si="178"/>
        <v>0.51325140854732598</v>
      </c>
      <c r="K1471" s="2">
        <f t="shared" si="180"/>
        <v>0.52430796071956243</v>
      </c>
    </row>
    <row r="1472" spans="1:11" ht="13.5" x14ac:dyDescent="0.25">
      <c r="A1472" s="3">
        <f>TITRES_STAT!B1475</f>
        <v>44459</v>
      </c>
      <c r="B1472" s="5">
        <f>TITRES_STAT!D1475</f>
        <v>0.51</v>
      </c>
      <c r="C1472" s="2">
        <f t="shared" si="173"/>
        <v>0</v>
      </c>
      <c r="D1472" s="2">
        <f t="shared" si="174"/>
        <v>0.51</v>
      </c>
      <c r="E1472" s="2">
        <f t="shared" si="176"/>
        <v>0.5079999999999999</v>
      </c>
      <c r="F1472" s="2">
        <f t="shared" si="177"/>
        <v>0.5119999999999999</v>
      </c>
      <c r="G1472" s="2">
        <f t="shared" si="179"/>
        <v>0.51980000000000015</v>
      </c>
      <c r="H1472" s="2">
        <f t="shared" si="175"/>
        <v>0.57704999999999984</v>
      </c>
      <c r="I1472" s="2">
        <f t="array" ref="I1472">SUMPRODUCT(B1456:B1475, (ROW(B1456:B1475)-ROW(B1456)+1)) / (20*21/2)</f>
        <v>0.5065238095238096</v>
      </c>
      <c r="J1472" s="2">
        <f t="shared" si="178"/>
        <v>0.51294175059043778</v>
      </c>
      <c r="K1472" s="2">
        <f t="shared" si="180"/>
        <v>0.52374686422075611</v>
      </c>
    </row>
    <row r="1473" spans="1:11" ht="13.5" x14ac:dyDescent="0.25">
      <c r="A1473" s="3">
        <f>TITRES_STAT!B1476</f>
        <v>44460</v>
      </c>
      <c r="B1473" s="5">
        <f>TITRES_STAT!D1476</f>
        <v>0.5</v>
      </c>
      <c r="C1473" s="2">
        <f t="shared" si="173"/>
        <v>-1.0000000000000009E-2</v>
      </c>
      <c r="D1473" s="2">
        <f t="shared" si="174"/>
        <v>0.50800000000000001</v>
      </c>
      <c r="E1473" s="2">
        <f t="shared" si="176"/>
        <v>0.5079999999999999</v>
      </c>
      <c r="F1473" s="2">
        <f t="shared" si="177"/>
        <v>0.5109999999999999</v>
      </c>
      <c r="G1473" s="2">
        <f t="shared" si="179"/>
        <v>0.51920000000000011</v>
      </c>
      <c r="H1473" s="2">
        <f t="shared" si="175"/>
        <v>0.57639999999999991</v>
      </c>
      <c r="I1473" s="2">
        <f t="array" ref="I1473">SUMPRODUCT(B1457:B1476, (ROW(B1457:B1476)-ROW(B1457)+1)) / (20*21/2)</f>
        <v>0.50471428571428567</v>
      </c>
      <c r="J1473" s="2">
        <f t="shared" si="178"/>
        <v>0.51170920291515798</v>
      </c>
      <c r="K1473" s="2">
        <f t="shared" si="180"/>
        <v>0.52281561464347159</v>
      </c>
    </row>
    <row r="1474" spans="1:11" ht="13.5" x14ac:dyDescent="0.25">
      <c r="A1474" s="3">
        <f>TITRES_STAT!B1477</f>
        <v>44461</v>
      </c>
      <c r="B1474" s="5">
        <f>TITRES_STAT!D1477</f>
        <v>0.5</v>
      </c>
      <c r="C1474" s="2">
        <f t="shared" si="173"/>
        <v>0</v>
      </c>
      <c r="D1474" s="2">
        <f t="shared" si="174"/>
        <v>0.50600000000000001</v>
      </c>
      <c r="E1474" s="2">
        <f t="shared" si="176"/>
        <v>0.5069999999999999</v>
      </c>
      <c r="F1474" s="2">
        <f t="shared" si="177"/>
        <v>0.51</v>
      </c>
      <c r="G1474" s="2">
        <f t="shared" si="179"/>
        <v>0.51860000000000006</v>
      </c>
      <c r="H1474" s="2">
        <f t="shared" si="175"/>
        <v>0.57584999999999997</v>
      </c>
      <c r="I1474" s="2">
        <f t="array" ref="I1474">SUMPRODUCT(B1458:B1477, (ROW(B1458:B1477)-ROW(B1458)+1)) / (20*21/2)</f>
        <v>0.50495238095238093</v>
      </c>
      <c r="J1474" s="2">
        <f t="shared" si="178"/>
        <v>0.51059404073276204</v>
      </c>
      <c r="K1474" s="2">
        <f t="shared" si="180"/>
        <v>0.52192088465745312</v>
      </c>
    </row>
    <row r="1475" spans="1:11" ht="13.5" x14ac:dyDescent="0.25">
      <c r="A1475" s="3">
        <f>TITRES_STAT!B1478</f>
        <v>44462</v>
      </c>
      <c r="B1475" s="5">
        <f>TITRES_STAT!D1478</f>
        <v>0.5</v>
      </c>
      <c r="C1475" s="2">
        <f t="shared" si="173"/>
        <v>0</v>
      </c>
      <c r="D1475" s="2">
        <f t="shared" si="174"/>
        <v>0.504</v>
      </c>
      <c r="E1475" s="2">
        <f t="shared" si="176"/>
        <v>0.5069999999999999</v>
      </c>
      <c r="F1475" s="2">
        <f t="shared" si="177"/>
        <v>0.5089999999999999</v>
      </c>
      <c r="G1475" s="2">
        <f t="shared" si="179"/>
        <v>0.51800000000000013</v>
      </c>
      <c r="H1475" s="2">
        <f t="shared" si="175"/>
        <v>0.57544999999999991</v>
      </c>
      <c r="I1475" s="2">
        <f t="array" ref="I1475">SUMPRODUCT(B1459:B1478, (ROW(B1459:B1478)-ROW(B1459)+1)) / (20*21/2)</f>
        <v>0.50428571428571434</v>
      </c>
      <c r="J1475" s="2">
        <f t="shared" si="178"/>
        <v>0.50958508447249895</v>
      </c>
      <c r="K1475" s="2">
        <f t="shared" si="180"/>
        <v>0.52106124212186677</v>
      </c>
    </row>
    <row r="1476" spans="1:11" ht="13.5" x14ac:dyDescent="0.25">
      <c r="A1476" s="3">
        <f>TITRES_STAT!B1479</f>
        <v>44463</v>
      </c>
      <c r="B1476" s="5">
        <f>TITRES_STAT!D1479</f>
        <v>0.49</v>
      </c>
      <c r="C1476" s="2">
        <f t="shared" ref="C1476:C1539" si="181">B1476-B1475</f>
        <v>-1.0000000000000009E-2</v>
      </c>
      <c r="D1476" s="2">
        <f t="shared" si="174"/>
        <v>0.5</v>
      </c>
      <c r="E1476" s="2">
        <f t="shared" si="176"/>
        <v>0.505</v>
      </c>
      <c r="F1476" s="2">
        <f t="shared" si="177"/>
        <v>0.50749999999999995</v>
      </c>
      <c r="G1476" s="2">
        <f t="shared" si="179"/>
        <v>0.51739999999999997</v>
      </c>
      <c r="H1476" s="2">
        <f t="shared" si="175"/>
        <v>0.57484999999999997</v>
      </c>
      <c r="I1476" s="2">
        <f t="array" ref="I1476">SUMPRODUCT(B1460:B1479, (ROW(B1460:B1479)-ROW(B1460)+1)) / (20*21/2)</f>
        <v>0.50371428571428567</v>
      </c>
      <c r="J1476" s="2">
        <f t="shared" si="178"/>
        <v>0.50771983833226098</v>
      </c>
      <c r="K1476" s="2">
        <f t="shared" si="180"/>
        <v>0.51984315419551907</v>
      </c>
    </row>
    <row r="1477" spans="1:11" ht="13.5" x14ac:dyDescent="0.25">
      <c r="A1477" s="3">
        <f>TITRES_STAT!B1480</f>
        <v>44466</v>
      </c>
      <c r="B1477" s="5">
        <f>TITRES_STAT!D1480</f>
        <v>0.51</v>
      </c>
      <c r="C1477" s="2">
        <f t="shared" si="181"/>
        <v>2.0000000000000018E-2</v>
      </c>
      <c r="D1477" s="2">
        <f t="shared" si="174"/>
        <v>0.5</v>
      </c>
      <c r="E1477" s="2">
        <f t="shared" si="176"/>
        <v>0.505</v>
      </c>
      <c r="F1477" s="2">
        <f t="shared" si="177"/>
        <v>0.5069999999999999</v>
      </c>
      <c r="G1477" s="2">
        <f t="shared" si="179"/>
        <v>0.51700000000000013</v>
      </c>
      <c r="H1477" s="2">
        <f t="shared" si="175"/>
        <v>0.57424999999999993</v>
      </c>
      <c r="I1477" s="2">
        <f t="array" ref="I1477">SUMPRODUCT(B1461:B1480, (ROW(B1461:B1480)-ROW(B1461)+1)) / (20*21/2)</f>
        <v>0.50323809523809515</v>
      </c>
      <c r="J1477" s="2">
        <f t="shared" si="178"/>
        <v>0.5079369965863314</v>
      </c>
      <c r="K1477" s="2">
        <f t="shared" si="180"/>
        <v>0.51945714814863597</v>
      </c>
    </row>
    <row r="1478" spans="1:11" ht="13.5" x14ac:dyDescent="0.25">
      <c r="A1478" s="3">
        <f>TITRES_STAT!B1481</f>
        <v>44467</v>
      </c>
      <c r="B1478" s="5">
        <f>TITRES_STAT!D1481</f>
        <v>0.5</v>
      </c>
      <c r="C1478" s="2">
        <f t="shared" si="181"/>
        <v>-1.0000000000000009E-2</v>
      </c>
      <c r="D1478" s="2">
        <f t="shared" ref="D1478:D1541" si="182">AVERAGE(B1474:B1478)</f>
        <v>0.5</v>
      </c>
      <c r="E1478" s="2">
        <f t="shared" si="176"/>
        <v>0.504</v>
      </c>
      <c r="F1478" s="2">
        <f t="shared" si="177"/>
        <v>0.50599999999999989</v>
      </c>
      <c r="G1478" s="2">
        <f t="shared" si="179"/>
        <v>0.51640000000000008</v>
      </c>
      <c r="H1478" s="2">
        <f t="shared" si="175"/>
        <v>0.57364999999999999</v>
      </c>
      <c r="I1478" s="2">
        <f t="array" ref="I1478">SUMPRODUCT(B1462:B1481, (ROW(B1462:B1481)-ROW(B1462)+1)) / (20*21/2)</f>
        <v>0.50285714285714278</v>
      </c>
      <c r="J1478" s="2">
        <f t="shared" si="178"/>
        <v>0.50718109214953788</v>
      </c>
      <c r="K1478" s="2">
        <f t="shared" si="180"/>
        <v>0.51869412273104243</v>
      </c>
    </row>
    <row r="1479" spans="1:11" ht="13.5" x14ac:dyDescent="0.25">
      <c r="A1479" s="3">
        <f>TITRES_STAT!B1482</f>
        <v>44468</v>
      </c>
      <c r="B1479" s="5">
        <f>TITRES_STAT!D1482</f>
        <v>0.5</v>
      </c>
      <c r="C1479" s="2">
        <f t="shared" si="181"/>
        <v>0</v>
      </c>
      <c r="D1479" s="2">
        <f t="shared" si="182"/>
        <v>0.5</v>
      </c>
      <c r="E1479" s="2">
        <f t="shared" si="176"/>
        <v>0.503</v>
      </c>
      <c r="F1479" s="2">
        <f t="shared" si="177"/>
        <v>0.50499999999999989</v>
      </c>
      <c r="G1479" s="2">
        <f t="shared" si="179"/>
        <v>0.51580000000000015</v>
      </c>
      <c r="H1479" s="2">
        <f t="shared" si="175"/>
        <v>0.57310000000000005</v>
      </c>
      <c r="I1479" s="2">
        <f t="array" ref="I1479">SUMPRODUCT(B1463:B1482, (ROW(B1463:B1482)-ROW(B1463)+1)) / (20*21/2)</f>
        <v>0.50342857142857145</v>
      </c>
      <c r="J1479" s="2">
        <f t="shared" si="178"/>
        <v>0.50649717861148669</v>
      </c>
      <c r="K1479" s="2">
        <f t="shared" si="180"/>
        <v>0.51796101987884469</v>
      </c>
    </row>
    <row r="1480" spans="1:11" ht="13.5" x14ac:dyDescent="0.25">
      <c r="A1480" s="3">
        <f>TITRES_STAT!B1483</f>
        <v>44469</v>
      </c>
      <c r="B1480" s="5">
        <f>TITRES_STAT!D1483</f>
        <v>0.5</v>
      </c>
      <c r="C1480" s="2">
        <f t="shared" si="181"/>
        <v>0</v>
      </c>
      <c r="D1480" s="2">
        <f t="shared" si="182"/>
        <v>0.5</v>
      </c>
      <c r="E1480" s="2">
        <f t="shared" si="176"/>
        <v>0.502</v>
      </c>
      <c r="F1480" s="2">
        <f t="shared" si="177"/>
        <v>0.50399999999999989</v>
      </c>
      <c r="G1480" s="2">
        <f t="shared" si="179"/>
        <v>0.5152000000000001</v>
      </c>
      <c r="H1480" s="2">
        <f t="shared" si="175"/>
        <v>0.57255000000000011</v>
      </c>
      <c r="I1480" s="2">
        <f t="array" ref="I1480">SUMPRODUCT(B1464:B1483, (ROW(B1464:B1483)-ROW(B1464)+1)) / (20*21/2)</f>
        <v>0.50395238095238093</v>
      </c>
      <c r="J1480" s="2">
        <f t="shared" si="178"/>
        <v>0.50587839969610693</v>
      </c>
      <c r="K1480" s="2">
        <f t="shared" si="180"/>
        <v>0.51725666615810573</v>
      </c>
    </row>
    <row r="1481" spans="1:11" ht="13.5" x14ac:dyDescent="0.25">
      <c r="A1481" s="3">
        <f>TITRES_STAT!B1484</f>
        <v>44470</v>
      </c>
      <c r="B1481" s="5">
        <f>TITRES_STAT!D1484</f>
        <v>0.5</v>
      </c>
      <c r="C1481" s="2">
        <f t="shared" si="181"/>
        <v>0</v>
      </c>
      <c r="D1481" s="2">
        <f t="shared" si="182"/>
        <v>0.502</v>
      </c>
      <c r="E1481" s="2">
        <f t="shared" si="176"/>
        <v>0.501</v>
      </c>
      <c r="F1481" s="2">
        <f t="shared" si="177"/>
        <v>0.50399999999999989</v>
      </c>
      <c r="G1481" s="2">
        <f t="shared" si="179"/>
        <v>0.51480000000000004</v>
      </c>
      <c r="H1481" s="2">
        <f t="shared" si="175"/>
        <v>0.57200000000000006</v>
      </c>
      <c r="I1481" s="2">
        <f t="array" ref="I1481">SUMPRODUCT(B1465:B1484, (ROW(B1465:B1484)-ROW(B1465)+1)) / (20*21/2)</f>
        <v>0.50538095238095249</v>
      </c>
      <c r="J1481" s="2">
        <f t="shared" si="178"/>
        <v>0.50531855210600152</v>
      </c>
      <c r="K1481" s="2">
        <f t="shared" si="180"/>
        <v>0.51657993415190551</v>
      </c>
    </row>
    <row r="1482" spans="1:11" ht="13.5" x14ac:dyDescent="0.25">
      <c r="A1482" s="3">
        <f>TITRES_STAT!B1485</f>
        <v>44473</v>
      </c>
      <c r="B1482" s="5">
        <f>TITRES_STAT!D1485</f>
        <v>0.51</v>
      </c>
      <c r="C1482" s="2">
        <f t="shared" si="181"/>
        <v>1.0000000000000009E-2</v>
      </c>
      <c r="D1482" s="2">
        <f t="shared" si="182"/>
        <v>0.502</v>
      </c>
      <c r="E1482" s="2">
        <f t="shared" si="176"/>
        <v>0.501</v>
      </c>
      <c r="F1482" s="2">
        <f t="shared" si="177"/>
        <v>0.50449999999999995</v>
      </c>
      <c r="G1482" s="2">
        <f t="shared" si="179"/>
        <v>0.51480000000000015</v>
      </c>
      <c r="H1482" s="2">
        <f t="shared" ref="H1482:H1545" si="183">AVERAGE(B1283:B1482)</f>
        <v>0.57150000000000012</v>
      </c>
      <c r="I1482" s="2">
        <f t="array" ref="I1482">SUMPRODUCT(B1466:B1485, (ROW(B1466:B1485)-ROW(B1466)+1)) / (20*21/2)</f>
        <v>0.5086666666666666</v>
      </c>
      <c r="J1482" s="2">
        <f t="shared" si="178"/>
        <v>0.50576440428638236</v>
      </c>
      <c r="K1482" s="2">
        <f t="shared" si="180"/>
        <v>0.51632189751849744</v>
      </c>
    </row>
    <row r="1483" spans="1:11" ht="13.5" x14ac:dyDescent="0.25">
      <c r="A1483" s="3">
        <f>TITRES_STAT!B1486</f>
        <v>44474</v>
      </c>
      <c r="B1483" s="5">
        <f>TITRES_STAT!D1486</f>
        <v>0.51</v>
      </c>
      <c r="C1483" s="2">
        <f t="shared" si="181"/>
        <v>0</v>
      </c>
      <c r="D1483" s="2">
        <f t="shared" si="182"/>
        <v>0.50399999999999989</v>
      </c>
      <c r="E1483" s="2">
        <f t="shared" si="176"/>
        <v>0.502</v>
      </c>
      <c r="F1483" s="2">
        <f t="shared" si="177"/>
        <v>0.50499999999999989</v>
      </c>
      <c r="G1483" s="2">
        <f t="shared" si="179"/>
        <v>0.51480000000000015</v>
      </c>
      <c r="H1483" s="2">
        <f t="shared" si="183"/>
        <v>0.57105000000000006</v>
      </c>
      <c r="I1483" s="2">
        <f t="array" ref="I1483">SUMPRODUCT(B1467:B1486, (ROW(B1467:B1486)-ROW(B1467)+1)) / (20*21/2)</f>
        <v>0.51176190476190475</v>
      </c>
      <c r="J1483" s="2">
        <f t="shared" si="178"/>
        <v>0.506167794354346</v>
      </c>
      <c r="K1483" s="2">
        <f t="shared" si="180"/>
        <v>0.51607397996875248</v>
      </c>
    </row>
    <row r="1484" spans="1:11" ht="13.5" x14ac:dyDescent="0.25">
      <c r="A1484" s="3">
        <f>TITRES_STAT!B1487</f>
        <v>44475</v>
      </c>
      <c r="B1484" s="5">
        <f>TITRES_STAT!D1487</f>
        <v>0.52</v>
      </c>
      <c r="C1484" s="2">
        <f t="shared" si="181"/>
        <v>1.0000000000000009E-2</v>
      </c>
      <c r="D1484" s="2">
        <f t="shared" si="182"/>
        <v>0.50800000000000001</v>
      </c>
      <c r="E1484" s="2">
        <f t="shared" ref="E1484:E1547" si="184">AVERAGE(B1475:B1484)</f>
        <v>0.50399999999999989</v>
      </c>
      <c r="F1484" s="2">
        <f t="shared" si="177"/>
        <v>0.50549999999999995</v>
      </c>
      <c r="G1484" s="2">
        <f t="shared" si="179"/>
        <v>0.51520000000000021</v>
      </c>
      <c r="H1484" s="2">
        <f t="shared" si="183"/>
        <v>0.5706500000000001</v>
      </c>
      <c r="I1484" s="2">
        <f t="array" ref="I1484">SUMPRODUCT(B1468:B1487, (ROW(B1468:B1487)-ROW(B1468)+1)) / (20*21/2)</f>
        <v>0.51471428571428568</v>
      </c>
      <c r="J1484" s="2">
        <f t="shared" si="178"/>
        <v>0.50748514727297978</v>
      </c>
      <c r="K1484" s="2">
        <f t="shared" si="180"/>
        <v>0.51622794153860541</v>
      </c>
    </row>
    <row r="1485" spans="1:11" ht="13.5" x14ac:dyDescent="0.25">
      <c r="A1485" s="3">
        <f>TITRES_STAT!B1488</f>
        <v>44476</v>
      </c>
      <c r="B1485" s="5">
        <f>TITRES_STAT!D1488</f>
        <v>0.54</v>
      </c>
      <c r="C1485" s="2">
        <f t="shared" si="181"/>
        <v>2.0000000000000018E-2</v>
      </c>
      <c r="D1485" s="2">
        <f t="shared" si="182"/>
        <v>0.51600000000000001</v>
      </c>
      <c r="E1485" s="2">
        <f t="shared" si="184"/>
        <v>0.5079999999999999</v>
      </c>
      <c r="F1485" s="2">
        <f t="shared" si="177"/>
        <v>0.50749999999999995</v>
      </c>
      <c r="G1485" s="2">
        <f t="shared" si="179"/>
        <v>0.51600000000000013</v>
      </c>
      <c r="H1485" s="2">
        <f t="shared" si="183"/>
        <v>0.57040000000000013</v>
      </c>
      <c r="I1485" s="2">
        <f t="array" ref="I1485">SUMPRODUCT(B1469:B1488, (ROW(B1469:B1488)-ROW(B1469)+1)) / (20*21/2)</f>
        <v>0.51561904761904764</v>
      </c>
      <c r="J1485" s="2">
        <f t="shared" si="178"/>
        <v>0.51058179991364838</v>
      </c>
      <c r="K1485" s="2">
        <f t="shared" si="180"/>
        <v>0.51716017912532686</v>
      </c>
    </row>
    <row r="1486" spans="1:11" ht="13.5" x14ac:dyDescent="0.25">
      <c r="A1486" s="3">
        <f>TITRES_STAT!B1489</f>
        <v>44477</v>
      </c>
      <c r="B1486" s="5">
        <f>TITRES_STAT!D1489</f>
        <v>0.54</v>
      </c>
      <c r="C1486" s="2">
        <f t="shared" si="181"/>
        <v>0</v>
      </c>
      <c r="D1486" s="2">
        <f t="shared" si="182"/>
        <v>0.52400000000000002</v>
      </c>
      <c r="E1486" s="2">
        <f t="shared" si="184"/>
        <v>0.5129999999999999</v>
      </c>
      <c r="F1486" s="2">
        <f t="shared" si="177"/>
        <v>0.50900000000000001</v>
      </c>
      <c r="G1486" s="2">
        <f t="shared" si="179"/>
        <v>0.51660000000000006</v>
      </c>
      <c r="H1486" s="2">
        <f t="shared" si="183"/>
        <v>0.57025000000000026</v>
      </c>
      <c r="I1486" s="2">
        <f t="array" ref="I1486">SUMPRODUCT(B1470:B1489, (ROW(B1470:B1489)-ROW(B1470)+1)) / (20*21/2)</f>
        <v>0.51838095238095239</v>
      </c>
      <c r="J1486" s="2">
        <f t="shared" si="178"/>
        <v>0.51338353325520569</v>
      </c>
      <c r="K1486" s="2">
        <f t="shared" si="180"/>
        <v>0.51805585837531409</v>
      </c>
    </row>
    <row r="1487" spans="1:11" ht="13.5" x14ac:dyDescent="0.25">
      <c r="A1487" s="3">
        <f>TITRES_STAT!B1490</f>
        <v>44480</v>
      </c>
      <c r="B1487" s="5">
        <f>TITRES_STAT!D1490</f>
        <v>0.54</v>
      </c>
      <c r="C1487" s="2">
        <f t="shared" si="181"/>
        <v>0</v>
      </c>
      <c r="D1487" s="2">
        <f t="shared" si="182"/>
        <v>0.53</v>
      </c>
      <c r="E1487" s="2">
        <f t="shared" si="184"/>
        <v>0.51600000000000001</v>
      </c>
      <c r="F1487" s="2">
        <f t="shared" si="177"/>
        <v>0.51049999999999984</v>
      </c>
      <c r="G1487" s="2">
        <f t="shared" si="179"/>
        <v>0.51700000000000013</v>
      </c>
      <c r="H1487" s="2">
        <f t="shared" si="183"/>
        <v>0.57005000000000028</v>
      </c>
      <c r="I1487" s="2">
        <f t="array" ref="I1487">SUMPRODUCT(B1471:B1490, (ROW(B1471:B1490)-ROW(B1471)+1)) / (20*21/2)</f>
        <v>0.52195238095238106</v>
      </c>
      <c r="J1487" s="2">
        <f t="shared" si="178"/>
        <v>0.51591843484994804</v>
      </c>
      <c r="K1487" s="2">
        <f t="shared" si="180"/>
        <v>0.51891641294883128</v>
      </c>
    </row>
    <row r="1488" spans="1:11" ht="13.5" x14ac:dyDescent="0.25">
      <c r="A1488" s="3">
        <f>TITRES_STAT!B1491</f>
        <v>44481</v>
      </c>
      <c r="B1488" s="5">
        <f>TITRES_STAT!D1491</f>
        <v>0.52</v>
      </c>
      <c r="C1488" s="2">
        <f t="shared" si="181"/>
        <v>-2.0000000000000018E-2</v>
      </c>
      <c r="D1488" s="2">
        <f t="shared" si="182"/>
        <v>0.53200000000000003</v>
      </c>
      <c r="E1488" s="2">
        <f t="shared" si="184"/>
        <v>0.51800000000000002</v>
      </c>
      <c r="F1488" s="2">
        <f t="shared" si="177"/>
        <v>0.5109999999999999</v>
      </c>
      <c r="G1488" s="2">
        <f t="shared" si="179"/>
        <v>0.51700000000000002</v>
      </c>
      <c r="H1488" s="2">
        <f t="shared" si="183"/>
        <v>0.5697500000000002</v>
      </c>
      <c r="I1488" s="2">
        <f t="array" ref="I1488">SUMPRODUCT(B1472:B1491, (ROW(B1472:B1491)-ROW(B1472)+1)) / (20*21/2)</f>
        <v>0.52628571428571436</v>
      </c>
      <c r="J1488" s="2">
        <f t="shared" si="178"/>
        <v>0.51630715534042926</v>
      </c>
      <c r="K1488" s="2">
        <f t="shared" si="180"/>
        <v>0.51895890655868104</v>
      </c>
    </row>
    <row r="1489" spans="1:11" ht="13.5" x14ac:dyDescent="0.25">
      <c r="A1489" s="3">
        <f>TITRES_STAT!B1492</f>
        <v>44482</v>
      </c>
      <c r="B1489" s="5">
        <f>TITRES_STAT!D1492</f>
        <v>0.54</v>
      </c>
      <c r="C1489" s="2">
        <f t="shared" si="181"/>
        <v>2.0000000000000018E-2</v>
      </c>
      <c r="D1489" s="2">
        <f t="shared" si="182"/>
        <v>0.53600000000000003</v>
      </c>
      <c r="E1489" s="2">
        <f t="shared" si="184"/>
        <v>0.52200000000000002</v>
      </c>
      <c r="F1489" s="2">
        <f t="shared" si="177"/>
        <v>0.51249999999999984</v>
      </c>
      <c r="G1489" s="2">
        <f t="shared" si="179"/>
        <v>0.51739999999999997</v>
      </c>
      <c r="H1489" s="2">
        <f t="shared" si="183"/>
        <v>0.56960000000000033</v>
      </c>
      <c r="I1489" s="2">
        <f t="array" ref="I1489">SUMPRODUCT(B1473:B1492, (ROW(B1473:B1492)-ROW(B1473)+1)) / (20*21/2)</f>
        <v>0.53228571428571436</v>
      </c>
      <c r="J1489" s="2">
        <f t="shared" si="178"/>
        <v>0.5185636167365788</v>
      </c>
      <c r="K1489" s="2">
        <f t="shared" si="180"/>
        <v>0.51978404747794849</v>
      </c>
    </row>
    <row r="1490" spans="1:11" ht="13.5" x14ac:dyDescent="0.25">
      <c r="A1490" s="3">
        <f>TITRES_STAT!B1493</f>
        <v>44483</v>
      </c>
      <c r="B1490" s="5">
        <f>TITRES_STAT!D1493</f>
        <v>0.55000000000000004</v>
      </c>
      <c r="C1490" s="2">
        <f t="shared" si="181"/>
        <v>1.0000000000000009E-2</v>
      </c>
      <c r="D1490" s="2">
        <f t="shared" si="182"/>
        <v>0.53800000000000003</v>
      </c>
      <c r="E1490" s="2">
        <f t="shared" si="184"/>
        <v>0.52699999999999991</v>
      </c>
      <c r="F1490" s="2">
        <f t="shared" si="177"/>
        <v>0.51449999999999996</v>
      </c>
      <c r="G1490" s="2">
        <f t="shared" si="179"/>
        <v>0.51800000000000002</v>
      </c>
      <c r="H1490" s="2">
        <f t="shared" si="183"/>
        <v>0.56955000000000022</v>
      </c>
      <c r="I1490" s="2">
        <f t="array" ref="I1490">SUMPRODUCT(B1474:B1493, (ROW(B1474:B1493)-ROW(B1474)+1)) / (20*21/2)</f>
        <v>0.53890476190476189</v>
      </c>
      <c r="J1490" s="2">
        <f t="shared" si="178"/>
        <v>0.52155755799976178</v>
      </c>
      <c r="K1490" s="2">
        <f t="shared" si="180"/>
        <v>0.52096898679253878</v>
      </c>
    </row>
    <row r="1491" spans="1:11" ht="13.5" x14ac:dyDescent="0.25">
      <c r="A1491" s="3">
        <f>TITRES_STAT!B1494</f>
        <v>44488</v>
      </c>
      <c r="B1491" s="5">
        <f>TITRES_STAT!D1494</f>
        <v>0.56000000000000005</v>
      </c>
      <c r="C1491" s="2">
        <f t="shared" si="181"/>
        <v>1.0000000000000009E-2</v>
      </c>
      <c r="D1491" s="2">
        <f t="shared" si="182"/>
        <v>0.54200000000000004</v>
      </c>
      <c r="E1491" s="2">
        <f t="shared" si="184"/>
        <v>0.53300000000000003</v>
      </c>
      <c r="F1491" s="2">
        <f t="shared" si="177"/>
        <v>0.5169999999999999</v>
      </c>
      <c r="G1491" s="2">
        <f t="shared" si="179"/>
        <v>0.51879999999999993</v>
      </c>
      <c r="H1491" s="2">
        <f t="shared" si="183"/>
        <v>0.56945000000000023</v>
      </c>
      <c r="I1491" s="2">
        <f t="array" ref="I1491">SUMPRODUCT(B1475:B1494, (ROW(B1475:B1494)-ROW(B1475)+1)) / (20*21/2)</f>
        <v>0.54319047619047611</v>
      </c>
      <c r="J1491" s="2">
        <f t="shared" si="178"/>
        <v>0.52521874295216542</v>
      </c>
      <c r="K1491" s="2">
        <f t="shared" si="180"/>
        <v>0.5224996147614589</v>
      </c>
    </row>
    <row r="1492" spans="1:11" ht="13.5" x14ac:dyDescent="0.25">
      <c r="A1492" s="3">
        <f>TITRES_STAT!B1495</f>
        <v>44489</v>
      </c>
      <c r="B1492" s="5">
        <f>TITRES_STAT!D1495</f>
        <v>0.57999999999999996</v>
      </c>
      <c r="C1492" s="2">
        <f t="shared" si="181"/>
        <v>1.9999999999999907E-2</v>
      </c>
      <c r="D1492" s="2">
        <f t="shared" si="182"/>
        <v>0.55000000000000004</v>
      </c>
      <c r="E1492" s="2">
        <f t="shared" si="184"/>
        <v>0.54</v>
      </c>
      <c r="F1492" s="2">
        <f t="shared" ref="F1492:F1555" si="185">AVERAGE(B1473:B1492)</f>
        <v>0.52049999999999996</v>
      </c>
      <c r="G1492" s="2">
        <f t="shared" si="179"/>
        <v>0.51999999999999991</v>
      </c>
      <c r="H1492" s="2">
        <f t="shared" si="183"/>
        <v>0.56945000000000023</v>
      </c>
      <c r="I1492" s="2">
        <f t="array" ref="I1492">SUMPRODUCT(B1476:B1495, (ROW(B1476:B1495)-ROW(B1476)+1)) / (20*21/2)</f>
        <v>0.54714285714285715</v>
      </c>
      <c r="J1492" s="2">
        <f t="shared" si="178"/>
        <v>0.53043600552814962</v>
      </c>
      <c r="K1492" s="2">
        <f t="shared" si="180"/>
        <v>0.52475453182963694</v>
      </c>
    </row>
    <row r="1493" spans="1:11" ht="13.5" x14ac:dyDescent="0.25">
      <c r="A1493" s="3">
        <f>TITRES_STAT!B1496</f>
        <v>44490</v>
      </c>
      <c r="B1493" s="5">
        <f>TITRES_STAT!D1496</f>
        <v>0.59</v>
      </c>
      <c r="C1493" s="2">
        <f t="shared" si="181"/>
        <v>1.0000000000000009E-2</v>
      </c>
      <c r="D1493" s="2">
        <f t="shared" si="182"/>
        <v>0.56399999999999995</v>
      </c>
      <c r="E1493" s="2">
        <f t="shared" si="184"/>
        <v>0.54800000000000004</v>
      </c>
      <c r="F1493" s="2">
        <f t="shared" si="185"/>
        <v>0.52500000000000002</v>
      </c>
      <c r="G1493" s="2">
        <f t="shared" si="179"/>
        <v>0.52139999999999986</v>
      </c>
      <c r="H1493" s="2">
        <f t="shared" si="183"/>
        <v>0.56950000000000034</v>
      </c>
      <c r="I1493" s="2">
        <f t="array" ref="I1493">SUMPRODUCT(B1477:B1496, (ROW(B1477:B1496)-ROW(B1477)+1)) / (20*21/2)</f>
        <v>0.55076190476190479</v>
      </c>
      <c r="J1493" s="2">
        <f t="shared" ref="J1493:J1556" si="186">$J$4*B1493+J1492*(1-$J$4)</f>
        <v>0.53610876690642106</v>
      </c>
      <c r="K1493" s="2">
        <f t="shared" si="180"/>
        <v>0.52731317764023944</v>
      </c>
    </row>
    <row r="1494" spans="1:11" ht="13.5" x14ac:dyDescent="0.25">
      <c r="A1494" s="3">
        <f>TITRES_STAT!B1497</f>
        <v>44491</v>
      </c>
      <c r="B1494" s="5">
        <f>TITRES_STAT!D1497</f>
        <v>0.56999999999999995</v>
      </c>
      <c r="C1494" s="2">
        <f t="shared" si="181"/>
        <v>-2.0000000000000018E-2</v>
      </c>
      <c r="D1494" s="2">
        <f t="shared" si="182"/>
        <v>0.56999999999999995</v>
      </c>
      <c r="E1494" s="2">
        <f t="shared" si="184"/>
        <v>0.55300000000000005</v>
      </c>
      <c r="F1494" s="2">
        <f t="shared" si="185"/>
        <v>0.52849999999999997</v>
      </c>
      <c r="G1494" s="2">
        <f t="shared" si="179"/>
        <v>0.52219999999999989</v>
      </c>
      <c r="H1494" s="2">
        <f t="shared" si="183"/>
        <v>0.56945000000000023</v>
      </c>
      <c r="I1494" s="2">
        <f t="array" ref="I1494">SUMPRODUCT(B1478:B1497, (ROW(B1478:B1497)-ROW(B1478)+1)) / (20*21/2)</f>
        <v>0.55400000000000005</v>
      </c>
      <c r="J1494" s="2">
        <f t="shared" si="186"/>
        <v>0.53933650339152384</v>
      </c>
      <c r="K1494" s="2">
        <f t="shared" si="180"/>
        <v>0.52898717067395551</v>
      </c>
    </row>
    <row r="1495" spans="1:11" ht="13.5" x14ac:dyDescent="0.25">
      <c r="A1495" s="3">
        <f>TITRES_STAT!B1498</f>
        <v>44494</v>
      </c>
      <c r="B1495" s="5">
        <f>TITRES_STAT!D1498</f>
        <v>0.56999999999999995</v>
      </c>
      <c r="C1495" s="2">
        <f t="shared" si="181"/>
        <v>0</v>
      </c>
      <c r="D1495" s="2">
        <f t="shared" si="182"/>
        <v>0.57399999999999995</v>
      </c>
      <c r="E1495" s="2">
        <f t="shared" si="184"/>
        <v>0.55600000000000016</v>
      </c>
      <c r="F1495" s="2">
        <f t="shared" si="185"/>
        <v>0.53200000000000003</v>
      </c>
      <c r="G1495" s="2">
        <f t="shared" si="179"/>
        <v>0.52279999999999982</v>
      </c>
      <c r="H1495" s="2">
        <f t="shared" si="183"/>
        <v>0.56935000000000036</v>
      </c>
      <c r="I1495" s="2">
        <f t="array" ref="I1495">SUMPRODUCT(B1479:B1498, (ROW(B1479:B1498)-ROW(B1479)+1)) / (20*21/2)</f>
        <v>0.55885714285714283</v>
      </c>
      <c r="J1495" s="2">
        <f t="shared" si="186"/>
        <v>0.54225683640185496</v>
      </c>
      <c r="K1495" s="2">
        <f t="shared" si="180"/>
        <v>0.53059551692203566</v>
      </c>
    </row>
    <row r="1496" spans="1:11" ht="13.5" x14ac:dyDescent="0.25">
      <c r="A1496" s="3">
        <f>TITRES_STAT!B1499</f>
        <v>44495</v>
      </c>
      <c r="B1496" s="5">
        <f>TITRES_STAT!D1499</f>
        <v>0.56999999999999995</v>
      </c>
      <c r="C1496" s="2">
        <f t="shared" si="181"/>
        <v>0</v>
      </c>
      <c r="D1496" s="2">
        <f t="shared" si="182"/>
        <v>0.57599999999999985</v>
      </c>
      <c r="E1496" s="2">
        <f t="shared" si="184"/>
        <v>0.55900000000000005</v>
      </c>
      <c r="F1496" s="2">
        <f t="shared" si="185"/>
        <v>0.53600000000000003</v>
      </c>
      <c r="G1496" s="2">
        <f t="shared" si="179"/>
        <v>0.52339999999999987</v>
      </c>
      <c r="H1496" s="2">
        <f t="shared" si="183"/>
        <v>0.56930000000000036</v>
      </c>
      <c r="I1496" s="2">
        <f t="array" ref="I1496">SUMPRODUCT(B1480:B1499, (ROW(B1480:B1499)-ROW(B1480)+1)) / (20*21/2)</f>
        <v>0.56328571428571428</v>
      </c>
      <c r="J1496" s="2">
        <f t="shared" si="186"/>
        <v>0.54489904245882115</v>
      </c>
      <c r="K1496" s="2">
        <f t="shared" si="180"/>
        <v>0.53214079076823029</v>
      </c>
    </row>
    <row r="1497" spans="1:11" ht="13.5" x14ac:dyDescent="0.25">
      <c r="A1497" s="3">
        <f>TITRES_STAT!B1500</f>
        <v>44496</v>
      </c>
      <c r="B1497" s="5">
        <f>TITRES_STAT!D1500</f>
        <v>0.56999999999999995</v>
      </c>
      <c r="C1497" s="2">
        <f t="shared" si="181"/>
        <v>0</v>
      </c>
      <c r="D1497" s="2">
        <f t="shared" si="182"/>
        <v>0.57399999999999995</v>
      </c>
      <c r="E1497" s="2">
        <f t="shared" si="184"/>
        <v>0.56200000000000006</v>
      </c>
      <c r="F1497" s="2">
        <f t="shared" si="185"/>
        <v>0.53900000000000003</v>
      </c>
      <c r="G1497" s="2">
        <f t="shared" si="179"/>
        <v>0.5239999999999998</v>
      </c>
      <c r="H1497" s="2">
        <f t="shared" si="183"/>
        <v>0.56920000000000026</v>
      </c>
      <c r="I1497" s="2">
        <f t="array" ref="I1497">SUMPRODUCT(B1481:B1500, (ROW(B1481:B1500)-ROW(B1481)+1)) / (20*21/2)</f>
        <v>0.56728571428571428</v>
      </c>
      <c r="J1497" s="2">
        <f t="shared" si="186"/>
        <v>0.54728960984369535</v>
      </c>
      <c r="K1497" s="2">
        <f t="shared" si="180"/>
        <v>0.53362546564006441</v>
      </c>
    </row>
    <row r="1498" spans="1:11" ht="13.5" x14ac:dyDescent="0.25">
      <c r="A1498" s="3">
        <f>TITRES_STAT!B1501</f>
        <v>44497</v>
      </c>
      <c r="B1498" s="5">
        <f>TITRES_STAT!D1501</f>
        <v>0.59</v>
      </c>
      <c r="C1498" s="2">
        <f t="shared" si="181"/>
        <v>2.0000000000000018E-2</v>
      </c>
      <c r="D1498" s="2">
        <f t="shared" si="182"/>
        <v>0.57399999999999995</v>
      </c>
      <c r="E1498" s="2">
        <f t="shared" si="184"/>
        <v>0.56899999999999995</v>
      </c>
      <c r="F1498" s="2">
        <f t="shared" si="185"/>
        <v>0.54350000000000009</v>
      </c>
      <c r="G1498" s="2">
        <f t="shared" si="179"/>
        <v>0.52519999999999989</v>
      </c>
      <c r="H1498" s="2">
        <f t="shared" si="183"/>
        <v>0.56925000000000037</v>
      </c>
      <c r="I1498" s="2">
        <f t="array" ref="I1498">SUMPRODUCT(B1482:B1501, (ROW(B1482:B1501)-ROW(B1482)+1)) / (20*21/2)</f>
        <v>0.57085714285714284</v>
      </c>
      <c r="J1498" s="2">
        <f t="shared" si="186"/>
        <v>0.55135726604905766</v>
      </c>
      <c r="K1498" s="2">
        <f t="shared" si="180"/>
        <v>0.53583623169339534</v>
      </c>
    </row>
    <row r="1499" spans="1:11" ht="13.5" x14ac:dyDescent="0.25">
      <c r="A1499" s="3">
        <f>TITRES_STAT!B1502</f>
        <v>44498</v>
      </c>
      <c r="B1499" s="5">
        <f>TITRES_STAT!D1502</f>
        <v>0.59</v>
      </c>
      <c r="C1499" s="2">
        <f t="shared" si="181"/>
        <v>0</v>
      </c>
      <c r="D1499" s="2">
        <f t="shared" si="182"/>
        <v>0.57799999999999996</v>
      </c>
      <c r="E1499" s="2">
        <f t="shared" si="184"/>
        <v>0.57399999999999995</v>
      </c>
      <c r="F1499" s="2">
        <f t="shared" si="185"/>
        <v>0.54800000000000004</v>
      </c>
      <c r="G1499" s="2">
        <f t="shared" si="179"/>
        <v>0.52619999999999989</v>
      </c>
      <c r="H1499" s="2">
        <f t="shared" si="183"/>
        <v>0.56930000000000036</v>
      </c>
      <c r="I1499" s="2">
        <f t="array" ref="I1499">SUMPRODUCT(B1483:B1502, (ROW(B1483:B1502)-ROW(B1483)+1)) / (20*21/2)</f>
        <v>0.57399999999999995</v>
      </c>
      <c r="J1499" s="2">
        <f t="shared" si="186"/>
        <v>0.55503752642533788</v>
      </c>
      <c r="K1499" s="2">
        <f t="shared" si="180"/>
        <v>0.53796030103875248</v>
      </c>
    </row>
    <row r="1500" spans="1:11" ht="13.5" x14ac:dyDescent="0.25">
      <c r="A1500" s="3">
        <f>TITRES_STAT!B1503</f>
        <v>44501</v>
      </c>
      <c r="B1500" s="5">
        <f>TITRES_STAT!D1503</f>
        <v>0.59</v>
      </c>
      <c r="C1500" s="2">
        <f t="shared" si="181"/>
        <v>0</v>
      </c>
      <c r="D1500" s="2">
        <f t="shared" si="182"/>
        <v>0.58199999999999996</v>
      </c>
      <c r="E1500" s="2">
        <f t="shared" si="184"/>
        <v>0.57799999999999996</v>
      </c>
      <c r="F1500" s="2">
        <f t="shared" si="185"/>
        <v>0.55249999999999999</v>
      </c>
      <c r="G1500" s="2">
        <f t="shared" si="179"/>
        <v>0.52719999999999989</v>
      </c>
      <c r="H1500" s="2">
        <f t="shared" si="183"/>
        <v>0.56930000000000047</v>
      </c>
      <c r="I1500" s="2">
        <f t="array" ref="I1500">SUMPRODUCT(B1484:B1503, (ROW(B1484:B1503)-ROW(B1484)+1)) / (20*21/2)</f>
        <v>0.57771428571428574</v>
      </c>
      <c r="J1500" s="2">
        <f t="shared" si="186"/>
        <v>0.558367285813401</v>
      </c>
      <c r="K1500" s="2">
        <f t="shared" si="180"/>
        <v>0.54000107354703675</v>
      </c>
    </row>
    <row r="1501" spans="1:11" ht="13.5" x14ac:dyDescent="0.25">
      <c r="A1501" s="3">
        <f>TITRES_STAT!B1504</f>
        <v>44502</v>
      </c>
      <c r="B1501" s="5">
        <f>TITRES_STAT!D1504</f>
        <v>0.59</v>
      </c>
      <c r="C1501" s="2">
        <f t="shared" si="181"/>
        <v>0</v>
      </c>
      <c r="D1501" s="2">
        <f t="shared" si="182"/>
        <v>0.58599999999999997</v>
      </c>
      <c r="E1501" s="2">
        <f t="shared" si="184"/>
        <v>0.58099999999999985</v>
      </c>
      <c r="F1501" s="2">
        <f t="shared" si="185"/>
        <v>0.55700000000000005</v>
      </c>
      <c r="G1501" s="2">
        <f t="shared" si="179"/>
        <v>0.52819999999999989</v>
      </c>
      <c r="H1501" s="2">
        <f t="shared" si="183"/>
        <v>0.56925000000000037</v>
      </c>
      <c r="I1501" s="2">
        <f t="array" ref="I1501">SUMPRODUCT(B1485:B1504, (ROW(B1485:B1504)-ROW(B1485)+1)) / (20*21/2)</f>
        <v>0.58100000000000007</v>
      </c>
      <c r="J1501" s="2">
        <f t="shared" si="186"/>
        <v>0.56137992525974378</v>
      </c>
      <c r="K1501" s="2">
        <f t="shared" si="180"/>
        <v>0.54196181576087854</v>
      </c>
    </row>
    <row r="1502" spans="1:11" ht="13.5" x14ac:dyDescent="0.25">
      <c r="A1502" s="3">
        <f>TITRES_STAT!B1505</f>
        <v>44503</v>
      </c>
      <c r="B1502" s="5">
        <f>TITRES_STAT!D1505</f>
        <v>0.59</v>
      </c>
      <c r="C1502" s="2">
        <f t="shared" si="181"/>
        <v>0</v>
      </c>
      <c r="D1502" s="2">
        <f t="shared" si="182"/>
        <v>0.59</v>
      </c>
      <c r="E1502" s="2">
        <f t="shared" si="184"/>
        <v>0.58199999999999996</v>
      </c>
      <c r="F1502" s="2">
        <f t="shared" si="185"/>
        <v>0.56100000000000005</v>
      </c>
      <c r="G1502" s="2">
        <f t="shared" si="179"/>
        <v>0.52939999999999987</v>
      </c>
      <c r="H1502" s="2">
        <f t="shared" si="183"/>
        <v>0.56930000000000047</v>
      </c>
      <c r="I1502" s="2">
        <f t="array" ref="I1502">SUMPRODUCT(B1486:B1505, (ROW(B1486:B1505)-ROW(B1486)+1)) / (20*21/2)</f>
        <v>0.58390476190476193</v>
      </c>
      <c r="J1502" s="2">
        <f t="shared" si="186"/>
        <v>0.56410564666357776</v>
      </c>
      <c r="K1502" s="2">
        <f t="shared" si="180"/>
        <v>0.54384566612319707</v>
      </c>
    </row>
    <row r="1503" spans="1:11" ht="13.5" x14ac:dyDescent="0.25">
      <c r="A1503" s="3">
        <f>TITRES_STAT!B1506</f>
        <v>44504</v>
      </c>
      <c r="B1503" s="5">
        <f>TITRES_STAT!D1506</f>
        <v>0.6</v>
      </c>
      <c r="C1503" s="2">
        <f t="shared" si="181"/>
        <v>1.0000000000000009E-2</v>
      </c>
      <c r="D1503" s="2">
        <f t="shared" si="182"/>
        <v>0.59199999999999997</v>
      </c>
      <c r="E1503" s="2">
        <f t="shared" si="184"/>
        <v>0.58299999999999996</v>
      </c>
      <c r="F1503" s="2">
        <f t="shared" si="185"/>
        <v>0.5655</v>
      </c>
      <c r="G1503" s="2">
        <f t="shared" si="179"/>
        <v>0.53099999999999992</v>
      </c>
      <c r="H1503" s="2">
        <f t="shared" si="183"/>
        <v>0.56930000000000047</v>
      </c>
      <c r="I1503" s="2">
        <f t="array" ref="I1503">SUMPRODUCT(B1487:B1506, (ROW(B1487:B1506)-ROW(B1487)+1)) / (20*21/2)</f>
        <v>0.58652380952380956</v>
      </c>
      <c r="J1503" s="2">
        <f t="shared" si="186"/>
        <v>0.56752415650514176</v>
      </c>
      <c r="K1503" s="2">
        <f t="shared" si="180"/>
        <v>0.54604779686346394</v>
      </c>
    </row>
    <row r="1504" spans="1:11" ht="13.5" x14ac:dyDescent="0.25">
      <c r="A1504" s="3">
        <f>TITRES_STAT!B1507</f>
        <v>44505</v>
      </c>
      <c r="B1504" s="5">
        <f>TITRES_STAT!D1507</f>
        <v>0.6</v>
      </c>
      <c r="C1504" s="2">
        <f t="shared" si="181"/>
        <v>0</v>
      </c>
      <c r="D1504" s="2">
        <f t="shared" si="182"/>
        <v>0.59400000000000008</v>
      </c>
      <c r="E1504" s="2">
        <f t="shared" si="184"/>
        <v>0.58599999999999985</v>
      </c>
      <c r="F1504" s="2">
        <f t="shared" si="185"/>
        <v>0.56950000000000001</v>
      </c>
      <c r="G1504" s="2">
        <f t="shared" si="179"/>
        <v>0.53259999999999996</v>
      </c>
      <c r="H1504" s="2">
        <f t="shared" si="183"/>
        <v>0.56935000000000047</v>
      </c>
      <c r="I1504" s="2">
        <f t="array" ref="I1504">SUMPRODUCT(B1488:B1507, (ROW(B1488:B1507)-ROW(B1488)+1)) / (20*21/2)</f>
        <v>0.58885714285714286</v>
      </c>
      <c r="J1504" s="2">
        <f t="shared" si="186"/>
        <v>0.57061709398084259</v>
      </c>
      <c r="K1504" s="2">
        <f t="shared" si="180"/>
        <v>0.54816356953548495</v>
      </c>
    </row>
    <row r="1505" spans="1:11" ht="13.5" x14ac:dyDescent="0.25">
      <c r="A1505" s="3">
        <f>TITRES_STAT!B1508</f>
        <v>44508</v>
      </c>
      <c r="B1505" s="5">
        <f>TITRES_STAT!D1508</f>
        <v>0.6</v>
      </c>
      <c r="C1505" s="2">
        <f t="shared" si="181"/>
        <v>0</v>
      </c>
      <c r="D1505" s="2">
        <f t="shared" si="182"/>
        <v>0.59599999999999997</v>
      </c>
      <c r="E1505" s="2">
        <f t="shared" si="184"/>
        <v>0.58899999999999986</v>
      </c>
      <c r="F1505" s="2">
        <f t="shared" si="185"/>
        <v>0.57250000000000001</v>
      </c>
      <c r="G1505" s="2">
        <f t="shared" si="179"/>
        <v>0.5341999999999999</v>
      </c>
      <c r="H1505" s="2">
        <f t="shared" si="183"/>
        <v>0.56940000000000046</v>
      </c>
      <c r="I1505" s="2">
        <f t="array" ref="I1505">SUMPRODUCT(B1489:B1508, (ROW(B1489:B1508)-ROW(B1489)+1)) / (20*21/2)</f>
        <v>0.58899999999999997</v>
      </c>
      <c r="J1505" s="2">
        <f t="shared" si="186"/>
        <v>0.57341546598266713</v>
      </c>
      <c r="K1505" s="2">
        <f t="shared" si="180"/>
        <v>0.55019637073017191</v>
      </c>
    </row>
    <row r="1506" spans="1:11" ht="13.5" x14ac:dyDescent="0.25">
      <c r="A1506" s="3">
        <f>TITRES_STAT!B1509</f>
        <v>44509</v>
      </c>
      <c r="B1506" s="5">
        <f>TITRES_STAT!D1509</f>
        <v>0.6</v>
      </c>
      <c r="C1506" s="2">
        <f t="shared" si="181"/>
        <v>0</v>
      </c>
      <c r="D1506" s="2">
        <f t="shared" si="182"/>
        <v>0.59800000000000009</v>
      </c>
      <c r="E1506" s="2">
        <f t="shared" si="184"/>
        <v>0.59199999999999986</v>
      </c>
      <c r="F1506" s="2">
        <f t="shared" si="185"/>
        <v>0.57550000000000001</v>
      </c>
      <c r="G1506" s="2">
        <f t="shared" si="179"/>
        <v>0.53579999999999994</v>
      </c>
      <c r="H1506" s="2">
        <f t="shared" si="183"/>
        <v>0.56950000000000034</v>
      </c>
      <c r="I1506" s="2">
        <f t="array" ref="I1506">SUMPRODUCT(B1490:B1509, (ROW(B1490:B1509)-ROW(B1490)+1)) / (20*21/2)</f>
        <v>0.58885714285714275</v>
      </c>
      <c r="J1506" s="2">
        <f t="shared" si="186"/>
        <v>0.57594732636527024</v>
      </c>
      <c r="K1506" s="2">
        <f t="shared" si="180"/>
        <v>0.55214945423094952</v>
      </c>
    </row>
    <row r="1507" spans="1:11" ht="13.5" x14ac:dyDescent="0.25">
      <c r="A1507" s="3">
        <f>TITRES_STAT!B1510</f>
        <v>44510</v>
      </c>
      <c r="B1507" s="5">
        <f>TITRES_STAT!D1510</f>
        <v>0.6</v>
      </c>
      <c r="C1507" s="2">
        <f t="shared" si="181"/>
        <v>0</v>
      </c>
      <c r="D1507" s="2">
        <f t="shared" si="182"/>
        <v>0.6</v>
      </c>
      <c r="E1507" s="2">
        <f t="shared" si="184"/>
        <v>0.59499999999999986</v>
      </c>
      <c r="F1507" s="2">
        <f t="shared" si="185"/>
        <v>0.5784999999999999</v>
      </c>
      <c r="G1507" s="2">
        <f t="shared" si="179"/>
        <v>0.53739999999999999</v>
      </c>
      <c r="H1507" s="2">
        <f t="shared" si="183"/>
        <v>0.56955000000000033</v>
      </c>
      <c r="I1507" s="2">
        <f t="array" ref="I1507">SUMPRODUCT(B1491:B1510, (ROW(B1491:B1510)-ROW(B1491)+1)) / (20*21/2)</f>
        <v>0.58852380952380945</v>
      </c>
      <c r="J1507" s="2">
        <f t="shared" si="186"/>
        <v>0.57823805718762544</v>
      </c>
      <c r="K1507" s="2">
        <f t="shared" si="180"/>
        <v>0.55402594622189272</v>
      </c>
    </row>
    <row r="1508" spans="1:11" ht="13.5" x14ac:dyDescent="0.25">
      <c r="A1508" s="3">
        <f>TITRES_STAT!B1511</f>
        <v>44511</v>
      </c>
      <c r="B1508" s="5">
        <f>TITRES_STAT!D1511</f>
        <v>0.57999999999999996</v>
      </c>
      <c r="C1508" s="2">
        <f t="shared" si="181"/>
        <v>-2.0000000000000018E-2</v>
      </c>
      <c r="D1508" s="2">
        <f t="shared" si="182"/>
        <v>0.59599999999999997</v>
      </c>
      <c r="E1508" s="2">
        <f t="shared" si="184"/>
        <v>0.59399999999999997</v>
      </c>
      <c r="F1508" s="2">
        <f t="shared" si="185"/>
        <v>0.58149999999999991</v>
      </c>
      <c r="G1508" s="2">
        <f t="shared" si="179"/>
        <v>0.53859999999999997</v>
      </c>
      <c r="H1508" s="2">
        <f t="shared" si="183"/>
        <v>0.56950000000000034</v>
      </c>
      <c r="I1508" s="2">
        <f t="array" ref="I1508">SUMPRODUCT(B1492:B1511, (ROW(B1492:B1511)-ROW(B1492)+1)) / (20*21/2)</f>
        <v>0.587095238095238</v>
      </c>
      <c r="J1508" s="2">
        <f t="shared" si="186"/>
        <v>0.57840586126499438</v>
      </c>
      <c r="K1508" s="2">
        <f t="shared" si="180"/>
        <v>0.55504453656613217</v>
      </c>
    </row>
    <row r="1509" spans="1:11" ht="13.5" x14ac:dyDescent="0.25">
      <c r="A1509" s="3">
        <f>TITRES_STAT!B1512</f>
        <v>44512</v>
      </c>
      <c r="B1509" s="5">
        <f>TITRES_STAT!D1512</f>
        <v>0.57999999999999996</v>
      </c>
      <c r="C1509" s="2">
        <f t="shared" si="181"/>
        <v>0</v>
      </c>
      <c r="D1509" s="2">
        <f t="shared" si="182"/>
        <v>0.59199999999999997</v>
      </c>
      <c r="E1509" s="2">
        <f t="shared" si="184"/>
        <v>0.59299999999999997</v>
      </c>
      <c r="F1509" s="2">
        <f t="shared" si="185"/>
        <v>0.58349999999999991</v>
      </c>
      <c r="G1509" s="2">
        <f t="shared" si="179"/>
        <v>0.53979999999999995</v>
      </c>
      <c r="H1509" s="2">
        <f t="shared" si="183"/>
        <v>0.56945000000000023</v>
      </c>
      <c r="I1509" s="2">
        <f t="array" ref="I1509">SUMPRODUCT(B1493:B1512, (ROW(B1493:B1512)-ROW(B1493)+1)) / (20*21/2)</f>
        <v>0.58657142857142852</v>
      </c>
      <c r="J1509" s="2">
        <f t="shared" si="186"/>
        <v>0.57855768400166152</v>
      </c>
      <c r="K1509" s="2">
        <f t="shared" si="180"/>
        <v>0.55602318219098967</v>
      </c>
    </row>
    <row r="1510" spans="1:11" ht="13.5" x14ac:dyDescent="0.25">
      <c r="A1510" s="3">
        <f>TITRES_STAT!B1513</f>
        <v>44515</v>
      </c>
      <c r="B1510" s="5">
        <f>TITRES_STAT!D1513</f>
        <v>0.57999999999999996</v>
      </c>
      <c r="C1510" s="2">
        <f t="shared" si="181"/>
        <v>0</v>
      </c>
      <c r="D1510" s="2">
        <f t="shared" si="182"/>
        <v>0.58799999999999997</v>
      </c>
      <c r="E1510" s="2">
        <f t="shared" si="184"/>
        <v>0.59199999999999997</v>
      </c>
      <c r="F1510" s="2">
        <f t="shared" si="185"/>
        <v>0.58499999999999985</v>
      </c>
      <c r="G1510" s="2">
        <f t="shared" si="179"/>
        <v>0.54099999999999993</v>
      </c>
      <c r="H1510" s="2">
        <f t="shared" si="183"/>
        <v>0.56940000000000024</v>
      </c>
      <c r="I1510" s="2">
        <f t="array" ref="I1510">SUMPRODUCT(B1494:B1513, (ROW(B1494:B1513)-ROW(B1494)+1)) / (20*21/2)</f>
        <v>0.58604761904761893</v>
      </c>
      <c r="J1510" s="2">
        <f t="shared" si="186"/>
        <v>0.57869504743007472</v>
      </c>
      <c r="K1510" s="2">
        <f t="shared" si="180"/>
        <v>0.55696344955604893</v>
      </c>
    </row>
    <row r="1511" spans="1:11" ht="13.5" x14ac:dyDescent="0.25">
      <c r="A1511" s="3">
        <f>TITRES_STAT!B1514</f>
        <v>44516</v>
      </c>
      <c r="B1511" s="5">
        <f>TITRES_STAT!D1514</f>
        <v>0.56999999999999995</v>
      </c>
      <c r="C1511" s="2">
        <f t="shared" si="181"/>
        <v>-1.0000000000000009E-2</v>
      </c>
      <c r="D1511" s="2">
        <f t="shared" si="182"/>
        <v>0.58199999999999996</v>
      </c>
      <c r="E1511" s="2">
        <f t="shared" si="184"/>
        <v>0.59000000000000008</v>
      </c>
      <c r="F1511" s="2">
        <f t="shared" si="185"/>
        <v>0.58549999999999991</v>
      </c>
      <c r="G1511" s="2">
        <f t="shared" si="179"/>
        <v>0.54239999999999999</v>
      </c>
      <c r="H1511" s="2">
        <f t="shared" si="183"/>
        <v>0.56915000000000016</v>
      </c>
      <c r="I1511" s="2">
        <f t="array" ref="I1511">SUMPRODUCT(B1495:B1514, (ROW(B1495:B1514)-ROW(B1495)+1)) / (20*21/2)</f>
        <v>0.58557142857142841</v>
      </c>
      <c r="J1511" s="2">
        <f t="shared" si="186"/>
        <v>0.57786694767482949</v>
      </c>
      <c r="K1511" s="2">
        <f t="shared" si="180"/>
        <v>0.55747468682836077</v>
      </c>
    </row>
    <row r="1512" spans="1:11" ht="13.5" x14ac:dyDescent="0.25">
      <c r="A1512" s="3">
        <f>TITRES_STAT!B1515</f>
        <v>44517</v>
      </c>
      <c r="B1512" s="5">
        <f>TITRES_STAT!D1515</f>
        <v>0.57999999999999996</v>
      </c>
      <c r="C1512" s="2">
        <f t="shared" si="181"/>
        <v>1.0000000000000009E-2</v>
      </c>
      <c r="D1512" s="2">
        <f t="shared" si="182"/>
        <v>0.57799999999999996</v>
      </c>
      <c r="E1512" s="2">
        <f t="shared" si="184"/>
        <v>0.58900000000000008</v>
      </c>
      <c r="F1512" s="2">
        <f t="shared" si="185"/>
        <v>0.58549999999999991</v>
      </c>
      <c r="G1512" s="2">
        <f t="shared" si="179"/>
        <v>0.54399999999999993</v>
      </c>
      <c r="H1512" s="2">
        <f t="shared" si="183"/>
        <v>0.56880000000000019</v>
      </c>
      <c r="I1512" s="2">
        <f t="array" ref="I1512">SUMPRODUCT(B1496:B1515, (ROW(B1496:B1515)-ROW(B1496)+1)) / (20*21/2)</f>
        <v>0.58123809523809522</v>
      </c>
      <c r="J1512" s="2">
        <f t="shared" si="186"/>
        <v>0.57807009551532185</v>
      </c>
      <c r="K1512" s="2">
        <f t="shared" si="180"/>
        <v>0.5583580324429348</v>
      </c>
    </row>
    <row r="1513" spans="1:11" ht="13.5" x14ac:dyDescent="0.25">
      <c r="A1513" s="3">
        <f>TITRES_STAT!B1516</f>
        <v>44518</v>
      </c>
      <c r="B1513" s="5">
        <f>TITRES_STAT!D1516</f>
        <v>0.57999999999999996</v>
      </c>
      <c r="C1513" s="2">
        <f t="shared" si="181"/>
        <v>0</v>
      </c>
      <c r="D1513" s="2">
        <f t="shared" si="182"/>
        <v>0.57800000000000007</v>
      </c>
      <c r="E1513" s="2">
        <f t="shared" si="184"/>
        <v>0.58699999999999997</v>
      </c>
      <c r="F1513" s="2">
        <f t="shared" si="185"/>
        <v>0.58499999999999996</v>
      </c>
      <c r="G1513" s="2">
        <f t="shared" si="179"/>
        <v>0.54559999999999986</v>
      </c>
      <c r="H1513" s="2">
        <f t="shared" si="183"/>
        <v>0.56835000000000013</v>
      </c>
      <c r="I1513" s="2">
        <f t="array" ref="I1513">SUMPRODUCT(B1497:B1516, (ROW(B1497:B1516)-ROW(B1497)+1)) / (20*21/2)</f>
        <v>0.578952380952381</v>
      </c>
      <c r="J1513" s="2">
        <f t="shared" si="186"/>
        <v>0.57825389594243404</v>
      </c>
      <c r="K1513" s="2">
        <f t="shared" si="180"/>
        <v>0.55920673705301582</v>
      </c>
    </row>
    <row r="1514" spans="1:11" ht="13.5" x14ac:dyDescent="0.25">
      <c r="A1514" s="3">
        <f>TITRES_STAT!B1517</f>
        <v>44519</v>
      </c>
      <c r="B1514" s="5">
        <f>TITRES_STAT!D1517</f>
        <v>0.57999999999999996</v>
      </c>
      <c r="C1514" s="2">
        <f t="shared" si="181"/>
        <v>0</v>
      </c>
      <c r="D1514" s="2">
        <f t="shared" si="182"/>
        <v>0.57800000000000007</v>
      </c>
      <c r="E1514" s="2">
        <f t="shared" si="184"/>
        <v>0.58500000000000008</v>
      </c>
      <c r="F1514" s="2">
        <f t="shared" si="185"/>
        <v>0.58549999999999991</v>
      </c>
      <c r="G1514" s="2">
        <f t="shared" si="179"/>
        <v>0.54699999999999993</v>
      </c>
      <c r="H1514" s="2">
        <f t="shared" si="183"/>
        <v>0.56775000000000009</v>
      </c>
      <c r="I1514" s="2">
        <f t="array" ref="I1514">SUMPRODUCT(B1498:B1517, (ROW(B1498:B1517)-ROW(B1498)+1)) / (20*21/2)</f>
        <v>0.57671428571428573</v>
      </c>
      <c r="J1514" s="2">
        <f t="shared" si="186"/>
        <v>0.57842019156696411</v>
      </c>
      <c r="K1514" s="2">
        <f t="shared" si="180"/>
        <v>0.56002215912936815</v>
      </c>
    </row>
    <row r="1515" spans="1:11" ht="13.5" x14ac:dyDescent="0.25">
      <c r="A1515" s="3">
        <f>TITRES_STAT!B1518</f>
        <v>44522</v>
      </c>
      <c r="B1515" s="5">
        <f>TITRES_STAT!D1518</f>
        <v>0.54</v>
      </c>
      <c r="C1515" s="2">
        <f t="shared" si="181"/>
        <v>-3.9999999999999925E-2</v>
      </c>
      <c r="D1515" s="2">
        <f t="shared" si="182"/>
        <v>0.57000000000000006</v>
      </c>
      <c r="E1515" s="2">
        <f t="shared" si="184"/>
        <v>0.57899999999999996</v>
      </c>
      <c r="F1515" s="2">
        <f t="shared" si="185"/>
        <v>0.58399999999999996</v>
      </c>
      <c r="G1515" s="2">
        <f t="shared" si="179"/>
        <v>0.54779999999999984</v>
      </c>
      <c r="H1515" s="2">
        <f t="shared" si="183"/>
        <v>0.56680000000000019</v>
      </c>
      <c r="I1515" s="2">
        <f t="array" ref="I1515">SUMPRODUCT(B1499:B1518, (ROW(B1499:B1518)-ROW(B1499)+1)) / (20*21/2)</f>
        <v>0.57452380952380944</v>
      </c>
      <c r="J1515" s="2">
        <f t="shared" si="186"/>
        <v>0.57476112570344373</v>
      </c>
      <c r="K1515" s="2">
        <f t="shared" si="180"/>
        <v>0.55923697641841263</v>
      </c>
    </row>
    <row r="1516" spans="1:11" ht="13.5" x14ac:dyDescent="0.25">
      <c r="A1516" s="3">
        <f>TITRES_STAT!B1519</f>
        <v>44523</v>
      </c>
      <c r="B1516" s="5">
        <f>TITRES_STAT!D1519</f>
        <v>0.56000000000000005</v>
      </c>
      <c r="C1516" s="2">
        <f t="shared" si="181"/>
        <v>2.0000000000000018E-2</v>
      </c>
      <c r="D1516" s="2">
        <f t="shared" si="182"/>
        <v>0.56799999999999995</v>
      </c>
      <c r="E1516" s="2">
        <f t="shared" si="184"/>
        <v>0.57499999999999996</v>
      </c>
      <c r="F1516" s="2">
        <f t="shared" si="185"/>
        <v>0.58350000000000002</v>
      </c>
      <c r="G1516" s="2">
        <f t="shared" si="179"/>
        <v>0.54879999999999984</v>
      </c>
      <c r="H1516" s="2">
        <f t="shared" si="183"/>
        <v>0.56615000000000015</v>
      </c>
      <c r="I1516" s="2">
        <f t="array" ref="I1516">SUMPRODUCT(B1500:B1519, (ROW(B1500:B1519)-ROW(B1500)+1)) / (20*21/2)</f>
        <v>0.5734285714285714</v>
      </c>
      <c r="J1516" s="2">
        <f t="shared" si="186"/>
        <v>0.57335530420787773</v>
      </c>
      <c r="K1516" s="2">
        <f t="shared" si="180"/>
        <v>0.55926689891180825</v>
      </c>
    </row>
    <row r="1517" spans="1:11" ht="13.5" x14ac:dyDescent="0.25">
      <c r="A1517" s="3">
        <f>TITRES_STAT!B1520</f>
        <v>44524</v>
      </c>
      <c r="B1517" s="5">
        <f>TITRES_STAT!D1520</f>
        <v>0.56000000000000005</v>
      </c>
      <c r="C1517" s="2">
        <f t="shared" si="181"/>
        <v>0</v>
      </c>
      <c r="D1517" s="2">
        <f t="shared" si="182"/>
        <v>0.56399999999999995</v>
      </c>
      <c r="E1517" s="2">
        <f t="shared" si="184"/>
        <v>0.57100000000000006</v>
      </c>
      <c r="F1517" s="2">
        <f t="shared" si="185"/>
        <v>0.58299999999999996</v>
      </c>
      <c r="G1517" s="2">
        <f t="shared" si="179"/>
        <v>0.54979999999999984</v>
      </c>
      <c r="H1517" s="2">
        <f t="shared" si="183"/>
        <v>0.5657000000000002</v>
      </c>
      <c r="I1517" s="2">
        <f t="array" ref="I1517">SUMPRODUCT(B1501:B1520, (ROW(B1501:B1520)-ROW(B1501)+1)) / (20*21/2)</f>
        <v>0.57338095238095232</v>
      </c>
      <c r="J1517" s="2">
        <f t="shared" si="186"/>
        <v>0.5720833704737941</v>
      </c>
      <c r="K1517" s="2">
        <f t="shared" si="180"/>
        <v>0.55929564797409026</v>
      </c>
    </row>
    <row r="1518" spans="1:11" ht="13.5" x14ac:dyDescent="0.25">
      <c r="A1518" s="3">
        <f>TITRES_STAT!B1521</f>
        <v>44525</v>
      </c>
      <c r="B1518" s="5">
        <f>TITRES_STAT!D1521</f>
        <v>0.56000000000000005</v>
      </c>
      <c r="C1518" s="2">
        <f t="shared" si="181"/>
        <v>0</v>
      </c>
      <c r="D1518" s="2">
        <f t="shared" si="182"/>
        <v>0.56000000000000005</v>
      </c>
      <c r="E1518" s="2">
        <f t="shared" si="184"/>
        <v>0.56900000000000017</v>
      </c>
      <c r="F1518" s="2">
        <f t="shared" si="185"/>
        <v>0.58150000000000002</v>
      </c>
      <c r="G1518" s="2">
        <f t="shared" si="179"/>
        <v>0.55079999999999985</v>
      </c>
      <c r="H1518" s="2">
        <f t="shared" si="183"/>
        <v>0.56540000000000024</v>
      </c>
      <c r="I1518" s="2">
        <f t="array" ref="I1518">SUMPRODUCT(B1502:B1521, (ROW(B1502:B1521)-ROW(B1502)+1)) / (20*21/2)</f>
        <v>0.57147619047619047</v>
      </c>
      <c r="J1518" s="2">
        <f t="shared" si="186"/>
        <v>0.5709325732858137</v>
      </c>
      <c r="K1518" s="2">
        <f t="shared" si="180"/>
        <v>0.55932326962216516</v>
      </c>
    </row>
    <row r="1519" spans="1:11" ht="13.5" x14ac:dyDescent="0.25">
      <c r="A1519" s="3">
        <f>TITRES_STAT!B1522</f>
        <v>44526</v>
      </c>
      <c r="B1519" s="5">
        <f>TITRES_STAT!D1522</f>
        <v>0.56999999999999995</v>
      </c>
      <c r="C1519" s="2">
        <f t="shared" si="181"/>
        <v>9.9999999999998979E-3</v>
      </c>
      <c r="D1519" s="2">
        <f t="shared" si="182"/>
        <v>0.55800000000000005</v>
      </c>
      <c r="E1519" s="2">
        <f t="shared" si="184"/>
        <v>0.56800000000000017</v>
      </c>
      <c r="F1519" s="2">
        <f t="shared" si="185"/>
        <v>0.58050000000000002</v>
      </c>
      <c r="G1519" s="2">
        <f t="shared" si="179"/>
        <v>0.55199999999999982</v>
      </c>
      <c r="H1519" s="2">
        <f t="shared" si="183"/>
        <v>0.56500000000000017</v>
      </c>
      <c r="I1519" s="2">
        <f t="array" ref="I1519">SUMPRODUCT(B1503:B1522, (ROW(B1503:B1522)-ROW(B1503)+1)) / (20*21/2)</f>
        <v>0.57066666666666666</v>
      </c>
      <c r="J1519" s="2">
        <f t="shared" si="186"/>
        <v>0.57084375678240284</v>
      </c>
      <c r="K1519" s="2">
        <f t="shared" si="180"/>
        <v>0.55974196493109984</v>
      </c>
    </row>
    <row r="1520" spans="1:11" ht="13.5" x14ac:dyDescent="0.25">
      <c r="A1520" s="3">
        <f>TITRES_STAT!B1523</f>
        <v>44529</v>
      </c>
      <c r="B1520" s="5">
        <f>TITRES_STAT!D1523</f>
        <v>0.57999999999999996</v>
      </c>
      <c r="C1520" s="2">
        <f t="shared" si="181"/>
        <v>1.0000000000000009E-2</v>
      </c>
      <c r="D1520" s="2">
        <f t="shared" si="182"/>
        <v>0.56600000000000006</v>
      </c>
      <c r="E1520" s="2">
        <f t="shared" si="184"/>
        <v>0.56800000000000006</v>
      </c>
      <c r="F1520" s="2">
        <f t="shared" si="185"/>
        <v>0.58000000000000007</v>
      </c>
      <c r="G1520" s="2">
        <f t="shared" si="179"/>
        <v>0.55339999999999978</v>
      </c>
      <c r="H1520" s="2">
        <f t="shared" si="183"/>
        <v>0.56450000000000022</v>
      </c>
      <c r="I1520" s="2">
        <f t="array" ref="I1520">SUMPRODUCT(B1504:B1523, (ROW(B1504:B1523)-ROW(B1504)+1)) / (20*21/2)</f>
        <v>0.56995238095238099</v>
      </c>
      <c r="J1520" s="2">
        <f t="shared" si="186"/>
        <v>0.57171577994598344</v>
      </c>
      <c r="K1520" s="2">
        <f t="shared" si="180"/>
        <v>0.56053639767889984</v>
      </c>
    </row>
    <row r="1521" spans="1:11" ht="13.5" x14ac:dyDescent="0.25">
      <c r="A1521" s="3">
        <f>TITRES_STAT!B1524</f>
        <v>44530</v>
      </c>
      <c r="B1521" s="5">
        <f>TITRES_STAT!D1524</f>
        <v>0.56000000000000005</v>
      </c>
      <c r="C1521" s="2">
        <f t="shared" si="181"/>
        <v>-1.9999999999999907E-2</v>
      </c>
      <c r="D1521" s="2">
        <f t="shared" si="182"/>
        <v>0.56600000000000006</v>
      </c>
      <c r="E1521" s="2">
        <f t="shared" si="184"/>
        <v>0.56699999999999995</v>
      </c>
      <c r="F1521" s="2">
        <f t="shared" si="185"/>
        <v>0.57850000000000013</v>
      </c>
      <c r="G1521" s="2">
        <f t="shared" si="179"/>
        <v>0.55439999999999978</v>
      </c>
      <c r="H1521" s="2">
        <f t="shared" si="183"/>
        <v>0.5637000000000002</v>
      </c>
      <c r="I1521" s="2">
        <f t="array" ref="I1521">SUMPRODUCT(B1505:B1524, (ROW(B1505:B1524)-ROW(B1505)+1)) / (20*21/2)</f>
        <v>0.56842857142857151</v>
      </c>
      <c r="J1521" s="2">
        <f t="shared" si="186"/>
        <v>0.5705999913796993</v>
      </c>
      <c r="K1521" s="2">
        <f t="shared" si="180"/>
        <v>0.5605153624758058</v>
      </c>
    </row>
    <row r="1522" spans="1:11" ht="13.5" x14ac:dyDescent="0.25">
      <c r="A1522" s="3">
        <f>TITRES_STAT!B1525</f>
        <v>44531</v>
      </c>
      <c r="B1522" s="5">
        <f>TITRES_STAT!D1525</f>
        <v>0.56999999999999995</v>
      </c>
      <c r="C1522" s="2">
        <f t="shared" si="181"/>
        <v>9.9999999999998979E-3</v>
      </c>
      <c r="D1522" s="2">
        <f t="shared" si="182"/>
        <v>0.56799999999999995</v>
      </c>
      <c r="E1522" s="2">
        <f t="shared" si="184"/>
        <v>0.56600000000000006</v>
      </c>
      <c r="F1522" s="2">
        <f t="shared" si="185"/>
        <v>0.57750000000000012</v>
      </c>
      <c r="G1522" s="2">
        <f t="shared" ref="G1522:G1585" si="187">AVERAGE(B1473:B1522)</f>
        <v>0.55559999999999976</v>
      </c>
      <c r="H1522" s="2">
        <f t="shared" si="183"/>
        <v>0.56275000000000008</v>
      </c>
      <c r="I1522" s="2">
        <f t="array" ref="I1522">SUMPRODUCT(B1506:B1525, (ROW(B1506:B1525)-ROW(B1506)+1)) / (20*21/2)</f>
        <v>0.5670952380952381</v>
      </c>
      <c r="J1522" s="2">
        <f t="shared" si="186"/>
        <v>0.57054284934353749</v>
      </c>
      <c r="K1522" s="2">
        <f t="shared" si="180"/>
        <v>0.56088730904538209</v>
      </c>
    </row>
    <row r="1523" spans="1:11" ht="13.5" x14ac:dyDescent="0.25">
      <c r="A1523" s="3">
        <f>TITRES_STAT!B1526</f>
        <v>44532</v>
      </c>
      <c r="B1523" s="5">
        <f>TITRES_STAT!D1526</f>
        <v>0.56999999999999995</v>
      </c>
      <c r="C1523" s="2">
        <f t="shared" si="181"/>
        <v>0</v>
      </c>
      <c r="D1523" s="2">
        <f t="shared" si="182"/>
        <v>0.56999999999999995</v>
      </c>
      <c r="E1523" s="2">
        <f t="shared" si="184"/>
        <v>0.56500000000000006</v>
      </c>
      <c r="F1523" s="2">
        <f t="shared" si="185"/>
        <v>0.57600000000000018</v>
      </c>
      <c r="G1523" s="2">
        <f t="shared" si="187"/>
        <v>0.55699999999999983</v>
      </c>
      <c r="H1523" s="2">
        <f t="shared" si="183"/>
        <v>0.56189999999999996</v>
      </c>
      <c r="I1523" s="2">
        <f t="array" ref="I1523">SUMPRODUCT(B1507:B1526, (ROW(B1507:B1526)-ROW(B1507)+1)) / (20*21/2)</f>
        <v>0.56499999999999995</v>
      </c>
      <c r="J1523" s="2">
        <f t="shared" si="186"/>
        <v>0.57049114940605772</v>
      </c>
      <c r="K1523" s="2">
        <f t="shared" ref="K1523:K1586" si="188">$K$4*B1523+(1-$K$4)*K1522</f>
        <v>0.56124466947497498</v>
      </c>
    </row>
    <row r="1524" spans="1:11" ht="13.5" x14ac:dyDescent="0.25">
      <c r="A1524" s="3">
        <f>TITRES_STAT!B1527</f>
        <v>44533</v>
      </c>
      <c r="B1524" s="5">
        <f>TITRES_STAT!D1527</f>
        <v>0.56000000000000005</v>
      </c>
      <c r="C1524" s="2">
        <f t="shared" si="181"/>
        <v>-9.9999999999998979E-3</v>
      </c>
      <c r="D1524" s="2">
        <f t="shared" si="182"/>
        <v>0.56799999999999995</v>
      </c>
      <c r="E1524" s="2">
        <f t="shared" si="184"/>
        <v>0.56300000000000006</v>
      </c>
      <c r="F1524" s="2">
        <f t="shared" si="185"/>
        <v>0.57400000000000018</v>
      </c>
      <c r="G1524" s="2">
        <f t="shared" si="187"/>
        <v>0.5581999999999997</v>
      </c>
      <c r="H1524" s="2">
        <f t="shared" si="183"/>
        <v>0.56120000000000003</v>
      </c>
      <c r="I1524" s="2">
        <f t="array" ref="I1524">SUMPRODUCT(B1508:B1527, (ROW(B1508:B1527)-ROW(B1508)+1)) / (20*21/2)</f>
        <v>0.56409523809523821</v>
      </c>
      <c r="J1524" s="2">
        <f t="shared" si="186"/>
        <v>0.56949199231976655</v>
      </c>
      <c r="K1524" s="2">
        <f t="shared" si="188"/>
        <v>0.56119585890732893</v>
      </c>
    </row>
    <row r="1525" spans="1:11" ht="13.5" x14ac:dyDescent="0.25">
      <c r="A1525" s="3">
        <f>TITRES_STAT!B1528</f>
        <v>44536</v>
      </c>
      <c r="B1525" s="5">
        <f>TITRES_STAT!D1528</f>
        <v>0.56000000000000005</v>
      </c>
      <c r="C1525" s="2">
        <f t="shared" si="181"/>
        <v>0</v>
      </c>
      <c r="D1525" s="2">
        <f t="shared" si="182"/>
        <v>0.56399999999999995</v>
      </c>
      <c r="E1525" s="2">
        <f t="shared" si="184"/>
        <v>0.56500000000000006</v>
      </c>
      <c r="F1525" s="2">
        <f t="shared" si="185"/>
        <v>0.57200000000000017</v>
      </c>
      <c r="G1525" s="2">
        <f t="shared" si="187"/>
        <v>0.55939999999999968</v>
      </c>
      <c r="H1525" s="2">
        <f t="shared" si="183"/>
        <v>0.56065000000000009</v>
      </c>
      <c r="I1525" s="2">
        <f t="array" ref="I1525">SUMPRODUCT(B1509:B1528, (ROW(B1509:B1528)-ROW(B1509)+1)) / (20*21/2)</f>
        <v>0.56338095238095243</v>
      </c>
      <c r="J1525" s="2">
        <f t="shared" si="186"/>
        <v>0.56858799305121732</v>
      </c>
      <c r="K1525" s="2">
        <f t="shared" si="188"/>
        <v>0.56114896247959056</v>
      </c>
    </row>
    <row r="1526" spans="1:11" ht="13.5" x14ac:dyDescent="0.25">
      <c r="A1526" s="3">
        <f>TITRES_STAT!B1529</f>
        <v>44537</v>
      </c>
      <c r="B1526" s="5">
        <f>TITRES_STAT!D1529</f>
        <v>0.55000000000000004</v>
      </c>
      <c r="C1526" s="2">
        <f t="shared" si="181"/>
        <v>-1.0000000000000009E-2</v>
      </c>
      <c r="D1526" s="2">
        <f t="shared" si="182"/>
        <v>0.56199999999999994</v>
      </c>
      <c r="E1526" s="2">
        <f t="shared" si="184"/>
        <v>0.56399999999999995</v>
      </c>
      <c r="F1526" s="2">
        <f t="shared" si="185"/>
        <v>0.56950000000000023</v>
      </c>
      <c r="G1526" s="2">
        <f t="shared" si="187"/>
        <v>0.56059999999999965</v>
      </c>
      <c r="H1526" s="2">
        <f t="shared" si="183"/>
        <v>0.56015000000000004</v>
      </c>
      <c r="I1526" s="2">
        <f t="array" ref="I1526">SUMPRODUCT(B1510:B1529, (ROW(B1510:B1529)-ROW(B1510)+1)) / (20*21/2)</f>
        <v>0.56276190476190469</v>
      </c>
      <c r="J1526" s="2">
        <f t="shared" si="186"/>
        <v>0.56681770799872044</v>
      </c>
      <c r="K1526" s="2">
        <f t="shared" si="188"/>
        <v>0.56071174826470471</v>
      </c>
    </row>
    <row r="1527" spans="1:11" ht="13.5" x14ac:dyDescent="0.25">
      <c r="A1527" s="3">
        <f>TITRES_STAT!B1530</f>
        <v>44538</v>
      </c>
      <c r="B1527" s="5">
        <f>TITRES_STAT!D1530</f>
        <v>0.56000000000000005</v>
      </c>
      <c r="C1527" s="2">
        <f t="shared" si="181"/>
        <v>1.0000000000000009E-2</v>
      </c>
      <c r="D1527" s="2">
        <f t="shared" si="182"/>
        <v>0.56000000000000005</v>
      </c>
      <c r="E1527" s="2">
        <f t="shared" si="184"/>
        <v>0.56399999999999983</v>
      </c>
      <c r="F1527" s="2">
        <f t="shared" si="185"/>
        <v>0.56750000000000023</v>
      </c>
      <c r="G1527" s="2">
        <f t="shared" si="187"/>
        <v>0.56159999999999966</v>
      </c>
      <c r="H1527" s="2">
        <f t="shared" si="183"/>
        <v>0.5595500000000001</v>
      </c>
      <c r="I1527" s="2">
        <f t="array" ref="I1527">SUMPRODUCT(B1511:B1530, (ROW(B1511:B1530)-ROW(B1511)+1)) / (20*21/2)</f>
        <v>0.56033333333333335</v>
      </c>
      <c r="J1527" s="2">
        <f t="shared" si="186"/>
        <v>0.56616840247503275</v>
      </c>
      <c r="K1527" s="2">
        <f t="shared" si="188"/>
        <v>0.56068383656804965</v>
      </c>
    </row>
    <row r="1528" spans="1:11" ht="13.5" x14ac:dyDescent="0.25">
      <c r="A1528" s="3">
        <f>TITRES_STAT!B1531</f>
        <v>44539</v>
      </c>
      <c r="B1528" s="5">
        <f>TITRES_STAT!D1531</f>
        <v>0.56000000000000005</v>
      </c>
      <c r="C1528" s="2">
        <f t="shared" si="181"/>
        <v>0</v>
      </c>
      <c r="D1528" s="2">
        <f t="shared" si="182"/>
        <v>0.55800000000000005</v>
      </c>
      <c r="E1528" s="2">
        <f t="shared" si="184"/>
        <v>0.56400000000000006</v>
      </c>
      <c r="F1528" s="2">
        <f t="shared" si="185"/>
        <v>0.56650000000000023</v>
      </c>
      <c r="G1528" s="2">
        <f t="shared" si="187"/>
        <v>0.56279999999999963</v>
      </c>
      <c r="H1528" s="2">
        <f t="shared" si="183"/>
        <v>0.55905000000000016</v>
      </c>
      <c r="I1528" s="2">
        <f t="array" ref="I1528">SUMPRODUCT(B1512:B1531, (ROW(B1512:B1531)-ROW(B1512)+1)) / (20*21/2)</f>
        <v>0.5580952380952382</v>
      </c>
      <c r="J1528" s="2">
        <f t="shared" si="186"/>
        <v>0.56558093557264866</v>
      </c>
      <c r="K1528" s="2">
        <f t="shared" si="188"/>
        <v>0.56065701944773405</v>
      </c>
    </row>
    <row r="1529" spans="1:11" ht="13.5" x14ac:dyDescent="0.25">
      <c r="A1529" s="3">
        <f>TITRES_STAT!B1532</f>
        <v>44540</v>
      </c>
      <c r="B1529" s="5">
        <f>TITRES_STAT!D1532</f>
        <v>0.56000000000000005</v>
      </c>
      <c r="C1529" s="2">
        <f t="shared" si="181"/>
        <v>0</v>
      </c>
      <c r="D1529" s="2">
        <f t="shared" si="182"/>
        <v>0.55800000000000005</v>
      </c>
      <c r="E1529" s="2">
        <f t="shared" si="184"/>
        <v>0.56300000000000006</v>
      </c>
      <c r="F1529" s="2">
        <f t="shared" si="185"/>
        <v>0.56550000000000034</v>
      </c>
      <c r="G1529" s="2">
        <f t="shared" si="187"/>
        <v>0.56399999999999961</v>
      </c>
      <c r="H1529" s="2">
        <f t="shared" si="183"/>
        <v>0.5586500000000002</v>
      </c>
      <c r="I1529" s="2">
        <f t="array" ref="I1529">SUMPRODUCT(B1513:B1532, (ROW(B1513:B1532)-ROW(B1513)+1)) / (20*21/2)</f>
        <v>0.55504761904761901</v>
      </c>
      <c r="J1529" s="2">
        <f t="shared" si="186"/>
        <v>0.56504941789906304</v>
      </c>
      <c r="K1529" s="2">
        <f t="shared" si="188"/>
        <v>0.56063125397919544</v>
      </c>
    </row>
    <row r="1530" spans="1:11" ht="13.5" x14ac:dyDescent="0.25">
      <c r="A1530" s="3">
        <f>TITRES_STAT!B1533</f>
        <v>44543</v>
      </c>
      <c r="B1530" s="5">
        <f>TITRES_STAT!D1533</f>
        <v>0.54</v>
      </c>
      <c r="C1530" s="2">
        <f t="shared" si="181"/>
        <v>-2.0000000000000018E-2</v>
      </c>
      <c r="D1530" s="2">
        <f t="shared" si="182"/>
        <v>0.55400000000000005</v>
      </c>
      <c r="E1530" s="2">
        <f t="shared" si="184"/>
        <v>0.55900000000000005</v>
      </c>
      <c r="F1530" s="2">
        <f t="shared" si="185"/>
        <v>0.56350000000000011</v>
      </c>
      <c r="G1530" s="2">
        <f t="shared" si="187"/>
        <v>0.56479999999999952</v>
      </c>
      <c r="H1530" s="2">
        <f t="shared" si="183"/>
        <v>0.55825000000000025</v>
      </c>
      <c r="I1530" s="2">
        <f t="array" ref="I1530">SUMPRODUCT(B1514:B1533, (ROW(B1514:B1533)-ROW(B1514)+1)) / (20*21/2)</f>
        <v>0.55223809523809519</v>
      </c>
      <c r="J1530" s="2">
        <f t="shared" si="186"/>
        <v>0.56266375905153321</v>
      </c>
      <c r="K1530" s="2">
        <f t="shared" si="188"/>
        <v>0.55982218519569771</v>
      </c>
    </row>
    <row r="1531" spans="1:11" ht="13.5" x14ac:dyDescent="0.25">
      <c r="A1531" s="3">
        <f>TITRES_STAT!B1534</f>
        <v>44544</v>
      </c>
      <c r="B1531" s="5">
        <f>TITRES_STAT!D1534</f>
        <v>0.54</v>
      </c>
      <c r="C1531" s="2">
        <f t="shared" si="181"/>
        <v>0</v>
      </c>
      <c r="D1531" s="2">
        <f t="shared" si="182"/>
        <v>0.55200000000000005</v>
      </c>
      <c r="E1531" s="2">
        <f t="shared" si="184"/>
        <v>0.55700000000000005</v>
      </c>
      <c r="F1531" s="2">
        <f t="shared" si="185"/>
        <v>0.56200000000000006</v>
      </c>
      <c r="G1531" s="2">
        <f t="shared" si="187"/>
        <v>0.56559999999999955</v>
      </c>
      <c r="H1531" s="2">
        <f t="shared" si="183"/>
        <v>0.55785000000000029</v>
      </c>
      <c r="I1531" s="2">
        <f t="array" ref="I1531">SUMPRODUCT(B1515:B1534, (ROW(B1515:B1534)-ROW(B1515)+1)) / (20*21/2)</f>
        <v>0.54871428571428582</v>
      </c>
      <c r="J1531" s="2">
        <f t="shared" si="186"/>
        <v>0.56050530580852997</v>
      </c>
      <c r="K1531" s="2">
        <f t="shared" si="188"/>
        <v>0.55904484459978798</v>
      </c>
    </row>
    <row r="1532" spans="1:11" ht="13.5" x14ac:dyDescent="0.25">
      <c r="A1532" s="3">
        <f>TITRES_STAT!B1535</f>
        <v>44545</v>
      </c>
      <c r="B1532" s="5">
        <f>TITRES_STAT!D1535</f>
        <v>0.53</v>
      </c>
      <c r="C1532" s="2">
        <f t="shared" si="181"/>
        <v>-1.0000000000000009E-2</v>
      </c>
      <c r="D1532" s="2">
        <f t="shared" si="182"/>
        <v>0.54600000000000004</v>
      </c>
      <c r="E1532" s="2">
        <f t="shared" si="184"/>
        <v>0.55300000000000016</v>
      </c>
      <c r="F1532" s="2">
        <f t="shared" si="185"/>
        <v>0.5595</v>
      </c>
      <c r="G1532" s="2">
        <f t="shared" si="187"/>
        <v>0.56599999999999961</v>
      </c>
      <c r="H1532" s="2">
        <f t="shared" si="183"/>
        <v>0.55745000000000033</v>
      </c>
      <c r="I1532" s="2">
        <f t="array" ref="I1532">SUMPRODUCT(B1516:B1535, (ROW(B1516:B1535)-ROW(B1516)+1)) / (20*21/2)</f>
        <v>0.54738095238095241</v>
      </c>
      <c r="J1532" s="2">
        <f t="shared" si="186"/>
        <v>0.55760003858866991</v>
      </c>
      <c r="K1532" s="2">
        <f t="shared" si="188"/>
        <v>0.55790583108607084</v>
      </c>
    </row>
    <row r="1533" spans="1:11" ht="13.5" x14ac:dyDescent="0.25">
      <c r="A1533" s="3">
        <f>TITRES_STAT!B1536</f>
        <v>44546</v>
      </c>
      <c r="B1533" s="5">
        <f>TITRES_STAT!D1536</f>
        <v>0.53</v>
      </c>
      <c r="C1533" s="2">
        <f t="shared" si="181"/>
        <v>0</v>
      </c>
      <c r="D1533" s="2">
        <f t="shared" si="182"/>
        <v>0.54</v>
      </c>
      <c r="E1533" s="2">
        <f t="shared" si="184"/>
        <v>0.54900000000000015</v>
      </c>
      <c r="F1533" s="2">
        <f t="shared" si="185"/>
        <v>0.55700000000000005</v>
      </c>
      <c r="G1533" s="2">
        <f t="shared" si="187"/>
        <v>0.56639999999999968</v>
      </c>
      <c r="H1533" s="2">
        <f t="shared" si="183"/>
        <v>0.55705000000000027</v>
      </c>
      <c r="I1533" s="2">
        <f t="array" ref="I1533">SUMPRODUCT(B1517:B1536, (ROW(B1517:B1536)-ROW(B1517)+1)) / (20*21/2)</f>
        <v>0.546047619047619</v>
      </c>
      <c r="J1533" s="2">
        <f t="shared" si="186"/>
        <v>0.55497146348498705</v>
      </c>
      <c r="K1533" s="2">
        <f t="shared" si="188"/>
        <v>0.55681148476897002</v>
      </c>
    </row>
    <row r="1534" spans="1:11" ht="13.5" x14ac:dyDescent="0.25">
      <c r="A1534" s="3">
        <f>TITRES_STAT!B1537</f>
        <v>44550</v>
      </c>
      <c r="B1534" s="5">
        <f>TITRES_STAT!D1537</f>
        <v>0.52</v>
      </c>
      <c r="C1534" s="2">
        <f t="shared" si="181"/>
        <v>-1.0000000000000009E-2</v>
      </c>
      <c r="D1534" s="2">
        <f t="shared" si="182"/>
        <v>0.53200000000000003</v>
      </c>
      <c r="E1534" s="2">
        <f t="shared" si="184"/>
        <v>0.54500000000000015</v>
      </c>
      <c r="F1534" s="2">
        <f t="shared" si="185"/>
        <v>0.55399999999999994</v>
      </c>
      <c r="G1534" s="2">
        <f t="shared" si="187"/>
        <v>0.56639999999999968</v>
      </c>
      <c r="H1534" s="2">
        <f t="shared" si="183"/>
        <v>0.55650000000000022</v>
      </c>
      <c r="I1534" s="2">
        <f t="array" ref="I1534">SUMPRODUCT(B1518:B1537, (ROW(B1518:B1537)-ROW(B1518)+1)) / (20*21/2)</f>
        <v>0.542904761904762</v>
      </c>
      <c r="J1534" s="2">
        <f t="shared" si="186"/>
        <v>0.55164084791498824</v>
      </c>
      <c r="K1534" s="2">
        <f t="shared" si="188"/>
        <v>0.55536789713097123</v>
      </c>
    </row>
    <row r="1535" spans="1:11" ht="13.5" x14ac:dyDescent="0.25">
      <c r="A1535" s="3">
        <f>TITRES_STAT!B1538</f>
        <v>44551</v>
      </c>
      <c r="B1535" s="5">
        <f>TITRES_STAT!D1538</f>
        <v>0.54</v>
      </c>
      <c r="C1535" s="2">
        <f t="shared" si="181"/>
        <v>2.0000000000000018E-2</v>
      </c>
      <c r="D1535" s="2">
        <f t="shared" si="182"/>
        <v>0.53200000000000003</v>
      </c>
      <c r="E1535" s="2">
        <f t="shared" si="184"/>
        <v>0.54300000000000004</v>
      </c>
      <c r="F1535" s="2">
        <f t="shared" si="185"/>
        <v>0.55399999999999994</v>
      </c>
      <c r="G1535" s="2">
        <f t="shared" si="187"/>
        <v>0.56639999999999968</v>
      </c>
      <c r="H1535" s="2">
        <f t="shared" si="183"/>
        <v>0.55605000000000016</v>
      </c>
      <c r="I1535" s="2">
        <f t="array" ref="I1535">SUMPRODUCT(B1519:B1538, (ROW(B1519:B1538)-ROW(B1519)+1)) / (20*21/2)</f>
        <v>0.54090476190476189</v>
      </c>
      <c r="J1535" s="2">
        <f t="shared" si="186"/>
        <v>0.55053219573260836</v>
      </c>
      <c r="K1535" s="2">
        <f t="shared" si="188"/>
        <v>0.55476523449838422</v>
      </c>
    </row>
    <row r="1536" spans="1:11" ht="13.5" x14ac:dyDescent="0.25">
      <c r="A1536" s="3">
        <f>TITRES_STAT!B1539</f>
        <v>44552</v>
      </c>
      <c r="B1536" s="5">
        <f>TITRES_STAT!D1539</f>
        <v>0.54</v>
      </c>
      <c r="C1536" s="2">
        <f t="shared" si="181"/>
        <v>0</v>
      </c>
      <c r="D1536" s="2">
        <f t="shared" si="182"/>
        <v>0.53200000000000003</v>
      </c>
      <c r="E1536" s="2">
        <f t="shared" si="184"/>
        <v>0.54200000000000004</v>
      </c>
      <c r="F1536" s="2">
        <f t="shared" si="185"/>
        <v>0.55299999999999994</v>
      </c>
      <c r="G1536" s="2">
        <f t="shared" si="187"/>
        <v>0.56639999999999968</v>
      </c>
      <c r="H1536" s="2">
        <f t="shared" si="183"/>
        <v>0.55575000000000019</v>
      </c>
      <c r="I1536" s="2">
        <f t="array" ref="I1536">SUMPRODUCT(B1520:B1539, (ROW(B1520:B1539)-ROW(B1520)+1)) / (20*21/2)</f>
        <v>0.54000000000000015</v>
      </c>
      <c r="J1536" s="2">
        <f t="shared" si="186"/>
        <v>0.54952912947235988</v>
      </c>
      <c r="K1536" s="2">
        <f t="shared" si="188"/>
        <v>0.55418620569452592</v>
      </c>
    </row>
    <row r="1537" spans="1:11" ht="13.5" x14ac:dyDescent="0.25">
      <c r="A1537" s="3">
        <f>TITRES_STAT!B1540</f>
        <v>44553</v>
      </c>
      <c r="B1537" s="5">
        <f>TITRES_STAT!D1540</f>
        <v>0.52</v>
      </c>
      <c r="C1537" s="2">
        <f t="shared" si="181"/>
        <v>-2.0000000000000018E-2</v>
      </c>
      <c r="D1537" s="2">
        <f t="shared" si="182"/>
        <v>0.53</v>
      </c>
      <c r="E1537" s="2">
        <f t="shared" si="184"/>
        <v>0.53800000000000003</v>
      </c>
      <c r="F1537" s="2">
        <f t="shared" si="185"/>
        <v>0.55099999999999982</v>
      </c>
      <c r="G1537" s="2">
        <f t="shared" si="187"/>
        <v>0.56599999999999973</v>
      </c>
      <c r="H1537" s="2">
        <f t="shared" si="183"/>
        <v>0.55525000000000013</v>
      </c>
      <c r="I1537" s="2">
        <f t="array" ref="I1537">SUMPRODUCT(B1521:B1540, (ROW(B1521:B1540)-ROW(B1521)+1)) / (20*21/2)</f>
        <v>0.54019047619047622</v>
      </c>
      <c r="J1537" s="2">
        <f t="shared" si="186"/>
        <v>0.54671683142737315</v>
      </c>
      <c r="K1537" s="2">
        <f t="shared" si="188"/>
        <v>0.55284557017709357</v>
      </c>
    </row>
    <row r="1538" spans="1:11" ht="13.5" x14ac:dyDescent="0.25">
      <c r="A1538" s="3">
        <f>TITRES_STAT!B1541</f>
        <v>44554</v>
      </c>
      <c r="B1538" s="5">
        <f>TITRES_STAT!D1541</f>
        <v>0.53</v>
      </c>
      <c r="C1538" s="2">
        <f t="shared" si="181"/>
        <v>1.0000000000000009E-2</v>
      </c>
      <c r="D1538" s="2">
        <f t="shared" si="182"/>
        <v>0.53</v>
      </c>
      <c r="E1538" s="2">
        <f t="shared" si="184"/>
        <v>0.53500000000000003</v>
      </c>
      <c r="F1538" s="2">
        <f t="shared" si="185"/>
        <v>0.54949999999999999</v>
      </c>
      <c r="G1538" s="2">
        <f t="shared" si="187"/>
        <v>0.5661999999999997</v>
      </c>
      <c r="H1538" s="2">
        <f t="shared" si="183"/>
        <v>0.55485000000000018</v>
      </c>
      <c r="I1538" s="2">
        <f t="array" ref="I1538">SUMPRODUCT(B1522:B1541, (ROW(B1522:B1541)-ROW(B1522)+1)) / (20*21/2)</f>
        <v>0.54147619047619044</v>
      </c>
      <c r="J1538" s="2">
        <f t="shared" si="186"/>
        <v>0.54512475224381385</v>
      </c>
      <c r="K1538" s="2">
        <f t="shared" si="188"/>
        <v>0.55194966546426638</v>
      </c>
    </row>
    <row r="1539" spans="1:11" ht="13.5" x14ac:dyDescent="0.25">
      <c r="A1539" s="3">
        <f>TITRES_STAT!B1542</f>
        <v>44557</v>
      </c>
      <c r="B1539" s="5">
        <f>TITRES_STAT!D1542</f>
        <v>0.54</v>
      </c>
      <c r="C1539" s="2">
        <f t="shared" si="181"/>
        <v>1.0000000000000009E-2</v>
      </c>
      <c r="D1539" s="2">
        <f t="shared" si="182"/>
        <v>0.53400000000000003</v>
      </c>
      <c r="E1539" s="2">
        <f t="shared" si="184"/>
        <v>0.53300000000000003</v>
      </c>
      <c r="F1539" s="2">
        <f t="shared" si="185"/>
        <v>0.54800000000000004</v>
      </c>
      <c r="G1539" s="2">
        <f t="shared" si="187"/>
        <v>0.56619999999999981</v>
      </c>
      <c r="H1539" s="2">
        <f t="shared" si="183"/>
        <v>0.55455000000000021</v>
      </c>
      <c r="I1539" s="2">
        <f t="array" ref="I1539">SUMPRODUCT(B1523:B1542, (ROW(B1523:B1542)-ROW(B1523)+1)) / (20*21/2)</f>
        <v>0.54371428571428571</v>
      </c>
      <c r="J1539" s="2">
        <f t="shared" si="186"/>
        <v>0.5446366806015458</v>
      </c>
      <c r="K1539" s="2">
        <f t="shared" si="188"/>
        <v>0.55148105113233448</v>
      </c>
    </row>
    <row r="1540" spans="1:11" ht="13.5" x14ac:dyDescent="0.25">
      <c r="A1540" s="3">
        <f>TITRES_STAT!B1543</f>
        <v>44558</v>
      </c>
      <c r="B1540" s="5">
        <f>TITRES_STAT!D1543</f>
        <v>0.55000000000000004</v>
      </c>
      <c r="C1540" s="2">
        <f t="shared" ref="C1540:C1603" si="189">B1540-B1539</f>
        <v>1.0000000000000009E-2</v>
      </c>
      <c r="D1540" s="2">
        <f t="shared" si="182"/>
        <v>0.53599999999999992</v>
      </c>
      <c r="E1540" s="2">
        <f t="shared" si="184"/>
        <v>0.53400000000000003</v>
      </c>
      <c r="F1540" s="2">
        <f t="shared" si="185"/>
        <v>0.54649999999999999</v>
      </c>
      <c r="G1540" s="2">
        <f t="shared" si="187"/>
        <v>0.56619999999999981</v>
      </c>
      <c r="H1540" s="2">
        <f t="shared" si="183"/>
        <v>0.55430000000000024</v>
      </c>
      <c r="I1540" s="2">
        <f t="array" ref="I1540">SUMPRODUCT(B1524:B1543, (ROW(B1524:B1543)-ROW(B1524)+1)) / (20*21/2)</f>
        <v>0.54595238095238097</v>
      </c>
      <c r="J1540" s="2">
        <f t="shared" si="186"/>
        <v>0.54514747292520815</v>
      </c>
      <c r="K1540" s="2">
        <f t="shared" si="188"/>
        <v>0.5514229706957724</v>
      </c>
    </row>
    <row r="1541" spans="1:11" ht="13.5" x14ac:dyDescent="0.25">
      <c r="A1541" s="3">
        <f>TITRES_STAT!B1544</f>
        <v>44559</v>
      </c>
      <c r="B1541" s="5">
        <f>TITRES_STAT!D1544</f>
        <v>0.56000000000000005</v>
      </c>
      <c r="C1541" s="2">
        <f t="shared" si="189"/>
        <v>1.0000000000000009E-2</v>
      </c>
      <c r="D1541" s="2">
        <f t="shared" si="182"/>
        <v>0.54</v>
      </c>
      <c r="E1541" s="2">
        <f t="shared" si="184"/>
        <v>0.53599999999999992</v>
      </c>
      <c r="F1541" s="2">
        <f t="shared" si="185"/>
        <v>0.5465000000000001</v>
      </c>
      <c r="G1541" s="2">
        <f t="shared" si="187"/>
        <v>0.56619999999999981</v>
      </c>
      <c r="H1541" s="2">
        <f t="shared" si="183"/>
        <v>0.55415000000000025</v>
      </c>
      <c r="I1541" s="2">
        <f t="array" ref="I1541">SUMPRODUCT(B1525:B1544, (ROW(B1525:B1544)-ROW(B1525)+1)) / (20*21/2)</f>
        <v>0.54914285714285715</v>
      </c>
      <c r="J1541" s="2">
        <f t="shared" si="186"/>
        <v>0.54656199931328353</v>
      </c>
      <c r="K1541" s="2">
        <f t="shared" si="188"/>
        <v>0.55175932478613432</v>
      </c>
    </row>
    <row r="1542" spans="1:11" ht="13.5" x14ac:dyDescent="0.25">
      <c r="A1542" s="3">
        <f>TITRES_STAT!B1545</f>
        <v>44560</v>
      </c>
      <c r="B1542" s="5">
        <f>TITRES_STAT!D1545</f>
        <v>0.56999999999999995</v>
      </c>
      <c r="C1542" s="2">
        <f t="shared" si="189"/>
        <v>9.9999999999998979E-3</v>
      </c>
      <c r="D1542" s="2">
        <f t="shared" ref="D1542:D1605" si="190">AVERAGE(B1538:B1542)</f>
        <v>0.55000000000000004</v>
      </c>
      <c r="E1542" s="2">
        <f t="shared" si="184"/>
        <v>0.54</v>
      </c>
      <c r="F1542" s="2">
        <f t="shared" si="185"/>
        <v>0.5465000000000001</v>
      </c>
      <c r="G1542" s="2">
        <f t="shared" si="187"/>
        <v>0.56599999999999984</v>
      </c>
      <c r="H1542" s="2">
        <f t="shared" si="183"/>
        <v>0.55405000000000026</v>
      </c>
      <c r="I1542" s="2">
        <f t="array" ref="I1542">SUMPRODUCT(B1526:B1545, (ROW(B1526:B1545)-ROW(B1526)+1)) / (20*21/2)</f>
        <v>0.55223809523809519</v>
      </c>
      <c r="J1542" s="2">
        <f t="shared" si="186"/>
        <v>0.5487941898548756</v>
      </c>
      <c r="K1542" s="2">
        <f t="shared" si="188"/>
        <v>0.55247464538275648</v>
      </c>
    </row>
    <row r="1543" spans="1:11" ht="13.5" x14ac:dyDescent="0.25">
      <c r="A1543" s="3">
        <f>TITRES_STAT!B1546</f>
        <v>44561</v>
      </c>
      <c r="B1543" s="5">
        <f>TITRES_STAT!D1546</f>
        <v>0.56999999999999995</v>
      </c>
      <c r="C1543" s="2">
        <f t="shared" si="189"/>
        <v>0</v>
      </c>
      <c r="D1543" s="2">
        <f t="shared" si="190"/>
        <v>0.55800000000000005</v>
      </c>
      <c r="E1543" s="2">
        <f t="shared" si="184"/>
        <v>0.54400000000000015</v>
      </c>
      <c r="F1543" s="2">
        <f t="shared" si="185"/>
        <v>0.5465000000000001</v>
      </c>
      <c r="G1543" s="2">
        <f t="shared" si="187"/>
        <v>0.56559999999999988</v>
      </c>
      <c r="H1543" s="2">
        <f t="shared" si="183"/>
        <v>0.55390000000000028</v>
      </c>
      <c r="I1543" s="2">
        <f t="array" ref="I1543">SUMPRODUCT(B1527:B1546, (ROW(B1527:B1546)-ROW(B1527)+1)) / (20*21/2)</f>
        <v>0.55714285714285716</v>
      </c>
      <c r="J1543" s="2">
        <f t="shared" si="186"/>
        <v>0.55081379082107795</v>
      </c>
      <c r="K1543" s="2">
        <f t="shared" si="188"/>
        <v>0.55316191419127581</v>
      </c>
    </row>
    <row r="1544" spans="1:11" ht="13.5" x14ac:dyDescent="0.25">
      <c r="A1544" s="3">
        <f>TITRES_STAT!B1547</f>
        <v>44564</v>
      </c>
      <c r="B1544" s="5">
        <f>TITRES_STAT!D1547</f>
        <v>0.57999999999999996</v>
      </c>
      <c r="C1544" s="2">
        <f t="shared" si="189"/>
        <v>1.0000000000000009E-2</v>
      </c>
      <c r="D1544" s="2">
        <f t="shared" si="190"/>
        <v>0.56600000000000006</v>
      </c>
      <c r="E1544" s="2">
        <f t="shared" si="184"/>
        <v>0.55000000000000004</v>
      </c>
      <c r="F1544" s="2">
        <f t="shared" si="185"/>
        <v>0.5475000000000001</v>
      </c>
      <c r="G1544" s="2">
        <f t="shared" si="187"/>
        <v>0.56579999999999975</v>
      </c>
      <c r="H1544" s="2">
        <f t="shared" si="183"/>
        <v>0.55385000000000029</v>
      </c>
      <c r="I1544" s="2">
        <f t="array" ref="I1544">SUMPRODUCT(B1528:B1547, (ROW(B1528:B1547)-ROW(B1528)+1)) / (20*21/2)</f>
        <v>0.56085714285714294</v>
      </c>
      <c r="J1544" s="2">
        <f t="shared" si="186"/>
        <v>0.55359342979049908</v>
      </c>
      <c r="K1544" s="2">
        <f t="shared" si="188"/>
        <v>0.55421438814455903</v>
      </c>
    </row>
    <row r="1545" spans="1:11" ht="13.5" x14ac:dyDescent="0.25">
      <c r="A1545" s="3">
        <f>TITRES_STAT!B1548</f>
        <v>44565</v>
      </c>
      <c r="B1545" s="5">
        <f>TITRES_STAT!D1548</f>
        <v>0.57999999999999996</v>
      </c>
      <c r="C1545" s="2">
        <f t="shared" si="189"/>
        <v>0</v>
      </c>
      <c r="D1545" s="2">
        <f t="shared" si="190"/>
        <v>0.57199999999999995</v>
      </c>
      <c r="E1545" s="2">
        <f t="shared" si="184"/>
        <v>0.55400000000000005</v>
      </c>
      <c r="F1545" s="2">
        <f t="shared" si="185"/>
        <v>0.5485000000000001</v>
      </c>
      <c r="G1545" s="2">
        <f t="shared" si="187"/>
        <v>0.56599999999999984</v>
      </c>
      <c r="H1545" s="2">
        <f t="shared" si="183"/>
        <v>0.5538000000000004</v>
      </c>
      <c r="I1545" s="2">
        <f t="array" ref="I1545">SUMPRODUCT(B1529:B1548, (ROW(B1529:B1548)-ROW(B1529)+1)) / (20*21/2)</f>
        <v>0.56442857142857139</v>
      </c>
      <c r="J1545" s="2">
        <f t="shared" si="186"/>
        <v>0.55610834123902297</v>
      </c>
      <c r="K1545" s="2">
        <f t="shared" si="188"/>
        <v>0.55522558860947824</v>
      </c>
    </row>
    <row r="1546" spans="1:11" ht="13.5" x14ac:dyDescent="0.25">
      <c r="A1546" s="3">
        <f>TITRES_STAT!B1549</f>
        <v>44566</v>
      </c>
      <c r="B1546" s="5">
        <f>TITRES_STAT!D1549</f>
        <v>0.6</v>
      </c>
      <c r="C1546" s="2">
        <f t="shared" si="189"/>
        <v>2.0000000000000018E-2</v>
      </c>
      <c r="D1546" s="2">
        <f t="shared" si="190"/>
        <v>0.57999999999999996</v>
      </c>
      <c r="E1546" s="2">
        <f t="shared" si="184"/>
        <v>0.55999999999999994</v>
      </c>
      <c r="F1546" s="2">
        <f t="shared" si="185"/>
        <v>0.55099999999999993</v>
      </c>
      <c r="G1546" s="2">
        <f t="shared" si="187"/>
        <v>0.56659999999999988</v>
      </c>
      <c r="H1546" s="2">
        <f t="shared" ref="H1546:H1609" si="191">AVERAGE(B1347:B1546)</f>
        <v>0.55390000000000039</v>
      </c>
      <c r="I1546" s="2">
        <f t="array" ref="I1546">SUMPRODUCT(B1530:B1549, (ROW(B1530:B1549)-ROW(B1530)+1)) / (20*21/2)</f>
        <v>0.56595238095238087</v>
      </c>
      <c r="J1546" s="2">
        <f t="shared" si="186"/>
        <v>0.5602884992162589</v>
      </c>
      <c r="K1546" s="2">
        <f t="shared" si="188"/>
        <v>0.55698144787969484</v>
      </c>
    </row>
    <row r="1547" spans="1:11" ht="13.5" x14ac:dyDescent="0.25">
      <c r="A1547" s="3">
        <f>TITRES_STAT!B1550</f>
        <v>44567</v>
      </c>
      <c r="B1547" s="5">
        <f>TITRES_STAT!D1550</f>
        <v>0.59</v>
      </c>
      <c r="C1547" s="2">
        <f t="shared" si="189"/>
        <v>-1.0000000000000009E-2</v>
      </c>
      <c r="D1547" s="2">
        <f t="shared" si="190"/>
        <v>0.58399999999999996</v>
      </c>
      <c r="E1547" s="2">
        <f t="shared" si="184"/>
        <v>0.56699999999999995</v>
      </c>
      <c r="F1547" s="2">
        <f t="shared" si="185"/>
        <v>0.55249999999999999</v>
      </c>
      <c r="G1547" s="2">
        <f t="shared" si="187"/>
        <v>0.56699999999999984</v>
      </c>
      <c r="H1547" s="2">
        <f t="shared" si="191"/>
        <v>0.55400000000000038</v>
      </c>
      <c r="I1547" s="2">
        <f t="array" ref="I1547">SUMPRODUCT(B1531:B1550, (ROW(B1531:B1550)-ROW(B1531)+1)) / (20*21/2)</f>
        <v>0.56838095238095232</v>
      </c>
      <c r="J1547" s="2">
        <f t="shared" si="186"/>
        <v>0.56311816595756758</v>
      </c>
      <c r="K1547" s="2">
        <f t="shared" si="188"/>
        <v>0.55827629306088333</v>
      </c>
    </row>
    <row r="1548" spans="1:11" ht="13.5" x14ac:dyDescent="0.25">
      <c r="A1548" s="3">
        <f>TITRES_STAT!B1551</f>
        <v>44568</v>
      </c>
      <c r="B1548" s="5">
        <f>TITRES_STAT!D1551</f>
        <v>0.59</v>
      </c>
      <c r="C1548" s="2">
        <f t="shared" si="189"/>
        <v>0</v>
      </c>
      <c r="D1548" s="2">
        <f t="shared" si="190"/>
        <v>0.58799999999999986</v>
      </c>
      <c r="E1548" s="2">
        <f t="shared" ref="E1548:E1611" si="192">AVERAGE(B1539:B1548)</f>
        <v>0.57299999999999995</v>
      </c>
      <c r="F1548" s="2">
        <f t="shared" si="185"/>
        <v>0.55400000000000005</v>
      </c>
      <c r="G1548" s="2">
        <f t="shared" si="187"/>
        <v>0.56699999999999984</v>
      </c>
      <c r="H1548" s="2">
        <f t="shared" si="191"/>
        <v>0.55405000000000038</v>
      </c>
      <c r="I1548" s="2">
        <f t="array" ref="I1548">SUMPRODUCT(B1532:B1551, (ROW(B1532:B1551)-ROW(B1532)+1)) / (20*21/2)</f>
        <v>0.57061904761904758</v>
      </c>
      <c r="J1548" s="2">
        <f t="shared" si="186"/>
        <v>0.56567834062827549</v>
      </c>
      <c r="K1548" s="2">
        <f t="shared" si="188"/>
        <v>0.55952035999967231</v>
      </c>
    </row>
    <row r="1549" spans="1:11" ht="13.5" x14ac:dyDescent="0.25">
      <c r="A1549" s="3">
        <f>TITRES_STAT!B1552</f>
        <v>44571</v>
      </c>
      <c r="B1549" s="5">
        <f>TITRES_STAT!D1552</f>
        <v>0.56999999999999995</v>
      </c>
      <c r="C1549" s="2">
        <f t="shared" si="189"/>
        <v>-2.0000000000000018E-2</v>
      </c>
      <c r="D1549" s="2">
        <f t="shared" si="190"/>
        <v>0.58599999999999997</v>
      </c>
      <c r="E1549" s="2">
        <f t="shared" si="192"/>
        <v>0.57599999999999996</v>
      </c>
      <c r="F1549" s="2">
        <f t="shared" si="185"/>
        <v>0.55449999999999999</v>
      </c>
      <c r="G1549" s="2">
        <f t="shared" si="187"/>
        <v>0.56659999999999999</v>
      </c>
      <c r="H1549" s="2">
        <f t="shared" si="191"/>
        <v>0.55395000000000039</v>
      </c>
      <c r="I1549" s="2">
        <f t="array" ref="I1549">SUMPRODUCT(B1533:B1552, (ROW(B1533:B1552)-ROW(B1533)+1)) / (20*21/2)</f>
        <v>0.57076190476190469</v>
      </c>
      <c r="J1549" s="2">
        <f t="shared" si="186"/>
        <v>0.56608992723510643</v>
      </c>
      <c r="K1549" s="2">
        <f t="shared" si="188"/>
        <v>0.55993132627419495</v>
      </c>
    </row>
    <row r="1550" spans="1:11" ht="13.5" x14ac:dyDescent="0.25">
      <c r="A1550" s="3">
        <f>TITRES_STAT!B1553</f>
        <v>44572</v>
      </c>
      <c r="B1550" s="5">
        <f>TITRES_STAT!D1553</f>
        <v>0.57999999999999996</v>
      </c>
      <c r="C1550" s="2">
        <f t="shared" si="189"/>
        <v>1.0000000000000009E-2</v>
      </c>
      <c r="D1550" s="2">
        <f t="shared" si="190"/>
        <v>0.58599999999999997</v>
      </c>
      <c r="E1550" s="2">
        <f t="shared" si="192"/>
        <v>0.57899999999999996</v>
      </c>
      <c r="F1550" s="2">
        <f t="shared" si="185"/>
        <v>0.55649999999999999</v>
      </c>
      <c r="G1550" s="2">
        <f t="shared" si="187"/>
        <v>0.5663999999999999</v>
      </c>
      <c r="H1550" s="2">
        <f t="shared" si="191"/>
        <v>0.55395000000000028</v>
      </c>
      <c r="I1550" s="2">
        <f t="array" ref="I1550">SUMPRODUCT(B1534:B1553, (ROW(B1534:B1553)-ROW(B1534)+1)) / (20*21/2)</f>
        <v>0.57266666666666666</v>
      </c>
      <c r="J1550" s="2">
        <f t="shared" si="186"/>
        <v>0.56741469606985817</v>
      </c>
      <c r="K1550" s="2">
        <f t="shared" si="188"/>
        <v>0.56071833308697161</v>
      </c>
    </row>
    <row r="1551" spans="1:11" ht="13.5" x14ac:dyDescent="0.25">
      <c r="A1551" s="3">
        <f>TITRES_STAT!B1554</f>
        <v>44573</v>
      </c>
      <c r="B1551" s="5">
        <f>TITRES_STAT!D1554</f>
        <v>0.57999999999999996</v>
      </c>
      <c r="C1551" s="2">
        <f t="shared" si="189"/>
        <v>0</v>
      </c>
      <c r="D1551" s="2">
        <f t="shared" si="190"/>
        <v>0.58200000000000007</v>
      </c>
      <c r="E1551" s="2">
        <f t="shared" si="192"/>
        <v>0.58100000000000007</v>
      </c>
      <c r="F1551" s="2">
        <f t="shared" si="185"/>
        <v>0.5585</v>
      </c>
      <c r="G1551" s="2">
        <f t="shared" si="187"/>
        <v>0.56619999999999993</v>
      </c>
      <c r="H1551" s="2">
        <f t="shared" si="191"/>
        <v>0.55395000000000028</v>
      </c>
      <c r="I1551" s="2">
        <f t="array" ref="I1551">SUMPRODUCT(B1535:B1554, (ROW(B1535:B1554)-ROW(B1535)+1)) / (20*21/2)</f>
        <v>0.57242857142857151</v>
      </c>
      <c r="J1551" s="2">
        <f t="shared" si="186"/>
        <v>0.56861329644415737</v>
      </c>
      <c r="K1551" s="2">
        <f t="shared" si="188"/>
        <v>0.56147447688748253</v>
      </c>
    </row>
    <row r="1552" spans="1:11" ht="13.5" x14ac:dyDescent="0.25">
      <c r="A1552" s="3">
        <f>TITRES_STAT!B1555</f>
        <v>44574</v>
      </c>
      <c r="B1552" s="5">
        <f>TITRES_STAT!D1555</f>
        <v>0.56000000000000005</v>
      </c>
      <c r="C1552" s="2">
        <f t="shared" si="189"/>
        <v>-1.9999999999999907E-2</v>
      </c>
      <c r="D1552" s="2">
        <f t="shared" si="190"/>
        <v>0.57599999999999996</v>
      </c>
      <c r="E1552" s="2">
        <f t="shared" si="192"/>
        <v>0.58000000000000007</v>
      </c>
      <c r="F1552" s="2">
        <f t="shared" si="185"/>
        <v>0.56000000000000005</v>
      </c>
      <c r="G1552" s="2">
        <f t="shared" si="187"/>
        <v>0.56559999999999999</v>
      </c>
      <c r="H1552" s="2">
        <f t="shared" si="191"/>
        <v>0.55385000000000029</v>
      </c>
      <c r="I1552" s="2">
        <f t="array" ref="I1552">SUMPRODUCT(B1536:B1555, (ROW(B1536:B1555)-ROW(B1536)+1)) / (20*21/2)</f>
        <v>0.57199999999999995</v>
      </c>
      <c r="J1552" s="2">
        <f t="shared" si="186"/>
        <v>0.56779298249709476</v>
      </c>
      <c r="K1552" s="2">
        <f t="shared" si="188"/>
        <v>0.56141665426444398</v>
      </c>
    </row>
    <row r="1553" spans="1:11" ht="13.5" x14ac:dyDescent="0.25">
      <c r="A1553" s="3">
        <f>TITRES_STAT!B1556</f>
        <v>44575</v>
      </c>
      <c r="B1553" s="5">
        <f>TITRES_STAT!D1556</f>
        <v>0.57999999999999996</v>
      </c>
      <c r="C1553" s="2">
        <f t="shared" si="189"/>
        <v>1.9999999999999907E-2</v>
      </c>
      <c r="D1553" s="2">
        <f t="shared" si="190"/>
        <v>0.57400000000000007</v>
      </c>
      <c r="E1553" s="2">
        <f t="shared" si="192"/>
        <v>0.58099999999999985</v>
      </c>
      <c r="F1553" s="2">
        <f t="shared" si="185"/>
        <v>0.56250000000000011</v>
      </c>
      <c r="G1553" s="2">
        <f t="shared" si="187"/>
        <v>0.56519999999999992</v>
      </c>
      <c r="H1553" s="2">
        <f t="shared" si="191"/>
        <v>0.55370000000000019</v>
      </c>
      <c r="I1553" s="2">
        <f t="array" ref="I1553">SUMPRODUCT(B1537:B1556, (ROW(B1537:B1556)-ROW(B1537)+1)) / (20*21/2)</f>
        <v>0.57147619047619047</v>
      </c>
      <c r="J1553" s="2">
        <f t="shared" si="186"/>
        <v>0.56895555559260946</v>
      </c>
      <c r="K1553" s="2">
        <f t="shared" si="188"/>
        <v>0.56214541292074027</v>
      </c>
    </row>
    <row r="1554" spans="1:11" ht="13.5" x14ac:dyDescent="0.25">
      <c r="A1554" s="3">
        <f>TITRES_STAT!B1557</f>
        <v>44578</v>
      </c>
      <c r="B1554" s="5">
        <f>TITRES_STAT!D1557</f>
        <v>0.56000000000000005</v>
      </c>
      <c r="C1554" s="2">
        <f t="shared" si="189"/>
        <v>-1.9999999999999907E-2</v>
      </c>
      <c r="D1554" s="2">
        <f t="shared" si="190"/>
        <v>0.57199999999999995</v>
      </c>
      <c r="E1554" s="2">
        <f t="shared" si="192"/>
        <v>0.57900000000000007</v>
      </c>
      <c r="F1554" s="2">
        <f t="shared" si="185"/>
        <v>0.5645</v>
      </c>
      <c r="G1554" s="2">
        <f t="shared" si="187"/>
        <v>0.56439999999999979</v>
      </c>
      <c r="H1554" s="2">
        <f t="shared" si="191"/>
        <v>0.55345000000000022</v>
      </c>
      <c r="I1554" s="2">
        <f t="array" ref="I1554">SUMPRODUCT(B1538:B1557, (ROW(B1538:B1557)-ROW(B1538)+1)) / (20*21/2)</f>
        <v>0.56990476190476191</v>
      </c>
      <c r="J1554" s="2">
        <f t="shared" si="186"/>
        <v>0.56810264553617051</v>
      </c>
      <c r="K1554" s="2">
        <f t="shared" si="188"/>
        <v>0.56206127908071124</v>
      </c>
    </row>
    <row r="1555" spans="1:11" ht="13.5" x14ac:dyDescent="0.25">
      <c r="A1555" s="3">
        <f>TITRES_STAT!B1558</f>
        <v>44579</v>
      </c>
      <c r="B1555" s="5">
        <f>TITRES_STAT!D1558</f>
        <v>0.56000000000000005</v>
      </c>
      <c r="C1555" s="2">
        <f t="shared" si="189"/>
        <v>0</v>
      </c>
      <c r="D1555" s="2">
        <f t="shared" si="190"/>
        <v>0.56800000000000006</v>
      </c>
      <c r="E1555" s="2">
        <f t="shared" si="192"/>
        <v>0.57700000000000018</v>
      </c>
      <c r="F1555" s="2">
        <f t="shared" si="185"/>
        <v>0.5655</v>
      </c>
      <c r="G1555" s="2">
        <f t="shared" si="187"/>
        <v>0.56359999999999977</v>
      </c>
      <c r="H1555" s="2">
        <f t="shared" si="191"/>
        <v>0.55330000000000013</v>
      </c>
      <c r="I1555" s="2">
        <f t="array" ref="I1555">SUMPRODUCT(B1539:B1558, (ROW(B1539:B1558)-ROW(B1539)+1)) / (20*21/2)</f>
        <v>0.56819047619047625</v>
      </c>
      <c r="J1555" s="2">
        <f t="shared" si="186"/>
        <v>0.56733096500891622</v>
      </c>
      <c r="K1555" s="2">
        <f t="shared" si="188"/>
        <v>0.56198044460695784</v>
      </c>
    </row>
    <row r="1556" spans="1:11" ht="13.5" x14ac:dyDescent="0.25">
      <c r="A1556" s="3">
        <f>TITRES_STAT!B1559</f>
        <v>44580</v>
      </c>
      <c r="B1556" s="5">
        <f>TITRES_STAT!D1559</f>
        <v>0.56000000000000005</v>
      </c>
      <c r="C1556" s="2">
        <f t="shared" si="189"/>
        <v>0</v>
      </c>
      <c r="D1556" s="2">
        <f t="shared" si="190"/>
        <v>0.56400000000000006</v>
      </c>
      <c r="E1556" s="2">
        <f t="shared" si="192"/>
        <v>0.57300000000000006</v>
      </c>
      <c r="F1556" s="2">
        <f t="shared" ref="F1556:F1619" si="193">AVERAGE(B1537:B1556)</f>
        <v>0.56650000000000011</v>
      </c>
      <c r="G1556" s="2">
        <f t="shared" si="187"/>
        <v>0.56279999999999974</v>
      </c>
      <c r="H1556" s="2">
        <f t="shared" si="191"/>
        <v>0.55315000000000014</v>
      </c>
      <c r="I1556" s="2">
        <f t="array" ref="I1556">SUMPRODUCT(B1540:B1559, (ROW(B1540:B1559)-ROW(B1540)+1)) / (20*21/2)</f>
        <v>0.56638095238095232</v>
      </c>
      <c r="J1556" s="2">
        <f t="shared" si="186"/>
        <v>0.56663277786520994</v>
      </c>
      <c r="K1556" s="2">
        <f t="shared" si="188"/>
        <v>0.56190278011256733</v>
      </c>
    </row>
    <row r="1557" spans="1:11" ht="13.5" x14ac:dyDescent="0.25">
      <c r="A1557" s="3">
        <f>TITRES_STAT!B1560</f>
        <v>44581</v>
      </c>
      <c r="B1557" s="5">
        <f>TITRES_STAT!D1560</f>
        <v>0.55000000000000004</v>
      </c>
      <c r="C1557" s="2">
        <f t="shared" si="189"/>
        <v>-1.0000000000000009E-2</v>
      </c>
      <c r="D1557" s="2">
        <f t="shared" si="190"/>
        <v>0.56200000000000006</v>
      </c>
      <c r="E1557" s="2">
        <f t="shared" si="192"/>
        <v>0.56900000000000006</v>
      </c>
      <c r="F1557" s="2">
        <f t="shared" si="193"/>
        <v>0.56800000000000006</v>
      </c>
      <c r="G1557" s="2">
        <f t="shared" si="187"/>
        <v>0.56179999999999974</v>
      </c>
      <c r="H1557" s="2">
        <f t="shared" si="191"/>
        <v>0.55295000000000016</v>
      </c>
      <c r="I1557" s="2">
        <f t="array" ref="I1557">SUMPRODUCT(B1541:B1560, (ROW(B1541:B1560)-ROW(B1541)+1)) / (20*21/2)</f>
        <v>0.5635714285714285</v>
      </c>
      <c r="J1557" s="2">
        <f t="shared" ref="J1557:J1620" si="194">$J$4*B1557+J1556*(1-$J$4)</f>
        <v>0.56504870378280903</v>
      </c>
      <c r="K1557" s="2">
        <f t="shared" si="188"/>
        <v>0.56143600442187847</v>
      </c>
    </row>
    <row r="1558" spans="1:11" ht="13.5" x14ac:dyDescent="0.25">
      <c r="A1558" s="3">
        <f>TITRES_STAT!B1561</f>
        <v>44582</v>
      </c>
      <c r="B1558" s="5">
        <f>TITRES_STAT!D1561</f>
        <v>0.55000000000000004</v>
      </c>
      <c r="C1558" s="2">
        <f t="shared" si="189"/>
        <v>0</v>
      </c>
      <c r="D1558" s="2">
        <f t="shared" si="190"/>
        <v>0.55600000000000005</v>
      </c>
      <c r="E1558" s="2">
        <f t="shared" si="192"/>
        <v>0.56500000000000006</v>
      </c>
      <c r="F1558" s="2">
        <f t="shared" si="193"/>
        <v>0.56900000000000017</v>
      </c>
      <c r="G1558" s="2">
        <f t="shared" si="187"/>
        <v>0.56119999999999981</v>
      </c>
      <c r="H1558" s="2">
        <f t="shared" si="191"/>
        <v>0.55275000000000007</v>
      </c>
      <c r="I1558" s="2">
        <f t="array" ref="I1558">SUMPRODUCT(B1542:B1561, (ROW(B1542:B1561)-ROW(B1542)+1)) / (20*21/2)</f>
        <v>0.56080952380952387</v>
      </c>
      <c r="J1558" s="2">
        <f t="shared" si="194"/>
        <v>0.563615493898732</v>
      </c>
      <c r="K1558" s="2">
        <f t="shared" si="188"/>
        <v>0.56098753366023624</v>
      </c>
    </row>
    <row r="1559" spans="1:11" ht="13.5" x14ac:dyDescent="0.25">
      <c r="A1559" s="3">
        <f>TITRES_STAT!B1562</f>
        <v>44585</v>
      </c>
      <c r="B1559" s="5">
        <f>TITRES_STAT!D1562</f>
        <v>0.55000000000000004</v>
      </c>
      <c r="C1559" s="2">
        <f t="shared" si="189"/>
        <v>0</v>
      </c>
      <c r="D1559" s="2">
        <f t="shared" si="190"/>
        <v>0.55400000000000005</v>
      </c>
      <c r="E1559" s="2">
        <f t="shared" si="192"/>
        <v>0.56299999999999994</v>
      </c>
      <c r="F1559" s="2">
        <f t="shared" si="193"/>
        <v>0.56950000000000023</v>
      </c>
      <c r="G1559" s="2">
        <f t="shared" si="187"/>
        <v>0.56059999999999977</v>
      </c>
      <c r="H1559" s="2">
        <f t="shared" si="191"/>
        <v>0.5525000000000001</v>
      </c>
      <c r="I1559" s="2">
        <f t="array" ref="I1559">SUMPRODUCT(B1543:B1562, (ROW(B1543:B1562)-ROW(B1543)+1)) / (20*21/2)</f>
        <v>0.55719047619047624</v>
      </c>
      <c r="J1559" s="2">
        <f t="shared" si="194"/>
        <v>0.56231878019409087</v>
      </c>
      <c r="K1559" s="2">
        <f t="shared" si="188"/>
        <v>0.56055664998728583</v>
      </c>
    </row>
    <row r="1560" spans="1:11" ht="13.5" x14ac:dyDescent="0.25">
      <c r="A1560" s="3">
        <f>TITRES_STAT!B1563</f>
        <v>44586</v>
      </c>
      <c r="B1560" s="5">
        <f>TITRES_STAT!D1563</f>
        <v>0.54</v>
      </c>
      <c r="C1560" s="2">
        <f t="shared" si="189"/>
        <v>-1.0000000000000009E-2</v>
      </c>
      <c r="D1560" s="2">
        <f t="shared" si="190"/>
        <v>0.55000000000000004</v>
      </c>
      <c r="E1560" s="2">
        <f t="shared" si="192"/>
        <v>0.55899999999999994</v>
      </c>
      <c r="F1560" s="2">
        <f t="shared" si="193"/>
        <v>0.56900000000000017</v>
      </c>
      <c r="G1560" s="2">
        <f t="shared" si="187"/>
        <v>0.55979999999999974</v>
      </c>
      <c r="H1560" s="2">
        <f t="shared" si="191"/>
        <v>0.55225000000000024</v>
      </c>
      <c r="I1560" s="2">
        <f t="array" ref="I1560">SUMPRODUCT(B1544:B1563, (ROW(B1544:B1563)-ROW(B1544)+1)) / (20*21/2)</f>
        <v>0.55280952380952386</v>
      </c>
      <c r="J1560" s="2">
        <f t="shared" si="194"/>
        <v>0.56019318208036784</v>
      </c>
      <c r="K1560" s="2">
        <f t="shared" si="188"/>
        <v>0.55975050685052952</v>
      </c>
    </row>
    <row r="1561" spans="1:11" ht="13.5" x14ac:dyDescent="0.25">
      <c r="A1561" s="3">
        <f>TITRES_STAT!B1564</f>
        <v>44587</v>
      </c>
      <c r="B1561" s="5">
        <f>TITRES_STAT!D1564</f>
        <v>0.54</v>
      </c>
      <c r="C1561" s="2">
        <f t="shared" si="189"/>
        <v>0</v>
      </c>
      <c r="D1561" s="2">
        <f t="shared" si="190"/>
        <v>0.54600000000000004</v>
      </c>
      <c r="E1561" s="2">
        <f t="shared" si="192"/>
        <v>0.55499999999999994</v>
      </c>
      <c r="F1561" s="2">
        <f t="shared" si="193"/>
        <v>0.56800000000000017</v>
      </c>
      <c r="G1561" s="2">
        <f t="shared" si="187"/>
        <v>0.5591999999999997</v>
      </c>
      <c r="H1561" s="2">
        <f t="shared" si="191"/>
        <v>0.55205000000000015</v>
      </c>
      <c r="I1561" s="2">
        <f t="array" ref="I1561">SUMPRODUCT(B1545:B1564, (ROW(B1545:B1564)-ROW(B1545)+1)) / (20*21/2)</f>
        <v>0.5505714285714286</v>
      </c>
      <c r="J1561" s="2">
        <f t="shared" si="194"/>
        <v>0.55827002188223751</v>
      </c>
      <c r="K1561" s="2">
        <f t="shared" si="188"/>
        <v>0.5589759771701166</v>
      </c>
    </row>
    <row r="1562" spans="1:11" ht="13.5" x14ac:dyDescent="0.25">
      <c r="A1562" s="3">
        <f>TITRES_STAT!B1565</f>
        <v>44588</v>
      </c>
      <c r="B1562" s="5">
        <f>TITRES_STAT!D1565</f>
        <v>0.53</v>
      </c>
      <c r="C1562" s="2">
        <f t="shared" si="189"/>
        <v>-1.0000000000000009E-2</v>
      </c>
      <c r="D1562" s="2">
        <f t="shared" si="190"/>
        <v>0.54200000000000004</v>
      </c>
      <c r="E1562" s="2">
        <f t="shared" si="192"/>
        <v>0.55200000000000005</v>
      </c>
      <c r="F1562" s="2">
        <f t="shared" si="193"/>
        <v>0.56600000000000006</v>
      </c>
      <c r="G1562" s="2">
        <f t="shared" si="187"/>
        <v>0.5581999999999997</v>
      </c>
      <c r="H1562" s="2">
        <f t="shared" si="191"/>
        <v>0.55185000000000028</v>
      </c>
      <c r="I1562" s="2">
        <f t="array" ref="I1562">SUMPRODUCT(B1546:B1565, (ROW(B1546:B1565)-ROW(B1546)+1)) / (20*21/2)</f>
        <v>0.55042857142857149</v>
      </c>
      <c r="J1562" s="2">
        <f t="shared" si="194"/>
        <v>0.55557763884583389</v>
      </c>
      <c r="K1562" s="2">
        <f t="shared" si="188"/>
        <v>0.55783966433991594</v>
      </c>
    </row>
    <row r="1563" spans="1:11" ht="13.5" x14ac:dyDescent="0.25">
      <c r="A1563" s="3">
        <f>TITRES_STAT!B1566</f>
        <v>44589</v>
      </c>
      <c r="B1563" s="5">
        <f>TITRES_STAT!D1566</f>
        <v>0.52</v>
      </c>
      <c r="C1563" s="2">
        <f t="shared" si="189"/>
        <v>-1.0000000000000009E-2</v>
      </c>
      <c r="D1563" s="2">
        <f t="shared" si="190"/>
        <v>0.53600000000000003</v>
      </c>
      <c r="E1563" s="2">
        <f t="shared" si="192"/>
        <v>0.54600000000000004</v>
      </c>
      <c r="F1563" s="2">
        <f t="shared" si="193"/>
        <v>0.56350000000000011</v>
      </c>
      <c r="G1563" s="2">
        <f t="shared" si="187"/>
        <v>0.55699999999999972</v>
      </c>
      <c r="H1563" s="2">
        <f t="shared" si="191"/>
        <v>0.55150000000000021</v>
      </c>
      <c r="I1563" s="2">
        <f t="array" ref="I1563">SUMPRODUCT(B1547:B1566, (ROW(B1547:B1566)-ROW(B1547)+1)) / (20*21/2)</f>
        <v>0.54942857142857149</v>
      </c>
      <c r="J1563" s="2">
        <f t="shared" si="194"/>
        <v>0.55218929228908786</v>
      </c>
      <c r="K1563" s="2">
        <f t="shared" si="188"/>
        <v>0.5563557559344291</v>
      </c>
    </row>
    <row r="1564" spans="1:11" ht="13.5" x14ac:dyDescent="0.25">
      <c r="A1564" s="3">
        <f>TITRES_STAT!B1567</f>
        <v>44592</v>
      </c>
      <c r="B1564" s="5">
        <f>TITRES_STAT!D1567</f>
        <v>0.54</v>
      </c>
      <c r="C1564" s="2">
        <f t="shared" si="189"/>
        <v>2.0000000000000018E-2</v>
      </c>
      <c r="D1564" s="2">
        <f t="shared" si="190"/>
        <v>0.53400000000000003</v>
      </c>
      <c r="E1564" s="2">
        <f t="shared" si="192"/>
        <v>0.54400000000000004</v>
      </c>
      <c r="F1564" s="2">
        <f t="shared" si="193"/>
        <v>0.5615</v>
      </c>
      <c r="G1564" s="2">
        <f t="shared" si="187"/>
        <v>0.55619999999999981</v>
      </c>
      <c r="H1564" s="2">
        <f t="shared" si="191"/>
        <v>0.55130000000000012</v>
      </c>
      <c r="I1564" s="2">
        <f t="array" ref="I1564">SUMPRODUCT(B1548:B1567, (ROW(B1548:B1567)-ROW(B1548)+1)) / (20*21/2)</f>
        <v>0.54866666666666675</v>
      </c>
      <c r="J1564" s="2">
        <f t="shared" si="194"/>
        <v>0.55102840730917468</v>
      </c>
      <c r="K1564" s="2">
        <f t="shared" si="188"/>
        <v>0.55571435374092215</v>
      </c>
    </row>
    <row r="1565" spans="1:11" ht="13.5" x14ac:dyDescent="0.25">
      <c r="A1565" s="3">
        <f>TITRES_STAT!B1568</f>
        <v>44593</v>
      </c>
      <c r="B1565" s="5">
        <f>TITRES_STAT!D1568</f>
        <v>0.56000000000000005</v>
      </c>
      <c r="C1565" s="2">
        <f t="shared" si="189"/>
        <v>2.0000000000000018E-2</v>
      </c>
      <c r="D1565" s="2">
        <f t="shared" si="190"/>
        <v>0.53800000000000003</v>
      </c>
      <c r="E1565" s="2">
        <f t="shared" si="192"/>
        <v>0.54399999999999993</v>
      </c>
      <c r="F1565" s="2">
        <f t="shared" si="193"/>
        <v>0.56050000000000011</v>
      </c>
      <c r="G1565" s="2">
        <f t="shared" si="187"/>
        <v>0.55659999999999976</v>
      </c>
      <c r="H1565" s="2">
        <f t="shared" si="191"/>
        <v>0.55120000000000013</v>
      </c>
      <c r="I1565" s="2">
        <f t="array" ref="I1565">SUMPRODUCT(B1549:B1568, (ROW(B1549:B1568)-ROW(B1549)+1)) / (20*21/2)</f>
        <v>0.54809523809523819</v>
      </c>
      <c r="J1565" s="2">
        <f t="shared" si="194"/>
        <v>0.55188284470830085</v>
      </c>
      <c r="K1565" s="2">
        <f t="shared" si="188"/>
        <v>0.55588241830010166</v>
      </c>
    </row>
    <row r="1566" spans="1:11" ht="13.5" x14ac:dyDescent="0.25">
      <c r="A1566" s="3">
        <f>TITRES_STAT!B1569</f>
        <v>44594</v>
      </c>
      <c r="B1566" s="5">
        <f>TITRES_STAT!D1569</f>
        <v>0.55000000000000004</v>
      </c>
      <c r="C1566" s="2">
        <f t="shared" si="189"/>
        <v>-1.0000000000000009E-2</v>
      </c>
      <c r="D1566" s="2">
        <f t="shared" si="190"/>
        <v>0.54</v>
      </c>
      <c r="E1566" s="2">
        <f t="shared" si="192"/>
        <v>0.54300000000000004</v>
      </c>
      <c r="F1566" s="2">
        <f t="shared" si="193"/>
        <v>0.55800000000000005</v>
      </c>
      <c r="G1566" s="2">
        <f t="shared" si="187"/>
        <v>0.55639999999999978</v>
      </c>
      <c r="H1566" s="2">
        <f t="shared" si="191"/>
        <v>0.55105000000000015</v>
      </c>
      <c r="I1566" s="2">
        <f t="array" ref="I1566">SUMPRODUCT(B1550:B1569, (ROW(B1550:B1569)-ROW(B1550)+1)) / (20*21/2)</f>
        <v>0.54771428571428582</v>
      </c>
      <c r="J1566" s="2">
        <f t="shared" si="194"/>
        <v>0.55170352616465312</v>
      </c>
      <c r="K1566" s="2">
        <f t="shared" si="188"/>
        <v>0.5556517352295095</v>
      </c>
    </row>
    <row r="1567" spans="1:11" ht="13.5" x14ac:dyDescent="0.25">
      <c r="A1567" s="3">
        <f>TITRES_STAT!B1570</f>
        <v>44595</v>
      </c>
      <c r="B1567" s="5">
        <f>TITRES_STAT!D1570</f>
        <v>0.55000000000000004</v>
      </c>
      <c r="C1567" s="2">
        <f t="shared" si="189"/>
        <v>0</v>
      </c>
      <c r="D1567" s="2">
        <f t="shared" si="190"/>
        <v>0.54399999999999993</v>
      </c>
      <c r="E1567" s="2">
        <f t="shared" si="192"/>
        <v>0.54299999999999993</v>
      </c>
      <c r="F1567" s="2">
        <f t="shared" si="193"/>
        <v>0.55600000000000016</v>
      </c>
      <c r="G1567" s="2">
        <f t="shared" si="187"/>
        <v>0.55619999999999981</v>
      </c>
      <c r="H1567" s="2">
        <f t="shared" si="191"/>
        <v>0.55090000000000006</v>
      </c>
      <c r="I1567" s="2">
        <f t="array" ref="I1567">SUMPRODUCT(B1551:B1570, (ROW(B1551:B1570)-ROW(B1551)+1)) / (20*21/2)</f>
        <v>0.54742857142857149</v>
      </c>
      <c r="J1567" s="2">
        <f t="shared" si="194"/>
        <v>0.55154128557754334</v>
      </c>
      <c r="K1567" s="2">
        <f t="shared" si="188"/>
        <v>0.55543009855384251</v>
      </c>
    </row>
    <row r="1568" spans="1:11" ht="13.5" x14ac:dyDescent="0.25">
      <c r="A1568" s="3">
        <f>TITRES_STAT!B1571</f>
        <v>44596</v>
      </c>
      <c r="B1568" s="5">
        <f>TITRES_STAT!D1571</f>
        <v>0.55000000000000004</v>
      </c>
      <c r="C1568" s="2">
        <f t="shared" si="189"/>
        <v>0</v>
      </c>
      <c r="D1568" s="2">
        <f t="shared" si="190"/>
        <v>0.55000000000000004</v>
      </c>
      <c r="E1568" s="2">
        <f t="shared" si="192"/>
        <v>0.54299999999999993</v>
      </c>
      <c r="F1568" s="2">
        <f t="shared" si="193"/>
        <v>0.55400000000000016</v>
      </c>
      <c r="G1568" s="2">
        <f t="shared" si="187"/>
        <v>0.55599999999999983</v>
      </c>
      <c r="H1568" s="2">
        <f t="shared" si="191"/>
        <v>0.55080000000000007</v>
      </c>
      <c r="I1568" s="2">
        <f t="array" ref="I1568">SUMPRODUCT(B1552:B1571, (ROW(B1552:B1571)-ROW(B1552)+1)) / (20*21/2)</f>
        <v>0.54728571428571438</v>
      </c>
      <c r="J1568" s="2">
        <f t="shared" si="194"/>
        <v>0.55139449647492023</v>
      </c>
      <c r="K1568" s="2">
        <f t="shared" si="188"/>
        <v>0.55521715351251544</v>
      </c>
    </row>
    <row r="1569" spans="1:11" ht="13.5" x14ac:dyDescent="0.25">
      <c r="A1569" s="3">
        <f>TITRES_STAT!B1572</f>
        <v>44599</v>
      </c>
      <c r="B1569" s="5">
        <f>TITRES_STAT!D1572</f>
        <v>0.55000000000000004</v>
      </c>
      <c r="C1569" s="2">
        <f t="shared" si="189"/>
        <v>0</v>
      </c>
      <c r="D1569" s="2">
        <f t="shared" si="190"/>
        <v>0.55199999999999994</v>
      </c>
      <c r="E1569" s="2">
        <f t="shared" si="192"/>
        <v>0.54299999999999993</v>
      </c>
      <c r="F1569" s="2">
        <f t="shared" si="193"/>
        <v>0.55300000000000016</v>
      </c>
      <c r="G1569" s="2">
        <f t="shared" si="187"/>
        <v>0.55559999999999987</v>
      </c>
      <c r="H1569" s="2">
        <f t="shared" si="191"/>
        <v>0.55069999999999997</v>
      </c>
      <c r="I1569" s="2">
        <f t="array" ref="I1569">SUMPRODUCT(B1553:B1572, (ROW(B1553:B1572)-ROW(B1553)+1)) / (20*21/2)</f>
        <v>0.54633333333333345</v>
      </c>
      <c r="J1569" s="2">
        <f t="shared" si="194"/>
        <v>0.55126168728683256</v>
      </c>
      <c r="K1569" s="2">
        <f t="shared" si="188"/>
        <v>0.55501255925712267</v>
      </c>
    </row>
    <row r="1570" spans="1:11" ht="13.5" x14ac:dyDescent="0.25">
      <c r="A1570" s="3">
        <f>TITRES_STAT!B1573</f>
        <v>44600</v>
      </c>
      <c r="B1570" s="5">
        <f>TITRES_STAT!D1573</f>
        <v>0.55000000000000004</v>
      </c>
      <c r="C1570" s="2">
        <f t="shared" si="189"/>
        <v>0</v>
      </c>
      <c r="D1570" s="2">
        <f t="shared" si="190"/>
        <v>0.55000000000000004</v>
      </c>
      <c r="E1570" s="2">
        <f t="shared" si="192"/>
        <v>0.54399999999999993</v>
      </c>
      <c r="F1570" s="2">
        <f t="shared" si="193"/>
        <v>0.5515000000000001</v>
      </c>
      <c r="G1570" s="2">
        <f t="shared" si="187"/>
        <v>0.55499999999999983</v>
      </c>
      <c r="H1570" s="2">
        <f t="shared" si="191"/>
        <v>0.55064999999999997</v>
      </c>
      <c r="I1570" s="2">
        <f t="array" ref="I1570">SUMPRODUCT(B1554:B1573, (ROW(B1554:B1573)-ROW(B1554)+1)) / (20*21/2)</f>
        <v>0.54738095238095241</v>
      </c>
      <c r="J1570" s="2">
        <f t="shared" si="194"/>
        <v>0.55114152659284854</v>
      </c>
      <c r="K1570" s="2">
        <f t="shared" si="188"/>
        <v>0.55481598830586298</v>
      </c>
    </row>
    <row r="1571" spans="1:11" ht="13.5" x14ac:dyDescent="0.25">
      <c r="A1571" s="3">
        <f>TITRES_STAT!B1574</f>
        <v>44601</v>
      </c>
      <c r="B1571" s="5">
        <f>TITRES_STAT!D1574</f>
        <v>0.55000000000000004</v>
      </c>
      <c r="C1571" s="2">
        <f t="shared" si="189"/>
        <v>0</v>
      </c>
      <c r="D1571" s="2">
        <f t="shared" si="190"/>
        <v>0.55000000000000004</v>
      </c>
      <c r="E1571" s="2">
        <f t="shared" si="192"/>
        <v>0.54499999999999993</v>
      </c>
      <c r="F1571" s="2">
        <f t="shared" si="193"/>
        <v>0.55000000000000016</v>
      </c>
      <c r="G1571" s="2">
        <f t="shared" si="187"/>
        <v>0.55479999999999985</v>
      </c>
      <c r="H1571" s="2">
        <f t="shared" si="191"/>
        <v>0.55059999999999998</v>
      </c>
      <c r="I1571" s="2">
        <f t="array" ref="I1571">SUMPRODUCT(B1555:B1574, (ROW(B1555:B1574)-ROW(B1555)+1)) / (20*21/2)</f>
        <v>0.55042857142857138</v>
      </c>
      <c r="J1571" s="2">
        <f t="shared" si="194"/>
        <v>0.55103280977448199</v>
      </c>
      <c r="K1571" s="2">
        <f t="shared" si="188"/>
        <v>0.5546271260193586</v>
      </c>
    </row>
    <row r="1572" spans="1:11" ht="13.5" x14ac:dyDescent="0.25">
      <c r="A1572" s="3">
        <f>TITRES_STAT!B1575</f>
        <v>44602</v>
      </c>
      <c r="B1572" s="5">
        <f>TITRES_STAT!D1575</f>
        <v>0.54</v>
      </c>
      <c r="C1572" s="2">
        <f t="shared" si="189"/>
        <v>-1.0000000000000009E-2</v>
      </c>
      <c r="D1572" s="2">
        <f t="shared" si="190"/>
        <v>0.54800000000000004</v>
      </c>
      <c r="E1572" s="2">
        <f t="shared" si="192"/>
        <v>0.54599999999999993</v>
      </c>
      <c r="F1572" s="2">
        <f t="shared" si="193"/>
        <v>0.54900000000000015</v>
      </c>
      <c r="G1572" s="2">
        <f t="shared" si="187"/>
        <v>0.55419999999999991</v>
      </c>
      <c r="H1572" s="2">
        <f t="shared" si="191"/>
        <v>0.55049999999999988</v>
      </c>
      <c r="I1572" s="2">
        <f t="array" ref="I1572">SUMPRODUCT(B1556:B1575, (ROW(B1556:B1575)-ROW(B1556)+1)) / (20*21/2)</f>
        <v>0.55433333333333323</v>
      </c>
      <c r="J1572" s="2">
        <f t="shared" si="194"/>
        <v>0.54998206598643606</v>
      </c>
      <c r="K1572" s="2">
        <f t="shared" si="188"/>
        <v>0.55405351323428564</v>
      </c>
    </row>
    <row r="1573" spans="1:11" ht="13.5" x14ac:dyDescent="0.25">
      <c r="A1573" s="3">
        <f>TITRES_STAT!B1576</f>
        <v>44603</v>
      </c>
      <c r="B1573" s="5">
        <f>TITRES_STAT!D1576</f>
        <v>0.56000000000000005</v>
      </c>
      <c r="C1573" s="2">
        <f t="shared" si="189"/>
        <v>2.0000000000000018E-2</v>
      </c>
      <c r="D1573" s="2">
        <f t="shared" si="190"/>
        <v>0.55000000000000004</v>
      </c>
      <c r="E1573" s="2">
        <f t="shared" si="192"/>
        <v>0.55000000000000004</v>
      </c>
      <c r="F1573" s="2">
        <f t="shared" si="193"/>
        <v>0.54800000000000015</v>
      </c>
      <c r="G1573" s="2">
        <f t="shared" si="187"/>
        <v>0.55399999999999994</v>
      </c>
      <c r="H1573" s="2">
        <f t="shared" si="191"/>
        <v>0.55044999999999999</v>
      </c>
      <c r="I1573" s="2">
        <f t="array" ref="I1573">SUMPRODUCT(B1557:B1576, (ROW(B1557:B1576)-ROW(B1557)+1)) / (20*21/2)</f>
        <v>0.55809523809523809</v>
      </c>
      <c r="J1573" s="2">
        <f t="shared" si="194"/>
        <v>0.55093615494010884</v>
      </c>
      <c r="K1573" s="2">
        <f t="shared" si="188"/>
        <v>0.55428670879372544</v>
      </c>
    </row>
    <row r="1574" spans="1:11" ht="13.5" x14ac:dyDescent="0.25">
      <c r="A1574" s="3">
        <f>TITRES_STAT!B1577</f>
        <v>44606</v>
      </c>
      <c r="B1574" s="5">
        <f>TITRES_STAT!D1577</f>
        <v>0.57999999999999996</v>
      </c>
      <c r="C1574" s="2">
        <f t="shared" si="189"/>
        <v>1.9999999999999907E-2</v>
      </c>
      <c r="D1574" s="2">
        <f t="shared" si="190"/>
        <v>0.55600000000000005</v>
      </c>
      <c r="E1574" s="2">
        <f t="shared" si="192"/>
        <v>0.55399999999999994</v>
      </c>
      <c r="F1574" s="2">
        <f t="shared" si="193"/>
        <v>0.54900000000000004</v>
      </c>
      <c r="G1574" s="2">
        <f t="shared" si="187"/>
        <v>0.5544</v>
      </c>
      <c r="H1574" s="2">
        <f t="shared" si="191"/>
        <v>0.55054999999999987</v>
      </c>
      <c r="I1574" s="2">
        <f t="array" ref="I1574">SUMPRODUCT(B1558:B1577, (ROW(B1558:B1577)-ROW(B1558)+1)) / (20*21/2)</f>
        <v>0.55980952380952398</v>
      </c>
      <c r="J1574" s="2">
        <f t="shared" si="194"/>
        <v>0.55370414018390801</v>
      </c>
      <c r="K1574" s="2">
        <f t="shared" si="188"/>
        <v>0.55529507315475579</v>
      </c>
    </row>
    <row r="1575" spans="1:11" ht="13.5" x14ac:dyDescent="0.25">
      <c r="A1575" s="3">
        <f>TITRES_STAT!B1578</f>
        <v>44607</v>
      </c>
      <c r="B1575" s="5">
        <f>TITRES_STAT!D1578</f>
        <v>0.59</v>
      </c>
      <c r="C1575" s="2">
        <f t="shared" si="189"/>
        <v>1.0000000000000009E-2</v>
      </c>
      <c r="D1575" s="2">
        <f t="shared" si="190"/>
        <v>0.56399999999999995</v>
      </c>
      <c r="E1575" s="2">
        <f t="shared" si="192"/>
        <v>0.55700000000000005</v>
      </c>
      <c r="F1575" s="2">
        <f t="shared" si="193"/>
        <v>0.5505000000000001</v>
      </c>
      <c r="G1575" s="2">
        <f t="shared" si="187"/>
        <v>0.55500000000000005</v>
      </c>
      <c r="H1575" s="2">
        <f t="shared" si="191"/>
        <v>0.55069999999999997</v>
      </c>
      <c r="I1575" s="2">
        <f t="array" ref="I1575">SUMPRODUCT(B1559:B1578, (ROW(B1559:B1578)-ROW(B1559)+1)) / (20*21/2)</f>
        <v>0.5614285714285715</v>
      </c>
      <c r="J1575" s="2">
        <f t="shared" si="194"/>
        <v>0.55716088873782155</v>
      </c>
      <c r="K1575" s="2">
        <f t="shared" si="188"/>
        <v>0.55665605067809876</v>
      </c>
    </row>
    <row r="1576" spans="1:11" ht="13.5" x14ac:dyDescent="0.25">
      <c r="A1576" s="3">
        <f>TITRES_STAT!B1579</f>
        <v>44608</v>
      </c>
      <c r="B1576" s="5">
        <f>TITRES_STAT!D1579</f>
        <v>0.59</v>
      </c>
      <c r="C1576" s="2">
        <f t="shared" si="189"/>
        <v>0</v>
      </c>
      <c r="D1576" s="2">
        <f t="shared" si="190"/>
        <v>0.57199999999999995</v>
      </c>
      <c r="E1576" s="2">
        <f t="shared" si="192"/>
        <v>0.56099999999999994</v>
      </c>
      <c r="F1576" s="2">
        <f t="shared" si="193"/>
        <v>0.55199999999999994</v>
      </c>
      <c r="G1576" s="2">
        <f t="shared" si="187"/>
        <v>0.55579999999999996</v>
      </c>
      <c r="H1576" s="2">
        <f t="shared" si="191"/>
        <v>0.55085000000000006</v>
      </c>
      <c r="I1576" s="2">
        <f t="array" ref="I1576">SUMPRODUCT(B1560:B1579, (ROW(B1560:B1579)-ROW(B1560)+1)) / (20*21/2)</f>
        <v>0.56200000000000006</v>
      </c>
      <c r="J1576" s="2">
        <f t="shared" si="194"/>
        <v>0.56028842314374339</v>
      </c>
      <c r="K1576" s="2">
        <f t="shared" si="188"/>
        <v>0.55796365653385971</v>
      </c>
    </row>
    <row r="1577" spans="1:11" ht="13.5" x14ac:dyDescent="0.25">
      <c r="A1577" s="3">
        <f>TITRES_STAT!B1580</f>
        <v>44609</v>
      </c>
      <c r="B1577" s="5">
        <f>TITRES_STAT!D1580</f>
        <v>0.56999999999999995</v>
      </c>
      <c r="C1577" s="2">
        <f t="shared" si="189"/>
        <v>-2.0000000000000018E-2</v>
      </c>
      <c r="D1577" s="2">
        <f t="shared" si="190"/>
        <v>0.57799999999999996</v>
      </c>
      <c r="E1577" s="2">
        <f t="shared" si="192"/>
        <v>0.56300000000000006</v>
      </c>
      <c r="F1577" s="2">
        <f t="shared" si="193"/>
        <v>0.55299999999999994</v>
      </c>
      <c r="G1577" s="2">
        <f t="shared" si="187"/>
        <v>0.55600000000000005</v>
      </c>
      <c r="H1577" s="2">
        <f t="shared" si="191"/>
        <v>0.55090000000000006</v>
      </c>
      <c r="I1577" s="2">
        <f t="array" ref="I1577">SUMPRODUCT(B1561:B1580, (ROW(B1561:B1580)-ROW(B1561)+1)) / (20*21/2)</f>
        <v>0.56252380952380954</v>
      </c>
      <c r="J1577" s="2">
        <f t="shared" si="194"/>
        <v>0.5612133352252916</v>
      </c>
      <c r="K1577" s="2">
        <f t="shared" si="188"/>
        <v>0.55843567000312011</v>
      </c>
    </row>
    <row r="1578" spans="1:11" ht="13.5" x14ac:dyDescent="0.25">
      <c r="A1578" s="3">
        <f>TITRES_STAT!B1581</f>
        <v>44610</v>
      </c>
      <c r="B1578" s="5">
        <f>TITRES_STAT!D1581</f>
        <v>0.56999999999999995</v>
      </c>
      <c r="C1578" s="2">
        <f t="shared" si="189"/>
        <v>0</v>
      </c>
      <c r="D1578" s="2">
        <f t="shared" si="190"/>
        <v>0.57999999999999985</v>
      </c>
      <c r="E1578" s="2">
        <f t="shared" si="192"/>
        <v>0.56500000000000017</v>
      </c>
      <c r="F1578" s="2">
        <f t="shared" si="193"/>
        <v>0.55400000000000005</v>
      </c>
      <c r="G1578" s="2">
        <f t="shared" si="187"/>
        <v>0.55620000000000003</v>
      </c>
      <c r="H1578" s="2">
        <f t="shared" si="191"/>
        <v>0.55095000000000005</v>
      </c>
      <c r="I1578" s="2">
        <f t="array" ref="I1578">SUMPRODUCT(B1562:B1581, (ROW(B1562:B1581)-ROW(B1562)+1)) / (20*21/2)</f>
        <v>0.56199999999999994</v>
      </c>
      <c r="J1578" s="2">
        <f t="shared" si="194"/>
        <v>0.56205016044193046</v>
      </c>
      <c r="K1578" s="2">
        <f t="shared" si="188"/>
        <v>0.55888917314025266</v>
      </c>
    </row>
    <row r="1579" spans="1:11" ht="13.5" x14ac:dyDescent="0.25">
      <c r="A1579" s="3">
        <f>TITRES_STAT!B1582</f>
        <v>44613</v>
      </c>
      <c r="B1579" s="5">
        <f>TITRES_STAT!D1582</f>
        <v>0.56000000000000005</v>
      </c>
      <c r="C1579" s="2">
        <f t="shared" si="189"/>
        <v>-9.9999999999998979E-3</v>
      </c>
      <c r="D1579" s="2">
        <f t="shared" si="190"/>
        <v>0.57599999999999996</v>
      </c>
      <c r="E1579" s="2">
        <f t="shared" si="192"/>
        <v>0.56600000000000006</v>
      </c>
      <c r="F1579" s="2">
        <f t="shared" si="193"/>
        <v>0.55449999999999999</v>
      </c>
      <c r="G1579" s="2">
        <f t="shared" si="187"/>
        <v>0.55620000000000003</v>
      </c>
      <c r="H1579" s="2">
        <f t="shared" si="191"/>
        <v>0.55090000000000006</v>
      </c>
      <c r="I1579" s="2">
        <f t="array" ref="I1579">SUMPRODUCT(B1563:B1582, (ROW(B1563:B1582)-ROW(B1563)+1)) / (20*21/2)</f>
        <v>0.56047619047619046</v>
      </c>
      <c r="J1579" s="2">
        <f t="shared" si="194"/>
        <v>0.56185490706650854</v>
      </c>
      <c r="K1579" s="2">
        <f t="shared" si="188"/>
        <v>0.55893273497788987</v>
      </c>
    </row>
    <row r="1580" spans="1:11" ht="13.5" x14ac:dyDescent="0.25">
      <c r="A1580" s="3">
        <f>TITRES_STAT!B1583</f>
        <v>44614</v>
      </c>
      <c r="B1580" s="5">
        <f>TITRES_STAT!D1583</f>
        <v>0.56000000000000005</v>
      </c>
      <c r="C1580" s="2">
        <f t="shared" si="189"/>
        <v>0</v>
      </c>
      <c r="D1580" s="2">
        <f t="shared" si="190"/>
        <v>0.57000000000000006</v>
      </c>
      <c r="E1580" s="2">
        <f t="shared" si="192"/>
        <v>0.56699999999999995</v>
      </c>
      <c r="F1580" s="2">
        <f t="shared" si="193"/>
        <v>0.5555000000000001</v>
      </c>
      <c r="G1580" s="2">
        <f t="shared" si="187"/>
        <v>0.55659999999999998</v>
      </c>
      <c r="H1580" s="2">
        <f t="shared" si="191"/>
        <v>0.55085000000000006</v>
      </c>
      <c r="I1580" s="2">
        <f t="array" ref="I1580">SUMPRODUCT(B1564:B1583, (ROW(B1564:B1583)-ROW(B1564)+1)) / (20*21/2)</f>
        <v>0.55890476190476202</v>
      </c>
      <c r="J1580" s="2">
        <f t="shared" si="194"/>
        <v>0.56167824925065057</v>
      </c>
      <c r="K1580" s="2">
        <f t="shared" si="188"/>
        <v>0.55897458850816872</v>
      </c>
    </row>
    <row r="1581" spans="1:11" ht="13.5" x14ac:dyDescent="0.25">
      <c r="A1581" s="3">
        <f>TITRES_STAT!B1584</f>
        <v>44615</v>
      </c>
      <c r="B1581" s="5">
        <f>TITRES_STAT!D1584</f>
        <v>0.55000000000000004</v>
      </c>
      <c r="C1581" s="2">
        <f t="shared" si="189"/>
        <v>-1.0000000000000009E-2</v>
      </c>
      <c r="D1581" s="2">
        <f t="shared" si="190"/>
        <v>0.56199999999999994</v>
      </c>
      <c r="E1581" s="2">
        <f t="shared" si="192"/>
        <v>0.56699999999999995</v>
      </c>
      <c r="F1581" s="2">
        <f t="shared" si="193"/>
        <v>0.55600000000000005</v>
      </c>
      <c r="G1581" s="2">
        <f t="shared" si="187"/>
        <v>0.55679999999999996</v>
      </c>
      <c r="H1581" s="2">
        <f t="shared" si="191"/>
        <v>0.55069999999999997</v>
      </c>
      <c r="I1581" s="2">
        <f t="array" ref="I1581">SUMPRODUCT(B1565:B1584, (ROW(B1565:B1584)-ROW(B1565)+1)) / (20*21/2)</f>
        <v>0.55819047619047613</v>
      </c>
      <c r="J1581" s="2">
        <f t="shared" si="194"/>
        <v>0.56056603503630298</v>
      </c>
      <c r="K1581" s="2">
        <f t="shared" si="188"/>
        <v>0.55862264386078964</v>
      </c>
    </row>
    <row r="1582" spans="1:11" ht="13.5" x14ac:dyDescent="0.25">
      <c r="A1582" s="3">
        <f>TITRES_STAT!B1585</f>
        <v>44616</v>
      </c>
      <c r="B1582" s="5">
        <f>TITRES_STAT!D1585</f>
        <v>0.54</v>
      </c>
      <c r="C1582" s="2">
        <f t="shared" si="189"/>
        <v>-1.0000000000000009E-2</v>
      </c>
      <c r="D1582" s="2">
        <f t="shared" si="190"/>
        <v>0.55600000000000005</v>
      </c>
      <c r="E1582" s="2">
        <f t="shared" si="192"/>
        <v>0.56699999999999995</v>
      </c>
      <c r="F1582" s="2">
        <f t="shared" si="193"/>
        <v>0.55650000000000011</v>
      </c>
      <c r="G1582" s="2">
        <f t="shared" si="187"/>
        <v>0.55700000000000005</v>
      </c>
      <c r="H1582" s="2">
        <f t="shared" si="191"/>
        <v>0.55044999999999999</v>
      </c>
      <c r="I1582" s="2">
        <f t="array" ref="I1582">SUMPRODUCT(B1566:B1585, (ROW(B1566:B1585)-ROW(B1566)+1)) / (20*21/2)</f>
        <v>0.55552380952380964</v>
      </c>
      <c r="J1582" s="2">
        <f t="shared" si="194"/>
        <v>0.55860736503284547</v>
      </c>
      <c r="K1582" s="2">
        <f t="shared" si="188"/>
        <v>0.55789234410154309</v>
      </c>
    </row>
    <row r="1583" spans="1:11" ht="13.5" x14ac:dyDescent="0.25">
      <c r="A1583" s="3">
        <f>TITRES_STAT!B1586</f>
        <v>44617</v>
      </c>
      <c r="B1583" s="5">
        <f>TITRES_STAT!D1586</f>
        <v>0.54</v>
      </c>
      <c r="C1583" s="2">
        <f t="shared" si="189"/>
        <v>0</v>
      </c>
      <c r="D1583" s="2">
        <f t="shared" si="190"/>
        <v>0.55000000000000004</v>
      </c>
      <c r="E1583" s="2">
        <f t="shared" si="192"/>
        <v>0.56499999999999995</v>
      </c>
      <c r="F1583" s="2">
        <f t="shared" si="193"/>
        <v>0.55750000000000011</v>
      </c>
      <c r="G1583" s="2">
        <f t="shared" si="187"/>
        <v>0.55720000000000003</v>
      </c>
      <c r="H1583" s="2">
        <f t="shared" si="191"/>
        <v>0.55020000000000002</v>
      </c>
      <c r="I1583" s="2">
        <f t="array" ref="I1583">SUMPRODUCT(B1567:B1586, (ROW(B1567:B1586)-ROW(B1567)+1)) / (20*21/2)</f>
        <v>0.5549047619047619</v>
      </c>
      <c r="J1583" s="2">
        <f t="shared" si="194"/>
        <v>0.55683523502971732</v>
      </c>
      <c r="K1583" s="2">
        <f t="shared" si="188"/>
        <v>0.5571906835485414</v>
      </c>
    </row>
    <row r="1584" spans="1:11" ht="13.5" x14ac:dyDescent="0.25">
      <c r="A1584" s="3">
        <f>TITRES_STAT!B1587</f>
        <v>44620</v>
      </c>
      <c r="B1584" s="5">
        <f>TITRES_STAT!D1587</f>
        <v>0.55000000000000004</v>
      </c>
      <c r="C1584" s="2">
        <f t="shared" si="189"/>
        <v>1.0000000000000009E-2</v>
      </c>
      <c r="D1584" s="2">
        <f t="shared" si="190"/>
        <v>0.54800000000000004</v>
      </c>
      <c r="E1584" s="2">
        <f t="shared" si="192"/>
        <v>0.56200000000000006</v>
      </c>
      <c r="F1584" s="2">
        <f t="shared" si="193"/>
        <v>0.55800000000000005</v>
      </c>
      <c r="G1584" s="2">
        <f t="shared" si="187"/>
        <v>0.55779999999999996</v>
      </c>
      <c r="H1584" s="2">
        <f t="shared" si="191"/>
        <v>0.55005000000000004</v>
      </c>
      <c r="I1584" s="2">
        <f t="array" ref="I1584">SUMPRODUCT(B1568:B1587, (ROW(B1568:B1587)-ROW(B1568)+1)) / (20*21/2)</f>
        <v>0.55238095238095242</v>
      </c>
      <c r="J1584" s="2">
        <f t="shared" si="194"/>
        <v>0.55618426026498236</v>
      </c>
      <c r="K1584" s="2">
        <f t="shared" si="188"/>
        <v>0.55690869595840253</v>
      </c>
    </row>
    <row r="1585" spans="1:11" ht="13.5" x14ac:dyDescent="0.25">
      <c r="A1585" s="3">
        <f>TITRES_STAT!B1588</f>
        <v>44621</v>
      </c>
      <c r="B1585" s="5">
        <f>TITRES_STAT!D1588</f>
        <v>0.53</v>
      </c>
      <c r="C1585" s="2">
        <f t="shared" si="189"/>
        <v>-2.0000000000000018E-2</v>
      </c>
      <c r="D1585" s="2">
        <f t="shared" si="190"/>
        <v>0.54200000000000004</v>
      </c>
      <c r="E1585" s="2">
        <f t="shared" si="192"/>
        <v>0.55600000000000005</v>
      </c>
      <c r="F1585" s="2">
        <f t="shared" si="193"/>
        <v>0.55649999999999999</v>
      </c>
      <c r="G1585" s="2">
        <f t="shared" si="187"/>
        <v>0.55759999999999998</v>
      </c>
      <c r="H1585" s="2">
        <f t="shared" si="191"/>
        <v>0.54985000000000006</v>
      </c>
      <c r="I1585" s="2">
        <f t="array" ref="I1585">SUMPRODUCT(B1569:B1588, (ROW(B1569:B1588)-ROW(B1569)+1)) / (20*21/2)</f>
        <v>0.55185714285714293</v>
      </c>
      <c r="J1585" s="2">
        <f t="shared" si="194"/>
        <v>0.55369052119212692</v>
      </c>
      <c r="K1585" s="2">
        <f t="shared" si="188"/>
        <v>0.55585345297964162</v>
      </c>
    </row>
    <row r="1586" spans="1:11" ht="13.5" x14ac:dyDescent="0.25">
      <c r="A1586" s="3">
        <f>TITRES_STAT!B1589</f>
        <v>44622</v>
      </c>
      <c r="B1586" s="5">
        <f>TITRES_STAT!D1589</f>
        <v>0.55000000000000004</v>
      </c>
      <c r="C1586" s="2">
        <f t="shared" si="189"/>
        <v>2.0000000000000018E-2</v>
      </c>
      <c r="D1586" s="2">
        <f t="shared" si="190"/>
        <v>0.54200000000000004</v>
      </c>
      <c r="E1586" s="2">
        <f t="shared" si="192"/>
        <v>0.55199999999999994</v>
      </c>
      <c r="F1586" s="2">
        <f t="shared" si="193"/>
        <v>0.55649999999999999</v>
      </c>
      <c r="G1586" s="2">
        <f t="shared" ref="G1586:G1649" si="195">AVERAGE(B1537:B1586)</f>
        <v>0.55779999999999996</v>
      </c>
      <c r="H1586" s="2">
        <f t="shared" si="191"/>
        <v>0.54975000000000007</v>
      </c>
      <c r="I1586" s="2">
        <f t="array" ref="I1586">SUMPRODUCT(B1570:B1589, (ROW(B1570:B1589)-ROW(B1570)+1)) / (20*21/2)</f>
        <v>0.55133333333333345</v>
      </c>
      <c r="J1586" s="2">
        <f t="shared" si="194"/>
        <v>0.55333904298335301</v>
      </c>
      <c r="K1586" s="2">
        <f t="shared" si="188"/>
        <v>0.55562390580396948</v>
      </c>
    </row>
    <row r="1587" spans="1:11" ht="13.5" x14ac:dyDescent="0.25">
      <c r="A1587" s="3">
        <f>TITRES_STAT!B1590</f>
        <v>44623</v>
      </c>
      <c r="B1587" s="5">
        <f>TITRES_STAT!D1590</f>
        <v>0.53</v>
      </c>
      <c r="C1587" s="2">
        <f t="shared" si="189"/>
        <v>-2.0000000000000018E-2</v>
      </c>
      <c r="D1587" s="2">
        <f t="shared" si="190"/>
        <v>0.54</v>
      </c>
      <c r="E1587" s="2">
        <f t="shared" si="192"/>
        <v>0.54800000000000004</v>
      </c>
      <c r="F1587" s="2">
        <f t="shared" si="193"/>
        <v>0.5555000000000001</v>
      </c>
      <c r="G1587" s="2">
        <f t="shared" si="195"/>
        <v>0.55800000000000005</v>
      </c>
      <c r="H1587" s="2">
        <f t="shared" si="191"/>
        <v>0.5495000000000001</v>
      </c>
      <c r="I1587" s="2">
        <f t="array" ref="I1587">SUMPRODUCT(B1571:B1590, (ROW(B1571:B1590)-ROW(B1571)+1)) / (20*21/2)</f>
        <v>0.54890476190476201</v>
      </c>
      <c r="J1587" s="2">
        <f t="shared" si="194"/>
        <v>0.55111627698493837</v>
      </c>
      <c r="K1587" s="2">
        <f t="shared" ref="K1587:K1650" si="196">$K$4*B1587+(1-$K$4)*K1586</f>
        <v>0.55461904675283336</v>
      </c>
    </row>
    <row r="1588" spans="1:11" ht="13.5" x14ac:dyDescent="0.25">
      <c r="A1588" s="3">
        <f>TITRES_STAT!B1591</f>
        <v>44624</v>
      </c>
      <c r="B1588" s="5">
        <f>TITRES_STAT!D1591</f>
        <v>0.55000000000000004</v>
      </c>
      <c r="C1588" s="2">
        <f t="shared" si="189"/>
        <v>2.0000000000000018E-2</v>
      </c>
      <c r="D1588" s="2">
        <f t="shared" si="190"/>
        <v>0.54200000000000004</v>
      </c>
      <c r="E1588" s="2">
        <f t="shared" si="192"/>
        <v>0.54600000000000004</v>
      </c>
      <c r="F1588" s="2">
        <f t="shared" si="193"/>
        <v>0.5555000000000001</v>
      </c>
      <c r="G1588" s="2">
        <f t="shared" si="195"/>
        <v>0.55840000000000001</v>
      </c>
      <c r="H1588" s="2">
        <f t="shared" si="191"/>
        <v>0.54935000000000012</v>
      </c>
      <c r="I1588" s="2">
        <f t="array" ref="I1588">SUMPRODUCT(B1572:B1591, (ROW(B1572:B1591)-ROW(B1572)+1)) / (20*21/2)</f>
        <v>0.54752380952380952</v>
      </c>
      <c r="J1588" s="2">
        <f t="shared" si="194"/>
        <v>0.55100996489113474</v>
      </c>
      <c r="K1588" s="2">
        <f t="shared" si="196"/>
        <v>0.55443790766448697</v>
      </c>
    </row>
    <row r="1589" spans="1:11" ht="13.5" x14ac:dyDescent="0.25">
      <c r="A1589" s="3">
        <f>TITRES_STAT!B1592</f>
        <v>44627</v>
      </c>
      <c r="B1589" s="5">
        <f>TITRES_STAT!D1592</f>
        <v>0.55000000000000004</v>
      </c>
      <c r="C1589" s="2">
        <f t="shared" si="189"/>
        <v>0</v>
      </c>
      <c r="D1589" s="2">
        <f t="shared" si="190"/>
        <v>0.54200000000000004</v>
      </c>
      <c r="E1589" s="2">
        <f t="shared" si="192"/>
        <v>0.54500000000000004</v>
      </c>
      <c r="F1589" s="2">
        <f t="shared" si="193"/>
        <v>0.5555000000000001</v>
      </c>
      <c r="G1589" s="2">
        <f t="shared" si="195"/>
        <v>0.5586000000000001</v>
      </c>
      <c r="H1589" s="2">
        <f t="shared" si="191"/>
        <v>0.54920000000000013</v>
      </c>
      <c r="I1589" s="2">
        <f t="array" ref="I1589">SUMPRODUCT(B1573:B1592, (ROW(B1573:B1592)-ROW(B1573)+1)) / (20*21/2)</f>
        <v>0.54619047619047623</v>
      </c>
      <c r="J1589" s="2">
        <f t="shared" si="194"/>
        <v>0.5509137777586457</v>
      </c>
      <c r="K1589" s="2">
        <f t="shared" si="196"/>
        <v>0.55426387206980121</v>
      </c>
    </row>
    <row r="1590" spans="1:11" ht="13.5" x14ac:dyDescent="0.25">
      <c r="A1590" s="3">
        <f>TITRES_STAT!B1593</f>
        <v>44628</v>
      </c>
      <c r="B1590" s="5">
        <f>TITRES_STAT!D1593</f>
        <v>0.53</v>
      </c>
      <c r="C1590" s="2">
        <f t="shared" si="189"/>
        <v>-2.0000000000000018E-2</v>
      </c>
      <c r="D1590" s="2">
        <f t="shared" si="190"/>
        <v>0.54200000000000004</v>
      </c>
      <c r="E1590" s="2">
        <f t="shared" si="192"/>
        <v>0.54200000000000004</v>
      </c>
      <c r="F1590" s="2">
        <f t="shared" si="193"/>
        <v>0.55449999999999999</v>
      </c>
      <c r="G1590" s="2">
        <f t="shared" si="195"/>
        <v>0.55820000000000003</v>
      </c>
      <c r="H1590" s="2">
        <f t="shared" si="191"/>
        <v>0.54885000000000017</v>
      </c>
      <c r="I1590" s="2">
        <f t="array" ref="I1590">SUMPRODUCT(B1574:B1593, (ROW(B1574:B1593)-ROW(B1574)+1)) / (20*21/2)</f>
        <v>0.54485714285714293</v>
      </c>
      <c r="J1590" s="2">
        <f t="shared" si="194"/>
        <v>0.54892198940067949</v>
      </c>
      <c r="K1590" s="2">
        <f t="shared" si="196"/>
        <v>0.553312347674907</v>
      </c>
    </row>
    <row r="1591" spans="1:11" ht="13.5" x14ac:dyDescent="0.25">
      <c r="A1591" s="3">
        <f>TITRES_STAT!B1594</f>
        <v>44629</v>
      </c>
      <c r="B1591" s="5">
        <f>TITRES_STAT!D1594</f>
        <v>0.54</v>
      </c>
      <c r="C1591" s="2">
        <f t="shared" si="189"/>
        <v>1.0000000000000009E-2</v>
      </c>
      <c r="D1591" s="2">
        <f t="shared" si="190"/>
        <v>0.54</v>
      </c>
      <c r="E1591" s="2">
        <f t="shared" si="192"/>
        <v>0.54100000000000004</v>
      </c>
      <c r="F1591" s="2">
        <f t="shared" si="193"/>
        <v>0.55399999999999994</v>
      </c>
      <c r="G1591" s="2">
        <f t="shared" si="195"/>
        <v>0.55780000000000007</v>
      </c>
      <c r="H1591" s="2">
        <f t="shared" si="191"/>
        <v>0.54850000000000021</v>
      </c>
      <c r="I1591" s="2">
        <f t="array" ref="I1591">SUMPRODUCT(B1575:B1594, (ROW(B1575:B1594)-ROW(B1575)+1)) / (20*21/2)</f>
        <v>0.54361904761904756</v>
      </c>
      <c r="J1591" s="2">
        <f t="shared" si="194"/>
        <v>0.54807227612442433</v>
      </c>
      <c r="K1591" s="2">
        <f t="shared" si="196"/>
        <v>0.5527902948249106</v>
      </c>
    </row>
    <row r="1592" spans="1:11" ht="13.5" x14ac:dyDescent="0.25">
      <c r="A1592" s="3">
        <f>TITRES_STAT!B1595</f>
        <v>44630</v>
      </c>
      <c r="B1592" s="5">
        <f>TITRES_STAT!D1595</f>
        <v>0.54</v>
      </c>
      <c r="C1592" s="2">
        <f t="shared" si="189"/>
        <v>0</v>
      </c>
      <c r="D1592" s="2">
        <f t="shared" si="190"/>
        <v>0.54200000000000004</v>
      </c>
      <c r="E1592" s="2">
        <f t="shared" si="192"/>
        <v>0.54100000000000004</v>
      </c>
      <c r="F1592" s="2">
        <f t="shared" si="193"/>
        <v>0.55399999999999994</v>
      </c>
      <c r="G1592" s="2">
        <f t="shared" si="195"/>
        <v>0.55720000000000003</v>
      </c>
      <c r="H1592" s="2">
        <f t="shared" si="191"/>
        <v>0.54820000000000024</v>
      </c>
      <c r="I1592" s="2">
        <f t="array" ref="I1592">SUMPRODUCT(B1576:B1595, (ROW(B1576:B1595)-ROW(B1576)+1)) / (20*21/2)</f>
        <v>0.54066666666666674</v>
      </c>
      <c r="J1592" s="2">
        <f t="shared" si="194"/>
        <v>0.54730348792209815</v>
      </c>
      <c r="K1592" s="2">
        <f t="shared" si="196"/>
        <v>0.55228871463569851</v>
      </c>
    </row>
    <row r="1593" spans="1:11" ht="13.5" x14ac:dyDescent="0.25">
      <c r="A1593" s="3">
        <f>TITRES_STAT!B1596</f>
        <v>44631</v>
      </c>
      <c r="B1593" s="5">
        <f>TITRES_STAT!D1596</f>
        <v>0.54</v>
      </c>
      <c r="C1593" s="2">
        <f t="shared" si="189"/>
        <v>0</v>
      </c>
      <c r="D1593" s="2">
        <f t="shared" si="190"/>
        <v>0.54</v>
      </c>
      <c r="E1593" s="2">
        <f t="shared" si="192"/>
        <v>0.54100000000000004</v>
      </c>
      <c r="F1593" s="2">
        <f t="shared" si="193"/>
        <v>0.55299999999999994</v>
      </c>
      <c r="G1593" s="2">
        <f t="shared" si="195"/>
        <v>0.55660000000000009</v>
      </c>
      <c r="H1593" s="2">
        <f t="shared" si="191"/>
        <v>0.54790000000000028</v>
      </c>
      <c r="I1593" s="2">
        <f t="array" ref="I1593">SUMPRODUCT(B1577:B1596, (ROW(B1577:B1596)-ROW(B1577)+1)) / (20*21/2)</f>
        <v>0.53804761904761911</v>
      </c>
      <c r="J1593" s="2">
        <f t="shared" si="194"/>
        <v>0.54660791764380312</v>
      </c>
      <c r="K1593" s="2">
        <f t="shared" si="196"/>
        <v>0.55180680425782791</v>
      </c>
    </row>
    <row r="1594" spans="1:11" ht="13.5" x14ac:dyDescent="0.25">
      <c r="A1594" s="3">
        <f>TITRES_STAT!B1597</f>
        <v>44634</v>
      </c>
      <c r="B1594" s="5">
        <f>TITRES_STAT!D1597</f>
        <v>0.54</v>
      </c>
      <c r="C1594" s="2">
        <f t="shared" si="189"/>
        <v>0</v>
      </c>
      <c r="D1594" s="2">
        <f t="shared" si="190"/>
        <v>0.53800000000000003</v>
      </c>
      <c r="E1594" s="2">
        <f t="shared" si="192"/>
        <v>0.54</v>
      </c>
      <c r="F1594" s="2">
        <f t="shared" si="193"/>
        <v>0.55099999999999982</v>
      </c>
      <c r="G1594" s="2">
        <f t="shared" si="195"/>
        <v>0.55580000000000007</v>
      </c>
      <c r="H1594" s="2">
        <f t="shared" si="191"/>
        <v>0.5477000000000003</v>
      </c>
      <c r="I1594" s="2">
        <f t="array" ref="I1594">SUMPRODUCT(B1578:B1597, (ROW(B1578:B1597)-ROW(B1578)+1)) / (20*21/2)</f>
        <v>0.53576190476190477</v>
      </c>
      <c r="J1594" s="2">
        <f t="shared" si="194"/>
        <v>0.54597859215391709</v>
      </c>
      <c r="K1594" s="2">
        <f t="shared" si="196"/>
        <v>0.55134379232614839</v>
      </c>
    </row>
    <row r="1595" spans="1:11" ht="13.5" x14ac:dyDescent="0.25">
      <c r="A1595" s="3">
        <f>TITRES_STAT!B1598</f>
        <v>44635</v>
      </c>
      <c r="B1595" s="5">
        <f>TITRES_STAT!D1598</f>
        <v>0.52</v>
      </c>
      <c r="C1595" s="2">
        <f t="shared" si="189"/>
        <v>-2.0000000000000018E-2</v>
      </c>
      <c r="D1595" s="2">
        <f t="shared" si="190"/>
        <v>0.53600000000000003</v>
      </c>
      <c r="E1595" s="2">
        <f t="shared" si="192"/>
        <v>0.53900000000000003</v>
      </c>
      <c r="F1595" s="2">
        <f t="shared" si="193"/>
        <v>0.54749999999999976</v>
      </c>
      <c r="G1595" s="2">
        <f t="shared" si="195"/>
        <v>0.5546000000000002</v>
      </c>
      <c r="H1595" s="2">
        <f t="shared" si="191"/>
        <v>0.54735000000000023</v>
      </c>
      <c r="I1595" s="2">
        <f t="array" ref="I1595">SUMPRODUCT(B1579:B1598, (ROW(B1579:B1598)-ROW(B1579)+1)) / (20*21/2)</f>
        <v>0.53466666666666662</v>
      </c>
      <c r="J1595" s="2">
        <f t="shared" si="194"/>
        <v>0.54350444052021074</v>
      </c>
      <c r="K1595" s="2">
        <f t="shared" si="196"/>
        <v>0.55011462399963273</v>
      </c>
    </row>
    <row r="1596" spans="1:11" ht="13.5" x14ac:dyDescent="0.25">
      <c r="A1596" s="3">
        <f>TITRES_STAT!B1599</f>
        <v>44636</v>
      </c>
      <c r="B1596" s="5">
        <f>TITRES_STAT!D1599</f>
        <v>0.52</v>
      </c>
      <c r="C1596" s="2">
        <f t="shared" si="189"/>
        <v>0</v>
      </c>
      <c r="D1596" s="2">
        <f t="shared" si="190"/>
        <v>0.53200000000000003</v>
      </c>
      <c r="E1596" s="2">
        <f t="shared" si="192"/>
        <v>0.53599999999999992</v>
      </c>
      <c r="F1596" s="2">
        <f t="shared" si="193"/>
        <v>0.54399999999999982</v>
      </c>
      <c r="G1596" s="2">
        <f t="shared" si="195"/>
        <v>0.55300000000000016</v>
      </c>
      <c r="H1596" s="2">
        <f t="shared" si="191"/>
        <v>0.54695000000000027</v>
      </c>
      <c r="I1596" s="2">
        <f t="array" ref="I1596">SUMPRODUCT(B1580:B1599, (ROW(B1580:B1599)-ROW(B1580)+1)) / (20*21/2)</f>
        <v>0.5347142857142857</v>
      </c>
      <c r="J1596" s="2">
        <f t="shared" si="194"/>
        <v>0.54126592237542881</v>
      </c>
      <c r="K1596" s="2">
        <f t="shared" si="196"/>
        <v>0.54893365835258834</v>
      </c>
    </row>
    <row r="1597" spans="1:11" ht="13.5" x14ac:dyDescent="0.25">
      <c r="A1597" s="3">
        <f>TITRES_STAT!B1600</f>
        <v>44637</v>
      </c>
      <c r="B1597" s="5">
        <f>TITRES_STAT!D1600</f>
        <v>0.52</v>
      </c>
      <c r="C1597" s="2">
        <f t="shared" si="189"/>
        <v>0</v>
      </c>
      <c r="D1597" s="2">
        <f t="shared" si="190"/>
        <v>0.52800000000000002</v>
      </c>
      <c r="E1597" s="2">
        <f t="shared" si="192"/>
        <v>0.53499999999999992</v>
      </c>
      <c r="F1597" s="2">
        <f t="shared" si="193"/>
        <v>0.54149999999999987</v>
      </c>
      <c r="G1597" s="2">
        <f t="shared" si="195"/>
        <v>0.55160000000000009</v>
      </c>
      <c r="H1597" s="2">
        <f t="shared" si="191"/>
        <v>0.54660000000000009</v>
      </c>
      <c r="I1597" s="2">
        <f t="array" ref="I1597">SUMPRODUCT(B1581:B1600, (ROW(B1581:B1600)-ROW(B1581)+1)) / (20*21/2)</f>
        <v>0.53485714285714303</v>
      </c>
      <c r="J1597" s="2">
        <f t="shared" si="194"/>
        <v>0.53924059643491185</v>
      </c>
      <c r="K1597" s="2">
        <f t="shared" si="196"/>
        <v>0.54779900508385937</v>
      </c>
    </row>
    <row r="1598" spans="1:11" ht="13.5" x14ac:dyDescent="0.25">
      <c r="A1598" s="3">
        <f>TITRES_STAT!B1601</f>
        <v>44638</v>
      </c>
      <c r="B1598" s="5">
        <f>TITRES_STAT!D1601</f>
        <v>0.53</v>
      </c>
      <c r="C1598" s="2">
        <f t="shared" si="189"/>
        <v>1.0000000000000009E-2</v>
      </c>
      <c r="D1598" s="2">
        <f t="shared" si="190"/>
        <v>0.52600000000000002</v>
      </c>
      <c r="E1598" s="2">
        <f t="shared" si="192"/>
        <v>0.53300000000000014</v>
      </c>
      <c r="F1598" s="2">
        <f t="shared" si="193"/>
        <v>0.53949999999999987</v>
      </c>
      <c r="G1598" s="2">
        <f t="shared" si="195"/>
        <v>0.55040000000000011</v>
      </c>
      <c r="H1598" s="2">
        <f t="shared" si="191"/>
        <v>0.54625000000000012</v>
      </c>
      <c r="I1598" s="2">
        <f t="array" ref="I1598">SUMPRODUCT(B1582:B1601, (ROW(B1582:B1601)-ROW(B1582)+1)) / (20*21/2)</f>
        <v>0.53509523809523818</v>
      </c>
      <c r="J1598" s="2">
        <f t="shared" si="194"/>
        <v>0.53836053963158692</v>
      </c>
      <c r="K1598" s="2">
        <f t="shared" si="196"/>
        <v>0.54710100488449231</v>
      </c>
    </row>
    <row r="1599" spans="1:11" ht="13.5" x14ac:dyDescent="0.25">
      <c r="A1599" s="3">
        <f>TITRES_STAT!B1602</f>
        <v>44641</v>
      </c>
      <c r="B1599" s="5">
        <f>TITRES_STAT!D1602</f>
        <v>0.54</v>
      </c>
      <c r="C1599" s="2">
        <f t="shared" si="189"/>
        <v>1.0000000000000009E-2</v>
      </c>
      <c r="D1599" s="2">
        <f t="shared" si="190"/>
        <v>0.52600000000000002</v>
      </c>
      <c r="E1599" s="2">
        <f t="shared" si="192"/>
        <v>0.53200000000000003</v>
      </c>
      <c r="F1599" s="2">
        <f t="shared" si="193"/>
        <v>0.53849999999999998</v>
      </c>
      <c r="G1599" s="2">
        <f t="shared" si="195"/>
        <v>0.54980000000000007</v>
      </c>
      <c r="H1599" s="2">
        <f t="shared" si="191"/>
        <v>0.54595000000000005</v>
      </c>
      <c r="I1599" s="2">
        <f t="array" ref="I1599">SUMPRODUCT(B1583:B1602, (ROW(B1583:B1602)-ROW(B1583)+1)) / (20*21/2)</f>
        <v>0.53442857142857148</v>
      </c>
      <c r="J1599" s="2">
        <f t="shared" si="194"/>
        <v>0.53851667871429287</v>
      </c>
      <c r="K1599" s="2">
        <f t="shared" si="196"/>
        <v>0.54682253410470838</v>
      </c>
    </row>
    <row r="1600" spans="1:11" ht="13.5" x14ac:dyDescent="0.25">
      <c r="A1600" s="3">
        <f>TITRES_STAT!B1603</f>
        <v>44642</v>
      </c>
      <c r="B1600" s="5">
        <f>TITRES_STAT!D1603</f>
        <v>0.54</v>
      </c>
      <c r="C1600" s="2">
        <f t="shared" si="189"/>
        <v>0</v>
      </c>
      <c r="D1600" s="2">
        <f t="shared" si="190"/>
        <v>0.53</v>
      </c>
      <c r="E1600" s="2">
        <f t="shared" si="192"/>
        <v>0.53300000000000003</v>
      </c>
      <c r="F1600" s="2">
        <f t="shared" si="193"/>
        <v>0.53749999999999987</v>
      </c>
      <c r="G1600" s="2">
        <f t="shared" si="195"/>
        <v>0.54900000000000004</v>
      </c>
      <c r="H1600" s="2">
        <f t="shared" si="191"/>
        <v>0.54565000000000008</v>
      </c>
      <c r="I1600" s="2">
        <f t="array" ref="I1600">SUMPRODUCT(B1584:B1603, (ROW(B1584:B1603)-ROW(B1584)+1)) / (20*21/2)</f>
        <v>0.5357142857142857</v>
      </c>
      <c r="J1600" s="2">
        <f t="shared" si="194"/>
        <v>0.53865794740816975</v>
      </c>
      <c r="K1600" s="2">
        <f t="shared" si="196"/>
        <v>0.54655498374766109</v>
      </c>
    </row>
    <row r="1601" spans="1:11" ht="13.5" x14ac:dyDescent="0.25">
      <c r="A1601" s="3">
        <f>TITRES_STAT!B1604</f>
        <v>44643</v>
      </c>
      <c r="B1601" s="5">
        <f>TITRES_STAT!D1604</f>
        <v>0.54</v>
      </c>
      <c r="C1601" s="2">
        <f t="shared" si="189"/>
        <v>0</v>
      </c>
      <c r="D1601" s="2">
        <f t="shared" si="190"/>
        <v>0.53400000000000003</v>
      </c>
      <c r="E1601" s="2">
        <f t="shared" si="192"/>
        <v>0.53300000000000003</v>
      </c>
      <c r="F1601" s="2">
        <f t="shared" si="193"/>
        <v>0.53699999999999992</v>
      </c>
      <c r="G1601" s="2">
        <f t="shared" si="195"/>
        <v>0.54820000000000002</v>
      </c>
      <c r="H1601" s="2">
        <f t="shared" si="191"/>
        <v>0.54535000000000022</v>
      </c>
      <c r="I1601" s="2">
        <f t="array" ref="I1601">SUMPRODUCT(B1585:B1604, (ROW(B1585:B1604)-ROW(B1585)+1)) / (20*21/2)</f>
        <v>0.53695238095238107</v>
      </c>
      <c r="J1601" s="2">
        <f t="shared" si="194"/>
        <v>0.53878576194072503</v>
      </c>
      <c r="K1601" s="2">
        <f t="shared" si="196"/>
        <v>0.54629792556147838</v>
      </c>
    </row>
    <row r="1602" spans="1:11" ht="13.5" x14ac:dyDescent="0.25">
      <c r="A1602" s="3">
        <f>TITRES_STAT!B1605</f>
        <v>44644</v>
      </c>
      <c r="B1602" s="5">
        <f>TITRES_STAT!D1605</f>
        <v>0.53</v>
      </c>
      <c r="C1602" s="2">
        <f t="shared" si="189"/>
        <v>-1.0000000000000009E-2</v>
      </c>
      <c r="D1602" s="2">
        <f t="shared" si="190"/>
        <v>0.53600000000000014</v>
      </c>
      <c r="E1602" s="2">
        <f t="shared" si="192"/>
        <v>0.53200000000000003</v>
      </c>
      <c r="F1602" s="2">
        <f t="shared" si="193"/>
        <v>0.53649999999999975</v>
      </c>
      <c r="G1602" s="2">
        <f t="shared" si="195"/>
        <v>0.54760000000000009</v>
      </c>
      <c r="H1602" s="2">
        <f t="shared" si="191"/>
        <v>0.54500000000000015</v>
      </c>
      <c r="I1602" s="2">
        <f t="array" ref="I1602">SUMPRODUCT(B1586:B1605, (ROW(B1586:B1605)-ROW(B1586)+1)) / (20*21/2)</f>
        <v>0.53819047619047633</v>
      </c>
      <c r="J1602" s="2">
        <f t="shared" si="194"/>
        <v>0.53794902270827505</v>
      </c>
      <c r="K1602" s="2">
        <f t="shared" si="196"/>
        <v>0.54565879122573413</v>
      </c>
    </row>
    <row r="1603" spans="1:11" ht="13.5" x14ac:dyDescent="0.25">
      <c r="A1603" s="3">
        <f>TITRES_STAT!B1606</f>
        <v>44645</v>
      </c>
      <c r="B1603" s="5">
        <f>TITRES_STAT!D1606</f>
        <v>0.55000000000000004</v>
      </c>
      <c r="C1603" s="2">
        <f t="shared" si="189"/>
        <v>2.0000000000000018E-2</v>
      </c>
      <c r="D1603" s="2">
        <f t="shared" si="190"/>
        <v>0.54</v>
      </c>
      <c r="E1603" s="2">
        <f t="shared" si="192"/>
        <v>0.53300000000000003</v>
      </c>
      <c r="F1603" s="2">
        <f t="shared" si="193"/>
        <v>0.53699999999999981</v>
      </c>
      <c r="G1603" s="2">
        <f t="shared" si="195"/>
        <v>0.54700000000000015</v>
      </c>
      <c r="H1603" s="2">
        <f t="shared" si="191"/>
        <v>0.54475000000000018</v>
      </c>
      <c r="I1603" s="2">
        <f t="array" ref="I1603">SUMPRODUCT(B1587:B1606, (ROW(B1587:B1606)-ROW(B1587)+1)) / (20*21/2)</f>
        <v>0.53933333333333344</v>
      </c>
      <c r="J1603" s="2">
        <f t="shared" si="194"/>
        <v>0.5390967348312965</v>
      </c>
      <c r="K1603" s="2">
        <f t="shared" si="196"/>
        <v>0.54582903470707789</v>
      </c>
    </row>
    <row r="1604" spans="1:11" ht="13.5" x14ac:dyDescent="0.25">
      <c r="A1604" s="3">
        <f>TITRES_STAT!B1607</f>
        <v>44648</v>
      </c>
      <c r="B1604" s="5">
        <f>TITRES_STAT!D1607</f>
        <v>0.55000000000000004</v>
      </c>
      <c r="C1604" s="2">
        <f t="shared" ref="C1604:C1667" si="197">B1604-B1603</f>
        <v>0</v>
      </c>
      <c r="D1604" s="2">
        <f t="shared" si="190"/>
        <v>0.54200000000000004</v>
      </c>
      <c r="E1604" s="2">
        <f t="shared" si="192"/>
        <v>0.53400000000000003</v>
      </c>
      <c r="F1604" s="2">
        <f t="shared" si="193"/>
        <v>0.53700000000000003</v>
      </c>
      <c r="G1604" s="2">
        <f t="shared" si="195"/>
        <v>0.54680000000000006</v>
      </c>
      <c r="H1604" s="2">
        <f t="shared" si="191"/>
        <v>0.5445500000000002</v>
      </c>
      <c r="I1604" s="2">
        <f t="array" ref="I1604">SUMPRODUCT(B1588:B1607, (ROW(B1588:B1607)-ROW(B1588)+1)) / (20*21/2)</f>
        <v>0.54047619047619055</v>
      </c>
      <c r="J1604" s="2">
        <f t="shared" si="194"/>
        <v>0.54013514103783966</v>
      </c>
      <c r="K1604" s="2">
        <f t="shared" si="196"/>
        <v>0.545992601973467</v>
      </c>
    </row>
    <row r="1605" spans="1:11" ht="13.5" x14ac:dyDescent="0.25">
      <c r="A1605" s="3">
        <f>TITRES_STAT!B1608</f>
        <v>44649</v>
      </c>
      <c r="B1605" s="5">
        <f>TITRES_STAT!D1608</f>
        <v>0.55000000000000004</v>
      </c>
      <c r="C1605" s="2">
        <f t="shared" si="197"/>
        <v>0</v>
      </c>
      <c r="D1605" s="2">
        <f t="shared" si="190"/>
        <v>0.54399999999999993</v>
      </c>
      <c r="E1605" s="2">
        <f t="shared" si="192"/>
        <v>0.53700000000000003</v>
      </c>
      <c r="F1605" s="2">
        <f t="shared" si="193"/>
        <v>0.53800000000000003</v>
      </c>
      <c r="G1605" s="2">
        <f t="shared" si="195"/>
        <v>0.54660000000000009</v>
      </c>
      <c r="H1605" s="2">
        <f t="shared" si="191"/>
        <v>0.54435000000000011</v>
      </c>
      <c r="I1605" s="2">
        <f t="array" ref="I1605">SUMPRODUCT(B1589:B1608, (ROW(B1589:B1608)-ROW(B1589)+1)) / (20*21/2)</f>
        <v>0.54152380952380963</v>
      </c>
      <c r="J1605" s="2">
        <f t="shared" si="194"/>
        <v>0.54107465141518829</v>
      </c>
      <c r="K1605" s="2">
        <f t="shared" si="196"/>
        <v>0.5461497548372527</v>
      </c>
    </row>
    <row r="1606" spans="1:11" ht="13.5" x14ac:dyDescent="0.25">
      <c r="A1606" s="3">
        <f>TITRES_STAT!B1609</f>
        <v>44650</v>
      </c>
      <c r="B1606" s="5">
        <f>TITRES_STAT!D1609</f>
        <v>0.55000000000000004</v>
      </c>
      <c r="C1606" s="2">
        <f t="shared" si="197"/>
        <v>0</v>
      </c>
      <c r="D1606" s="2">
        <f t="shared" ref="D1606:D1669" si="198">AVERAGE(B1602:B1606)</f>
        <v>0.54600000000000004</v>
      </c>
      <c r="E1606" s="2">
        <f t="shared" si="192"/>
        <v>0.53999999999999992</v>
      </c>
      <c r="F1606" s="2">
        <f t="shared" si="193"/>
        <v>0.53800000000000003</v>
      </c>
      <c r="G1606" s="2">
        <f t="shared" si="195"/>
        <v>0.54640000000000011</v>
      </c>
      <c r="H1606" s="2">
        <f t="shared" si="191"/>
        <v>0.54420000000000013</v>
      </c>
      <c r="I1606" s="2">
        <f t="array" ref="I1606">SUMPRODUCT(B1590:B1609, (ROW(B1590:B1609)-ROW(B1590)+1)) / (20*21/2)</f>
        <v>0.54257142857142859</v>
      </c>
      <c r="J1606" s="2">
        <f t="shared" si="194"/>
        <v>0.54192468461374177</v>
      </c>
      <c r="K1606" s="2">
        <f t="shared" si="196"/>
        <v>0.546300744843635</v>
      </c>
    </row>
    <row r="1607" spans="1:11" ht="13.5" x14ac:dyDescent="0.25">
      <c r="A1607" s="3">
        <f>TITRES_STAT!B1610</f>
        <v>44651</v>
      </c>
      <c r="B1607" s="5">
        <f>TITRES_STAT!D1610</f>
        <v>0.55000000000000004</v>
      </c>
      <c r="C1607" s="2">
        <f t="shared" si="197"/>
        <v>0</v>
      </c>
      <c r="D1607" s="2">
        <f t="shared" si="198"/>
        <v>0.55000000000000004</v>
      </c>
      <c r="E1607" s="2">
        <f t="shared" si="192"/>
        <v>0.54299999999999993</v>
      </c>
      <c r="F1607" s="2">
        <f t="shared" si="193"/>
        <v>0.53900000000000015</v>
      </c>
      <c r="G1607" s="2">
        <f t="shared" si="195"/>
        <v>0.5464</v>
      </c>
      <c r="H1607" s="2">
        <f t="shared" si="191"/>
        <v>0.54410000000000025</v>
      </c>
      <c r="I1607" s="2">
        <f t="array" ref="I1607">SUMPRODUCT(B1591:B1610, (ROW(B1591:B1610)-ROW(B1591)+1)) / (20*21/2)</f>
        <v>0.54266666666666674</v>
      </c>
      <c r="J1607" s="2">
        <f t="shared" si="194"/>
        <v>0.54269376226957589</v>
      </c>
      <c r="K1607" s="2">
        <f t="shared" si="196"/>
        <v>0.54644581367329648</v>
      </c>
    </row>
    <row r="1608" spans="1:11" ht="13.5" x14ac:dyDescent="0.25">
      <c r="A1608" s="3">
        <f>TITRES_STAT!B1611</f>
        <v>44652</v>
      </c>
      <c r="B1608" s="5">
        <f>TITRES_STAT!D1611</f>
        <v>0.55000000000000004</v>
      </c>
      <c r="C1608" s="2">
        <f t="shared" si="197"/>
        <v>0</v>
      </c>
      <c r="D1608" s="2">
        <f t="shared" si="198"/>
        <v>0.55000000000000004</v>
      </c>
      <c r="E1608" s="2">
        <f t="shared" si="192"/>
        <v>0.54499999999999993</v>
      </c>
      <c r="F1608" s="2">
        <f t="shared" si="193"/>
        <v>0.53900000000000026</v>
      </c>
      <c r="G1608" s="2">
        <f t="shared" si="195"/>
        <v>0.54640000000000011</v>
      </c>
      <c r="H1608" s="2">
        <f t="shared" si="191"/>
        <v>0.54400000000000015</v>
      </c>
      <c r="I1608" s="2">
        <f t="array" ref="I1608">SUMPRODUCT(B1592:B1611, (ROW(B1592:B1611)-ROW(B1592)+1)) / (20*21/2)</f>
        <v>0.54080952380952385</v>
      </c>
      <c r="J1608" s="2">
        <f t="shared" si="194"/>
        <v>0.54338959443437818</v>
      </c>
      <c r="K1608" s="2">
        <f t="shared" si="196"/>
        <v>0.54658519352924573</v>
      </c>
    </row>
    <row r="1609" spans="1:11" ht="13.5" x14ac:dyDescent="0.25">
      <c r="A1609" s="3">
        <f>TITRES_STAT!B1612</f>
        <v>44655</v>
      </c>
      <c r="B1609" s="5">
        <f>TITRES_STAT!D1612</f>
        <v>0.55000000000000004</v>
      </c>
      <c r="C1609" s="2">
        <f t="shared" si="197"/>
        <v>0</v>
      </c>
      <c r="D1609" s="2">
        <f t="shared" si="198"/>
        <v>0.55000000000000004</v>
      </c>
      <c r="E1609" s="2">
        <f t="shared" si="192"/>
        <v>0.54599999999999993</v>
      </c>
      <c r="F1609" s="2">
        <f t="shared" si="193"/>
        <v>0.53900000000000026</v>
      </c>
      <c r="G1609" s="2">
        <f t="shared" si="195"/>
        <v>0.54640000000000011</v>
      </c>
      <c r="H1609" s="2">
        <f t="shared" si="191"/>
        <v>0.54390000000000027</v>
      </c>
      <c r="I1609" s="2">
        <f t="array" ref="I1609">SUMPRODUCT(B1593:B1612, (ROW(B1593:B1612)-ROW(B1593)+1)) / (20*21/2)</f>
        <v>0.54095238095238096</v>
      </c>
      <c r="J1609" s="2">
        <f t="shared" si="194"/>
        <v>0.54401915686919933</v>
      </c>
      <c r="K1609" s="2">
        <f t="shared" si="196"/>
        <v>0.54671910750849106</v>
      </c>
    </row>
    <row r="1610" spans="1:11" ht="13.5" x14ac:dyDescent="0.25">
      <c r="A1610" s="3">
        <f>TITRES_STAT!B1613</f>
        <v>44656</v>
      </c>
      <c r="B1610" s="5">
        <f>TITRES_STAT!D1613</f>
        <v>0.54</v>
      </c>
      <c r="C1610" s="2">
        <f t="shared" si="197"/>
        <v>-1.0000000000000009E-2</v>
      </c>
      <c r="D1610" s="2">
        <f t="shared" si="198"/>
        <v>0.54800000000000004</v>
      </c>
      <c r="E1610" s="2">
        <f t="shared" si="192"/>
        <v>0.54599999999999993</v>
      </c>
      <c r="F1610" s="2">
        <f t="shared" si="193"/>
        <v>0.53950000000000009</v>
      </c>
      <c r="G1610" s="2">
        <f t="shared" si="195"/>
        <v>0.54640000000000011</v>
      </c>
      <c r="H1610" s="2">
        <f t="shared" ref="H1610:H1673" si="199">AVERAGE(B1411:B1610)</f>
        <v>0.54375000000000029</v>
      </c>
      <c r="I1610" s="2">
        <f t="array" ref="I1610">SUMPRODUCT(B1594:B1613, (ROW(B1594:B1613)-ROW(B1594)+1)) / (20*21/2)</f>
        <v>0.54109523809523818</v>
      </c>
      <c r="J1610" s="2">
        <f t="shared" si="194"/>
        <v>0.54363638002451364</v>
      </c>
      <c r="K1610" s="2">
        <f t="shared" si="196"/>
        <v>0.54645561309639334</v>
      </c>
    </row>
    <row r="1611" spans="1:11" ht="13.5" x14ac:dyDescent="0.25">
      <c r="A1611" s="3">
        <f>TITRES_STAT!B1614</f>
        <v>44657</v>
      </c>
      <c r="B1611" s="5">
        <f>TITRES_STAT!D1614</f>
        <v>0.52</v>
      </c>
      <c r="C1611" s="2">
        <f t="shared" si="197"/>
        <v>-2.0000000000000018E-2</v>
      </c>
      <c r="D1611" s="2">
        <f t="shared" si="198"/>
        <v>0.54200000000000004</v>
      </c>
      <c r="E1611" s="2">
        <f t="shared" si="192"/>
        <v>0.54399999999999993</v>
      </c>
      <c r="F1611" s="2">
        <f t="shared" si="193"/>
        <v>0.5385000000000002</v>
      </c>
      <c r="G1611" s="2">
        <f t="shared" si="195"/>
        <v>0.54600000000000004</v>
      </c>
      <c r="H1611" s="2">
        <f t="shared" si="199"/>
        <v>0.54350000000000032</v>
      </c>
      <c r="I1611" s="2">
        <f t="array" ref="I1611">SUMPRODUCT(B1595:B1614, (ROW(B1595:B1614)-ROW(B1595)+1)) / (20*21/2)</f>
        <v>0.5412380952380953</v>
      </c>
      <c r="J1611" s="2">
        <f t="shared" si="194"/>
        <v>0.54138529621265519</v>
      </c>
      <c r="K1611" s="2">
        <f t="shared" si="196"/>
        <v>0.54541813807300543</v>
      </c>
    </row>
    <row r="1612" spans="1:11" ht="13.5" x14ac:dyDescent="0.25">
      <c r="A1612" s="3">
        <f>TITRES_STAT!B1615</f>
        <v>44658</v>
      </c>
      <c r="B1612" s="5">
        <f>TITRES_STAT!D1615</f>
        <v>0.54</v>
      </c>
      <c r="C1612" s="2">
        <f t="shared" si="197"/>
        <v>2.0000000000000018E-2</v>
      </c>
      <c r="D1612" s="2">
        <f t="shared" si="198"/>
        <v>0.54</v>
      </c>
      <c r="E1612" s="2">
        <f t="shared" ref="E1612:E1675" si="200">AVERAGE(B1603:B1612)</f>
        <v>0.54500000000000004</v>
      </c>
      <c r="F1612" s="2">
        <f t="shared" si="193"/>
        <v>0.53849999999999998</v>
      </c>
      <c r="G1612" s="2">
        <f t="shared" si="195"/>
        <v>0.54620000000000002</v>
      </c>
      <c r="H1612" s="2">
        <f t="shared" si="199"/>
        <v>0.54345000000000032</v>
      </c>
      <c r="I1612" s="2">
        <f t="array" ref="I1612">SUMPRODUCT(B1596:B1615, (ROW(B1596:B1615)-ROW(B1596)+1)) / (20*21/2)</f>
        <v>0.54233333333333333</v>
      </c>
      <c r="J1612" s="2">
        <f t="shared" si="194"/>
        <v>0.54125336324002138</v>
      </c>
      <c r="K1612" s="2">
        <f t="shared" si="196"/>
        <v>0.54520566207014243</v>
      </c>
    </row>
    <row r="1613" spans="1:11" ht="13.5" x14ac:dyDescent="0.25">
      <c r="A1613" s="3">
        <f>TITRES_STAT!B1616</f>
        <v>44659</v>
      </c>
      <c r="B1613" s="5">
        <f>TITRES_STAT!D1616</f>
        <v>0.54</v>
      </c>
      <c r="C1613" s="2">
        <f t="shared" si="197"/>
        <v>0</v>
      </c>
      <c r="D1613" s="2">
        <f t="shared" si="198"/>
        <v>0.53800000000000003</v>
      </c>
      <c r="E1613" s="2">
        <f t="shared" si="200"/>
        <v>0.54399999999999993</v>
      </c>
      <c r="F1613" s="2">
        <f t="shared" si="193"/>
        <v>0.53849999999999998</v>
      </c>
      <c r="G1613" s="2">
        <f t="shared" si="195"/>
        <v>0.54660000000000009</v>
      </c>
      <c r="H1613" s="2">
        <f t="shared" si="199"/>
        <v>0.54345000000000032</v>
      </c>
      <c r="I1613" s="2">
        <f t="array" ref="I1613">SUMPRODUCT(B1597:B1616, (ROW(B1597:B1616)-ROW(B1597)+1)) / (20*21/2)</f>
        <v>0.54328571428571437</v>
      </c>
      <c r="J1613" s="2">
        <f t="shared" si="194"/>
        <v>0.54113399531240025</v>
      </c>
      <c r="K1613" s="2">
        <f t="shared" si="196"/>
        <v>0.5450015184595487</v>
      </c>
    </row>
    <row r="1614" spans="1:11" ht="13.5" x14ac:dyDescent="0.25">
      <c r="A1614" s="3">
        <f>TITRES_STAT!B1617</f>
        <v>44662</v>
      </c>
      <c r="B1614" s="5">
        <f>TITRES_STAT!D1617</f>
        <v>0.54</v>
      </c>
      <c r="C1614" s="2">
        <f t="shared" si="197"/>
        <v>0</v>
      </c>
      <c r="D1614" s="2">
        <f t="shared" si="198"/>
        <v>0.53600000000000003</v>
      </c>
      <c r="E1614" s="2">
        <f t="shared" si="200"/>
        <v>0.54299999999999993</v>
      </c>
      <c r="F1614" s="2">
        <f t="shared" si="193"/>
        <v>0.53849999999999976</v>
      </c>
      <c r="G1614" s="2">
        <f t="shared" si="195"/>
        <v>0.54659999999999997</v>
      </c>
      <c r="H1614" s="2">
        <f t="shared" si="199"/>
        <v>0.54340000000000033</v>
      </c>
      <c r="I1614" s="2">
        <f t="array" ref="I1614">SUMPRODUCT(B1598:B1617, (ROW(B1598:B1617)-ROW(B1598)+1)) / (20*21/2)</f>
        <v>0.54409523809523808</v>
      </c>
      <c r="J1614" s="2">
        <f t="shared" si="194"/>
        <v>0.54102599575883825</v>
      </c>
      <c r="K1614" s="2">
        <f t="shared" si="196"/>
        <v>0.5448053804807429</v>
      </c>
    </row>
    <row r="1615" spans="1:11" ht="13.5" x14ac:dyDescent="0.25">
      <c r="A1615" s="3">
        <f>TITRES_STAT!B1618</f>
        <v>44663</v>
      </c>
      <c r="B1615" s="5">
        <f>TITRES_STAT!D1618</f>
        <v>0.55000000000000004</v>
      </c>
      <c r="C1615" s="2">
        <f t="shared" si="197"/>
        <v>1.0000000000000009E-2</v>
      </c>
      <c r="D1615" s="2">
        <f t="shared" si="198"/>
        <v>0.53800000000000003</v>
      </c>
      <c r="E1615" s="2">
        <f t="shared" si="200"/>
        <v>0.54299999999999993</v>
      </c>
      <c r="F1615" s="2">
        <f t="shared" si="193"/>
        <v>0.53999999999999981</v>
      </c>
      <c r="G1615" s="2">
        <f t="shared" si="195"/>
        <v>0.5464</v>
      </c>
      <c r="H1615" s="2">
        <f t="shared" si="199"/>
        <v>0.54340000000000033</v>
      </c>
      <c r="I1615" s="2">
        <f t="array" ref="I1615">SUMPRODUCT(B1599:B1618, (ROW(B1599:B1618)-ROW(B1599)+1)) / (20*21/2)</f>
        <v>0.54380952380952385</v>
      </c>
      <c r="J1615" s="2">
        <f t="shared" si="194"/>
        <v>0.54188066282942504</v>
      </c>
      <c r="K1615" s="2">
        <f t="shared" si="196"/>
        <v>0.54500909105012563</v>
      </c>
    </row>
    <row r="1616" spans="1:11" ht="13.5" x14ac:dyDescent="0.25">
      <c r="A1616" s="3">
        <f>TITRES_STAT!B1619</f>
        <v>44664</v>
      </c>
      <c r="B1616" s="5">
        <f>TITRES_STAT!D1619</f>
        <v>0.55000000000000004</v>
      </c>
      <c r="C1616" s="2">
        <f t="shared" si="197"/>
        <v>0</v>
      </c>
      <c r="D1616" s="2">
        <f t="shared" si="198"/>
        <v>0.54399999999999993</v>
      </c>
      <c r="E1616" s="2">
        <f t="shared" si="200"/>
        <v>0.54299999999999993</v>
      </c>
      <c r="F1616" s="2">
        <f t="shared" si="193"/>
        <v>0.54149999999999987</v>
      </c>
      <c r="G1616" s="2">
        <f t="shared" si="195"/>
        <v>0.5464</v>
      </c>
      <c r="H1616" s="2">
        <f t="shared" si="199"/>
        <v>0.54345000000000032</v>
      </c>
      <c r="I1616" s="2">
        <f t="array" ref="I1616">SUMPRODUCT(B1600:B1619, (ROW(B1600:B1619)-ROW(B1600)+1)) / (20*21/2)</f>
        <v>0.54347619047619056</v>
      </c>
      <c r="J1616" s="2">
        <f t="shared" si="194"/>
        <v>0.54265393303614651</v>
      </c>
      <c r="K1616" s="2">
        <f t="shared" si="196"/>
        <v>0.54520481296972856</v>
      </c>
    </row>
    <row r="1617" spans="1:11" ht="13.5" x14ac:dyDescent="0.25">
      <c r="A1617" s="3">
        <f>TITRES_STAT!B1620</f>
        <v>44665</v>
      </c>
      <c r="B1617" s="5">
        <f>TITRES_STAT!D1620</f>
        <v>0.55000000000000004</v>
      </c>
      <c r="C1617" s="2">
        <f t="shared" si="197"/>
        <v>0</v>
      </c>
      <c r="D1617" s="2">
        <f t="shared" si="198"/>
        <v>0.54600000000000004</v>
      </c>
      <c r="E1617" s="2">
        <f t="shared" si="200"/>
        <v>0.54299999999999993</v>
      </c>
      <c r="F1617" s="2">
        <f t="shared" si="193"/>
        <v>0.54299999999999993</v>
      </c>
      <c r="G1617" s="2">
        <f t="shared" si="195"/>
        <v>0.54640000000000011</v>
      </c>
      <c r="H1617" s="2">
        <f t="shared" si="199"/>
        <v>0.5435500000000002</v>
      </c>
      <c r="I1617" s="2">
        <f t="array" ref="I1617">SUMPRODUCT(B1601:B1620, (ROW(B1601:B1620)-ROW(B1601)+1)) / (20*21/2)</f>
        <v>0.54219047619047622</v>
      </c>
      <c r="J1617" s="2">
        <f t="shared" si="194"/>
        <v>0.54335355846127542</v>
      </c>
      <c r="K1617" s="2">
        <f t="shared" si="196"/>
        <v>0.54539285951993532</v>
      </c>
    </row>
    <row r="1618" spans="1:11" ht="13.5" x14ac:dyDescent="0.25">
      <c r="A1618" s="3">
        <f>TITRES_STAT!B1621</f>
        <v>44666</v>
      </c>
      <c r="B1618" s="5">
        <f>TITRES_STAT!D1621</f>
        <v>0.54</v>
      </c>
      <c r="C1618" s="2">
        <f t="shared" si="197"/>
        <v>-1.0000000000000009E-2</v>
      </c>
      <c r="D1618" s="2">
        <f t="shared" si="198"/>
        <v>0.54600000000000004</v>
      </c>
      <c r="E1618" s="2">
        <f t="shared" si="200"/>
        <v>0.54200000000000004</v>
      </c>
      <c r="F1618" s="2">
        <f t="shared" si="193"/>
        <v>0.54350000000000009</v>
      </c>
      <c r="G1618" s="2">
        <f t="shared" si="195"/>
        <v>0.54620000000000002</v>
      </c>
      <c r="H1618" s="2">
        <f t="shared" si="199"/>
        <v>0.54355000000000031</v>
      </c>
      <c r="I1618" s="2">
        <f t="array" ref="I1618">SUMPRODUCT(B1602:B1621, (ROW(B1602:B1621)-ROW(B1602)+1)) / (20*21/2)</f>
        <v>0.54</v>
      </c>
      <c r="J1618" s="2">
        <f t="shared" si="194"/>
        <v>0.54303417194115389</v>
      </c>
      <c r="K1618" s="2">
        <f t="shared" si="196"/>
        <v>0.5451813748328791</v>
      </c>
    </row>
    <row r="1619" spans="1:11" ht="13.5" x14ac:dyDescent="0.25">
      <c r="A1619" s="3">
        <f>TITRES_STAT!B1622</f>
        <v>44669</v>
      </c>
      <c r="B1619" s="5">
        <f>TITRES_STAT!D1622</f>
        <v>0.54</v>
      </c>
      <c r="C1619" s="2">
        <f t="shared" si="197"/>
        <v>0</v>
      </c>
      <c r="D1619" s="2">
        <f t="shared" si="198"/>
        <v>0.54600000000000004</v>
      </c>
      <c r="E1619" s="2">
        <f t="shared" si="200"/>
        <v>0.54100000000000004</v>
      </c>
      <c r="F1619" s="2">
        <f t="shared" si="193"/>
        <v>0.54350000000000009</v>
      </c>
      <c r="G1619" s="2">
        <f t="shared" si="195"/>
        <v>0.54599999999999993</v>
      </c>
      <c r="H1619" s="2">
        <f t="shared" si="199"/>
        <v>0.54360000000000031</v>
      </c>
      <c r="I1619" s="2">
        <f t="array" ref="I1619">SUMPRODUCT(B1603:B1622, (ROW(B1603:B1622)-ROW(B1603)+1)) / (20*21/2)</f>
        <v>0.53790476190476189</v>
      </c>
      <c r="J1619" s="2">
        <f t="shared" si="194"/>
        <v>0.54274520318485353</v>
      </c>
      <c r="K1619" s="2">
        <f t="shared" si="196"/>
        <v>0.54497818366296236</v>
      </c>
    </row>
    <row r="1620" spans="1:11" ht="13.5" x14ac:dyDescent="0.25">
      <c r="A1620" s="3">
        <f>TITRES_STAT!B1623</f>
        <v>44670</v>
      </c>
      <c r="B1620" s="5">
        <f>TITRES_STAT!D1623</f>
        <v>0.53</v>
      </c>
      <c r="C1620" s="2">
        <f t="shared" si="197"/>
        <v>-1.0000000000000009E-2</v>
      </c>
      <c r="D1620" s="2">
        <f t="shared" si="198"/>
        <v>0.54200000000000004</v>
      </c>
      <c r="E1620" s="2">
        <f t="shared" si="200"/>
        <v>0.54</v>
      </c>
      <c r="F1620" s="2">
        <f t="shared" ref="F1620:F1683" si="201">AVERAGE(B1601:B1620)</f>
        <v>0.54299999999999993</v>
      </c>
      <c r="G1620" s="2">
        <f t="shared" si="195"/>
        <v>0.54559999999999997</v>
      </c>
      <c r="H1620" s="2">
        <f t="shared" si="199"/>
        <v>0.5436500000000003</v>
      </c>
      <c r="I1620" s="2">
        <f t="array" ref="I1620">SUMPRODUCT(B1604:B1623, (ROW(B1604:B1623)-ROW(B1604)+1)) / (20*21/2)</f>
        <v>0.53585714285714292</v>
      </c>
      <c r="J1620" s="2">
        <f t="shared" si="194"/>
        <v>0.54153137431010556</v>
      </c>
      <c r="K1620" s="2">
        <f t="shared" si="196"/>
        <v>0.54439080391147365</v>
      </c>
    </row>
    <row r="1621" spans="1:11" ht="13.5" x14ac:dyDescent="0.25">
      <c r="A1621" s="3">
        <f>TITRES_STAT!B1624</f>
        <v>44671</v>
      </c>
      <c r="B1621" s="5">
        <f>TITRES_STAT!D1624</f>
        <v>0.52</v>
      </c>
      <c r="C1621" s="2">
        <f t="shared" si="197"/>
        <v>-1.0000000000000009E-2</v>
      </c>
      <c r="D1621" s="2">
        <f t="shared" si="198"/>
        <v>0.53600000000000003</v>
      </c>
      <c r="E1621" s="2">
        <f t="shared" si="200"/>
        <v>0.54</v>
      </c>
      <c r="F1621" s="2">
        <f t="shared" si="201"/>
        <v>0.54199999999999993</v>
      </c>
      <c r="G1621" s="2">
        <f t="shared" si="195"/>
        <v>0.54499999999999993</v>
      </c>
      <c r="H1621" s="2">
        <f t="shared" si="199"/>
        <v>0.54360000000000031</v>
      </c>
      <c r="I1621" s="2">
        <f t="array" ref="I1621">SUMPRODUCT(B1605:B1624, (ROW(B1605:B1624)-ROW(B1605)+1)) / (20*21/2)</f>
        <v>0.53490476190476199</v>
      </c>
      <c r="J1621" s="2">
        <f t="shared" ref="J1621:J1684" si="202">$J$4*B1621+J1620*(1-$J$4)</f>
        <v>0.53948076723295268</v>
      </c>
      <c r="K1621" s="2">
        <f t="shared" si="196"/>
        <v>0.54343430179729824</v>
      </c>
    </row>
    <row r="1622" spans="1:11" ht="13.5" x14ac:dyDescent="0.25">
      <c r="A1622" s="3">
        <f>TITRES_STAT!B1625</f>
        <v>44672</v>
      </c>
      <c r="B1622" s="5">
        <f>TITRES_STAT!D1625</f>
        <v>0.52</v>
      </c>
      <c r="C1622" s="2">
        <f t="shared" si="197"/>
        <v>0</v>
      </c>
      <c r="D1622" s="2">
        <f t="shared" si="198"/>
        <v>0.53</v>
      </c>
      <c r="E1622" s="2">
        <f t="shared" si="200"/>
        <v>0.53800000000000003</v>
      </c>
      <c r="F1622" s="2">
        <f t="shared" si="201"/>
        <v>0.54149999999999987</v>
      </c>
      <c r="G1622" s="2">
        <f t="shared" si="195"/>
        <v>0.54459999999999997</v>
      </c>
      <c r="H1622" s="2">
        <f t="shared" si="199"/>
        <v>0.5435500000000002</v>
      </c>
      <c r="I1622" s="2">
        <f t="array" ref="I1622">SUMPRODUCT(B1606:B1625, (ROW(B1606:B1625)-ROW(B1606)+1)) / (20*21/2)</f>
        <v>0.5340476190476191</v>
      </c>
      <c r="J1622" s="2">
        <f t="shared" si="202"/>
        <v>0.53762545606790957</v>
      </c>
      <c r="K1622" s="2">
        <f t="shared" si="196"/>
        <v>0.5425153095699532</v>
      </c>
    </row>
    <row r="1623" spans="1:11" ht="13.5" x14ac:dyDescent="0.25">
      <c r="A1623" s="3">
        <f>TITRES_STAT!B1626</f>
        <v>44673</v>
      </c>
      <c r="B1623" s="5">
        <f>TITRES_STAT!D1626</f>
        <v>0.52</v>
      </c>
      <c r="C1623" s="2">
        <f t="shared" si="197"/>
        <v>0</v>
      </c>
      <c r="D1623" s="2">
        <f t="shared" si="198"/>
        <v>0.52600000000000002</v>
      </c>
      <c r="E1623" s="2">
        <f t="shared" si="200"/>
        <v>0.53599999999999992</v>
      </c>
      <c r="F1623" s="2">
        <f t="shared" si="201"/>
        <v>0.53999999999999981</v>
      </c>
      <c r="G1623" s="2">
        <f t="shared" si="195"/>
        <v>0.54379999999999984</v>
      </c>
      <c r="H1623" s="2">
        <f t="shared" si="199"/>
        <v>0.54350000000000032</v>
      </c>
      <c r="I1623" s="2">
        <f t="array" ref="I1623">SUMPRODUCT(B1607:B1626, (ROW(B1607:B1626)-ROW(B1607)+1)) / (20*21/2)</f>
        <v>0.53233333333333355</v>
      </c>
      <c r="J1623" s="2">
        <f t="shared" si="202"/>
        <v>0.53594684120429914</v>
      </c>
      <c r="K1623" s="2">
        <f t="shared" si="196"/>
        <v>0.54163235625348449</v>
      </c>
    </row>
    <row r="1624" spans="1:11" ht="13.5" x14ac:dyDescent="0.25">
      <c r="A1624" s="3">
        <f>TITRES_STAT!B1627</f>
        <v>44676</v>
      </c>
      <c r="B1624" s="5">
        <f>TITRES_STAT!D1627</f>
        <v>0.53</v>
      </c>
      <c r="C1624" s="2">
        <f t="shared" si="197"/>
        <v>1.0000000000000009E-2</v>
      </c>
      <c r="D1624" s="2">
        <f t="shared" si="198"/>
        <v>0.52400000000000002</v>
      </c>
      <c r="E1624" s="2">
        <f t="shared" si="200"/>
        <v>0.53500000000000003</v>
      </c>
      <c r="F1624" s="2">
        <f t="shared" si="201"/>
        <v>0.53899999999999992</v>
      </c>
      <c r="G1624" s="2">
        <f t="shared" si="195"/>
        <v>0.54279999999999984</v>
      </c>
      <c r="H1624" s="2">
        <f t="shared" si="199"/>
        <v>0.54350000000000032</v>
      </c>
      <c r="I1624" s="2">
        <f t="array" ref="I1624">SUMPRODUCT(B1608:B1627, (ROW(B1608:B1627)-ROW(B1608)+1)) / (20*21/2)</f>
        <v>0.53076190476190477</v>
      </c>
      <c r="J1624" s="2">
        <f t="shared" si="202"/>
        <v>0.5353804753753183</v>
      </c>
      <c r="K1624" s="2">
        <f t="shared" si="196"/>
        <v>0.54117618542001444</v>
      </c>
    </row>
    <row r="1625" spans="1:11" ht="13.5" x14ac:dyDescent="0.25">
      <c r="A1625" s="3">
        <f>TITRES_STAT!B1628</f>
        <v>44677</v>
      </c>
      <c r="B1625" s="5">
        <f>TITRES_STAT!D1628</f>
        <v>0.53</v>
      </c>
      <c r="C1625" s="2">
        <f t="shared" si="197"/>
        <v>0</v>
      </c>
      <c r="D1625" s="2">
        <f t="shared" si="198"/>
        <v>0.52400000000000002</v>
      </c>
      <c r="E1625" s="2">
        <f t="shared" si="200"/>
        <v>0.53300000000000003</v>
      </c>
      <c r="F1625" s="2">
        <f t="shared" si="201"/>
        <v>0.53799999999999981</v>
      </c>
      <c r="G1625" s="2">
        <f t="shared" si="195"/>
        <v>0.54159999999999986</v>
      </c>
      <c r="H1625" s="2">
        <f t="shared" si="199"/>
        <v>0.54350000000000032</v>
      </c>
      <c r="I1625" s="2">
        <f t="array" ref="I1625">SUMPRODUCT(B1609:B1628, (ROW(B1609:B1628)-ROW(B1609)+1)) / (20*21/2)</f>
        <v>0.52933333333333343</v>
      </c>
      <c r="J1625" s="2">
        <f t="shared" si="202"/>
        <v>0.53486804914909747</v>
      </c>
      <c r="K1625" s="2">
        <f t="shared" si="196"/>
        <v>0.54073790363883745</v>
      </c>
    </row>
    <row r="1626" spans="1:11" ht="13.5" x14ac:dyDescent="0.25">
      <c r="A1626" s="3">
        <f>TITRES_STAT!B1629</f>
        <v>44678</v>
      </c>
      <c r="B1626" s="5">
        <f>TITRES_STAT!D1629</f>
        <v>0.52</v>
      </c>
      <c r="C1626" s="2">
        <f t="shared" si="197"/>
        <v>-1.0000000000000009E-2</v>
      </c>
      <c r="D1626" s="2">
        <f t="shared" si="198"/>
        <v>0.52400000000000002</v>
      </c>
      <c r="E1626" s="2">
        <f t="shared" si="200"/>
        <v>0.53</v>
      </c>
      <c r="F1626" s="2">
        <f t="shared" si="201"/>
        <v>0.53649999999999987</v>
      </c>
      <c r="G1626" s="2">
        <f t="shared" si="195"/>
        <v>0.5401999999999999</v>
      </c>
      <c r="H1626" s="2">
        <f t="shared" si="199"/>
        <v>0.54350000000000032</v>
      </c>
      <c r="I1626" s="2">
        <f t="array" ref="I1626">SUMPRODUCT(B1610:B1629, (ROW(B1610:B1629)-ROW(B1610)+1)) / (20*21/2)</f>
        <v>0.52900000000000003</v>
      </c>
      <c r="J1626" s="2">
        <f t="shared" si="202"/>
        <v>0.53345204446823102</v>
      </c>
      <c r="K1626" s="2">
        <f t="shared" si="196"/>
        <v>0.53992465251574584</v>
      </c>
    </row>
    <row r="1627" spans="1:11" ht="13.5" x14ac:dyDescent="0.25">
      <c r="A1627" s="3">
        <f>TITRES_STAT!B1630</f>
        <v>44679</v>
      </c>
      <c r="B1627" s="5">
        <f>TITRES_STAT!D1630</f>
        <v>0.52</v>
      </c>
      <c r="C1627" s="2">
        <f t="shared" si="197"/>
        <v>0</v>
      </c>
      <c r="D1627" s="2">
        <f t="shared" si="198"/>
        <v>0.52400000000000002</v>
      </c>
      <c r="E1627" s="2">
        <f t="shared" si="200"/>
        <v>0.52699999999999991</v>
      </c>
      <c r="F1627" s="2">
        <f t="shared" si="201"/>
        <v>0.53499999999999992</v>
      </c>
      <c r="G1627" s="2">
        <f t="shared" si="195"/>
        <v>0.5391999999999999</v>
      </c>
      <c r="H1627" s="2">
        <f t="shared" si="199"/>
        <v>0.54345000000000032</v>
      </c>
      <c r="I1627" s="2">
        <f t="array" ref="I1627">SUMPRODUCT(B1611:B1630, (ROW(B1611:B1630)-ROW(B1611)+1)) / (20*21/2)</f>
        <v>0.52780952380952395</v>
      </c>
      <c r="J1627" s="2">
        <f t="shared" si="202"/>
        <v>0.53217089737601853</v>
      </c>
      <c r="K1627" s="2">
        <f t="shared" si="196"/>
        <v>0.53914329359355972</v>
      </c>
    </row>
    <row r="1628" spans="1:11" ht="13.5" x14ac:dyDescent="0.25">
      <c r="A1628" s="3">
        <f>TITRES_STAT!B1631</f>
        <v>44680</v>
      </c>
      <c r="B1628" s="5">
        <f>TITRES_STAT!D1631</f>
        <v>0.52</v>
      </c>
      <c r="C1628" s="2">
        <f t="shared" si="197"/>
        <v>0</v>
      </c>
      <c r="D1628" s="2">
        <f t="shared" si="198"/>
        <v>0.52400000000000002</v>
      </c>
      <c r="E1628" s="2">
        <f t="shared" si="200"/>
        <v>0.52500000000000002</v>
      </c>
      <c r="F1628" s="2">
        <f t="shared" si="201"/>
        <v>0.53349999999999986</v>
      </c>
      <c r="G1628" s="2">
        <f t="shared" si="195"/>
        <v>0.5381999999999999</v>
      </c>
      <c r="H1628" s="2">
        <f t="shared" si="199"/>
        <v>0.54340000000000033</v>
      </c>
      <c r="I1628" s="2">
        <f t="array" ref="I1628">SUMPRODUCT(B1612:B1631, (ROW(B1612:B1631)-ROW(B1612)+1)) / (20*21/2)</f>
        <v>0.5267142857142858</v>
      </c>
      <c r="J1628" s="2">
        <f t="shared" si="202"/>
        <v>0.53101176429258823</v>
      </c>
      <c r="K1628" s="2">
        <f t="shared" si="196"/>
        <v>0.53839257619773384</v>
      </c>
    </row>
    <row r="1629" spans="1:11" ht="13.5" x14ac:dyDescent="0.25">
      <c r="A1629" s="3">
        <f>TITRES_STAT!B1632</f>
        <v>44685</v>
      </c>
      <c r="B1629" s="5">
        <f>TITRES_STAT!D1632</f>
        <v>0.53</v>
      </c>
      <c r="C1629" s="2">
        <f t="shared" si="197"/>
        <v>1.0000000000000009E-2</v>
      </c>
      <c r="D1629" s="2">
        <f t="shared" si="198"/>
        <v>0.52400000000000002</v>
      </c>
      <c r="E1629" s="2">
        <f t="shared" si="200"/>
        <v>0.52400000000000013</v>
      </c>
      <c r="F1629" s="2">
        <f t="shared" si="201"/>
        <v>0.53249999999999986</v>
      </c>
      <c r="G1629" s="2">
        <f t="shared" si="195"/>
        <v>0.53759999999999997</v>
      </c>
      <c r="H1629" s="2">
        <f t="shared" si="199"/>
        <v>0.54340000000000033</v>
      </c>
      <c r="I1629" s="2">
        <f t="array" ref="I1629">SUMPRODUCT(B1613:B1632, (ROW(B1613:B1632)-ROW(B1613)+1)) / (20*21/2)</f>
        <v>0.52561904761904776</v>
      </c>
      <c r="J1629" s="2">
        <f t="shared" si="202"/>
        <v>0.53091540578853225</v>
      </c>
      <c r="K1629" s="2">
        <f t="shared" si="196"/>
        <v>0.53806345556252855</v>
      </c>
    </row>
    <row r="1630" spans="1:11" ht="13.5" x14ac:dyDescent="0.25">
      <c r="A1630" s="3">
        <f>TITRES_STAT!B1633</f>
        <v>44686</v>
      </c>
      <c r="B1630" s="5">
        <f>TITRES_STAT!D1633</f>
        <v>0.52</v>
      </c>
      <c r="C1630" s="2">
        <f t="shared" si="197"/>
        <v>-1.0000000000000009E-2</v>
      </c>
      <c r="D1630" s="2">
        <f t="shared" si="198"/>
        <v>0.52200000000000002</v>
      </c>
      <c r="E1630" s="2">
        <f t="shared" si="200"/>
        <v>0.52300000000000002</v>
      </c>
      <c r="F1630" s="2">
        <f t="shared" si="201"/>
        <v>0.53149999999999986</v>
      </c>
      <c r="G1630" s="2">
        <f t="shared" si="195"/>
        <v>0.53679999999999994</v>
      </c>
      <c r="H1630" s="2">
        <f t="shared" si="199"/>
        <v>0.54335000000000033</v>
      </c>
      <c r="I1630" s="2">
        <f t="array" ref="I1630">SUMPRODUCT(B1614:B1633, (ROW(B1614:B1633)-ROW(B1614)+1)) / (20*21/2)</f>
        <v>0.52652380952380951</v>
      </c>
      <c r="J1630" s="2">
        <f t="shared" si="202"/>
        <v>0.5298758433324815</v>
      </c>
      <c r="K1630" s="2">
        <f t="shared" si="196"/>
        <v>0.5373550847561549</v>
      </c>
    </row>
    <row r="1631" spans="1:11" ht="13.5" x14ac:dyDescent="0.25">
      <c r="A1631" s="3">
        <f>TITRES_STAT!B1634</f>
        <v>44687</v>
      </c>
      <c r="B1631" s="5">
        <f>TITRES_STAT!D1634</f>
        <v>0.52</v>
      </c>
      <c r="C1631" s="2">
        <f t="shared" si="197"/>
        <v>0</v>
      </c>
      <c r="D1631" s="2">
        <f t="shared" si="198"/>
        <v>0.52200000000000002</v>
      </c>
      <c r="E1631" s="2">
        <f t="shared" si="200"/>
        <v>0.52300000000000002</v>
      </c>
      <c r="F1631" s="2">
        <f t="shared" si="201"/>
        <v>0.53149999999999986</v>
      </c>
      <c r="G1631" s="2">
        <f t="shared" si="195"/>
        <v>0.53620000000000001</v>
      </c>
      <c r="H1631" s="2">
        <f t="shared" si="199"/>
        <v>0.54335000000000033</v>
      </c>
      <c r="I1631" s="2">
        <f t="array" ref="I1631">SUMPRODUCT(B1615:B1634, (ROW(B1615:B1634)-ROW(B1615)+1)) / (20*21/2)</f>
        <v>0.5283809523809524</v>
      </c>
      <c r="J1631" s="2">
        <f t="shared" si="202"/>
        <v>0.52893528682462621</v>
      </c>
      <c r="K1631" s="2">
        <f t="shared" si="196"/>
        <v>0.53667449319709004</v>
      </c>
    </row>
    <row r="1632" spans="1:11" ht="13.5" x14ac:dyDescent="0.25">
      <c r="A1632" s="3">
        <f>TITRES_STAT!B1635</f>
        <v>44690</v>
      </c>
      <c r="B1632" s="5">
        <f>TITRES_STAT!D1635</f>
        <v>0.52</v>
      </c>
      <c r="C1632" s="2">
        <f t="shared" si="197"/>
        <v>0</v>
      </c>
      <c r="D1632" s="2">
        <f t="shared" si="198"/>
        <v>0.52200000000000002</v>
      </c>
      <c r="E1632" s="2">
        <f t="shared" si="200"/>
        <v>0.52299999999999991</v>
      </c>
      <c r="F1632" s="2">
        <f t="shared" si="201"/>
        <v>0.53049999999999986</v>
      </c>
      <c r="G1632" s="2">
        <f t="shared" si="195"/>
        <v>0.53579999999999994</v>
      </c>
      <c r="H1632" s="2">
        <f t="shared" si="199"/>
        <v>0.54340000000000022</v>
      </c>
      <c r="I1632" s="2">
        <f t="array" ref="I1632">SUMPRODUCT(B1616:B1635, (ROW(B1616:B1635)-ROW(B1616)+1)) / (20*21/2)</f>
        <v>0.53019047619047632</v>
      </c>
      <c r="J1632" s="2">
        <f t="shared" si="202"/>
        <v>0.52808430712704268</v>
      </c>
      <c r="K1632" s="2">
        <f t="shared" si="196"/>
        <v>0.53602059150308656</v>
      </c>
    </row>
    <row r="1633" spans="1:11" ht="13.5" x14ac:dyDescent="0.25">
      <c r="A1633" s="3">
        <f>TITRES_STAT!B1636</f>
        <v>44691</v>
      </c>
      <c r="B1633" s="5">
        <f>TITRES_STAT!D1636</f>
        <v>0.54</v>
      </c>
      <c r="C1633" s="2">
        <f t="shared" si="197"/>
        <v>2.0000000000000018E-2</v>
      </c>
      <c r="D1633" s="2">
        <f t="shared" si="198"/>
        <v>0.52600000000000002</v>
      </c>
      <c r="E1633" s="2">
        <f t="shared" si="200"/>
        <v>0.52500000000000013</v>
      </c>
      <c r="F1633" s="2">
        <f t="shared" si="201"/>
        <v>0.53049999999999975</v>
      </c>
      <c r="G1633" s="2">
        <f t="shared" si="195"/>
        <v>0.53579999999999994</v>
      </c>
      <c r="H1633" s="2">
        <f t="shared" si="199"/>
        <v>0.54355000000000031</v>
      </c>
      <c r="I1633" s="2">
        <f t="array" ref="I1633">SUMPRODUCT(B1617:B1636, (ROW(B1617:B1636)-ROW(B1617)+1)) / (20*21/2)</f>
        <v>0.53200000000000003</v>
      </c>
      <c r="J1633" s="2">
        <f t="shared" si="202"/>
        <v>0.5292191350197053</v>
      </c>
      <c r="K1633" s="2">
        <f t="shared" si="196"/>
        <v>0.5361766467382596</v>
      </c>
    </row>
    <row r="1634" spans="1:11" ht="13.5" x14ac:dyDescent="0.25">
      <c r="A1634" s="3">
        <f>TITRES_STAT!B1637</f>
        <v>44692</v>
      </c>
      <c r="B1634" s="5">
        <f>TITRES_STAT!D1637</f>
        <v>0.55000000000000004</v>
      </c>
      <c r="C1634" s="2">
        <f t="shared" si="197"/>
        <v>1.0000000000000009E-2</v>
      </c>
      <c r="D1634" s="2">
        <f t="shared" si="198"/>
        <v>0.53</v>
      </c>
      <c r="E1634" s="2">
        <f t="shared" si="200"/>
        <v>0.52699999999999991</v>
      </c>
      <c r="F1634" s="2">
        <f t="shared" si="201"/>
        <v>0.53100000000000003</v>
      </c>
      <c r="G1634" s="2">
        <f t="shared" si="195"/>
        <v>0.53580000000000005</v>
      </c>
      <c r="H1634" s="2">
        <f t="shared" si="199"/>
        <v>0.54380000000000028</v>
      </c>
      <c r="I1634" s="2">
        <f t="array" ref="I1634">SUMPRODUCT(B1618:B1637, (ROW(B1618:B1637)-ROW(B1618)+1)) / (20*21/2)</f>
        <v>0.53285714285714292</v>
      </c>
      <c r="J1634" s="2">
        <f t="shared" si="202"/>
        <v>0.53119826501782863</v>
      </c>
      <c r="K1634" s="2">
        <f t="shared" si="196"/>
        <v>0.5367187390230338</v>
      </c>
    </row>
    <row r="1635" spans="1:11" ht="13.5" x14ac:dyDescent="0.25">
      <c r="A1635" s="3">
        <f>TITRES_STAT!B1638</f>
        <v>44693</v>
      </c>
      <c r="B1635" s="5">
        <f>TITRES_STAT!D1638</f>
        <v>0.55000000000000004</v>
      </c>
      <c r="C1635" s="2">
        <f t="shared" si="197"/>
        <v>0</v>
      </c>
      <c r="D1635" s="2">
        <f t="shared" si="198"/>
        <v>0.53599999999999992</v>
      </c>
      <c r="E1635" s="2">
        <f t="shared" si="200"/>
        <v>0.52899999999999991</v>
      </c>
      <c r="F1635" s="2">
        <f t="shared" si="201"/>
        <v>0.53100000000000003</v>
      </c>
      <c r="G1635" s="2">
        <f t="shared" si="195"/>
        <v>0.53620000000000001</v>
      </c>
      <c r="H1635" s="2">
        <f t="shared" si="199"/>
        <v>0.54405000000000026</v>
      </c>
      <c r="I1635" s="2">
        <f t="array" ref="I1635">SUMPRODUCT(B1619:B1638, (ROW(B1619:B1638)-ROW(B1619)+1)) / (20*21/2)</f>
        <v>0.53185714285714292</v>
      </c>
      <c r="J1635" s="2">
        <f t="shared" si="202"/>
        <v>0.53298890644470209</v>
      </c>
      <c r="K1635" s="2">
        <f t="shared" si="196"/>
        <v>0.53723957278683643</v>
      </c>
    </row>
    <row r="1636" spans="1:11" ht="13.5" x14ac:dyDescent="0.25">
      <c r="A1636" s="3">
        <f>TITRES_STAT!B1639</f>
        <v>44694</v>
      </c>
      <c r="B1636" s="5">
        <f>TITRES_STAT!D1639</f>
        <v>0.55000000000000004</v>
      </c>
      <c r="C1636" s="2">
        <f t="shared" si="197"/>
        <v>0</v>
      </c>
      <c r="D1636" s="2">
        <f t="shared" si="198"/>
        <v>0.54200000000000004</v>
      </c>
      <c r="E1636" s="2">
        <f t="shared" si="200"/>
        <v>0.53199999999999992</v>
      </c>
      <c r="F1636" s="2">
        <f t="shared" si="201"/>
        <v>0.53100000000000003</v>
      </c>
      <c r="G1636" s="2">
        <f t="shared" si="195"/>
        <v>0.53620000000000001</v>
      </c>
      <c r="H1636" s="2">
        <f t="shared" si="199"/>
        <v>0.54425000000000023</v>
      </c>
      <c r="I1636" s="2">
        <f t="array" ref="I1636">SUMPRODUCT(B1620:B1639, (ROW(B1620:B1639)-ROW(B1620)+1)) / (20*21/2)</f>
        <v>0.53095238095238095</v>
      </c>
      <c r="J1636" s="2">
        <f t="shared" si="202"/>
        <v>0.53460901059282573</v>
      </c>
      <c r="K1636" s="2">
        <f t="shared" si="196"/>
        <v>0.53773998169715664</v>
      </c>
    </row>
    <row r="1637" spans="1:11" ht="13.5" x14ac:dyDescent="0.25">
      <c r="A1637" s="3">
        <f>TITRES_STAT!B1640</f>
        <v>44697</v>
      </c>
      <c r="B1637" s="5">
        <f>TITRES_STAT!D1640</f>
        <v>0.54</v>
      </c>
      <c r="C1637" s="2">
        <f t="shared" si="197"/>
        <v>-1.0000000000000009E-2</v>
      </c>
      <c r="D1637" s="2">
        <f t="shared" si="198"/>
        <v>0.54600000000000004</v>
      </c>
      <c r="E1637" s="2">
        <f t="shared" si="200"/>
        <v>0.53400000000000003</v>
      </c>
      <c r="F1637" s="2">
        <f t="shared" si="201"/>
        <v>0.53049999999999997</v>
      </c>
      <c r="G1637" s="2">
        <f t="shared" si="195"/>
        <v>0.5364000000000001</v>
      </c>
      <c r="H1637" s="2">
        <f t="shared" si="199"/>
        <v>0.54435000000000022</v>
      </c>
      <c r="I1637" s="2">
        <f t="array" ref="I1637">SUMPRODUCT(B1621:B1640, (ROW(B1621:B1640)-ROW(B1621)+1)) / (20*21/2)</f>
        <v>0.53014285714285714</v>
      </c>
      <c r="J1637" s="2">
        <f t="shared" si="202"/>
        <v>0.53512243815541372</v>
      </c>
      <c r="K1637" s="2">
        <f t="shared" si="196"/>
        <v>0.53782860986589553</v>
      </c>
    </row>
    <row r="1638" spans="1:11" ht="13.5" x14ac:dyDescent="0.25">
      <c r="A1638" s="3">
        <f>TITRES_STAT!B1641</f>
        <v>44698</v>
      </c>
      <c r="B1638" s="5">
        <f>TITRES_STAT!D1641</f>
        <v>0.52</v>
      </c>
      <c r="C1638" s="2">
        <f t="shared" si="197"/>
        <v>-2.0000000000000018E-2</v>
      </c>
      <c r="D1638" s="2">
        <f t="shared" si="198"/>
        <v>0.54200000000000004</v>
      </c>
      <c r="E1638" s="2">
        <f t="shared" si="200"/>
        <v>0.53400000000000003</v>
      </c>
      <c r="F1638" s="2">
        <f t="shared" si="201"/>
        <v>0.52949999999999997</v>
      </c>
      <c r="G1638" s="2">
        <f t="shared" si="195"/>
        <v>0.53580000000000005</v>
      </c>
      <c r="H1638" s="2">
        <f t="shared" si="199"/>
        <v>0.54435000000000022</v>
      </c>
      <c r="I1638" s="2">
        <f t="array" ref="I1638">SUMPRODUCT(B1622:B1641, (ROW(B1622:B1641)-ROW(B1622)+1)) / (20*21/2)</f>
        <v>0.52842857142857147</v>
      </c>
      <c r="J1638" s="2">
        <f t="shared" si="202"/>
        <v>0.53368220595013627</v>
      </c>
      <c r="K1638" s="2">
        <f t="shared" si="196"/>
        <v>0.53712944869468393</v>
      </c>
    </row>
    <row r="1639" spans="1:11" ht="13.5" x14ac:dyDescent="0.25">
      <c r="A1639" s="3">
        <f>TITRES_STAT!B1642</f>
        <v>44699</v>
      </c>
      <c r="B1639" s="5">
        <f>TITRES_STAT!D1642</f>
        <v>0.52</v>
      </c>
      <c r="C1639" s="2">
        <f t="shared" si="197"/>
        <v>0</v>
      </c>
      <c r="D1639" s="2">
        <f t="shared" si="198"/>
        <v>0.53600000000000003</v>
      </c>
      <c r="E1639" s="2">
        <f t="shared" si="200"/>
        <v>0.53300000000000003</v>
      </c>
      <c r="F1639" s="2">
        <f t="shared" si="201"/>
        <v>0.52849999999999997</v>
      </c>
      <c r="G1639" s="2">
        <f t="shared" si="195"/>
        <v>0.53520000000000001</v>
      </c>
      <c r="H1639" s="2">
        <f t="shared" si="199"/>
        <v>0.54435000000000022</v>
      </c>
      <c r="I1639" s="2">
        <f t="array" ref="I1639">SUMPRODUCT(B1623:B1642, (ROW(B1623:B1642)-ROW(B1623)+1)) / (20*21/2)</f>
        <v>0.5277142857142858</v>
      </c>
      <c r="J1639" s="2">
        <f t="shared" si="202"/>
        <v>0.53237913871678999</v>
      </c>
      <c r="K1639" s="2">
        <f t="shared" si="196"/>
        <v>0.53645770560861794</v>
      </c>
    </row>
    <row r="1640" spans="1:11" ht="13.5" x14ac:dyDescent="0.25">
      <c r="A1640" s="3">
        <f>TITRES_STAT!B1643</f>
        <v>44700</v>
      </c>
      <c r="B1640" s="5">
        <f>TITRES_STAT!D1643</f>
        <v>0.52</v>
      </c>
      <c r="C1640" s="2">
        <f t="shared" si="197"/>
        <v>0</v>
      </c>
      <c r="D1640" s="2">
        <f t="shared" si="198"/>
        <v>0.53</v>
      </c>
      <c r="E1640" s="2">
        <f t="shared" si="200"/>
        <v>0.53299999999999981</v>
      </c>
      <c r="F1640" s="2">
        <f t="shared" si="201"/>
        <v>0.52799999999999991</v>
      </c>
      <c r="G1640" s="2">
        <f t="shared" si="195"/>
        <v>0.53500000000000003</v>
      </c>
      <c r="H1640" s="2">
        <f t="shared" si="199"/>
        <v>0.54435000000000011</v>
      </c>
      <c r="I1640" s="2">
        <f t="array" ref="I1640">SUMPRODUCT(B1624:B1643, (ROW(B1624:B1643)-ROW(B1624)+1)) / (20*21/2)</f>
        <v>0.52700000000000002</v>
      </c>
      <c r="J1640" s="2">
        <f t="shared" si="202"/>
        <v>0.53120017312471468</v>
      </c>
      <c r="K1640" s="2">
        <f t="shared" si="196"/>
        <v>0.53581230538867219</v>
      </c>
    </row>
    <row r="1641" spans="1:11" ht="13.5" x14ac:dyDescent="0.25">
      <c r="A1641" s="3">
        <f>TITRES_STAT!B1644</f>
        <v>44701</v>
      </c>
      <c r="B1641" s="5">
        <f>TITRES_STAT!D1644</f>
        <v>0.51</v>
      </c>
      <c r="C1641" s="2">
        <f t="shared" si="197"/>
        <v>-1.0000000000000009E-2</v>
      </c>
      <c r="D1641" s="2">
        <f t="shared" si="198"/>
        <v>0.52200000000000002</v>
      </c>
      <c r="E1641" s="2">
        <f t="shared" si="200"/>
        <v>0.53200000000000003</v>
      </c>
      <c r="F1641" s="2">
        <f t="shared" si="201"/>
        <v>0.52749999999999997</v>
      </c>
      <c r="G1641" s="2">
        <f t="shared" si="195"/>
        <v>0.5344000000000001</v>
      </c>
      <c r="H1641" s="2">
        <f t="shared" si="199"/>
        <v>0.54430000000000012</v>
      </c>
      <c r="I1641" s="2">
        <f t="array" ref="I1641">SUMPRODUCT(B1625:B1644, (ROW(B1625:B1644)-ROW(B1625)+1)) / (20*21/2)</f>
        <v>0.52628571428571436</v>
      </c>
      <c r="J1641" s="2">
        <f t="shared" si="202"/>
        <v>0.52918110901759896</v>
      </c>
      <c r="K1641" s="2">
        <f t="shared" si="196"/>
        <v>0.53480005811852827</v>
      </c>
    </row>
    <row r="1642" spans="1:11" ht="13.5" x14ac:dyDescent="0.25">
      <c r="A1642" s="3">
        <f>TITRES_STAT!B1645</f>
        <v>44704</v>
      </c>
      <c r="B1642" s="5">
        <f>TITRES_STAT!D1645</f>
        <v>0.52</v>
      </c>
      <c r="C1642" s="2">
        <f t="shared" si="197"/>
        <v>1.0000000000000009E-2</v>
      </c>
      <c r="D1642" s="2">
        <f t="shared" si="198"/>
        <v>0.51800000000000002</v>
      </c>
      <c r="E1642" s="2">
        <f t="shared" si="200"/>
        <v>0.53200000000000003</v>
      </c>
      <c r="F1642" s="2">
        <f t="shared" si="201"/>
        <v>0.52749999999999986</v>
      </c>
      <c r="G1642" s="2">
        <f t="shared" si="195"/>
        <v>0.53400000000000003</v>
      </c>
      <c r="H1642" s="2">
        <f t="shared" si="199"/>
        <v>0.54430000000000012</v>
      </c>
      <c r="I1642" s="2">
        <f t="array" ref="I1642">SUMPRODUCT(B1626:B1645, (ROW(B1626:B1645)-ROW(B1626)+1)) / (20*21/2)</f>
        <v>0.52657142857142858</v>
      </c>
      <c r="J1642" s="2">
        <f t="shared" si="202"/>
        <v>0.52830671768258952</v>
      </c>
      <c r="K1642" s="2">
        <f t="shared" si="196"/>
        <v>0.53421966368250751</v>
      </c>
    </row>
    <row r="1643" spans="1:11" ht="13.5" x14ac:dyDescent="0.25">
      <c r="A1643" s="3">
        <f>TITRES_STAT!B1646</f>
        <v>44705</v>
      </c>
      <c r="B1643" s="5">
        <f>TITRES_STAT!D1646</f>
        <v>0.52</v>
      </c>
      <c r="C1643" s="2">
        <f t="shared" si="197"/>
        <v>0</v>
      </c>
      <c r="D1643" s="2">
        <f t="shared" si="198"/>
        <v>0.51800000000000002</v>
      </c>
      <c r="E1643" s="2">
        <f t="shared" si="200"/>
        <v>0.53</v>
      </c>
      <c r="F1643" s="2">
        <f t="shared" si="201"/>
        <v>0.52749999999999997</v>
      </c>
      <c r="G1643" s="2">
        <f t="shared" si="195"/>
        <v>0.53359999999999996</v>
      </c>
      <c r="H1643" s="2">
        <f t="shared" si="199"/>
        <v>0.54430000000000012</v>
      </c>
      <c r="I1643" s="2">
        <f t="array" ref="I1643">SUMPRODUCT(B1627:B1646, (ROW(B1627:B1646)-ROW(B1627)+1)) / (20*21/2)</f>
        <v>0.52590476190476199</v>
      </c>
      <c r="J1643" s="2">
        <f t="shared" si="202"/>
        <v>0.52751560171281908</v>
      </c>
      <c r="K1643" s="2">
        <f t="shared" si="196"/>
        <v>0.53366202981260524</v>
      </c>
    </row>
    <row r="1644" spans="1:11" ht="13.5" x14ac:dyDescent="0.25">
      <c r="A1644" s="3">
        <f>TITRES_STAT!B1647</f>
        <v>44706</v>
      </c>
      <c r="B1644" s="5">
        <f>TITRES_STAT!D1647</f>
        <v>0.52</v>
      </c>
      <c r="C1644" s="2">
        <f t="shared" si="197"/>
        <v>0</v>
      </c>
      <c r="D1644" s="2">
        <f t="shared" si="198"/>
        <v>0.51800000000000002</v>
      </c>
      <c r="E1644" s="2">
        <f t="shared" si="200"/>
        <v>0.52699999999999991</v>
      </c>
      <c r="F1644" s="2">
        <f t="shared" si="201"/>
        <v>0.52699999999999991</v>
      </c>
      <c r="G1644" s="2">
        <f t="shared" si="195"/>
        <v>0.5331999999999999</v>
      </c>
      <c r="H1644" s="2">
        <f t="shared" si="199"/>
        <v>0.54425000000000001</v>
      </c>
      <c r="I1644" s="2">
        <f t="array" ref="I1644">SUMPRODUCT(B1628:B1647, (ROW(B1628:B1647)-ROW(B1628)+1)) / (20*21/2)</f>
        <v>0.52523809523809539</v>
      </c>
      <c r="J1644" s="2">
        <f t="shared" si="202"/>
        <v>0.52679983012112208</v>
      </c>
      <c r="K1644" s="2">
        <f t="shared" si="196"/>
        <v>0.5331262639376011</v>
      </c>
    </row>
    <row r="1645" spans="1:11" ht="13.5" x14ac:dyDescent="0.25">
      <c r="A1645" s="3">
        <f>TITRES_STAT!B1648</f>
        <v>44707</v>
      </c>
      <c r="B1645" s="5">
        <f>TITRES_STAT!D1648</f>
        <v>0.53</v>
      </c>
      <c r="C1645" s="2">
        <f t="shared" si="197"/>
        <v>1.0000000000000009E-2</v>
      </c>
      <c r="D1645" s="2">
        <f t="shared" si="198"/>
        <v>0.52000000000000013</v>
      </c>
      <c r="E1645" s="2">
        <f t="shared" si="200"/>
        <v>0.52500000000000013</v>
      </c>
      <c r="F1645" s="2">
        <f t="shared" si="201"/>
        <v>0.5269999999999998</v>
      </c>
      <c r="G1645" s="2">
        <f t="shared" si="195"/>
        <v>0.53339999999999987</v>
      </c>
      <c r="H1645" s="2">
        <f t="shared" si="199"/>
        <v>0.54419999999999991</v>
      </c>
      <c r="I1645" s="2">
        <f t="array" ref="I1645">SUMPRODUCT(B1629:B1648, (ROW(B1629:B1648)-ROW(B1629)+1)) / (20*21/2)</f>
        <v>0.52361904761904776</v>
      </c>
      <c r="J1645" s="2">
        <f t="shared" si="202"/>
        <v>0.52710460820482474</v>
      </c>
      <c r="K1645" s="2">
        <f t="shared" si="196"/>
        <v>0.53300366535181276</v>
      </c>
    </row>
    <row r="1646" spans="1:11" ht="13.5" x14ac:dyDescent="0.25">
      <c r="A1646" s="3">
        <f>TITRES_STAT!B1649</f>
        <v>44708</v>
      </c>
      <c r="B1646" s="5">
        <f>TITRES_STAT!D1649</f>
        <v>0.52</v>
      </c>
      <c r="C1646" s="2">
        <f t="shared" si="197"/>
        <v>-1.0000000000000009E-2</v>
      </c>
      <c r="D1646" s="2">
        <f t="shared" si="198"/>
        <v>0.52200000000000002</v>
      </c>
      <c r="E1646" s="2">
        <f t="shared" si="200"/>
        <v>0.52200000000000002</v>
      </c>
      <c r="F1646" s="2">
        <f t="shared" si="201"/>
        <v>0.5269999999999998</v>
      </c>
      <c r="G1646" s="2">
        <f t="shared" si="195"/>
        <v>0.53339999999999987</v>
      </c>
      <c r="H1646" s="2">
        <f t="shared" si="199"/>
        <v>0.54409999999999992</v>
      </c>
      <c r="I1646" s="2">
        <f t="array" ref="I1646">SUMPRODUCT(B1630:B1649, (ROW(B1630:B1649)-ROW(B1630)+1)) / (20*21/2)</f>
        <v>0.52204761904761909</v>
      </c>
      <c r="J1646" s="2">
        <f t="shared" si="202"/>
        <v>0.52642797885198434</v>
      </c>
      <c r="K1646" s="2">
        <f t="shared" si="196"/>
        <v>0.53249371769095732</v>
      </c>
    </row>
    <row r="1647" spans="1:11" ht="13.5" x14ac:dyDescent="0.25">
      <c r="A1647" s="3">
        <f>TITRES_STAT!B1650</f>
        <v>44711</v>
      </c>
      <c r="B1647" s="5">
        <f>TITRES_STAT!D1650</f>
        <v>0.52</v>
      </c>
      <c r="C1647" s="2">
        <f t="shared" si="197"/>
        <v>0</v>
      </c>
      <c r="D1647" s="2">
        <f t="shared" si="198"/>
        <v>0.52200000000000002</v>
      </c>
      <c r="E1647" s="2">
        <f t="shared" si="200"/>
        <v>0.51999999999999991</v>
      </c>
      <c r="F1647" s="2">
        <f t="shared" si="201"/>
        <v>0.5269999999999998</v>
      </c>
      <c r="G1647" s="2">
        <f t="shared" si="195"/>
        <v>0.53339999999999987</v>
      </c>
      <c r="H1647" s="2">
        <f t="shared" si="199"/>
        <v>0.54400000000000004</v>
      </c>
      <c r="I1647" s="2">
        <f t="array" ref="I1647">SUMPRODUCT(B1631:B1650, (ROW(B1631:B1650)-ROW(B1631)+1)) / (20*21/2)</f>
        <v>0.51961904761904765</v>
      </c>
      <c r="J1647" s="2">
        <f t="shared" si="202"/>
        <v>0.52581579038989057</v>
      </c>
      <c r="K1647" s="2">
        <f t="shared" si="196"/>
        <v>0.53200376797758642</v>
      </c>
    </row>
    <row r="1648" spans="1:11" ht="13.5" x14ac:dyDescent="0.25">
      <c r="A1648" s="3">
        <f>TITRES_STAT!B1651</f>
        <v>44712</v>
      </c>
      <c r="B1648" s="5">
        <f>TITRES_STAT!D1651</f>
        <v>0.51</v>
      </c>
      <c r="C1648" s="2">
        <f t="shared" si="197"/>
        <v>-1.0000000000000009E-2</v>
      </c>
      <c r="D1648" s="2">
        <f t="shared" si="198"/>
        <v>0.51999999999999991</v>
      </c>
      <c r="E1648" s="2">
        <f t="shared" si="200"/>
        <v>0.51899999999999991</v>
      </c>
      <c r="F1648" s="2">
        <f t="shared" si="201"/>
        <v>0.52649999999999975</v>
      </c>
      <c r="G1648" s="2">
        <f t="shared" si="195"/>
        <v>0.53299999999999992</v>
      </c>
      <c r="H1648" s="2">
        <f t="shared" si="199"/>
        <v>0.54390000000000005</v>
      </c>
      <c r="I1648" s="2">
        <f t="array" ref="I1648">SUMPRODUCT(B1632:B1651, (ROW(B1632:B1651)-ROW(B1632)+1)) / (20*21/2)</f>
        <v>0.51728571428571424</v>
      </c>
      <c r="J1648" s="2">
        <f t="shared" si="202"/>
        <v>0.52430952463847247</v>
      </c>
      <c r="K1648" s="2">
        <f t="shared" si="196"/>
        <v>0.53114087511572028</v>
      </c>
    </row>
    <row r="1649" spans="1:11" ht="13.5" x14ac:dyDescent="0.25">
      <c r="A1649" s="3">
        <f>TITRES_STAT!B1652</f>
        <v>44713</v>
      </c>
      <c r="B1649" s="5">
        <f>TITRES_STAT!D1652</f>
        <v>0.51</v>
      </c>
      <c r="C1649" s="2">
        <f t="shared" si="197"/>
        <v>0</v>
      </c>
      <c r="D1649" s="2">
        <f t="shared" si="198"/>
        <v>0.51800000000000002</v>
      </c>
      <c r="E1649" s="2">
        <f t="shared" si="200"/>
        <v>0.51800000000000002</v>
      </c>
      <c r="F1649" s="2">
        <f t="shared" si="201"/>
        <v>0.52549999999999986</v>
      </c>
      <c r="G1649" s="2">
        <f t="shared" si="195"/>
        <v>0.53239999999999998</v>
      </c>
      <c r="H1649" s="2">
        <f t="shared" si="199"/>
        <v>0.54375000000000007</v>
      </c>
      <c r="I1649" s="2">
        <f t="array" ref="I1649">SUMPRODUCT(B1633:B1652, (ROW(B1633:B1652)-ROW(B1633)+1)) / (20*21/2)</f>
        <v>0.51504761904761909</v>
      </c>
      <c r="J1649" s="2">
        <f t="shared" si="202"/>
        <v>0.52294671276814175</v>
      </c>
      <c r="K1649" s="2">
        <f t="shared" si="196"/>
        <v>0.53031182118961362</v>
      </c>
    </row>
    <row r="1650" spans="1:11" ht="13.5" x14ac:dyDescent="0.25">
      <c r="A1650" s="3">
        <f>TITRES_STAT!B1653</f>
        <v>44714</v>
      </c>
      <c r="B1650" s="5">
        <f>TITRES_STAT!D1653</f>
        <v>0.5</v>
      </c>
      <c r="C1650" s="2">
        <f t="shared" si="197"/>
        <v>-1.0000000000000009E-2</v>
      </c>
      <c r="D1650" s="2">
        <f t="shared" si="198"/>
        <v>0.51200000000000001</v>
      </c>
      <c r="E1650" s="2">
        <f t="shared" si="200"/>
        <v>0.51600000000000001</v>
      </c>
      <c r="F1650" s="2">
        <f t="shared" si="201"/>
        <v>0.52449999999999986</v>
      </c>
      <c r="G1650" s="2">
        <f t="shared" ref="G1650:G1713" si="203">AVERAGE(B1601:B1650)</f>
        <v>0.53159999999999985</v>
      </c>
      <c r="H1650" s="2">
        <f t="shared" si="199"/>
        <v>0.54355000000000009</v>
      </c>
      <c r="I1650" s="2">
        <f t="array" ref="I1650">SUMPRODUCT(B1634:B1653, (ROW(B1634:B1653)-ROW(B1634)+1)) / (20*21/2)</f>
        <v>0.51290476190476186</v>
      </c>
      <c r="J1650" s="2">
        <f t="shared" si="202"/>
        <v>0.52076131155212824</v>
      </c>
      <c r="K1650" s="2">
        <f t="shared" si="196"/>
        <v>0.5291231223194327</v>
      </c>
    </row>
    <row r="1651" spans="1:11" ht="13.5" x14ac:dyDescent="0.25">
      <c r="A1651" s="3">
        <f>TITRES_STAT!B1654</f>
        <v>44715</v>
      </c>
      <c r="B1651" s="5">
        <f>TITRES_STAT!D1654</f>
        <v>0.5</v>
      </c>
      <c r="C1651" s="2">
        <f t="shared" si="197"/>
        <v>0</v>
      </c>
      <c r="D1651" s="2">
        <f t="shared" si="198"/>
        <v>0.50800000000000001</v>
      </c>
      <c r="E1651" s="2">
        <f t="shared" si="200"/>
        <v>0.5149999999999999</v>
      </c>
      <c r="F1651" s="2">
        <f t="shared" si="201"/>
        <v>0.52349999999999997</v>
      </c>
      <c r="G1651" s="2">
        <f t="shared" si="203"/>
        <v>0.53079999999999994</v>
      </c>
      <c r="H1651" s="2">
        <f t="shared" si="199"/>
        <v>0.54335</v>
      </c>
      <c r="I1651" s="2">
        <f t="array" ref="I1651">SUMPRODUCT(B1635:B1654, (ROW(B1635:B1654)-ROW(B1635)+1)) / (20*21/2)</f>
        <v>0.51095238095238094</v>
      </c>
      <c r="J1651" s="2">
        <f t="shared" si="202"/>
        <v>0.51878404378525889</v>
      </c>
      <c r="K1651" s="2">
        <f t="shared" ref="K1651:K1714" si="204">$K$4*B1651+(1-$K$4)*K1650</f>
        <v>0.52798103909121974</v>
      </c>
    </row>
    <row r="1652" spans="1:11" ht="13.5" x14ac:dyDescent="0.25">
      <c r="A1652" s="3">
        <f>TITRES_STAT!B1655</f>
        <v>44718</v>
      </c>
      <c r="B1652" s="5">
        <f>TITRES_STAT!D1655</f>
        <v>0.5</v>
      </c>
      <c r="C1652" s="2">
        <f t="shared" si="197"/>
        <v>0</v>
      </c>
      <c r="D1652" s="2">
        <f t="shared" si="198"/>
        <v>0.504</v>
      </c>
      <c r="E1652" s="2">
        <f t="shared" si="200"/>
        <v>0.51300000000000001</v>
      </c>
      <c r="F1652" s="2">
        <f t="shared" si="201"/>
        <v>0.52249999999999996</v>
      </c>
      <c r="G1652" s="2">
        <f t="shared" si="203"/>
        <v>0.53019999999999989</v>
      </c>
      <c r="H1652" s="2">
        <f t="shared" si="199"/>
        <v>0.54320000000000002</v>
      </c>
      <c r="I1652" s="2">
        <f t="array" ref="I1652">SUMPRODUCT(B1636:B1655, (ROW(B1636:B1655)-ROW(B1636)+1)) / (20*21/2)</f>
        <v>0.51114285714285723</v>
      </c>
      <c r="J1652" s="2">
        <f t="shared" si="202"/>
        <v>0.51699508723428189</v>
      </c>
      <c r="K1652" s="2">
        <f t="shared" si="204"/>
        <v>0.52688374344058375</v>
      </c>
    </row>
    <row r="1653" spans="1:11" ht="13.5" x14ac:dyDescent="0.25">
      <c r="A1653" s="3">
        <f>TITRES_STAT!B1656</f>
        <v>44719</v>
      </c>
      <c r="B1653" s="5">
        <f>TITRES_STAT!D1656</f>
        <v>0.5</v>
      </c>
      <c r="C1653" s="2">
        <f t="shared" si="197"/>
        <v>0</v>
      </c>
      <c r="D1653" s="2">
        <f t="shared" si="198"/>
        <v>0.502</v>
      </c>
      <c r="E1653" s="2">
        <f t="shared" si="200"/>
        <v>0.5109999999999999</v>
      </c>
      <c r="F1653" s="2">
        <f t="shared" si="201"/>
        <v>0.52049999999999996</v>
      </c>
      <c r="G1653" s="2">
        <f t="shared" si="203"/>
        <v>0.52919999999999989</v>
      </c>
      <c r="H1653" s="2">
        <f t="shared" si="199"/>
        <v>0.54310000000000003</v>
      </c>
      <c r="I1653" s="2">
        <f t="array" ref="I1653">SUMPRODUCT(B1637:B1656, (ROW(B1637:B1656)-ROW(B1637)+1)) / (20*21/2)</f>
        <v>0.50957142857142856</v>
      </c>
      <c r="J1653" s="2">
        <f t="shared" si="202"/>
        <v>0.5153765074976836</v>
      </c>
      <c r="K1653" s="2">
        <f t="shared" si="204"/>
        <v>0.52582947899193344</v>
      </c>
    </row>
    <row r="1654" spans="1:11" ht="13.5" x14ac:dyDescent="0.25">
      <c r="A1654" s="3">
        <f>TITRES_STAT!B1657</f>
        <v>44720</v>
      </c>
      <c r="B1654" s="5">
        <f>TITRES_STAT!D1657</f>
        <v>0.5</v>
      </c>
      <c r="C1654" s="2">
        <f t="shared" si="197"/>
        <v>0</v>
      </c>
      <c r="D1654" s="2">
        <f t="shared" si="198"/>
        <v>0.5</v>
      </c>
      <c r="E1654" s="2">
        <f t="shared" si="200"/>
        <v>0.50900000000000001</v>
      </c>
      <c r="F1654" s="2">
        <f t="shared" si="201"/>
        <v>0.51800000000000002</v>
      </c>
      <c r="G1654" s="2">
        <f t="shared" si="203"/>
        <v>0.52819999999999989</v>
      </c>
      <c r="H1654" s="2">
        <f t="shared" si="199"/>
        <v>0.54300000000000004</v>
      </c>
      <c r="I1654" s="2">
        <f t="array" ref="I1654">SUMPRODUCT(B1638:B1657, (ROW(B1638:B1657)-ROW(B1638)+1)) / (20*21/2)</f>
        <v>0.51014285714285723</v>
      </c>
      <c r="J1654" s="2">
        <f t="shared" si="202"/>
        <v>0.51391207821218998</v>
      </c>
      <c r="K1654" s="2">
        <f t="shared" si="204"/>
        <v>0.52481655824715179</v>
      </c>
    </row>
    <row r="1655" spans="1:11" ht="13.5" x14ac:dyDescent="0.25">
      <c r="A1655" s="3">
        <f>TITRES_STAT!B1658</f>
        <v>44721</v>
      </c>
      <c r="B1655" s="5">
        <f>TITRES_STAT!D1658</f>
        <v>0.52</v>
      </c>
      <c r="C1655" s="2">
        <f t="shared" si="197"/>
        <v>2.0000000000000018E-2</v>
      </c>
      <c r="D1655" s="2">
        <f t="shared" si="198"/>
        <v>0.504</v>
      </c>
      <c r="E1655" s="2">
        <f t="shared" si="200"/>
        <v>0.50800000000000001</v>
      </c>
      <c r="F1655" s="2">
        <f t="shared" si="201"/>
        <v>0.51649999999999996</v>
      </c>
      <c r="G1655" s="2">
        <f t="shared" si="203"/>
        <v>0.52759999999999996</v>
      </c>
      <c r="H1655" s="2">
        <f t="shared" si="199"/>
        <v>0.54299999999999993</v>
      </c>
      <c r="I1655" s="2">
        <f t="array" ref="I1655">SUMPRODUCT(B1639:B1658, (ROW(B1639:B1658)-ROW(B1639)+1)) / (20*21/2)</f>
        <v>0.50890476190476197</v>
      </c>
      <c r="J1655" s="2">
        <f t="shared" si="202"/>
        <v>0.51449188028721959</v>
      </c>
      <c r="K1655" s="2">
        <f t="shared" si="204"/>
        <v>0.52462767361000862</v>
      </c>
    </row>
    <row r="1656" spans="1:11" ht="13.5" x14ac:dyDescent="0.25">
      <c r="A1656" s="3">
        <f>TITRES_STAT!B1659</f>
        <v>44722</v>
      </c>
      <c r="B1656" s="5">
        <f>TITRES_STAT!D1659</f>
        <v>0.5</v>
      </c>
      <c r="C1656" s="2">
        <f t="shared" si="197"/>
        <v>-2.0000000000000018E-2</v>
      </c>
      <c r="D1656" s="2">
        <f t="shared" si="198"/>
        <v>0.504</v>
      </c>
      <c r="E1656" s="2">
        <f t="shared" si="200"/>
        <v>0.50600000000000001</v>
      </c>
      <c r="F1656" s="2">
        <f t="shared" si="201"/>
        <v>0.51400000000000001</v>
      </c>
      <c r="G1656" s="2">
        <f t="shared" si="203"/>
        <v>0.52659999999999996</v>
      </c>
      <c r="H1656" s="2">
        <f t="shared" si="199"/>
        <v>0.54289999999999994</v>
      </c>
      <c r="I1656" s="2">
        <f t="array" ref="I1656">SUMPRODUCT(B1640:B1659, (ROW(B1640:B1659)-ROW(B1640)+1)) / (20*21/2)</f>
        <v>0.50871428571428567</v>
      </c>
      <c r="J1656" s="2">
        <f t="shared" si="202"/>
        <v>0.51311170121224636</v>
      </c>
      <c r="K1656" s="2">
        <f t="shared" si="204"/>
        <v>0.52366188248804757</v>
      </c>
    </row>
    <row r="1657" spans="1:11" ht="13.5" x14ac:dyDescent="0.25">
      <c r="A1657" s="3">
        <f>TITRES_STAT!B1660</f>
        <v>44725</v>
      </c>
      <c r="B1657" s="5">
        <f>TITRES_STAT!D1660</f>
        <v>0.52</v>
      </c>
      <c r="C1657" s="2">
        <f t="shared" si="197"/>
        <v>2.0000000000000018E-2</v>
      </c>
      <c r="D1657" s="2">
        <f t="shared" si="198"/>
        <v>0.50800000000000001</v>
      </c>
      <c r="E1657" s="2">
        <f t="shared" si="200"/>
        <v>0.50600000000000001</v>
      </c>
      <c r="F1657" s="2">
        <f t="shared" si="201"/>
        <v>0.5129999999999999</v>
      </c>
      <c r="G1657" s="2">
        <f t="shared" si="203"/>
        <v>0.52599999999999991</v>
      </c>
      <c r="H1657" s="2">
        <f t="shared" si="199"/>
        <v>0.54289999999999994</v>
      </c>
      <c r="I1657" s="2">
        <f t="array" ref="I1657">SUMPRODUCT(B1641:B1660, (ROW(B1641:B1660)-ROW(B1641)+1)) / (20*21/2)</f>
        <v>0.50761904761904764</v>
      </c>
      <c r="J1657" s="2">
        <f t="shared" si="202"/>
        <v>0.51376772966822293</v>
      </c>
      <c r="K1657" s="2">
        <f t="shared" si="204"/>
        <v>0.52351827925322214</v>
      </c>
    </row>
    <row r="1658" spans="1:11" ht="13.5" x14ac:dyDescent="0.25">
      <c r="A1658" s="3">
        <f>TITRES_STAT!B1661</f>
        <v>44726</v>
      </c>
      <c r="B1658" s="5">
        <f>TITRES_STAT!D1661</f>
        <v>0.5</v>
      </c>
      <c r="C1658" s="2">
        <f t="shared" si="197"/>
        <v>-2.0000000000000018E-2</v>
      </c>
      <c r="D1658" s="2">
        <f t="shared" si="198"/>
        <v>0.50800000000000001</v>
      </c>
      <c r="E1658" s="2">
        <f t="shared" si="200"/>
        <v>0.50499999999999989</v>
      </c>
      <c r="F1658" s="2">
        <f t="shared" si="201"/>
        <v>0.5119999999999999</v>
      </c>
      <c r="G1658" s="2">
        <f t="shared" si="203"/>
        <v>0.52499999999999991</v>
      </c>
      <c r="H1658" s="2">
        <f t="shared" si="199"/>
        <v>0.54279999999999984</v>
      </c>
      <c r="I1658" s="2">
        <f t="array" ref="I1658">SUMPRODUCT(B1642:B1661, (ROW(B1642:B1661)-ROW(B1642)+1)) / (20*21/2)</f>
        <v>0.50661904761904764</v>
      </c>
      <c r="J1658" s="2">
        <f t="shared" si="202"/>
        <v>0.51245651731886843</v>
      </c>
      <c r="K1658" s="2">
        <f t="shared" si="204"/>
        <v>0.52259599379231148</v>
      </c>
    </row>
    <row r="1659" spans="1:11" ht="13.5" x14ac:dyDescent="0.25">
      <c r="A1659" s="3">
        <f>TITRES_STAT!B1662</f>
        <v>44727</v>
      </c>
      <c r="B1659" s="5">
        <f>TITRES_STAT!D1662</f>
        <v>0.51</v>
      </c>
      <c r="C1659" s="2">
        <f t="shared" si="197"/>
        <v>1.0000000000000009E-2</v>
      </c>
      <c r="D1659" s="2">
        <f t="shared" si="198"/>
        <v>0.51</v>
      </c>
      <c r="E1659" s="2">
        <f t="shared" si="200"/>
        <v>0.505</v>
      </c>
      <c r="F1659" s="2">
        <f t="shared" si="201"/>
        <v>0.51149999999999995</v>
      </c>
      <c r="G1659" s="2">
        <f t="shared" si="203"/>
        <v>0.5242</v>
      </c>
      <c r="H1659" s="2">
        <f t="shared" si="199"/>
        <v>0.54274999999999995</v>
      </c>
      <c r="I1659" s="2">
        <f t="array" ref="I1659">SUMPRODUCT(B1643:B1662, (ROW(B1643:B1662)-ROW(B1643)+1)) / (20*21/2)</f>
        <v>0.50661904761904764</v>
      </c>
      <c r="J1659" s="2">
        <f t="shared" si="202"/>
        <v>0.51222256328850002</v>
      </c>
      <c r="K1659" s="2">
        <f t="shared" si="204"/>
        <v>0.52210203325143656</v>
      </c>
    </row>
    <row r="1660" spans="1:11" ht="13.5" x14ac:dyDescent="0.25">
      <c r="A1660" s="3">
        <f>TITRES_STAT!B1663</f>
        <v>44728</v>
      </c>
      <c r="B1660" s="5">
        <f>TITRES_STAT!D1663</f>
        <v>0.5</v>
      </c>
      <c r="C1660" s="2">
        <f t="shared" si="197"/>
        <v>-1.0000000000000009E-2</v>
      </c>
      <c r="D1660" s="2">
        <f t="shared" si="198"/>
        <v>0.50600000000000001</v>
      </c>
      <c r="E1660" s="2">
        <f t="shared" si="200"/>
        <v>0.505</v>
      </c>
      <c r="F1660" s="2">
        <f t="shared" si="201"/>
        <v>0.51049999999999995</v>
      </c>
      <c r="G1660" s="2">
        <f t="shared" si="203"/>
        <v>0.52340000000000009</v>
      </c>
      <c r="H1660" s="2">
        <f t="shared" si="199"/>
        <v>0.54264999999999997</v>
      </c>
      <c r="I1660" s="2">
        <f t="array" ref="I1660">SUMPRODUCT(B1644:B1663, (ROW(B1644:B1663)-ROW(B1644)+1)) / (20*21/2)</f>
        <v>0.50761904761904764</v>
      </c>
      <c r="J1660" s="2">
        <f t="shared" si="202"/>
        <v>0.51105850964197619</v>
      </c>
      <c r="K1660" s="2">
        <f t="shared" si="204"/>
        <v>0.52123528684941944</v>
      </c>
    </row>
    <row r="1661" spans="1:11" ht="13.5" x14ac:dyDescent="0.25">
      <c r="A1661" s="3">
        <f>TITRES_STAT!B1664</f>
        <v>44729</v>
      </c>
      <c r="B1661" s="5">
        <f>TITRES_STAT!D1664</f>
        <v>0.5</v>
      </c>
      <c r="C1661" s="2">
        <f t="shared" si="197"/>
        <v>0</v>
      </c>
      <c r="D1661" s="2">
        <f t="shared" si="198"/>
        <v>0.50600000000000001</v>
      </c>
      <c r="E1661" s="2">
        <f t="shared" si="200"/>
        <v>0.505</v>
      </c>
      <c r="F1661" s="2">
        <f t="shared" si="201"/>
        <v>0.51</v>
      </c>
      <c r="G1661" s="2">
        <f t="shared" si="203"/>
        <v>0.52300000000000002</v>
      </c>
      <c r="H1661" s="2">
        <f t="shared" si="199"/>
        <v>0.54264999999999997</v>
      </c>
      <c r="I1661" s="2">
        <f t="array" ref="I1661">SUMPRODUCT(B1645:B1664, (ROW(B1645:B1664)-ROW(B1645)+1)) / (20*21/2)</f>
        <v>0.50766666666666671</v>
      </c>
      <c r="J1661" s="2">
        <f t="shared" si="202"/>
        <v>0.51000531824750228</v>
      </c>
      <c r="K1661" s="2">
        <f t="shared" si="204"/>
        <v>0.5204025305023835</v>
      </c>
    </row>
    <row r="1662" spans="1:11" ht="13.5" x14ac:dyDescent="0.25">
      <c r="A1662" s="3">
        <f>TITRES_STAT!B1665</f>
        <v>44732</v>
      </c>
      <c r="B1662" s="5">
        <f>TITRES_STAT!D1665</f>
        <v>0.51</v>
      </c>
      <c r="C1662" s="2">
        <f t="shared" si="197"/>
        <v>1.0000000000000009E-2</v>
      </c>
      <c r="D1662" s="2">
        <f t="shared" si="198"/>
        <v>0.50399999999999989</v>
      </c>
      <c r="E1662" s="2">
        <f t="shared" si="200"/>
        <v>0.50600000000000001</v>
      </c>
      <c r="F1662" s="2">
        <f t="shared" si="201"/>
        <v>0.50949999999999995</v>
      </c>
      <c r="G1662" s="2">
        <f t="shared" si="203"/>
        <v>0.52240000000000009</v>
      </c>
      <c r="H1662" s="2">
        <f t="shared" si="199"/>
        <v>0.54269999999999996</v>
      </c>
      <c r="I1662" s="2">
        <f t="array" ref="I1662">SUMPRODUCT(B1646:B1665, (ROW(B1646:B1665)-ROW(B1646)+1)) / (20*21/2)</f>
        <v>0.50871428571428579</v>
      </c>
      <c r="J1662" s="2">
        <f t="shared" si="202"/>
        <v>0.51000481174774015</v>
      </c>
      <c r="K1662" s="2">
        <f t="shared" si="204"/>
        <v>0.51999458812974098</v>
      </c>
    </row>
    <row r="1663" spans="1:11" ht="13.5" x14ac:dyDescent="0.25">
      <c r="A1663" s="3">
        <f>TITRES_STAT!B1666</f>
        <v>44733</v>
      </c>
      <c r="B1663" s="5">
        <f>TITRES_STAT!D1666</f>
        <v>0.52</v>
      </c>
      <c r="C1663" s="2">
        <f t="shared" si="197"/>
        <v>1.0000000000000009E-2</v>
      </c>
      <c r="D1663" s="2">
        <f t="shared" si="198"/>
        <v>0.50800000000000001</v>
      </c>
      <c r="E1663" s="2">
        <f t="shared" si="200"/>
        <v>0.50800000000000001</v>
      </c>
      <c r="F1663" s="2">
        <f t="shared" si="201"/>
        <v>0.50949999999999984</v>
      </c>
      <c r="G1663" s="2">
        <f t="shared" si="203"/>
        <v>0.52200000000000002</v>
      </c>
      <c r="H1663" s="2">
        <f t="shared" si="199"/>
        <v>0.54279999999999995</v>
      </c>
      <c r="I1663" s="2">
        <f t="array" ref="I1663">SUMPRODUCT(B1647:B1666, (ROW(B1647:B1666)-ROW(B1647)+1)) / (20*21/2)</f>
        <v>0.50980952380952382</v>
      </c>
      <c r="J1663" s="2">
        <f t="shared" si="202"/>
        <v>0.51095673443843159</v>
      </c>
      <c r="K1663" s="2">
        <f t="shared" si="204"/>
        <v>0.51999480035994727</v>
      </c>
    </row>
    <row r="1664" spans="1:11" ht="13.5" x14ac:dyDescent="0.25">
      <c r="A1664" s="3">
        <f>TITRES_STAT!B1667</f>
        <v>44734</v>
      </c>
      <c r="B1664" s="5">
        <f>TITRES_STAT!D1667</f>
        <v>0.51</v>
      </c>
      <c r="C1664" s="2">
        <f t="shared" si="197"/>
        <v>-1.0000000000000009E-2</v>
      </c>
      <c r="D1664" s="2">
        <f t="shared" si="198"/>
        <v>0.50800000000000001</v>
      </c>
      <c r="E1664" s="2">
        <f t="shared" si="200"/>
        <v>0.50900000000000001</v>
      </c>
      <c r="F1664" s="2">
        <f t="shared" si="201"/>
        <v>0.5089999999999999</v>
      </c>
      <c r="G1664" s="2">
        <f t="shared" si="203"/>
        <v>0.52140000000000009</v>
      </c>
      <c r="H1664" s="2">
        <f t="shared" si="199"/>
        <v>0.54280000000000006</v>
      </c>
      <c r="I1664" s="2">
        <f t="array" ref="I1664">SUMPRODUCT(B1648:B1667, (ROW(B1648:B1667)-ROW(B1648)+1)) / (20*21/2)</f>
        <v>0.51090476190476186</v>
      </c>
      <c r="J1664" s="2">
        <f t="shared" si="202"/>
        <v>0.51086561687286669</v>
      </c>
      <c r="K1664" s="2">
        <f t="shared" si="204"/>
        <v>0.51960284740465523</v>
      </c>
    </row>
    <row r="1665" spans="1:11" ht="13.5" x14ac:dyDescent="0.25">
      <c r="A1665" s="3">
        <f>TITRES_STAT!B1668</f>
        <v>44735</v>
      </c>
      <c r="B1665" s="5">
        <f>TITRES_STAT!D1668</f>
        <v>0.52</v>
      </c>
      <c r="C1665" s="2">
        <f t="shared" si="197"/>
        <v>1.0000000000000009E-2</v>
      </c>
      <c r="D1665" s="2">
        <f t="shared" si="198"/>
        <v>0.51200000000000001</v>
      </c>
      <c r="E1665" s="2">
        <f t="shared" si="200"/>
        <v>0.50900000000000001</v>
      </c>
      <c r="F1665" s="2">
        <f t="shared" si="201"/>
        <v>0.50849999999999995</v>
      </c>
      <c r="G1665" s="2">
        <f t="shared" si="203"/>
        <v>0.52080000000000004</v>
      </c>
      <c r="H1665" s="2">
        <f t="shared" si="199"/>
        <v>0.54289999999999994</v>
      </c>
      <c r="I1665" s="2">
        <f t="array" ref="I1665">SUMPRODUCT(B1649:B1668, (ROW(B1649:B1668)-ROW(B1649)+1)) / (20*21/2)</f>
        <v>0.51200000000000001</v>
      </c>
      <c r="J1665" s="2">
        <f t="shared" si="202"/>
        <v>0.51173555812306981</v>
      </c>
      <c r="K1665" s="2">
        <f t="shared" si="204"/>
        <v>0.51961842201623742</v>
      </c>
    </row>
    <row r="1666" spans="1:11" ht="13.5" x14ac:dyDescent="0.25">
      <c r="A1666" s="3">
        <f>TITRES_STAT!B1669</f>
        <v>44736</v>
      </c>
      <c r="B1666" s="5">
        <f>TITRES_STAT!D1669</f>
        <v>0.52</v>
      </c>
      <c r="C1666" s="2">
        <f t="shared" si="197"/>
        <v>0</v>
      </c>
      <c r="D1666" s="2">
        <f t="shared" si="198"/>
        <v>0.51600000000000001</v>
      </c>
      <c r="E1666" s="2">
        <f t="shared" si="200"/>
        <v>0.5109999999999999</v>
      </c>
      <c r="F1666" s="2">
        <f t="shared" si="201"/>
        <v>0.50849999999999995</v>
      </c>
      <c r="G1666" s="2">
        <f t="shared" si="203"/>
        <v>0.5202</v>
      </c>
      <c r="H1666" s="2">
        <f t="shared" si="199"/>
        <v>0.54294999999999993</v>
      </c>
      <c r="I1666" s="2">
        <f t="array" ref="I1666">SUMPRODUCT(B1650:B1669, (ROW(B1650:B1669)-ROW(B1650)+1)) / (20*21/2)</f>
        <v>0.51304761904761909</v>
      </c>
      <c r="J1666" s="2">
        <f t="shared" si="202"/>
        <v>0.51252264782563461</v>
      </c>
      <c r="K1666" s="2">
        <f t="shared" si="204"/>
        <v>0.51963338585873797</v>
      </c>
    </row>
    <row r="1667" spans="1:11" ht="13.5" x14ac:dyDescent="0.25">
      <c r="A1667" s="3">
        <f>TITRES_STAT!B1670</f>
        <v>44739</v>
      </c>
      <c r="B1667" s="5">
        <f>TITRES_STAT!D1670</f>
        <v>0.52</v>
      </c>
      <c r="C1667" s="2">
        <f t="shared" si="197"/>
        <v>0</v>
      </c>
      <c r="D1667" s="2">
        <f t="shared" si="198"/>
        <v>0.51800000000000002</v>
      </c>
      <c r="E1667" s="2">
        <f t="shared" si="200"/>
        <v>0.5109999999999999</v>
      </c>
      <c r="F1667" s="2">
        <f t="shared" si="201"/>
        <v>0.50849999999999995</v>
      </c>
      <c r="G1667" s="2">
        <f t="shared" si="203"/>
        <v>0.51960000000000006</v>
      </c>
      <c r="H1667" s="2">
        <f t="shared" si="199"/>
        <v>0.54299999999999993</v>
      </c>
      <c r="I1667" s="2">
        <f t="array" ref="I1667">SUMPRODUCT(B1651:B1670, (ROW(B1651:B1670)-ROW(B1651)+1)) / (20*21/2)</f>
        <v>0.51309523809523805</v>
      </c>
      <c r="J1667" s="2">
        <f t="shared" si="202"/>
        <v>0.51323477660414563</v>
      </c>
      <c r="K1667" s="2">
        <f t="shared" si="204"/>
        <v>0.51964776288388559</v>
      </c>
    </row>
    <row r="1668" spans="1:11" ht="13.5" x14ac:dyDescent="0.25">
      <c r="A1668" s="3">
        <f>TITRES_STAT!B1671</f>
        <v>44740</v>
      </c>
      <c r="B1668" s="5">
        <f>TITRES_STAT!D1671</f>
        <v>0.52</v>
      </c>
      <c r="C1668" s="2">
        <f t="shared" ref="C1668:C1731" si="205">B1668-B1667</f>
        <v>0</v>
      </c>
      <c r="D1668" s="2">
        <f t="shared" si="198"/>
        <v>0.51800000000000002</v>
      </c>
      <c r="E1668" s="2">
        <f t="shared" si="200"/>
        <v>0.5129999999999999</v>
      </c>
      <c r="F1668" s="2">
        <f t="shared" si="201"/>
        <v>0.50899999999999979</v>
      </c>
      <c r="G1668" s="2">
        <f t="shared" si="203"/>
        <v>0.51919999999999999</v>
      </c>
      <c r="H1668" s="2">
        <f t="shared" si="199"/>
        <v>0.54304999999999981</v>
      </c>
      <c r="I1668" s="2">
        <f t="array" ref="I1668">SUMPRODUCT(B1652:B1671, (ROW(B1652:B1671)-ROW(B1652)+1)) / (20*21/2)</f>
        <v>0.51404761904761909</v>
      </c>
      <c r="J1668" s="2">
        <f t="shared" si="202"/>
        <v>0.51387908359422707</v>
      </c>
      <c r="K1668" s="2">
        <f t="shared" si="204"/>
        <v>0.51966157610412544</v>
      </c>
    </row>
    <row r="1669" spans="1:11" ht="13.5" x14ac:dyDescent="0.25">
      <c r="A1669" s="3">
        <f>TITRES_STAT!B1672</f>
        <v>44741</v>
      </c>
      <c r="B1669" s="5">
        <f>TITRES_STAT!D1672</f>
        <v>0.52</v>
      </c>
      <c r="C1669" s="2">
        <f t="shared" si="205"/>
        <v>0</v>
      </c>
      <c r="D1669" s="2">
        <f t="shared" si="198"/>
        <v>0.52</v>
      </c>
      <c r="E1669" s="2">
        <f t="shared" si="200"/>
        <v>0.5139999999999999</v>
      </c>
      <c r="F1669" s="2">
        <f t="shared" si="201"/>
        <v>0.50949999999999984</v>
      </c>
      <c r="G1669" s="2">
        <f t="shared" si="203"/>
        <v>0.51879999999999993</v>
      </c>
      <c r="H1669" s="2">
        <f t="shared" si="199"/>
        <v>0.54309999999999981</v>
      </c>
      <c r="I1669" s="2">
        <f t="array" ref="I1669">SUMPRODUCT(B1653:B1672, (ROW(B1653:B1672)-ROW(B1653)+1)) / (20*21/2)</f>
        <v>0.51490476190476187</v>
      </c>
      <c r="J1669" s="2">
        <f t="shared" si="202"/>
        <v>0.51446202801382457</v>
      </c>
      <c r="K1669" s="2">
        <f t="shared" si="204"/>
        <v>0.51967484762945393</v>
      </c>
    </row>
    <row r="1670" spans="1:11" ht="13.5" x14ac:dyDescent="0.25">
      <c r="A1670" s="3">
        <f>TITRES_STAT!B1673</f>
        <v>44742</v>
      </c>
      <c r="B1670" s="5">
        <f>TITRES_STAT!D1673</f>
        <v>0.51</v>
      </c>
      <c r="C1670" s="2">
        <f t="shared" si="205"/>
        <v>-1.0000000000000009E-2</v>
      </c>
      <c r="D1670" s="2">
        <f t="shared" ref="D1670:D1733" si="206">AVERAGE(B1666:B1670)</f>
        <v>0.51800000000000002</v>
      </c>
      <c r="E1670" s="2">
        <f t="shared" si="200"/>
        <v>0.51500000000000001</v>
      </c>
      <c r="F1670" s="2">
        <f t="shared" si="201"/>
        <v>0.5099999999999999</v>
      </c>
      <c r="G1670" s="2">
        <f t="shared" si="203"/>
        <v>0.51839999999999997</v>
      </c>
      <c r="H1670" s="2">
        <f t="shared" si="199"/>
        <v>0.54309999999999992</v>
      </c>
      <c r="I1670" s="2">
        <f t="array" ref="I1670">SUMPRODUCT(B1654:B1673, (ROW(B1654:B1673)-ROW(B1654)+1)) / (20*21/2)</f>
        <v>0.51376190476190464</v>
      </c>
      <c r="J1670" s="2">
        <f t="shared" si="202"/>
        <v>0.51403707296488887</v>
      </c>
      <c r="K1670" s="2">
        <f t="shared" si="204"/>
        <v>0.5192954418400636</v>
      </c>
    </row>
    <row r="1671" spans="1:11" ht="13.5" x14ac:dyDescent="0.25">
      <c r="A1671" s="3">
        <f>TITRES_STAT!B1674</f>
        <v>44743</v>
      </c>
      <c r="B1671" s="5">
        <f>TITRES_STAT!D1674</f>
        <v>0.52</v>
      </c>
      <c r="C1671" s="2">
        <f t="shared" si="205"/>
        <v>1.0000000000000009E-2</v>
      </c>
      <c r="D1671" s="2">
        <f t="shared" si="206"/>
        <v>0.51800000000000002</v>
      </c>
      <c r="E1671" s="2">
        <f t="shared" si="200"/>
        <v>0.51700000000000002</v>
      </c>
      <c r="F1671" s="2">
        <f t="shared" si="201"/>
        <v>0.5109999999999999</v>
      </c>
      <c r="G1671" s="2">
        <f t="shared" si="203"/>
        <v>0.51839999999999997</v>
      </c>
      <c r="H1671" s="2">
        <f t="shared" si="199"/>
        <v>0.5431499999999998</v>
      </c>
      <c r="I1671" s="2">
        <f t="array" ref="I1671">SUMPRODUCT(B1655:B1674, (ROW(B1655:B1674)-ROW(B1655)+1)) / (20*21/2)</f>
        <v>0.51261904761904764</v>
      </c>
      <c r="J1671" s="2">
        <f t="shared" si="202"/>
        <v>0.51460497077775669</v>
      </c>
      <c r="K1671" s="2">
        <f t="shared" si="204"/>
        <v>0.51932307157182589</v>
      </c>
    </row>
    <row r="1672" spans="1:11" ht="13.5" x14ac:dyDescent="0.25">
      <c r="A1672" s="3">
        <f>TITRES_STAT!B1675</f>
        <v>44746</v>
      </c>
      <c r="B1672" s="5">
        <f>TITRES_STAT!D1675</f>
        <v>0.52</v>
      </c>
      <c r="C1672" s="2">
        <f t="shared" si="205"/>
        <v>0</v>
      </c>
      <c r="D1672" s="2">
        <f t="shared" si="206"/>
        <v>0.51800000000000002</v>
      </c>
      <c r="E1672" s="2">
        <f t="shared" si="200"/>
        <v>0.51800000000000002</v>
      </c>
      <c r="F1672" s="2">
        <f t="shared" si="201"/>
        <v>0.51199999999999979</v>
      </c>
      <c r="G1672" s="2">
        <f t="shared" si="203"/>
        <v>0.51839999999999986</v>
      </c>
      <c r="H1672" s="2">
        <f t="shared" si="199"/>
        <v>0.54319999999999979</v>
      </c>
      <c r="I1672" s="2">
        <f t="array" ref="I1672">SUMPRODUCT(B1656:B1675, (ROW(B1656:B1675)-ROW(B1656)+1)) / (20*21/2)</f>
        <v>0.51147619047619042</v>
      </c>
      <c r="J1672" s="2">
        <f t="shared" si="202"/>
        <v>0.51511878308463699</v>
      </c>
      <c r="K1672" s="2">
        <f t="shared" si="204"/>
        <v>0.51934961778469546</v>
      </c>
    </row>
    <row r="1673" spans="1:11" ht="13.5" x14ac:dyDescent="0.25">
      <c r="A1673" s="3">
        <f>TITRES_STAT!B1676</f>
        <v>44747</v>
      </c>
      <c r="B1673" s="5">
        <f>TITRES_STAT!D1676</f>
        <v>0.5</v>
      </c>
      <c r="C1673" s="2">
        <f t="shared" si="205"/>
        <v>-2.0000000000000018E-2</v>
      </c>
      <c r="D1673" s="2">
        <f t="shared" si="206"/>
        <v>0.51400000000000001</v>
      </c>
      <c r="E1673" s="2">
        <f t="shared" si="200"/>
        <v>0.51600000000000001</v>
      </c>
      <c r="F1673" s="2">
        <f t="shared" si="201"/>
        <v>0.51199999999999979</v>
      </c>
      <c r="G1673" s="2">
        <f t="shared" si="203"/>
        <v>0.51800000000000002</v>
      </c>
      <c r="H1673" s="2">
        <f t="shared" si="199"/>
        <v>0.54319999999999979</v>
      </c>
      <c r="I1673" s="2">
        <f t="array" ref="I1673">SUMPRODUCT(B1657:B1676, (ROW(B1657:B1676)-ROW(B1657)+1)) / (20*21/2)</f>
        <v>0.51042857142857145</v>
      </c>
      <c r="J1673" s="2">
        <f t="shared" si="202"/>
        <v>0.51367889898133823</v>
      </c>
      <c r="K1673" s="2">
        <f t="shared" si="204"/>
        <v>0.51859080924411916</v>
      </c>
    </row>
    <row r="1674" spans="1:11" ht="13.5" x14ac:dyDescent="0.25">
      <c r="A1674" s="3">
        <f>TITRES_STAT!B1677</f>
        <v>44748</v>
      </c>
      <c r="B1674" s="5">
        <f>TITRES_STAT!D1677</f>
        <v>0.5</v>
      </c>
      <c r="C1674" s="2">
        <f t="shared" si="205"/>
        <v>0</v>
      </c>
      <c r="D1674" s="2">
        <f t="shared" si="206"/>
        <v>0.51</v>
      </c>
      <c r="E1674" s="2">
        <f t="shared" si="200"/>
        <v>0.51500000000000001</v>
      </c>
      <c r="F1674" s="2">
        <f t="shared" si="201"/>
        <v>0.51199999999999979</v>
      </c>
      <c r="G1674" s="2">
        <f t="shared" si="203"/>
        <v>0.51739999999999997</v>
      </c>
      <c r="H1674" s="2">
        <f t="shared" ref="H1674:H1737" si="207">AVERAGE(B1475:B1674)</f>
        <v>0.54319999999999968</v>
      </c>
      <c r="I1674" s="2">
        <f t="array" ref="I1674">SUMPRODUCT(B1658:B1677, (ROW(B1658:B1677)-ROW(B1658)+1)) / (20*21/2)</f>
        <v>0.50938095238095249</v>
      </c>
      <c r="J1674" s="2">
        <f t="shared" si="202"/>
        <v>0.51237614669740128</v>
      </c>
      <c r="K1674" s="2">
        <f t="shared" si="204"/>
        <v>0.51786175790121258</v>
      </c>
    </row>
    <row r="1675" spans="1:11" ht="13.5" x14ac:dyDescent="0.25">
      <c r="A1675" s="3">
        <f>TITRES_STAT!B1678</f>
        <v>44749</v>
      </c>
      <c r="B1675" s="5">
        <f>TITRES_STAT!D1678</f>
        <v>0.5</v>
      </c>
      <c r="C1675" s="2">
        <f t="shared" si="205"/>
        <v>0</v>
      </c>
      <c r="D1675" s="2">
        <f t="shared" si="206"/>
        <v>0.50800000000000001</v>
      </c>
      <c r="E1675" s="2">
        <f t="shared" si="200"/>
        <v>0.51300000000000001</v>
      </c>
      <c r="F1675" s="2">
        <f t="shared" si="201"/>
        <v>0.5109999999999999</v>
      </c>
      <c r="G1675" s="2">
        <f t="shared" si="203"/>
        <v>0.51679999999999993</v>
      </c>
      <c r="H1675" s="2">
        <f t="shared" si="207"/>
        <v>0.54319999999999968</v>
      </c>
      <c r="I1675" s="2">
        <f t="array" ref="I1675">SUMPRODUCT(B1659:B1678, (ROW(B1659:B1678)-ROW(B1659)+1)) / (20*21/2)</f>
        <v>0.50842857142857145</v>
      </c>
      <c r="J1675" s="2">
        <f t="shared" si="202"/>
        <v>0.51119746605955352</v>
      </c>
      <c r="K1675" s="2">
        <f t="shared" si="204"/>
        <v>0.51716129680704737</v>
      </c>
    </row>
    <row r="1676" spans="1:11" ht="13.5" x14ac:dyDescent="0.25">
      <c r="A1676" s="3">
        <f>TITRES_STAT!B1679</f>
        <v>44750</v>
      </c>
      <c r="B1676" s="5">
        <f>TITRES_STAT!D1679</f>
        <v>0.5</v>
      </c>
      <c r="C1676" s="2">
        <f t="shared" si="205"/>
        <v>0</v>
      </c>
      <c r="D1676" s="2">
        <f t="shared" si="206"/>
        <v>0.504</v>
      </c>
      <c r="E1676" s="2">
        <f t="shared" ref="E1676:E1739" si="208">AVERAGE(B1667:B1676)</f>
        <v>0.51100000000000001</v>
      </c>
      <c r="F1676" s="2">
        <f t="shared" si="201"/>
        <v>0.5109999999999999</v>
      </c>
      <c r="G1676" s="2">
        <f t="shared" si="203"/>
        <v>0.51639999999999997</v>
      </c>
      <c r="H1676" s="2">
        <f t="shared" si="207"/>
        <v>0.54324999999999979</v>
      </c>
      <c r="I1676" s="2">
        <f t="array" ref="I1676">SUMPRODUCT(B1660:B1679, (ROW(B1660:B1679)-ROW(B1660)+1)) / (20*21/2)</f>
        <v>0.50747619047619041</v>
      </c>
      <c r="J1676" s="2">
        <f t="shared" si="202"/>
        <v>0.51013104072054838</v>
      </c>
      <c r="K1676" s="2">
        <f t="shared" si="204"/>
        <v>0.51648830477539853</v>
      </c>
    </row>
    <row r="1677" spans="1:11" ht="13.5" x14ac:dyDescent="0.25">
      <c r="A1677" s="3">
        <f>TITRES_STAT!B1680</f>
        <v>44753</v>
      </c>
      <c r="B1677" s="5">
        <f>TITRES_STAT!D1680</f>
        <v>0.5</v>
      </c>
      <c r="C1677" s="2">
        <f t="shared" si="205"/>
        <v>0</v>
      </c>
      <c r="D1677" s="2">
        <f t="shared" si="206"/>
        <v>0.5</v>
      </c>
      <c r="E1677" s="2">
        <f t="shared" si="208"/>
        <v>0.50900000000000001</v>
      </c>
      <c r="F1677" s="2">
        <f t="shared" si="201"/>
        <v>0.5099999999999999</v>
      </c>
      <c r="G1677" s="2">
        <f t="shared" si="203"/>
        <v>0.5159999999999999</v>
      </c>
      <c r="H1677" s="2">
        <f t="shared" si="207"/>
        <v>0.54319999999999968</v>
      </c>
      <c r="I1677" s="2">
        <f t="array" ref="I1677">SUMPRODUCT(B1661:B1680, (ROW(B1661:B1680)-ROW(B1661)+1)) / (20*21/2)</f>
        <v>0.50657142857142856</v>
      </c>
      <c r="J1677" s="2">
        <f t="shared" si="202"/>
        <v>0.5091661796995437</v>
      </c>
      <c r="K1677" s="2">
        <f t="shared" si="204"/>
        <v>0.51584170458812806</v>
      </c>
    </row>
    <row r="1678" spans="1:11" ht="13.5" x14ac:dyDescent="0.25">
      <c r="A1678" s="3">
        <f>TITRES_STAT!B1681</f>
        <v>44754</v>
      </c>
      <c r="B1678" s="5">
        <f>TITRES_STAT!D1681</f>
        <v>0.5</v>
      </c>
      <c r="C1678" s="2">
        <f t="shared" si="205"/>
        <v>0</v>
      </c>
      <c r="D1678" s="2">
        <f t="shared" si="206"/>
        <v>0.5</v>
      </c>
      <c r="E1678" s="2">
        <f t="shared" si="208"/>
        <v>0.50700000000000001</v>
      </c>
      <c r="F1678" s="2">
        <f t="shared" si="201"/>
        <v>0.5099999999999999</v>
      </c>
      <c r="G1678" s="2">
        <f t="shared" si="203"/>
        <v>0.51559999999999995</v>
      </c>
      <c r="H1678" s="2">
        <f t="shared" si="207"/>
        <v>0.54319999999999968</v>
      </c>
      <c r="I1678" s="2">
        <f t="array" ref="I1678">SUMPRODUCT(B1662:B1681, (ROW(B1662:B1681)-ROW(B1662)+1)) / (20*21/2)</f>
        <v>0.50566666666666671</v>
      </c>
      <c r="J1678" s="2">
        <f t="shared" si="202"/>
        <v>0.50829321020434903</v>
      </c>
      <c r="K1678" s="2">
        <f t="shared" si="204"/>
        <v>0.51522046127094656</v>
      </c>
    </row>
    <row r="1679" spans="1:11" ht="13.5" x14ac:dyDescent="0.25">
      <c r="A1679" s="3">
        <f>TITRES_STAT!B1682</f>
        <v>44755</v>
      </c>
      <c r="B1679" s="5">
        <f>TITRES_STAT!D1682</f>
        <v>0.5</v>
      </c>
      <c r="C1679" s="2">
        <f t="shared" si="205"/>
        <v>0</v>
      </c>
      <c r="D1679" s="2">
        <f t="shared" si="206"/>
        <v>0.5</v>
      </c>
      <c r="E1679" s="2">
        <f t="shared" si="208"/>
        <v>0.505</v>
      </c>
      <c r="F1679" s="2">
        <f t="shared" si="201"/>
        <v>0.50949999999999984</v>
      </c>
      <c r="G1679" s="2">
        <f t="shared" si="203"/>
        <v>0.5149999999999999</v>
      </c>
      <c r="H1679" s="2">
        <f t="shared" si="207"/>
        <v>0.54319999999999957</v>
      </c>
      <c r="I1679" s="2">
        <f t="array" ref="I1679">SUMPRODUCT(B1663:B1682, (ROW(B1663:B1682)-ROW(B1663)+1)) / (20*21/2)</f>
        <v>0.50476190476190474</v>
      </c>
      <c r="J1679" s="2">
        <f t="shared" si="202"/>
        <v>0.5075033806610777</v>
      </c>
      <c r="K1679" s="2">
        <f t="shared" si="204"/>
        <v>0.51462358043679179</v>
      </c>
    </row>
    <row r="1680" spans="1:11" ht="13.5" x14ac:dyDescent="0.25">
      <c r="A1680" s="3">
        <f>TITRES_STAT!B1683</f>
        <v>44756</v>
      </c>
      <c r="B1680" s="5">
        <f>TITRES_STAT!D1683</f>
        <v>0.5</v>
      </c>
      <c r="C1680" s="2">
        <f t="shared" si="205"/>
        <v>0</v>
      </c>
      <c r="D1680" s="2">
        <f t="shared" si="206"/>
        <v>0.5</v>
      </c>
      <c r="E1680" s="2">
        <f t="shared" si="208"/>
        <v>0.504</v>
      </c>
      <c r="F1680" s="2">
        <f t="shared" si="201"/>
        <v>0.50949999999999995</v>
      </c>
      <c r="G1680" s="2">
        <f t="shared" si="203"/>
        <v>0.51459999999999995</v>
      </c>
      <c r="H1680" s="2">
        <f t="shared" si="207"/>
        <v>0.54319999999999957</v>
      </c>
      <c r="I1680" s="2">
        <f t="array" ref="I1680">SUMPRODUCT(B1664:B1683, (ROW(B1664:B1683)-ROW(B1664)+1)) / (20*21/2)</f>
        <v>0.50390476190476186</v>
      </c>
      <c r="J1680" s="2">
        <f t="shared" si="202"/>
        <v>0.50678877297907032</v>
      </c>
      <c r="K1680" s="2">
        <f t="shared" si="204"/>
        <v>0.5140501066941725</v>
      </c>
    </row>
    <row r="1681" spans="1:11" ht="13.5" x14ac:dyDescent="0.25">
      <c r="A1681" s="3">
        <f>TITRES_STAT!B1684</f>
        <v>44757</v>
      </c>
      <c r="B1681" s="5">
        <f>TITRES_STAT!D1684</f>
        <v>0.5</v>
      </c>
      <c r="C1681" s="2">
        <f t="shared" si="205"/>
        <v>0</v>
      </c>
      <c r="D1681" s="2">
        <f t="shared" si="206"/>
        <v>0.5</v>
      </c>
      <c r="E1681" s="2">
        <f t="shared" si="208"/>
        <v>0.502</v>
      </c>
      <c r="F1681" s="2">
        <f t="shared" si="201"/>
        <v>0.50949999999999995</v>
      </c>
      <c r="G1681" s="2">
        <f t="shared" si="203"/>
        <v>0.51419999999999999</v>
      </c>
      <c r="H1681" s="2">
        <f t="shared" si="207"/>
        <v>0.54319999999999968</v>
      </c>
      <c r="I1681" s="2">
        <f t="array" ref="I1681">SUMPRODUCT(B1665:B1684, (ROW(B1665:B1684)-ROW(B1665)+1)) / (20*21/2)</f>
        <v>0.50314285714285711</v>
      </c>
      <c r="J1681" s="2">
        <f t="shared" si="202"/>
        <v>0.50614222317153978</v>
      </c>
      <c r="K1681" s="2">
        <f t="shared" si="204"/>
        <v>0.51349912211793047</v>
      </c>
    </row>
    <row r="1682" spans="1:11" ht="13.5" x14ac:dyDescent="0.25">
      <c r="A1682" s="3">
        <f>TITRES_STAT!B1685</f>
        <v>44760</v>
      </c>
      <c r="B1682" s="5">
        <f>TITRES_STAT!D1685</f>
        <v>0.5</v>
      </c>
      <c r="C1682" s="2">
        <f t="shared" si="205"/>
        <v>0</v>
      </c>
      <c r="D1682" s="2">
        <f t="shared" si="206"/>
        <v>0.5</v>
      </c>
      <c r="E1682" s="2">
        <f t="shared" si="208"/>
        <v>0.5</v>
      </c>
      <c r="F1682" s="2">
        <f t="shared" si="201"/>
        <v>0.50900000000000001</v>
      </c>
      <c r="G1682" s="2">
        <f t="shared" si="203"/>
        <v>0.51379999999999992</v>
      </c>
      <c r="H1682" s="2">
        <f t="shared" si="207"/>
        <v>0.54314999999999969</v>
      </c>
      <c r="I1682" s="2">
        <f t="array" ref="I1682">SUMPRODUCT(B1666:B1685, (ROW(B1666:B1685)-ROW(B1666)+1)) / (20*21/2)</f>
        <v>0.50242857142857145</v>
      </c>
      <c r="J1682" s="2">
        <f t="shared" si="202"/>
        <v>0.50555724953615511</v>
      </c>
      <c r="K1682" s="2">
        <f t="shared" si="204"/>
        <v>0.51296974477997248</v>
      </c>
    </row>
    <row r="1683" spans="1:11" ht="13.5" x14ac:dyDescent="0.25">
      <c r="A1683" s="3">
        <f>TITRES_STAT!B1686</f>
        <v>44761</v>
      </c>
      <c r="B1683" s="5">
        <f>TITRES_STAT!D1686</f>
        <v>0.5</v>
      </c>
      <c r="C1683" s="2">
        <f t="shared" si="205"/>
        <v>0</v>
      </c>
      <c r="D1683" s="2">
        <f t="shared" si="206"/>
        <v>0.5</v>
      </c>
      <c r="E1683" s="2">
        <f t="shared" si="208"/>
        <v>0.5</v>
      </c>
      <c r="F1683" s="2">
        <f t="shared" si="201"/>
        <v>0.50800000000000001</v>
      </c>
      <c r="G1683" s="2">
        <f t="shared" si="203"/>
        <v>0.51300000000000001</v>
      </c>
      <c r="H1683" s="2">
        <f t="shared" si="207"/>
        <v>0.54309999999999969</v>
      </c>
      <c r="I1683" s="2">
        <f t="array" ref="I1683">SUMPRODUCT(B1667:B1686, (ROW(B1667:B1686)-ROW(B1667)+1)) / (20*21/2)</f>
        <v>0.50180952380952382</v>
      </c>
      <c r="J1683" s="2">
        <f t="shared" si="202"/>
        <v>0.50502798767556889</v>
      </c>
      <c r="K1683" s="2">
        <f t="shared" si="204"/>
        <v>0.51246112733762061</v>
      </c>
    </row>
    <row r="1684" spans="1:11" ht="13.5" x14ac:dyDescent="0.25">
      <c r="A1684" s="3">
        <f>TITRES_STAT!B1687</f>
        <v>44762</v>
      </c>
      <c r="B1684" s="5">
        <f>TITRES_STAT!D1687</f>
        <v>0.5</v>
      </c>
      <c r="C1684" s="2">
        <f t="shared" si="205"/>
        <v>0</v>
      </c>
      <c r="D1684" s="2">
        <f t="shared" si="206"/>
        <v>0.5</v>
      </c>
      <c r="E1684" s="2">
        <f t="shared" si="208"/>
        <v>0.5</v>
      </c>
      <c r="F1684" s="2">
        <f t="shared" ref="F1684:F1747" si="209">AVERAGE(B1665:B1684)</f>
        <v>0.50750000000000006</v>
      </c>
      <c r="G1684" s="2">
        <f t="shared" si="203"/>
        <v>0.51200000000000001</v>
      </c>
      <c r="H1684" s="2">
        <f t="shared" si="207"/>
        <v>0.54299999999999971</v>
      </c>
      <c r="I1684" s="2">
        <f t="array" ref="I1684">SUMPRODUCT(B1668:B1687, (ROW(B1668:B1687)-ROW(B1668)+1)) / (20*21/2)</f>
        <v>0.50128571428571422</v>
      </c>
      <c r="J1684" s="2">
        <f t="shared" si="202"/>
        <v>0.50454913170646709</v>
      </c>
      <c r="K1684" s="2">
        <f t="shared" si="204"/>
        <v>0.51197245567732175</v>
      </c>
    </row>
    <row r="1685" spans="1:11" ht="13.5" x14ac:dyDescent="0.25">
      <c r="A1685" s="3">
        <f>TITRES_STAT!B1688</f>
        <v>44763</v>
      </c>
      <c r="B1685" s="5">
        <f>TITRES_STAT!D1688</f>
        <v>0.5</v>
      </c>
      <c r="C1685" s="2">
        <f t="shared" si="205"/>
        <v>0</v>
      </c>
      <c r="D1685" s="2">
        <f t="shared" si="206"/>
        <v>0.5</v>
      </c>
      <c r="E1685" s="2">
        <f t="shared" si="208"/>
        <v>0.5</v>
      </c>
      <c r="F1685" s="2">
        <f t="shared" si="209"/>
        <v>0.50649999999999995</v>
      </c>
      <c r="G1685" s="2">
        <f t="shared" si="203"/>
        <v>0.5109999999999999</v>
      </c>
      <c r="H1685" s="2">
        <f t="shared" si="207"/>
        <v>0.54279999999999962</v>
      </c>
      <c r="I1685" s="2">
        <f t="array" ref="I1685">SUMPRODUCT(B1669:B1688, (ROW(B1669:B1688)-ROW(B1669)+1)) / (20*21/2)</f>
        <v>0.50085714285714289</v>
      </c>
      <c r="J1685" s="2">
        <f t="shared" ref="J1685:J1748" si="210">$J$4*B1685+J1684*(1-$J$4)</f>
        <v>0.50411588106775596</v>
      </c>
      <c r="K1685" s="2">
        <f t="shared" si="204"/>
        <v>0.51150294761154447</v>
      </c>
    </row>
    <row r="1686" spans="1:11" ht="13.5" x14ac:dyDescent="0.25">
      <c r="A1686" s="3">
        <f>TITRES_STAT!B1689</f>
        <v>44764</v>
      </c>
      <c r="B1686" s="5">
        <f>TITRES_STAT!D1689</f>
        <v>0.5</v>
      </c>
      <c r="C1686" s="2">
        <f t="shared" si="205"/>
        <v>0</v>
      </c>
      <c r="D1686" s="2">
        <f t="shared" si="206"/>
        <v>0.5</v>
      </c>
      <c r="E1686" s="2">
        <f t="shared" si="208"/>
        <v>0.5</v>
      </c>
      <c r="F1686" s="2">
        <f t="shared" si="209"/>
        <v>0.50549999999999995</v>
      </c>
      <c r="G1686" s="2">
        <f t="shared" si="203"/>
        <v>0.5099999999999999</v>
      </c>
      <c r="H1686" s="2">
        <f t="shared" si="207"/>
        <v>0.54259999999999964</v>
      </c>
      <c r="I1686" s="2">
        <f t="array" ref="I1686">SUMPRODUCT(B1670:B1689, (ROW(B1670:B1689)-ROW(B1670)+1)) / (20*21/2)</f>
        <v>0.50052380952380948</v>
      </c>
      <c r="J1686" s="2">
        <f t="shared" si="210"/>
        <v>0.50372389239463633</v>
      </c>
      <c r="K1686" s="2">
        <f t="shared" si="204"/>
        <v>0.51105185162677802</v>
      </c>
    </row>
    <row r="1687" spans="1:11" ht="13.5" x14ac:dyDescent="0.25">
      <c r="A1687" s="3">
        <f>TITRES_STAT!B1690</f>
        <v>44768</v>
      </c>
      <c r="B1687" s="5">
        <f>TITRES_STAT!D1690</f>
        <v>0.5</v>
      </c>
      <c r="C1687" s="2">
        <f t="shared" si="205"/>
        <v>0</v>
      </c>
      <c r="D1687" s="2">
        <f t="shared" si="206"/>
        <v>0.5</v>
      </c>
      <c r="E1687" s="2">
        <f t="shared" si="208"/>
        <v>0.5</v>
      </c>
      <c r="F1687" s="2">
        <f t="shared" si="209"/>
        <v>0.50449999999999995</v>
      </c>
      <c r="G1687" s="2">
        <f t="shared" si="203"/>
        <v>0.50919999999999999</v>
      </c>
      <c r="H1687" s="2">
        <f t="shared" si="207"/>
        <v>0.54239999999999955</v>
      </c>
      <c r="I1687" s="2">
        <f t="array" ref="I1687">SUMPRODUCT(B1671:B1690, (ROW(B1671:B1690)-ROW(B1671)+1)) / (20*21/2)</f>
        <v>0.50123809523809526</v>
      </c>
      <c r="J1687" s="2">
        <f t="shared" si="210"/>
        <v>0.5033692359760995</v>
      </c>
      <c r="K1687" s="2">
        <f t="shared" si="204"/>
        <v>0.51061844568062986</v>
      </c>
    </row>
    <row r="1688" spans="1:11" ht="13.5" x14ac:dyDescent="0.25">
      <c r="A1688" s="3">
        <f>TITRES_STAT!B1691</f>
        <v>44769</v>
      </c>
      <c r="B1688" s="5">
        <f>TITRES_STAT!D1691</f>
        <v>0.5</v>
      </c>
      <c r="C1688" s="2">
        <f t="shared" si="205"/>
        <v>0</v>
      </c>
      <c r="D1688" s="2">
        <f t="shared" si="206"/>
        <v>0.5</v>
      </c>
      <c r="E1688" s="2">
        <f t="shared" si="208"/>
        <v>0.5</v>
      </c>
      <c r="F1688" s="2">
        <f t="shared" si="209"/>
        <v>0.50350000000000006</v>
      </c>
      <c r="G1688" s="2">
        <f t="shared" si="203"/>
        <v>0.50879999999999992</v>
      </c>
      <c r="H1688" s="2">
        <f t="shared" si="207"/>
        <v>0.54229999999999956</v>
      </c>
      <c r="I1688" s="2">
        <f t="array" ref="I1688">SUMPRODUCT(B1672:B1691, (ROW(B1672:B1691)-ROW(B1672)+1)) / (20*21/2)</f>
        <v>0.50195238095238093</v>
      </c>
      <c r="J1688" s="2">
        <f t="shared" si="210"/>
        <v>0.5030483563593281</v>
      </c>
      <c r="K1688" s="2">
        <f t="shared" si="204"/>
        <v>0.51020203604609538</v>
      </c>
    </row>
    <row r="1689" spans="1:11" ht="13.5" x14ac:dyDescent="0.25">
      <c r="A1689" s="3">
        <f>TITRES_STAT!B1692</f>
        <v>44770</v>
      </c>
      <c r="B1689" s="5">
        <f>TITRES_STAT!D1692</f>
        <v>0.5</v>
      </c>
      <c r="C1689" s="2">
        <f t="shared" si="205"/>
        <v>0</v>
      </c>
      <c r="D1689" s="2">
        <f t="shared" si="206"/>
        <v>0.5</v>
      </c>
      <c r="E1689" s="2">
        <f t="shared" si="208"/>
        <v>0.5</v>
      </c>
      <c r="F1689" s="2">
        <f t="shared" si="209"/>
        <v>0.50250000000000006</v>
      </c>
      <c r="G1689" s="2">
        <f t="shared" si="203"/>
        <v>0.50839999999999985</v>
      </c>
      <c r="H1689" s="2">
        <f t="shared" si="207"/>
        <v>0.54209999999999969</v>
      </c>
      <c r="I1689" s="2">
        <f t="array" ref="I1689">SUMPRODUCT(B1673:B1692, (ROW(B1673:B1692)-ROW(B1673)+1)) / (20*21/2)</f>
        <v>0.50176190476190474</v>
      </c>
      <c r="J1689" s="2">
        <f t="shared" si="210"/>
        <v>0.50275803670605868</v>
      </c>
      <c r="K1689" s="2">
        <f t="shared" si="204"/>
        <v>0.50980195620115054</v>
      </c>
    </row>
    <row r="1690" spans="1:11" ht="13.5" x14ac:dyDescent="0.25">
      <c r="A1690" s="3">
        <f>TITRES_STAT!B1693</f>
        <v>44771</v>
      </c>
      <c r="B1690" s="5">
        <f>TITRES_STAT!D1693</f>
        <v>0.51</v>
      </c>
      <c r="C1690" s="2">
        <f t="shared" si="205"/>
        <v>1.0000000000000009E-2</v>
      </c>
      <c r="D1690" s="2">
        <f t="shared" si="206"/>
        <v>0.502</v>
      </c>
      <c r="E1690" s="2">
        <f t="shared" si="208"/>
        <v>0.501</v>
      </c>
      <c r="F1690" s="2">
        <f t="shared" si="209"/>
        <v>0.50249999999999995</v>
      </c>
      <c r="G1690" s="2">
        <f t="shared" si="203"/>
        <v>0.50819999999999999</v>
      </c>
      <c r="H1690" s="2">
        <f t="shared" si="207"/>
        <v>0.5418999999999996</v>
      </c>
      <c r="I1690" s="2">
        <f t="array" ref="I1690">SUMPRODUCT(B1674:B1693, (ROW(B1674:B1693)-ROW(B1674)+1)) / (20*21/2)</f>
        <v>0.50166666666666659</v>
      </c>
      <c r="J1690" s="2">
        <f t="shared" si="210"/>
        <v>0.50344774749595789</v>
      </c>
      <c r="K1690" s="2">
        <f t="shared" si="204"/>
        <v>0.50980972262463486</v>
      </c>
    </row>
    <row r="1691" spans="1:11" ht="13.5" x14ac:dyDescent="0.25">
      <c r="A1691" s="3">
        <f>TITRES_STAT!B1694</f>
        <v>44774</v>
      </c>
      <c r="B1691" s="5">
        <f>TITRES_STAT!D1694</f>
        <v>0.51</v>
      </c>
      <c r="C1691" s="2">
        <f t="shared" si="205"/>
        <v>0</v>
      </c>
      <c r="D1691" s="2">
        <f t="shared" si="206"/>
        <v>0.50399999999999989</v>
      </c>
      <c r="E1691" s="2">
        <f t="shared" si="208"/>
        <v>0.502</v>
      </c>
      <c r="F1691" s="2">
        <f t="shared" si="209"/>
        <v>0.502</v>
      </c>
      <c r="G1691" s="2">
        <f t="shared" si="203"/>
        <v>0.50819999999999999</v>
      </c>
      <c r="H1691" s="2">
        <f t="shared" si="207"/>
        <v>0.54164999999999963</v>
      </c>
      <c r="I1691" s="2">
        <f t="array" ref="I1691">SUMPRODUCT(B1675:B1694, (ROW(B1675:B1694)-ROW(B1675)+1)) / (20*21/2)</f>
        <v>0.50157142857142856</v>
      </c>
      <c r="J1691" s="2">
        <f t="shared" si="210"/>
        <v>0.50407177154396188</v>
      </c>
      <c r="K1691" s="2">
        <f t="shared" si="204"/>
        <v>0.50981718448249236</v>
      </c>
    </row>
    <row r="1692" spans="1:11" ht="13.5" x14ac:dyDescent="0.25">
      <c r="A1692" s="3">
        <f>TITRES_STAT!B1695</f>
        <v>44775</v>
      </c>
      <c r="B1692" s="5">
        <f>TITRES_STAT!D1695</f>
        <v>0.5</v>
      </c>
      <c r="C1692" s="2">
        <f t="shared" si="205"/>
        <v>-1.0000000000000009E-2</v>
      </c>
      <c r="D1692" s="2">
        <f t="shared" si="206"/>
        <v>0.504</v>
      </c>
      <c r="E1692" s="2">
        <f t="shared" si="208"/>
        <v>0.502</v>
      </c>
      <c r="F1692" s="2">
        <f t="shared" si="209"/>
        <v>0.501</v>
      </c>
      <c r="G1692" s="2">
        <f t="shared" si="203"/>
        <v>0.50780000000000003</v>
      </c>
      <c r="H1692" s="2">
        <f t="shared" si="207"/>
        <v>0.54124999999999968</v>
      </c>
      <c r="I1692" s="2">
        <f t="array" ref="I1692">SUMPRODUCT(B1676:B1695, (ROW(B1676:B1695)-ROW(B1676)+1)) / (20*21/2)</f>
        <v>0.50242857142857145</v>
      </c>
      <c r="J1692" s="2">
        <f t="shared" si="210"/>
        <v>0.50368398377787027</v>
      </c>
      <c r="K1692" s="2">
        <f t="shared" si="204"/>
        <v>0.50943219685572794</v>
      </c>
    </row>
    <row r="1693" spans="1:11" ht="13.5" x14ac:dyDescent="0.25">
      <c r="A1693" s="3">
        <f>TITRES_STAT!B1696</f>
        <v>44776</v>
      </c>
      <c r="B1693" s="5">
        <f>TITRES_STAT!D1696</f>
        <v>0.5</v>
      </c>
      <c r="C1693" s="2">
        <f t="shared" si="205"/>
        <v>0</v>
      </c>
      <c r="D1693" s="2">
        <f t="shared" si="206"/>
        <v>0.504</v>
      </c>
      <c r="E1693" s="2">
        <f t="shared" si="208"/>
        <v>0.502</v>
      </c>
      <c r="F1693" s="2">
        <f t="shared" si="209"/>
        <v>0.501</v>
      </c>
      <c r="G1693" s="2">
        <f t="shared" si="203"/>
        <v>0.50739999999999996</v>
      </c>
      <c r="H1693" s="2">
        <f t="shared" si="207"/>
        <v>0.54079999999999973</v>
      </c>
      <c r="I1693" s="2">
        <f t="array" ref="I1693">SUMPRODUCT(B1677:B1696, (ROW(B1677:B1696)-ROW(B1677)+1)) / (20*21/2)</f>
        <v>0.50323809523809515</v>
      </c>
      <c r="J1693" s="2">
        <f t="shared" si="210"/>
        <v>0.50333312817997788</v>
      </c>
      <c r="K1693" s="2">
        <f t="shared" si="204"/>
        <v>0.50906230678295428</v>
      </c>
    </row>
    <row r="1694" spans="1:11" ht="13.5" x14ac:dyDescent="0.25">
      <c r="A1694" s="3">
        <f>TITRES_STAT!B1697</f>
        <v>44777</v>
      </c>
      <c r="B1694" s="5">
        <f>TITRES_STAT!D1697</f>
        <v>0.5</v>
      </c>
      <c r="C1694" s="2">
        <f t="shared" si="205"/>
        <v>0</v>
      </c>
      <c r="D1694" s="2">
        <f t="shared" si="206"/>
        <v>0.504</v>
      </c>
      <c r="E1694" s="2">
        <f t="shared" si="208"/>
        <v>0.502</v>
      </c>
      <c r="F1694" s="2">
        <f t="shared" si="209"/>
        <v>0.501</v>
      </c>
      <c r="G1694" s="2">
        <f t="shared" si="203"/>
        <v>0.50700000000000001</v>
      </c>
      <c r="H1694" s="2">
        <f t="shared" si="207"/>
        <v>0.54044999999999965</v>
      </c>
      <c r="I1694" s="2">
        <f t="array" ref="I1694">SUMPRODUCT(B1678:B1697, (ROW(B1678:B1697)-ROW(B1678)+1)) / (20*21/2)</f>
        <v>0.50304761904761908</v>
      </c>
      <c r="J1694" s="2">
        <f t="shared" si="210"/>
        <v>0.50301568740093239</v>
      </c>
      <c r="K1694" s="2">
        <f t="shared" si="204"/>
        <v>0.50870692220323066</v>
      </c>
    </row>
    <row r="1695" spans="1:11" ht="13.5" x14ac:dyDescent="0.25">
      <c r="A1695" s="3">
        <f>TITRES_STAT!B1698</f>
        <v>44778</v>
      </c>
      <c r="B1695" s="5">
        <f>TITRES_STAT!D1698</f>
        <v>0.51</v>
      </c>
      <c r="C1695" s="2">
        <f t="shared" si="205"/>
        <v>1.0000000000000009E-2</v>
      </c>
      <c r="D1695" s="2">
        <f t="shared" si="206"/>
        <v>0.50399999999999989</v>
      </c>
      <c r="E1695" s="2">
        <f t="shared" si="208"/>
        <v>0.50299999999999989</v>
      </c>
      <c r="F1695" s="2">
        <f t="shared" si="209"/>
        <v>0.50149999999999995</v>
      </c>
      <c r="G1695" s="2">
        <f t="shared" si="203"/>
        <v>0.50660000000000005</v>
      </c>
      <c r="H1695" s="2">
        <f t="shared" si="207"/>
        <v>0.54014999999999969</v>
      </c>
      <c r="I1695" s="2">
        <f t="array" ref="I1695">SUMPRODUCT(B1679:B1698, (ROW(B1679:B1698)-ROW(B1679)+1)) / (20*21/2)</f>
        <v>0.50380952380952382</v>
      </c>
      <c r="J1695" s="2">
        <f t="shared" si="210"/>
        <v>0.50368086002941503</v>
      </c>
      <c r="K1695" s="2">
        <f t="shared" si="204"/>
        <v>0.50875763113643735</v>
      </c>
    </row>
    <row r="1696" spans="1:11" ht="13.5" x14ac:dyDescent="0.25">
      <c r="A1696" s="3">
        <f>TITRES_STAT!B1699</f>
        <v>44781</v>
      </c>
      <c r="B1696" s="5">
        <f>TITRES_STAT!D1699</f>
        <v>0.51</v>
      </c>
      <c r="C1696" s="2">
        <f t="shared" si="205"/>
        <v>0</v>
      </c>
      <c r="D1696" s="2">
        <f t="shared" si="206"/>
        <v>0.50399999999999989</v>
      </c>
      <c r="E1696" s="2">
        <f t="shared" si="208"/>
        <v>0.50399999999999989</v>
      </c>
      <c r="F1696" s="2">
        <f t="shared" si="209"/>
        <v>0.502</v>
      </c>
      <c r="G1696" s="2">
        <f t="shared" si="203"/>
        <v>0.50639999999999996</v>
      </c>
      <c r="H1696" s="2">
        <f t="shared" si="207"/>
        <v>0.53984999999999972</v>
      </c>
      <c r="I1696" s="2">
        <f t="array" ref="I1696">SUMPRODUCT(B1680:B1699, (ROW(B1680:B1699)-ROW(B1680)+1)) / (20*21/2)</f>
        <v>0.50452380952380949</v>
      </c>
      <c r="J1696" s="2">
        <f t="shared" si="210"/>
        <v>0.50428268288375644</v>
      </c>
      <c r="K1696" s="2">
        <f t="shared" si="204"/>
        <v>0.50880635148402809</v>
      </c>
    </row>
    <row r="1697" spans="1:11" ht="13.5" x14ac:dyDescent="0.25">
      <c r="A1697" s="3">
        <f>TITRES_STAT!B1700</f>
        <v>44782</v>
      </c>
      <c r="B1697" s="5">
        <f>TITRES_STAT!D1700</f>
        <v>0.5</v>
      </c>
      <c r="C1697" s="2">
        <f t="shared" si="205"/>
        <v>-1.0000000000000009E-2</v>
      </c>
      <c r="D1697" s="2">
        <f t="shared" si="206"/>
        <v>0.504</v>
      </c>
      <c r="E1697" s="2">
        <f t="shared" si="208"/>
        <v>0.504</v>
      </c>
      <c r="F1697" s="2">
        <f t="shared" si="209"/>
        <v>0.502</v>
      </c>
      <c r="G1697" s="2">
        <f t="shared" si="203"/>
        <v>0.50600000000000012</v>
      </c>
      <c r="H1697" s="2">
        <f t="shared" si="207"/>
        <v>0.53949999999999965</v>
      </c>
      <c r="I1697" s="2">
        <f t="array" ref="I1697">SUMPRODUCT(B1681:B1700, (ROW(B1681:B1700)-ROW(B1681)+1)) / (20*21/2)</f>
        <v>0.50519047619047619</v>
      </c>
      <c r="J1697" s="2">
        <f t="shared" si="210"/>
        <v>0.5038748083233987</v>
      </c>
      <c r="K1697" s="2">
        <f t="shared" si="204"/>
        <v>0.50846100436700736</v>
      </c>
    </row>
    <row r="1698" spans="1:11" ht="13.5" x14ac:dyDescent="0.25">
      <c r="A1698" s="3">
        <f>TITRES_STAT!B1701</f>
        <v>44783</v>
      </c>
      <c r="B1698" s="5">
        <f>TITRES_STAT!D1701</f>
        <v>0.51</v>
      </c>
      <c r="C1698" s="2">
        <f t="shared" si="205"/>
        <v>1.0000000000000009E-2</v>
      </c>
      <c r="D1698" s="2">
        <f t="shared" si="206"/>
        <v>0.50600000000000001</v>
      </c>
      <c r="E1698" s="2">
        <f t="shared" si="208"/>
        <v>0.505</v>
      </c>
      <c r="F1698" s="2">
        <f t="shared" si="209"/>
        <v>0.50249999999999995</v>
      </c>
      <c r="G1698" s="2">
        <f t="shared" si="203"/>
        <v>0.50600000000000001</v>
      </c>
      <c r="H1698" s="2">
        <f t="shared" si="207"/>
        <v>0.53909999999999969</v>
      </c>
      <c r="I1698" s="2">
        <f t="array" ref="I1698">SUMPRODUCT(B1682:B1701, (ROW(B1682:B1701)-ROW(B1682)+1)) / (20*21/2)</f>
        <v>0.50485714285714278</v>
      </c>
      <c r="J1698" s="2">
        <f t="shared" si="210"/>
        <v>0.50445815991164644</v>
      </c>
      <c r="K1698" s="2">
        <f t="shared" si="204"/>
        <v>0.5085213571369287</v>
      </c>
    </row>
    <row r="1699" spans="1:11" ht="13.5" x14ac:dyDescent="0.25">
      <c r="A1699" s="3">
        <f>TITRES_STAT!B1702</f>
        <v>44784</v>
      </c>
      <c r="B1699" s="5">
        <f>TITRES_STAT!D1702</f>
        <v>0.51</v>
      </c>
      <c r="C1699" s="2">
        <f t="shared" si="205"/>
        <v>0</v>
      </c>
      <c r="D1699" s="2">
        <f t="shared" si="206"/>
        <v>0.50800000000000001</v>
      </c>
      <c r="E1699" s="2">
        <f t="shared" si="208"/>
        <v>0.50600000000000001</v>
      </c>
      <c r="F1699" s="2">
        <f t="shared" si="209"/>
        <v>0.50299999999999989</v>
      </c>
      <c r="G1699" s="2">
        <f t="shared" si="203"/>
        <v>0.50600000000000012</v>
      </c>
      <c r="H1699" s="2">
        <f t="shared" si="207"/>
        <v>0.53869999999999962</v>
      </c>
      <c r="I1699" s="2">
        <f t="array" ref="I1699">SUMPRODUCT(B1683:B1702, (ROW(B1683:B1702)-ROW(B1683)+1)) / (20*21/2)</f>
        <v>0.5045238095238096</v>
      </c>
      <c r="J1699" s="2">
        <f t="shared" si="210"/>
        <v>0.5049859542057753</v>
      </c>
      <c r="K1699" s="2">
        <f t="shared" si="204"/>
        <v>0.50857934313155895</v>
      </c>
    </row>
    <row r="1700" spans="1:11" ht="13.5" x14ac:dyDescent="0.25">
      <c r="A1700" s="3">
        <f>TITRES_STAT!B1703</f>
        <v>44785</v>
      </c>
      <c r="B1700" s="5">
        <f>TITRES_STAT!D1703</f>
        <v>0.51</v>
      </c>
      <c r="C1700" s="2">
        <f t="shared" si="205"/>
        <v>0</v>
      </c>
      <c r="D1700" s="2">
        <f t="shared" si="206"/>
        <v>0.50800000000000001</v>
      </c>
      <c r="E1700" s="2">
        <f t="shared" si="208"/>
        <v>0.50599999999999989</v>
      </c>
      <c r="F1700" s="2">
        <f t="shared" si="209"/>
        <v>0.50349999999999995</v>
      </c>
      <c r="G1700" s="2">
        <f t="shared" si="203"/>
        <v>0.50620000000000009</v>
      </c>
      <c r="H1700" s="2">
        <f t="shared" si="207"/>
        <v>0.53829999999999967</v>
      </c>
      <c r="I1700" s="2">
        <f t="array" ref="I1700">SUMPRODUCT(B1684:B1703, (ROW(B1684:B1703)-ROW(B1684)+1)) / (20*21/2)</f>
        <v>0.50419047619047619</v>
      </c>
      <c r="J1700" s="2">
        <f t="shared" si="210"/>
        <v>0.50546348237665384</v>
      </c>
      <c r="K1700" s="2">
        <f t="shared" si="204"/>
        <v>0.50863505516561547</v>
      </c>
    </row>
    <row r="1701" spans="1:11" ht="13.5" x14ac:dyDescent="0.25">
      <c r="A1701" s="3">
        <f>TITRES_STAT!B1704</f>
        <v>44788</v>
      </c>
      <c r="B1701" s="5">
        <f>TITRES_STAT!D1704</f>
        <v>0.5</v>
      </c>
      <c r="C1701" s="2">
        <f t="shared" si="205"/>
        <v>-1.0000000000000009E-2</v>
      </c>
      <c r="D1701" s="2">
        <f t="shared" si="206"/>
        <v>0.50600000000000001</v>
      </c>
      <c r="E1701" s="2">
        <f t="shared" si="208"/>
        <v>0.50499999999999989</v>
      </c>
      <c r="F1701" s="2">
        <f t="shared" si="209"/>
        <v>0.50349999999999995</v>
      </c>
      <c r="G1701" s="2">
        <f t="shared" si="203"/>
        <v>0.50620000000000009</v>
      </c>
      <c r="H1701" s="2">
        <f t="shared" si="207"/>
        <v>0.53784999999999972</v>
      </c>
      <c r="I1701" s="2">
        <f t="array" ref="I1701">SUMPRODUCT(B1685:B1704, (ROW(B1685:B1704)-ROW(B1685)+1)) / (20*21/2)</f>
        <v>0.50480952380952382</v>
      </c>
      <c r="J1701" s="2">
        <f t="shared" si="210"/>
        <v>0.50494315072173435</v>
      </c>
      <c r="K1701" s="2">
        <f t="shared" si="204"/>
        <v>0.50829642555127763</v>
      </c>
    </row>
    <row r="1702" spans="1:11" ht="13.5" x14ac:dyDescent="0.25">
      <c r="A1702" s="3">
        <f>TITRES_STAT!B1705</f>
        <v>44789</v>
      </c>
      <c r="B1702" s="5">
        <f>TITRES_STAT!D1705</f>
        <v>0.5</v>
      </c>
      <c r="C1702" s="2">
        <f t="shared" si="205"/>
        <v>0</v>
      </c>
      <c r="D1702" s="2">
        <f t="shared" si="206"/>
        <v>0.50600000000000001</v>
      </c>
      <c r="E1702" s="2">
        <f t="shared" si="208"/>
        <v>0.505</v>
      </c>
      <c r="F1702" s="2">
        <f t="shared" si="209"/>
        <v>0.50349999999999995</v>
      </c>
      <c r="G1702" s="2">
        <f t="shared" si="203"/>
        <v>0.50620000000000009</v>
      </c>
      <c r="H1702" s="2">
        <f t="shared" si="207"/>
        <v>0.53739999999999966</v>
      </c>
      <c r="I1702" s="2">
        <f t="array" ref="I1702">SUMPRODUCT(B1686:B1705, (ROW(B1686:B1705)-ROW(B1686)+1)) / (20*21/2)</f>
        <v>0.50442857142857145</v>
      </c>
      <c r="J1702" s="2">
        <f t="shared" si="210"/>
        <v>0.50447237446252158</v>
      </c>
      <c r="K1702" s="2">
        <f t="shared" si="204"/>
        <v>0.50797107552965892</v>
      </c>
    </row>
    <row r="1703" spans="1:11" ht="13.5" x14ac:dyDescent="0.25">
      <c r="A1703" s="3">
        <f>TITRES_STAT!B1706</f>
        <v>44790</v>
      </c>
      <c r="B1703" s="5">
        <f>TITRES_STAT!D1706</f>
        <v>0.5</v>
      </c>
      <c r="C1703" s="2">
        <f t="shared" si="205"/>
        <v>0</v>
      </c>
      <c r="D1703" s="2">
        <f t="shared" si="206"/>
        <v>0.504</v>
      </c>
      <c r="E1703" s="2">
        <f t="shared" si="208"/>
        <v>0.505</v>
      </c>
      <c r="F1703" s="2">
        <f t="shared" si="209"/>
        <v>0.50349999999999995</v>
      </c>
      <c r="G1703" s="2">
        <f t="shared" si="203"/>
        <v>0.50620000000000009</v>
      </c>
      <c r="H1703" s="2">
        <f t="shared" si="207"/>
        <v>0.53689999999999971</v>
      </c>
      <c r="I1703" s="2">
        <f t="array" ref="I1703">SUMPRODUCT(B1687:B1706, (ROW(B1687:B1706)-ROW(B1687)+1)) / (20*21/2)</f>
        <v>0.50404761904761897</v>
      </c>
      <c r="J1703" s="2">
        <f t="shared" si="210"/>
        <v>0.50404643403751948</v>
      </c>
      <c r="K1703" s="2">
        <f t="shared" si="204"/>
        <v>0.50765848433241745</v>
      </c>
    </row>
    <row r="1704" spans="1:11" ht="13.5" x14ac:dyDescent="0.25">
      <c r="A1704" s="3">
        <f>TITRES_STAT!B1707</f>
        <v>44791</v>
      </c>
      <c r="B1704" s="5">
        <f>TITRES_STAT!D1707</f>
        <v>0.51</v>
      </c>
      <c r="C1704" s="2">
        <f t="shared" si="205"/>
        <v>1.0000000000000009E-2</v>
      </c>
      <c r="D1704" s="2">
        <f t="shared" si="206"/>
        <v>0.50399999999999989</v>
      </c>
      <c r="E1704" s="2">
        <f t="shared" si="208"/>
        <v>0.50600000000000001</v>
      </c>
      <c r="F1704" s="2">
        <f t="shared" si="209"/>
        <v>0.50399999999999989</v>
      </c>
      <c r="G1704" s="2">
        <f t="shared" si="203"/>
        <v>0.50640000000000018</v>
      </c>
      <c r="H1704" s="2">
        <f t="shared" si="207"/>
        <v>0.53644999999999965</v>
      </c>
      <c r="I1704" s="2">
        <f t="array" ref="I1704">SUMPRODUCT(B1688:B1707, (ROW(B1688:B1707)-ROW(B1688)+1)) / (20*21/2)</f>
        <v>0.5036666666666666</v>
      </c>
      <c r="J1704" s="2">
        <f t="shared" si="210"/>
        <v>0.50461344031966049</v>
      </c>
      <c r="K1704" s="2">
        <f t="shared" si="204"/>
        <v>0.50775030847624425</v>
      </c>
    </row>
    <row r="1705" spans="1:11" ht="13.5" x14ac:dyDescent="0.25">
      <c r="A1705" s="3">
        <f>TITRES_STAT!B1708</f>
        <v>44792</v>
      </c>
      <c r="B1705" s="5">
        <f>TITRES_STAT!D1708</f>
        <v>0.5</v>
      </c>
      <c r="C1705" s="2">
        <f t="shared" si="205"/>
        <v>-1.0000000000000009E-2</v>
      </c>
      <c r="D1705" s="2">
        <f t="shared" si="206"/>
        <v>0.502</v>
      </c>
      <c r="E1705" s="2">
        <f t="shared" si="208"/>
        <v>0.505</v>
      </c>
      <c r="F1705" s="2">
        <f t="shared" si="209"/>
        <v>0.50399999999999989</v>
      </c>
      <c r="G1705" s="2">
        <f t="shared" si="203"/>
        <v>0.50600000000000023</v>
      </c>
      <c r="H1705" s="2">
        <f t="shared" si="207"/>
        <v>0.53594999999999959</v>
      </c>
      <c r="I1705" s="2">
        <f t="array" ref="I1705">SUMPRODUCT(B1689:B1708, (ROW(B1689:B1708)-ROW(B1689)+1)) / (20*21/2)</f>
        <v>0.50328571428571423</v>
      </c>
      <c r="J1705" s="2">
        <f t="shared" si="210"/>
        <v>0.50417406505112139</v>
      </c>
      <c r="K1705" s="2">
        <f t="shared" si="204"/>
        <v>0.50744637481050925</v>
      </c>
    </row>
    <row r="1706" spans="1:11" ht="13.5" x14ac:dyDescent="0.25">
      <c r="A1706" s="3">
        <f>TITRES_STAT!B1709</f>
        <v>44795</v>
      </c>
      <c r="B1706" s="5">
        <f>TITRES_STAT!D1709</f>
        <v>0.5</v>
      </c>
      <c r="C1706" s="2">
        <f t="shared" si="205"/>
        <v>0</v>
      </c>
      <c r="D1706" s="2">
        <f t="shared" si="206"/>
        <v>0.502</v>
      </c>
      <c r="E1706" s="2">
        <f t="shared" si="208"/>
        <v>0.504</v>
      </c>
      <c r="F1706" s="2">
        <f t="shared" si="209"/>
        <v>0.50399999999999989</v>
      </c>
      <c r="G1706" s="2">
        <f t="shared" si="203"/>
        <v>0.50600000000000023</v>
      </c>
      <c r="H1706" s="2">
        <f t="shared" si="207"/>
        <v>0.53544999999999976</v>
      </c>
      <c r="I1706" s="2">
        <f t="array" ref="I1706">SUMPRODUCT(B1690:B1709, (ROW(B1690:B1709)-ROW(B1690)+1)) / (20*21/2)</f>
        <v>0.50385714285714289</v>
      </c>
      <c r="J1706" s="2">
        <f t="shared" si="210"/>
        <v>0.50377653504625264</v>
      </c>
      <c r="K1706" s="2">
        <f t="shared" si="204"/>
        <v>0.50715436011205794</v>
      </c>
    </row>
    <row r="1707" spans="1:11" ht="13.5" x14ac:dyDescent="0.25">
      <c r="A1707" s="3">
        <f>TITRES_STAT!B1710</f>
        <v>44796</v>
      </c>
      <c r="B1707" s="5">
        <f>TITRES_STAT!D1710</f>
        <v>0.5</v>
      </c>
      <c r="C1707" s="2">
        <f t="shared" si="205"/>
        <v>0</v>
      </c>
      <c r="D1707" s="2">
        <f t="shared" si="206"/>
        <v>0.502</v>
      </c>
      <c r="E1707" s="2">
        <f t="shared" si="208"/>
        <v>0.504</v>
      </c>
      <c r="F1707" s="2">
        <f t="shared" si="209"/>
        <v>0.504</v>
      </c>
      <c r="G1707" s="2">
        <f t="shared" si="203"/>
        <v>0.50560000000000016</v>
      </c>
      <c r="H1707" s="2">
        <f t="shared" si="207"/>
        <v>0.5349499999999997</v>
      </c>
      <c r="I1707" s="2">
        <f t="array" ref="I1707">SUMPRODUCT(B1691:B1710, (ROW(B1691:B1710)-ROW(B1691)+1)) / (20*21/2)</f>
        <v>0.50438095238095237</v>
      </c>
      <c r="J1707" s="2">
        <f t="shared" si="210"/>
        <v>0.50341686504184757</v>
      </c>
      <c r="K1707" s="2">
        <f t="shared" si="204"/>
        <v>0.50687379697040869</v>
      </c>
    </row>
    <row r="1708" spans="1:11" ht="13.5" x14ac:dyDescent="0.25">
      <c r="A1708" s="3">
        <f>TITRES_STAT!B1711</f>
        <v>44797</v>
      </c>
      <c r="B1708" s="5">
        <f>TITRES_STAT!D1711</f>
        <v>0.5</v>
      </c>
      <c r="C1708" s="2">
        <f t="shared" si="205"/>
        <v>0</v>
      </c>
      <c r="D1708" s="2">
        <f t="shared" si="206"/>
        <v>0.502</v>
      </c>
      <c r="E1708" s="2">
        <f t="shared" si="208"/>
        <v>0.503</v>
      </c>
      <c r="F1708" s="2">
        <f t="shared" si="209"/>
        <v>0.504</v>
      </c>
      <c r="G1708" s="2">
        <f t="shared" si="203"/>
        <v>0.50560000000000016</v>
      </c>
      <c r="H1708" s="2">
        <f t="shared" si="207"/>
        <v>0.53454999999999975</v>
      </c>
      <c r="I1708" s="2">
        <f t="array" ref="I1708">SUMPRODUCT(B1692:B1711, (ROW(B1692:B1711)-ROW(B1692)+1)) / (20*21/2)</f>
        <v>0.50490476190476197</v>
      </c>
      <c r="J1708" s="2">
        <f t="shared" si="210"/>
        <v>0.5030914493235763</v>
      </c>
      <c r="K1708" s="2">
        <f t="shared" si="204"/>
        <v>0.50660423630490248</v>
      </c>
    </row>
    <row r="1709" spans="1:11" ht="13.5" x14ac:dyDescent="0.25">
      <c r="A1709" s="3">
        <f>TITRES_STAT!B1712</f>
        <v>44798</v>
      </c>
      <c r="B1709" s="5">
        <f>TITRES_STAT!D1712</f>
        <v>0.51</v>
      </c>
      <c r="C1709" s="2">
        <f t="shared" si="205"/>
        <v>1.0000000000000009E-2</v>
      </c>
      <c r="D1709" s="2">
        <f t="shared" si="206"/>
        <v>0.502</v>
      </c>
      <c r="E1709" s="2">
        <f t="shared" si="208"/>
        <v>0.50299999999999989</v>
      </c>
      <c r="F1709" s="2">
        <f t="shared" si="209"/>
        <v>0.50449999999999995</v>
      </c>
      <c r="G1709" s="2">
        <f t="shared" si="203"/>
        <v>0.50560000000000016</v>
      </c>
      <c r="H1709" s="2">
        <f t="shared" si="207"/>
        <v>0.53419999999999979</v>
      </c>
      <c r="I1709" s="2">
        <f t="array" ref="I1709">SUMPRODUCT(B1693:B1712, (ROW(B1693:B1712)-ROW(B1693)+1)) / (20*21/2)</f>
        <v>0.50447619047619041</v>
      </c>
      <c r="J1709" s="2">
        <f t="shared" si="210"/>
        <v>0.50374940653085476</v>
      </c>
      <c r="K1709" s="2">
        <f t="shared" si="204"/>
        <v>0.50673740350863183</v>
      </c>
    </row>
    <row r="1710" spans="1:11" ht="13.5" x14ac:dyDescent="0.25">
      <c r="A1710" s="3">
        <f>TITRES_STAT!B1713</f>
        <v>44799</v>
      </c>
      <c r="B1710" s="5">
        <f>TITRES_STAT!D1713</f>
        <v>0.51</v>
      </c>
      <c r="C1710" s="2">
        <f t="shared" si="205"/>
        <v>0</v>
      </c>
      <c r="D1710" s="2">
        <f t="shared" si="206"/>
        <v>0.50399999999999989</v>
      </c>
      <c r="E1710" s="2">
        <f t="shared" si="208"/>
        <v>0.50299999999999989</v>
      </c>
      <c r="F1710" s="2">
        <f t="shared" si="209"/>
        <v>0.50449999999999995</v>
      </c>
      <c r="G1710" s="2">
        <f t="shared" si="203"/>
        <v>0.50580000000000025</v>
      </c>
      <c r="H1710" s="2">
        <f t="shared" si="207"/>
        <v>0.53384999999999982</v>
      </c>
      <c r="I1710" s="2">
        <f t="array" ref="I1710">SUMPRODUCT(B1694:B1713, (ROW(B1694:B1713)-ROW(B1694)+1)) / (20*21/2)</f>
        <v>0.50404761904761897</v>
      </c>
      <c r="J1710" s="2">
        <f t="shared" si="210"/>
        <v>0.50434470114696384</v>
      </c>
      <c r="K1710" s="2">
        <f t="shared" si="204"/>
        <v>0.5068653484690776</v>
      </c>
    </row>
    <row r="1711" spans="1:11" ht="13.5" x14ac:dyDescent="0.25">
      <c r="A1711" s="3">
        <f>TITRES_STAT!B1714</f>
        <v>44802</v>
      </c>
      <c r="B1711" s="5">
        <f>TITRES_STAT!D1714</f>
        <v>0.51</v>
      </c>
      <c r="C1711" s="2">
        <f t="shared" si="205"/>
        <v>0</v>
      </c>
      <c r="D1711" s="2">
        <f t="shared" si="206"/>
        <v>0.50600000000000001</v>
      </c>
      <c r="E1711" s="2">
        <f t="shared" si="208"/>
        <v>0.50399999999999989</v>
      </c>
      <c r="F1711" s="2">
        <f t="shared" si="209"/>
        <v>0.50449999999999995</v>
      </c>
      <c r="G1711" s="2">
        <f t="shared" si="203"/>
        <v>0.50600000000000034</v>
      </c>
      <c r="H1711" s="2">
        <f t="shared" si="207"/>
        <v>0.53354999999999997</v>
      </c>
      <c r="I1711" s="2">
        <f t="array" ref="I1711">SUMPRODUCT(B1695:B1714, (ROW(B1695:B1714)-ROW(B1695)+1)) / (20*21/2)</f>
        <v>0.50361904761904763</v>
      </c>
      <c r="J1711" s="2">
        <f t="shared" si="210"/>
        <v>0.50488330103772916</v>
      </c>
      <c r="K1711" s="2">
        <f t="shared" si="204"/>
        <v>0.50698827598009422</v>
      </c>
    </row>
    <row r="1712" spans="1:11" ht="13.5" x14ac:dyDescent="0.25">
      <c r="A1712" s="3">
        <f>TITRES_STAT!B1715</f>
        <v>44803</v>
      </c>
      <c r="B1712" s="5">
        <f>TITRES_STAT!D1715</f>
        <v>0.5</v>
      </c>
      <c r="C1712" s="2">
        <f t="shared" si="205"/>
        <v>-1.0000000000000009E-2</v>
      </c>
      <c r="D1712" s="2">
        <f t="shared" si="206"/>
        <v>0.50600000000000001</v>
      </c>
      <c r="E1712" s="2">
        <f t="shared" si="208"/>
        <v>0.50399999999999989</v>
      </c>
      <c r="F1712" s="2">
        <f t="shared" si="209"/>
        <v>0.50449999999999995</v>
      </c>
      <c r="G1712" s="2">
        <f t="shared" si="203"/>
        <v>0.50580000000000025</v>
      </c>
      <c r="H1712" s="2">
        <f t="shared" si="207"/>
        <v>0.53315000000000001</v>
      </c>
      <c r="I1712" s="2">
        <f t="array" ref="I1712">SUMPRODUCT(B1696:B1715, (ROW(B1696:B1715)-ROW(B1696)+1)) / (20*21/2)</f>
        <v>0.50414285714285711</v>
      </c>
      <c r="J1712" s="2">
        <f t="shared" si="210"/>
        <v>0.50441822474842168</v>
      </c>
      <c r="K1712" s="2">
        <f t="shared" si="204"/>
        <v>0.50671422594165916</v>
      </c>
    </row>
    <row r="1713" spans="1:11" ht="13.5" x14ac:dyDescent="0.25">
      <c r="A1713" s="3">
        <f>TITRES_STAT!B1716</f>
        <v>44804</v>
      </c>
      <c r="B1713" s="5">
        <f>TITRES_STAT!D1716</f>
        <v>0.5</v>
      </c>
      <c r="C1713" s="2">
        <f t="shared" si="205"/>
        <v>0</v>
      </c>
      <c r="D1713" s="2">
        <f t="shared" si="206"/>
        <v>0.50600000000000001</v>
      </c>
      <c r="E1713" s="2">
        <f t="shared" si="208"/>
        <v>0.50399999999999989</v>
      </c>
      <c r="F1713" s="2">
        <f t="shared" si="209"/>
        <v>0.50449999999999995</v>
      </c>
      <c r="G1713" s="2">
        <f t="shared" si="203"/>
        <v>0.50540000000000029</v>
      </c>
      <c r="H1713" s="2">
        <f t="shared" si="207"/>
        <v>0.53274999999999995</v>
      </c>
      <c r="I1713" s="2">
        <f t="array" ref="I1713">SUMPRODUCT(B1697:B1716, (ROW(B1697:B1716)-ROW(B1697)+1)) / (20*21/2)</f>
        <v>0.50371428571428567</v>
      </c>
      <c r="J1713" s="2">
        <f t="shared" si="210"/>
        <v>0.50399744143904823</v>
      </c>
      <c r="K1713" s="2">
        <f t="shared" si="204"/>
        <v>0.50645092296355487</v>
      </c>
    </row>
    <row r="1714" spans="1:11" ht="13.5" x14ac:dyDescent="0.25">
      <c r="A1714" s="3">
        <f>TITRES_STAT!B1717</f>
        <v>44805</v>
      </c>
      <c r="B1714" s="5">
        <f>TITRES_STAT!D1717</f>
        <v>0.5</v>
      </c>
      <c r="C1714" s="2">
        <f t="shared" si="205"/>
        <v>0</v>
      </c>
      <c r="D1714" s="2">
        <f t="shared" si="206"/>
        <v>0.504</v>
      </c>
      <c r="E1714" s="2">
        <f t="shared" si="208"/>
        <v>0.50299999999999989</v>
      </c>
      <c r="F1714" s="2">
        <f t="shared" si="209"/>
        <v>0.50449999999999995</v>
      </c>
      <c r="G1714" s="2">
        <f t="shared" ref="G1714:G1777" si="211">AVERAGE(B1665:B1714)</f>
        <v>0.5052000000000002</v>
      </c>
      <c r="H1714" s="2">
        <f t="shared" si="207"/>
        <v>0.5323500000000001</v>
      </c>
      <c r="I1714" s="2">
        <f t="array" ref="I1714">SUMPRODUCT(B1698:B1717, (ROW(B1698:B1717)-ROW(B1698)+1)) / (20*21/2)</f>
        <v>0.50333333333333341</v>
      </c>
      <c r="J1714" s="2">
        <f t="shared" si="210"/>
        <v>0.5036167327305674</v>
      </c>
      <c r="K1714" s="2">
        <f t="shared" si="204"/>
        <v>0.50619794559243514</v>
      </c>
    </row>
    <row r="1715" spans="1:11" ht="13.5" x14ac:dyDescent="0.25">
      <c r="A1715" s="3">
        <f>TITRES_STAT!B1718</f>
        <v>44806</v>
      </c>
      <c r="B1715" s="5">
        <f>TITRES_STAT!D1718</f>
        <v>0.51</v>
      </c>
      <c r="C1715" s="2">
        <f t="shared" si="205"/>
        <v>1.0000000000000009E-2</v>
      </c>
      <c r="D1715" s="2">
        <f t="shared" si="206"/>
        <v>0.50399999999999989</v>
      </c>
      <c r="E1715" s="2">
        <f t="shared" si="208"/>
        <v>0.50399999999999989</v>
      </c>
      <c r="F1715" s="2">
        <f t="shared" si="209"/>
        <v>0.50449999999999995</v>
      </c>
      <c r="G1715" s="2">
        <f t="shared" si="211"/>
        <v>0.50500000000000023</v>
      </c>
      <c r="H1715" s="2">
        <f t="shared" si="207"/>
        <v>0.53220000000000012</v>
      </c>
      <c r="I1715" s="2">
        <f t="array" ref="I1715">SUMPRODUCT(B1699:B1718, (ROW(B1699:B1718)-ROW(B1699)+1)) / (20*21/2)</f>
        <v>0.50295238095238093</v>
      </c>
      <c r="J1715" s="2">
        <f t="shared" si="210"/>
        <v>0.50422466294670387</v>
      </c>
      <c r="K1715" s="2">
        <f t="shared" ref="K1715:K1778" si="212">$K$4*B1715+(1-$K$4)*K1714</f>
        <v>0.50634704576528078</v>
      </c>
    </row>
    <row r="1716" spans="1:11" ht="13.5" x14ac:dyDescent="0.25">
      <c r="A1716" s="3">
        <f>TITRES_STAT!B1719</f>
        <v>44809</v>
      </c>
      <c r="B1716" s="5">
        <f>TITRES_STAT!D1719</f>
        <v>0.5</v>
      </c>
      <c r="C1716" s="2">
        <f t="shared" si="205"/>
        <v>-1.0000000000000009E-2</v>
      </c>
      <c r="D1716" s="2">
        <f t="shared" si="206"/>
        <v>0.502</v>
      </c>
      <c r="E1716" s="2">
        <f t="shared" si="208"/>
        <v>0.504</v>
      </c>
      <c r="F1716" s="2">
        <f t="shared" si="209"/>
        <v>0.504</v>
      </c>
      <c r="G1716" s="2">
        <f t="shared" si="211"/>
        <v>0.50460000000000027</v>
      </c>
      <c r="H1716" s="2">
        <f t="shared" si="207"/>
        <v>0.53190000000000015</v>
      </c>
      <c r="I1716" s="2">
        <f t="array" ref="I1716">SUMPRODUCT(B1700:B1719, (ROW(B1700:B1719)-ROW(B1700)+1)) / (20*21/2)</f>
        <v>0.50261904761904763</v>
      </c>
      <c r="J1716" s="2">
        <f t="shared" si="210"/>
        <v>0.50382231409463685</v>
      </c>
      <c r="K1716" s="2">
        <f t="shared" si="212"/>
        <v>0.50609814200977965</v>
      </c>
    </row>
    <row r="1717" spans="1:11" ht="13.5" x14ac:dyDescent="0.25">
      <c r="A1717" s="3">
        <f>TITRES_STAT!B1720</f>
        <v>44810</v>
      </c>
      <c r="B1717" s="5">
        <f>TITRES_STAT!D1720</f>
        <v>0.5</v>
      </c>
      <c r="C1717" s="2">
        <f t="shared" si="205"/>
        <v>0</v>
      </c>
      <c r="D1717" s="2">
        <f t="shared" si="206"/>
        <v>0.502</v>
      </c>
      <c r="E1717" s="2">
        <f t="shared" si="208"/>
        <v>0.504</v>
      </c>
      <c r="F1717" s="2">
        <f t="shared" si="209"/>
        <v>0.504</v>
      </c>
      <c r="G1717" s="2">
        <f t="shared" si="211"/>
        <v>0.5042000000000002</v>
      </c>
      <c r="H1717" s="2">
        <f t="shared" si="207"/>
        <v>0.53160000000000007</v>
      </c>
      <c r="I1717" s="2">
        <f t="array" ref="I1717">SUMPRODUCT(B1701:B1720, (ROW(B1701:B1720)-ROW(B1701)+1)) / (20*21/2)</f>
        <v>0.50138095238095237</v>
      </c>
      <c r="J1717" s="2">
        <f t="shared" si="210"/>
        <v>0.50345828418086191</v>
      </c>
      <c r="K1717" s="2">
        <f t="shared" si="212"/>
        <v>0.50585899918586674</v>
      </c>
    </row>
    <row r="1718" spans="1:11" ht="13.5" x14ac:dyDescent="0.25">
      <c r="A1718" s="3">
        <f>TITRES_STAT!B1721</f>
        <v>44811</v>
      </c>
      <c r="B1718" s="5">
        <f>TITRES_STAT!D1721</f>
        <v>0.5</v>
      </c>
      <c r="C1718" s="2">
        <f t="shared" si="205"/>
        <v>0</v>
      </c>
      <c r="D1718" s="2">
        <f t="shared" si="206"/>
        <v>0.502</v>
      </c>
      <c r="E1718" s="2">
        <f t="shared" si="208"/>
        <v>0.504</v>
      </c>
      <c r="F1718" s="2">
        <f t="shared" si="209"/>
        <v>0.50349999999999995</v>
      </c>
      <c r="G1718" s="2">
        <f t="shared" si="211"/>
        <v>0.50380000000000014</v>
      </c>
      <c r="H1718" s="2">
        <f t="shared" si="207"/>
        <v>0.53130000000000011</v>
      </c>
      <c r="I1718" s="2">
        <f t="array" ref="I1718">SUMPRODUCT(B1702:B1721, (ROW(B1702:B1721)-ROW(B1702)+1)) / (20*21/2)</f>
        <v>0.50023809523809526</v>
      </c>
      <c r="J1718" s="2">
        <f t="shared" si="210"/>
        <v>0.50312892378268459</v>
      </c>
      <c r="K1718" s="2">
        <f t="shared" si="212"/>
        <v>0.50562923451191122</v>
      </c>
    </row>
    <row r="1719" spans="1:11" ht="13.5" x14ac:dyDescent="0.25">
      <c r="A1719" s="3">
        <f>TITRES_STAT!B1722</f>
        <v>44812</v>
      </c>
      <c r="B1719" s="5">
        <f>TITRES_STAT!D1722</f>
        <v>0.5</v>
      </c>
      <c r="C1719" s="2">
        <f t="shared" si="205"/>
        <v>0</v>
      </c>
      <c r="D1719" s="2">
        <f t="shared" si="206"/>
        <v>0.502</v>
      </c>
      <c r="E1719" s="2">
        <f t="shared" si="208"/>
        <v>0.503</v>
      </c>
      <c r="F1719" s="2">
        <f t="shared" si="209"/>
        <v>0.50299999999999989</v>
      </c>
      <c r="G1719" s="2">
        <f t="shared" si="211"/>
        <v>0.50340000000000007</v>
      </c>
      <c r="H1719" s="2">
        <f t="shared" si="207"/>
        <v>0.53095000000000003</v>
      </c>
      <c r="I1719" s="2">
        <f t="array" ref="I1719">SUMPRODUCT(B1703:B1722, (ROW(B1703:B1722)-ROW(B1703)+1)) / (20*21/2)</f>
        <v>0.49914285714285717</v>
      </c>
      <c r="J1719" s="2">
        <f t="shared" si="210"/>
        <v>0.50283093104147647</v>
      </c>
      <c r="K1719" s="2">
        <f t="shared" si="212"/>
        <v>0.50540848021732654</v>
      </c>
    </row>
    <row r="1720" spans="1:11" ht="13.5" x14ac:dyDescent="0.25">
      <c r="A1720" s="3">
        <f>TITRES_STAT!B1723</f>
        <v>44813</v>
      </c>
      <c r="B1720" s="5">
        <f>TITRES_STAT!D1723</f>
        <v>0.49</v>
      </c>
      <c r="C1720" s="2">
        <f t="shared" si="205"/>
        <v>-1.0000000000000009E-2</v>
      </c>
      <c r="D1720" s="2">
        <f t="shared" si="206"/>
        <v>0.49800000000000005</v>
      </c>
      <c r="E1720" s="2">
        <f t="shared" si="208"/>
        <v>0.501</v>
      </c>
      <c r="F1720" s="2">
        <f t="shared" si="209"/>
        <v>0.502</v>
      </c>
      <c r="G1720" s="2">
        <f t="shared" si="211"/>
        <v>0.50300000000000011</v>
      </c>
      <c r="H1720" s="2">
        <f t="shared" si="207"/>
        <v>0.53050000000000008</v>
      </c>
      <c r="I1720" s="2">
        <f t="array" ref="I1720">SUMPRODUCT(B1704:B1723, (ROW(B1704:B1723)-ROW(B1704)+1)) / (20*21/2)</f>
        <v>0.49904761904761913</v>
      </c>
      <c r="J1720" s="2">
        <f t="shared" si="210"/>
        <v>0.50160893760895486</v>
      </c>
      <c r="K1720" s="2">
        <f t="shared" si="212"/>
        <v>0.50480422609115683</v>
      </c>
    </row>
    <row r="1721" spans="1:11" ht="13.5" x14ac:dyDescent="0.25">
      <c r="A1721" s="3">
        <f>TITRES_STAT!B1724</f>
        <v>44816</v>
      </c>
      <c r="B1721" s="5">
        <f>TITRES_STAT!D1724</f>
        <v>0.49</v>
      </c>
      <c r="C1721" s="2">
        <f t="shared" si="205"/>
        <v>0</v>
      </c>
      <c r="D1721" s="2">
        <f t="shared" si="206"/>
        <v>0.496</v>
      </c>
      <c r="E1721" s="2">
        <f t="shared" si="208"/>
        <v>0.499</v>
      </c>
      <c r="F1721" s="2">
        <f t="shared" si="209"/>
        <v>0.50149999999999995</v>
      </c>
      <c r="G1721" s="2">
        <f t="shared" si="211"/>
        <v>0.50240000000000007</v>
      </c>
      <c r="H1721" s="2">
        <f t="shared" si="207"/>
        <v>0.53015000000000001</v>
      </c>
      <c r="I1721" s="2">
        <f t="array" ref="I1721">SUMPRODUCT(B1705:B1724, (ROW(B1705:B1724)-ROW(B1705)+1)) / (20*21/2)</f>
        <v>0.49895238095238098</v>
      </c>
      <c r="J1721" s="2">
        <f t="shared" si="210"/>
        <v>0.50050332450334012</v>
      </c>
      <c r="K1721" s="2">
        <f t="shared" si="212"/>
        <v>0.50422366820522913</v>
      </c>
    </row>
    <row r="1722" spans="1:11" ht="13.5" x14ac:dyDescent="0.25">
      <c r="A1722" s="3">
        <f>TITRES_STAT!B1725</f>
        <v>44817</v>
      </c>
      <c r="B1722" s="5">
        <f>TITRES_STAT!D1725</f>
        <v>0.49</v>
      </c>
      <c r="C1722" s="2">
        <f t="shared" si="205"/>
        <v>0</v>
      </c>
      <c r="D1722" s="2">
        <f t="shared" si="206"/>
        <v>0.49399999999999994</v>
      </c>
      <c r="E1722" s="2">
        <f t="shared" si="208"/>
        <v>0.49800000000000005</v>
      </c>
      <c r="F1722" s="2">
        <f t="shared" si="209"/>
        <v>0.501</v>
      </c>
      <c r="G1722" s="2">
        <f t="shared" si="211"/>
        <v>0.50180000000000002</v>
      </c>
      <c r="H1722" s="2">
        <f t="shared" si="207"/>
        <v>0.52975000000000005</v>
      </c>
      <c r="I1722" s="2">
        <f t="array" ref="I1722">SUMPRODUCT(B1706:B1725, (ROW(B1706:B1725)-ROW(B1706)+1)) / (20*21/2)</f>
        <v>0.49890476190476191</v>
      </c>
      <c r="J1722" s="2">
        <f t="shared" si="210"/>
        <v>0.49950300788397439</v>
      </c>
      <c r="K1722" s="2">
        <f t="shared" si="212"/>
        <v>0.50366587729522017</v>
      </c>
    </row>
    <row r="1723" spans="1:11" ht="13.5" x14ac:dyDescent="0.25">
      <c r="A1723" s="3">
        <f>TITRES_STAT!B1726</f>
        <v>44818</v>
      </c>
      <c r="B1723" s="5">
        <f>TITRES_STAT!D1726</f>
        <v>0.5</v>
      </c>
      <c r="C1723" s="2">
        <f t="shared" si="205"/>
        <v>1.0000000000000009E-2</v>
      </c>
      <c r="D1723" s="2">
        <f t="shared" si="206"/>
        <v>0.49399999999999994</v>
      </c>
      <c r="E1723" s="2">
        <f t="shared" si="208"/>
        <v>0.49800000000000005</v>
      </c>
      <c r="F1723" s="2">
        <f t="shared" si="209"/>
        <v>0.501</v>
      </c>
      <c r="G1723" s="2">
        <f t="shared" si="211"/>
        <v>0.50180000000000002</v>
      </c>
      <c r="H1723" s="2">
        <f t="shared" si="207"/>
        <v>0.52940000000000009</v>
      </c>
      <c r="I1723" s="2">
        <f t="array" ref="I1723">SUMPRODUCT(B1707:B1726, (ROW(B1707:B1726)-ROW(B1707)+1)) / (20*21/2)</f>
        <v>0.49885714285714289</v>
      </c>
      <c r="J1723" s="2">
        <f t="shared" si="210"/>
        <v>0.49955034046645302</v>
      </c>
      <c r="K1723" s="2">
        <f t="shared" si="212"/>
        <v>0.50352211740128994</v>
      </c>
    </row>
    <row r="1724" spans="1:11" ht="13.5" x14ac:dyDescent="0.25">
      <c r="A1724" s="3">
        <f>TITRES_STAT!B1727</f>
        <v>44819</v>
      </c>
      <c r="B1724" s="5">
        <f>TITRES_STAT!D1727</f>
        <v>0.5</v>
      </c>
      <c r="C1724" s="2">
        <f t="shared" si="205"/>
        <v>0</v>
      </c>
      <c r="D1724" s="2">
        <f t="shared" si="206"/>
        <v>0.49399999999999994</v>
      </c>
      <c r="E1724" s="2">
        <f t="shared" si="208"/>
        <v>0.49800000000000005</v>
      </c>
      <c r="F1724" s="2">
        <f t="shared" si="209"/>
        <v>0.50049999999999994</v>
      </c>
      <c r="G1724" s="2">
        <f t="shared" si="211"/>
        <v>0.50180000000000002</v>
      </c>
      <c r="H1724" s="2">
        <f t="shared" si="207"/>
        <v>0.52910000000000013</v>
      </c>
      <c r="I1724" s="2">
        <f t="array" ref="I1724">SUMPRODUCT(B1708:B1727, (ROW(B1708:B1727)-ROW(B1708)+1)) / (20*21/2)</f>
        <v>0.49880952380952381</v>
      </c>
      <c r="J1724" s="2">
        <f t="shared" si="210"/>
        <v>0.49959316518393371</v>
      </c>
      <c r="K1724" s="2">
        <f t="shared" si="212"/>
        <v>0.503383995150259</v>
      </c>
    </row>
    <row r="1725" spans="1:11" ht="13.5" x14ac:dyDescent="0.25">
      <c r="A1725" s="3">
        <f>TITRES_STAT!B1728</f>
        <v>44820</v>
      </c>
      <c r="B1725" s="5">
        <f>TITRES_STAT!D1728</f>
        <v>0.5</v>
      </c>
      <c r="C1725" s="2">
        <f t="shared" si="205"/>
        <v>0</v>
      </c>
      <c r="D1725" s="2">
        <f t="shared" si="206"/>
        <v>0.496</v>
      </c>
      <c r="E1725" s="2">
        <f t="shared" si="208"/>
        <v>0.49700000000000005</v>
      </c>
      <c r="F1725" s="2">
        <f t="shared" si="209"/>
        <v>0.50049999999999994</v>
      </c>
      <c r="G1725" s="2">
        <f t="shared" si="211"/>
        <v>0.50180000000000002</v>
      </c>
      <c r="H1725" s="2">
        <f t="shared" si="207"/>
        <v>0.52880000000000005</v>
      </c>
      <c r="I1725" s="2">
        <f t="array" ref="I1725">SUMPRODUCT(B1709:B1728, (ROW(B1709:B1728)-ROW(B1709)+1)) / (20*21/2)</f>
        <v>0.4987619047619048</v>
      </c>
      <c r="J1725" s="2">
        <f t="shared" si="210"/>
        <v>0.49963191135689239</v>
      </c>
      <c r="K1725" s="2">
        <f t="shared" si="212"/>
        <v>0.50325128945809205</v>
      </c>
    </row>
    <row r="1726" spans="1:11" ht="13.5" x14ac:dyDescent="0.25">
      <c r="A1726" s="3">
        <f>TITRES_STAT!B1729</f>
        <v>44823</v>
      </c>
      <c r="B1726" s="5">
        <f>TITRES_STAT!D1729</f>
        <v>0.5</v>
      </c>
      <c r="C1726" s="2">
        <f t="shared" si="205"/>
        <v>0</v>
      </c>
      <c r="D1726" s="2">
        <f t="shared" si="206"/>
        <v>0.49800000000000005</v>
      </c>
      <c r="E1726" s="2">
        <f t="shared" si="208"/>
        <v>0.497</v>
      </c>
      <c r="F1726" s="2">
        <f t="shared" si="209"/>
        <v>0.50049999999999994</v>
      </c>
      <c r="G1726" s="2">
        <f t="shared" si="211"/>
        <v>0.50180000000000002</v>
      </c>
      <c r="H1726" s="2">
        <f t="shared" si="207"/>
        <v>0.52855000000000019</v>
      </c>
      <c r="I1726" s="2">
        <f t="array" ref="I1726">SUMPRODUCT(B1710:B1729, (ROW(B1710:B1729)-ROW(B1710)+1)) / (20*21/2)</f>
        <v>0.49871428571428567</v>
      </c>
      <c r="J1726" s="2">
        <f t="shared" si="210"/>
        <v>0.49966696741814071</v>
      </c>
      <c r="K1726" s="2">
        <f t="shared" si="212"/>
        <v>0.50312378791071588</v>
      </c>
    </row>
    <row r="1727" spans="1:11" ht="13.5" x14ac:dyDescent="0.25">
      <c r="A1727" s="3">
        <f>TITRES_STAT!B1730</f>
        <v>44824</v>
      </c>
      <c r="B1727" s="5">
        <f>TITRES_STAT!D1730</f>
        <v>0.5</v>
      </c>
      <c r="C1727" s="2">
        <f t="shared" si="205"/>
        <v>0</v>
      </c>
      <c r="D1727" s="2">
        <f t="shared" si="206"/>
        <v>0.5</v>
      </c>
      <c r="E1727" s="2">
        <f t="shared" si="208"/>
        <v>0.497</v>
      </c>
      <c r="F1727" s="2">
        <f t="shared" si="209"/>
        <v>0.50050000000000006</v>
      </c>
      <c r="G1727" s="2">
        <f t="shared" si="211"/>
        <v>0.50180000000000002</v>
      </c>
      <c r="H1727" s="2">
        <f t="shared" si="207"/>
        <v>0.52825000000000022</v>
      </c>
      <c r="I1727" s="2">
        <f t="array" ref="I1727">SUMPRODUCT(B1711:B1730, (ROW(B1711:B1730)-ROW(B1711)+1)) / (20*21/2)</f>
        <v>0.49871428571428572</v>
      </c>
      <c r="J1727" s="2">
        <f t="shared" si="210"/>
        <v>0.49969868480688923</v>
      </c>
      <c r="K1727" s="2">
        <f t="shared" si="212"/>
        <v>0.5030012864240212</v>
      </c>
    </row>
    <row r="1728" spans="1:11" ht="13.5" x14ac:dyDescent="0.25">
      <c r="A1728" s="3">
        <f>TITRES_STAT!B1731</f>
        <v>44825</v>
      </c>
      <c r="B1728" s="5">
        <f>TITRES_STAT!D1731</f>
        <v>0.5</v>
      </c>
      <c r="C1728" s="2">
        <f t="shared" si="205"/>
        <v>0</v>
      </c>
      <c r="D1728" s="2">
        <f t="shared" si="206"/>
        <v>0.5</v>
      </c>
      <c r="E1728" s="2">
        <f t="shared" si="208"/>
        <v>0.497</v>
      </c>
      <c r="F1728" s="2">
        <f t="shared" si="209"/>
        <v>0.50050000000000006</v>
      </c>
      <c r="G1728" s="2">
        <f t="shared" si="211"/>
        <v>0.50179999999999991</v>
      </c>
      <c r="H1728" s="2">
        <f t="shared" si="207"/>
        <v>0.52795000000000025</v>
      </c>
      <c r="I1728" s="2">
        <f t="array" ref="I1728">SUMPRODUCT(B1712:B1731, (ROW(B1712:B1731)-ROW(B1712)+1)) / (20*21/2)</f>
        <v>0.4987619047619048</v>
      </c>
      <c r="J1728" s="2">
        <f t="shared" si="210"/>
        <v>0.4997273814919474</v>
      </c>
      <c r="K1728" s="2">
        <f t="shared" si="212"/>
        <v>0.50288358891719687</v>
      </c>
    </row>
    <row r="1729" spans="1:11" ht="13.5" x14ac:dyDescent="0.25">
      <c r="A1729" s="3">
        <f>TITRES_STAT!B1732</f>
        <v>44826</v>
      </c>
      <c r="B1729" s="5">
        <f>TITRES_STAT!D1732</f>
        <v>0.5</v>
      </c>
      <c r="C1729" s="2">
        <f t="shared" si="205"/>
        <v>0</v>
      </c>
      <c r="D1729" s="2">
        <f t="shared" si="206"/>
        <v>0.5</v>
      </c>
      <c r="E1729" s="2">
        <f t="shared" si="208"/>
        <v>0.497</v>
      </c>
      <c r="F1729" s="2">
        <f t="shared" si="209"/>
        <v>0.5</v>
      </c>
      <c r="G1729" s="2">
        <f t="shared" si="211"/>
        <v>0.50179999999999991</v>
      </c>
      <c r="H1729" s="2">
        <f t="shared" si="207"/>
        <v>0.52765000000000017</v>
      </c>
      <c r="I1729" s="2">
        <f t="array" ref="I1729">SUMPRODUCT(B1713:B1732, (ROW(B1713:B1732)-ROW(B1713)+1)) / (20*21/2)</f>
        <v>0.49790476190476191</v>
      </c>
      <c r="J1729" s="2">
        <f t="shared" si="210"/>
        <v>0.49975334515938097</v>
      </c>
      <c r="K1729" s="2">
        <f t="shared" si="212"/>
        <v>0.50277050699887549</v>
      </c>
    </row>
    <row r="1730" spans="1:11" ht="13.5" x14ac:dyDescent="0.25">
      <c r="A1730" s="3">
        <f>TITRES_STAT!B1733</f>
        <v>44827</v>
      </c>
      <c r="B1730" s="5">
        <f>TITRES_STAT!D1733</f>
        <v>0.5</v>
      </c>
      <c r="C1730" s="2">
        <f t="shared" si="205"/>
        <v>0</v>
      </c>
      <c r="D1730" s="2">
        <f t="shared" si="206"/>
        <v>0.5</v>
      </c>
      <c r="E1730" s="2">
        <f t="shared" si="208"/>
        <v>0.49800000000000005</v>
      </c>
      <c r="F1730" s="2">
        <f t="shared" si="209"/>
        <v>0.4995</v>
      </c>
      <c r="G1730" s="2">
        <f t="shared" si="211"/>
        <v>0.50179999999999991</v>
      </c>
      <c r="H1730" s="2">
        <f t="shared" si="207"/>
        <v>0.52745000000000031</v>
      </c>
      <c r="I1730" s="2">
        <f t="array" ref="I1730">SUMPRODUCT(B1714:B1733, (ROW(B1714:B1733)-ROW(B1714)+1)) / (20*21/2)</f>
        <v>0.49709523809523809</v>
      </c>
      <c r="J1730" s="2">
        <f t="shared" si="210"/>
        <v>0.4997768360965828</v>
      </c>
      <c r="K1730" s="2">
        <f t="shared" si="212"/>
        <v>0.5026618596655863</v>
      </c>
    </row>
    <row r="1731" spans="1:11" ht="13.5" x14ac:dyDescent="0.25">
      <c r="A1731" s="3">
        <f>TITRES_STAT!B1734</f>
        <v>44830</v>
      </c>
      <c r="B1731" s="5">
        <f>TITRES_STAT!D1734</f>
        <v>0.5</v>
      </c>
      <c r="C1731" s="2">
        <f t="shared" si="205"/>
        <v>0</v>
      </c>
      <c r="D1731" s="2">
        <f t="shared" si="206"/>
        <v>0.5</v>
      </c>
      <c r="E1731" s="2">
        <f t="shared" si="208"/>
        <v>0.499</v>
      </c>
      <c r="F1731" s="2">
        <f t="shared" si="209"/>
        <v>0.499</v>
      </c>
      <c r="G1731" s="2">
        <f t="shared" si="211"/>
        <v>0.50179999999999991</v>
      </c>
      <c r="H1731" s="2">
        <f t="shared" si="207"/>
        <v>0.52725000000000022</v>
      </c>
      <c r="I1731" s="2">
        <f t="array" ref="I1731">SUMPRODUCT(B1715:B1734, (ROW(B1715:B1734)-ROW(B1715)+1)) / (20*21/2)</f>
        <v>0.49633333333333335</v>
      </c>
      <c r="J1731" s="2">
        <f t="shared" si="210"/>
        <v>0.49979808980167018</v>
      </c>
      <c r="K1731" s="2">
        <f t="shared" si="212"/>
        <v>0.50255747301203391</v>
      </c>
    </row>
    <row r="1732" spans="1:11" ht="13.5" x14ac:dyDescent="0.25">
      <c r="A1732" s="3">
        <f>TITRES_STAT!B1735</f>
        <v>44831</v>
      </c>
      <c r="B1732" s="5">
        <f>TITRES_STAT!D1735</f>
        <v>0.49</v>
      </c>
      <c r="C1732" s="2">
        <f t="shared" ref="C1732:C1795" si="213">B1732-B1731</f>
        <v>-1.0000000000000009E-2</v>
      </c>
      <c r="D1732" s="2">
        <f t="shared" si="206"/>
        <v>0.49800000000000005</v>
      </c>
      <c r="E1732" s="2">
        <f t="shared" si="208"/>
        <v>0.499</v>
      </c>
      <c r="F1732" s="2">
        <f t="shared" si="209"/>
        <v>0.49850000000000005</v>
      </c>
      <c r="G1732" s="2">
        <f t="shared" si="211"/>
        <v>0.50159999999999993</v>
      </c>
      <c r="H1732" s="2">
        <f t="shared" si="207"/>
        <v>0.52705000000000024</v>
      </c>
      <c r="I1732" s="2">
        <f t="array" ref="I1732">SUMPRODUCT(B1716:B1735, (ROW(B1716:B1735)-ROW(B1716)+1)) / (20*21/2)</f>
        <v>0.49561904761904763</v>
      </c>
      <c r="J1732" s="2">
        <f t="shared" si="210"/>
        <v>0.49886493839198731</v>
      </c>
      <c r="K1732" s="2">
        <f t="shared" si="212"/>
        <v>0.50206502308999335</v>
      </c>
    </row>
    <row r="1733" spans="1:11" ht="13.5" x14ac:dyDescent="0.25">
      <c r="A1733" s="3">
        <f>TITRES_STAT!B1736</f>
        <v>44832</v>
      </c>
      <c r="B1733" s="5">
        <f>TITRES_STAT!D1736</f>
        <v>0.49</v>
      </c>
      <c r="C1733" s="2">
        <f t="shared" si="213"/>
        <v>0</v>
      </c>
      <c r="D1733" s="2">
        <f t="shared" si="206"/>
        <v>0.496</v>
      </c>
      <c r="E1733" s="2">
        <f t="shared" si="208"/>
        <v>0.49800000000000005</v>
      </c>
      <c r="F1733" s="2">
        <f t="shared" si="209"/>
        <v>0.49800000000000005</v>
      </c>
      <c r="G1733" s="2">
        <f t="shared" si="211"/>
        <v>0.50139999999999985</v>
      </c>
      <c r="H1733" s="2">
        <f t="shared" si="207"/>
        <v>0.52685000000000026</v>
      </c>
      <c r="I1733" s="2">
        <f t="array" ref="I1733">SUMPRODUCT(B1717:B1736, (ROW(B1717:B1736)-ROW(B1717)+1)) / (20*21/2)</f>
        <v>0.495</v>
      </c>
      <c r="J1733" s="2">
        <f t="shared" si="210"/>
        <v>0.49802065854513133</v>
      </c>
      <c r="K1733" s="2">
        <f t="shared" si="212"/>
        <v>0.50159188492960149</v>
      </c>
    </row>
    <row r="1734" spans="1:11" ht="13.5" x14ac:dyDescent="0.25">
      <c r="A1734" s="3">
        <f>TITRES_STAT!B1737</f>
        <v>44833</v>
      </c>
      <c r="B1734" s="5">
        <f>TITRES_STAT!D1737</f>
        <v>0.49</v>
      </c>
      <c r="C1734" s="2">
        <f t="shared" si="213"/>
        <v>0</v>
      </c>
      <c r="D1734" s="2">
        <f t="shared" ref="D1734:D1797" si="214">AVERAGE(B1730:B1734)</f>
        <v>0.49399999999999994</v>
      </c>
      <c r="E1734" s="2">
        <f t="shared" si="208"/>
        <v>0.49700000000000005</v>
      </c>
      <c r="F1734" s="2">
        <f t="shared" si="209"/>
        <v>0.49750000000000005</v>
      </c>
      <c r="G1734" s="2">
        <f t="shared" si="211"/>
        <v>0.50119999999999976</v>
      </c>
      <c r="H1734" s="2">
        <f t="shared" si="207"/>
        <v>0.52670000000000017</v>
      </c>
      <c r="I1734" s="2">
        <f t="array" ref="I1734">SUMPRODUCT(B1718:B1737, (ROW(B1718:B1737)-ROW(B1718)+1)) / (20*21/2)</f>
        <v>0.49538095238095237</v>
      </c>
      <c r="J1734" s="2">
        <f t="shared" si="210"/>
        <v>0.49725678630273784</v>
      </c>
      <c r="K1734" s="2">
        <f t="shared" si="212"/>
        <v>0.50113730120687205</v>
      </c>
    </row>
    <row r="1735" spans="1:11" ht="13.5" x14ac:dyDescent="0.25">
      <c r="A1735" s="3">
        <f>TITRES_STAT!B1738</f>
        <v>44834</v>
      </c>
      <c r="B1735" s="5">
        <f>TITRES_STAT!D1738</f>
        <v>0.49</v>
      </c>
      <c r="C1735" s="2">
        <f t="shared" si="213"/>
        <v>0</v>
      </c>
      <c r="D1735" s="2">
        <f t="shared" si="214"/>
        <v>0.49199999999999999</v>
      </c>
      <c r="E1735" s="2">
        <f t="shared" si="208"/>
        <v>0.49600000000000011</v>
      </c>
      <c r="F1735" s="2">
        <f t="shared" si="209"/>
        <v>0.49650000000000005</v>
      </c>
      <c r="G1735" s="2">
        <f t="shared" si="211"/>
        <v>0.50099999999999978</v>
      </c>
      <c r="H1735" s="2">
        <f t="shared" si="207"/>
        <v>0.5264500000000002</v>
      </c>
      <c r="I1735" s="2">
        <f t="array" ref="I1735">SUMPRODUCT(B1719:B1738, (ROW(B1719:B1738)-ROW(B1719)+1)) / (20*21/2)</f>
        <v>0.49576190476190468</v>
      </c>
      <c r="J1735" s="2">
        <f t="shared" si="210"/>
        <v>0.49656566379771516</v>
      </c>
      <c r="K1735" s="2">
        <f t="shared" si="212"/>
        <v>0.50070054429679867</v>
      </c>
    </row>
    <row r="1736" spans="1:11" ht="13.5" x14ac:dyDescent="0.25">
      <c r="A1736" s="3">
        <f>TITRES_STAT!B1739</f>
        <v>44837</v>
      </c>
      <c r="B1736" s="5">
        <f>TITRES_STAT!D1739</f>
        <v>0.49</v>
      </c>
      <c r="C1736" s="2">
        <f t="shared" si="213"/>
        <v>0</v>
      </c>
      <c r="D1736" s="2">
        <f t="shared" si="214"/>
        <v>0.49000000000000005</v>
      </c>
      <c r="E1736" s="2">
        <f t="shared" si="208"/>
        <v>0.49500000000000011</v>
      </c>
      <c r="F1736" s="2">
        <f t="shared" si="209"/>
        <v>0.496</v>
      </c>
      <c r="G1736" s="2">
        <f t="shared" si="211"/>
        <v>0.50079999999999969</v>
      </c>
      <c r="H1736" s="2">
        <f t="shared" si="207"/>
        <v>0.52620000000000011</v>
      </c>
      <c r="I1736" s="2">
        <f t="array" ref="I1736">SUMPRODUCT(B1720:B1739, (ROW(B1720:B1739)-ROW(B1720)+1)) / (20*21/2)</f>
        <v>0.49519047619047618</v>
      </c>
      <c r="J1736" s="2">
        <f t="shared" si="210"/>
        <v>0.49594036248364703</v>
      </c>
      <c r="K1736" s="2">
        <f t="shared" si="212"/>
        <v>0.50028091510868888</v>
      </c>
    </row>
    <row r="1737" spans="1:11" ht="13.5" x14ac:dyDescent="0.25">
      <c r="A1737" s="3">
        <f>TITRES_STAT!B1740</f>
        <v>44838</v>
      </c>
      <c r="B1737" s="5">
        <f>TITRES_STAT!D1740</f>
        <v>0.5</v>
      </c>
      <c r="C1737" s="2">
        <f t="shared" si="213"/>
        <v>1.0000000000000009E-2</v>
      </c>
      <c r="D1737" s="2">
        <f t="shared" si="214"/>
        <v>0.49199999999999999</v>
      </c>
      <c r="E1737" s="2">
        <f t="shared" si="208"/>
        <v>0.49500000000000011</v>
      </c>
      <c r="F1737" s="2">
        <f t="shared" si="209"/>
        <v>0.496</v>
      </c>
      <c r="G1737" s="2">
        <f t="shared" si="211"/>
        <v>0.50079999999999969</v>
      </c>
      <c r="H1737" s="2">
        <f t="shared" si="207"/>
        <v>0.52610000000000012</v>
      </c>
      <c r="I1737" s="2">
        <f t="array" ref="I1737">SUMPRODUCT(B1721:B1740, (ROW(B1721:B1740)-ROW(B1721)+1)) / (20*21/2)</f>
        <v>0.49466666666666664</v>
      </c>
      <c r="J1737" s="2">
        <f t="shared" si="210"/>
        <v>0.49632699462806162</v>
      </c>
      <c r="K1737" s="2">
        <f t="shared" si="212"/>
        <v>0.50026989882991679</v>
      </c>
    </row>
    <row r="1738" spans="1:11" ht="13.5" x14ac:dyDescent="0.25">
      <c r="A1738" s="3">
        <f>TITRES_STAT!B1741</f>
        <v>44839</v>
      </c>
      <c r="B1738" s="5">
        <f>TITRES_STAT!D1741</f>
        <v>0.5</v>
      </c>
      <c r="C1738" s="2">
        <f t="shared" si="213"/>
        <v>0</v>
      </c>
      <c r="D1738" s="2">
        <f t="shared" si="214"/>
        <v>0.49399999999999994</v>
      </c>
      <c r="E1738" s="2">
        <f t="shared" si="208"/>
        <v>0.495</v>
      </c>
      <c r="F1738" s="2">
        <f t="shared" si="209"/>
        <v>0.496</v>
      </c>
      <c r="G1738" s="2">
        <f t="shared" si="211"/>
        <v>0.5007999999999998</v>
      </c>
      <c r="H1738" s="2">
        <f t="shared" ref="H1738:H1801" si="215">AVERAGE(B1539:B1738)</f>
        <v>0.52595000000000014</v>
      </c>
      <c r="I1738" s="2">
        <f t="array" ref="I1738">SUMPRODUCT(B1722:B1741, (ROW(B1722:B1741)-ROW(B1722)+1)) / (20*21/2)</f>
        <v>0.49319047619047618</v>
      </c>
      <c r="J1738" s="2">
        <f t="shared" si="210"/>
        <v>0.49667680466348435</v>
      </c>
      <c r="K1738" s="2">
        <f t="shared" si="212"/>
        <v>0.50025931456207695</v>
      </c>
    </row>
    <row r="1739" spans="1:11" ht="13.5" x14ac:dyDescent="0.25">
      <c r="A1739" s="3">
        <f>TITRES_STAT!B1742</f>
        <v>44840</v>
      </c>
      <c r="B1739" s="5">
        <f>TITRES_STAT!D1742</f>
        <v>0.49</v>
      </c>
      <c r="C1739" s="2">
        <f t="shared" si="213"/>
        <v>-1.0000000000000009E-2</v>
      </c>
      <c r="D1739" s="2">
        <f t="shared" si="214"/>
        <v>0.49399999999999994</v>
      </c>
      <c r="E1739" s="2">
        <f t="shared" si="208"/>
        <v>0.49400000000000005</v>
      </c>
      <c r="F1739" s="2">
        <f t="shared" si="209"/>
        <v>0.4955</v>
      </c>
      <c r="G1739" s="2">
        <f t="shared" si="211"/>
        <v>0.50059999999999971</v>
      </c>
      <c r="H1739" s="2">
        <f t="shared" si="215"/>
        <v>0.52570000000000017</v>
      </c>
      <c r="I1739" s="2">
        <f t="array" ref="I1739">SUMPRODUCT(B1723:B1742, (ROW(B1723:B1742)-ROW(B1723)+1)) / (20*21/2)</f>
        <v>0.49176190476190479</v>
      </c>
      <c r="J1739" s="2">
        <f t="shared" si="210"/>
        <v>0.49604091850505727</v>
      </c>
      <c r="K1739" s="2">
        <f t="shared" si="212"/>
        <v>0.49985698850081905</v>
      </c>
    </row>
    <row r="1740" spans="1:11" ht="13.5" x14ac:dyDescent="0.25">
      <c r="A1740" s="3">
        <f>TITRES_STAT!B1743</f>
        <v>44841</v>
      </c>
      <c r="B1740" s="5">
        <f>TITRES_STAT!D1743</f>
        <v>0.49</v>
      </c>
      <c r="C1740" s="2">
        <f t="shared" si="213"/>
        <v>0</v>
      </c>
      <c r="D1740" s="2">
        <f t="shared" si="214"/>
        <v>0.49399999999999994</v>
      </c>
      <c r="E1740" s="2">
        <f t="shared" ref="E1740:E1803" si="216">AVERAGE(B1731:B1740)</f>
        <v>0.49300000000000005</v>
      </c>
      <c r="F1740" s="2">
        <f t="shared" si="209"/>
        <v>0.49550000000000011</v>
      </c>
      <c r="G1740" s="2">
        <f t="shared" si="211"/>
        <v>0.50019999999999976</v>
      </c>
      <c r="H1740" s="2">
        <f t="shared" si="215"/>
        <v>0.52540000000000009</v>
      </c>
      <c r="I1740" s="2">
        <f t="array" ref="I1740">SUMPRODUCT(B1724:B1743, (ROW(B1724:B1743)-ROW(B1724)+1)) / (20*21/2)</f>
        <v>0.49038095238095242</v>
      </c>
      <c r="J1740" s="2">
        <f t="shared" si="210"/>
        <v>0.49546559293314707</v>
      </c>
      <c r="K1740" s="2">
        <f t="shared" si="212"/>
        <v>0.4994704399321595</v>
      </c>
    </row>
    <row r="1741" spans="1:11" ht="13.5" x14ac:dyDescent="0.25">
      <c r="A1741" s="3">
        <f>TITRES_STAT!B1744</f>
        <v>44844</v>
      </c>
      <c r="B1741" s="5">
        <f>TITRES_STAT!D1744</f>
        <v>0.48</v>
      </c>
      <c r="C1741" s="2">
        <f t="shared" si="213"/>
        <v>-1.0000000000000009E-2</v>
      </c>
      <c r="D1741" s="2">
        <f t="shared" si="214"/>
        <v>0.49199999999999999</v>
      </c>
      <c r="E1741" s="2">
        <f t="shared" si="216"/>
        <v>0.49099999999999999</v>
      </c>
      <c r="F1741" s="2">
        <f t="shared" si="209"/>
        <v>0.49500000000000011</v>
      </c>
      <c r="G1741" s="2">
        <f t="shared" si="211"/>
        <v>0.49959999999999982</v>
      </c>
      <c r="H1741" s="2">
        <f t="shared" si="215"/>
        <v>0.52500000000000002</v>
      </c>
      <c r="I1741" s="2">
        <f t="array" ref="I1741">SUMPRODUCT(B1725:B1744, (ROW(B1725:B1744)-ROW(B1725)+1)) / (20*21/2)</f>
        <v>0.49004761904761912</v>
      </c>
      <c r="J1741" s="2">
        <f t="shared" si="210"/>
        <v>0.49399267932046637</v>
      </c>
      <c r="K1741" s="2">
        <f t="shared" si="212"/>
        <v>0.49870689326815326</v>
      </c>
    </row>
    <row r="1742" spans="1:11" ht="13.5" x14ac:dyDescent="0.25">
      <c r="A1742" s="3">
        <f>TITRES_STAT!B1745</f>
        <v>44845</v>
      </c>
      <c r="B1742" s="5">
        <f>TITRES_STAT!D1745</f>
        <v>0.48</v>
      </c>
      <c r="C1742" s="2">
        <f t="shared" si="213"/>
        <v>0</v>
      </c>
      <c r="D1742" s="2">
        <f t="shared" si="214"/>
        <v>0.48799999999999999</v>
      </c>
      <c r="E1742" s="2">
        <f t="shared" si="216"/>
        <v>0.49000000000000005</v>
      </c>
      <c r="F1742" s="2">
        <f t="shared" si="209"/>
        <v>0.49450000000000011</v>
      </c>
      <c r="G1742" s="2">
        <f t="shared" si="211"/>
        <v>0.49919999999999981</v>
      </c>
      <c r="H1742" s="2">
        <f t="shared" si="215"/>
        <v>0.52455000000000007</v>
      </c>
      <c r="I1742" s="2">
        <f t="array" ref="I1742">SUMPRODUCT(B1726:B1745, (ROW(B1726:B1745)-ROW(B1726)+1)) / (20*21/2)</f>
        <v>0.48976190476190473</v>
      </c>
      <c r="J1742" s="2">
        <f t="shared" si="210"/>
        <v>0.49266004319470769</v>
      </c>
      <c r="K1742" s="2">
        <f t="shared" si="212"/>
        <v>0.49797328961057863</v>
      </c>
    </row>
    <row r="1743" spans="1:11" ht="13.5" x14ac:dyDescent="0.25">
      <c r="A1743" s="3">
        <f>TITRES_STAT!B1746</f>
        <v>44846</v>
      </c>
      <c r="B1743" s="5">
        <f>TITRES_STAT!D1746</f>
        <v>0.48</v>
      </c>
      <c r="C1743" s="2">
        <f t="shared" si="213"/>
        <v>0</v>
      </c>
      <c r="D1743" s="2">
        <f t="shared" si="214"/>
        <v>0.48399999999999999</v>
      </c>
      <c r="E1743" s="2">
        <f t="shared" si="216"/>
        <v>0.48900000000000005</v>
      </c>
      <c r="F1743" s="2">
        <f t="shared" si="209"/>
        <v>0.49350000000000016</v>
      </c>
      <c r="G1743" s="2">
        <f t="shared" si="211"/>
        <v>0.4987999999999998</v>
      </c>
      <c r="H1743" s="2">
        <f t="shared" si="215"/>
        <v>0.52410000000000012</v>
      </c>
      <c r="I1743" s="2">
        <f t="array" ref="I1743">SUMPRODUCT(B1727:B1746, (ROW(B1727:B1746)-ROW(B1727)+1)) / (20*21/2)</f>
        <v>0.48952380952380953</v>
      </c>
      <c r="J1743" s="2">
        <f t="shared" si="210"/>
        <v>0.49145432479521173</v>
      </c>
      <c r="K1743" s="2">
        <f t="shared" si="212"/>
        <v>0.49726845472388925</v>
      </c>
    </row>
    <row r="1744" spans="1:11" ht="13.5" x14ac:dyDescent="0.25">
      <c r="A1744" s="3">
        <f>TITRES_STAT!B1747</f>
        <v>44847</v>
      </c>
      <c r="B1744" s="5">
        <f>TITRES_STAT!D1747</f>
        <v>0.49</v>
      </c>
      <c r="C1744" s="2">
        <f t="shared" si="213"/>
        <v>1.0000000000000009E-2</v>
      </c>
      <c r="D1744" s="2">
        <f t="shared" si="214"/>
        <v>0.48399999999999999</v>
      </c>
      <c r="E1744" s="2">
        <f t="shared" si="216"/>
        <v>0.48900000000000005</v>
      </c>
      <c r="F1744" s="2">
        <f t="shared" si="209"/>
        <v>0.49300000000000016</v>
      </c>
      <c r="G1744" s="2">
        <f t="shared" si="211"/>
        <v>0.49859999999999977</v>
      </c>
      <c r="H1744" s="2">
        <f t="shared" si="215"/>
        <v>0.52365000000000006</v>
      </c>
      <c r="I1744" s="2">
        <f t="array" ref="I1744">SUMPRODUCT(B1728:B1747, (ROW(B1728:B1747)-ROW(B1728)+1)) / (20*21/2)</f>
        <v>0.48933333333333334</v>
      </c>
      <c r="J1744" s="2">
        <f t="shared" si="210"/>
        <v>0.49131581767185828</v>
      </c>
      <c r="K1744" s="2">
        <f t="shared" si="212"/>
        <v>0.49698341728373674</v>
      </c>
    </row>
    <row r="1745" spans="1:11" ht="13.5" x14ac:dyDescent="0.25">
      <c r="A1745" s="3">
        <f>TITRES_STAT!B1748</f>
        <v>44848</v>
      </c>
      <c r="B1745" s="5">
        <f>TITRES_STAT!D1748</f>
        <v>0.49</v>
      </c>
      <c r="C1745" s="2">
        <f t="shared" si="213"/>
        <v>0</v>
      </c>
      <c r="D1745" s="2">
        <f t="shared" si="214"/>
        <v>0.48399999999999999</v>
      </c>
      <c r="E1745" s="2">
        <f t="shared" si="216"/>
        <v>0.48899999999999999</v>
      </c>
      <c r="F1745" s="2">
        <f t="shared" si="209"/>
        <v>0.49250000000000016</v>
      </c>
      <c r="G1745" s="2">
        <f t="shared" si="211"/>
        <v>0.49819999999999981</v>
      </c>
      <c r="H1745" s="2">
        <f t="shared" si="215"/>
        <v>0.52320000000000011</v>
      </c>
      <c r="I1745" s="2">
        <f t="array" ref="I1745">SUMPRODUCT(B1729:B1748, (ROW(B1729:B1748)-ROW(B1729)+1)) / (20*21/2)</f>
        <v>0.48823809523809525</v>
      </c>
      <c r="J1745" s="2">
        <f t="shared" si="210"/>
        <v>0.49119050170310985</v>
      </c>
      <c r="K1745" s="2">
        <f t="shared" si="212"/>
        <v>0.49670955778241377</v>
      </c>
    </row>
    <row r="1746" spans="1:11" ht="13.5" x14ac:dyDescent="0.25">
      <c r="A1746" s="3">
        <f>TITRES_STAT!B1749</f>
        <v>44851</v>
      </c>
      <c r="B1746" s="5">
        <f>TITRES_STAT!D1749</f>
        <v>0.49</v>
      </c>
      <c r="C1746" s="2">
        <f t="shared" si="213"/>
        <v>0</v>
      </c>
      <c r="D1746" s="2">
        <f t="shared" si="214"/>
        <v>0.48599999999999993</v>
      </c>
      <c r="E1746" s="2">
        <f t="shared" si="216"/>
        <v>0.48900000000000005</v>
      </c>
      <c r="F1746" s="2">
        <f t="shared" si="209"/>
        <v>0.49200000000000016</v>
      </c>
      <c r="G1746" s="2">
        <f t="shared" si="211"/>
        <v>0.49779999999999974</v>
      </c>
      <c r="H1746" s="2">
        <f t="shared" si="215"/>
        <v>0.52265000000000017</v>
      </c>
      <c r="I1746" s="2">
        <f t="array" ref="I1746">SUMPRODUCT(B1730:B1749, (ROW(B1730:B1749)-ROW(B1730)+1)) / (20*21/2)</f>
        <v>0.48723809523809519</v>
      </c>
      <c r="J1746" s="2">
        <f t="shared" si="210"/>
        <v>0.49107712058852793</v>
      </c>
      <c r="K1746" s="2">
        <f t="shared" si="212"/>
        <v>0.49644643786937798</v>
      </c>
    </row>
    <row r="1747" spans="1:11" ht="13.5" x14ac:dyDescent="0.25">
      <c r="A1747" s="3">
        <f>TITRES_STAT!B1750</f>
        <v>44852</v>
      </c>
      <c r="B1747" s="5">
        <f>TITRES_STAT!D1750</f>
        <v>0.49</v>
      </c>
      <c r="C1747" s="2">
        <f t="shared" si="213"/>
        <v>0</v>
      </c>
      <c r="D1747" s="2">
        <f t="shared" si="214"/>
        <v>0.48799999999999999</v>
      </c>
      <c r="E1747" s="2">
        <f t="shared" si="216"/>
        <v>0.4880000000000001</v>
      </c>
      <c r="F1747" s="2">
        <f t="shared" si="209"/>
        <v>0.49150000000000016</v>
      </c>
      <c r="G1747" s="2">
        <f t="shared" si="211"/>
        <v>0.49759999999999971</v>
      </c>
      <c r="H1747" s="2">
        <f t="shared" si="215"/>
        <v>0.52215000000000023</v>
      </c>
      <c r="I1747" s="2">
        <f t="array" ref="I1747">SUMPRODUCT(B1731:B1750, (ROW(B1731:B1750)-ROW(B1731)+1)) / (20*21/2)</f>
        <v>0.48538095238095241</v>
      </c>
      <c r="J1747" s="2">
        <f t="shared" si="210"/>
        <v>0.49097453767533483</v>
      </c>
      <c r="K1747" s="2">
        <f t="shared" si="212"/>
        <v>0.49619363638430436</v>
      </c>
    </row>
    <row r="1748" spans="1:11" ht="13.5" x14ac:dyDescent="0.25">
      <c r="A1748" s="3">
        <f>TITRES_STAT!B1751</f>
        <v>44853</v>
      </c>
      <c r="B1748" s="5">
        <f>TITRES_STAT!D1751</f>
        <v>0.48</v>
      </c>
      <c r="C1748" s="2">
        <f t="shared" si="213"/>
        <v>-1.0000000000000009E-2</v>
      </c>
      <c r="D1748" s="2">
        <f t="shared" si="214"/>
        <v>0.48799999999999999</v>
      </c>
      <c r="E1748" s="2">
        <f t="shared" si="216"/>
        <v>0.4860000000000001</v>
      </c>
      <c r="F1748" s="2">
        <f t="shared" ref="F1748:F1811" si="217">AVERAGE(B1729:B1748)</f>
        <v>0.4905000000000001</v>
      </c>
      <c r="G1748" s="2">
        <f t="shared" si="211"/>
        <v>0.49699999999999966</v>
      </c>
      <c r="H1748" s="2">
        <f t="shared" si="215"/>
        <v>0.52160000000000029</v>
      </c>
      <c r="I1748" s="2">
        <f t="array" ref="I1748">SUMPRODUCT(B1732:B1751, (ROW(B1732:B1751)-ROW(B1732)+1)) / (20*21/2)</f>
        <v>0.4846190476190475</v>
      </c>
      <c r="J1748" s="2">
        <f t="shared" si="210"/>
        <v>0.4899293436110172</v>
      </c>
      <c r="K1748" s="2">
        <f t="shared" si="212"/>
        <v>0.495558591820214</v>
      </c>
    </row>
    <row r="1749" spans="1:11" ht="13.5" x14ac:dyDescent="0.25">
      <c r="A1749" s="3">
        <f>TITRES_STAT!B1752</f>
        <v>44854</v>
      </c>
      <c r="B1749" s="5">
        <f>TITRES_STAT!D1752</f>
        <v>0.48</v>
      </c>
      <c r="C1749" s="2">
        <f t="shared" si="213"/>
        <v>0</v>
      </c>
      <c r="D1749" s="2">
        <f t="shared" si="214"/>
        <v>0.48599999999999993</v>
      </c>
      <c r="E1749" s="2">
        <f t="shared" si="216"/>
        <v>0.48500000000000015</v>
      </c>
      <c r="F1749" s="2">
        <f t="shared" si="217"/>
        <v>0.48950000000000016</v>
      </c>
      <c r="G1749" s="2">
        <f t="shared" si="211"/>
        <v>0.49639999999999973</v>
      </c>
      <c r="H1749" s="2">
        <f t="shared" si="215"/>
        <v>0.52115000000000034</v>
      </c>
      <c r="I1749" s="2">
        <f t="array" ref="I1749">SUMPRODUCT(B1733:B1752, (ROW(B1733:B1752)-ROW(B1733)+1)) / (20*21/2)</f>
        <v>0.48395238095238086</v>
      </c>
      <c r="J1749" s="2">
        <f t="shared" ref="J1749:J1812" si="218">$J$4*B1749+J1748*(1-$J$4)</f>
        <v>0.48898369183853935</v>
      </c>
      <c r="K1749" s="2">
        <f t="shared" si="212"/>
        <v>0.49494845096451934</v>
      </c>
    </row>
    <row r="1750" spans="1:11" ht="13.5" x14ac:dyDescent="0.25">
      <c r="A1750" s="3">
        <f>TITRES_STAT!B1753</f>
        <v>44855</v>
      </c>
      <c r="B1750" s="5">
        <f>TITRES_STAT!D1753</f>
        <v>0.47</v>
      </c>
      <c r="C1750" s="2">
        <f t="shared" si="213"/>
        <v>-1.0000000000000009E-2</v>
      </c>
      <c r="D1750" s="2">
        <f t="shared" si="214"/>
        <v>0.48200000000000004</v>
      </c>
      <c r="E1750" s="2">
        <f t="shared" si="216"/>
        <v>0.48299999999999998</v>
      </c>
      <c r="F1750" s="2">
        <f t="shared" si="217"/>
        <v>0.48800000000000016</v>
      </c>
      <c r="G1750" s="2">
        <f t="shared" si="211"/>
        <v>0.49559999999999965</v>
      </c>
      <c r="H1750" s="2">
        <f t="shared" si="215"/>
        <v>0.52060000000000028</v>
      </c>
      <c r="I1750" s="2">
        <f t="array" ref="I1750">SUMPRODUCT(B1734:B1753, (ROW(B1734:B1753)-ROW(B1734)+1)) / (20*21/2)</f>
        <v>0.48238095238095241</v>
      </c>
      <c r="J1750" s="2">
        <f t="shared" si="218"/>
        <v>0.48717572118724989</v>
      </c>
      <c r="K1750" s="2">
        <f t="shared" si="212"/>
        <v>0.49397008033845979</v>
      </c>
    </row>
    <row r="1751" spans="1:11" ht="13.5" x14ac:dyDescent="0.25">
      <c r="A1751" s="3">
        <f>TITRES_STAT!B1754</f>
        <v>44858</v>
      </c>
      <c r="B1751" s="5">
        <f>TITRES_STAT!D1754</f>
        <v>0.48</v>
      </c>
      <c r="C1751" s="2">
        <f t="shared" si="213"/>
        <v>1.0000000000000009E-2</v>
      </c>
      <c r="D1751" s="2">
        <f t="shared" si="214"/>
        <v>0.48</v>
      </c>
      <c r="E1751" s="2">
        <f t="shared" si="216"/>
        <v>0.48299999999999998</v>
      </c>
      <c r="F1751" s="2">
        <f t="shared" si="217"/>
        <v>0.48700000000000021</v>
      </c>
      <c r="G1751" s="2">
        <f t="shared" si="211"/>
        <v>0.49519999999999975</v>
      </c>
      <c r="H1751" s="2">
        <f t="shared" si="215"/>
        <v>0.52010000000000034</v>
      </c>
      <c r="I1751" s="2">
        <f t="array" ref="I1751">SUMPRODUCT(B1735:B1754, (ROW(B1735:B1754)-ROW(B1735)+1)) / (20*21/2)</f>
        <v>0.48090476190476195</v>
      </c>
      <c r="J1751" s="2">
        <f t="shared" si="218"/>
        <v>0.48649231916941654</v>
      </c>
      <c r="K1751" s="2">
        <f t="shared" si="212"/>
        <v>0.49342223405067703</v>
      </c>
    </row>
    <row r="1752" spans="1:11" ht="13.5" x14ac:dyDescent="0.25">
      <c r="A1752" s="3">
        <f>TITRES_STAT!B1755</f>
        <v>44859</v>
      </c>
      <c r="B1752" s="5">
        <f>TITRES_STAT!D1755</f>
        <v>0.48</v>
      </c>
      <c r="C1752" s="2">
        <f t="shared" si="213"/>
        <v>0</v>
      </c>
      <c r="D1752" s="2">
        <f t="shared" si="214"/>
        <v>0.47799999999999992</v>
      </c>
      <c r="E1752" s="2">
        <f t="shared" si="216"/>
        <v>0.48299999999999998</v>
      </c>
      <c r="F1752" s="2">
        <f t="shared" si="217"/>
        <v>0.48650000000000021</v>
      </c>
      <c r="G1752" s="2">
        <f t="shared" si="211"/>
        <v>0.49479999999999985</v>
      </c>
      <c r="H1752" s="2">
        <f t="shared" si="215"/>
        <v>0.51970000000000038</v>
      </c>
      <c r="I1752" s="2">
        <f t="array" ref="I1752">SUMPRODUCT(B1736:B1755, (ROW(B1736:B1755)-ROW(B1736)+1)) / (20*21/2)</f>
        <v>0.47952380952380946</v>
      </c>
      <c r="J1752" s="2">
        <f t="shared" si="218"/>
        <v>0.48587400305804351</v>
      </c>
      <c r="K1752" s="2">
        <f t="shared" si="212"/>
        <v>0.49289587193104262</v>
      </c>
    </row>
    <row r="1753" spans="1:11" ht="13.5" x14ac:dyDescent="0.25">
      <c r="A1753" s="3">
        <f>TITRES_STAT!B1756</f>
        <v>44860</v>
      </c>
      <c r="B1753" s="5">
        <f>TITRES_STAT!D1756</f>
        <v>0.47</v>
      </c>
      <c r="C1753" s="2">
        <f t="shared" si="213"/>
        <v>-1.0000000000000009E-2</v>
      </c>
      <c r="D1753" s="2">
        <f t="shared" si="214"/>
        <v>0.47599999999999998</v>
      </c>
      <c r="E1753" s="2">
        <f t="shared" si="216"/>
        <v>0.48199999999999993</v>
      </c>
      <c r="F1753" s="2">
        <f t="shared" si="217"/>
        <v>0.48550000000000021</v>
      </c>
      <c r="G1753" s="2">
        <f t="shared" si="211"/>
        <v>0.49419999999999981</v>
      </c>
      <c r="H1753" s="2">
        <f t="shared" si="215"/>
        <v>0.51915000000000044</v>
      </c>
      <c r="I1753" s="2">
        <f t="array" ref="I1753">SUMPRODUCT(B1737:B1756, (ROW(B1737:B1756)-ROW(B1737)+1)) / (20*21/2)</f>
        <v>0.47919047619047617</v>
      </c>
      <c r="J1753" s="2">
        <f t="shared" si="218"/>
        <v>0.48436219324299179</v>
      </c>
      <c r="K1753" s="2">
        <f t="shared" si="212"/>
        <v>0.49199799460041349</v>
      </c>
    </row>
    <row r="1754" spans="1:11" ht="13.5" x14ac:dyDescent="0.25">
      <c r="A1754" s="3">
        <f>TITRES_STAT!B1757</f>
        <v>44861</v>
      </c>
      <c r="B1754" s="5">
        <f>TITRES_STAT!D1757</f>
        <v>0.47</v>
      </c>
      <c r="C1754" s="2">
        <f t="shared" si="213"/>
        <v>0</v>
      </c>
      <c r="D1754" s="2">
        <f t="shared" si="214"/>
        <v>0.47400000000000003</v>
      </c>
      <c r="E1754" s="2">
        <f t="shared" si="216"/>
        <v>0.47999999999999987</v>
      </c>
      <c r="F1754" s="2">
        <f t="shared" si="217"/>
        <v>0.48450000000000015</v>
      </c>
      <c r="G1754" s="2">
        <f t="shared" si="211"/>
        <v>0.49339999999999984</v>
      </c>
      <c r="H1754" s="2">
        <f t="shared" si="215"/>
        <v>0.51870000000000038</v>
      </c>
      <c r="I1754" s="2">
        <f t="array" ref="I1754">SUMPRODUCT(B1738:B1757, (ROW(B1738:B1757)-ROW(B1738)+1)) / (20*21/2)</f>
        <v>0.47985714285714276</v>
      </c>
      <c r="J1754" s="2">
        <f t="shared" si="218"/>
        <v>0.48299436531508783</v>
      </c>
      <c r="K1754" s="2">
        <f t="shared" si="212"/>
        <v>0.49113532814549532</v>
      </c>
    </row>
    <row r="1755" spans="1:11" ht="13.5" x14ac:dyDescent="0.25">
      <c r="A1755" s="3">
        <f>TITRES_STAT!B1758</f>
        <v>44862</v>
      </c>
      <c r="B1755" s="5">
        <f>TITRES_STAT!D1758</f>
        <v>0.47</v>
      </c>
      <c r="C1755" s="2">
        <f t="shared" si="213"/>
        <v>0</v>
      </c>
      <c r="D1755" s="2">
        <f t="shared" si="214"/>
        <v>0.47400000000000003</v>
      </c>
      <c r="E1755" s="2">
        <f t="shared" si="216"/>
        <v>0.47799999999999992</v>
      </c>
      <c r="F1755" s="2">
        <f t="shared" si="217"/>
        <v>0.4835000000000001</v>
      </c>
      <c r="G1755" s="2">
        <f t="shared" si="211"/>
        <v>0.49279999999999979</v>
      </c>
      <c r="H1755" s="2">
        <f t="shared" si="215"/>
        <v>0.51825000000000043</v>
      </c>
      <c r="I1755" s="2">
        <f t="array" ref="I1755">SUMPRODUCT(B1739:B1758, (ROW(B1739:B1758)-ROW(B1739)+1)) / (20*21/2)</f>
        <v>0.47961904761904756</v>
      </c>
      <c r="J1755" s="2">
        <f t="shared" si="218"/>
        <v>0.4817568067136509</v>
      </c>
      <c r="K1755" s="2">
        <f t="shared" si="212"/>
        <v>0.4903064917476328</v>
      </c>
    </row>
    <row r="1756" spans="1:11" ht="13.5" x14ac:dyDescent="0.25">
      <c r="A1756" s="3">
        <f>TITRES_STAT!B1759</f>
        <v>44865</v>
      </c>
      <c r="B1756" s="5">
        <f>TITRES_STAT!D1759</f>
        <v>0.48</v>
      </c>
      <c r="C1756" s="2">
        <f t="shared" si="213"/>
        <v>1.0000000000000009E-2</v>
      </c>
      <c r="D1756" s="2">
        <f t="shared" si="214"/>
        <v>0.47400000000000003</v>
      </c>
      <c r="E1756" s="2">
        <f t="shared" si="216"/>
        <v>0.47699999999999998</v>
      </c>
      <c r="F1756" s="2">
        <f t="shared" si="217"/>
        <v>0.48300000000000021</v>
      </c>
      <c r="G1756" s="2">
        <f t="shared" si="211"/>
        <v>0.49239999999999978</v>
      </c>
      <c r="H1756" s="2">
        <f t="shared" si="215"/>
        <v>0.51785000000000037</v>
      </c>
      <c r="I1756" s="2">
        <f t="array" ref="I1756">SUMPRODUCT(B1740:B1759, (ROW(B1740:B1759)-ROW(B1740)+1)) / (20*21/2)</f>
        <v>0.47757142857142859</v>
      </c>
      <c r="J1756" s="2">
        <f t="shared" si="218"/>
        <v>0.48158949178854127</v>
      </c>
      <c r="K1756" s="2">
        <f t="shared" si="212"/>
        <v>0.48990231560066683</v>
      </c>
    </row>
    <row r="1757" spans="1:11" ht="13.5" x14ac:dyDescent="0.25">
      <c r="A1757" s="3">
        <f>TITRES_STAT!B1760</f>
        <v>44866</v>
      </c>
      <c r="B1757" s="5">
        <f>TITRES_STAT!D1760</f>
        <v>0.49</v>
      </c>
      <c r="C1757" s="2">
        <f t="shared" si="213"/>
        <v>1.0000000000000009E-2</v>
      </c>
      <c r="D1757" s="2">
        <f t="shared" si="214"/>
        <v>0.47599999999999998</v>
      </c>
      <c r="E1757" s="2">
        <f t="shared" si="216"/>
        <v>0.47699999999999998</v>
      </c>
      <c r="F1757" s="2">
        <f t="shared" si="217"/>
        <v>0.4825000000000001</v>
      </c>
      <c r="G1757" s="2">
        <f t="shared" si="211"/>
        <v>0.49219999999999986</v>
      </c>
      <c r="H1757" s="2">
        <f t="shared" si="215"/>
        <v>0.51755000000000029</v>
      </c>
      <c r="I1757" s="2">
        <f t="array" ref="I1757">SUMPRODUCT(B1741:B1760, (ROW(B1741:B1760)-ROW(B1741)+1)) / (20*21/2)</f>
        <v>0.4766190476190475</v>
      </c>
      <c r="J1757" s="2">
        <f t="shared" si="218"/>
        <v>0.48239049257058497</v>
      </c>
      <c r="K1757" s="2">
        <f t="shared" si="212"/>
        <v>0.48990614636142499</v>
      </c>
    </row>
    <row r="1758" spans="1:11" ht="13.5" x14ac:dyDescent="0.25">
      <c r="A1758" s="3">
        <f>TITRES_STAT!B1761</f>
        <v>44867</v>
      </c>
      <c r="B1758" s="5">
        <f>TITRES_STAT!D1761</f>
        <v>0.48</v>
      </c>
      <c r="C1758" s="2">
        <f t="shared" si="213"/>
        <v>-1.0000000000000009E-2</v>
      </c>
      <c r="D1758" s="2">
        <f t="shared" si="214"/>
        <v>0.47799999999999992</v>
      </c>
      <c r="E1758" s="2">
        <f t="shared" si="216"/>
        <v>0.47699999999999998</v>
      </c>
      <c r="F1758" s="2">
        <f t="shared" si="217"/>
        <v>0.48150000000000015</v>
      </c>
      <c r="G1758" s="2">
        <f t="shared" si="211"/>
        <v>0.49179999999999985</v>
      </c>
      <c r="H1758" s="2">
        <f t="shared" si="215"/>
        <v>0.51720000000000044</v>
      </c>
      <c r="I1758" s="2">
        <f t="array" ref="I1758">SUMPRODUCT(B1742:B1761, (ROW(B1742:B1761)-ROW(B1742)+1)) / (20*21/2)</f>
        <v>0.47671428571428565</v>
      </c>
      <c r="J1758" s="2">
        <f t="shared" si="218"/>
        <v>0.48216282661148163</v>
      </c>
      <c r="K1758" s="2">
        <f t="shared" si="212"/>
        <v>0.48951767003352598</v>
      </c>
    </row>
    <row r="1759" spans="1:11" ht="13.5" x14ac:dyDescent="0.25">
      <c r="A1759" s="3">
        <f>TITRES_STAT!B1762</f>
        <v>44868</v>
      </c>
      <c r="B1759" s="5">
        <f>TITRES_STAT!D1762</f>
        <v>0.46</v>
      </c>
      <c r="C1759" s="2">
        <f t="shared" si="213"/>
        <v>-1.9999999999999962E-2</v>
      </c>
      <c r="D1759" s="2">
        <f t="shared" si="214"/>
        <v>0.47599999999999998</v>
      </c>
      <c r="E1759" s="2">
        <f t="shared" si="216"/>
        <v>0.47499999999999992</v>
      </c>
      <c r="F1759" s="2">
        <f t="shared" si="217"/>
        <v>0.48000000000000009</v>
      </c>
      <c r="G1759" s="2">
        <f t="shared" si="211"/>
        <v>0.49079999999999985</v>
      </c>
      <c r="H1759" s="2">
        <f t="shared" si="215"/>
        <v>0.51675000000000038</v>
      </c>
      <c r="I1759" s="2">
        <f t="array" ref="I1759">SUMPRODUCT(B1743:B1762, (ROW(B1743:B1762)-ROW(B1743)+1)) / (20*21/2)</f>
        <v>0.47680952380952374</v>
      </c>
      <c r="J1759" s="2">
        <f t="shared" si="218"/>
        <v>0.48005208121991194</v>
      </c>
      <c r="K1759" s="2">
        <f t="shared" si="212"/>
        <v>0.48836011434593674</v>
      </c>
    </row>
    <row r="1760" spans="1:11" ht="13.5" x14ac:dyDescent="0.25">
      <c r="A1760" s="3">
        <f>TITRES_STAT!B1763</f>
        <v>44869</v>
      </c>
      <c r="B1760" s="5">
        <f>TITRES_STAT!D1763</f>
        <v>0.47</v>
      </c>
      <c r="C1760" s="2">
        <f t="shared" si="213"/>
        <v>9.9999999999999534E-3</v>
      </c>
      <c r="D1760" s="2">
        <f t="shared" si="214"/>
        <v>0.47599999999999998</v>
      </c>
      <c r="E1760" s="2">
        <f t="shared" si="216"/>
        <v>0.47499999999999998</v>
      </c>
      <c r="F1760" s="2">
        <f t="shared" si="217"/>
        <v>0.47900000000000009</v>
      </c>
      <c r="G1760" s="2">
        <f t="shared" si="211"/>
        <v>0.48999999999999988</v>
      </c>
      <c r="H1760" s="2">
        <f t="shared" si="215"/>
        <v>0.51640000000000041</v>
      </c>
      <c r="I1760" s="2">
        <f t="array" ref="I1760">SUMPRODUCT(B1744:B1763, (ROW(B1744:B1763)-ROW(B1744)+1)) / (20*21/2)</f>
        <v>0.47690476190476189</v>
      </c>
      <c r="J1760" s="2">
        <f t="shared" si="218"/>
        <v>0.4790947401513489</v>
      </c>
      <c r="K1760" s="2">
        <f t="shared" si="212"/>
        <v>0.48764010986178236</v>
      </c>
    </row>
    <row r="1761" spans="1:11" ht="13.5" x14ac:dyDescent="0.25">
      <c r="A1761" s="3">
        <f>TITRES_STAT!B1764</f>
        <v>44872</v>
      </c>
      <c r="B1761" s="5">
        <f>TITRES_STAT!D1764</f>
        <v>0.48</v>
      </c>
      <c r="C1761" s="2">
        <f t="shared" si="213"/>
        <v>1.0000000000000009E-2</v>
      </c>
      <c r="D1761" s="2">
        <f t="shared" si="214"/>
        <v>0.47599999999999998</v>
      </c>
      <c r="E1761" s="2">
        <f t="shared" si="216"/>
        <v>0.47499999999999998</v>
      </c>
      <c r="F1761" s="2">
        <f t="shared" si="217"/>
        <v>0.47900000000000009</v>
      </c>
      <c r="G1761" s="2">
        <f t="shared" si="211"/>
        <v>0.48939999999999989</v>
      </c>
      <c r="H1761" s="2">
        <f t="shared" si="215"/>
        <v>0.51610000000000045</v>
      </c>
      <c r="I1761" s="2">
        <f t="array" ref="I1761">SUMPRODUCT(B1745:B1764, (ROW(B1745:B1764)-ROW(B1745)+1)) / (20*21/2)</f>
        <v>0.47604761904761905</v>
      </c>
      <c r="J1761" s="2">
        <f t="shared" si="218"/>
        <v>0.47918095537502997</v>
      </c>
      <c r="K1761" s="2">
        <f t="shared" si="212"/>
        <v>0.48734049771033988</v>
      </c>
    </row>
    <row r="1762" spans="1:11" ht="13.5" x14ac:dyDescent="0.25">
      <c r="A1762" s="3">
        <f>TITRES_STAT!B1765</f>
        <v>44873</v>
      </c>
      <c r="B1762" s="5">
        <f>TITRES_STAT!D1765</f>
        <v>0.48</v>
      </c>
      <c r="C1762" s="2">
        <f t="shared" si="213"/>
        <v>0</v>
      </c>
      <c r="D1762" s="2">
        <f t="shared" si="214"/>
        <v>0.47400000000000003</v>
      </c>
      <c r="E1762" s="2">
        <f t="shared" si="216"/>
        <v>0.47499999999999998</v>
      </c>
      <c r="F1762" s="2">
        <f t="shared" si="217"/>
        <v>0.47900000000000009</v>
      </c>
      <c r="G1762" s="2">
        <f t="shared" si="211"/>
        <v>0.48899999999999993</v>
      </c>
      <c r="H1762" s="2">
        <f t="shared" si="215"/>
        <v>0.51585000000000047</v>
      </c>
      <c r="I1762" s="2">
        <f t="array" ref="I1762">SUMPRODUCT(B1746:B1765, (ROW(B1746:B1765)-ROW(B1746)+1)) / (20*21/2)</f>
        <v>0.47719047619047616</v>
      </c>
      <c r="J1762" s="2">
        <f t="shared" si="218"/>
        <v>0.47925895962502713</v>
      </c>
      <c r="K1762" s="2">
        <f t="shared" si="212"/>
        <v>0.48705263505503243</v>
      </c>
    </row>
    <row r="1763" spans="1:11" ht="13.5" x14ac:dyDescent="0.25">
      <c r="A1763" s="3">
        <f>TITRES_STAT!B1766</f>
        <v>44874</v>
      </c>
      <c r="B1763" s="5">
        <f>TITRES_STAT!D1766</f>
        <v>0.48</v>
      </c>
      <c r="C1763" s="2">
        <f t="shared" si="213"/>
        <v>0</v>
      </c>
      <c r="D1763" s="2">
        <f t="shared" si="214"/>
        <v>0.47400000000000003</v>
      </c>
      <c r="E1763" s="2">
        <f t="shared" si="216"/>
        <v>0.47599999999999998</v>
      </c>
      <c r="F1763" s="2">
        <f t="shared" si="217"/>
        <v>0.47899999999999998</v>
      </c>
      <c r="G1763" s="2">
        <f t="shared" si="211"/>
        <v>0.48859999999999998</v>
      </c>
      <c r="H1763" s="2">
        <f t="shared" si="215"/>
        <v>0.51565000000000039</v>
      </c>
      <c r="I1763" s="2">
        <f t="array" ref="I1763">SUMPRODUCT(B1747:B1766, (ROW(B1747:B1766)-ROW(B1747)+1)) / (20*21/2)</f>
        <v>0.47833333333333328</v>
      </c>
      <c r="J1763" s="2">
        <f t="shared" si="218"/>
        <v>0.47932953489883406</v>
      </c>
      <c r="K1763" s="2">
        <f t="shared" si="212"/>
        <v>0.48677606113130567</v>
      </c>
    </row>
    <row r="1764" spans="1:11" ht="13.5" x14ac:dyDescent="0.25">
      <c r="A1764" s="3">
        <f>TITRES_STAT!B1767</f>
        <v>44875</v>
      </c>
      <c r="B1764" s="5">
        <f>TITRES_STAT!D1767</f>
        <v>0.47</v>
      </c>
      <c r="C1764" s="2">
        <f t="shared" si="213"/>
        <v>-1.0000000000000009E-2</v>
      </c>
      <c r="D1764" s="2">
        <f t="shared" si="214"/>
        <v>0.47599999999999998</v>
      </c>
      <c r="E1764" s="2">
        <f t="shared" si="216"/>
        <v>0.47599999999999987</v>
      </c>
      <c r="F1764" s="2">
        <f t="shared" si="217"/>
        <v>0.47800000000000004</v>
      </c>
      <c r="G1764" s="2">
        <f t="shared" si="211"/>
        <v>0.48799999999999999</v>
      </c>
      <c r="H1764" s="2">
        <f t="shared" si="215"/>
        <v>0.51530000000000031</v>
      </c>
      <c r="I1764" s="2">
        <f t="array" ref="I1764">SUMPRODUCT(B1748:B1767, (ROW(B1748:B1767)-ROW(B1748)+1)) / (20*21/2)</f>
        <v>0.48042857142857148</v>
      </c>
      <c r="J1764" s="2">
        <f t="shared" si="218"/>
        <v>0.47844100776561177</v>
      </c>
      <c r="K1764" s="2">
        <f t="shared" si="212"/>
        <v>0.48611817638105842</v>
      </c>
    </row>
    <row r="1765" spans="1:11" ht="13.5" x14ac:dyDescent="0.25">
      <c r="A1765" s="3">
        <f>TITRES_STAT!B1768</f>
        <v>44876</v>
      </c>
      <c r="B1765" s="5">
        <f>TITRES_STAT!D1768</f>
        <v>0.49</v>
      </c>
      <c r="C1765" s="2">
        <f t="shared" si="213"/>
        <v>2.0000000000000018E-2</v>
      </c>
      <c r="D1765" s="2">
        <f t="shared" si="214"/>
        <v>0.48</v>
      </c>
      <c r="E1765" s="2">
        <f t="shared" si="216"/>
        <v>0.47800000000000004</v>
      </c>
      <c r="F1765" s="2">
        <f t="shared" si="217"/>
        <v>0.47800000000000009</v>
      </c>
      <c r="G1765" s="2">
        <f t="shared" si="211"/>
        <v>0.48759999999999998</v>
      </c>
      <c r="H1765" s="2">
        <f t="shared" si="215"/>
        <v>0.51495000000000035</v>
      </c>
      <c r="I1765" s="2">
        <f t="array" ref="I1765">SUMPRODUCT(B1749:B1768, (ROW(B1749:B1768)-ROW(B1749)+1)) / (20*21/2)</f>
        <v>0.48247619047619045</v>
      </c>
      <c r="J1765" s="2">
        <f t="shared" si="218"/>
        <v>0.47954186416888689</v>
      </c>
      <c r="K1765" s="2">
        <f t="shared" si="212"/>
        <v>0.48627040475827182</v>
      </c>
    </row>
    <row r="1766" spans="1:11" ht="13.5" x14ac:dyDescent="0.25">
      <c r="A1766" s="3">
        <f>TITRES_STAT!B1769</f>
        <v>44879</v>
      </c>
      <c r="B1766" s="5">
        <f>TITRES_STAT!D1769</f>
        <v>0.49</v>
      </c>
      <c r="C1766" s="2">
        <f t="shared" si="213"/>
        <v>0</v>
      </c>
      <c r="D1766" s="2">
        <f t="shared" si="214"/>
        <v>0.48200000000000004</v>
      </c>
      <c r="E1766" s="2">
        <f t="shared" si="216"/>
        <v>0.47899999999999998</v>
      </c>
      <c r="F1766" s="2">
        <f t="shared" si="217"/>
        <v>0.47800000000000009</v>
      </c>
      <c r="G1766" s="2">
        <f t="shared" si="211"/>
        <v>0.48739999999999989</v>
      </c>
      <c r="H1766" s="2">
        <f t="shared" si="215"/>
        <v>0.51465000000000027</v>
      </c>
      <c r="I1766" s="2">
        <f t="array" ref="I1766">SUMPRODUCT(B1750:B1769, (ROW(B1750:B1769)-ROW(B1750)+1)) / (20*21/2)</f>
        <v>0.48442857142857138</v>
      </c>
      <c r="J1766" s="2">
        <f t="shared" si="218"/>
        <v>0.48053787710518336</v>
      </c>
      <c r="K1766" s="2">
        <f t="shared" si="212"/>
        <v>0.48641666339520234</v>
      </c>
    </row>
    <row r="1767" spans="1:11" ht="13.5" x14ac:dyDescent="0.25">
      <c r="A1767" s="3">
        <f>TITRES_STAT!B1770</f>
        <v>44880</v>
      </c>
      <c r="B1767" s="5">
        <f>TITRES_STAT!D1770</f>
        <v>0.5</v>
      </c>
      <c r="C1767" s="2">
        <f t="shared" si="213"/>
        <v>1.0000000000000009E-2</v>
      </c>
      <c r="D1767" s="2">
        <f t="shared" si="214"/>
        <v>0.48599999999999993</v>
      </c>
      <c r="E1767" s="2">
        <f t="shared" si="216"/>
        <v>0.48000000000000009</v>
      </c>
      <c r="F1767" s="2">
        <f t="shared" si="217"/>
        <v>0.47850000000000009</v>
      </c>
      <c r="G1767" s="2">
        <f t="shared" si="211"/>
        <v>0.48739999999999994</v>
      </c>
      <c r="H1767" s="2">
        <f t="shared" si="215"/>
        <v>0.5144000000000003</v>
      </c>
      <c r="I1767" s="2">
        <f t="array" ref="I1767">SUMPRODUCT(B1751:B1770, (ROW(B1751:B1770)-ROW(B1751)+1)) / (20*21/2)</f>
        <v>0.4843809523809523</v>
      </c>
      <c r="J1767" s="2">
        <f t="shared" si="218"/>
        <v>0.48239141261897545</v>
      </c>
      <c r="K1767" s="2">
        <f t="shared" si="212"/>
        <v>0.48694934326205713</v>
      </c>
    </row>
    <row r="1768" spans="1:11" ht="13.5" x14ac:dyDescent="0.25">
      <c r="A1768" s="3">
        <f>TITRES_STAT!B1771</f>
        <v>44881</v>
      </c>
      <c r="B1768" s="5">
        <f>TITRES_STAT!D1771</f>
        <v>0.5</v>
      </c>
      <c r="C1768" s="2">
        <f t="shared" si="213"/>
        <v>0</v>
      </c>
      <c r="D1768" s="2">
        <f t="shared" si="214"/>
        <v>0.49000000000000005</v>
      </c>
      <c r="E1768" s="2">
        <f t="shared" si="216"/>
        <v>0.48200000000000004</v>
      </c>
      <c r="F1768" s="2">
        <f t="shared" si="217"/>
        <v>0.47949999999999998</v>
      </c>
      <c r="G1768" s="2">
        <f t="shared" si="211"/>
        <v>0.48739999999999994</v>
      </c>
      <c r="H1768" s="2">
        <f t="shared" si="215"/>
        <v>0.51415000000000033</v>
      </c>
      <c r="I1768" s="2">
        <f t="array" ref="I1768">SUMPRODUCT(B1752:B1771, (ROW(B1752:B1771)-ROW(B1752)+1)) / (20*21/2)</f>
        <v>0.48428571428571421</v>
      </c>
      <c r="J1768" s="2">
        <f t="shared" si="218"/>
        <v>0.48406842094097779</v>
      </c>
      <c r="K1768" s="2">
        <f t="shared" si="212"/>
        <v>0.4874611337223686</v>
      </c>
    </row>
    <row r="1769" spans="1:11" ht="13.5" x14ac:dyDescent="0.25">
      <c r="A1769" s="3">
        <f>TITRES_STAT!B1772</f>
        <v>44882</v>
      </c>
      <c r="B1769" s="5">
        <f>TITRES_STAT!D1772</f>
        <v>0.5</v>
      </c>
      <c r="C1769" s="2">
        <f t="shared" si="213"/>
        <v>0</v>
      </c>
      <c r="D1769" s="2">
        <f t="shared" si="214"/>
        <v>0.496</v>
      </c>
      <c r="E1769" s="2">
        <f t="shared" si="216"/>
        <v>0.48600000000000004</v>
      </c>
      <c r="F1769" s="2">
        <f t="shared" si="217"/>
        <v>0.48049999999999998</v>
      </c>
      <c r="G1769" s="2">
        <f t="shared" si="211"/>
        <v>0.48739999999999994</v>
      </c>
      <c r="H1769" s="2">
        <f t="shared" si="215"/>
        <v>0.51390000000000025</v>
      </c>
      <c r="I1769" s="2">
        <f t="array" ref="I1769">SUMPRODUCT(B1753:B1772, (ROW(B1753:B1772)-ROW(B1753)+1)) / (20*21/2)</f>
        <v>0.48323809523809519</v>
      </c>
      <c r="J1769" s="2">
        <f t="shared" si="218"/>
        <v>0.48558571418469421</v>
      </c>
      <c r="K1769" s="2">
        <f t="shared" si="212"/>
        <v>0.4879528539685502</v>
      </c>
    </row>
    <row r="1770" spans="1:11" ht="13.5" x14ac:dyDescent="0.25">
      <c r="A1770" s="3">
        <f>TITRES_STAT!B1773</f>
        <v>44883</v>
      </c>
      <c r="B1770" s="5">
        <f>TITRES_STAT!D1773</f>
        <v>0.48</v>
      </c>
      <c r="C1770" s="2">
        <f t="shared" si="213"/>
        <v>-2.0000000000000018E-2</v>
      </c>
      <c r="D1770" s="2">
        <f t="shared" si="214"/>
        <v>0.49399999999999994</v>
      </c>
      <c r="E1770" s="2">
        <f t="shared" si="216"/>
        <v>0.48699999999999993</v>
      </c>
      <c r="F1770" s="2">
        <f t="shared" si="217"/>
        <v>0.48100000000000004</v>
      </c>
      <c r="G1770" s="2">
        <f t="shared" si="211"/>
        <v>0.48719999999999997</v>
      </c>
      <c r="H1770" s="2">
        <f t="shared" si="215"/>
        <v>0.51355000000000017</v>
      </c>
      <c r="I1770" s="2">
        <f t="array" ref="I1770">SUMPRODUCT(B1754:B1773, (ROW(B1754:B1773)-ROW(B1754)+1)) / (20*21/2)</f>
        <v>0.4822380952380953</v>
      </c>
      <c r="J1770" s="2">
        <f t="shared" si="218"/>
        <v>0.48505374140519952</v>
      </c>
      <c r="K1770" s="2">
        <f t="shared" si="212"/>
        <v>0.48764097734233253</v>
      </c>
    </row>
    <row r="1771" spans="1:11" ht="13.5" x14ac:dyDescent="0.25">
      <c r="A1771" s="3">
        <f>TITRES_STAT!B1774</f>
        <v>44886</v>
      </c>
      <c r="B1771" s="5">
        <f>TITRES_STAT!D1774</f>
        <v>0.48</v>
      </c>
      <c r="C1771" s="2">
        <f t="shared" si="213"/>
        <v>0</v>
      </c>
      <c r="D1771" s="2">
        <f t="shared" si="214"/>
        <v>0.49199999999999999</v>
      </c>
      <c r="E1771" s="2">
        <f t="shared" si="216"/>
        <v>0.4870000000000001</v>
      </c>
      <c r="F1771" s="2">
        <f t="shared" si="217"/>
        <v>0.48100000000000004</v>
      </c>
      <c r="G1771" s="2">
        <f t="shared" si="211"/>
        <v>0.48700000000000004</v>
      </c>
      <c r="H1771" s="2">
        <f t="shared" si="215"/>
        <v>0.51320000000000021</v>
      </c>
      <c r="I1771" s="2">
        <f t="array" ref="I1771">SUMPRODUCT(B1755:B1774, (ROW(B1755:B1774)-ROW(B1755)+1)) / (20*21/2)</f>
        <v>0.48123809523809524</v>
      </c>
      <c r="J1771" s="2">
        <f t="shared" si="218"/>
        <v>0.48457243269994243</v>
      </c>
      <c r="K1771" s="2">
        <f t="shared" si="212"/>
        <v>0.48734133117204498</v>
      </c>
    </row>
    <row r="1772" spans="1:11" ht="13.5" x14ac:dyDescent="0.25">
      <c r="A1772" s="3">
        <f>TITRES_STAT!B1775</f>
        <v>44887</v>
      </c>
      <c r="B1772" s="5">
        <f>TITRES_STAT!D1775</f>
        <v>0.47</v>
      </c>
      <c r="C1772" s="2">
        <f t="shared" si="213"/>
        <v>-1.0000000000000009E-2</v>
      </c>
      <c r="D1772" s="2">
        <f t="shared" si="214"/>
        <v>0.48599999999999993</v>
      </c>
      <c r="E1772" s="2">
        <f t="shared" si="216"/>
        <v>0.48599999999999993</v>
      </c>
      <c r="F1772" s="2">
        <f t="shared" si="217"/>
        <v>0.48050000000000004</v>
      </c>
      <c r="G1772" s="2">
        <f t="shared" si="211"/>
        <v>0.48660000000000003</v>
      </c>
      <c r="H1772" s="2">
        <f t="shared" si="215"/>
        <v>0.51285000000000014</v>
      </c>
      <c r="I1772" s="2">
        <f t="array" ref="I1772">SUMPRODUCT(B1756:B1775, (ROW(B1756:B1775)-ROW(B1756)+1)) / (20*21/2)</f>
        <v>0.48023809523809519</v>
      </c>
      <c r="J1772" s="2">
        <f t="shared" si="218"/>
        <v>0.48318458196661462</v>
      </c>
      <c r="K1772" s="2">
        <f t="shared" si="212"/>
        <v>0.48666127896921968</v>
      </c>
    </row>
    <row r="1773" spans="1:11" ht="13.5" x14ac:dyDescent="0.25">
      <c r="A1773" s="3">
        <f>TITRES_STAT!B1776</f>
        <v>44888</v>
      </c>
      <c r="B1773" s="5">
        <f>TITRES_STAT!D1776</f>
        <v>0.47</v>
      </c>
      <c r="C1773" s="2">
        <f t="shared" si="213"/>
        <v>0</v>
      </c>
      <c r="D1773" s="2">
        <f t="shared" si="214"/>
        <v>0.48</v>
      </c>
      <c r="E1773" s="2">
        <f t="shared" si="216"/>
        <v>0.48499999999999999</v>
      </c>
      <c r="F1773" s="2">
        <f t="shared" si="217"/>
        <v>0.48050000000000004</v>
      </c>
      <c r="G1773" s="2">
        <f t="shared" si="211"/>
        <v>0.48599999999999999</v>
      </c>
      <c r="H1773" s="2">
        <f t="shared" si="215"/>
        <v>0.51240000000000019</v>
      </c>
      <c r="I1773" s="2">
        <f t="array" ref="I1773">SUMPRODUCT(B1757:B1776, (ROW(B1757:B1776)-ROW(B1757)+1)) / (20*21/2)</f>
        <v>0.47923809523809519</v>
      </c>
      <c r="J1773" s="2">
        <f t="shared" si="218"/>
        <v>0.48192890749360373</v>
      </c>
      <c r="K1773" s="2">
        <f t="shared" si="212"/>
        <v>0.48600789548023071</v>
      </c>
    </row>
    <row r="1774" spans="1:11" ht="13.5" x14ac:dyDescent="0.25">
      <c r="A1774" s="3">
        <f>TITRES_STAT!B1777</f>
        <v>44889</v>
      </c>
      <c r="B1774" s="5">
        <f>TITRES_STAT!D1777</f>
        <v>0.47</v>
      </c>
      <c r="C1774" s="2">
        <f t="shared" si="213"/>
        <v>0</v>
      </c>
      <c r="D1774" s="2">
        <f t="shared" si="214"/>
        <v>0.47400000000000003</v>
      </c>
      <c r="E1774" s="2">
        <f t="shared" si="216"/>
        <v>0.48499999999999999</v>
      </c>
      <c r="F1774" s="2">
        <f t="shared" si="217"/>
        <v>0.48050000000000004</v>
      </c>
      <c r="G1774" s="2">
        <f t="shared" si="211"/>
        <v>0.48540000000000005</v>
      </c>
      <c r="H1774" s="2">
        <f t="shared" si="215"/>
        <v>0.51185000000000014</v>
      </c>
      <c r="I1774" s="2">
        <f t="array" ref="I1774">SUMPRODUCT(B1758:B1777, (ROW(B1758:B1777)-ROW(B1758)+1)) / (20*21/2)</f>
        <v>0.47828571428571426</v>
      </c>
      <c r="J1774" s="2">
        <f t="shared" si="218"/>
        <v>0.48079282106564147</v>
      </c>
      <c r="K1774" s="2">
        <f t="shared" si="212"/>
        <v>0.48538013487316284</v>
      </c>
    </row>
    <row r="1775" spans="1:11" ht="13.5" x14ac:dyDescent="0.25">
      <c r="A1775" s="3">
        <f>TITRES_STAT!B1778</f>
        <v>44890</v>
      </c>
      <c r="B1775" s="5">
        <f>TITRES_STAT!D1778</f>
        <v>0.47</v>
      </c>
      <c r="C1775" s="2">
        <f t="shared" si="213"/>
        <v>0</v>
      </c>
      <c r="D1775" s="2">
        <f t="shared" si="214"/>
        <v>0.47199999999999998</v>
      </c>
      <c r="E1775" s="2">
        <f t="shared" si="216"/>
        <v>0.48299999999999993</v>
      </c>
      <c r="F1775" s="2">
        <f t="shared" si="217"/>
        <v>0.48050000000000015</v>
      </c>
      <c r="G1775" s="2">
        <f t="shared" si="211"/>
        <v>0.48480000000000006</v>
      </c>
      <c r="H1775" s="2">
        <f t="shared" si="215"/>
        <v>0.51125000000000009</v>
      </c>
      <c r="I1775" s="2">
        <f t="array" ref="I1775">SUMPRODUCT(B1759:B1778, (ROW(B1759:B1778)-ROW(B1759)+1)) / (20*21/2)</f>
        <v>0.47742857142857137</v>
      </c>
      <c r="J1775" s="2">
        <f t="shared" si="218"/>
        <v>0.47976493334510423</v>
      </c>
      <c r="K1775" s="2">
        <f t="shared" si="212"/>
        <v>0.48477699232911725</v>
      </c>
    </row>
    <row r="1776" spans="1:11" ht="13.5" x14ac:dyDescent="0.25">
      <c r="A1776" s="3">
        <f>TITRES_STAT!B1779</f>
        <v>44893</v>
      </c>
      <c r="B1776" s="5">
        <f>TITRES_STAT!D1779</f>
        <v>0.47</v>
      </c>
      <c r="C1776" s="2">
        <f t="shared" si="213"/>
        <v>0</v>
      </c>
      <c r="D1776" s="2">
        <f t="shared" si="214"/>
        <v>0.46999999999999992</v>
      </c>
      <c r="E1776" s="2">
        <f t="shared" si="216"/>
        <v>0.48099999999999987</v>
      </c>
      <c r="F1776" s="2">
        <f t="shared" si="217"/>
        <v>0.48000000000000009</v>
      </c>
      <c r="G1776" s="2">
        <f t="shared" si="211"/>
        <v>0.48420000000000002</v>
      </c>
      <c r="H1776" s="2">
        <f t="shared" si="215"/>
        <v>0.51065000000000005</v>
      </c>
      <c r="I1776" s="2">
        <f t="array" ref="I1776">SUMPRODUCT(B1760:B1779, (ROW(B1760:B1779)-ROW(B1760)+1)) / (20*21/2)</f>
        <v>0.47757142857142842</v>
      </c>
      <c r="J1776" s="2">
        <f t="shared" si="218"/>
        <v>0.47883493969318958</v>
      </c>
      <c r="K1776" s="2">
        <f t="shared" si="212"/>
        <v>0.48419750243385778</v>
      </c>
    </row>
    <row r="1777" spans="1:11" ht="13.5" x14ac:dyDescent="0.25">
      <c r="A1777" s="3">
        <f>TITRES_STAT!B1780</f>
        <v>44894</v>
      </c>
      <c r="B1777" s="5">
        <f>TITRES_STAT!D1780</f>
        <v>0.47</v>
      </c>
      <c r="C1777" s="2">
        <f t="shared" si="213"/>
        <v>0</v>
      </c>
      <c r="D1777" s="2">
        <f t="shared" si="214"/>
        <v>0.46999999999999992</v>
      </c>
      <c r="E1777" s="2">
        <f t="shared" si="216"/>
        <v>0.47799999999999987</v>
      </c>
      <c r="F1777" s="2">
        <f t="shared" si="217"/>
        <v>0.4790000000000002</v>
      </c>
      <c r="G1777" s="2">
        <f t="shared" si="211"/>
        <v>0.48359999999999997</v>
      </c>
      <c r="H1777" s="2">
        <f t="shared" si="215"/>
        <v>0.51014999999999999</v>
      </c>
      <c r="I1777" s="2">
        <f t="array" ref="I1777">SUMPRODUCT(B1761:B1780, (ROW(B1761:B1780)-ROW(B1761)+1)) / (20*21/2)</f>
        <v>0.47761904761904755</v>
      </c>
      <c r="J1777" s="2">
        <f t="shared" si="218"/>
        <v>0.47799351686526675</v>
      </c>
      <c r="K1777" s="2">
        <f t="shared" si="212"/>
        <v>0.48364073763253007</v>
      </c>
    </row>
    <row r="1778" spans="1:11" ht="13.5" x14ac:dyDescent="0.25">
      <c r="A1778" s="3">
        <f>TITRES_STAT!B1781</f>
        <v>44895</v>
      </c>
      <c r="B1778" s="5">
        <f>TITRES_STAT!D1781</f>
        <v>0.47</v>
      </c>
      <c r="C1778" s="2">
        <f t="shared" si="213"/>
        <v>0</v>
      </c>
      <c r="D1778" s="2">
        <f t="shared" si="214"/>
        <v>0.46999999999999992</v>
      </c>
      <c r="E1778" s="2">
        <f t="shared" si="216"/>
        <v>0.47499999999999992</v>
      </c>
      <c r="F1778" s="2">
        <f t="shared" si="217"/>
        <v>0.47850000000000009</v>
      </c>
      <c r="G1778" s="2">
        <f t="shared" ref="G1778:G1841" si="219">AVERAGE(B1729:B1778)</f>
        <v>0.48299999999999998</v>
      </c>
      <c r="H1778" s="2">
        <f t="shared" si="215"/>
        <v>0.50964999999999994</v>
      </c>
      <c r="I1778" s="2">
        <f t="array" ref="I1778">SUMPRODUCT(B1762:B1781, (ROW(B1762:B1781)-ROW(B1762)+1)) / (20*21/2)</f>
        <v>0.47761904761904755</v>
      </c>
      <c r="J1778" s="2">
        <f t="shared" si="218"/>
        <v>0.47723222954476519</v>
      </c>
      <c r="K1778" s="2">
        <f t="shared" si="212"/>
        <v>0.48310580674497988</v>
      </c>
    </row>
    <row r="1779" spans="1:11" ht="13.5" x14ac:dyDescent="0.25">
      <c r="A1779" s="3">
        <f>TITRES_STAT!B1782</f>
        <v>44896</v>
      </c>
      <c r="B1779" s="5">
        <f>TITRES_STAT!D1782</f>
        <v>0.48</v>
      </c>
      <c r="C1779" s="2">
        <f t="shared" si="213"/>
        <v>1.0000000000000009E-2</v>
      </c>
      <c r="D1779" s="2">
        <f t="shared" si="214"/>
        <v>0.47199999999999998</v>
      </c>
      <c r="E1779" s="2">
        <f t="shared" si="216"/>
        <v>0.47299999999999986</v>
      </c>
      <c r="F1779" s="2">
        <f t="shared" si="217"/>
        <v>0.47950000000000009</v>
      </c>
      <c r="G1779" s="2">
        <f t="shared" si="219"/>
        <v>0.48259999999999997</v>
      </c>
      <c r="H1779" s="2">
        <f t="shared" si="215"/>
        <v>0.50924999999999998</v>
      </c>
      <c r="I1779" s="2">
        <f t="array" ref="I1779">SUMPRODUCT(B1763:B1782, (ROW(B1763:B1782)-ROW(B1763)+1)) / (20*21/2)</f>
        <v>0.47761904761904755</v>
      </c>
      <c r="J1779" s="2">
        <f t="shared" si="218"/>
        <v>0.47749582673097801</v>
      </c>
      <c r="K1779" s="2">
        <f t="shared" ref="K1779:K1842" si="220">$K$4*B1779+(1-$K$4)*K1778</f>
        <v>0.48298401040203948</v>
      </c>
    </row>
    <row r="1780" spans="1:11" ht="13.5" x14ac:dyDescent="0.25">
      <c r="A1780" s="3">
        <f>TITRES_STAT!B1783</f>
        <v>44897</v>
      </c>
      <c r="B1780" s="5">
        <f>TITRES_STAT!D1783</f>
        <v>0.48</v>
      </c>
      <c r="C1780" s="2">
        <f t="shared" si="213"/>
        <v>0</v>
      </c>
      <c r="D1780" s="2">
        <f t="shared" si="214"/>
        <v>0.47400000000000003</v>
      </c>
      <c r="E1780" s="2">
        <f t="shared" si="216"/>
        <v>0.47300000000000003</v>
      </c>
      <c r="F1780" s="2">
        <f t="shared" si="217"/>
        <v>0.48</v>
      </c>
      <c r="G1780" s="2">
        <f t="shared" si="219"/>
        <v>0.48219999999999996</v>
      </c>
      <c r="H1780" s="2">
        <f t="shared" si="215"/>
        <v>0.50885000000000002</v>
      </c>
      <c r="I1780" s="2">
        <f t="array" ref="I1780">SUMPRODUCT(B1764:B1783, (ROW(B1764:B1783)-ROW(B1764)+1)) / (20*21/2)</f>
        <v>0.47666666666666663</v>
      </c>
      <c r="J1780" s="2">
        <f t="shared" si="218"/>
        <v>0.47773431942326583</v>
      </c>
      <c r="K1780" s="2">
        <f t="shared" si="220"/>
        <v>0.48286699038627323</v>
      </c>
    </row>
    <row r="1781" spans="1:11" ht="13.5" x14ac:dyDescent="0.25">
      <c r="A1781" s="3">
        <f>TITRES_STAT!B1784</f>
        <v>44900</v>
      </c>
      <c r="B1781" s="5">
        <f>TITRES_STAT!D1784</f>
        <v>0.48</v>
      </c>
      <c r="C1781" s="2">
        <f t="shared" si="213"/>
        <v>0</v>
      </c>
      <c r="D1781" s="2">
        <f t="shared" si="214"/>
        <v>0.47599999999999998</v>
      </c>
      <c r="E1781" s="2">
        <f t="shared" si="216"/>
        <v>0.47299999999999986</v>
      </c>
      <c r="F1781" s="2">
        <f t="shared" si="217"/>
        <v>0.48000000000000009</v>
      </c>
      <c r="G1781" s="2">
        <f t="shared" si="219"/>
        <v>0.48180000000000006</v>
      </c>
      <c r="H1781" s="2">
        <f t="shared" si="215"/>
        <v>0.50850000000000006</v>
      </c>
      <c r="I1781" s="2">
        <f t="array" ref="I1781">SUMPRODUCT(B1765:B1784, (ROW(B1765:B1784)-ROW(B1765)+1)) / (20*21/2)</f>
        <v>0.47671428571428565</v>
      </c>
      <c r="J1781" s="2">
        <f t="shared" si="218"/>
        <v>0.47795009852581194</v>
      </c>
      <c r="K1781" s="2">
        <f t="shared" si="220"/>
        <v>0.48275455939073308</v>
      </c>
    </row>
    <row r="1782" spans="1:11" ht="13.5" x14ac:dyDescent="0.25">
      <c r="A1782" s="3">
        <f>TITRES_STAT!B1785</f>
        <v>44901</v>
      </c>
      <c r="B1782" s="5">
        <f>TITRES_STAT!D1785</f>
        <v>0.48</v>
      </c>
      <c r="C1782" s="2">
        <f t="shared" si="213"/>
        <v>0</v>
      </c>
      <c r="D1782" s="2">
        <f t="shared" si="214"/>
        <v>0.47799999999999992</v>
      </c>
      <c r="E1782" s="2">
        <f t="shared" si="216"/>
        <v>0.47400000000000003</v>
      </c>
      <c r="F1782" s="2">
        <f t="shared" si="217"/>
        <v>0.48</v>
      </c>
      <c r="G1782" s="2">
        <f t="shared" si="219"/>
        <v>0.48160000000000008</v>
      </c>
      <c r="H1782" s="2">
        <f t="shared" si="215"/>
        <v>0.50819999999999999</v>
      </c>
      <c r="I1782" s="2">
        <f t="array" ref="I1782">SUMPRODUCT(B1766:B1785, (ROW(B1766:B1785)-ROW(B1766)+1)) / (20*21/2)</f>
        <v>0.47576190476190472</v>
      </c>
      <c r="J1782" s="2">
        <f t="shared" si="218"/>
        <v>0.47814532723763936</v>
      </c>
      <c r="K1782" s="2">
        <f t="shared" si="220"/>
        <v>0.48264653745384156</v>
      </c>
    </row>
    <row r="1783" spans="1:11" ht="13.5" x14ac:dyDescent="0.25">
      <c r="A1783" s="3">
        <f>TITRES_STAT!B1786</f>
        <v>44902</v>
      </c>
      <c r="B1783" s="5">
        <f>TITRES_STAT!D1786</f>
        <v>0.47</v>
      </c>
      <c r="C1783" s="2">
        <f t="shared" si="213"/>
        <v>-1.0000000000000009E-2</v>
      </c>
      <c r="D1783" s="2">
        <f t="shared" si="214"/>
        <v>0.47799999999999992</v>
      </c>
      <c r="E1783" s="2">
        <f t="shared" si="216"/>
        <v>0.47399999999999992</v>
      </c>
      <c r="F1783" s="2">
        <f t="shared" si="217"/>
        <v>0.47949999999999998</v>
      </c>
      <c r="G1783" s="2">
        <f t="shared" si="219"/>
        <v>0.48120000000000007</v>
      </c>
      <c r="H1783" s="2">
        <f t="shared" si="215"/>
        <v>0.50784999999999991</v>
      </c>
      <c r="I1783" s="2">
        <f t="array" ref="I1783">SUMPRODUCT(B1767:B1786, (ROW(B1767:B1786)-ROW(B1767)+1)) / (20*21/2)</f>
        <v>0.47585714285714287</v>
      </c>
      <c r="J1783" s="2">
        <f t="shared" si="218"/>
        <v>0.47736958178643563</v>
      </c>
      <c r="K1783" s="2">
        <f t="shared" si="220"/>
        <v>0.4821505948085929</v>
      </c>
    </row>
    <row r="1784" spans="1:11" ht="13.5" x14ac:dyDescent="0.25">
      <c r="A1784" s="3">
        <f>TITRES_STAT!B1787</f>
        <v>44903</v>
      </c>
      <c r="B1784" s="5">
        <f>TITRES_STAT!D1787</f>
        <v>0.48</v>
      </c>
      <c r="C1784" s="2">
        <f t="shared" si="213"/>
        <v>1.0000000000000009E-2</v>
      </c>
      <c r="D1784" s="2">
        <f t="shared" si="214"/>
        <v>0.47799999999999992</v>
      </c>
      <c r="E1784" s="2">
        <f t="shared" si="216"/>
        <v>0.47499999999999998</v>
      </c>
      <c r="F1784" s="2">
        <f t="shared" si="217"/>
        <v>0.48000000000000009</v>
      </c>
      <c r="G1784" s="2">
        <f t="shared" si="219"/>
        <v>0.48100000000000004</v>
      </c>
      <c r="H1784" s="2">
        <f t="shared" si="215"/>
        <v>0.50749999999999995</v>
      </c>
      <c r="I1784" s="2">
        <f t="array" ref="I1784">SUMPRODUCT(B1768:B1787, (ROW(B1768:B1787)-ROW(B1768)+1)) / (20*21/2)</f>
        <v>0.47599999999999992</v>
      </c>
      <c r="J1784" s="2">
        <f t="shared" si="218"/>
        <v>0.47762009780677511</v>
      </c>
      <c r="K1784" s="2">
        <f t="shared" si="220"/>
        <v>0.48206625775727552</v>
      </c>
    </row>
    <row r="1785" spans="1:11" ht="13.5" x14ac:dyDescent="0.25">
      <c r="A1785" s="3">
        <f>TITRES_STAT!B1788</f>
        <v>44904</v>
      </c>
      <c r="B1785" s="5">
        <f>TITRES_STAT!D1788</f>
        <v>0.47</v>
      </c>
      <c r="C1785" s="2">
        <f t="shared" si="213"/>
        <v>-1.0000000000000009E-2</v>
      </c>
      <c r="D1785" s="2">
        <f t="shared" si="214"/>
        <v>0.47599999999999998</v>
      </c>
      <c r="E1785" s="2">
        <f t="shared" si="216"/>
        <v>0.47499999999999992</v>
      </c>
      <c r="F1785" s="2">
        <f t="shared" si="217"/>
        <v>0.47900000000000009</v>
      </c>
      <c r="G1785" s="2">
        <f t="shared" si="219"/>
        <v>0.48059999999999997</v>
      </c>
      <c r="H1785" s="2">
        <f t="shared" si="215"/>
        <v>0.50719999999999998</v>
      </c>
      <c r="I1785" s="2">
        <f t="array" ref="I1785">SUMPRODUCT(B1769:B1788, (ROW(B1769:B1788)-ROW(B1769)+1)) / (20*21/2)</f>
        <v>0.47623809523809518</v>
      </c>
      <c r="J1785" s="2">
        <f t="shared" si="218"/>
        <v>0.4768943742061299</v>
      </c>
      <c r="K1785" s="2">
        <f t="shared" si="220"/>
        <v>0.48159307117855887</v>
      </c>
    </row>
    <row r="1786" spans="1:11" ht="13.5" x14ac:dyDescent="0.25">
      <c r="A1786" s="3">
        <f>TITRES_STAT!B1789</f>
        <v>44907</v>
      </c>
      <c r="B1786" s="5">
        <f>TITRES_STAT!D1789</f>
        <v>0.48</v>
      </c>
      <c r="C1786" s="2">
        <f t="shared" si="213"/>
        <v>1.0000000000000009E-2</v>
      </c>
      <c r="D1786" s="2">
        <f t="shared" si="214"/>
        <v>0.47599999999999998</v>
      </c>
      <c r="E1786" s="2">
        <f t="shared" si="216"/>
        <v>0.47599999999999998</v>
      </c>
      <c r="F1786" s="2">
        <f t="shared" si="217"/>
        <v>0.47850000000000009</v>
      </c>
      <c r="G1786" s="2">
        <f t="shared" si="219"/>
        <v>0.48039999999999999</v>
      </c>
      <c r="H1786" s="2">
        <f t="shared" si="215"/>
        <v>0.50684999999999991</v>
      </c>
      <c r="I1786" s="2">
        <f t="array" ref="I1786">SUMPRODUCT(B1770:B1789, (ROW(B1770:B1789)-ROW(B1770)+1)) / (20*21/2)</f>
        <v>0.47657142857142848</v>
      </c>
      <c r="J1786" s="2">
        <f t="shared" si="218"/>
        <v>0.47719014809126037</v>
      </c>
      <c r="K1786" s="2">
        <f t="shared" si="220"/>
        <v>0.48153059779900753</v>
      </c>
    </row>
    <row r="1787" spans="1:11" ht="13.5" x14ac:dyDescent="0.25">
      <c r="A1787" s="3">
        <f>TITRES_STAT!B1790</f>
        <v>44908</v>
      </c>
      <c r="B1787" s="5">
        <f>TITRES_STAT!D1790</f>
        <v>0.48</v>
      </c>
      <c r="C1787" s="2">
        <f t="shared" si="213"/>
        <v>0</v>
      </c>
      <c r="D1787" s="2">
        <f t="shared" si="214"/>
        <v>0.47599999999999998</v>
      </c>
      <c r="E1787" s="2">
        <f t="shared" si="216"/>
        <v>0.47699999999999998</v>
      </c>
      <c r="F1787" s="2">
        <f t="shared" si="217"/>
        <v>0.47750000000000004</v>
      </c>
      <c r="G1787" s="2">
        <f t="shared" si="219"/>
        <v>0.48</v>
      </c>
      <c r="H1787" s="2">
        <f t="shared" si="215"/>
        <v>0.50659999999999994</v>
      </c>
      <c r="I1787" s="2">
        <f t="array" ref="I1787">SUMPRODUCT(B1771:B1790, (ROW(B1771:B1790)-ROW(B1771)+1)) / (20*21/2)</f>
        <v>0.47699999999999992</v>
      </c>
      <c r="J1787" s="2">
        <f t="shared" si="218"/>
        <v>0.47745775303494986</v>
      </c>
      <c r="K1787" s="2">
        <f t="shared" si="220"/>
        <v>0.48147057435590918</v>
      </c>
    </row>
    <row r="1788" spans="1:11" ht="13.5" x14ac:dyDescent="0.25">
      <c r="A1788" s="3">
        <f>TITRES_STAT!B1791</f>
        <v>44909</v>
      </c>
      <c r="B1788" s="5">
        <f>TITRES_STAT!D1791</f>
        <v>0.48</v>
      </c>
      <c r="C1788" s="2">
        <f t="shared" si="213"/>
        <v>0</v>
      </c>
      <c r="D1788" s="2">
        <f t="shared" si="214"/>
        <v>0.47799999999999992</v>
      </c>
      <c r="E1788" s="2">
        <f t="shared" si="216"/>
        <v>0.47799999999999992</v>
      </c>
      <c r="F1788" s="2">
        <f t="shared" si="217"/>
        <v>0.47650000000000003</v>
      </c>
      <c r="G1788" s="2">
        <f t="shared" si="219"/>
        <v>0.47960000000000003</v>
      </c>
      <c r="H1788" s="2">
        <f t="shared" si="215"/>
        <v>0.50624999999999998</v>
      </c>
      <c r="I1788" s="2">
        <f t="array" ref="I1788">SUMPRODUCT(B1772:B1791, (ROW(B1772:B1791)-ROW(B1772)+1)) / (20*21/2)</f>
        <v>0.47742857142857148</v>
      </c>
      <c r="J1788" s="2">
        <f t="shared" si="218"/>
        <v>0.47769987179352608</v>
      </c>
      <c r="K1788" s="2">
        <f t="shared" si="220"/>
        <v>0.48141290477332449</v>
      </c>
    </row>
    <row r="1789" spans="1:11" ht="13.5" x14ac:dyDescent="0.25">
      <c r="A1789" s="3">
        <f>TITRES_STAT!B1792</f>
        <v>44910</v>
      </c>
      <c r="B1789" s="5">
        <f>TITRES_STAT!D1792</f>
        <v>0.48</v>
      </c>
      <c r="C1789" s="2">
        <f t="shared" si="213"/>
        <v>0</v>
      </c>
      <c r="D1789" s="2">
        <f t="shared" si="214"/>
        <v>0.47799999999999992</v>
      </c>
      <c r="E1789" s="2">
        <f t="shared" si="216"/>
        <v>0.47799999999999992</v>
      </c>
      <c r="F1789" s="2">
        <f t="shared" si="217"/>
        <v>0.47549999999999998</v>
      </c>
      <c r="G1789" s="2">
        <f t="shared" si="219"/>
        <v>0.47940000000000005</v>
      </c>
      <c r="H1789" s="2">
        <f t="shared" si="215"/>
        <v>0.50590000000000002</v>
      </c>
      <c r="I1789" s="2">
        <f t="array" ref="I1789">SUMPRODUCT(B1773:B1792, (ROW(B1773:B1792)-ROW(B1773)+1)) / (20*21/2)</f>
        <v>0.47690476190476178</v>
      </c>
      <c r="J1789" s="2">
        <f t="shared" si="218"/>
        <v>0.47791893162271404</v>
      </c>
      <c r="K1789" s="2">
        <f t="shared" si="220"/>
        <v>0.48135749674299805</v>
      </c>
    </row>
    <row r="1790" spans="1:11" ht="13.5" x14ac:dyDescent="0.25">
      <c r="A1790" s="3">
        <f>TITRES_STAT!B1793</f>
        <v>44911</v>
      </c>
      <c r="B1790" s="5">
        <f>TITRES_STAT!D1793</f>
        <v>0.48</v>
      </c>
      <c r="C1790" s="2">
        <f t="shared" si="213"/>
        <v>0</v>
      </c>
      <c r="D1790" s="2">
        <f t="shared" si="214"/>
        <v>0.48</v>
      </c>
      <c r="E1790" s="2">
        <f t="shared" si="216"/>
        <v>0.47799999999999992</v>
      </c>
      <c r="F1790" s="2">
        <f t="shared" si="217"/>
        <v>0.47550000000000009</v>
      </c>
      <c r="G1790" s="2">
        <f t="shared" si="219"/>
        <v>0.47920000000000007</v>
      </c>
      <c r="H1790" s="2">
        <f t="shared" si="215"/>
        <v>0.50564999999999993</v>
      </c>
      <c r="I1790" s="2">
        <f t="array" ref="I1790">SUMPRODUCT(B1774:B1793, (ROW(B1774:B1793)-ROW(B1774)+1)) / (20*21/2)</f>
        <v>0.47638095238095235</v>
      </c>
      <c r="J1790" s="2">
        <f t="shared" si="218"/>
        <v>0.47811712861102701</v>
      </c>
      <c r="K1790" s="2">
        <f t="shared" si="220"/>
        <v>0.48130426157660594</v>
      </c>
    </row>
    <row r="1791" spans="1:11" ht="13.5" x14ac:dyDescent="0.25">
      <c r="A1791" s="3">
        <f>TITRES_STAT!B1794</f>
        <v>44914</v>
      </c>
      <c r="B1791" s="5">
        <f>TITRES_STAT!D1794</f>
        <v>0.48</v>
      </c>
      <c r="C1791" s="2">
        <f t="shared" si="213"/>
        <v>0</v>
      </c>
      <c r="D1791" s="2">
        <f t="shared" si="214"/>
        <v>0.48</v>
      </c>
      <c r="E1791" s="2">
        <f t="shared" si="216"/>
        <v>0.47799999999999992</v>
      </c>
      <c r="F1791" s="2">
        <f t="shared" si="217"/>
        <v>0.47549999999999998</v>
      </c>
      <c r="G1791" s="2">
        <f t="shared" si="219"/>
        <v>0.47920000000000007</v>
      </c>
      <c r="H1791" s="2">
        <f t="shared" si="215"/>
        <v>0.50534999999999997</v>
      </c>
      <c r="I1791" s="2">
        <f t="array" ref="I1791">SUMPRODUCT(B1775:B1794, (ROW(B1775:B1794)-ROW(B1775)+1)) / (20*21/2)</f>
        <v>0.47585714285714276</v>
      </c>
      <c r="J1791" s="2">
        <f t="shared" si="218"/>
        <v>0.47829644969569107</v>
      </c>
      <c r="K1791" s="2">
        <f t="shared" si="220"/>
        <v>0.48125311406379784</v>
      </c>
    </row>
    <row r="1792" spans="1:11" ht="13.5" x14ac:dyDescent="0.25">
      <c r="A1792" s="3">
        <f>TITRES_STAT!B1795</f>
        <v>44915</v>
      </c>
      <c r="B1792" s="5">
        <f>TITRES_STAT!D1795</f>
        <v>0.47</v>
      </c>
      <c r="C1792" s="2">
        <f t="shared" si="213"/>
        <v>-1.0000000000000009E-2</v>
      </c>
      <c r="D1792" s="2">
        <f t="shared" si="214"/>
        <v>0.47799999999999992</v>
      </c>
      <c r="E1792" s="2">
        <f t="shared" si="216"/>
        <v>0.47699999999999998</v>
      </c>
      <c r="F1792" s="2">
        <f t="shared" si="217"/>
        <v>0.47550000000000009</v>
      </c>
      <c r="G1792" s="2">
        <f t="shared" si="219"/>
        <v>0.47900000000000015</v>
      </c>
      <c r="H1792" s="2">
        <f t="shared" si="215"/>
        <v>0.50499999999999989</v>
      </c>
      <c r="I1792" s="2">
        <f t="array" ref="I1792">SUMPRODUCT(B1776:B1795, (ROW(B1776:B1795)-ROW(B1776)+1)) / (20*21/2)</f>
        <v>0.47723809523809518</v>
      </c>
      <c r="J1792" s="2">
        <f t="shared" si="218"/>
        <v>0.4775063116294348</v>
      </c>
      <c r="K1792" s="2">
        <f t="shared" si="220"/>
        <v>0.48081181547306068</v>
      </c>
    </row>
    <row r="1793" spans="1:11" ht="13.5" x14ac:dyDescent="0.25">
      <c r="A1793" s="3">
        <f>TITRES_STAT!B1796</f>
        <v>44916</v>
      </c>
      <c r="B1793" s="5">
        <f>TITRES_STAT!D1796</f>
        <v>0.47</v>
      </c>
      <c r="C1793" s="2">
        <f t="shared" si="213"/>
        <v>0</v>
      </c>
      <c r="D1793" s="2">
        <f t="shared" si="214"/>
        <v>0.47599999999999998</v>
      </c>
      <c r="E1793" s="2">
        <f t="shared" si="216"/>
        <v>0.47699999999999998</v>
      </c>
      <c r="F1793" s="2">
        <f t="shared" si="217"/>
        <v>0.47550000000000009</v>
      </c>
      <c r="G1793" s="2">
        <f t="shared" si="219"/>
        <v>0.47880000000000011</v>
      </c>
      <c r="H1793" s="2">
        <f t="shared" si="215"/>
        <v>0.50464999999999993</v>
      </c>
      <c r="I1793" s="2">
        <f t="array" ref="I1793">SUMPRODUCT(B1777:B1796, (ROW(B1777:B1796)-ROW(B1777)+1)) / (20*21/2)</f>
        <v>0.47852380952380941</v>
      </c>
      <c r="J1793" s="2">
        <f t="shared" si="218"/>
        <v>0.47679142480758391</v>
      </c>
      <c r="K1793" s="2">
        <f t="shared" si="220"/>
        <v>0.48038782270941127</v>
      </c>
    </row>
    <row r="1794" spans="1:11" ht="13.5" x14ac:dyDescent="0.25">
      <c r="A1794" s="3">
        <f>TITRES_STAT!B1797</f>
        <v>44917</v>
      </c>
      <c r="B1794" s="5">
        <f>TITRES_STAT!D1797</f>
        <v>0.47</v>
      </c>
      <c r="C1794" s="2">
        <f t="shared" si="213"/>
        <v>0</v>
      </c>
      <c r="D1794" s="2">
        <f t="shared" si="214"/>
        <v>0.47400000000000003</v>
      </c>
      <c r="E1794" s="2">
        <f t="shared" si="216"/>
        <v>0.47599999999999987</v>
      </c>
      <c r="F1794" s="2">
        <f t="shared" si="217"/>
        <v>0.47550000000000014</v>
      </c>
      <c r="G1794" s="2">
        <f t="shared" si="219"/>
        <v>0.4784000000000001</v>
      </c>
      <c r="H1794" s="2">
        <f t="shared" si="215"/>
        <v>0.50429999999999986</v>
      </c>
      <c r="I1794" s="2">
        <f t="array" ref="I1794">SUMPRODUCT(B1778:B1797, (ROW(B1778:B1797)-ROW(B1778)+1)) / (20*21/2)</f>
        <v>0.47780952380952385</v>
      </c>
      <c r="J1794" s="2">
        <f t="shared" si="218"/>
        <v>0.47614462244495687</v>
      </c>
      <c r="K1794" s="2">
        <f t="shared" si="220"/>
        <v>0.47998045711296378</v>
      </c>
    </row>
    <row r="1795" spans="1:11" ht="13.5" x14ac:dyDescent="0.25">
      <c r="A1795" s="3">
        <f>TITRES_STAT!B1798</f>
        <v>44918</v>
      </c>
      <c r="B1795" s="5">
        <f>TITRES_STAT!D1798</f>
        <v>0.49</v>
      </c>
      <c r="C1795" s="2">
        <f t="shared" si="213"/>
        <v>2.0000000000000018E-2</v>
      </c>
      <c r="D1795" s="2">
        <f t="shared" si="214"/>
        <v>0.47599999999999998</v>
      </c>
      <c r="E1795" s="2">
        <f t="shared" si="216"/>
        <v>0.47799999999999992</v>
      </c>
      <c r="F1795" s="2">
        <f t="shared" si="217"/>
        <v>0.47650000000000015</v>
      </c>
      <c r="G1795" s="2">
        <f t="shared" si="219"/>
        <v>0.4784000000000001</v>
      </c>
      <c r="H1795" s="2">
        <f t="shared" si="215"/>
        <v>0.50414999999999988</v>
      </c>
      <c r="I1795" s="2">
        <f t="array" ref="I1795">SUMPRODUCT(B1779:B1798, (ROW(B1779:B1798)-ROW(B1779)+1)) / (20*21/2)</f>
        <v>0.47709523809523807</v>
      </c>
      <c r="J1795" s="2">
        <f t="shared" si="218"/>
        <v>0.47746418221210385</v>
      </c>
      <c r="K1795" s="2">
        <f t="shared" si="220"/>
        <v>0.4803733803634358</v>
      </c>
    </row>
    <row r="1796" spans="1:11" ht="13.5" x14ac:dyDescent="0.25">
      <c r="A1796" s="3">
        <f>TITRES_STAT!B1799</f>
        <v>44921</v>
      </c>
      <c r="B1796" s="5">
        <f>TITRES_STAT!D1799</f>
        <v>0.49</v>
      </c>
      <c r="C1796" s="2">
        <f t="shared" ref="C1796:C1859" si="221">B1796-B1795</f>
        <v>0</v>
      </c>
      <c r="D1796" s="2">
        <f t="shared" si="214"/>
        <v>0.47799999999999992</v>
      </c>
      <c r="E1796" s="2">
        <f t="shared" si="216"/>
        <v>0.47899999999999998</v>
      </c>
      <c r="F1796" s="2">
        <f t="shared" si="217"/>
        <v>0.47750000000000015</v>
      </c>
      <c r="G1796" s="2">
        <f t="shared" si="219"/>
        <v>0.47840000000000005</v>
      </c>
      <c r="H1796" s="2">
        <f t="shared" si="215"/>
        <v>0.50399999999999989</v>
      </c>
      <c r="I1796" s="2">
        <f t="array" ref="I1796">SUMPRODUCT(B1780:B1799, (ROW(B1780:B1799)-ROW(B1780)+1)) / (20*21/2)</f>
        <v>0.47638095238095235</v>
      </c>
      <c r="J1796" s="2">
        <f t="shared" si="218"/>
        <v>0.47865806962047486</v>
      </c>
      <c r="K1796" s="2">
        <f t="shared" si="220"/>
        <v>0.48075089485898737</v>
      </c>
    </row>
    <row r="1797" spans="1:11" ht="13.5" x14ac:dyDescent="0.25">
      <c r="A1797" s="3">
        <f>TITRES_STAT!B1800</f>
        <v>44922</v>
      </c>
      <c r="B1797" s="5">
        <f>TITRES_STAT!D1800</f>
        <v>0.47</v>
      </c>
      <c r="C1797" s="2">
        <f t="shared" si="221"/>
        <v>-2.0000000000000018E-2</v>
      </c>
      <c r="D1797" s="2">
        <f t="shared" si="214"/>
        <v>0.47799999999999992</v>
      </c>
      <c r="E1797" s="2">
        <f t="shared" si="216"/>
        <v>0.47799999999999992</v>
      </c>
      <c r="F1797" s="2">
        <f t="shared" si="217"/>
        <v>0.47750000000000015</v>
      </c>
      <c r="G1797" s="2">
        <f t="shared" si="219"/>
        <v>0.47800000000000004</v>
      </c>
      <c r="H1797" s="2">
        <f t="shared" si="215"/>
        <v>0.50374999999999981</v>
      </c>
      <c r="I1797" s="2">
        <f t="array" ref="I1797">SUMPRODUCT(B1781:B1800, (ROW(B1781:B1800)-ROW(B1781)+1)) / (20*21/2)</f>
        <v>0.47666666666666663</v>
      </c>
      <c r="J1797" s="2">
        <f t="shared" si="218"/>
        <v>0.47783349156138205</v>
      </c>
      <c r="K1797" s="2">
        <f t="shared" si="220"/>
        <v>0.48032929113902711</v>
      </c>
    </row>
    <row r="1798" spans="1:11" ht="13.5" x14ac:dyDescent="0.25">
      <c r="A1798" s="3">
        <f>TITRES_STAT!B1801</f>
        <v>44923</v>
      </c>
      <c r="B1798" s="5">
        <f>TITRES_STAT!D1801</f>
        <v>0.47</v>
      </c>
      <c r="C1798" s="2">
        <f t="shared" si="221"/>
        <v>0</v>
      </c>
      <c r="D1798" s="2">
        <f t="shared" ref="D1798:D1861" si="222">AVERAGE(B1794:B1798)</f>
        <v>0.47799999999999992</v>
      </c>
      <c r="E1798" s="2">
        <f t="shared" si="216"/>
        <v>0.47699999999999998</v>
      </c>
      <c r="F1798" s="2">
        <f t="shared" si="217"/>
        <v>0.47750000000000004</v>
      </c>
      <c r="G1798" s="2">
        <f t="shared" si="219"/>
        <v>0.47779999999999995</v>
      </c>
      <c r="H1798" s="2">
        <f t="shared" si="215"/>
        <v>0.50344999999999995</v>
      </c>
      <c r="I1798" s="2">
        <f t="array" ref="I1798">SUMPRODUCT(B1782:B1801, (ROW(B1782:B1801)-ROW(B1782)+1)) / (20*21/2)</f>
        <v>0.475047619047619</v>
      </c>
      <c r="J1798" s="2">
        <f t="shared" si="218"/>
        <v>0.47708744474601233</v>
      </c>
      <c r="K1798" s="2">
        <f t="shared" si="220"/>
        <v>0.47992422089828096</v>
      </c>
    </row>
    <row r="1799" spans="1:11" ht="13.5" x14ac:dyDescent="0.25">
      <c r="A1799" s="3">
        <f>TITRES_STAT!B1802</f>
        <v>44924</v>
      </c>
      <c r="B1799" s="5">
        <f>TITRES_STAT!D1802</f>
        <v>0.47</v>
      </c>
      <c r="C1799" s="2">
        <f t="shared" si="221"/>
        <v>0</v>
      </c>
      <c r="D1799" s="2">
        <f t="shared" si="222"/>
        <v>0.47799999999999992</v>
      </c>
      <c r="E1799" s="2">
        <f t="shared" si="216"/>
        <v>0.47599999999999998</v>
      </c>
      <c r="F1799" s="2">
        <f t="shared" si="217"/>
        <v>0.47700000000000004</v>
      </c>
      <c r="G1799" s="2">
        <f t="shared" si="219"/>
        <v>0.47759999999999997</v>
      </c>
      <c r="H1799" s="2">
        <f t="shared" si="215"/>
        <v>0.50309999999999999</v>
      </c>
      <c r="I1799" s="2">
        <f t="array" ref="I1799">SUMPRODUCT(B1783:B1802, (ROW(B1783:B1802)-ROW(B1783)+1)) / (20*21/2)</f>
        <v>0.47352380952380946</v>
      </c>
      <c r="J1799" s="2">
        <f t="shared" si="218"/>
        <v>0.47641245000829691</v>
      </c>
      <c r="K1799" s="2">
        <f t="shared" si="220"/>
        <v>0.47953503576501505</v>
      </c>
    </row>
    <row r="1800" spans="1:11" ht="13.5" x14ac:dyDescent="0.25">
      <c r="A1800" s="3">
        <f>TITRES_STAT!B1803</f>
        <v>44925</v>
      </c>
      <c r="B1800" s="5">
        <f>TITRES_STAT!D1803</f>
        <v>0.48</v>
      </c>
      <c r="C1800" s="2">
        <f t="shared" si="221"/>
        <v>1.0000000000000009E-2</v>
      </c>
      <c r="D1800" s="2">
        <f t="shared" si="222"/>
        <v>0.47599999999999998</v>
      </c>
      <c r="E1800" s="2">
        <f t="shared" si="216"/>
        <v>0.47599999999999998</v>
      </c>
      <c r="F1800" s="2">
        <f t="shared" si="217"/>
        <v>0.47700000000000004</v>
      </c>
      <c r="G1800" s="2">
        <f t="shared" si="219"/>
        <v>0.4778</v>
      </c>
      <c r="H1800" s="2">
        <f t="shared" si="215"/>
        <v>0.50279999999999991</v>
      </c>
      <c r="I1800" s="2">
        <f t="array" ref="I1800">SUMPRODUCT(B1784:B1803, (ROW(B1784:B1803)-ROW(B1784)+1)) / (20*21/2)</f>
        <v>0.47304761904761894</v>
      </c>
      <c r="J1800" s="2">
        <f t="shared" si="218"/>
        <v>0.47675412143607815</v>
      </c>
      <c r="K1800" s="2">
        <f t="shared" si="220"/>
        <v>0.47955326965658307</v>
      </c>
    </row>
    <row r="1801" spans="1:11" ht="13.5" x14ac:dyDescent="0.25">
      <c r="A1801" s="3">
        <f>TITRES_STAT!B1804</f>
        <v>44928</v>
      </c>
      <c r="B1801" s="5">
        <f>TITRES_STAT!D1804</f>
        <v>0.46</v>
      </c>
      <c r="C1801" s="2">
        <f t="shared" si="221"/>
        <v>-1.9999999999999962E-2</v>
      </c>
      <c r="D1801" s="2">
        <f t="shared" si="222"/>
        <v>0.47000000000000003</v>
      </c>
      <c r="E1801" s="2">
        <f t="shared" si="216"/>
        <v>0.47399999999999992</v>
      </c>
      <c r="F1801" s="2">
        <f t="shared" si="217"/>
        <v>0.47600000000000009</v>
      </c>
      <c r="G1801" s="2">
        <f t="shared" si="219"/>
        <v>0.47740000000000005</v>
      </c>
      <c r="H1801" s="2">
        <f t="shared" si="215"/>
        <v>0.50239999999999996</v>
      </c>
      <c r="I1801" s="2">
        <f t="array" ref="I1801">SUMPRODUCT(B1785:B1804, (ROW(B1785:B1804)-ROW(B1785)+1)) / (20*21/2)</f>
        <v>0.47161904761904766</v>
      </c>
      <c r="J1801" s="2">
        <f t="shared" si="218"/>
        <v>0.47515849082311834</v>
      </c>
      <c r="K1801" s="2">
        <f t="shared" si="220"/>
        <v>0.47878647476808966</v>
      </c>
    </row>
    <row r="1802" spans="1:11" ht="13.5" x14ac:dyDescent="0.25">
      <c r="A1802" s="3">
        <f>TITRES_STAT!B1805</f>
        <v>44929</v>
      </c>
      <c r="B1802" s="5">
        <f>TITRES_STAT!D1805</f>
        <v>0.46</v>
      </c>
      <c r="C1802" s="2">
        <f t="shared" si="221"/>
        <v>0</v>
      </c>
      <c r="D1802" s="2">
        <f t="shared" si="222"/>
        <v>0.46799999999999997</v>
      </c>
      <c r="E1802" s="2">
        <f t="shared" si="216"/>
        <v>0.47299999999999998</v>
      </c>
      <c r="F1802" s="2">
        <f t="shared" si="217"/>
        <v>0.47500000000000009</v>
      </c>
      <c r="G1802" s="2">
        <f t="shared" si="219"/>
        <v>0.47700000000000004</v>
      </c>
      <c r="H1802" s="2">
        <f t="shared" ref="H1802:H1865" si="223">AVERAGE(B1603:B1802)</f>
        <v>0.50204999999999989</v>
      </c>
      <c r="I1802" s="2">
        <f t="array" ref="I1802">SUMPRODUCT(B1786:B1805, (ROW(B1786:B1805)-ROW(B1786)+1)) / (20*21/2)</f>
        <v>0.47219047619047605</v>
      </c>
      <c r="J1802" s="2">
        <f t="shared" si="218"/>
        <v>0.47371482503044038</v>
      </c>
      <c r="K1802" s="2">
        <f t="shared" si="220"/>
        <v>0.47804975026738028</v>
      </c>
    </row>
    <row r="1803" spans="1:11" ht="13.5" x14ac:dyDescent="0.25">
      <c r="A1803" s="3">
        <f>TITRES_STAT!B1806</f>
        <v>44930</v>
      </c>
      <c r="B1803" s="5">
        <f>TITRES_STAT!D1806</f>
        <v>0.47</v>
      </c>
      <c r="C1803" s="2">
        <f t="shared" si="221"/>
        <v>9.9999999999999534E-3</v>
      </c>
      <c r="D1803" s="2">
        <f t="shared" si="222"/>
        <v>0.46799999999999997</v>
      </c>
      <c r="E1803" s="2">
        <f t="shared" si="216"/>
        <v>0.47299999999999998</v>
      </c>
      <c r="F1803" s="2">
        <f t="shared" si="217"/>
        <v>0.47500000000000009</v>
      </c>
      <c r="G1803" s="2">
        <f t="shared" si="219"/>
        <v>0.47700000000000004</v>
      </c>
      <c r="H1803" s="2">
        <f t="shared" si="223"/>
        <v>0.50164999999999982</v>
      </c>
      <c r="I1803" s="2">
        <f t="array" ref="I1803">SUMPRODUCT(B1787:B1806, (ROW(B1787:B1806)-ROW(B1787)+1)) / (20*21/2)</f>
        <v>0.4727142857142857</v>
      </c>
      <c r="J1803" s="2">
        <f t="shared" si="218"/>
        <v>0.47336103217039843</v>
      </c>
      <c r="K1803" s="2">
        <f t="shared" si="220"/>
        <v>0.47773407378630656</v>
      </c>
    </row>
    <row r="1804" spans="1:11" ht="13.5" x14ac:dyDescent="0.25">
      <c r="A1804" s="3">
        <f>TITRES_STAT!B1807</f>
        <v>44931</v>
      </c>
      <c r="B1804" s="5">
        <f>TITRES_STAT!D1807</f>
        <v>0.46</v>
      </c>
      <c r="C1804" s="2">
        <f t="shared" si="221"/>
        <v>-9.9999999999999534E-3</v>
      </c>
      <c r="D1804" s="2">
        <f t="shared" si="222"/>
        <v>0.46600000000000003</v>
      </c>
      <c r="E1804" s="2">
        <f t="shared" ref="E1804:E1867" si="224">AVERAGE(B1795:B1804)</f>
        <v>0.47199999999999998</v>
      </c>
      <c r="F1804" s="2">
        <f t="shared" si="217"/>
        <v>0.47400000000000009</v>
      </c>
      <c r="G1804" s="2">
        <f t="shared" si="219"/>
        <v>0.4768</v>
      </c>
      <c r="H1804" s="2">
        <f t="shared" si="223"/>
        <v>0.50119999999999987</v>
      </c>
      <c r="I1804" s="2">
        <f t="array" ref="I1804">SUMPRODUCT(B1788:B1807, (ROW(B1788:B1807)-ROW(B1788)+1)) / (20*21/2)</f>
        <v>0.47228571428571431</v>
      </c>
      <c r="J1804" s="2">
        <f t="shared" si="218"/>
        <v>0.47208855291607477</v>
      </c>
      <c r="K1804" s="2">
        <f t="shared" si="220"/>
        <v>0.47703861991233376</v>
      </c>
    </row>
    <row r="1805" spans="1:11" ht="13.5" x14ac:dyDescent="0.25">
      <c r="A1805" s="3">
        <f>TITRES_STAT!B1808</f>
        <v>44932</v>
      </c>
      <c r="B1805" s="5">
        <f>TITRES_STAT!D1808</f>
        <v>0.48</v>
      </c>
      <c r="C1805" s="2">
        <f t="shared" si="221"/>
        <v>1.9999999999999962E-2</v>
      </c>
      <c r="D1805" s="2">
        <f t="shared" si="222"/>
        <v>0.46600000000000003</v>
      </c>
      <c r="E1805" s="2">
        <f t="shared" si="224"/>
        <v>0.47099999999999992</v>
      </c>
      <c r="F1805" s="2">
        <f t="shared" si="217"/>
        <v>0.47450000000000003</v>
      </c>
      <c r="G1805" s="2">
        <f t="shared" si="219"/>
        <v>0.47700000000000004</v>
      </c>
      <c r="H1805" s="2">
        <f t="shared" si="223"/>
        <v>0.50084999999999991</v>
      </c>
      <c r="I1805" s="2">
        <f t="array" ref="I1805">SUMPRODUCT(B1789:B1808, (ROW(B1789:B1808)-ROW(B1789)+1)) / (20*21/2)</f>
        <v>0.4709523809523809</v>
      </c>
      <c r="J1805" s="2">
        <f t="shared" si="218"/>
        <v>0.47284202406692477</v>
      </c>
      <c r="K1805" s="2">
        <f t="shared" si="220"/>
        <v>0.47715475246479128</v>
      </c>
    </row>
    <row r="1806" spans="1:11" ht="13.5" x14ac:dyDescent="0.25">
      <c r="A1806" s="3">
        <f>TITRES_STAT!B1809</f>
        <v>44935</v>
      </c>
      <c r="B1806" s="5">
        <f>TITRES_STAT!D1809</f>
        <v>0.48</v>
      </c>
      <c r="C1806" s="2">
        <f t="shared" si="221"/>
        <v>0</v>
      </c>
      <c r="D1806" s="2">
        <f t="shared" si="222"/>
        <v>0.46999999999999992</v>
      </c>
      <c r="E1806" s="2">
        <f t="shared" si="224"/>
        <v>0.47000000000000008</v>
      </c>
      <c r="F1806" s="2">
        <f t="shared" si="217"/>
        <v>0.47450000000000009</v>
      </c>
      <c r="G1806" s="2">
        <f t="shared" si="219"/>
        <v>0.47700000000000004</v>
      </c>
      <c r="H1806" s="2">
        <f t="shared" si="223"/>
        <v>0.50049999999999983</v>
      </c>
      <c r="I1806" s="2">
        <f t="array" ref="I1806">SUMPRODUCT(B1790:B1809, (ROW(B1790:B1809)-ROW(B1790)+1)) / (20*21/2)</f>
        <v>0.46971428571428564</v>
      </c>
      <c r="J1806" s="2">
        <f t="shared" si="218"/>
        <v>0.47352373606055098</v>
      </c>
      <c r="K1806" s="2">
        <f t="shared" si="220"/>
        <v>0.47726633079950531</v>
      </c>
    </row>
    <row r="1807" spans="1:11" ht="13.5" x14ac:dyDescent="0.25">
      <c r="A1807" s="3">
        <f>TITRES_STAT!B1810</f>
        <v>44936</v>
      </c>
      <c r="B1807" s="5">
        <f>TITRES_STAT!D1810</f>
        <v>0.47</v>
      </c>
      <c r="C1807" s="2">
        <f t="shared" si="221"/>
        <v>-1.0000000000000009E-2</v>
      </c>
      <c r="D1807" s="2">
        <f t="shared" si="222"/>
        <v>0.47199999999999998</v>
      </c>
      <c r="E1807" s="2">
        <f t="shared" si="224"/>
        <v>0.46999999999999992</v>
      </c>
      <c r="F1807" s="2">
        <f t="shared" si="217"/>
        <v>0.47400000000000003</v>
      </c>
      <c r="G1807" s="2">
        <f t="shared" si="219"/>
        <v>0.47660000000000002</v>
      </c>
      <c r="H1807" s="2">
        <f t="shared" si="223"/>
        <v>0.50009999999999988</v>
      </c>
      <c r="I1807" s="2">
        <f t="array" ref="I1807">SUMPRODUCT(B1791:B1810, (ROW(B1791:B1810)-ROW(B1791)+1)) / (20*21/2)</f>
        <v>0.46666666666666662</v>
      </c>
      <c r="J1807" s="2">
        <f t="shared" si="218"/>
        <v>0.47318814215002236</v>
      </c>
      <c r="K1807" s="2">
        <f t="shared" si="220"/>
        <v>0.47698137665050511</v>
      </c>
    </row>
    <row r="1808" spans="1:11" ht="13.5" x14ac:dyDescent="0.25">
      <c r="A1808" s="3">
        <f>TITRES_STAT!B1811</f>
        <v>44937</v>
      </c>
      <c r="B1808" s="5">
        <f>TITRES_STAT!D1811</f>
        <v>0.46</v>
      </c>
      <c r="C1808" s="2">
        <f t="shared" si="221"/>
        <v>-9.9999999999999534E-3</v>
      </c>
      <c r="D1808" s="2">
        <f t="shared" si="222"/>
        <v>0.47000000000000003</v>
      </c>
      <c r="E1808" s="2">
        <f t="shared" si="224"/>
        <v>0.46899999999999997</v>
      </c>
      <c r="F1808" s="2">
        <f t="shared" si="217"/>
        <v>0.47300000000000003</v>
      </c>
      <c r="G1808" s="2">
        <f t="shared" si="219"/>
        <v>0.47620000000000007</v>
      </c>
      <c r="H1808" s="2">
        <f t="shared" si="223"/>
        <v>0.49964999999999982</v>
      </c>
      <c r="I1808" s="2">
        <f t="array" ref="I1808">SUMPRODUCT(B1792:B1811, (ROW(B1792:B1811)-ROW(B1792)+1)) / (20*21/2)</f>
        <v>0.46380952380952384</v>
      </c>
      <c r="J1808" s="2">
        <f t="shared" si="218"/>
        <v>0.47193212861192496</v>
      </c>
      <c r="K1808" s="2">
        <f t="shared" si="220"/>
        <v>0.47631544031126966</v>
      </c>
    </row>
    <row r="1809" spans="1:11" ht="13.5" x14ac:dyDescent="0.25">
      <c r="A1809" s="3">
        <f>TITRES_STAT!B1812</f>
        <v>44938</v>
      </c>
      <c r="B1809" s="5">
        <f>TITRES_STAT!D1812</f>
        <v>0.46</v>
      </c>
      <c r="C1809" s="2">
        <f t="shared" si="221"/>
        <v>0</v>
      </c>
      <c r="D1809" s="2">
        <f t="shared" si="222"/>
        <v>0.47000000000000003</v>
      </c>
      <c r="E1809" s="2">
        <f t="shared" si="224"/>
        <v>0.46799999999999997</v>
      </c>
      <c r="F1809" s="2">
        <f t="shared" si="217"/>
        <v>0.47200000000000014</v>
      </c>
      <c r="G1809" s="2">
        <f t="shared" si="219"/>
        <v>0.47620000000000007</v>
      </c>
      <c r="H1809" s="2">
        <f t="shared" si="223"/>
        <v>0.49919999999999987</v>
      </c>
      <c r="I1809" s="2">
        <f t="array" ref="I1809">SUMPRODUCT(B1793:B1812, (ROW(B1793:B1812)-ROW(B1793)+1)) / (20*21/2)</f>
        <v>0.46019047619047621</v>
      </c>
      <c r="J1809" s="2">
        <f t="shared" si="218"/>
        <v>0.47079573541078923</v>
      </c>
      <c r="K1809" s="2">
        <f t="shared" si="220"/>
        <v>0.47567561912259243</v>
      </c>
    </row>
    <row r="1810" spans="1:11" ht="13.5" x14ac:dyDescent="0.25">
      <c r="A1810" s="3">
        <f>TITRES_STAT!B1813</f>
        <v>44939</v>
      </c>
      <c r="B1810" s="5">
        <f>TITRES_STAT!D1813</f>
        <v>0.44</v>
      </c>
      <c r="C1810" s="2">
        <f t="shared" si="221"/>
        <v>-2.0000000000000018E-2</v>
      </c>
      <c r="D1810" s="2">
        <f t="shared" si="222"/>
        <v>0.46200000000000002</v>
      </c>
      <c r="E1810" s="2">
        <f t="shared" si="224"/>
        <v>0.46400000000000008</v>
      </c>
      <c r="F1810" s="2">
        <f t="shared" si="217"/>
        <v>0.47000000000000008</v>
      </c>
      <c r="G1810" s="2">
        <f t="shared" si="219"/>
        <v>0.47560000000000008</v>
      </c>
      <c r="H1810" s="2">
        <f t="shared" si="223"/>
        <v>0.49869999999999992</v>
      </c>
      <c r="I1810" s="2">
        <f t="array" ref="I1810">SUMPRODUCT(B1794:B1813, (ROW(B1794:B1813)-ROW(B1794)+1)) / (20*21/2)</f>
        <v>0.45580952380952383</v>
      </c>
      <c r="J1810" s="2">
        <f t="shared" si="218"/>
        <v>0.46786280822880927</v>
      </c>
      <c r="K1810" s="2">
        <f t="shared" si="220"/>
        <v>0.47427657523543199</v>
      </c>
    </row>
    <row r="1811" spans="1:11" ht="13.5" x14ac:dyDescent="0.25">
      <c r="A1811" s="3">
        <f>TITRES_STAT!B1814</f>
        <v>44942</v>
      </c>
      <c r="B1811" s="5">
        <f>TITRES_STAT!D1814</f>
        <v>0.44</v>
      </c>
      <c r="C1811" s="2">
        <f t="shared" si="221"/>
        <v>0</v>
      </c>
      <c r="D1811" s="2">
        <f t="shared" si="222"/>
        <v>0.45400000000000001</v>
      </c>
      <c r="E1811" s="2">
        <f t="shared" si="224"/>
        <v>0.46200000000000002</v>
      </c>
      <c r="F1811" s="2">
        <f t="shared" si="217"/>
        <v>0.46799999999999997</v>
      </c>
      <c r="G1811" s="2">
        <f t="shared" si="219"/>
        <v>0.47480000000000017</v>
      </c>
      <c r="H1811" s="2">
        <f t="shared" si="223"/>
        <v>0.49829999999999991</v>
      </c>
      <c r="I1811" s="2">
        <f t="array" ref="I1811">SUMPRODUCT(B1795:B1814, (ROW(B1795:B1814)-ROW(B1795)+1)) / (20*21/2)</f>
        <v>0.45261904761904753</v>
      </c>
      <c r="J1811" s="2">
        <f t="shared" si="218"/>
        <v>0.46520920744511313</v>
      </c>
      <c r="K1811" s="2">
        <f t="shared" si="220"/>
        <v>0.47293239581443469</v>
      </c>
    </row>
    <row r="1812" spans="1:11" ht="13.5" x14ac:dyDescent="0.25">
      <c r="A1812" s="3">
        <f>TITRES_STAT!B1815</f>
        <v>44943</v>
      </c>
      <c r="B1812" s="5">
        <f>TITRES_STAT!D1815</f>
        <v>0.43</v>
      </c>
      <c r="C1812" s="2">
        <f t="shared" si="221"/>
        <v>-1.0000000000000009E-2</v>
      </c>
      <c r="D1812" s="2">
        <f t="shared" si="222"/>
        <v>0.44600000000000001</v>
      </c>
      <c r="E1812" s="2">
        <f t="shared" si="224"/>
        <v>0.45899999999999996</v>
      </c>
      <c r="F1812" s="2">
        <f t="shared" ref="F1812:F1875" si="225">AVERAGE(B1793:B1812)</f>
        <v>0.46599999999999991</v>
      </c>
      <c r="G1812" s="2">
        <f t="shared" si="219"/>
        <v>0.47380000000000017</v>
      </c>
      <c r="H1812" s="2">
        <f t="shared" si="223"/>
        <v>0.49774999999999997</v>
      </c>
      <c r="I1812" s="2">
        <f t="array" ref="I1812">SUMPRODUCT(B1796:B1815, (ROW(B1796:B1815)-ROW(B1796)+1)) / (20*21/2)</f>
        <v>0.44866666666666671</v>
      </c>
      <c r="J1812" s="2">
        <f t="shared" si="218"/>
        <v>0.46185594959319759</v>
      </c>
      <c r="K1812" s="2">
        <f t="shared" si="220"/>
        <v>0.47124877244916274</v>
      </c>
    </row>
    <row r="1813" spans="1:11" ht="13.5" x14ac:dyDescent="0.25">
      <c r="A1813" s="3">
        <f>TITRES_STAT!B1816</f>
        <v>44944</v>
      </c>
      <c r="B1813" s="5">
        <f>TITRES_STAT!D1816</f>
        <v>0.42</v>
      </c>
      <c r="C1813" s="2">
        <f t="shared" si="221"/>
        <v>-1.0000000000000009E-2</v>
      </c>
      <c r="D1813" s="2">
        <f t="shared" si="222"/>
        <v>0.438</v>
      </c>
      <c r="E1813" s="2">
        <f t="shared" si="224"/>
        <v>0.45400000000000001</v>
      </c>
      <c r="F1813" s="2">
        <f t="shared" si="225"/>
        <v>0.46349999999999997</v>
      </c>
      <c r="G1813" s="2">
        <f t="shared" si="219"/>
        <v>0.47260000000000019</v>
      </c>
      <c r="H1813" s="2">
        <f t="shared" si="223"/>
        <v>0.49714999999999998</v>
      </c>
      <c r="I1813" s="2">
        <f t="array" ref="I1813">SUMPRODUCT(B1797:B1816, (ROW(B1797:B1816)-ROW(B1797)+1)) / (20*21/2)</f>
        <v>0.44600000000000001</v>
      </c>
      <c r="J1813" s="2">
        <f t="shared" ref="J1813:J1876" si="226">$J$4*B1813+J1812*(1-$J$4)</f>
        <v>0.45786966867955969</v>
      </c>
      <c r="K1813" s="2">
        <f t="shared" si="220"/>
        <v>0.46923901666684265</v>
      </c>
    </row>
    <row r="1814" spans="1:11" ht="13.5" x14ac:dyDescent="0.25">
      <c r="A1814" s="3">
        <f>TITRES_STAT!B1817</f>
        <v>44945</v>
      </c>
      <c r="B1814" s="5">
        <f>TITRES_STAT!D1817</f>
        <v>0.43</v>
      </c>
      <c r="C1814" s="2">
        <f t="shared" si="221"/>
        <v>1.0000000000000009E-2</v>
      </c>
      <c r="D1814" s="2">
        <f t="shared" si="222"/>
        <v>0.43200000000000005</v>
      </c>
      <c r="E1814" s="2">
        <f t="shared" si="224"/>
        <v>0.45099999999999996</v>
      </c>
      <c r="F1814" s="2">
        <f t="shared" si="225"/>
        <v>0.46150000000000002</v>
      </c>
      <c r="G1814" s="2">
        <f t="shared" si="219"/>
        <v>0.47180000000000027</v>
      </c>
      <c r="H1814" s="2">
        <f t="shared" si="223"/>
        <v>0.49660000000000004</v>
      </c>
      <c r="I1814" s="2">
        <f t="array" ref="I1814">SUMPRODUCT(B1798:B1817, (ROW(B1798:B1817)-ROW(B1798)+1)) / (20*21/2)</f>
        <v>0.44266666666666676</v>
      </c>
      <c r="J1814" s="2">
        <f t="shared" si="226"/>
        <v>0.45521541451960162</v>
      </c>
      <c r="K1814" s="2">
        <f t="shared" si="220"/>
        <v>0.46770023169951547</v>
      </c>
    </row>
    <row r="1815" spans="1:11" ht="13.5" x14ac:dyDescent="0.25">
      <c r="A1815" s="3">
        <f>TITRES_STAT!B1818</f>
        <v>44946</v>
      </c>
      <c r="B1815" s="5">
        <f>TITRES_STAT!D1818</f>
        <v>0.42</v>
      </c>
      <c r="C1815" s="2">
        <f t="shared" si="221"/>
        <v>-1.0000000000000009E-2</v>
      </c>
      <c r="D1815" s="2">
        <f t="shared" si="222"/>
        <v>0.42800000000000005</v>
      </c>
      <c r="E1815" s="2">
        <f t="shared" si="224"/>
        <v>0.44500000000000001</v>
      </c>
      <c r="F1815" s="2">
        <f t="shared" si="225"/>
        <v>0.45800000000000002</v>
      </c>
      <c r="G1815" s="2">
        <f t="shared" si="219"/>
        <v>0.47040000000000037</v>
      </c>
      <c r="H1815" s="2">
        <f t="shared" si="223"/>
        <v>0.49595000000000006</v>
      </c>
      <c r="I1815" s="2">
        <f t="array" ref="I1815">SUMPRODUCT(B1799:B1818, (ROW(B1799:B1818)-ROW(B1799)+1)) / (20*21/2)</f>
        <v>0.44052380952380948</v>
      </c>
      <c r="J1815" s="2">
        <f t="shared" si="226"/>
        <v>0.45186156551773476</v>
      </c>
      <c r="K1815" s="2">
        <f t="shared" si="220"/>
        <v>0.46582963437796587</v>
      </c>
    </row>
    <row r="1816" spans="1:11" ht="13.5" x14ac:dyDescent="0.25">
      <c r="A1816" s="3">
        <f>TITRES_STAT!B1819</f>
        <v>44949</v>
      </c>
      <c r="B1816" s="5">
        <f>TITRES_STAT!D1819</f>
        <v>0.43</v>
      </c>
      <c r="C1816" s="2">
        <f t="shared" si="221"/>
        <v>1.0000000000000009E-2</v>
      </c>
      <c r="D1816" s="2">
        <f t="shared" si="222"/>
        <v>0.42599999999999999</v>
      </c>
      <c r="E1816" s="2">
        <f t="shared" si="224"/>
        <v>0.44000000000000006</v>
      </c>
      <c r="F1816" s="2">
        <f t="shared" si="225"/>
        <v>0.45500000000000007</v>
      </c>
      <c r="G1816" s="2">
        <f t="shared" si="219"/>
        <v>0.46920000000000028</v>
      </c>
      <c r="H1816" s="2">
        <f t="shared" si="223"/>
        <v>0.49535000000000001</v>
      </c>
      <c r="I1816" s="2">
        <f t="array" ref="I1816">SUMPRODUCT(B1800:B1819, (ROW(B1800:B1819)-ROW(B1800)+1)) / (20*21/2)</f>
        <v>0.43857142857142856</v>
      </c>
      <c r="J1816" s="2">
        <f t="shared" si="226"/>
        <v>0.4497795116589029</v>
      </c>
      <c r="K1816" s="2">
        <f t="shared" si="220"/>
        <v>0.46442455067686916</v>
      </c>
    </row>
    <row r="1817" spans="1:11" ht="13.5" x14ac:dyDescent="0.25">
      <c r="A1817" s="3">
        <f>TITRES_STAT!B1820</f>
        <v>44950</v>
      </c>
      <c r="B1817" s="5">
        <f>TITRES_STAT!D1820</f>
        <v>0.42</v>
      </c>
      <c r="C1817" s="2">
        <f t="shared" si="221"/>
        <v>-1.0000000000000009E-2</v>
      </c>
      <c r="D1817" s="2">
        <f t="shared" si="222"/>
        <v>0.42400000000000004</v>
      </c>
      <c r="E1817" s="2">
        <f t="shared" si="224"/>
        <v>0.43500000000000005</v>
      </c>
      <c r="F1817" s="2">
        <f t="shared" si="225"/>
        <v>0.45249999999999996</v>
      </c>
      <c r="G1817" s="2">
        <f t="shared" si="219"/>
        <v>0.46760000000000035</v>
      </c>
      <c r="H1817" s="2">
        <f t="shared" si="223"/>
        <v>0.49469999999999997</v>
      </c>
      <c r="I1817" s="2">
        <f t="array" ref="I1817">SUMPRODUCT(B1801:B1820, (ROW(B1801:B1820)-ROW(B1801)+1)) / (20*21/2)</f>
        <v>0.43680952380952376</v>
      </c>
      <c r="J1817" s="2">
        <f t="shared" si="226"/>
        <v>0.44694336769138832</v>
      </c>
      <c r="K1817" s="2">
        <f t="shared" si="220"/>
        <v>0.46268241143463901</v>
      </c>
    </row>
    <row r="1818" spans="1:11" ht="13.5" x14ac:dyDescent="0.25">
      <c r="A1818" s="3">
        <f>TITRES_STAT!B1821</f>
        <v>44951</v>
      </c>
      <c r="B1818" s="5">
        <f>TITRES_STAT!D1821</f>
        <v>0.43</v>
      </c>
      <c r="C1818" s="2">
        <f t="shared" si="221"/>
        <v>1.0000000000000009E-2</v>
      </c>
      <c r="D1818" s="2">
        <f t="shared" si="222"/>
        <v>0.42599999999999999</v>
      </c>
      <c r="E1818" s="2">
        <f t="shared" si="224"/>
        <v>0.43200000000000005</v>
      </c>
      <c r="F1818" s="2">
        <f t="shared" si="225"/>
        <v>0.45050000000000001</v>
      </c>
      <c r="G1818" s="2">
        <f t="shared" si="219"/>
        <v>0.46620000000000034</v>
      </c>
      <c r="H1818" s="2">
        <f t="shared" si="223"/>
        <v>0.49415000000000009</v>
      </c>
      <c r="I1818" s="2">
        <f t="array" ref="I1818">SUMPRODUCT(B1802:B1821, (ROW(B1802:B1821)-ROW(B1802)+1)) / (20*21/2)</f>
        <v>0.43623809523809526</v>
      </c>
      <c r="J1818" s="2">
        <f t="shared" si="226"/>
        <v>0.4453297136255418</v>
      </c>
      <c r="K1818" s="2">
        <f t="shared" si="220"/>
        <v>0.46140074824112376</v>
      </c>
    </row>
    <row r="1819" spans="1:11" ht="13.5" x14ac:dyDescent="0.25">
      <c r="A1819" s="3">
        <f>TITRES_STAT!B1822</f>
        <v>44952</v>
      </c>
      <c r="B1819" s="5">
        <f>TITRES_STAT!D1822</f>
        <v>0.43</v>
      </c>
      <c r="C1819" s="2">
        <f t="shared" si="221"/>
        <v>0</v>
      </c>
      <c r="D1819" s="2">
        <f t="shared" si="222"/>
        <v>0.42599999999999999</v>
      </c>
      <c r="E1819" s="2">
        <f t="shared" si="224"/>
        <v>0.42899999999999999</v>
      </c>
      <c r="F1819" s="2">
        <f t="shared" si="225"/>
        <v>0.44849999999999995</v>
      </c>
      <c r="G1819" s="2">
        <f t="shared" si="219"/>
        <v>0.46480000000000032</v>
      </c>
      <c r="H1819" s="2">
        <f t="shared" si="223"/>
        <v>0.49360000000000015</v>
      </c>
      <c r="I1819" s="2">
        <f t="array" ref="I1819">SUMPRODUCT(B1803:B1822, (ROW(B1803:B1822)-ROW(B1803)+1)) / (20*21/2)</f>
        <v>0.43576190476190474</v>
      </c>
      <c r="J1819" s="2">
        <f t="shared" si="226"/>
        <v>0.44386974089929976</v>
      </c>
      <c r="K1819" s="2">
        <f t="shared" si="220"/>
        <v>0.460169346349315</v>
      </c>
    </row>
    <row r="1820" spans="1:11" ht="13.5" x14ac:dyDescent="0.25">
      <c r="A1820" s="3">
        <f>TITRES_STAT!B1823</f>
        <v>44953</v>
      </c>
      <c r="B1820" s="5">
        <f>TITRES_STAT!D1823</f>
        <v>0.43</v>
      </c>
      <c r="C1820" s="2">
        <f t="shared" si="221"/>
        <v>0</v>
      </c>
      <c r="D1820" s="2">
        <f t="shared" si="222"/>
        <v>0.42800000000000005</v>
      </c>
      <c r="E1820" s="2">
        <f t="shared" si="224"/>
        <v>0.42800000000000005</v>
      </c>
      <c r="F1820" s="2">
        <f t="shared" si="225"/>
        <v>0.44600000000000001</v>
      </c>
      <c r="G1820" s="2">
        <f t="shared" si="219"/>
        <v>0.46380000000000032</v>
      </c>
      <c r="H1820" s="2">
        <f t="shared" si="223"/>
        <v>0.49310000000000015</v>
      </c>
      <c r="I1820" s="2">
        <f t="array" ref="I1820">SUMPRODUCT(B1804:B1823, (ROW(B1804:B1823)-ROW(B1804)+1)) / (20*21/2)</f>
        <v>0.43538095238095242</v>
      </c>
      <c r="J1820" s="2">
        <f t="shared" si="226"/>
        <v>0.44254881319460454</v>
      </c>
      <c r="K1820" s="2">
        <f t="shared" si="220"/>
        <v>0.45898623472777322</v>
      </c>
    </row>
    <row r="1821" spans="1:11" ht="13.5" x14ac:dyDescent="0.25">
      <c r="A1821" s="3">
        <f>TITRES_STAT!B1824</f>
        <v>44956</v>
      </c>
      <c r="B1821" s="5">
        <f>TITRES_STAT!D1824</f>
        <v>0.44</v>
      </c>
      <c r="C1821" s="2">
        <f t="shared" si="221"/>
        <v>1.0000000000000009E-2</v>
      </c>
      <c r="D1821" s="2">
        <f t="shared" si="222"/>
        <v>0.43</v>
      </c>
      <c r="E1821" s="2">
        <f t="shared" si="224"/>
        <v>0.42800000000000005</v>
      </c>
      <c r="F1821" s="2">
        <f t="shared" si="225"/>
        <v>0.44499999999999995</v>
      </c>
      <c r="G1821" s="2">
        <f t="shared" si="219"/>
        <v>0.4630000000000003</v>
      </c>
      <c r="H1821" s="2">
        <f t="shared" si="223"/>
        <v>0.49270000000000019</v>
      </c>
      <c r="I1821" s="2">
        <f t="array" ref="I1821">SUMPRODUCT(B1805:B1824, (ROW(B1805:B1824)-ROW(B1805)+1)) / (20*21/2)</f>
        <v>0.43419047619047624</v>
      </c>
      <c r="J1821" s="2">
        <f t="shared" si="226"/>
        <v>0.44230606908083264</v>
      </c>
      <c r="K1821" s="2">
        <f t="shared" si="220"/>
        <v>0.45824167650315467</v>
      </c>
    </row>
    <row r="1822" spans="1:11" ht="13.5" x14ac:dyDescent="0.25">
      <c r="A1822" s="3">
        <f>TITRES_STAT!B1825</f>
        <v>44957</v>
      </c>
      <c r="B1822" s="5">
        <f>TITRES_STAT!D1825</f>
        <v>0.44</v>
      </c>
      <c r="C1822" s="2">
        <f t="shared" si="221"/>
        <v>0</v>
      </c>
      <c r="D1822" s="2">
        <f t="shared" si="222"/>
        <v>0.434</v>
      </c>
      <c r="E1822" s="2">
        <f t="shared" si="224"/>
        <v>0.4290000000000001</v>
      </c>
      <c r="F1822" s="2">
        <f t="shared" si="225"/>
        <v>0.44399999999999984</v>
      </c>
      <c r="G1822" s="2">
        <f t="shared" si="219"/>
        <v>0.46240000000000037</v>
      </c>
      <c r="H1822" s="2">
        <f t="shared" si="223"/>
        <v>0.49230000000000013</v>
      </c>
      <c r="I1822" s="2">
        <f t="array" ref="I1822">SUMPRODUCT(B1806:B1825, (ROW(B1806:B1825)-ROW(B1806)+1)) / (20*21/2)</f>
        <v>0.43409523809523809</v>
      </c>
      <c r="J1822" s="2">
        <f t="shared" si="226"/>
        <v>0.44208644345408665</v>
      </c>
      <c r="K1822" s="2">
        <f t="shared" si="220"/>
        <v>0.45752631664028587</v>
      </c>
    </row>
    <row r="1823" spans="1:11" ht="13.5" x14ac:dyDescent="0.25">
      <c r="A1823" s="3">
        <f>TITRES_STAT!B1826</f>
        <v>44958</v>
      </c>
      <c r="B1823" s="5">
        <f>TITRES_STAT!D1826</f>
        <v>0.44</v>
      </c>
      <c r="C1823" s="2">
        <f t="shared" si="221"/>
        <v>0</v>
      </c>
      <c r="D1823" s="2">
        <f t="shared" si="222"/>
        <v>0.43600000000000005</v>
      </c>
      <c r="E1823" s="2">
        <f t="shared" si="224"/>
        <v>0.43100000000000005</v>
      </c>
      <c r="F1823" s="2">
        <f t="shared" si="225"/>
        <v>0.44249999999999989</v>
      </c>
      <c r="G1823" s="2">
        <f t="shared" si="219"/>
        <v>0.46180000000000043</v>
      </c>
      <c r="H1823" s="2">
        <f t="shared" si="223"/>
        <v>0.49190000000000011</v>
      </c>
      <c r="I1823" s="2">
        <f t="array" ref="I1823">SUMPRODUCT(B1807:B1826, (ROW(B1807:B1826)-ROW(B1807)+1)) / (20*21/2)</f>
        <v>0.43419047619047618</v>
      </c>
      <c r="J1823" s="2">
        <f t="shared" si="226"/>
        <v>0.44188773455369745</v>
      </c>
      <c r="K1823" s="2">
        <f t="shared" si="220"/>
        <v>0.4568390101053727</v>
      </c>
    </row>
    <row r="1824" spans="1:11" ht="13.5" x14ac:dyDescent="0.25">
      <c r="A1824" s="3">
        <f>TITRES_STAT!B1827</f>
        <v>44959</v>
      </c>
      <c r="B1824" s="5">
        <f>TITRES_STAT!D1827</f>
        <v>0.43</v>
      </c>
      <c r="C1824" s="2">
        <f t="shared" si="221"/>
        <v>-1.0000000000000009E-2</v>
      </c>
      <c r="D1824" s="2">
        <f t="shared" si="222"/>
        <v>0.43600000000000005</v>
      </c>
      <c r="E1824" s="2">
        <f t="shared" si="224"/>
        <v>0.43099999999999994</v>
      </c>
      <c r="F1824" s="2">
        <f t="shared" si="225"/>
        <v>0.44099999999999995</v>
      </c>
      <c r="G1824" s="2">
        <f t="shared" si="219"/>
        <v>0.46100000000000046</v>
      </c>
      <c r="H1824" s="2">
        <f t="shared" si="223"/>
        <v>0.49140000000000017</v>
      </c>
      <c r="I1824" s="2">
        <f t="array" ref="I1824">SUMPRODUCT(B1808:B1827, (ROW(B1808:B1827)-ROW(B1808)+1)) / (20*21/2)</f>
        <v>0.43542857142857144</v>
      </c>
      <c r="J1824" s="2">
        <f t="shared" si="226"/>
        <v>0.44075556935810722</v>
      </c>
      <c r="K1824" s="2">
        <f t="shared" si="220"/>
        <v>0.45578649990516201</v>
      </c>
    </row>
    <row r="1825" spans="1:11" ht="13.5" x14ac:dyDescent="0.25">
      <c r="A1825" s="3">
        <f>TITRES_STAT!B1828</f>
        <v>44960</v>
      </c>
      <c r="B1825" s="5">
        <f>TITRES_STAT!D1828</f>
        <v>0.44</v>
      </c>
      <c r="C1825" s="2">
        <f t="shared" si="221"/>
        <v>1.0000000000000009E-2</v>
      </c>
      <c r="D1825" s="2">
        <f t="shared" si="222"/>
        <v>0.438</v>
      </c>
      <c r="E1825" s="2">
        <f t="shared" si="224"/>
        <v>0.433</v>
      </c>
      <c r="F1825" s="2">
        <f t="shared" si="225"/>
        <v>0.43899999999999995</v>
      </c>
      <c r="G1825" s="2">
        <f t="shared" si="219"/>
        <v>0.46040000000000042</v>
      </c>
      <c r="H1825" s="2">
        <f t="shared" si="223"/>
        <v>0.49095000000000005</v>
      </c>
      <c r="I1825" s="2">
        <f t="array" ref="I1825">SUMPRODUCT(B1809:B1828, (ROW(B1809:B1828)-ROW(B1809)+1)) / (20*21/2)</f>
        <v>0.43676190476190474</v>
      </c>
      <c r="J1825" s="2">
        <f t="shared" si="226"/>
        <v>0.44068361037162079</v>
      </c>
      <c r="K1825" s="2">
        <f t="shared" si="220"/>
        <v>0.4551674214775086</v>
      </c>
    </row>
    <row r="1826" spans="1:11" ht="13.5" x14ac:dyDescent="0.25">
      <c r="A1826" s="3">
        <f>TITRES_STAT!B1829</f>
        <v>44963</v>
      </c>
      <c r="B1826" s="5">
        <f>TITRES_STAT!D1829</f>
        <v>0.44</v>
      </c>
      <c r="C1826" s="2">
        <f t="shared" si="221"/>
        <v>0</v>
      </c>
      <c r="D1826" s="2">
        <f t="shared" si="222"/>
        <v>0.438</v>
      </c>
      <c r="E1826" s="2">
        <f t="shared" si="224"/>
        <v>0.434</v>
      </c>
      <c r="F1826" s="2">
        <f t="shared" si="225"/>
        <v>0.437</v>
      </c>
      <c r="G1826" s="2">
        <f t="shared" si="219"/>
        <v>0.45980000000000049</v>
      </c>
      <c r="H1826" s="2">
        <f t="shared" si="223"/>
        <v>0.49055000000000004</v>
      </c>
      <c r="I1826" s="2">
        <f t="array" ref="I1826">SUMPRODUCT(B1810:B1829, (ROW(B1810:B1829)-ROW(B1810)+1)) / (20*21/2)</f>
        <v>0.43814285714285711</v>
      </c>
      <c r="J1826" s="2">
        <f t="shared" si="226"/>
        <v>0.44061850462194263</v>
      </c>
      <c r="K1826" s="2">
        <f t="shared" si="220"/>
        <v>0.45457262063525339</v>
      </c>
    </row>
    <row r="1827" spans="1:11" ht="13.5" x14ac:dyDescent="0.25">
      <c r="A1827" s="3">
        <f>TITRES_STAT!B1830</f>
        <v>44964</v>
      </c>
      <c r="B1827" s="5">
        <f>TITRES_STAT!D1830</f>
        <v>0.45</v>
      </c>
      <c r="C1827" s="2">
        <f t="shared" si="221"/>
        <v>1.0000000000000009E-2</v>
      </c>
      <c r="D1827" s="2">
        <f t="shared" si="222"/>
        <v>0.44000000000000006</v>
      </c>
      <c r="E1827" s="2">
        <f t="shared" si="224"/>
        <v>0.437</v>
      </c>
      <c r="F1827" s="2">
        <f t="shared" si="225"/>
        <v>0.43600000000000005</v>
      </c>
      <c r="G1827" s="2">
        <f t="shared" si="219"/>
        <v>0.45940000000000042</v>
      </c>
      <c r="H1827" s="2">
        <f t="shared" si="223"/>
        <v>0.49020000000000008</v>
      </c>
      <c r="I1827" s="2">
        <f t="array" ref="I1827">SUMPRODUCT(B1811:B1830, (ROW(B1811:B1830)-ROW(B1811)+1)) / (20*21/2)</f>
        <v>0.43957142857142856</v>
      </c>
      <c r="J1827" s="2">
        <f t="shared" si="226"/>
        <v>0.44151198037223383</v>
      </c>
      <c r="K1827" s="2">
        <f t="shared" si="220"/>
        <v>0.45439330217896895</v>
      </c>
    </row>
    <row r="1828" spans="1:11" ht="13.5" x14ac:dyDescent="0.25">
      <c r="A1828" s="3">
        <f>TITRES_STAT!B1831</f>
        <v>44965</v>
      </c>
      <c r="B1828" s="5">
        <f>TITRES_STAT!D1831</f>
        <v>0.45</v>
      </c>
      <c r="C1828" s="2">
        <f t="shared" si="221"/>
        <v>0</v>
      </c>
      <c r="D1828" s="2">
        <f t="shared" si="222"/>
        <v>0.442</v>
      </c>
      <c r="E1828" s="2">
        <f t="shared" si="224"/>
        <v>0.43900000000000006</v>
      </c>
      <c r="F1828" s="2">
        <f t="shared" si="225"/>
        <v>0.43550000000000005</v>
      </c>
      <c r="G1828" s="2">
        <f t="shared" si="219"/>
        <v>0.45900000000000035</v>
      </c>
      <c r="H1828" s="2">
        <f t="shared" si="223"/>
        <v>0.48985000000000006</v>
      </c>
      <c r="I1828" s="2">
        <f t="array" ref="I1828">SUMPRODUCT(B1812:B1831, (ROW(B1812:B1831)-ROW(B1812)+1)) / (20*21/2)</f>
        <v>0.44095238095238093</v>
      </c>
      <c r="J1828" s="2">
        <f t="shared" si="226"/>
        <v>0.44232036319392587</v>
      </c>
      <c r="K1828" s="2">
        <f t="shared" si="220"/>
        <v>0.45422101581900937</v>
      </c>
    </row>
    <row r="1829" spans="1:11" ht="13.5" x14ac:dyDescent="0.25">
      <c r="A1829" s="3">
        <f>TITRES_STAT!B1832</f>
        <v>44966</v>
      </c>
      <c r="B1829" s="5">
        <f>TITRES_STAT!D1832</f>
        <v>0.45</v>
      </c>
      <c r="C1829" s="2">
        <f t="shared" si="221"/>
        <v>0</v>
      </c>
      <c r="D1829" s="2">
        <f t="shared" si="222"/>
        <v>0.44600000000000001</v>
      </c>
      <c r="E1829" s="2">
        <f t="shared" si="224"/>
        <v>0.441</v>
      </c>
      <c r="F1829" s="2">
        <f t="shared" si="225"/>
        <v>0.43500000000000005</v>
      </c>
      <c r="G1829" s="2">
        <f t="shared" si="219"/>
        <v>0.45840000000000025</v>
      </c>
      <c r="H1829" s="2">
        <f t="shared" si="223"/>
        <v>0.48945000000000005</v>
      </c>
      <c r="I1829" s="2">
        <f t="array" ref="I1829">SUMPRODUCT(B1813:B1832, (ROW(B1813:B1832)-ROW(B1813)+1)) / (20*21/2)</f>
        <v>0.44228571428571428</v>
      </c>
      <c r="J1829" s="2">
        <f t="shared" si="226"/>
        <v>0.44305175717545675</v>
      </c>
      <c r="K1829" s="2">
        <f t="shared" si="220"/>
        <v>0.45405548578689137</v>
      </c>
    </row>
    <row r="1830" spans="1:11" ht="13.5" x14ac:dyDescent="0.25">
      <c r="A1830" s="3">
        <f>TITRES_STAT!B1833</f>
        <v>44967</v>
      </c>
      <c r="B1830" s="5">
        <f>TITRES_STAT!D1833</f>
        <v>0.45</v>
      </c>
      <c r="C1830" s="2">
        <f t="shared" si="221"/>
        <v>0</v>
      </c>
      <c r="D1830" s="2">
        <f t="shared" si="222"/>
        <v>0.44800000000000006</v>
      </c>
      <c r="E1830" s="2">
        <f t="shared" si="224"/>
        <v>0.44300000000000006</v>
      </c>
      <c r="F1830" s="2">
        <f t="shared" si="225"/>
        <v>0.43550000000000005</v>
      </c>
      <c r="G1830" s="2">
        <f t="shared" si="219"/>
        <v>0.45780000000000021</v>
      </c>
      <c r="H1830" s="2">
        <f t="shared" si="223"/>
        <v>0.48910000000000009</v>
      </c>
      <c r="I1830" s="2">
        <f t="array" ref="I1830">SUMPRODUCT(B1814:B1833, (ROW(B1814:B1833)-ROW(B1814)+1)) / (20*21/2)</f>
        <v>0.44352380952380943</v>
      </c>
      <c r="J1830" s="2">
        <f t="shared" si="226"/>
        <v>0.44371349458731801</v>
      </c>
      <c r="K1830" s="2">
        <f t="shared" si="220"/>
        <v>0.4538964471285819</v>
      </c>
    </row>
    <row r="1831" spans="1:11" ht="13.5" x14ac:dyDescent="0.25">
      <c r="A1831" s="3">
        <f>TITRES_STAT!B1834</f>
        <v>44970</v>
      </c>
      <c r="B1831" s="5">
        <f>TITRES_STAT!D1834</f>
        <v>0.45</v>
      </c>
      <c r="C1831" s="2">
        <f t="shared" si="221"/>
        <v>0</v>
      </c>
      <c r="D1831" s="2">
        <f t="shared" si="222"/>
        <v>0.45</v>
      </c>
      <c r="E1831" s="2">
        <f t="shared" si="224"/>
        <v>0.44400000000000006</v>
      </c>
      <c r="F1831" s="2">
        <f t="shared" si="225"/>
        <v>0.43600000000000005</v>
      </c>
      <c r="G1831" s="2">
        <f t="shared" si="219"/>
        <v>0.45720000000000022</v>
      </c>
      <c r="H1831" s="2">
        <f t="shared" si="223"/>
        <v>0.48875000000000013</v>
      </c>
      <c r="I1831" s="2">
        <f t="array" ref="I1831">SUMPRODUCT(B1815:B1834, (ROW(B1815:B1834)-ROW(B1815)+1)) / (20*21/2)</f>
        <v>0.44271428571428562</v>
      </c>
      <c r="J1831" s="2">
        <f t="shared" si="226"/>
        <v>0.44431220938852584</v>
      </c>
      <c r="K1831" s="2">
        <f t="shared" si="220"/>
        <v>0.45374364528040223</v>
      </c>
    </row>
    <row r="1832" spans="1:11" ht="13.5" x14ac:dyDescent="0.25">
      <c r="A1832" s="3">
        <f>TITRES_STAT!B1835</f>
        <v>44971</v>
      </c>
      <c r="B1832" s="5">
        <f>TITRES_STAT!D1835</f>
        <v>0.45</v>
      </c>
      <c r="C1832" s="2">
        <f t="shared" si="221"/>
        <v>0</v>
      </c>
      <c r="D1832" s="2">
        <f t="shared" si="222"/>
        <v>0.45</v>
      </c>
      <c r="E1832" s="2">
        <f t="shared" si="224"/>
        <v>0.44500000000000012</v>
      </c>
      <c r="F1832" s="2">
        <f t="shared" si="225"/>
        <v>0.43700000000000011</v>
      </c>
      <c r="G1832" s="2">
        <f t="shared" si="219"/>
        <v>0.45660000000000012</v>
      </c>
      <c r="H1832" s="2">
        <f t="shared" si="223"/>
        <v>0.48840000000000017</v>
      </c>
      <c r="I1832" s="2">
        <f t="array" ref="I1832">SUMPRODUCT(B1816:B1835, (ROW(B1816:B1835)-ROW(B1816)+1)) / (20*21/2)</f>
        <v>0.44285714285714284</v>
      </c>
      <c r="J1832" s="2">
        <f t="shared" si="226"/>
        <v>0.4448539037324758</v>
      </c>
      <c r="K1832" s="2">
        <f t="shared" si="220"/>
        <v>0.45359683566156295</v>
      </c>
    </row>
    <row r="1833" spans="1:11" ht="13.5" x14ac:dyDescent="0.25">
      <c r="A1833" s="3">
        <f>TITRES_STAT!B1836</f>
        <v>44972</v>
      </c>
      <c r="B1833" s="5">
        <f>TITRES_STAT!D1836</f>
        <v>0.45</v>
      </c>
      <c r="C1833" s="2">
        <f t="shared" si="221"/>
        <v>0</v>
      </c>
      <c r="D1833" s="2">
        <f t="shared" si="222"/>
        <v>0.45</v>
      </c>
      <c r="E1833" s="2">
        <f t="shared" si="224"/>
        <v>0.44600000000000006</v>
      </c>
      <c r="F1833" s="2">
        <f t="shared" si="225"/>
        <v>0.43850000000000006</v>
      </c>
      <c r="G1833" s="2">
        <f t="shared" si="219"/>
        <v>0.45620000000000011</v>
      </c>
      <c r="H1833" s="2">
        <f t="shared" si="223"/>
        <v>0.48795000000000022</v>
      </c>
      <c r="I1833" s="2">
        <f t="array" ref="I1833">SUMPRODUCT(B1817:B1836, (ROW(B1817:B1836)-ROW(B1817)+1)) / (20*21/2)</f>
        <v>0.44290476190476186</v>
      </c>
      <c r="J1833" s="2">
        <f t="shared" si="226"/>
        <v>0.44534400813890668</v>
      </c>
      <c r="K1833" s="2">
        <f t="shared" si="220"/>
        <v>0.4534557832826781</v>
      </c>
    </row>
    <row r="1834" spans="1:11" ht="13.5" x14ac:dyDescent="0.25">
      <c r="A1834" s="3">
        <f>TITRES_STAT!B1837</f>
        <v>44973</v>
      </c>
      <c r="B1834" s="5">
        <f>TITRES_STAT!D1837</f>
        <v>0.43</v>
      </c>
      <c r="C1834" s="2">
        <f t="shared" si="221"/>
        <v>-2.0000000000000018E-2</v>
      </c>
      <c r="D1834" s="2">
        <f t="shared" si="222"/>
        <v>0.44600000000000001</v>
      </c>
      <c r="E1834" s="2">
        <f t="shared" si="224"/>
        <v>0.44600000000000001</v>
      </c>
      <c r="F1834" s="2">
        <f t="shared" si="225"/>
        <v>0.43850000000000006</v>
      </c>
      <c r="G1834" s="2">
        <f t="shared" si="219"/>
        <v>0.4552000000000001</v>
      </c>
      <c r="H1834" s="2">
        <f t="shared" si="223"/>
        <v>0.48735000000000023</v>
      </c>
      <c r="I1834" s="2">
        <f t="array" ref="I1834">SUMPRODUCT(B1818:B1837, (ROW(B1818:B1837)-ROW(B1818)+1)) / (20*21/2)</f>
        <v>0.44290476190476186</v>
      </c>
      <c r="J1834" s="2">
        <f t="shared" si="226"/>
        <v>0.44388267403043941</v>
      </c>
      <c r="K1834" s="2">
        <f t="shared" si="220"/>
        <v>0.45253594864414171</v>
      </c>
    </row>
    <row r="1835" spans="1:11" ht="13.5" x14ac:dyDescent="0.25">
      <c r="A1835" s="3">
        <f>TITRES_STAT!B1838</f>
        <v>44974</v>
      </c>
      <c r="B1835" s="5">
        <f>TITRES_STAT!D1838</f>
        <v>0.44</v>
      </c>
      <c r="C1835" s="2">
        <f t="shared" si="221"/>
        <v>1.0000000000000009E-2</v>
      </c>
      <c r="D1835" s="2">
        <f t="shared" si="222"/>
        <v>0.44400000000000006</v>
      </c>
      <c r="E1835" s="2">
        <f t="shared" si="224"/>
        <v>0.44600000000000006</v>
      </c>
      <c r="F1835" s="2">
        <f t="shared" si="225"/>
        <v>0.43950000000000006</v>
      </c>
      <c r="G1835" s="2">
        <f t="shared" si="219"/>
        <v>0.45460000000000006</v>
      </c>
      <c r="H1835" s="2">
        <f t="shared" si="223"/>
        <v>0.48680000000000012</v>
      </c>
      <c r="I1835" s="2">
        <f t="array" ref="I1835">SUMPRODUCT(B1819:B1838, (ROW(B1819:B1838)-ROW(B1819)+1)) / (20*21/2)</f>
        <v>0.44280952380952376</v>
      </c>
      <c r="J1835" s="2">
        <f t="shared" si="226"/>
        <v>0.44351289555134993</v>
      </c>
      <c r="K1835" s="2">
        <f t="shared" si="220"/>
        <v>0.4520443428149597</v>
      </c>
    </row>
    <row r="1836" spans="1:11" ht="13.5" x14ac:dyDescent="0.25">
      <c r="A1836" s="3">
        <f>TITRES_STAT!B1839</f>
        <v>44977</v>
      </c>
      <c r="B1836" s="5">
        <f>TITRES_STAT!D1839</f>
        <v>0.44</v>
      </c>
      <c r="C1836" s="2">
        <f t="shared" si="221"/>
        <v>0</v>
      </c>
      <c r="D1836" s="2">
        <f t="shared" si="222"/>
        <v>0.442</v>
      </c>
      <c r="E1836" s="2">
        <f t="shared" si="224"/>
        <v>0.44600000000000006</v>
      </c>
      <c r="F1836" s="2">
        <f t="shared" si="225"/>
        <v>0.44000000000000006</v>
      </c>
      <c r="G1836" s="2">
        <f t="shared" si="219"/>
        <v>0.45380000000000009</v>
      </c>
      <c r="H1836" s="2">
        <f t="shared" si="223"/>
        <v>0.48625000000000013</v>
      </c>
      <c r="I1836" s="2">
        <f t="array" ref="I1836">SUMPRODUCT(B1820:B1839, (ROW(B1820:B1839)-ROW(B1820)+1)) / (20*21/2)</f>
        <v>0.44171428571428567</v>
      </c>
      <c r="J1836" s="2">
        <f t="shared" si="226"/>
        <v>0.44317833407026896</v>
      </c>
      <c r="K1836" s="2">
        <f t="shared" si="220"/>
        <v>0.45157201564574562</v>
      </c>
    </row>
    <row r="1837" spans="1:11" ht="13.5" x14ac:dyDescent="0.25">
      <c r="A1837" s="3">
        <f>TITRES_STAT!B1840</f>
        <v>44978</v>
      </c>
      <c r="B1837" s="5">
        <f>TITRES_STAT!D1840</f>
        <v>0.44</v>
      </c>
      <c r="C1837" s="2">
        <f t="shared" si="221"/>
        <v>0</v>
      </c>
      <c r="D1837" s="2">
        <f t="shared" si="222"/>
        <v>0.44000000000000006</v>
      </c>
      <c r="E1837" s="2">
        <f t="shared" si="224"/>
        <v>0.44500000000000012</v>
      </c>
      <c r="F1837" s="2">
        <f t="shared" si="225"/>
        <v>0.441</v>
      </c>
      <c r="G1837" s="2">
        <f t="shared" si="219"/>
        <v>0.45299999999999996</v>
      </c>
      <c r="H1837" s="2">
        <f t="shared" si="223"/>
        <v>0.48575000000000024</v>
      </c>
      <c r="I1837" s="2">
        <f t="array" ref="I1837">SUMPRODUCT(B1821:B1840, (ROW(B1821:B1840)-ROW(B1821)+1)) / (20*21/2)</f>
        <v>0.44061904761904763</v>
      </c>
      <c r="J1837" s="2">
        <f t="shared" si="226"/>
        <v>0.44287563558738618</v>
      </c>
      <c r="K1837" s="2">
        <f t="shared" si="220"/>
        <v>0.45111821111061839</v>
      </c>
    </row>
    <row r="1838" spans="1:11" ht="13.5" x14ac:dyDescent="0.25">
      <c r="A1838" s="3">
        <f>TITRES_STAT!B1841</f>
        <v>44979</v>
      </c>
      <c r="B1838" s="5">
        <f>TITRES_STAT!D1841</f>
        <v>0.44</v>
      </c>
      <c r="C1838" s="2">
        <f t="shared" si="221"/>
        <v>0</v>
      </c>
      <c r="D1838" s="2">
        <f t="shared" si="222"/>
        <v>0.438</v>
      </c>
      <c r="E1838" s="2">
        <f t="shared" si="224"/>
        <v>0.44400000000000006</v>
      </c>
      <c r="F1838" s="2">
        <f t="shared" si="225"/>
        <v>0.44150000000000011</v>
      </c>
      <c r="G1838" s="2">
        <f t="shared" si="219"/>
        <v>0.45219999999999999</v>
      </c>
      <c r="H1838" s="2">
        <f t="shared" si="223"/>
        <v>0.48535000000000017</v>
      </c>
      <c r="I1838" s="2">
        <f t="array" ref="I1838">SUMPRODUCT(B1822:B1841, (ROW(B1822:B1841)-ROW(B1822)+1)) / (20*21/2)</f>
        <v>0.44047619047619047</v>
      </c>
      <c r="J1838" s="2">
        <f t="shared" si="226"/>
        <v>0.44260176553144465</v>
      </c>
      <c r="K1838" s="2">
        <f t="shared" si="220"/>
        <v>0.45068220283177063</v>
      </c>
    </row>
    <row r="1839" spans="1:11" ht="13.5" x14ac:dyDescent="0.25">
      <c r="A1839" s="3">
        <f>TITRES_STAT!B1842</f>
        <v>44980</v>
      </c>
      <c r="B1839" s="5">
        <f>TITRES_STAT!D1842</f>
        <v>0.43</v>
      </c>
      <c r="C1839" s="2">
        <f t="shared" si="221"/>
        <v>-1.0000000000000009E-2</v>
      </c>
      <c r="D1839" s="2">
        <f t="shared" si="222"/>
        <v>0.438</v>
      </c>
      <c r="E1839" s="2">
        <f t="shared" si="224"/>
        <v>0.442</v>
      </c>
      <c r="F1839" s="2">
        <f t="shared" si="225"/>
        <v>0.44150000000000011</v>
      </c>
      <c r="G1839" s="2">
        <f t="shared" si="219"/>
        <v>0.45119999999999999</v>
      </c>
      <c r="H1839" s="2">
        <f t="shared" si="223"/>
        <v>0.48490000000000033</v>
      </c>
      <c r="I1839" s="2">
        <f t="array" ref="I1839">SUMPRODUCT(B1823:B1842, (ROW(B1823:B1842)-ROW(B1823)+1)) / (20*21/2)</f>
        <v>0.44033333333333335</v>
      </c>
      <c r="J1839" s="2">
        <f t="shared" si="226"/>
        <v>0.44140159738559281</v>
      </c>
      <c r="K1839" s="2">
        <f t="shared" si="220"/>
        <v>0.44987113605405415</v>
      </c>
    </row>
    <row r="1840" spans="1:11" ht="13.5" x14ac:dyDescent="0.25">
      <c r="A1840" s="3">
        <f>TITRES_STAT!B1843</f>
        <v>44981</v>
      </c>
      <c r="B1840" s="5">
        <f>TITRES_STAT!D1843</f>
        <v>0.43</v>
      </c>
      <c r="C1840" s="2">
        <f t="shared" si="221"/>
        <v>0</v>
      </c>
      <c r="D1840" s="2">
        <f t="shared" si="222"/>
        <v>0.43600000000000005</v>
      </c>
      <c r="E1840" s="2">
        <f t="shared" si="224"/>
        <v>0.44000000000000006</v>
      </c>
      <c r="F1840" s="2">
        <f t="shared" si="225"/>
        <v>0.44150000000000011</v>
      </c>
      <c r="G1840" s="2">
        <f t="shared" si="219"/>
        <v>0.45019999999999993</v>
      </c>
      <c r="H1840" s="2">
        <f t="shared" si="223"/>
        <v>0.48445000000000027</v>
      </c>
      <c r="I1840" s="2">
        <f t="array" ref="I1840">SUMPRODUCT(B1824:B1843, (ROW(B1824:B1843)-ROW(B1824)+1)) / (20*21/2)</f>
        <v>0.44019047619047619</v>
      </c>
      <c r="J1840" s="2">
        <f t="shared" si="226"/>
        <v>0.44031573096791732</v>
      </c>
      <c r="K1840" s="2">
        <f t="shared" si="220"/>
        <v>0.44909187581664028</v>
      </c>
    </row>
    <row r="1841" spans="1:11" ht="13.5" x14ac:dyDescent="0.25">
      <c r="A1841" s="3">
        <f>TITRES_STAT!B1844</f>
        <v>44984</v>
      </c>
      <c r="B1841" s="5">
        <f>TITRES_STAT!D1844</f>
        <v>0.44</v>
      </c>
      <c r="C1841" s="2">
        <f t="shared" si="221"/>
        <v>1.0000000000000009E-2</v>
      </c>
      <c r="D1841" s="2">
        <f t="shared" si="222"/>
        <v>0.43600000000000005</v>
      </c>
      <c r="E1841" s="2">
        <f t="shared" si="224"/>
        <v>0.43900000000000006</v>
      </c>
      <c r="F1841" s="2">
        <f t="shared" si="225"/>
        <v>0.44150000000000011</v>
      </c>
      <c r="G1841" s="2">
        <f t="shared" si="219"/>
        <v>0.44939999999999991</v>
      </c>
      <c r="H1841" s="2">
        <f t="shared" si="223"/>
        <v>0.48410000000000025</v>
      </c>
      <c r="I1841" s="2">
        <f t="array" ref="I1841">SUMPRODUCT(B1825:B1844, (ROW(B1825:B1844)-ROW(B1825)+1)) / (20*21/2)</f>
        <v>0.44004761904761902</v>
      </c>
      <c r="J1841" s="2">
        <f t="shared" si="226"/>
        <v>0.44028566135192521</v>
      </c>
      <c r="K1841" s="2">
        <f t="shared" si="220"/>
        <v>0.44873533166696816</v>
      </c>
    </row>
    <row r="1842" spans="1:11" ht="13.5" x14ac:dyDescent="0.25">
      <c r="A1842" s="3">
        <f>TITRES_STAT!B1845</f>
        <v>44985</v>
      </c>
      <c r="B1842" s="5">
        <f>TITRES_STAT!D1845</f>
        <v>0.44</v>
      </c>
      <c r="C1842" s="2">
        <f t="shared" si="221"/>
        <v>0</v>
      </c>
      <c r="D1842" s="2">
        <f t="shared" si="222"/>
        <v>0.43600000000000005</v>
      </c>
      <c r="E1842" s="2">
        <f t="shared" si="224"/>
        <v>0.43800000000000006</v>
      </c>
      <c r="F1842" s="2">
        <f t="shared" si="225"/>
        <v>0.44150000000000011</v>
      </c>
      <c r="G1842" s="2">
        <f t="shared" ref="G1842:G1905" si="227">AVERAGE(B1793:B1842)</f>
        <v>0.44879999999999998</v>
      </c>
      <c r="H1842" s="2">
        <f t="shared" si="223"/>
        <v>0.48370000000000024</v>
      </c>
      <c r="I1842" s="2">
        <f t="array" ref="I1842">SUMPRODUCT(B1826:B1845, (ROW(B1826:B1845)-ROW(B1826)+1)) / (20*21/2)</f>
        <v>0.43890476190476185</v>
      </c>
      <c r="J1842" s="2">
        <f t="shared" si="226"/>
        <v>0.44025845550888471</v>
      </c>
      <c r="K1842" s="2">
        <f t="shared" si="220"/>
        <v>0.44839276964081259</v>
      </c>
    </row>
    <row r="1843" spans="1:11" ht="13.5" x14ac:dyDescent="0.25">
      <c r="A1843" s="3">
        <f>TITRES_STAT!B1846</f>
        <v>44986</v>
      </c>
      <c r="B1843" s="5">
        <f>TITRES_STAT!D1846</f>
        <v>0.44</v>
      </c>
      <c r="C1843" s="2">
        <f t="shared" si="221"/>
        <v>0</v>
      </c>
      <c r="D1843" s="2">
        <f t="shared" si="222"/>
        <v>0.43600000000000005</v>
      </c>
      <c r="E1843" s="2">
        <f t="shared" si="224"/>
        <v>0.437</v>
      </c>
      <c r="F1843" s="2">
        <f t="shared" si="225"/>
        <v>0.44150000000000011</v>
      </c>
      <c r="G1843" s="2">
        <f t="shared" si="227"/>
        <v>0.44819999999999999</v>
      </c>
      <c r="H1843" s="2">
        <f t="shared" si="223"/>
        <v>0.48330000000000017</v>
      </c>
      <c r="I1843" s="2">
        <f t="array" ref="I1843">SUMPRODUCT(B1827:B1846, (ROW(B1827:B1846)-ROW(B1827)+1)) / (20*21/2)</f>
        <v>0.43685714285714289</v>
      </c>
      <c r="J1843" s="2">
        <f t="shared" si="226"/>
        <v>0.44023384069851473</v>
      </c>
      <c r="K1843" s="2">
        <f t="shared" ref="K1843:K1906" si="228">$K$4*B1843+(1-$K$4)*K1842</f>
        <v>0.44806364141960431</v>
      </c>
    </row>
    <row r="1844" spans="1:11" ht="13.5" x14ac:dyDescent="0.25">
      <c r="A1844" s="3">
        <f>TITRES_STAT!B1847</f>
        <v>44987</v>
      </c>
      <c r="B1844" s="5">
        <f>TITRES_STAT!D1847</f>
        <v>0.44</v>
      </c>
      <c r="C1844" s="2">
        <f t="shared" si="221"/>
        <v>0</v>
      </c>
      <c r="D1844" s="2">
        <f t="shared" si="222"/>
        <v>0.438</v>
      </c>
      <c r="E1844" s="2">
        <f t="shared" si="224"/>
        <v>0.438</v>
      </c>
      <c r="F1844" s="2">
        <f t="shared" si="225"/>
        <v>0.44200000000000006</v>
      </c>
      <c r="G1844" s="2">
        <f t="shared" si="227"/>
        <v>0.44760000000000005</v>
      </c>
      <c r="H1844" s="2">
        <f t="shared" si="223"/>
        <v>0.48290000000000022</v>
      </c>
      <c r="I1844" s="2">
        <f t="array" ref="I1844">SUMPRODUCT(B1828:B1847, (ROW(B1828:B1847)-ROW(B1828)+1)) / (20*21/2)</f>
        <v>0.43490476190476191</v>
      </c>
      <c r="J1844" s="2">
        <f t="shared" si="226"/>
        <v>0.44021157015579904</v>
      </c>
      <c r="K1844" s="2">
        <f t="shared" si="228"/>
        <v>0.447747420187463</v>
      </c>
    </row>
    <row r="1845" spans="1:11" ht="13.5" x14ac:dyDescent="0.25">
      <c r="A1845" s="3">
        <f>TITRES_STAT!B1848</f>
        <v>44988</v>
      </c>
      <c r="B1845" s="5">
        <f>TITRES_STAT!D1848</f>
        <v>0.43</v>
      </c>
      <c r="C1845" s="2">
        <f t="shared" si="221"/>
        <v>-1.0000000000000009E-2</v>
      </c>
      <c r="D1845" s="2">
        <f t="shared" si="222"/>
        <v>0.438</v>
      </c>
      <c r="E1845" s="2">
        <f t="shared" si="224"/>
        <v>0.437</v>
      </c>
      <c r="F1845" s="2">
        <f t="shared" si="225"/>
        <v>0.44150000000000011</v>
      </c>
      <c r="G1845" s="2">
        <f t="shared" si="227"/>
        <v>0.44640000000000002</v>
      </c>
      <c r="H1845" s="2">
        <f t="shared" si="223"/>
        <v>0.48240000000000022</v>
      </c>
      <c r="I1845" s="2">
        <f t="array" ref="I1845">SUMPRODUCT(B1829:B1848, (ROW(B1829:B1848)-ROW(B1829)+1)) / (20*21/2)</f>
        <v>0.4330952380952382</v>
      </c>
      <c r="J1845" s="2">
        <f t="shared" si="226"/>
        <v>0.43923903966477057</v>
      </c>
      <c r="K1845" s="2">
        <f t="shared" si="228"/>
        <v>0.44705144292520954</v>
      </c>
    </row>
    <row r="1846" spans="1:11" ht="13.5" x14ac:dyDescent="0.25">
      <c r="A1846" s="3">
        <f>TITRES_STAT!B1849</f>
        <v>44991</v>
      </c>
      <c r="B1846" s="5">
        <f>TITRES_STAT!D1849</f>
        <v>0.42</v>
      </c>
      <c r="C1846" s="2">
        <f t="shared" si="221"/>
        <v>-1.0000000000000009E-2</v>
      </c>
      <c r="D1846" s="2">
        <f t="shared" si="222"/>
        <v>0.434</v>
      </c>
      <c r="E1846" s="2">
        <f t="shared" si="224"/>
        <v>0.43500000000000005</v>
      </c>
      <c r="F1846" s="2">
        <f t="shared" si="225"/>
        <v>0.44050000000000011</v>
      </c>
      <c r="G1846" s="2">
        <f t="shared" si="227"/>
        <v>0.44500000000000006</v>
      </c>
      <c r="H1846" s="2">
        <f t="shared" si="223"/>
        <v>0.48190000000000027</v>
      </c>
      <c r="I1846" s="2">
        <f t="array" ref="I1846">SUMPRODUCT(B1830:B1849, (ROW(B1830:B1849)-ROW(B1830)+1)) / (20*21/2)</f>
        <v>0.43142857142857155</v>
      </c>
      <c r="J1846" s="2">
        <f t="shared" si="226"/>
        <v>0.43740675017288766</v>
      </c>
      <c r="K1846" s="2">
        <f t="shared" si="228"/>
        <v>0.44599060202618174</v>
      </c>
    </row>
    <row r="1847" spans="1:11" ht="13.5" x14ac:dyDescent="0.25">
      <c r="A1847" s="3">
        <f>TITRES_STAT!B1850</f>
        <v>44992</v>
      </c>
      <c r="B1847" s="5">
        <f>TITRES_STAT!D1850</f>
        <v>0.42</v>
      </c>
      <c r="C1847" s="2">
        <f t="shared" si="221"/>
        <v>0</v>
      </c>
      <c r="D1847" s="2">
        <f t="shared" si="222"/>
        <v>0.43</v>
      </c>
      <c r="E1847" s="2">
        <f t="shared" si="224"/>
        <v>0.433</v>
      </c>
      <c r="F1847" s="2">
        <f t="shared" si="225"/>
        <v>0.43900000000000017</v>
      </c>
      <c r="G1847" s="2">
        <f t="shared" si="227"/>
        <v>0.44400000000000006</v>
      </c>
      <c r="H1847" s="2">
        <f t="shared" si="223"/>
        <v>0.48140000000000027</v>
      </c>
      <c r="I1847" s="2">
        <f t="array" ref="I1847">SUMPRODUCT(B1831:B1850, (ROW(B1831:B1850)-ROW(B1831)+1)) / (20*21/2)</f>
        <v>0.42990476190476196</v>
      </c>
      <c r="J1847" s="2">
        <f t="shared" si="226"/>
        <v>0.43574896444213645</v>
      </c>
      <c r="K1847" s="2">
        <f t="shared" si="228"/>
        <v>0.44497136273103738</v>
      </c>
    </row>
    <row r="1848" spans="1:11" ht="13.5" x14ac:dyDescent="0.25">
      <c r="A1848" s="3">
        <f>TITRES_STAT!B1851</f>
        <v>44993</v>
      </c>
      <c r="B1848" s="5">
        <f>TITRES_STAT!D1851</f>
        <v>0.42</v>
      </c>
      <c r="C1848" s="2">
        <f t="shared" si="221"/>
        <v>0</v>
      </c>
      <c r="D1848" s="2">
        <f t="shared" si="222"/>
        <v>0.42599999999999999</v>
      </c>
      <c r="E1848" s="2">
        <f t="shared" si="224"/>
        <v>0.43100000000000005</v>
      </c>
      <c r="F1848" s="2">
        <f t="shared" si="225"/>
        <v>0.43750000000000011</v>
      </c>
      <c r="G1848" s="2">
        <f t="shared" si="227"/>
        <v>0.44300000000000012</v>
      </c>
      <c r="H1848" s="2">
        <f t="shared" si="223"/>
        <v>0.48095000000000032</v>
      </c>
      <c r="I1848" s="2">
        <f t="array" ref="I1848">SUMPRODUCT(B1832:B1851, (ROW(B1832:B1851)-ROW(B1832)+1)) / (20*21/2)</f>
        <v>0.42852380952380958</v>
      </c>
      <c r="J1848" s="2">
        <f t="shared" si="226"/>
        <v>0.43424906306669486</v>
      </c>
      <c r="K1848" s="2">
        <f t="shared" si="228"/>
        <v>0.44399209360433006</v>
      </c>
    </row>
    <row r="1849" spans="1:11" ht="13.5" x14ac:dyDescent="0.25">
      <c r="A1849" s="3">
        <f>TITRES_STAT!B1852</f>
        <v>44994</v>
      </c>
      <c r="B1849" s="5">
        <f>TITRES_STAT!D1852</f>
        <v>0.42</v>
      </c>
      <c r="C1849" s="2">
        <f t="shared" si="221"/>
        <v>0</v>
      </c>
      <c r="D1849" s="2">
        <f t="shared" si="222"/>
        <v>0.42199999999999999</v>
      </c>
      <c r="E1849" s="2">
        <f t="shared" si="224"/>
        <v>0.43</v>
      </c>
      <c r="F1849" s="2">
        <f t="shared" si="225"/>
        <v>0.43600000000000005</v>
      </c>
      <c r="G1849" s="2">
        <f t="shared" si="227"/>
        <v>0.44200000000000012</v>
      </c>
      <c r="H1849" s="2">
        <f t="shared" si="223"/>
        <v>0.48050000000000026</v>
      </c>
      <c r="I1849" s="2">
        <f t="array" ref="I1849">SUMPRODUCT(B1833:B1852, (ROW(B1833:B1852)-ROW(B1833)+1)) / (20*21/2)</f>
        <v>0.42633333333333334</v>
      </c>
      <c r="J1849" s="2">
        <f t="shared" si="226"/>
        <v>0.43289200944129536</v>
      </c>
      <c r="K1849" s="2">
        <f t="shared" si="228"/>
        <v>0.44305122718847401</v>
      </c>
    </row>
    <row r="1850" spans="1:11" ht="13.5" x14ac:dyDescent="0.25">
      <c r="A1850" s="3">
        <f>TITRES_STAT!B1853</f>
        <v>44995</v>
      </c>
      <c r="B1850" s="5">
        <f>TITRES_STAT!D1853</f>
        <v>0.42</v>
      </c>
      <c r="C1850" s="2">
        <f t="shared" si="221"/>
        <v>0</v>
      </c>
      <c r="D1850" s="2">
        <f t="shared" si="222"/>
        <v>0.42000000000000004</v>
      </c>
      <c r="E1850" s="2">
        <f t="shared" si="224"/>
        <v>0.42899999999999999</v>
      </c>
      <c r="F1850" s="2">
        <f t="shared" si="225"/>
        <v>0.43450000000000005</v>
      </c>
      <c r="G1850" s="2">
        <f t="shared" si="227"/>
        <v>0.44080000000000014</v>
      </c>
      <c r="H1850" s="2">
        <f t="shared" si="223"/>
        <v>0.48010000000000025</v>
      </c>
      <c r="I1850" s="2">
        <f t="array" ref="I1850">SUMPRODUCT(B1834:B1853, (ROW(B1834:B1853)-ROW(B1834)+1)) / (20*21/2)</f>
        <v>0.42433333333333334</v>
      </c>
      <c r="J1850" s="2">
        <f t="shared" si="226"/>
        <v>0.43166419901831482</v>
      </c>
      <c r="K1850" s="2">
        <f t="shared" si="228"/>
        <v>0.44214725749480838</v>
      </c>
    </row>
    <row r="1851" spans="1:11" ht="13.5" x14ac:dyDescent="0.25">
      <c r="A1851" s="3">
        <f>TITRES_STAT!B1854</f>
        <v>44998</v>
      </c>
      <c r="B1851" s="5">
        <f>TITRES_STAT!D1854</f>
        <v>0.42</v>
      </c>
      <c r="C1851" s="2">
        <f t="shared" si="221"/>
        <v>0</v>
      </c>
      <c r="D1851" s="2">
        <f t="shared" si="222"/>
        <v>0.42000000000000004</v>
      </c>
      <c r="E1851" s="2">
        <f t="shared" si="224"/>
        <v>0.42699999999999994</v>
      </c>
      <c r="F1851" s="2">
        <f t="shared" si="225"/>
        <v>0.43300000000000011</v>
      </c>
      <c r="G1851" s="2">
        <f t="shared" si="227"/>
        <v>0.44000000000000006</v>
      </c>
      <c r="H1851" s="2">
        <f t="shared" si="223"/>
        <v>0.47970000000000029</v>
      </c>
      <c r="I1851" s="2">
        <f t="array" ref="I1851">SUMPRODUCT(B1835:B1854, (ROW(B1835:B1854)-ROW(B1835)+1)) / (20*21/2)</f>
        <v>0.4215714285714286</v>
      </c>
      <c r="J1851" s="2">
        <f t="shared" si="226"/>
        <v>0.43055332292133242</v>
      </c>
      <c r="K1851" s="2">
        <f t="shared" si="228"/>
        <v>0.4412787375930512</v>
      </c>
    </row>
    <row r="1852" spans="1:11" ht="13.5" x14ac:dyDescent="0.25">
      <c r="A1852" s="3">
        <f>TITRES_STAT!B1855</f>
        <v>44999</v>
      </c>
      <c r="B1852" s="5">
        <f>TITRES_STAT!D1855</f>
        <v>0.41</v>
      </c>
      <c r="C1852" s="2">
        <f t="shared" si="221"/>
        <v>-1.0000000000000009E-2</v>
      </c>
      <c r="D1852" s="2">
        <f t="shared" si="222"/>
        <v>0.41799999999999998</v>
      </c>
      <c r="E1852" s="2">
        <f t="shared" si="224"/>
        <v>0.42399999999999993</v>
      </c>
      <c r="F1852" s="2">
        <f t="shared" si="225"/>
        <v>0.43100000000000005</v>
      </c>
      <c r="G1852" s="2">
        <f t="shared" si="227"/>
        <v>0.43900000000000006</v>
      </c>
      <c r="H1852" s="2">
        <f t="shared" si="223"/>
        <v>0.47925000000000018</v>
      </c>
      <c r="I1852" s="2">
        <f t="array" ref="I1852">SUMPRODUCT(B1836:B1855, (ROW(B1836:B1855)-ROW(B1836)+1)) / (20*21/2)</f>
        <v>0.41895238095238091</v>
      </c>
      <c r="J1852" s="2">
        <f t="shared" si="226"/>
        <v>0.42859586359549123</v>
      </c>
      <c r="K1852" s="2">
        <f t="shared" si="228"/>
        <v>0.44005212043253938</v>
      </c>
    </row>
    <row r="1853" spans="1:11" ht="13.5" x14ac:dyDescent="0.25">
      <c r="A1853" s="3">
        <f>TITRES_STAT!B1856</f>
        <v>45000</v>
      </c>
      <c r="B1853" s="5">
        <f>TITRES_STAT!D1856</f>
        <v>0.41</v>
      </c>
      <c r="C1853" s="2">
        <f t="shared" si="221"/>
        <v>0</v>
      </c>
      <c r="D1853" s="2">
        <f t="shared" si="222"/>
        <v>0.41600000000000004</v>
      </c>
      <c r="E1853" s="2">
        <f t="shared" si="224"/>
        <v>0.42099999999999999</v>
      </c>
      <c r="F1853" s="2">
        <f t="shared" si="225"/>
        <v>0.42899999999999999</v>
      </c>
      <c r="G1853" s="2">
        <f t="shared" si="227"/>
        <v>0.43780000000000008</v>
      </c>
      <c r="H1853" s="2">
        <f t="shared" si="223"/>
        <v>0.47880000000000017</v>
      </c>
      <c r="I1853" s="2">
        <f t="array" ref="I1853">SUMPRODUCT(B1837:B1856, (ROW(B1837:B1856)-ROW(B1837)+1)) / (20*21/2)</f>
        <v>0.41557142857142854</v>
      </c>
      <c r="J1853" s="2">
        <f t="shared" si="226"/>
        <v>0.42682482896734925</v>
      </c>
      <c r="K1853" s="2">
        <f t="shared" si="228"/>
        <v>0.43887360590577312</v>
      </c>
    </row>
    <row r="1854" spans="1:11" ht="13.5" x14ac:dyDescent="0.25">
      <c r="A1854" s="3">
        <f>TITRES_STAT!B1857</f>
        <v>45001</v>
      </c>
      <c r="B1854" s="5">
        <f>TITRES_STAT!D1857</f>
        <v>0.4</v>
      </c>
      <c r="C1854" s="2">
        <f t="shared" si="221"/>
        <v>-9.9999999999999534E-3</v>
      </c>
      <c r="D1854" s="2">
        <f t="shared" si="222"/>
        <v>0.41200000000000003</v>
      </c>
      <c r="E1854" s="2">
        <f t="shared" si="224"/>
        <v>0.41699999999999998</v>
      </c>
      <c r="F1854" s="2">
        <f t="shared" si="225"/>
        <v>0.42749999999999994</v>
      </c>
      <c r="G1854" s="2">
        <f t="shared" si="227"/>
        <v>0.43660000000000004</v>
      </c>
      <c r="H1854" s="2">
        <f t="shared" si="223"/>
        <v>0.47830000000000017</v>
      </c>
      <c r="I1854" s="2">
        <f t="array" ref="I1854">SUMPRODUCT(B1838:B1857, (ROW(B1838:B1857)-ROW(B1838)+1)) / (20*21/2)</f>
        <v>0.41242857142857142</v>
      </c>
      <c r="J1854" s="2">
        <f t="shared" si="226"/>
        <v>0.42427008335141125</v>
      </c>
      <c r="K1854" s="2">
        <f t="shared" si="228"/>
        <v>0.43734915077221342</v>
      </c>
    </row>
    <row r="1855" spans="1:11" ht="13.5" x14ac:dyDescent="0.25">
      <c r="A1855" s="3">
        <f>TITRES_STAT!B1858</f>
        <v>45002</v>
      </c>
      <c r="B1855" s="5">
        <f>TITRES_STAT!D1858</f>
        <v>0.4</v>
      </c>
      <c r="C1855" s="2">
        <f t="shared" si="221"/>
        <v>0</v>
      </c>
      <c r="D1855" s="2">
        <f t="shared" si="222"/>
        <v>0.40800000000000003</v>
      </c>
      <c r="E1855" s="2">
        <f t="shared" si="224"/>
        <v>0.41400000000000003</v>
      </c>
      <c r="F1855" s="2">
        <f t="shared" si="225"/>
        <v>0.42549999999999999</v>
      </c>
      <c r="G1855" s="2">
        <f t="shared" si="227"/>
        <v>0.435</v>
      </c>
      <c r="H1855" s="2">
        <f t="shared" si="223"/>
        <v>0.47770000000000024</v>
      </c>
      <c r="I1855" s="2">
        <f t="array" ref="I1855">SUMPRODUCT(B1839:B1858, (ROW(B1839:B1858)-ROW(B1839)+1)) / (20*21/2)</f>
        <v>0.40952380952380946</v>
      </c>
      <c r="J1855" s="2">
        <f t="shared" si="226"/>
        <v>0.42195864684175299</v>
      </c>
      <c r="K1855" s="2">
        <f t="shared" si="228"/>
        <v>0.43588447819291093</v>
      </c>
    </row>
    <row r="1856" spans="1:11" ht="13.5" x14ac:dyDescent="0.25">
      <c r="A1856" s="3">
        <f>TITRES_STAT!B1859</f>
        <v>45006</v>
      </c>
      <c r="B1856" s="5">
        <f>TITRES_STAT!D1859</f>
        <v>0.39</v>
      </c>
      <c r="C1856" s="2">
        <f t="shared" si="221"/>
        <v>-1.0000000000000009E-2</v>
      </c>
      <c r="D1856" s="2">
        <f t="shared" si="222"/>
        <v>0.40200000000000002</v>
      </c>
      <c r="E1856" s="2">
        <f t="shared" si="224"/>
        <v>0.41100000000000003</v>
      </c>
      <c r="F1856" s="2">
        <f t="shared" si="225"/>
        <v>0.42300000000000004</v>
      </c>
      <c r="G1856" s="2">
        <f t="shared" si="227"/>
        <v>0.43320000000000003</v>
      </c>
      <c r="H1856" s="2">
        <f t="shared" si="223"/>
        <v>0.47715000000000019</v>
      </c>
      <c r="I1856" s="2">
        <f t="array" ref="I1856">SUMPRODUCT(B1840:B1859, (ROW(B1840:B1859)-ROW(B1840)+1)) / (20*21/2)</f>
        <v>0.40780952380952379</v>
      </c>
      <c r="J1856" s="2">
        <f t="shared" si="226"/>
        <v>0.4189149661901575</v>
      </c>
      <c r="K1856" s="2">
        <f t="shared" si="228"/>
        <v>0.43408508689122816</v>
      </c>
    </row>
    <row r="1857" spans="1:11" ht="13.5" x14ac:dyDescent="0.25">
      <c r="A1857" s="3">
        <f>TITRES_STAT!B1860</f>
        <v>45007</v>
      </c>
      <c r="B1857" s="5">
        <f>TITRES_STAT!D1860</f>
        <v>0.39</v>
      </c>
      <c r="C1857" s="2">
        <f t="shared" si="221"/>
        <v>0</v>
      </c>
      <c r="D1857" s="2">
        <f t="shared" si="222"/>
        <v>0.39800000000000002</v>
      </c>
      <c r="E1857" s="2">
        <f t="shared" si="224"/>
        <v>0.40800000000000003</v>
      </c>
      <c r="F1857" s="2">
        <f t="shared" si="225"/>
        <v>0.4205000000000001</v>
      </c>
      <c r="G1857" s="2">
        <f t="shared" si="227"/>
        <v>0.43160000000000004</v>
      </c>
      <c r="H1857" s="2">
        <f t="shared" si="223"/>
        <v>0.47650000000000015</v>
      </c>
      <c r="I1857" s="2">
        <f t="array" ref="I1857">SUMPRODUCT(B1841:B1860, (ROW(B1841:B1860)-ROW(B1841)+1)) / (20*21/2)</f>
        <v>0.40623809523809523</v>
      </c>
      <c r="J1857" s="2">
        <f t="shared" si="226"/>
        <v>0.41616115988633295</v>
      </c>
      <c r="K1857" s="2">
        <f t="shared" si="228"/>
        <v>0.43235625995431726</v>
      </c>
    </row>
    <row r="1858" spans="1:11" ht="13.5" x14ac:dyDescent="0.25">
      <c r="A1858" s="3">
        <f>TITRES_STAT!B1861</f>
        <v>45008</v>
      </c>
      <c r="B1858" s="5">
        <f>TITRES_STAT!D1861</f>
        <v>0.39</v>
      </c>
      <c r="C1858" s="2">
        <f t="shared" si="221"/>
        <v>0</v>
      </c>
      <c r="D1858" s="2">
        <f t="shared" si="222"/>
        <v>0.39400000000000002</v>
      </c>
      <c r="E1858" s="2">
        <f t="shared" si="224"/>
        <v>0.40499999999999997</v>
      </c>
      <c r="F1858" s="2">
        <f t="shared" si="225"/>
        <v>0.41800000000000004</v>
      </c>
      <c r="G1858" s="2">
        <f t="shared" si="227"/>
        <v>0.43020000000000003</v>
      </c>
      <c r="H1858" s="2">
        <f t="shared" si="223"/>
        <v>0.47595000000000004</v>
      </c>
      <c r="I1858" s="2">
        <f t="array" ref="I1858">SUMPRODUCT(B1842:B1861, (ROW(B1842:B1861)-ROW(B1842)+1)) / (20*21/2)</f>
        <v>0.40576190476190482</v>
      </c>
      <c r="J1858" s="2">
        <f t="shared" si="226"/>
        <v>0.41366962084953934</v>
      </c>
      <c r="K1858" s="2">
        <f t="shared" si="228"/>
        <v>0.43069523015218719</v>
      </c>
    </row>
    <row r="1859" spans="1:11" ht="13.5" x14ac:dyDescent="0.25">
      <c r="A1859" s="3">
        <f>TITRES_STAT!B1862</f>
        <v>45009</v>
      </c>
      <c r="B1859" s="5">
        <f>TITRES_STAT!D1862</f>
        <v>0.4</v>
      </c>
      <c r="C1859" s="2">
        <f t="shared" si="221"/>
        <v>1.0000000000000009E-2</v>
      </c>
      <c r="D1859" s="2">
        <f t="shared" si="222"/>
        <v>0.39400000000000002</v>
      </c>
      <c r="E1859" s="2">
        <f t="shared" si="224"/>
        <v>0.40300000000000002</v>
      </c>
      <c r="F1859" s="2">
        <f t="shared" si="225"/>
        <v>0.41649999999999998</v>
      </c>
      <c r="G1859" s="2">
        <f t="shared" si="227"/>
        <v>0.42899999999999999</v>
      </c>
      <c r="H1859" s="2">
        <f t="shared" si="223"/>
        <v>0.47540000000000004</v>
      </c>
      <c r="I1859" s="2">
        <f t="array" ref="I1859">SUMPRODUCT(B1843:B1862, (ROW(B1843:B1862)-ROW(B1843)+1)) / (20*21/2)</f>
        <v>0.4063809523809524</v>
      </c>
      <c r="J1859" s="2">
        <f t="shared" si="226"/>
        <v>0.41236775219720223</v>
      </c>
      <c r="K1859" s="2">
        <f t="shared" si="228"/>
        <v>0.42949149563641514</v>
      </c>
    </row>
    <row r="1860" spans="1:11" ht="13.5" x14ac:dyDescent="0.25">
      <c r="A1860" s="3">
        <f>TITRES_STAT!B1863</f>
        <v>45012</v>
      </c>
      <c r="B1860" s="5">
        <f>TITRES_STAT!D1863</f>
        <v>0.4</v>
      </c>
      <c r="C1860" s="2">
        <f t="shared" ref="C1860:C1923" si="229">B1860-B1859</f>
        <v>0</v>
      </c>
      <c r="D1860" s="2">
        <f t="shared" si="222"/>
        <v>0.39399999999999996</v>
      </c>
      <c r="E1860" s="2">
        <f t="shared" si="224"/>
        <v>0.40100000000000008</v>
      </c>
      <c r="F1860" s="2">
        <f t="shared" si="225"/>
        <v>0.41500000000000004</v>
      </c>
      <c r="G1860" s="2">
        <f t="shared" si="227"/>
        <v>0.42819999999999991</v>
      </c>
      <c r="H1860" s="2">
        <f t="shared" si="223"/>
        <v>0.4749000000000001</v>
      </c>
      <c r="I1860" s="2">
        <f t="array" ref="I1860">SUMPRODUCT(B1844:B1863, (ROW(B1844:B1863)-ROW(B1844)+1)) / (20*21/2)</f>
        <v>0.40709523809523807</v>
      </c>
      <c r="J1860" s="2">
        <f t="shared" si="226"/>
        <v>0.41118987103556393</v>
      </c>
      <c r="K1860" s="2">
        <f t="shared" si="228"/>
        <v>0.4283349663957714</v>
      </c>
    </row>
    <row r="1861" spans="1:11" ht="13.5" x14ac:dyDescent="0.25">
      <c r="A1861" s="3">
        <f>TITRES_STAT!B1864</f>
        <v>45013</v>
      </c>
      <c r="B1861" s="5">
        <f>TITRES_STAT!D1864</f>
        <v>0.41</v>
      </c>
      <c r="C1861" s="2">
        <f t="shared" si="229"/>
        <v>9.9999999999999534E-3</v>
      </c>
      <c r="D1861" s="2">
        <f t="shared" si="222"/>
        <v>0.39800000000000002</v>
      </c>
      <c r="E1861" s="2">
        <f t="shared" si="224"/>
        <v>0.4</v>
      </c>
      <c r="F1861" s="2">
        <f t="shared" si="225"/>
        <v>0.41349999999999998</v>
      </c>
      <c r="G1861" s="2">
        <f t="shared" si="227"/>
        <v>0.42759999999999992</v>
      </c>
      <c r="H1861" s="2">
        <f t="shared" si="223"/>
        <v>0.47444999999999998</v>
      </c>
      <c r="I1861" s="2">
        <f t="array" ref="I1861">SUMPRODUCT(B1845:B1864, (ROW(B1845:B1864)-ROW(B1845)+1)) / (20*21/2)</f>
        <v>0.40790476190476194</v>
      </c>
      <c r="J1861" s="2">
        <f t="shared" si="226"/>
        <v>0.41107654998455784</v>
      </c>
      <c r="K1861" s="2">
        <f t="shared" si="228"/>
        <v>0.42761594810574116</v>
      </c>
    </row>
    <row r="1862" spans="1:11" ht="13.5" x14ac:dyDescent="0.25">
      <c r="A1862" s="3">
        <f>TITRES_STAT!B1865</f>
        <v>45014</v>
      </c>
      <c r="B1862" s="5">
        <f>TITRES_STAT!D1865</f>
        <v>0.42</v>
      </c>
      <c r="C1862" s="2">
        <f t="shared" si="229"/>
        <v>1.0000000000000009E-2</v>
      </c>
      <c r="D1862" s="2">
        <f t="shared" ref="D1862:D1925" si="230">AVERAGE(B1858:B1862)</f>
        <v>0.40400000000000003</v>
      </c>
      <c r="E1862" s="2">
        <f t="shared" si="224"/>
        <v>0.40100000000000008</v>
      </c>
      <c r="F1862" s="2">
        <f t="shared" si="225"/>
        <v>0.41249999999999998</v>
      </c>
      <c r="G1862" s="2">
        <f t="shared" si="227"/>
        <v>0.42739999999999995</v>
      </c>
      <c r="H1862" s="2">
        <f t="shared" si="223"/>
        <v>0.47399999999999998</v>
      </c>
      <c r="I1862" s="2">
        <f t="array" ref="I1862">SUMPRODUCT(B1846:B1865, (ROW(B1846:B1865)-ROW(B1846)+1)) / (20*21/2)</f>
        <v>0.40880952380952384</v>
      </c>
      <c r="J1862" s="2">
        <f t="shared" si="226"/>
        <v>0.41192640236698086</v>
      </c>
      <c r="K1862" s="2">
        <f t="shared" si="228"/>
        <v>0.42731728347414349</v>
      </c>
    </row>
    <row r="1863" spans="1:11" ht="13.5" x14ac:dyDescent="0.25">
      <c r="A1863" s="3">
        <f>TITRES_STAT!B1866</f>
        <v>45015</v>
      </c>
      <c r="B1863" s="5">
        <f>TITRES_STAT!D1866</f>
        <v>0.42</v>
      </c>
      <c r="C1863" s="2">
        <f t="shared" si="229"/>
        <v>0</v>
      </c>
      <c r="D1863" s="2">
        <f t="shared" si="230"/>
        <v>0.41</v>
      </c>
      <c r="E1863" s="2">
        <f t="shared" si="224"/>
        <v>0.40200000000000002</v>
      </c>
      <c r="F1863" s="2">
        <f t="shared" si="225"/>
        <v>0.41150000000000003</v>
      </c>
      <c r="G1863" s="2">
        <f t="shared" si="227"/>
        <v>0.42739999999999995</v>
      </c>
      <c r="H1863" s="2">
        <f t="shared" si="223"/>
        <v>0.47350000000000003</v>
      </c>
      <c r="I1863" s="2">
        <f t="array" ref="I1863">SUMPRODUCT(B1847:B1866, (ROW(B1847:B1866)-ROW(B1847)+1)) / (20*21/2)</f>
        <v>0.40880952380952384</v>
      </c>
      <c r="J1863" s="2">
        <f t="shared" si="226"/>
        <v>0.41269531642726837</v>
      </c>
      <c r="K1863" s="2">
        <f t="shared" si="228"/>
        <v>0.42703033118103984</v>
      </c>
    </row>
    <row r="1864" spans="1:11" ht="13.5" x14ac:dyDescent="0.25">
      <c r="A1864" s="3">
        <f>TITRES_STAT!B1867</f>
        <v>45016</v>
      </c>
      <c r="B1864" s="5">
        <f>TITRES_STAT!D1867</f>
        <v>0.42</v>
      </c>
      <c r="C1864" s="2">
        <f t="shared" si="229"/>
        <v>0</v>
      </c>
      <c r="D1864" s="2">
        <f t="shared" si="230"/>
        <v>0.41399999999999998</v>
      </c>
      <c r="E1864" s="2">
        <f t="shared" si="224"/>
        <v>0.40400000000000003</v>
      </c>
      <c r="F1864" s="2">
        <f t="shared" si="225"/>
        <v>0.41050000000000003</v>
      </c>
      <c r="G1864" s="2">
        <f t="shared" si="227"/>
        <v>0.42719999999999997</v>
      </c>
      <c r="H1864" s="2">
        <f t="shared" si="223"/>
        <v>0.47304999999999997</v>
      </c>
      <c r="I1864" s="2">
        <f t="array" ref="I1864">SUMPRODUCT(B1848:B1867, (ROW(B1848:B1867)-ROW(B1848)+1)) / (20*21/2)</f>
        <v>0.40790476190476188</v>
      </c>
      <c r="J1864" s="2">
        <f t="shared" si="226"/>
        <v>0.4133910005770523</v>
      </c>
      <c r="K1864" s="2">
        <f t="shared" si="228"/>
        <v>0.42675463191903829</v>
      </c>
    </row>
    <row r="1865" spans="1:11" ht="13.5" x14ac:dyDescent="0.25">
      <c r="A1865" s="3">
        <f>TITRES_STAT!B1868</f>
        <v>45019</v>
      </c>
      <c r="B1865" s="5">
        <f>TITRES_STAT!D1868</f>
        <v>0.42</v>
      </c>
      <c r="C1865" s="2">
        <f t="shared" si="229"/>
        <v>0</v>
      </c>
      <c r="D1865" s="2">
        <f t="shared" si="230"/>
        <v>0.41799999999999998</v>
      </c>
      <c r="E1865" s="2">
        <f t="shared" si="224"/>
        <v>0.40599999999999997</v>
      </c>
      <c r="F1865" s="2">
        <f t="shared" si="225"/>
        <v>0.41000000000000003</v>
      </c>
      <c r="G1865" s="2">
        <f t="shared" si="227"/>
        <v>0.42719999999999997</v>
      </c>
      <c r="H1865" s="2">
        <f t="shared" si="223"/>
        <v>0.47255000000000003</v>
      </c>
      <c r="I1865" s="2">
        <f t="array" ref="I1865">SUMPRODUCT(B1849:B1868, (ROW(B1849:B1868)-ROW(B1849)+1)) / (20*21/2)</f>
        <v>0.40804761904761905</v>
      </c>
      <c r="J1865" s="2">
        <f t="shared" si="226"/>
        <v>0.41402042909352349</v>
      </c>
      <c r="K1865" s="2">
        <f t="shared" si="228"/>
        <v>0.42648974439280152</v>
      </c>
    </row>
    <row r="1866" spans="1:11" ht="13.5" x14ac:dyDescent="0.25">
      <c r="A1866" s="3">
        <f>TITRES_STAT!B1869</f>
        <v>45020</v>
      </c>
      <c r="B1866" s="5">
        <f>TITRES_STAT!D1869</f>
        <v>0.41</v>
      </c>
      <c r="C1866" s="2">
        <f t="shared" si="229"/>
        <v>-1.0000000000000009E-2</v>
      </c>
      <c r="D1866" s="2">
        <f t="shared" si="230"/>
        <v>0.41799999999999998</v>
      </c>
      <c r="E1866" s="2">
        <f t="shared" si="224"/>
        <v>0.40800000000000003</v>
      </c>
      <c r="F1866" s="2">
        <f t="shared" si="225"/>
        <v>0.40949999999999998</v>
      </c>
      <c r="G1866" s="2">
        <f t="shared" si="227"/>
        <v>0.42680000000000001</v>
      </c>
      <c r="H1866" s="2">
        <f t="shared" ref="H1866:H1929" si="231">AVERAGE(B1667:B1866)</f>
        <v>0.47200000000000003</v>
      </c>
      <c r="I1866" s="2">
        <f t="array" ref="I1866">SUMPRODUCT(B1850:B1869, (ROW(B1850:B1869)-ROW(B1850)+1)) / (20*21/2)</f>
        <v>0.40823809523809523</v>
      </c>
      <c r="J1866" s="2">
        <f t="shared" si="226"/>
        <v>0.41363753108461648</v>
      </c>
      <c r="K1866" s="2">
        <f t="shared" si="228"/>
        <v>0.42584308774994656</v>
      </c>
    </row>
    <row r="1867" spans="1:11" ht="13.5" x14ac:dyDescent="0.25">
      <c r="A1867" s="3">
        <f>TITRES_STAT!B1870</f>
        <v>45021</v>
      </c>
      <c r="B1867" s="5">
        <f>TITRES_STAT!D1870</f>
        <v>0.4</v>
      </c>
      <c r="C1867" s="2">
        <f t="shared" si="229"/>
        <v>-9.9999999999999534E-3</v>
      </c>
      <c r="D1867" s="2">
        <f t="shared" si="230"/>
        <v>0.41399999999999998</v>
      </c>
      <c r="E1867" s="2">
        <f t="shared" si="224"/>
        <v>0.40899999999999997</v>
      </c>
      <c r="F1867" s="2">
        <f t="shared" si="225"/>
        <v>0.40849999999999997</v>
      </c>
      <c r="G1867" s="2">
        <f t="shared" si="227"/>
        <v>0.4264</v>
      </c>
      <c r="H1867" s="2">
        <f t="shared" si="231"/>
        <v>0.4714000000000001</v>
      </c>
      <c r="I1867" s="2">
        <f t="array" ref="I1867">SUMPRODUCT(B1851:B1870, (ROW(B1851:B1870)-ROW(B1851)+1)) / (20*21/2)</f>
        <v>0.40847619047619055</v>
      </c>
      <c r="J1867" s="2">
        <f t="shared" si="226"/>
        <v>0.4123387186003673</v>
      </c>
      <c r="K1867" s="2">
        <f t="shared" si="228"/>
        <v>0.42482963332838003</v>
      </c>
    </row>
    <row r="1868" spans="1:11" ht="13.5" x14ac:dyDescent="0.25">
      <c r="A1868" s="3">
        <f>TITRES_STAT!B1871</f>
        <v>45022</v>
      </c>
      <c r="B1868" s="5">
        <f>TITRES_STAT!D1871</f>
        <v>0.41</v>
      </c>
      <c r="C1868" s="2">
        <f t="shared" si="229"/>
        <v>9.9999999999999534E-3</v>
      </c>
      <c r="D1868" s="2">
        <f t="shared" si="230"/>
        <v>0.41200000000000003</v>
      </c>
      <c r="E1868" s="2">
        <f t="shared" ref="E1868:E1931" si="232">AVERAGE(B1859:B1868)</f>
        <v>0.41099999999999992</v>
      </c>
      <c r="F1868" s="2">
        <f t="shared" si="225"/>
        <v>0.40800000000000003</v>
      </c>
      <c r="G1868" s="2">
        <f t="shared" si="227"/>
        <v>0.4260000000000001</v>
      </c>
      <c r="H1868" s="2">
        <f t="shared" si="231"/>
        <v>0.4708500000000001</v>
      </c>
      <c r="I1868" s="2">
        <f t="array" ref="I1868">SUMPRODUCT(B1852:B1871, (ROW(B1852:B1871)-ROW(B1852)+1)) / (20*21/2)</f>
        <v>0.40876190476190472</v>
      </c>
      <c r="J1868" s="2">
        <f t="shared" si="226"/>
        <v>0.41211598349557044</v>
      </c>
      <c r="K1868" s="2">
        <f t="shared" si="228"/>
        <v>0.42424807908020823</v>
      </c>
    </row>
    <row r="1869" spans="1:11" ht="13.5" x14ac:dyDescent="0.25">
      <c r="A1869" s="3">
        <f>TITRES_STAT!B1872</f>
        <v>45023</v>
      </c>
      <c r="B1869" s="5">
        <f>TITRES_STAT!D1872</f>
        <v>0.41</v>
      </c>
      <c r="C1869" s="2">
        <f t="shared" si="229"/>
        <v>0</v>
      </c>
      <c r="D1869" s="2">
        <f t="shared" si="230"/>
        <v>0.41</v>
      </c>
      <c r="E1869" s="2">
        <f t="shared" si="232"/>
        <v>0.41200000000000003</v>
      </c>
      <c r="F1869" s="2">
        <f t="shared" si="225"/>
        <v>0.40750000000000003</v>
      </c>
      <c r="G1869" s="2">
        <f t="shared" si="227"/>
        <v>0.42560000000000009</v>
      </c>
      <c r="H1869" s="2">
        <f t="shared" si="231"/>
        <v>0.47029999999999994</v>
      </c>
      <c r="I1869" s="2">
        <f t="array" ref="I1869">SUMPRODUCT(B1853:B1872, (ROW(B1853:B1872)-ROW(B1853)+1)) / (20*21/2)</f>
        <v>0.40909523809523812</v>
      </c>
      <c r="J1869" s="2">
        <f t="shared" si="226"/>
        <v>0.41191446125789705</v>
      </c>
      <c r="K1869" s="2">
        <f t="shared" si="228"/>
        <v>0.42368933088098437</v>
      </c>
    </row>
    <row r="1870" spans="1:11" ht="13.5" x14ac:dyDescent="0.25">
      <c r="A1870" s="3">
        <f>TITRES_STAT!B1873</f>
        <v>45026</v>
      </c>
      <c r="B1870" s="5">
        <f>TITRES_STAT!D1873</f>
        <v>0.41</v>
      </c>
      <c r="C1870" s="2">
        <f t="shared" si="229"/>
        <v>0</v>
      </c>
      <c r="D1870" s="2">
        <f t="shared" si="230"/>
        <v>0.40800000000000003</v>
      </c>
      <c r="E1870" s="2">
        <f t="shared" si="232"/>
        <v>0.41299999999999998</v>
      </c>
      <c r="F1870" s="2">
        <f t="shared" si="225"/>
        <v>0.40700000000000003</v>
      </c>
      <c r="G1870" s="2">
        <f t="shared" si="227"/>
        <v>0.42520000000000008</v>
      </c>
      <c r="H1870" s="2">
        <f t="shared" si="231"/>
        <v>0.4698</v>
      </c>
      <c r="I1870" s="2">
        <f t="array" ref="I1870">SUMPRODUCT(B1854:B1873, (ROW(B1854:B1873)-ROW(B1854)+1)) / (20*21/2)</f>
        <v>0.40847619047619049</v>
      </c>
      <c r="J1870" s="2">
        <f t="shared" si="226"/>
        <v>0.41173213161428779</v>
      </c>
      <c r="K1870" s="2">
        <f t="shared" si="228"/>
        <v>0.42315249437584773</v>
      </c>
    </row>
    <row r="1871" spans="1:11" ht="13.5" x14ac:dyDescent="0.25">
      <c r="A1871" s="3">
        <f>TITRES_STAT!B1874</f>
        <v>45027</v>
      </c>
      <c r="B1871" s="5">
        <f>TITRES_STAT!D1874</f>
        <v>0.41</v>
      </c>
      <c r="C1871" s="2">
        <f t="shared" si="229"/>
        <v>0</v>
      </c>
      <c r="D1871" s="2">
        <f t="shared" si="230"/>
        <v>0.40800000000000003</v>
      </c>
      <c r="E1871" s="2">
        <f t="shared" si="232"/>
        <v>0.41299999999999998</v>
      </c>
      <c r="F1871" s="2">
        <f t="shared" si="225"/>
        <v>0.40650000000000003</v>
      </c>
      <c r="G1871" s="2">
        <f t="shared" si="227"/>
        <v>0.42460000000000014</v>
      </c>
      <c r="H1871" s="2">
        <f t="shared" si="231"/>
        <v>0.46924999999999989</v>
      </c>
      <c r="I1871" s="2">
        <f t="array" ref="I1871">SUMPRODUCT(B1855:B1874, (ROW(B1855:B1874)-ROW(B1855)+1)) / (20*21/2)</f>
        <v>0.4069523809523809</v>
      </c>
      <c r="J1871" s="2">
        <f t="shared" si="226"/>
        <v>0.41156716669864135</v>
      </c>
      <c r="K1871" s="2">
        <f t="shared" si="228"/>
        <v>0.42263671028267724</v>
      </c>
    </row>
    <row r="1872" spans="1:11" ht="13.5" x14ac:dyDescent="0.25">
      <c r="A1872" s="3">
        <f>TITRES_STAT!B1875</f>
        <v>45028</v>
      </c>
      <c r="B1872" s="5">
        <f>TITRES_STAT!D1875</f>
        <v>0.41</v>
      </c>
      <c r="C1872" s="2">
        <f t="shared" si="229"/>
        <v>0</v>
      </c>
      <c r="D1872" s="2">
        <f t="shared" si="230"/>
        <v>0.41</v>
      </c>
      <c r="E1872" s="2">
        <f t="shared" si="232"/>
        <v>0.41200000000000003</v>
      </c>
      <c r="F1872" s="2">
        <f t="shared" si="225"/>
        <v>0.40650000000000003</v>
      </c>
      <c r="G1872" s="2">
        <f t="shared" si="227"/>
        <v>0.42400000000000021</v>
      </c>
      <c r="H1872" s="2">
        <f t="shared" si="231"/>
        <v>0.46869999999999989</v>
      </c>
      <c r="I1872" s="2">
        <f t="array" ref="I1872">SUMPRODUCT(B1856:B1875, (ROW(B1856:B1875)-ROW(B1856)+1)) / (20*21/2)</f>
        <v>0.40642857142857142</v>
      </c>
      <c r="J1872" s="2">
        <f t="shared" si="226"/>
        <v>0.41141791272734218</v>
      </c>
      <c r="K1872" s="2">
        <f t="shared" si="228"/>
        <v>0.42214115301668986</v>
      </c>
    </row>
    <row r="1873" spans="1:11" ht="13.5" x14ac:dyDescent="0.25">
      <c r="A1873" s="3">
        <f>TITRES_STAT!B1876</f>
        <v>45029</v>
      </c>
      <c r="B1873" s="5">
        <f>TITRES_STAT!D1876</f>
        <v>0.4</v>
      </c>
      <c r="C1873" s="2">
        <f t="shared" si="229"/>
        <v>-9.9999999999999534E-3</v>
      </c>
      <c r="D1873" s="2">
        <f t="shared" si="230"/>
        <v>0.40800000000000003</v>
      </c>
      <c r="E1873" s="2">
        <f t="shared" si="232"/>
        <v>0.41000000000000003</v>
      </c>
      <c r="F1873" s="2">
        <f t="shared" si="225"/>
        <v>0.40600000000000003</v>
      </c>
      <c r="G1873" s="2">
        <f t="shared" si="227"/>
        <v>0.42320000000000013</v>
      </c>
      <c r="H1873" s="2">
        <f t="shared" si="231"/>
        <v>0.46819999999999995</v>
      </c>
      <c r="I1873" s="2">
        <f t="array" ref="I1873">SUMPRODUCT(B1857:B1876, (ROW(B1857:B1876)-ROW(B1857)+1)) / (20*21/2)</f>
        <v>0.40590476190476188</v>
      </c>
      <c r="J1873" s="2">
        <f t="shared" si="226"/>
        <v>0.41033049246759534</v>
      </c>
      <c r="K1873" s="2">
        <f t="shared" si="228"/>
        <v>0.42127287250623147</v>
      </c>
    </row>
    <row r="1874" spans="1:11" ht="13.5" x14ac:dyDescent="0.25">
      <c r="A1874" s="3">
        <f>TITRES_STAT!B1877</f>
        <v>45030</v>
      </c>
      <c r="B1874" s="5">
        <f>TITRES_STAT!D1877</f>
        <v>0.39</v>
      </c>
      <c r="C1874" s="2">
        <f t="shared" si="229"/>
        <v>-1.0000000000000009E-2</v>
      </c>
      <c r="D1874" s="2">
        <f t="shared" si="230"/>
        <v>0.40400000000000003</v>
      </c>
      <c r="E1874" s="2">
        <f t="shared" si="232"/>
        <v>0.40700000000000003</v>
      </c>
      <c r="F1874" s="2">
        <f t="shared" si="225"/>
        <v>0.40550000000000008</v>
      </c>
      <c r="G1874" s="2">
        <f t="shared" si="227"/>
        <v>0.42240000000000016</v>
      </c>
      <c r="H1874" s="2">
        <f t="shared" si="231"/>
        <v>0.46764999999999995</v>
      </c>
      <c r="I1874" s="2">
        <f t="array" ref="I1874">SUMPRODUCT(B1858:B1877, (ROW(B1858:B1877)-ROW(B1858)+1)) / (20*21/2)</f>
        <v>0.40533333333333327</v>
      </c>
      <c r="J1874" s="2">
        <f t="shared" si="226"/>
        <v>0.4083942550897291</v>
      </c>
      <c r="K1874" s="2">
        <f t="shared" si="228"/>
        <v>0.42004648534912437</v>
      </c>
    </row>
    <row r="1875" spans="1:11" ht="13.5" x14ac:dyDescent="0.25">
      <c r="A1875" s="3">
        <f>TITRES_STAT!B1878</f>
        <v>45033</v>
      </c>
      <c r="B1875" s="5">
        <f>TITRES_STAT!D1878</f>
        <v>0.4</v>
      </c>
      <c r="C1875" s="2">
        <f t="shared" si="229"/>
        <v>1.0000000000000009E-2</v>
      </c>
      <c r="D1875" s="2">
        <f t="shared" si="230"/>
        <v>0.40199999999999997</v>
      </c>
      <c r="E1875" s="2">
        <f t="shared" si="232"/>
        <v>0.40500000000000008</v>
      </c>
      <c r="F1875" s="2">
        <f t="shared" si="225"/>
        <v>0.40550000000000008</v>
      </c>
      <c r="G1875" s="2">
        <f t="shared" si="227"/>
        <v>0.42160000000000009</v>
      </c>
      <c r="H1875" s="2">
        <f t="shared" si="231"/>
        <v>0.46714999999999995</v>
      </c>
      <c r="I1875" s="2">
        <f t="array" ref="I1875">SUMPRODUCT(B1859:B1878, (ROW(B1859:B1878)-ROW(B1859)+1)) / (20*21/2)</f>
        <v>0.40471428571428569</v>
      </c>
      <c r="J1875" s="2">
        <f t="shared" si="226"/>
        <v>0.40759480222404065</v>
      </c>
      <c r="K1875" s="2">
        <f t="shared" si="228"/>
        <v>0.41926034866876655</v>
      </c>
    </row>
    <row r="1876" spans="1:11" ht="13.5" x14ac:dyDescent="0.25">
      <c r="A1876" s="3">
        <f>TITRES_STAT!B1879</f>
        <v>45034</v>
      </c>
      <c r="B1876" s="5">
        <f>TITRES_STAT!D1879</f>
        <v>0.4</v>
      </c>
      <c r="C1876" s="2">
        <f t="shared" si="229"/>
        <v>0</v>
      </c>
      <c r="D1876" s="2">
        <f t="shared" si="230"/>
        <v>0.4</v>
      </c>
      <c r="E1876" s="2">
        <f t="shared" si="232"/>
        <v>0.40400000000000003</v>
      </c>
      <c r="F1876" s="2">
        <f t="shared" ref="F1876:F1939" si="233">AVERAGE(B1857:B1876)</f>
        <v>0.40600000000000003</v>
      </c>
      <c r="G1876" s="2">
        <f t="shared" si="227"/>
        <v>0.42080000000000006</v>
      </c>
      <c r="H1876" s="2">
        <f t="shared" si="231"/>
        <v>0.4666499999999999</v>
      </c>
      <c r="I1876" s="2">
        <f t="array" ref="I1876">SUMPRODUCT(B1860:B1879, (ROW(B1860:B1879)-ROW(B1860)+1)) / (20*21/2)</f>
        <v>0.40404761904761904</v>
      </c>
      <c r="J1876" s="2">
        <f t="shared" si="226"/>
        <v>0.40687148772651294</v>
      </c>
      <c r="K1876" s="2">
        <f t="shared" si="228"/>
        <v>0.41850504087783452</v>
      </c>
    </row>
    <row r="1877" spans="1:11" ht="13.5" x14ac:dyDescent="0.25">
      <c r="A1877" s="3">
        <f>TITRES_STAT!B1880</f>
        <v>45035</v>
      </c>
      <c r="B1877" s="5">
        <f>TITRES_STAT!D1880</f>
        <v>0.4</v>
      </c>
      <c r="C1877" s="2">
        <f t="shared" si="229"/>
        <v>0</v>
      </c>
      <c r="D1877" s="2">
        <f t="shared" si="230"/>
        <v>0.39799999999999996</v>
      </c>
      <c r="E1877" s="2">
        <f t="shared" si="232"/>
        <v>0.40400000000000003</v>
      </c>
      <c r="F1877" s="2">
        <f t="shared" si="233"/>
        <v>0.40650000000000003</v>
      </c>
      <c r="G1877" s="2">
        <f t="shared" si="227"/>
        <v>0.41980000000000006</v>
      </c>
      <c r="H1877" s="2">
        <f t="shared" si="231"/>
        <v>0.46615000000000001</v>
      </c>
      <c r="I1877" s="2">
        <f t="array" ref="I1877">SUMPRODUCT(B1861:B1880, (ROW(B1861:B1880)-ROW(B1861)+1)) / (20*21/2)</f>
        <v>0.40433333333333332</v>
      </c>
      <c r="J1877" s="2">
        <f t="shared" ref="J1877:J1940" si="234">$J$4*B1877+J1876*(1-$J$4)</f>
        <v>0.40621706032398786</v>
      </c>
      <c r="K1877" s="2">
        <f t="shared" si="228"/>
        <v>0.41777935300027241</v>
      </c>
    </row>
    <row r="1878" spans="1:11" ht="13.5" x14ac:dyDescent="0.25">
      <c r="A1878" s="3">
        <f>TITRES_STAT!B1881</f>
        <v>45036</v>
      </c>
      <c r="B1878" s="5">
        <f>TITRES_STAT!D1881</f>
        <v>0.4</v>
      </c>
      <c r="C1878" s="2">
        <f t="shared" si="229"/>
        <v>0</v>
      </c>
      <c r="D1878" s="2">
        <f t="shared" si="230"/>
        <v>0.39799999999999996</v>
      </c>
      <c r="E1878" s="2">
        <f t="shared" si="232"/>
        <v>0.40300000000000002</v>
      </c>
      <c r="F1878" s="2">
        <f t="shared" si="233"/>
        <v>0.40700000000000003</v>
      </c>
      <c r="G1878" s="2">
        <f t="shared" si="227"/>
        <v>0.41879999999999995</v>
      </c>
      <c r="H1878" s="2">
        <f t="shared" si="231"/>
        <v>0.46565000000000012</v>
      </c>
      <c r="I1878" s="2">
        <f t="array" ref="I1878">SUMPRODUCT(B1862:B1881, (ROW(B1862:B1881)-ROW(B1862)+1)) / (20*21/2)</f>
        <v>0.40457142857142853</v>
      </c>
      <c r="J1878" s="2">
        <f t="shared" si="234"/>
        <v>0.40562495934075093</v>
      </c>
      <c r="K1878" s="2">
        <f t="shared" si="228"/>
        <v>0.41708212347085</v>
      </c>
    </row>
    <row r="1879" spans="1:11" ht="13.5" x14ac:dyDescent="0.25">
      <c r="A1879" s="3">
        <f>TITRES_STAT!B1882</f>
        <v>45040</v>
      </c>
      <c r="B1879" s="5">
        <f>TITRES_STAT!D1882</f>
        <v>0.4</v>
      </c>
      <c r="C1879" s="2">
        <f t="shared" si="229"/>
        <v>0</v>
      </c>
      <c r="D1879" s="2">
        <f t="shared" si="230"/>
        <v>0.4</v>
      </c>
      <c r="E1879" s="2">
        <f t="shared" si="232"/>
        <v>0.40199999999999997</v>
      </c>
      <c r="F1879" s="2">
        <f t="shared" si="233"/>
        <v>0.40700000000000014</v>
      </c>
      <c r="G1879" s="2">
        <f t="shared" si="227"/>
        <v>0.41779999999999995</v>
      </c>
      <c r="H1879" s="2">
        <f t="shared" si="231"/>
        <v>0.46515000000000017</v>
      </c>
      <c r="I1879" s="2">
        <f t="array" ref="I1879">SUMPRODUCT(B1863:B1882, (ROW(B1863:B1882)-ROW(B1863)+1)) / (20*21/2)</f>
        <v>0.40576190476190482</v>
      </c>
      <c r="J1879" s="2">
        <f t="shared" si="234"/>
        <v>0.4050892489273461</v>
      </c>
      <c r="K1879" s="2">
        <f t="shared" si="228"/>
        <v>0.41641223627591473</v>
      </c>
    </row>
    <row r="1880" spans="1:11" ht="13.5" x14ac:dyDescent="0.25">
      <c r="A1880" s="3">
        <f>TITRES_STAT!B1883</f>
        <v>45041</v>
      </c>
      <c r="B1880" s="5">
        <f>TITRES_STAT!D1883</f>
        <v>0.41</v>
      </c>
      <c r="C1880" s="2">
        <f t="shared" si="229"/>
        <v>9.9999999999999534E-3</v>
      </c>
      <c r="D1880" s="2">
        <f t="shared" si="230"/>
        <v>0.40200000000000002</v>
      </c>
      <c r="E1880" s="2">
        <f t="shared" si="232"/>
        <v>0.40199999999999997</v>
      </c>
      <c r="F1880" s="2">
        <f t="shared" si="233"/>
        <v>0.40750000000000008</v>
      </c>
      <c r="G1880" s="2">
        <f t="shared" si="227"/>
        <v>0.41699999999999998</v>
      </c>
      <c r="H1880" s="2">
        <f t="shared" si="231"/>
        <v>0.46470000000000006</v>
      </c>
      <c r="I1880" s="2">
        <f t="array" ref="I1880">SUMPRODUCT(B1864:B1883, (ROW(B1864:B1883)-ROW(B1864)+1)) / (20*21/2)</f>
        <v>0.40695238095238101</v>
      </c>
      <c r="J1880" s="2">
        <f t="shared" si="234"/>
        <v>0.4055569395056941</v>
      </c>
      <c r="K1880" s="2">
        <f t="shared" si="228"/>
        <v>0.41616077602980039</v>
      </c>
    </row>
    <row r="1881" spans="1:11" ht="13.5" x14ac:dyDescent="0.25">
      <c r="A1881" s="3">
        <f>TITRES_STAT!B1884</f>
        <v>45042</v>
      </c>
      <c r="B1881" s="5">
        <f>TITRES_STAT!D1884</f>
        <v>0.41</v>
      </c>
      <c r="C1881" s="2">
        <f t="shared" si="229"/>
        <v>0</v>
      </c>
      <c r="D1881" s="2">
        <f t="shared" si="230"/>
        <v>0.40400000000000003</v>
      </c>
      <c r="E1881" s="2">
        <f t="shared" si="232"/>
        <v>0.40199999999999997</v>
      </c>
      <c r="F1881" s="2">
        <f t="shared" si="233"/>
        <v>0.40750000000000008</v>
      </c>
      <c r="G1881" s="2">
        <f t="shared" si="227"/>
        <v>0.41619999999999996</v>
      </c>
      <c r="H1881" s="2">
        <f t="shared" si="231"/>
        <v>0.46425</v>
      </c>
      <c r="I1881" s="2">
        <f t="array" ref="I1881">SUMPRODUCT(B1865:B1884, (ROW(B1865:B1884)-ROW(B1865)+1)) / (20*21/2)</f>
        <v>0.4081428571428572</v>
      </c>
      <c r="J1881" s="2">
        <f t="shared" si="234"/>
        <v>0.40598008812419945</v>
      </c>
      <c r="K1881" s="2">
        <f t="shared" si="228"/>
        <v>0.41591917696980824</v>
      </c>
    </row>
    <row r="1882" spans="1:11" ht="13.5" x14ac:dyDescent="0.25">
      <c r="A1882" s="3">
        <f>TITRES_STAT!B1885</f>
        <v>45043</v>
      </c>
      <c r="B1882" s="5">
        <f>TITRES_STAT!D1885</f>
        <v>0.42</v>
      </c>
      <c r="C1882" s="2">
        <f t="shared" si="229"/>
        <v>1.0000000000000009E-2</v>
      </c>
      <c r="D1882" s="2">
        <f t="shared" si="230"/>
        <v>0.40800000000000003</v>
      </c>
      <c r="E1882" s="2">
        <f t="shared" si="232"/>
        <v>0.40300000000000002</v>
      </c>
      <c r="F1882" s="2">
        <f t="shared" si="233"/>
        <v>0.40750000000000008</v>
      </c>
      <c r="G1882" s="2">
        <f t="shared" si="227"/>
        <v>0.41559999999999997</v>
      </c>
      <c r="H1882" s="2">
        <f t="shared" si="231"/>
        <v>0.46384999999999998</v>
      </c>
      <c r="I1882" s="2">
        <f t="array" ref="I1882">SUMPRODUCT(B1866:B1885, (ROW(B1866:B1885)-ROW(B1866)+1)) / (20*21/2)</f>
        <v>0.4083809523809524</v>
      </c>
      <c r="J1882" s="2">
        <f t="shared" si="234"/>
        <v>0.40731531782665664</v>
      </c>
      <c r="K1882" s="2">
        <f t="shared" si="228"/>
        <v>0.41607920924550207</v>
      </c>
    </row>
    <row r="1883" spans="1:11" ht="13.5" x14ac:dyDescent="0.25">
      <c r="A1883" s="3">
        <f>TITRES_STAT!B1886</f>
        <v>45044</v>
      </c>
      <c r="B1883" s="5">
        <f>TITRES_STAT!D1886</f>
        <v>0.42</v>
      </c>
      <c r="C1883" s="2">
        <f t="shared" si="229"/>
        <v>0</v>
      </c>
      <c r="D1883" s="2">
        <f t="shared" si="230"/>
        <v>0.41200000000000003</v>
      </c>
      <c r="E1883" s="2">
        <f t="shared" si="232"/>
        <v>0.40499999999999997</v>
      </c>
      <c r="F1883" s="2">
        <f t="shared" si="233"/>
        <v>0.40750000000000008</v>
      </c>
      <c r="G1883" s="2">
        <f t="shared" si="227"/>
        <v>0.41499999999999998</v>
      </c>
      <c r="H1883" s="2">
        <f t="shared" si="231"/>
        <v>0.46344999999999992</v>
      </c>
      <c r="I1883" s="2">
        <f t="array" ref="I1883">SUMPRODUCT(B1867:B1886, (ROW(B1867:B1886)-ROW(B1867)+1)) / (20*21/2)</f>
        <v>0.40961904761904766</v>
      </c>
      <c r="J1883" s="2">
        <f t="shared" si="234"/>
        <v>0.40852338279554645</v>
      </c>
      <c r="K1883" s="2">
        <f t="shared" si="228"/>
        <v>0.41623296574567847</v>
      </c>
    </row>
    <row r="1884" spans="1:11" ht="13.5" x14ac:dyDescent="0.25">
      <c r="A1884" s="3">
        <f>TITRES_STAT!B1887</f>
        <v>45048</v>
      </c>
      <c r="B1884" s="5">
        <f>TITRES_STAT!D1887</f>
        <v>0.42</v>
      </c>
      <c r="C1884" s="2">
        <f t="shared" si="229"/>
        <v>0</v>
      </c>
      <c r="D1884" s="2">
        <f t="shared" si="230"/>
        <v>0.41600000000000004</v>
      </c>
      <c r="E1884" s="2">
        <f t="shared" si="232"/>
        <v>0.40800000000000003</v>
      </c>
      <c r="F1884" s="2">
        <f t="shared" si="233"/>
        <v>0.40750000000000008</v>
      </c>
      <c r="G1884" s="2">
        <f t="shared" si="227"/>
        <v>0.41480000000000006</v>
      </c>
      <c r="H1884" s="2">
        <f t="shared" si="231"/>
        <v>0.46304999999999991</v>
      </c>
      <c r="I1884" s="2">
        <f t="array" ref="I1884">SUMPRODUCT(B1868:B1887, (ROW(B1868:B1887)-ROW(B1868)+1)) / (20*21/2)</f>
        <v>0.41176190476190477</v>
      </c>
      <c r="J1884" s="2">
        <f t="shared" si="234"/>
        <v>0.40961639395787536</v>
      </c>
      <c r="K1884" s="2">
        <f t="shared" si="228"/>
        <v>0.41638069257918131</v>
      </c>
    </row>
    <row r="1885" spans="1:11" ht="13.5" x14ac:dyDescent="0.25">
      <c r="A1885" s="3">
        <f>TITRES_STAT!B1888</f>
        <v>45049</v>
      </c>
      <c r="B1885" s="5">
        <f>TITRES_STAT!D1888</f>
        <v>0.41</v>
      </c>
      <c r="C1885" s="2">
        <f t="shared" si="229"/>
        <v>-1.0000000000000009E-2</v>
      </c>
      <c r="D1885" s="2">
        <f t="shared" si="230"/>
        <v>0.41600000000000004</v>
      </c>
      <c r="E1885" s="2">
        <f t="shared" si="232"/>
        <v>0.40899999999999997</v>
      </c>
      <c r="F1885" s="2">
        <f t="shared" si="233"/>
        <v>0.40700000000000014</v>
      </c>
      <c r="G1885" s="2">
        <f t="shared" si="227"/>
        <v>0.41420000000000001</v>
      </c>
      <c r="H1885" s="2">
        <f t="shared" si="231"/>
        <v>0.4625999999999999</v>
      </c>
      <c r="I1885" s="2">
        <f t="array" ref="I1885">SUMPRODUCT(B1869:B1888, (ROW(B1869:B1888)-ROW(B1869)+1)) / (20*21/2)</f>
        <v>0.41280952380952385</v>
      </c>
      <c r="J1885" s="2">
        <f t="shared" si="234"/>
        <v>0.40965292786664914</v>
      </c>
      <c r="K1885" s="2">
        <f t="shared" si="228"/>
        <v>0.41613046934078202</v>
      </c>
    </row>
    <row r="1886" spans="1:11" ht="13.5" x14ac:dyDescent="0.25">
      <c r="A1886" s="3">
        <f>TITRES_STAT!B1889</f>
        <v>45050</v>
      </c>
      <c r="B1886" s="5">
        <f>TITRES_STAT!D1889</f>
        <v>0.42</v>
      </c>
      <c r="C1886" s="2">
        <f t="shared" si="229"/>
        <v>1.0000000000000009E-2</v>
      </c>
      <c r="D1886" s="2">
        <f t="shared" si="230"/>
        <v>0.41799999999999998</v>
      </c>
      <c r="E1886" s="2">
        <f t="shared" si="232"/>
        <v>0.41100000000000003</v>
      </c>
      <c r="F1886" s="2">
        <f t="shared" si="233"/>
        <v>0.40750000000000008</v>
      </c>
      <c r="G1886" s="2">
        <f t="shared" si="227"/>
        <v>0.41380000000000011</v>
      </c>
      <c r="H1886" s="2">
        <f t="shared" si="231"/>
        <v>0.46219999999999994</v>
      </c>
      <c r="I1886" s="2">
        <f t="array" ref="I1886">SUMPRODUCT(B1870:B1889, (ROW(B1870:B1889)-ROW(B1870)+1)) / (20*21/2)</f>
        <v>0.4138095238095239</v>
      </c>
      <c r="J1886" s="2">
        <f t="shared" si="234"/>
        <v>0.41063836330792064</v>
      </c>
      <c r="K1886" s="2">
        <f t="shared" si="228"/>
        <v>0.41628221564114354</v>
      </c>
    </row>
    <row r="1887" spans="1:11" ht="13.5" x14ac:dyDescent="0.25">
      <c r="A1887" s="3">
        <f>TITRES_STAT!B1890</f>
        <v>45051</v>
      </c>
      <c r="B1887" s="5">
        <f>TITRES_STAT!D1890</f>
        <v>0.43</v>
      </c>
      <c r="C1887" s="2">
        <f t="shared" si="229"/>
        <v>1.0000000000000009E-2</v>
      </c>
      <c r="D1887" s="2">
        <f t="shared" si="230"/>
        <v>0.42000000000000004</v>
      </c>
      <c r="E1887" s="2">
        <f t="shared" si="232"/>
        <v>0.41399999999999998</v>
      </c>
      <c r="F1887" s="2">
        <f t="shared" si="233"/>
        <v>0.40900000000000009</v>
      </c>
      <c r="G1887" s="2">
        <f t="shared" si="227"/>
        <v>0.41360000000000013</v>
      </c>
      <c r="H1887" s="2">
        <f t="shared" si="231"/>
        <v>0.46184999999999987</v>
      </c>
      <c r="I1887" s="2">
        <f t="array" ref="I1887">SUMPRODUCT(B1871:B1890, (ROW(B1871:B1890)-ROW(B1871)+1)) / (20*21/2)</f>
        <v>0.41476190476190478</v>
      </c>
      <c r="J1887" s="2">
        <f t="shared" si="234"/>
        <v>0.41248232870716628</v>
      </c>
      <c r="K1887" s="2">
        <f t="shared" si="228"/>
        <v>0.41682016796894183</v>
      </c>
    </row>
    <row r="1888" spans="1:11" ht="13.5" x14ac:dyDescent="0.25">
      <c r="A1888" s="3">
        <f>TITRES_STAT!B1891</f>
        <v>45054</v>
      </c>
      <c r="B1888" s="5">
        <f>TITRES_STAT!D1891</f>
        <v>0.42</v>
      </c>
      <c r="C1888" s="2">
        <f t="shared" si="229"/>
        <v>-1.0000000000000009E-2</v>
      </c>
      <c r="D1888" s="2">
        <f t="shared" si="230"/>
        <v>0.42000000000000004</v>
      </c>
      <c r="E1888" s="2">
        <f t="shared" si="232"/>
        <v>0.41600000000000004</v>
      </c>
      <c r="F1888" s="2">
        <f t="shared" si="233"/>
        <v>0.40950000000000009</v>
      </c>
      <c r="G1888" s="2">
        <f t="shared" si="227"/>
        <v>0.41320000000000023</v>
      </c>
      <c r="H1888" s="2">
        <f t="shared" si="231"/>
        <v>0.46144999999999997</v>
      </c>
      <c r="I1888" s="2">
        <f t="array" ref="I1888">SUMPRODUCT(B1872:B1891, (ROW(B1872:B1891)-ROW(B1872)+1)) / (20*21/2)</f>
        <v>0.41566666666666668</v>
      </c>
      <c r="J1888" s="2">
        <f t="shared" si="234"/>
        <v>0.41319829740172187</v>
      </c>
      <c r="K1888" s="2">
        <f t="shared" si="228"/>
        <v>0.41694486726427749</v>
      </c>
    </row>
    <row r="1889" spans="1:11" ht="13.5" x14ac:dyDescent="0.25">
      <c r="A1889" s="3">
        <f>TITRES_STAT!B1892</f>
        <v>45055</v>
      </c>
      <c r="B1889" s="5">
        <f>TITRES_STAT!D1892</f>
        <v>0.42</v>
      </c>
      <c r="C1889" s="2">
        <f t="shared" si="229"/>
        <v>0</v>
      </c>
      <c r="D1889" s="2">
        <f t="shared" si="230"/>
        <v>0.42000000000000004</v>
      </c>
      <c r="E1889" s="2">
        <f t="shared" si="232"/>
        <v>0.41800000000000004</v>
      </c>
      <c r="F1889" s="2">
        <f t="shared" si="233"/>
        <v>0.41</v>
      </c>
      <c r="G1889" s="2">
        <f t="shared" si="227"/>
        <v>0.41300000000000026</v>
      </c>
      <c r="H1889" s="2">
        <f t="shared" si="231"/>
        <v>0.46104999999999996</v>
      </c>
      <c r="I1889" s="2">
        <f t="array" ref="I1889">SUMPRODUCT(B1873:B1892, (ROW(B1873:B1892)-ROW(B1873)+1)) / (20*21/2)</f>
        <v>0.41652380952380957</v>
      </c>
      <c r="J1889" s="2">
        <f t="shared" si="234"/>
        <v>0.41384607860155787</v>
      </c>
      <c r="K1889" s="2">
        <f t="shared" si="228"/>
        <v>0.41706467639116857</v>
      </c>
    </row>
    <row r="1890" spans="1:11" ht="13.5" x14ac:dyDescent="0.25">
      <c r="A1890" s="3">
        <f>TITRES_STAT!B1893</f>
        <v>45056</v>
      </c>
      <c r="B1890" s="5">
        <f>TITRES_STAT!D1893</f>
        <v>0.42</v>
      </c>
      <c r="C1890" s="2">
        <f t="shared" si="229"/>
        <v>0</v>
      </c>
      <c r="D1890" s="2">
        <f t="shared" si="230"/>
        <v>0.42199999999999999</v>
      </c>
      <c r="E1890" s="2">
        <f t="shared" si="232"/>
        <v>0.41900000000000004</v>
      </c>
      <c r="F1890" s="2">
        <f t="shared" si="233"/>
        <v>0.41049999999999998</v>
      </c>
      <c r="G1890" s="2">
        <f t="shared" si="227"/>
        <v>0.41280000000000028</v>
      </c>
      <c r="H1890" s="2">
        <f t="shared" si="231"/>
        <v>0.46059999999999995</v>
      </c>
      <c r="I1890" s="2">
        <f t="array" ref="I1890">SUMPRODUCT(B1874:B1893, (ROW(B1874:B1893)-ROW(B1874)+1)) / (20*21/2)</f>
        <v>0.41733333333333339</v>
      </c>
      <c r="J1890" s="2">
        <f t="shared" si="234"/>
        <v>0.41443216635379043</v>
      </c>
      <c r="K1890" s="2">
        <f t="shared" si="228"/>
        <v>0.41717978712092668</v>
      </c>
    </row>
    <row r="1891" spans="1:11" ht="13.5" x14ac:dyDescent="0.25">
      <c r="A1891" s="3">
        <f>TITRES_STAT!B1894</f>
        <v>45057</v>
      </c>
      <c r="B1891" s="5">
        <f>TITRES_STAT!D1894</f>
        <v>0.42</v>
      </c>
      <c r="C1891" s="2">
        <f t="shared" si="229"/>
        <v>0</v>
      </c>
      <c r="D1891" s="2">
        <f t="shared" si="230"/>
        <v>0.42199999999999999</v>
      </c>
      <c r="E1891" s="2">
        <f t="shared" si="232"/>
        <v>0.42000000000000004</v>
      </c>
      <c r="F1891" s="2">
        <f t="shared" si="233"/>
        <v>0.41099999999999992</v>
      </c>
      <c r="G1891" s="2">
        <f t="shared" si="227"/>
        <v>0.41240000000000032</v>
      </c>
      <c r="H1891" s="2">
        <f t="shared" si="231"/>
        <v>0.46014999999999995</v>
      </c>
      <c r="I1891" s="2">
        <f t="array" ref="I1891">SUMPRODUCT(B1875:B1894, (ROW(B1875:B1894)-ROW(B1875)+1)) / (20*21/2)</f>
        <v>0.41804761904761906</v>
      </c>
      <c r="J1891" s="2">
        <f t="shared" si="234"/>
        <v>0.41496243622485801</v>
      </c>
      <c r="K1891" s="2">
        <f t="shared" si="228"/>
        <v>0.41729038370441979</v>
      </c>
    </row>
    <row r="1892" spans="1:11" ht="13.5" x14ac:dyDescent="0.25">
      <c r="A1892" s="3">
        <f>TITRES_STAT!B1895</f>
        <v>45058</v>
      </c>
      <c r="B1892" s="5">
        <f>TITRES_STAT!D1895</f>
        <v>0.42</v>
      </c>
      <c r="C1892" s="2">
        <f t="shared" si="229"/>
        <v>0</v>
      </c>
      <c r="D1892" s="2">
        <f t="shared" si="230"/>
        <v>0.42000000000000004</v>
      </c>
      <c r="E1892" s="2">
        <f t="shared" si="232"/>
        <v>0.42000000000000004</v>
      </c>
      <c r="F1892" s="2">
        <f t="shared" si="233"/>
        <v>0.41150000000000003</v>
      </c>
      <c r="G1892" s="2">
        <f t="shared" si="227"/>
        <v>0.41200000000000037</v>
      </c>
      <c r="H1892" s="2">
        <f t="shared" si="231"/>
        <v>0.45974999999999994</v>
      </c>
      <c r="I1892" s="2">
        <f t="array" ref="I1892">SUMPRODUCT(B1876:B1895, (ROW(B1876:B1895)-ROW(B1876)+1)) / (20*21/2)</f>
        <v>0.41861904761904767</v>
      </c>
      <c r="J1892" s="2">
        <f t="shared" si="234"/>
        <v>0.41544220420344297</v>
      </c>
      <c r="K1892" s="2">
        <f t="shared" si="228"/>
        <v>0.4173966431669916</v>
      </c>
    </row>
    <row r="1893" spans="1:11" ht="13.5" x14ac:dyDescent="0.25">
      <c r="A1893" s="3">
        <f>TITRES_STAT!B1896</f>
        <v>45061</v>
      </c>
      <c r="B1893" s="5">
        <f>TITRES_STAT!D1896</f>
        <v>0.42</v>
      </c>
      <c r="C1893" s="2">
        <f t="shared" si="229"/>
        <v>0</v>
      </c>
      <c r="D1893" s="2">
        <f t="shared" si="230"/>
        <v>0.42000000000000004</v>
      </c>
      <c r="E1893" s="2">
        <f t="shared" si="232"/>
        <v>0.42000000000000004</v>
      </c>
      <c r="F1893" s="2">
        <f t="shared" si="233"/>
        <v>0.41249999999999998</v>
      </c>
      <c r="G1893" s="2">
        <f t="shared" si="227"/>
        <v>0.41160000000000041</v>
      </c>
      <c r="H1893" s="2">
        <f t="shared" si="231"/>
        <v>0.45934999999999993</v>
      </c>
      <c r="I1893" s="2">
        <f t="array" ref="I1893">SUMPRODUCT(B1877:B1896, (ROW(B1877:B1896)-ROW(B1877)+1)) / (20*21/2)</f>
        <v>0.41814285714285715</v>
      </c>
      <c r="J1893" s="2">
        <f t="shared" si="234"/>
        <v>0.41587627999359122</v>
      </c>
      <c r="K1893" s="2">
        <f t="shared" si="228"/>
        <v>0.4174987355918155</v>
      </c>
    </row>
    <row r="1894" spans="1:11" ht="13.5" x14ac:dyDescent="0.25">
      <c r="A1894" s="3">
        <f>TITRES_STAT!B1897</f>
        <v>45062</v>
      </c>
      <c r="B1894" s="5">
        <f>TITRES_STAT!D1897</f>
        <v>0.42</v>
      </c>
      <c r="C1894" s="2">
        <f t="shared" si="229"/>
        <v>0</v>
      </c>
      <c r="D1894" s="2">
        <f t="shared" si="230"/>
        <v>0.42000000000000004</v>
      </c>
      <c r="E1894" s="2">
        <f t="shared" si="232"/>
        <v>0.42000000000000004</v>
      </c>
      <c r="F1894" s="2">
        <f t="shared" si="233"/>
        <v>0.41399999999999998</v>
      </c>
      <c r="G1894" s="2">
        <f t="shared" si="227"/>
        <v>0.4112000000000004</v>
      </c>
      <c r="H1894" s="2">
        <f t="shared" si="231"/>
        <v>0.45894999999999997</v>
      </c>
      <c r="I1894" s="2">
        <f t="array" ref="I1894">SUMPRODUCT(B1878:B1897, (ROW(B1878:B1897)-ROW(B1878)+1)) / (20*21/2)</f>
        <v>0.41761904761904761</v>
      </c>
      <c r="J1894" s="2">
        <f t="shared" si="234"/>
        <v>0.41626901523229681</v>
      </c>
      <c r="K1894" s="2">
        <f t="shared" si="228"/>
        <v>0.41759682439213647</v>
      </c>
    </row>
    <row r="1895" spans="1:11" ht="13.5" x14ac:dyDescent="0.25">
      <c r="A1895" s="3">
        <f>TITRES_STAT!B1898</f>
        <v>45063</v>
      </c>
      <c r="B1895" s="5">
        <f>TITRES_STAT!D1898</f>
        <v>0.42</v>
      </c>
      <c r="C1895" s="2">
        <f t="shared" si="229"/>
        <v>0</v>
      </c>
      <c r="D1895" s="2">
        <f t="shared" si="230"/>
        <v>0.42000000000000004</v>
      </c>
      <c r="E1895" s="2">
        <f t="shared" si="232"/>
        <v>0.42099999999999999</v>
      </c>
      <c r="F1895" s="2">
        <f t="shared" si="233"/>
        <v>0.41499999999999992</v>
      </c>
      <c r="G1895" s="2">
        <f t="shared" si="227"/>
        <v>0.41100000000000037</v>
      </c>
      <c r="H1895" s="2">
        <f t="shared" si="231"/>
        <v>0.45850000000000002</v>
      </c>
      <c r="I1895" s="2">
        <f t="array" ref="I1895">SUMPRODUCT(B1879:B1898, (ROW(B1879:B1898)-ROW(B1879)+1)) / (20*21/2)</f>
        <v>0.41799999999999998</v>
      </c>
      <c r="J1895" s="2">
        <f t="shared" si="234"/>
        <v>0.41662434711493518</v>
      </c>
      <c r="K1895" s="2">
        <f t="shared" si="228"/>
        <v>0.417691066572837</v>
      </c>
    </row>
    <row r="1896" spans="1:11" ht="13.5" x14ac:dyDescent="0.25">
      <c r="A1896" s="3">
        <f>TITRES_STAT!B1899</f>
        <v>45064</v>
      </c>
      <c r="B1896" s="5">
        <f>TITRES_STAT!D1899</f>
        <v>0.41</v>
      </c>
      <c r="C1896" s="2">
        <f t="shared" si="229"/>
        <v>-1.0000000000000009E-2</v>
      </c>
      <c r="D1896" s="2">
        <f t="shared" si="230"/>
        <v>0.41799999999999998</v>
      </c>
      <c r="E1896" s="2">
        <f t="shared" si="232"/>
        <v>0.41999999999999993</v>
      </c>
      <c r="F1896" s="2">
        <f t="shared" si="233"/>
        <v>0.41549999999999992</v>
      </c>
      <c r="G1896" s="2">
        <f t="shared" si="227"/>
        <v>0.41080000000000033</v>
      </c>
      <c r="H1896" s="2">
        <f t="shared" si="231"/>
        <v>0.45799999999999996</v>
      </c>
      <c r="I1896" s="2">
        <f t="array" ref="I1896">SUMPRODUCT(B1880:B1899, (ROW(B1880:B1899)-ROW(B1880)+1)) / (20*21/2)</f>
        <v>0.41828571428571432</v>
      </c>
      <c r="J1896" s="2">
        <f t="shared" si="234"/>
        <v>0.4159934569135128</v>
      </c>
      <c r="K1896" s="2">
        <f t="shared" si="228"/>
        <v>0.41738945611900025</v>
      </c>
    </row>
    <row r="1897" spans="1:11" ht="13.5" x14ac:dyDescent="0.25">
      <c r="A1897" s="3">
        <f>TITRES_STAT!B1900</f>
        <v>45065</v>
      </c>
      <c r="B1897" s="5">
        <f>TITRES_STAT!D1900</f>
        <v>0.41</v>
      </c>
      <c r="C1897" s="2">
        <f t="shared" si="229"/>
        <v>0</v>
      </c>
      <c r="D1897" s="2">
        <f t="shared" si="230"/>
        <v>0.41600000000000004</v>
      </c>
      <c r="E1897" s="2">
        <f t="shared" si="232"/>
        <v>0.41799999999999998</v>
      </c>
      <c r="F1897" s="2">
        <f t="shared" si="233"/>
        <v>0.41599999999999993</v>
      </c>
      <c r="G1897" s="2">
        <f t="shared" si="227"/>
        <v>0.41060000000000035</v>
      </c>
      <c r="H1897" s="2">
        <f t="shared" si="231"/>
        <v>0.45754999999999996</v>
      </c>
      <c r="I1897" s="2">
        <f t="array" ref="I1897">SUMPRODUCT(B1881:B1900, (ROW(B1881:B1900)-ROW(B1881)+1)) / (20*21/2)</f>
        <v>0.4184761904761905</v>
      </c>
      <c r="J1897" s="2">
        <f t="shared" si="234"/>
        <v>0.41542265149317825</v>
      </c>
      <c r="K1897" s="2">
        <f t="shared" si="228"/>
        <v>0.41709967352609828</v>
      </c>
    </row>
    <row r="1898" spans="1:11" ht="13.5" x14ac:dyDescent="0.25">
      <c r="A1898" s="3">
        <f>TITRES_STAT!B1901</f>
        <v>45068</v>
      </c>
      <c r="B1898" s="5">
        <f>TITRES_STAT!D1901</f>
        <v>0.42</v>
      </c>
      <c r="C1898" s="2">
        <f t="shared" si="229"/>
        <v>1.0000000000000009E-2</v>
      </c>
      <c r="D1898" s="2">
        <f t="shared" si="230"/>
        <v>0.41600000000000004</v>
      </c>
      <c r="E1898" s="2">
        <f t="shared" si="232"/>
        <v>0.41800000000000004</v>
      </c>
      <c r="F1898" s="2">
        <f t="shared" si="233"/>
        <v>0.41699999999999998</v>
      </c>
      <c r="G1898" s="2">
        <f t="shared" si="227"/>
        <v>0.41060000000000035</v>
      </c>
      <c r="H1898" s="2">
        <f t="shared" si="231"/>
        <v>0.45710000000000001</v>
      </c>
      <c r="I1898" s="2">
        <f t="array" ref="I1898">SUMPRODUCT(B1882:B1901, (ROW(B1882:B1901)-ROW(B1882)+1)) / (20*21/2)</f>
        <v>0.41861904761904767</v>
      </c>
      <c r="J1898" s="2">
        <f t="shared" si="234"/>
        <v>0.4158585894462089</v>
      </c>
      <c r="K1898" s="2">
        <f t="shared" si="228"/>
        <v>0.41721341181919247</v>
      </c>
    </row>
    <row r="1899" spans="1:11" ht="13.5" x14ac:dyDescent="0.25">
      <c r="A1899" s="3">
        <f>TITRES_STAT!B1902</f>
        <v>45069</v>
      </c>
      <c r="B1899" s="5">
        <f>TITRES_STAT!D1902</f>
        <v>0.42</v>
      </c>
      <c r="C1899" s="2">
        <f t="shared" si="229"/>
        <v>0</v>
      </c>
      <c r="D1899" s="2">
        <f t="shared" si="230"/>
        <v>0.41600000000000004</v>
      </c>
      <c r="E1899" s="2">
        <f t="shared" si="232"/>
        <v>0.41800000000000004</v>
      </c>
      <c r="F1899" s="2">
        <f t="shared" si="233"/>
        <v>0.41800000000000004</v>
      </c>
      <c r="G1899" s="2">
        <f t="shared" si="227"/>
        <v>0.41060000000000035</v>
      </c>
      <c r="H1899" s="2">
        <f t="shared" si="231"/>
        <v>0.45665</v>
      </c>
      <c r="I1899" s="2">
        <f t="array" ref="I1899">SUMPRODUCT(B1883:B1902, (ROW(B1883:B1902)-ROW(B1883)+1)) / (20*21/2)</f>
        <v>0.41776190476190478</v>
      </c>
      <c r="J1899" s="2">
        <f t="shared" si="234"/>
        <v>0.41625300949895089</v>
      </c>
      <c r="K1899" s="2">
        <f t="shared" si="228"/>
        <v>0.41732268978706727</v>
      </c>
    </row>
    <row r="1900" spans="1:11" ht="13.5" x14ac:dyDescent="0.25">
      <c r="A1900" s="3">
        <f>TITRES_STAT!B1903</f>
        <v>45070</v>
      </c>
      <c r="B1900" s="5">
        <f>TITRES_STAT!D1903</f>
        <v>0.42</v>
      </c>
      <c r="C1900" s="2">
        <f t="shared" si="229"/>
        <v>0</v>
      </c>
      <c r="D1900" s="2">
        <f t="shared" si="230"/>
        <v>0.41600000000000004</v>
      </c>
      <c r="E1900" s="2">
        <f t="shared" si="232"/>
        <v>0.41800000000000004</v>
      </c>
      <c r="F1900" s="2">
        <f t="shared" si="233"/>
        <v>0.41850000000000004</v>
      </c>
      <c r="G1900" s="2">
        <f t="shared" si="227"/>
        <v>0.41060000000000035</v>
      </c>
      <c r="H1900" s="2">
        <f t="shared" si="231"/>
        <v>0.45619999999999999</v>
      </c>
      <c r="I1900" s="2">
        <f t="array" ref="I1900">SUMPRODUCT(B1884:B1903, (ROW(B1884:B1903)-ROW(B1884)+1)) / (20*21/2)</f>
        <v>0.41790476190476183</v>
      </c>
      <c r="J1900" s="2">
        <f t="shared" si="234"/>
        <v>0.41660986573714603</v>
      </c>
      <c r="K1900" s="2">
        <f t="shared" si="228"/>
        <v>0.41742768234443722</v>
      </c>
    </row>
    <row r="1901" spans="1:11" ht="13.5" x14ac:dyDescent="0.25">
      <c r="A1901" s="3">
        <f>TITRES_STAT!B1904</f>
        <v>45071</v>
      </c>
      <c r="B1901" s="5">
        <f>TITRES_STAT!D1904</f>
        <v>0.42</v>
      </c>
      <c r="C1901" s="2">
        <f t="shared" si="229"/>
        <v>0</v>
      </c>
      <c r="D1901" s="2">
        <f t="shared" si="230"/>
        <v>0.41799999999999998</v>
      </c>
      <c r="E1901" s="2">
        <f t="shared" si="232"/>
        <v>0.41799999999999998</v>
      </c>
      <c r="F1901" s="2">
        <f t="shared" si="233"/>
        <v>0.41900000000000004</v>
      </c>
      <c r="G1901" s="2">
        <f t="shared" si="227"/>
        <v>0.41060000000000035</v>
      </c>
      <c r="H1901" s="2">
        <f t="shared" si="231"/>
        <v>0.45579999999999998</v>
      </c>
      <c r="I1901" s="2">
        <f t="array" ref="I1901">SUMPRODUCT(B1885:B1904, (ROW(B1885:B1904)-ROW(B1885)+1)) / (20*21/2)</f>
        <v>0.418047619047619</v>
      </c>
      <c r="J1901" s="2">
        <f t="shared" si="234"/>
        <v>0.41693273566694161</v>
      </c>
      <c r="K1901" s="2">
        <f t="shared" si="228"/>
        <v>0.41752855754661616</v>
      </c>
    </row>
    <row r="1902" spans="1:11" ht="13.5" x14ac:dyDescent="0.25">
      <c r="A1902" s="3">
        <f>TITRES_STAT!B1905</f>
        <v>45072</v>
      </c>
      <c r="B1902" s="5">
        <f>TITRES_STAT!D1905</f>
        <v>0.41</v>
      </c>
      <c r="C1902" s="2">
        <f t="shared" si="229"/>
        <v>-1.0000000000000009E-2</v>
      </c>
      <c r="D1902" s="2">
        <f t="shared" si="230"/>
        <v>0.41799999999999998</v>
      </c>
      <c r="E1902" s="2">
        <f t="shared" si="232"/>
        <v>0.41699999999999998</v>
      </c>
      <c r="F1902" s="2">
        <f t="shared" si="233"/>
        <v>0.41849999999999998</v>
      </c>
      <c r="G1902" s="2">
        <f t="shared" si="227"/>
        <v>0.4106000000000003</v>
      </c>
      <c r="H1902" s="2">
        <f t="shared" si="231"/>
        <v>0.45535000000000003</v>
      </c>
      <c r="I1902" s="2">
        <f t="array" ref="I1902">SUMPRODUCT(B1886:B1905, (ROW(B1886:B1905)-ROW(B1886)+1)) / (20*21/2)</f>
        <v>0.41819047619047622</v>
      </c>
      <c r="J1902" s="2">
        <f t="shared" si="234"/>
        <v>0.41627247512723292</v>
      </c>
      <c r="K1902" s="2">
        <f t="shared" si="228"/>
        <v>0.41723331999576846</v>
      </c>
    </row>
    <row r="1903" spans="1:11" ht="13.5" x14ac:dyDescent="0.25">
      <c r="A1903" s="3">
        <f>TITRES_STAT!B1906</f>
        <v>45075</v>
      </c>
      <c r="B1903" s="5">
        <f>TITRES_STAT!D1906</f>
        <v>0.42</v>
      </c>
      <c r="C1903" s="2">
        <f t="shared" si="229"/>
        <v>1.0000000000000009E-2</v>
      </c>
      <c r="D1903" s="2">
        <f t="shared" si="230"/>
        <v>0.41799999999999998</v>
      </c>
      <c r="E1903" s="2">
        <f t="shared" si="232"/>
        <v>0.41699999999999998</v>
      </c>
      <c r="F1903" s="2">
        <f t="shared" si="233"/>
        <v>0.41850000000000004</v>
      </c>
      <c r="G1903" s="2">
        <f t="shared" si="227"/>
        <v>0.41080000000000033</v>
      </c>
      <c r="H1903" s="2">
        <f t="shared" si="231"/>
        <v>0.45495000000000002</v>
      </c>
      <c r="I1903" s="2">
        <f t="array" ref="I1903">SUMPRODUCT(B1887:B1906, (ROW(B1887:B1906)-ROW(B1887)+1)) / (20*21/2)</f>
        <v>0.41828571428571432</v>
      </c>
      <c r="J1903" s="2">
        <f t="shared" si="234"/>
        <v>0.41662747749606788</v>
      </c>
      <c r="K1903" s="2">
        <f t="shared" si="228"/>
        <v>0.41734181725083636</v>
      </c>
    </row>
    <row r="1904" spans="1:11" ht="13.5" x14ac:dyDescent="0.25">
      <c r="A1904" s="3">
        <f>TITRES_STAT!B1907</f>
        <v>45076</v>
      </c>
      <c r="B1904" s="5">
        <f>TITRES_STAT!D1907</f>
        <v>0.42</v>
      </c>
      <c r="C1904" s="2">
        <f t="shared" si="229"/>
        <v>0</v>
      </c>
      <c r="D1904" s="2">
        <f t="shared" si="230"/>
        <v>0.41799999999999998</v>
      </c>
      <c r="E1904" s="2">
        <f t="shared" si="232"/>
        <v>0.41699999999999998</v>
      </c>
      <c r="F1904" s="2">
        <f t="shared" si="233"/>
        <v>0.41850000000000004</v>
      </c>
      <c r="G1904" s="2">
        <f t="shared" si="227"/>
        <v>0.41120000000000034</v>
      </c>
      <c r="H1904" s="2">
        <f t="shared" si="231"/>
        <v>0.45449999999999996</v>
      </c>
      <c r="I1904" s="2">
        <f t="array" ref="I1904">SUMPRODUCT(B1888:B1907, (ROW(B1888:B1907)-ROW(B1888)+1)) / (20*21/2)</f>
        <v>0.41838095238095246</v>
      </c>
      <c r="J1904" s="2">
        <f t="shared" si="234"/>
        <v>0.41694867011548997</v>
      </c>
      <c r="K1904" s="2">
        <f t="shared" si="228"/>
        <v>0.41744605971158788</v>
      </c>
    </row>
    <row r="1905" spans="1:11" ht="13.5" x14ac:dyDescent="0.25">
      <c r="A1905" s="3">
        <f>TITRES_STAT!B1908</f>
        <v>45077</v>
      </c>
      <c r="B1905" s="5">
        <f>TITRES_STAT!D1908</f>
        <v>0.42</v>
      </c>
      <c r="C1905" s="2">
        <f t="shared" si="229"/>
        <v>0</v>
      </c>
      <c r="D1905" s="2">
        <f t="shared" si="230"/>
        <v>0.41799999999999998</v>
      </c>
      <c r="E1905" s="2">
        <f t="shared" si="232"/>
        <v>0.41699999999999998</v>
      </c>
      <c r="F1905" s="2">
        <f t="shared" si="233"/>
        <v>0.41900000000000004</v>
      </c>
      <c r="G1905" s="2">
        <f t="shared" si="227"/>
        <v>0.4116000000000003</v>
      </c>
      <c r="H1905" s="2">
        <f t="shared" si="231"/>
        <v>0.45409999999999995</v>
      </c>
      <c r="I1905" s="2">
        <f t="array" ref="I1905">SUMPRODUCT(B1889:B1908, (ROW(B1889:B1908)-ROW(B1889)+1)) / (20*21/2)</f>
        <v>0.41757142857142865</v>
      </c>
      <c r="J1905" s="2">
        <f t="shared" si="234"/>
        <v>0.41723927296163377</v>
      </c>
      <c r="K1905" s="2">
        <f t="shared" si="228"/>
        <v>0.41754621423270211</v>
      </c>
    </row>
    <row r="1906" spans="1:11" ht="13.5" x14ac:dyDescent="0.25">
      <c r="A1906" s="3">
        <f>TITRES_STAT!B1909</f>
        <v>45078</v>
      </c>
      <c r="B1906" s="5">
        <f>TITRES_STAT!D1909</f>
        <v>0.42</v>
      </c>
      <c r="C1906" s="2">
        <f t="shared" si="229"/>
        <v>0</v>
      </c>
      <c r="D1906" s="2">
        <f t="shared" si="230"/>
        <v>0.41799999999999998</v>
      </c>
      <c r="E1906" s="2">
        <f t="shared" si="232"/>
        <v>0.41799999999999998</v>
      </c>
      <c r="F1906" s="2">
        <f t="shared" si="233"/>
        <v>0.41899999999999993</v>
      </c>
      <c r="G1906" s="2">
        <f t="shared" ref="G1906:G1969" si="235">AVERAGE(B1857:B1906)</f>
        <v>0.41220000000000034</v>
      </c>
      <c r="H1906" s="2">
        <f t="shared" si="231"/>
        <v>0.45370000000000005</v>
      </c>
      <c r="I1906" s="2">
        <f t="array" ref="I1906">SUMPRODUCT(B1890:B1909, (ROW(B1890:B1909)-ROW(B1890)+1)) / (20*21/2)</f>
        <v>0.41680952380952374</v>
      </c>
      <c r="J1906" s="2">
        <f t="shared" si="234"/>
        <v>0.41750219934624005</v>
      </c>
      <c r="K1906" s="2">
        <f t="shared" si="228"/>
        <v>0.41764244112553733</v>
      </c>
    </row>
    <row r="1907" spans="1:11" ht="13.5" x14ac:dyDescent="0.25">
      <c r="A1907" s="3">
        <f>TITRES_STAT!B1910</f>
        <v>45079</v>
      </c>
      <c r="B1907" s="5">
        <f>TITRES_STAT!D1910</f>
        <v>0.42</v>
      </c>
      <c r="C1907" s="2">
        <f t="shared" si="229"/>
        <v>0</v>
      </c>
      <c r="D1907" s="2">
        <f t="shared" si="230"/>
        <v>0.42000000000000004</v>
      </c>
      <c r="E1907" s="2">
        <f t="shared" si="232"/>
        <v>0.41899999999999993</v>
      </c>
      <c r="F1907" s="2">
        <f t="shared" si="233"/>
        <v>0.41849999999999998</v>
      </c>
      <c r="G1907" s="2">
        <f t="shared" si="235"/>
        <v>0.41280000000000028</v>
      </c>
      <c r="H1907" s="2">
        <f t="shared" si="231"/>
        <v>0.45330000000000004</v>
      </c>
      <c r="I1907" s="2">
        <f t="array" ref="I1907">SUMPRODUCT(B1891:B1910, (ROW(B1891:B1910)-ROW(B1891)+1)) / (20*21/2)</f>
        <v>0.41704761904761894</v>
      </c>
      <c r="J1907" s="2">
        <f t="shared" si="234"/>
        <v>0.4177400851227886</v>
      </c>
      <c r="K1907" s="2">
        <f t="shared" ref="K1907:K1970" si="236">$K$4*B1907+(1-$K$4)*K1906</f>
        <v>0.41773489441473199</v>
      </c>
    </row>
    <row r="1908" spans="1:11" ht="13.5" x14ac:dyDescent="0.25">
      <c r="A1908" s="3">
        <f>TITRES_STAT!B1911</f>
        <v>45082</v>
      </c>
      <c r="B1908" s="5">
        <f>TITRES_STAT!D1911</f>
        <v>0.41</v>
      </c>
      <c r="C1908" s="2">
        <f t="shared" si="229"/>
        <v>-1.0000000000000009E-2</v>
      </c>
      <c r="D1908" s="2">
        <f t="shared" si="230"/>
        <v>0.41799999999999998</v>
      </c>
      <c r="E1908" s="2">
        <f t="shared" si="232"/>
        <v>0.41799999999999998</v>
      </c>
      <c r="F1908" s="2">
        <f t="shared" si="233"/>
        <v>0.41799999999999998</v>
      </c>
      <c r="G1908" s="2">
        <f t="shared" si="235"/>
        <v>0.41320000000000029</v>
      </c>
      <c r="H1908" s="2">
        <f t="shared" si="231"/>
        <v>0.45285000000000003</v>
      </c>
      <c r="I1908" s="2">
        <f t="array" ref="I1908">SUMPRODUCT(B1892:B1911, (ROW(B1892:B1911)-ROW(B1892)+1)) / (20*21/2)</f>
        <v>0.41823809523809524</v>
      </c>
      <c r="J1908" s="2">
        <f t="shared" si="234"/>
        <v>0.41700293415871348</v>
      </c>
      <c r="K1908" s="2">
        <f t="shared" si="236"/>
        <v>0.41743156522199737</v>
      </c>
    </row>
    <row r="1909" spans="1:11" ht="13.5" x14ac:dyDescent="0.25">
      <c r="A1909" s="3">
        <f>TITRES_STAT!B1912</f>
        <v>45083</v>
      </c>
      <c r="B1909" s="5">
        <f>TITRES_STAT!D1912</f>
        <v>0.41</v>
      </c>
      <c r="C1909" s="2">
        <f t="shared" si="229"/>
        <v>0</v>
      </c>
      <c r="D1909" s="2">
        <f t="shared" si="230"/>
        <v>0.41600000000000004</v>
      </c>
      <c r="E1909" s="2">
        <f t="shared" si="232"/>
        <v>0.41699999999999998</v>
      </c>
      <c r="F1909" s="2">
        <f t="shared" si="233"/>
        <v>0.41749999999999998</v>
      </c>
      <c r="G1909" s="2">
        <f t="shared" si="235"/>
        <v>0.41340000000000032</v>
      </c>
      <c r="H1909" s="2">
        <f t="shared" si="231"/>
        <v>0.45234999999999997</v>
      </c>
      <c r="I1909" s="2">
        <f t="array" ref="I1909">SUMPRODUCT(B1893:B1912, (ROW(B1893:B1912)-ROW(B1893)+1)) / (20*21/2)</f>
        <v>0.41938095238095235</v>
      </c>
      <c r="J1909" s="2">
        <f t="shared" si="234"/>
        <v>0.41633598804835981</v>
      </c>
      <c r="K1909" s="2">
        <f t="shared" si="236"/>
        <v>0.41714013129172295</v>
      </c>
    </row>
    <row r="1910" spans="1:11" ht="13.5" x14ac:dyDescent="0.25">
      <c r="A1910" s="3">
        <f>TITRES_STAT!B1913</f>
        <v>45084</v>
      </c>
      <c r="B1910" s="5">
        <f>TITRES_STAT!D1913</f>
        <v>0.42</v>
      </c>
      <c r="C1910" s="2">
        <f t="shared" si="229"/>
        <v>1.0000000000000009E-2</v>
      </c>
      <c r="D1910" s="2">
        <f t="shared" si="230"/>
        <v>0.41600000000000004</v>
      </c>
      <c r="E1910" s="2">
        <f t="shared" si="232"/>
        <v>0.41699999999999998</v>
      </c>
      <c r="F1910" s="2">
        <f t="shared" si="233"/>
        <v>0.41750000000000009</v>
      </c>
      <c r="G1910" s="2">
        <f t="shared" si="235"/>
        <v>0.41380000000000033</v>
      </c>
      <c r="H1910" s="2">
        <f t="shared" si="231"/>
        <v>0.45189999999999997</v>
      </c>
      <c r="I1910" s="2">
        <f t="array" ref="I1910">SUMPRODUCT(B1894:B1913, (ROW(B1894:B1913)-ROW(B1894)+1)) / (20*21/2)</f>
        <v>0.41952380952380958</v>
      </c>
      <c r="J1910" s="2">
        <f t="shared" si="234"/>
        <v>0.41668494156756364</v>
      </c>
      <c r="K1910" s="2">
        <f t="shared" si="236"/>
        <v>0.41725228300577305</v>
      </c>
    </row>
    <row r="1911" spans="1:11" ht="13.5" x14ac:dyDescent="0.25">
      <c r="A1911" s="3">
        <f>TITRES_STAT!B1914</f>
        <v>45085</v>
      </c>
      <c r="B1911" s="5">
        <f>TITRES_STAT!D1914</f>
        <v>0.43</v>
      </c>
      <c r="C1911" s="2">
        <f t="shared" si="229"/>
        <v>1.0000000000000009E-2</v>
      </c>
      <c r="D1911" s="2">
        <f t="shared" si="230"/>
        <v>0.41799999999999998</v>
      </c>
      <c r="E1911" s="2">
        <f t="shared" si="232"/>
        <v>0.41799999999999998</v>
      </c>
      <c r="F1911" s="2">
        <f t="shared" si="233"/>
        <v>0.41799999999999998</v>
      </c>
      <c r="G1911" s="2">
        <f t="shared" si="235"/>
        <v>0.41420000000000029</v>
      </c>
      <c r="H1911" s="2">
        <f t="shared" si="231"/>
        <v>0.45150000000000001</v>
      </c>
      <c r="I1911" s="2">
        <f t="array" ref="I1911">SUMPRODUCT(B1895:B1914, (ROW(B1895:B1914)-ROW(B1895)+1)) / (20*21/2)</f>
        <v>0.41966666666666669</v>
      </c>
      <c r="J1911" s="2">
        <f t="shared" si="234"/>
        <v>0.41795304237065284</v>
      </c>
      <c r="K1911" s="2">
        <f t="shared" si="236"/>
        <v>0.4177521934761349</v>
      </c>
    </row>
    <row r="1912" spans="1:11" ht="13.5" x14ac:dyDescent="0.25">
      <c r="A1912" s="3">
        <f>TITRES_STAT!B1915</f>
        <v>45086</v>
      </c>
      <c r="B1912" s="5">
        <f>TITRES_STAT!D1915</f>
        <v>0.43</v>
      </c>
      <c r="C1912" s="2">
        <f t="shared" si="229"/>
        <v>0</v>
      </c>
      <c r="D1912" s="2">
        <f t="shared" si="230"/>
        <v>0.42000000000000004</v>
      </c>
      <c r="E1912" s="2">
        <f t="shared" si="232"/>
        <v>0.42000000000000004</v>
      </c>
      <c r="F1912" s="2">
        <f t="shared" si="233"/>
        <v>0.41849999999999998</v>
      </c>
      <c r="G1912" s="2">
        <f t="shared" si="235"/>
        <v>0.41440000000000027</v>
      </c>
      <c r="H1912" s="2">
        <f t="shared" si="231"/>
        <v>0.45115</v>
      </c>
      <c r="I1912" s="2">
        <f t="array" ref="I1912">SUMPRODUCT(B1896:B1915, (ROW(B1896:B1915)-ROW(B1896)+1)) / (20*21/2)</f>
        <v>0.41980952380952385</v>
      </c>
      <c r="J1912" s="2">
        <f t="shared" si="234"/>
        <v>0.41910037166868591</v>
      </c>
      <c r="K1912" s="2">
        <f t="shared" si="236"/>
        <v>0.41823249961432568</v>
      </c>
    </row>
    <row r="1913" spans="1:11" ht="13.5" x14ac:dyDescent="0.25">
      <c r="A1913" s="3">
        <f>TITRES_STAT!B1916</f>
        <v>45089</v>
      </c>
      <c r="B1913" s="5">
        <f>TITRES_STAT!D1916</f>
        <v>0.42</v>
      </c>
      <c r="C1913" s="2">
        <f t="shared" si="229"/>
        <v>-1.0000000000000009E-2</v>
      </c>
      <c r="D1913" s="2">
        <f t="shared" si="230"/>
        <v>0.42199999999999999</v>
      </c>
      <c r="E1913" s="2">
        <f t="shared" si="232"/>
        <v>0.42000000000000004</v>
      </c>
      <c r="F1913" s="2">
        <f t="shared" si="233"/>
        <v>0.41849999999999998</v>
      </c>
      <c r="G1913" s="2">
        <f t="shared" si="235"/>
        <v>0.41440000000000027</v>
      </c>
      <c r="H1913" s="2">
        <f t="shared" si="231"/>
        <v>0.45075000000000004</v>
      </c>
      <c r="I1913" s="2">
        <f t="array" ref="I1913">SUMPRODUCT(B1897:B1916, (ROW(B1897:B1916)-ROW(B1897)+1)) / (20*21/2)</f>
        <v>0.41995238095238102</v>
      </c>
      <c r="J1913" s="2">
        <f t="shared" si="234"/>
        <v>0.41918605055738245</v>
      </c>
      <c r="K1913" s="2">
        <f t="shared" si="236"/>
        <v>0.41830181335494038</v>
      </c>
    </row>
    <row r="1914" spans="1:11" ht="13.5" x14ac:dyDescent="0.25">
      <c r="A1914" s="3">
        <f>TITRES_STAT!B1917</f>
        <v>45090</v>
      </c>
      <c r="B1914" s="5">
        <f>TITRES_STAT!D1917</f>
        <v>0.42</v>
      </c>
      <c r="C1914" s="2">
        <f t="shared" si="229"/>
        <v>0</v>
      </c>
      <c r="D1914" s="2">
        <f t="shared" si="230"/>
        <v>0.42400000000000004</v>
      </c>
      <c r="E1914" s="2">
        <f t="shared" si="232"/>
        <v>0.42000000000000004</v>
      </c>
      <c r="F1914" s="2">
        <f t="shared" si="233"/>
        <v>0.41849999999999998</v>
      </c>
      <c r="G1914" s="2">
        <f t="shared" si="235"/>
        <v>0.41440000000000027</v>
      </c>
      <c r="H1914" s="2">
        <f t="shared" si="231"/>
        <v>0.45035000000000008</v>
      </c>
      <c r="I1914" s="2">
        <f t="array" ref="I1914">SUMPRODUCT(B1898:B1917, (ROW(B1898:B1917)-ROW(B1898)+1)) / (20*21/2)</f>
        <v>0.41909523809523813</v>
      </c>
      <c r="J1914" s="2">
        <f t="shared" si="234"/>
        <v>0.41926356955191746</v>
      </c>
      <c r="K1914" s="2">
        <f t="shared" si="236"/>
        <v>0.4183684089096486</v>
      </c>
    </row>
    <row r="1915" spans="1:11" ht="13.5" x14ac:dyDescent="0.25">
      <c r="A1915" s="3">
        <f>TITRES_STAT!B1918</f>
        <v>45091</v>
      </c>
      <c r="B1915" s="5">
        <f>TITRES_STAT!D1918</f>
        <v>0.42</v>
      </c>
      <c r="C1915" s="2">
        <f t="shared" si="229"/>
        <v>0</v>
      </c>
      <c r="D1915" s="2">
        <f t="shared" si="230"/>
        <v>0.42400000000000004</v>
      </c>
      <c r="E1915" s="2">
        <f t="shared" si="232"/>
        <v>0.42000000000000004</v>
      </c>
      <c r="F1915" s="2">
        <f t="shared" si="233"/>
        <v>0.41849999999999998</v>
      </c>
      <c r="G1915" s="2">
        <f t="shared" si="235"/>
        <v>0.41440000000000027</v>
      </c>
      <c r="H1915" s="2">
        <f t="shared" si="231"/>
        <v>0.44990000000000019</v>
      </c>
      <c r="I1915" s="2">
        <f t="array" ref="I1915">SUMPRODUCT(B1899:B1918, (ROW(B1899:B1918)-ROW(B1899)+1)) / (20*21/2)</f>
        <v>0.41823809523809524</v>
      </c>
      <c r="J1915" s="2">
        <f t="shared" si="234"/>
        <v>0.41933370578506818</v>
      </c>
      <c r="K1915" s="2">
        <f t="shared" si="236"/>
        <v>0.41843239287397616</v>
      </c>
    </row>
    <row r="1916" spans="1:11" ht="13.5" x14ac:dyDescent="0.25">
      <c r="A1916" s="3">
        <f>TITRES_STAT!B1919</f>
        <v>45092</v>
      </c>
      <c r="B1916" s="5">
        <f>TITRES_STAT!D1919</f>
        <v>0.42</v>
      </c>
      <c r="C1916" s="2">
        <f t="shared" si="229"/>
        <v>0</v>
      </c>
      <c r="D1916" s="2">
        <f t="shared" si="230"/>
        <v>0.42199999999999999</v>
      </c>
      <c r="E1916" s="2">
        <f t="shared" si="232"/>
        <v>0.42000000000000004</v>
      </c>
      <c r="F1916" s="2">
        <f t="shared" si="233"/>
        <v>0.41899999999999993</v>
      </c>
      <c r="G1916" s="2">
        <f t="shared" si="235"/>
        <v>0.4146000000000003</v>
      </c>
      <c r="H1916" s="2">
        <f t="shared" si="231"/>
        <v>0.44950000000000012</v>
      </c>
      <c r="I1916" s="2">
        <f t="array" ref="I1916">SUMPRODUCT(B1900:B1919, (ROW(B1900:B1919)-ROW(B1900)+1)) / (20*21/2)</f>
        <v>0.4183809523809523</v>
      </c>
      <c r="J1916" s="2">
        <f t="shared" si="234"/>
        <v>0.41939716237696645</v>
      </c>
      <c r="K1916" s="2">
        <f t="shared" si="236"/>
        <v>0.41849386766323199</v>
      </c>
    </row>
    <row r="1917" spans="1:11" ht="13.5" x14ac:dyDescent="0.25">
      <c r="A1917" s="3">
        <f>TITRES_STAT!B1920</f>
        <v>45093</v>
      </c>
      <c r="B1917" s="5">
        <f>TITRES_STAT!D1920</f>
        <v>0.41</v>
      </c>
      <c r="C1917" s="2">
        <f t="shared" si="229"/>
        <v>-1.0000000000000009E-2</v>
      </c>
      <c r="D1917" s="2">
        <f t="shared" si="230"/>
        <v>0.41799999999999998</v>
      </c>
      <c r="E1917" s="2">
        <f t="shared" si="232"/>
        <v>0.41899999999999993</v>
      </c>
      <c r="F1917" s="2">
        <f t="shared" si="233"/>
        <v>0.41899999999999993</v>
      </c>
      <c r="G1917" s="2">
        <f t="shared" si="235"/>
        <v>0.41480000000000028</v>
      </c>
      <c r="H1917" s="2">
        <f t="shared" si="231"/>
        <v>0.44905000000000006</v>
      </c>
      <c r="I1917" s="2">
        <f t="array" ref="I1917">SUMPRODUCT(B1901:B1920, (ROW(B1901:B1920)-ROW(B1901)+1)) / (20*21/2)</f>
        <v>0.41757142857142854</v>
      </c>
      <c r="J1917" s="2">
        <f t="shared" si="234"/>
        <v>0.41850219453154108</v>
      </c>
      <c r="K1917" s="2">
        <f t="shared" si="236"/>
        <v>0.41816077481369346</v>
      </c>
    </row>
    <row r="1918" spans="1:11" ht="13.5" x14ac:dyDescent="0.25">
      <c r="A1918" s="3">
        <f>TITRES_STAT!B1921</f>
        <v>45096</v>
      </c>
      <c r="B1918" s="5">
        <f>TITRES_STAT!D1921</f>
        <v>0.41</v>
      </c>
      <c r="C1918" s="2">
        <f t="shared" si="229"/>
        <v>0</v>
      </c>
      <c r="D1918" s="2">
        <f t="shared" si="230"/>
        <v>0.41600000000000004</v>
      </c>
      <c r="E1918" s="2">
        <f t="shared" si="232"/>
        <v>0.41899999999999993</v>
      </c>
      <c r="F1918" s="2">
        <f t="shared" si="233"/>
        <v>0.41849999999999998</v>
      </c>
      <c r="G1918" s="2">
        <f t="shared" si="235"/>
        <v>0.41480000000000017</v>
      </c>
      <c r="H1918" s="2">
        <f t="shared" si="231"/>
        <v>0.44860000000000005</v>
      </c>
      <c r="I1918" s="2">
        <f t="array" ref="I1918">SUMPRODUCT(B1902:B1921, (ROW(B1902:B1921)-ROW(B1902)+1)) / (20*21/2)</f>
        <v>0.41680952380952391</v>
      </c>
      <c r="J1918" s="2">
        <f t="shared" si="234"/>
        <v>0.41769246171901336</v>
      </c>
      <c r="K1918" s="2">
        <f t="shared" si="236"/>
        <v>0.41784074442884273</v>
      </c>
    </row>
    <row r="1919" spans="1:11" ht="13.5" x14ac:dyDescent="0.25">
      <c r="A1919" s="3">
        <f>TITRES_STAT!B1922</f>
        <v>45097</v>
      </c>
      <c r="B1919" s="5">
        <f>TITRES_STAT!D1922</f>
        <v>0.42</v>
      </c>
      <c r="C1919" s="2">
        <f t="shared" si="229"/>
        <v>1.0000000000000009E-2</v>
      </c>
      <c r="D1919" s="2">
        <f t="shared" si="230"/>
        <v>0.41600000000000004</v>
      </c>
      <c r="E1919" s="2">
        <f t="shared" si="232"/>
        <v>0.42000000000000004</v>
      </c>
      <c r="F1919" s="2">
        <f t="shared" si="233"/>
        <v>0.41849999999999998</v>
      </c>
      <c r="G1919" s="2">
        <f t="shared" si="235"/>
        <v>0.41500000000000015</v>
      </c>
      <c r="H1919" s="2">
        <f t="shared" si="231"/>
        <v>0.4482000000000001</v>
      </c>
      <c r="I1919" s="2">
        <f t="array" ref="I1919">SUMPRODUCT(B1903:B1922, (ROW(B1903:B1922)-ROW(B1903)+1)) / (20*21/2)</f>
        <v>0.41704761904761911</v>
      </c>
      <c r="J1919" s="2">
        <f t="shared" si="234"/>
        <v>0.41791222726958349</v>
      </c>
      <c r="K1919" s="2">
        <f t="shared" si="236"/>
        <v>0.41792542111790776</v>
      </c>
    </row>
    <row r="1920" spans="1:11" ht="13.5" x14ac:dyDescent="0.25">
      <c r="A1920" s="3">
        <f>TITRES_STAT!B1923</f>
        <v>45098</v>
      </c>
      <c r="B1920" s="5">
        <f>TITRES_STAT!D1923</f>
        <v>0.41</v>
      </c>
      <c r="C1920" s="2">
        <f t="shared" si="229"/>
        <v>-1.0000000000000009E-2</v>
      </c>
      <c r="D1920" s="2">
        <f t="shared" si="230"/>
        <v>0.41399999999999998</v>
      </c>
      <c r="E1920" s="2">
        <f t="shared" si="232"/>
        <v>0.41900000000000004</v>
      </c>
      <c r="F1920" s="2">
        <f t="shared" si="233"/>
        <v>0.41799999999999998</v>
      </c>
      <c r="G1920" s="2">
        <f t="shared" si="235"/>
        <v>0.41500000000000015</v>
      </c>
      <c r="H1920" s="2">
        <f t="shared" si="231"/>
        <v>0.44780000000000009</v>
      </c>
      <c r="I1920" s="2">
        <f t="array" ref="I1920">SUMPRODUCT(B1904:B1923, (ROW(B1904:B1923)-ROW(B1904)+1)) / (20*21/2)</f>
        <v>0.41723809523809524</v>
      </c>
      <c r="J1920" s="2">
        <f t="shared" si="234"/>
        <v>0.41715868181533744</v>
      </c>
      <c r="K1920" s="2">
        <f t="shared" si="236"/>
        <v>0.41761462028975449</v>
      </c>
    </row>
    <row r="1921" spans="1:11" ht="13.5" x14ac:dyDescent="0.25">
      <c r="A1921" s="3">
        <f>TITRES_STAT!B1924</f>
        <v>45099</v>
      </c>
      <c r="B1921" s="5">
        <f>TITRES_STAT!D1924</f>
        <v>0.41</v>
      </c>
      <c r="C1921" s="2">
        <f t="shared" si="229"/>
        <v>0</v>
      </c>
      <c r="D1921" s="2">
        <f t="shared" si="230"/>
        <v>0.41200000000000003</v>
      </c>
      <c r="E1921" s="2">
        <f t="shared" si="232"/>
        <v>0.41699999999999998</v>
      </c>
      <c r="F1921" s="2">
        <f t="shared" si="233"/>
        <v>0.41749999999999998</v>
      </c>
      <c r="G1921" s="2">
        <f t="shared" si="235"/>
        <v>0.41500000000000015</v>
      </c>
      <c r="H1921" s="2">
        <f t="shared" si="231"/>
        <v>0.44740000000000008</v>
      </c>
      <c r="I1921" s="2">
        <f t="array" ref="I1921">SUMPRODUCT(B1905:B1924, (ROW(B1905:B1924)-ROW(B1905)+1)) / (20*21/2)</f>
        <v>0.41742857142857148</v>
      </c>
      <c r="J1921" s="2">
        <f t="shared" si="234"/>
        <v>0.41647690259482911</v>
      </c>
      <c r="K1921" s="2">
        <f t="shared" si="236"/>
        <v>0.41731600772937194</v>
      </c>
    </row>
    <row r="1922" spans="1:11" ht="13.5" x14ac:dyDescent="0.25">
      <c r="A1922" s="3">
        <f>TITRES_STAT!B1925</f>
        <v>45100</v>
      </c>
      <c r="B1922" s="5">
        <f>TITRES_STAT!D1925</f>
        <v>0.42</v>
      </c>
      <c r="C1922" s="2">
        <f t="shared" si="229"/>
        <v>1.0000000000000009E-2</v>
      </c>
      <c r="D1922" s="2">
        <f t="shared" si="230"/>
        <v>0.41399999999999998</v>
      </c>
      <c r="E1922" s="2">
        <f t="shared" si="232"/>
        <v>0.41600000000000004</v>
      </c>
      <c r="F1922" s="2">
        <f t="shared" si="233"/>
        <v>0.41800000000000004</v>
      </c>
      <c r="G1922" s="2">
        <f t="shared" si="235"/>
        <v>0.41520000000000024</v>
      </c>
      <c r="H1922" s="2">
        <f t="shared" si="231"/>
        <v>0.44705000000000011</v>
      </c>
      <c r="I1922" s="2">
        <f t="array" ref="I1922">SUMPRODUCT(B1906:B1925, (ROW(B1906:B1925)-ROW(B1906)+1)) / (20*21/2)</f>
        <v>0.41666666666666674</v>
      </c>
      <c r="J1922" s="2">
        <f t="shared" si="234"/>
        <v>0.41681243568103582</v>
      </c>
      <c r="K1922" s="2">
        <f t="shared" si="236"/>
        <v>0.41742126232822013</v>
      </c>
    </row>
    <row r="1923" spans="1:11" ht="13.5" x14ac:dyDescent="0.25">
      <c r="A1923" s="3">
        <f>TITRES_STAT!B1926</f>
        <v>45103</v>
      </c>
      <c r="B1923" s="5">
        <f>TITRES_STAT!D1926</f>
        <v>0.42</v>
      </c>
      <c r="C1923" s="2">
        <f t="shared" si="229"/>
        <v>0</v>
      </c>
      <c r="D1923" s="2">
        <f t="shared" si="230"/>
        <v>0.41600000000000004</v>
      </c>
      <c r="E1923" s="2">
        <f t="shared" si="232"/>
        <v>0.41600000000000004</v>
      </c>
      <c r="F1923" s="2">
        <f t="shared" si="233"/>
        <v>0.41800000000000004</v>
      </c>
      <c r="G1923" s="2">
        <f t="shared" si="235"/>
        <v>0.41560000000000025</v>
      </c>
      <c r="H1923" s="2">
        <f t="shared" si="231"/>
        <v>0.44665000000000005</v>
      </c>
      <c r="I1923" s="2">
        <f t="array" ref="I1923">SUMPRODUCT(B1907:B1926, (ROW(B1907:B1926)-ROW(B1907)+1)) / (20*21/2)</f>
        <v>0.41595238095238102</v>
      </c>
      <c r="J1923" s="2">
        <f t="shared" si="234"/>
        <v>0.41711601323522285</v>
      </c>
      <c r="K1923" s="2">
        <f t="shared" si="236"/>
        <v>0.41752238929574093</v>
      </c>
    </row>
    <row r="1924" spans="1:11" ht="13.5" x14ac:dyDescent="0.25">
      <c r="A1924" s="3">
        <f>TITRES_STAT!B1927</f>
        <v>45104</v>
      </c>
      <c r="B1924" s="5">
        <f>TITRES_STAT!D1927</f>
        <v>0.42</v>
      </c>
      <c r="C1924" s="2">
        <f t="shared" ref="C1924:C1987" si="237">B1924-B1923</f>
        <v>0</v>
      </c>
      <c r="D1924" s="2">
        <f t="shared" si="230"/>
        <v>0.41600000000000004</v>
      </c>
      <c r="E1924" s="2">
        <f t="shared" si="232"/>
        <v>0.41600000000000004</v>
      </c>
      <c r="F1924" s="2">
        <f t="shared" si="233"/>
        <v>0.41800000000000004</v>
      </c>
      <c r="G1924" s="2">
        <f t="shared" si="235"/>
        <v>0.41620000000000024</v>
      </c>
      <c r="H1924" s="2">
        <f t="shared" si="231"/>
        <v>0.44625000000000015</v>
      </c>
      <c r="I1924" s="2">
        <f t="array" ref="I1924">SUMPRODUCT(B1908:B1927, (ROW(B1908:B1927)-ROW(B1908)+1)) / (20*21/2)</f>
        <v>0.41623809523809524</v>
      </c>
      <c r="J1924" s="2">
        <f t="shared" si="234"/>
        <v>0.41739067864139207</v>
      </c>
      <c r="K1924" s="2">
        <f t="shared" si="236"/>
        <v>0.41761955049982952</v>
      </c>
    </row>
    <row r="1925" spans="1:11" ht="13.5" x14ac:dyDescent="0.25">
      <c r="A1925" s="3">
        <f>TITRES_STAT!B1928</f>
        <v>45107</v>
      </c>
      <c r="B1925" s="5">
        <f>TITRES_STAT!D1928</f>
        <v>0.41</v>
      </c>
      <c r="C1925" s="2">
        <f t="shared" si="237"/>
        <v>-1.0000000000000009E-2</v>
      </c>
      <c r="D1925" s="2">
        <f t="shared" si="230"/>
        <v>0.41600000000000004</v>
      </c>
      <c r="E1925" s="2">
        <f t="shared" si="232"/>
        <v>0.41499999999999992</v>
      </c>
      <c r="F1925" s="2">
        <f t="shared" si="233"/>
        <v>0.41749999999999998</v>
      </c>
      <c r="G1925" s="2">
        <f t="shared" si="235"/>
        <v>0.41640000000000021</v>
      </c>
      <c r="H1925" s="2">
        <f t="shared" si="231"/>
        <v>0.44580000000000014</v>
      </c>
      <c r="I1925" s="2">
        <f t="array" ref="I1925">SUMPRODUCT(B1909:B1928, (ROW(B1909:B1928)-ROW(B1909)+1)) / (20*21/2)</f>
        <v>0.41652380952380952</v>
      </c>
      <c r="J1925" s="2">
        <f t="shared" si="234"/>
        <v>0.41668680448506901</v>
      </c>
      <c r="K1925" s="2">
        <f t="shared" si="236"/>
        <v>0.41732074459787538</v>
      </c>
    </row>
    <row r="1926" spans="1:11" ht="13.5" x14ac:dyDescent="0.25">
      <c r="A1926" s="3">
        <f>TITRES_STAT!B1929</f>
        <v>45110</v>
      </c>
      <c r="B1926" s="5">
        <f>TITRES_STAT!D1929</f>
        <v>0.41</v>
      </c>
      <c r="C1926" s="2">
        <f t="shared" si="237"/>
        <v>0</v>
      </c>
      <c r="D1926" s="2">
        <f t="shared" ref="D1926:D1989" si="238">AVERAGE(B1922:B1926)</f>
        <v>0.41600000000000004</v>
      </c>
      <c r="E1926" s="2">
        <f t="shared" si="232"/>
        <v>0.41399999999999998</v>
      </c>
      <c r="F1926" s="2">
        <f t="shared" si="233"/>
        <v>0.41699999999999998</v>
      </c>
      <c r="G1926" s="2">
        <f t="shared" si="235"/>
        <v>0.41660000000000019</v>
      </c>
      <c r="H1926" s="2">
        <f t="shared" si="231"/>
        <v>0.44535000000000019</v>
      </c>
      <c r="I1926" s="2">
        <f t="array" ref="I1926">SUMPRODUCT(B1910:B1929, (ROW(B1910:B1929)-ROW(B1910)+1)) / (20*21/2)</f>
        <v>0.41676190476190483</v>
      </c>
      <c r="J1926" s="2">
        <f t="shared" si="234"/>
        <v>0.41604996596268151</v>
      </c>
      <c r="K1926" s="2">
        <f t="shared" si="236"/>
        <v>0.41703365657442926</v>
      </c>
    </row>
    <row r="1927" spans="1:11" ht="13.5" x14ac:dyDescent="0.25">
      <c r="A1927" s="3">
        <f>TITRES_STAT!B1930</f>
        <v>45111</v>
      </c>
      <c r="B1927" s="5">
        <f>TITRES_STAT!D1930</f>
        <v>0.42</v>
      </c>
      <c r="C1927" s="2">
        <f t="shared" si="237"/>
        <v>1.0000000000000009E-2</v>
      </c>
      <c r="D1927" s="2">
        <f t="shared" si="238"/>
        <v>0.41600000000000004</v>
      </c>
      <c r="E1927" s="2">
        <f t="shared" si="232"/>
        <v>0.41500000000000004</v>
      </c>
      <c r="F1927" s="2">
        <f t="shared" si="233"/>
        <v>0.41699999999999998</v>
      </c>
      <c r="G1927" s="2">
        <f t="shared" si="235"/>
        <v>0.41700000000000015</v>
      </c>
      <c r="H1927" s="2">
        <f t="shared" si="231"/>
        <v>0.44495000000000012</v>
      </c>
      <c r="I1927" s="2">
        <f t="array" ref="I1927">SUMPRODUCT(B1911:B1930, (ROW(B1911:B1930)-ROW(B1911)+1)) / (20*21/2)</f>
        <v>0.41695238095238096</v>
      </c>
      <c r="J1927" s="2">
        <f t="shared" si="234"/>
        <v>0.41642615968052132</v>
      </c>
      <c r="K1927" s="2">
        <f t="shared" si="236"/>
        <v>0.41714998376758894</v>
      </c>
    </row>
    <row r="1928" spans="1:11" ht="13.5" x14ac:dyDescent="0.25">
      <c r="A1928" s="3">
        <f>TITRES_STAT!B1931</f>
        <v>45112</v>
      </c>
      <c r="B1928" s="5">
        <f>TITRES_STAT!D1931</f>
        <v>0.42</v>
      </c>
      <c r="C1928" s="2">
        <f t="shared" si="237"/>
        <v>0</v>
      </c>
      <c r="D1928" s="2">
        <f t="shared" si="238"/>
        <v>0.41600000000000004</v>
      </c>
      <c r="E1928" s="2">
        <f t="shared" si="232"/>
        <v>0.41600000000000004</v>
      </c>
      <c r="F1928" s="2">
        <f t="shared" si="233"/>
        <v>0.41749999999999998</v>
      </c>
      <c r="G1928" s="2">
        <f t="shared" si="235"/>
        <v>0.41740000000000016</v>
      </c>
      <c r="H1928" s="2">
        <f t="shared" si="231"/>
        <v>0.44455000000000011</v>
      </c>
      <c r="I1928" s="2">
        <f t="array" ref="I1928">SUMPRODUCT(B1912:B1931, (ROW(B1912:B1931)-ROW(B1912)+1)) / (20*21/2)</f>
        <v>0.4171428571428572</v>
      </c>
      <c r="J1928" s="2">
        <f t="shared" si="234"/>
        <v>0.41676652542523357</v>
      </c>
      <c r="K1928" s="2">
        <f t="shared" si="236"/>
        <v>0.41726174911003644</v>
      </c>
    </row>
    <row r="1929" spans="1:11" ht="13.5" x14ac:dyDescent="0.25">
      <c r="A1929" s="3">
        <f>TITRES_STAT!B1932</f>
        <v>45113</v>
      </c>
      <c r="B1929" s="5">
        <f>TITRES_STAT!D1932</f>
        <v>0.42</v>
      </c>
      <c r="C1929" s="2">
        <f t="shared" si="237"/>
        <v>0</v>
      </c>
      <c r="D1929" s="2">
        <f t="shared" si="238"/>
        <v>0.41600000000000004</v>
      </c>
      <c r="E1929" s="2">
        <f t="shared" si="232"/>
        <v>0.41600000000000004</v>
      </c>
      <c r="F1929" s="2">
        <f t="shared" si="233"/>
        <v>0.41800000000000004</v>
      </c>
      <c r="G1929" s="2">
        <f t="shared" si="235"/>
        <v>0.41780000000000023</v>
      </c>
      <c r="H1929" s="2">
        <f t="shared" si="231"/>
        <v>0.44415000000000016</v>
      </c>
      <c r="I1929" s="2">
        <f t="array" ref="I1929">SUMPRODUCT(B1913:B1932, (ROW(B1913:B1932)-ROW(B1913)+1)) / (20*21/2)</f>
        <v>0.41738095238095241</v>
      </c>
      <c r="J1929" s="2">
        <f t="shared" si="234"/>
        <v>0.41707447538473513</v>
      </c>
      <c r="K1929" s="2">
        <f t="shared" si="236"/>
        <v>0.41736913149787819</v>
      </c>
    </row>
    <row r="1930" spans="1:11" ht="13.5" x14ac:dyDescent="0.25">
      <c r="A1930" s="3">
        <f>TITRES_STAT!B1933</f>
        <v>45114</v>
      </c>
      <c r="B1930" s="5">
        <f>TITRES_STAT!D1933</f>
        <v>0.42</v>
      </c>
      <c r="C1930" s="2">
        <f t="shared" si="237"/>
        <v>0</v>
      </c>
      <c r="D1930" s="2">
        <f t="shared" si="238"/>
        <v>0.41799999999999998</v>
      </c>
      <c r="E1930" s="2">
        <f t="shared" si="232"/>
        <v>0.41699999999999998</v>
      </c>
      <c r="F1930" s="2">
        <f t="shared" si="233"/>
        <v>0.41800000000000004</v>
      </c>
      <c r="G1930" s="2">
        <f t="shared" si="235"/>
        <v>0.41800000000000026</v>
      </c>
      <c r="H1930" s="2">
        <f t="shared" ref="H1930:H1993" si="239">AVERAGE(B1731:B1930)</f>
        <v>0.44375000000000014</v>
      </c>
      <c r="I1930" s="2">
        <f t="array" ref="I1930">SUMPRODUCT(B1914:B1933, (ROW(B1914:B1933)-ROW(B1914)+1)) / (20*21/2)</f>
        <v>0.41766666666666669</v>
      </c>
      <c r="J1930" s="2">
        <f t="shared" si="234"/>
        <v>0.4173530967766651</v>
      </c>
      <c r="K1930" s="2">
        <f t="shared" si="236"/>
        <v>0.4174723028116869</v>
      </c>
    </row>
    <row r="1931" spans="1:11" ht="13.5" x14ac:dyDescent="0.25">
      <c r="A1931" s="3">
        <f>TITRES_STAT!B1934</f>
        <v>45117</v>
      </c>
      <c r="B1931" s="5">
        <f>TITRES_STAT!D1934</f>
        <v>0.42</v>
      </c>
      <c r="C1931" s="2">
        <f t="shared" si="237"/>
        <v>0</v>
      </c>
      <c r="D1931" s="2">
        <f t="shared" si="238"/>
        <v>0.42000000000000004</v>
      </c>
      <c r="E1931" s="2">
        <f t="shared" si="232"/>
        <v>0.41799999999999998</v>
      </c>
      <c r="F1931" s="2">
        <f t="shared" si="233"/>
        <v>0.41749999999999998</v>
      </c>
      <c r="G1931" s="2">
        <f t="shared" si="235"/>
        <v>0.41820000000000029</v>
      </c>
      <c r="H1931" s="2">
        <f t="shared" si="239"/>
        <v>0.44335000000000013</v>
      </c>
      <c r="I1931" s="2">
        <f t="array" ref="I1931">SUMPRODUCT(B1915:B1934, (ROW(B1915:B1934)-ROW(B1915)+1)) / (20*21/2)</f>
        <v>0.41890476190476189</v>
      </c>
      <c r="J1931" s="2">
        <f t="shared" si="234"/>
        <v>0.41760518279793507</v>
      </c>
      <c r="K1931" s="2">
        <f t="shared" si="236"/>
        <v>0.41757142819162074</v>
      </c>
    </row>
    <row r="1932" spans="1:11" ht="13.5" x14ac:dyDescent="0.25">
      <c r="A1932" s="3">
        <f>TITRES_STAT!B1935</f>
        <v>45118</v>
      </c>
      <c r="B1932" s="5">
        <f>TITRES_STAT!D1935</f>
        <v>0.42</v>
      </c>
      <c r="C1932" s="2">
        <f t="shared" si="237"/>
        <v>0</v>
      </c>
      <c r="D1932" s="2">
        <f t="shared" si="238"/>
        <v>0.42000000000000004</v>
      </c>
      <c r="E1932" s="2">
        <f t="shared" ref="E1932:E1995" si="240">AVERAGE(B1923:B1932)</f>
        <v>0.41799999999999998</v>
      </c>
      <c r="F1932" s="2">
        <f t="shared" si="233"/>
        <v>0.41699999999999998</v>
      </c>
      <c r="G1932" s="2">
        <f t="shared" si="235"/>
        <v>0.41820000000000029</v>
      </c>
      <c r="H1932" s="2">
        <f t="shared" si="239"/>
        <v>0.44300000000000012</v>
      </c>
      <c r="I1932" s="2">
        <f t="array" ref="I1932">SUMPRODUCT(B1916:B1935, (ROW(B1916:B1935)-ROW(B1916)+1)) / (20*21/2)</f>
        <v>0.41914285714285715</v>
      </c>
      <c r="J1932" s="2">
        <f t="shared" si="234"/>
        <v>0.41783326062670312</v>
      </c>
      <c r="K1932" s="2">
        <f t="shared" si="236"/>
        <v>0.41766666630175331</v>
      </c>
    </row>
    <row r="1933" spans="1:11" ht="13.5" x14ac:dyDescent="0.25">
      <c r="A1933" s="3">
        <f>TITRES_STAT!B1936</f>
        <v>45119</v>
      </c>
      <c r="B1933" s="5">
        <f>TITRES_STAT!D1936</f>
        <v>0.42</v>
      </c>
      <c r="C1933" s="2">
        <f t="shared" si="237"/>
        <v>0</v>
      </c>
      <c r="D1933" s="2">
        <f t="shared" si="238"/>
        <v>0.42000000000000004</v>
      </c>
      <c r="E1933" s="2">
        <f t="shared" si="240"/>
        <v>0.41799999999999998</v>
      </c>
      <c r="F1933" s="2">
        <f t="shared" si="233"/>
        <v>0.41699999999999998</v>
      </c>
      <c r="G1933" s="2">
        <f t="shared" si="235"/>
        <v>0.41820000000000035</v>
      </c>
      <c r="H1933" s="2">
        <f t="shared" si="239"/>
        <v>0.4426500000000001</v>
      </c>
      <c r="I1933" s="2">
        <f t="array" ref="I1933">SUMPRODUCT(B1917:B1936, (ROW(B1917:B1936)-ROW(B1917)+1)) / (20*21/2)</f>
        <v>0.41938095238095241</v>
      </c>
      <c r="J1933" s="2">
        <f t="shared" si="234"/>
        <v>0.41803961675749329</v>
      </c>
      <c r="K1933" s="2">
        <f t="shared" si="236"/>
        <v>0.4177581695840375</v>
      </c>
    </row>
    <row r="1934" spans="1:11" ht="13.5" x14ac:dyDescent="0.25">
      <c r="A1934" s="3">
        <f>TITRES_STAT!B1937</f>
        <v>45120</v>
      </c>
      <c r="B1934" s="5">
        <f>TITRES_STAT!D1937</f>
        <v>0.43</v>
      </c>
      <c r="C1934" s="2">
        <f t="shared" si="237"/>
        <v>1.0000000000000009E-2</v>
      </c>
      <c r="D1934" s="2">
        <f t="shared" si="238"/>
        <v>0.42199999999999999</v>
      </c>
      <c r="E1934" s="2">
        <f t="shared" si="240"/>
        <v>0.41899999999999993</v>
      </c>
      <c r="F1934" s="2">
        <f t="shared" si="233"/>
        <v>0.41749999999999998</v>
      </c>
      <c r="G1934" s="2">
        <f t="shared" si="235"/>
        <v>0.41840000000000033</v>
      </c>
      <c r="H1934" s="2">
        <f t="shared" si="239"/>
        <v>0.44235000000000008</v>
      </c>
      <c r="I1934" s="2">
        <f t="array" ref="I1934">SUMPRODUCT(B1918:B1937, (ROW(B1918:B1937)-ROW(B1918)+1)) / (20*21/2)</f>
        <v>0.41961904761904761</v>
      </c>
      <c r="J1934" s="2">
        <f t="shared" si="234"/>
        <v>0.41917870087582726</v>
      </c>
      <c r="K1934" s="2">
        <f t="shared" si="236"/>
        <v>0.41823824136505561</v>
      </c>
    </row>
    <row r="1935" spans="1:11" ht="13.5" x14ac:dyDescent="0.25">
      <c r="A1935" s="3">
        <f>TITRES_STAT!B1938</f>
        <v>45121</v>
      </c>
      <c r="B1935" s="5">
        <f>TITRES_STAT!D1938</f>
        <v>0.42</v>
      </c>
      <c r="C1935" s="2">
        <f t="shared" si="237"/>
        <v>-1.0000000000000009E-2</v>
      </c>
      <c r="D1935" s="2">
        <f t="shared" si="238"/>
        <v>0.42199999999999999</v>
      </c>
      <c r="E1935" s="2">
        <f t="shared" si="240"/>
        <v>0.42000000000000004</v>
      </c>
      <c r="F1935" s="2">
        <f t="shared" si="233"/>
        <v>0.41749999999999998</v>
      </c>
      <c r="G1935" s="2">
        <f t="shared" si="235"/>
        <v>0.41860000000000031</v>
      </c>
      <c r="H1935" s="2">
        <f t="shared" si="239"/>
        <v>0.442</v>
      </c>
      <c r="I1935" s="2">
        <f t="array" ref="I1935">SUMPRODUCT(B1919:B1938, (ROW(B1919:B1938)-ROW(B1919)+1)) / (20*21/2)</f>
        <v>0.41980952380952385</v>
      </c>
      <c r="J1935" s="2">
        <f t="shared" si="234"/>
        <v>0.41925691984003416</v>
      </c>
      <c r="K1935" s="2">
        <f t="shared" si="236"/>
        <v>0.41830732993897501</v>
      </c>
    </row>
    <row r="1936" spans="1:11" ht="13.5" x14ac:dyDescent="0.25">
      <c r="A1936" s="3">
        <f>TITRES_STAT!B1939</f>
        <v>45124</v>
      </c>
      <c r="B1936" s="5">
        <f>TITRES_STAT!D1939</f>
        <v>0.42</v>
      </c>
      <c r="C1936" s="2">
        <f t="shared" si="237"/>
        <v>0</v>
      </c>
      <c r="D1936" s="2">
        <f t="shared" si="238"/>
        <v>0.42199999999999999</v>
      </c>
      <c r="E1936" s="2">
        <f t="shared" si="240"/>
        <v>0.42099999999999999</v>
      </c>
      <c r="F1936" s="2">
        <f t="shared" si="233"/>
        <v>0.41749999999999998</v>
      </c>
      <c r="G1936" s="2">
        <f t="shared" si="235"/>
        <v>0.41860000000000031</v>
      </c>
      <c r="H1936" s="2">
        <f t="shared" si="239"/>
        <v>0.44165000000000004</v>
      </c>
      <c r="I1936" s="2">
        <f t="array" ref="I1936">SUMPRODUCT(B1920:B1939, (ROW(B1920:B1939)-ROW(B1920)+1)) / (20*21/2)</f>
        <v>0.41995238095238102</v>
      </c>
      <c r="J1936" s="2">
        <f t="shared" si="234"/>
        <v>0.41932768937907849</v>
      </c>
      <c r="K1936" s="2">
        <f t="shared" si="236"/>
        <v>0.41837370915705446</v>
      </c>
    </row>
    <row r="1937" spans="1:11" ht="13.5" x14ac:dyDescent="0.25">
      <c r="A1937" s="3">
        <f>TITRES_STAT!B1940</f>
        <v>45125</v>
      </c>
      <c r="B1937" s="5">
        <f>TITRES_STAT!D1940</f>
        <v>0.42</v>
      </c>
      <c r="C1937" s="2">
        <f t="shared" si="237"/>
        <v>0</v>
      </c>
      <c r="D1937" s="2">
        <f t="shared" si="238"/>
        <v>0.42199999999999999</v>
      </c>
      <c r="E1937" s="2">
        <f t="shared" si="240"/>
        <v>0.42099999999999999</v>
      </c>
      <c r="F1937" s="2">
        <f t="shared" si="233"/>
        <v>0.41799999999999998</v>
      </c>
      <c r="G1937" s="2">
        <f t="shared" si="235"/>
        <v>0.41840000000000033</v>
      </c>
      <c r="H1937" s="2">
        <f t="shared" si="239"/>
        <v>0.44124999999999998</v>
      </c>
      <c r="I1937" s="2">
        <f t="array" ref="I1937">SUMPRODUCT(B1921:B1940, (ROW(B1921:B1940)-ROW(B1921)+1)) / (20*21/2)</f>
        <v>0.42104761904761906</v>
      </c>
      <c r="J1937" s="2">
        <f t="shared" si="234"/>
        <v>0.41939171896202337</v>
      </c>
      <c r="K1937" s="2">
        <f t="shared" si="236"/>
        <v>0.41843748526854252</v>
      </c>
    </row>
    <row r="1938" spans="1:11" ht="13.5" x14ac:dyDescent="0.25">
      <c r="A1938" s="3">
        <f>TITRES_STAT!B1941</f>
        <v>45127</v>
      </c>
      <c r="B1938" s="5">
        <f>TITRES_STAT!D1941</f>
        <v>0.42</v>
      </c>
      <c r="C1938" s="2">
        <f t="shared" si="237"/>
        <v>0</v>
      </c>
      <c r="D1938" s="2">
        <f t="shared" si="238"/>
        <v>0.42199999999999999</v>
      </c>
      <c r="E1938" s="2">
        <f t="shared" si="240"/>
        <v>0.42099999999999999</v>
      </c>
      <c r="F1938" s="2">
        <f t="shared" si="233"/>
        <v>0.41849999999999998</v>
      </c>
      <c r="G1938" s="2">
        <f t="shared" si="235"/>
        <v>0.41840000000000033</v>
      </c>
      <c r="H1938" s="2">
        <f t="shared" si="239"/>
        <v>0.44085000000000002</v>
      </c>
      <c r="I1938" s="2">
        <f t="array" ref="I1938">SUMPRODUCT(B1922:B1941, (ROW(B1922:B1941)-ROW(B1922)+1)) / (20*21/2)</f>
        <v>0.42109523809523813</v>
      </c>
      <c r="J1938" s="2">
        <f t="shared" si="234"/>
        <v>0.41944965048944971</v>
      </c>
      <c r="K1938" s="2">
        <f t="shared" si="236"/>
        <v>0.41849876035605066</v>
      </c>
    </row>
    <row r="1939" spans="1:11" ht="13.5" x14ac:dyDescent="0.25">
      <c r="A1939" s="3">
        <f>TITRES_STAT!B1942</f>
        <v>45128</v>
      </c>
      <c r="B1939" s="5">
        <f>TITRES_STAT!D1942</f>
        <v>0.42</v>
      </c>
      <c r="C1939" s="2">
        <f t="shared" si="237"/>
        <v>0</v>
      </c>
      <c r="D1939" s="2">
        <f t="shared" si="238"/>
        <v>0.42000000000000004</v>
      </c>
      <c r="E1939" s="2">
        <f t="shared" si="240"/>
        <v>0.42099999999999999</v>
      </c>
      <c r="F1939" s="2">
        <f t="shared" si="233"/>
        <v>0.41849999999999998</v>
      </c>
      <c r="G1939" s="2">
        <f t="shared" si="235"/>
        <v>0.41840000000000033</v>
      </c>
      <c r="H1939" s="2">
        <f t="shared" si="239"/>
        <v>0.44050000000000006</v>
      </c>
      <c r="I1939" s="2">
        <f t="array" ref="I1939">SUMPRODUCT(B1923:B1942, (ROW(B1923:B1942)-ROW(B1923)+1)) / (20*21/2)</f>
        <v>0.42109523809523813</v>
      </c>
      <c r="J1939" s="2">
        <f t="shared" si="234"/>
        <v>0.41950206472854973</v>
      </c>
      <c r="K1939" s="2">
        <f t="shared" si="236"/>
        <v>0.41855763249895067</v>
      </c>
    </row>
    <row r="1940" spans="1:11" ht="13.5" x14ac:dyDescent="0.25">
      <c r="A1940" s="3">
        <f>TITRES_STAT!B1943</f>
        <v>45131</v>
      </c>
      <c r="B1940" s="5">
        <f>TITRES_STAT!D1943</f>
        <v>0.43</v>
      </c>
      <c r="C1940" s="2">
        <f t="shared" si="237"/>
        <v>1.0000000000000009E-2</v>
      </c>
      <c r="D1940" s="2">
        <f t="shared" si="238"/>
        <v>0.42199999999999999</v>
      </c>
      <c r="E1940" s="2">
        <f t="shared" si="240"/>
        <v>0.42199999999999999</v>
      </c>
      <c r="F1940" s="2">
        <f t="shared" ref="F1940:F2003" si="241">AVERAGE(B1921:B1940)</f>
        <v>0.41949999999999993</v>
      </c>
      <c r="G1940" s="2">
        <f t="shared" si="235"/>
        <v>0.41860000000000036</v>
      </c>
      <c r="H1940" s="2">
        <f t="shared" si="239"/>
        <v>0.44020000000000004</v>
      </c>
      <c r="I1940" s="2">
        <f t="array" ref="I1940">SUMPRODUCT(B1924:B1943, (ROW(B1924:B1943)-ROW(B1924)+1)) / (20*21/2)</f>
        <v>0.42109523809523813</v>
      </c>
      <c r="J1940" s="2">
        <f t="shared" si="234"/>
        <v>0.42050186808773549</v>
      </c>
      <c r="K1940" s="2">
        <f t="shared" si="236"/>
        <v>0.41900635279310944</v>
      </c>
    </row>
    <row r="1941" spans="1:11" ht="13.5" x14ac:dyDescent="0.25">
      <c r="A1941" s="3">
        <f>TITRES_STAT!B1944</f>
        <v>45133</v>
      </c>
      <c r="B1941" s="5">
        <f>TITRES_STAT!D1944</f>
        <v>0.42</v>
      </c>
      <c r="C1941" s="2">
        <f t="shared" si="237"/>
        <v>-1.0000000000000009E-2</v>
      </c>
      <c r="D1941" s="2">
        <f t="shared" si="238"/>
        <v>0.42199999999999999</v>
      </c>
      <c r="E1941" s="2">
        <f t="shared" si="240"/>
        <v>0.42199999999999999</v>
      </c>
      <c r="F1941" s="2">
        <f t="shared" si="241"/>
        <v>0.41999999999999993</v>
      </c>
      <c r="G1941" s="2">
        <f t="shared" si="235"/>
        <v>0.41860000000000031</v>
      </c>
      <c r="H1941" s="2">
        <f t="shared" si="239"/>
        <v>0.43990000000000007</v>
      </c>
      <c r="I1941" s="2">
        <f t="array" ref="I1941">SUMPRODUCT(B1925:B1944, (ROW(B1925:B1944)-ROW(B1925)+1)) / (20*21/2)</f>
        <v>0.42014285714285715</v>
      </c>
      <c r="J1941" s="2">
        <f t="shared" ref="J1941:J2004" si="242">$J$4*B1941+J1940*(1-$J$4)</f>
        <v>0.42045407112699873</v>
      </c>
      <c r="K1941" s="2">
        <f t="shared" si="236"/>
        <v>0.41904531935024242</v>
      </c>
    </row>
    <row r="1942" spans="1:11" ht="13.5" x14ac:dyDescent="0.25">
      <c r="A1942" s="3">
        <f>TITRES_STAT!B1945</f>
        <v>45134</v>
      </c>
      <c r="B1942" s="5">
        <f>TITRES_STAT!D1945</f>
        <v>0.42</v>
      </c>
      <c r="C1942" s="2">
        <f t="shared" si="237"/>
        <v>0</v>
      </c>
      <c r="D1942" s="2">
        <f t="shared" si="238"/>
        <v>0.42199999999999999</v>
      </c>
      <c r="E1942" s="2">
        <f t="shared" si="240"/>
        <v>0.42199999999999999</v>
      </c>
      <c r="F1942" s="2">
        <f t="shared" si="241"/>
        <v>0.41999999999999993</v>
      </c>
      <c r="G1942" s="2">
        <f t="shared" si="235"/>
        <v>0.41860000000000031</v>
      </c>
      <c r="H1942" s="2">
        <f t="shared" si="239"/>
        <v>0.43960000000000016</v>
      </c>
      <c r="I1942" s="2">
        <f t="array" ref="I1942">SUMPRODUCT(B1926:B1945, (ROW(B1926:B1945)-ROW(B1926)+1)) / (20*21/2)</f>
        <v>0.42019047619047623</v>
      </c>
      <c r="J1942" s="2">
        <f t="shared" si="242"/>
        <v>0.42041082625776072</v>
      </c>
      <c r="K1942" s="2">
        <f t="shared" si="236"/>
        <v>0.4190827578070957</v>
      </c>
    </row>
    <row r="1943" spans="1:11" ht="13.5" x14ac:dyDescent="0.25">
      <c r="A1943" s="3">
        <f>TITRES_STAT!B1946</f>
        <v>45135</v>
      </c>
      <c r="B1943" s="5">
        <f>TITRES_STAT!D1946</f>
        <v>0.42</v>
      </c>
      <c r="C1943" s="2">
        <f t="shared" si="237"/>
        <v>0</v>
      </c>
      <c r="D1943" s="2">
        <f t="shared" si="238"/>
        <v>0.42199999999999999</v>
      </c>
      <c r="E1943" s="2">
        <f t="shared" si="240"/>
        <v>0.42199999999999999</v>
      </c>
      <c r="F1943" s="2">
        <f t="shared" si="241"/>
        <v>0.41999999999999993</v>
      </c>
      <c r="G1943" s="2">
        <f t="shared" si="235"/>
        <v>0.41860000000000031</v>
      </c>
      <c r="H1943" s="2">
        <f t="shared" si="239"/>
        <v>0.43930000000000013</v>
      </c>
      <c r="I1943" s="2">
        <f t="array" ref="I1943">SUMPRODUCT(B1927:B1946, (ROW(B1927:B1946)-ROW(B1927)+1)) / (20*21/2)</f>
        <v>0.42019047619047623</v>
      </c>
      <c r="J1943" s="2">
        <f t="shared" si="242"/>
        <v>0.42037169994749779</v>
      </c>
      <c r="K1943" s="2">
        <f t="shared" si="236"/>
        <v>0.41911872808917039</v>
      </c>
    </row>
    <row r="1944" spans="1:11" ht="13.5" x14ac:dyDescent="0.25">
      <c r="A1944" s="3">
        <f>TITRES_STAT!B1947</f>
        <v>45138</v>
      </c>
      <c r="B1944" s="5">
        <f>TITRES_STAT!D1947</f>
        <v>0.41</v>
      </c>
      <c r="C1944" s="2">
        <f t="shared" si="237"/>
        <v>-1.0000000000000009E-2</v>
      </c>
      <c r="D1944" s="2">
        <f t="shared" si="238"/>
        <v>0.42000000000000004</v>
      </c>
      <c r="E1944" s="2">
        <f t="shared" si="240"/>
        <v>0.42000000000000004</v>
      </c>
      <c r="F1944" s="2">
        <f t="shared" si="241"/>
        <v>0.41949999999999993</v>
      </c>
      <c r="G1944" s="2">
        <f t="shared" si="235"/>
        <v>0.41840000000000027</v>
      </c>
      <c r="H1944" s="2">
        <f t="shared" si="239"/>
        <v>0.43890000000000007</v>
      </c>
      <c r="I1944" s="2">
        <f t="array" ref="I1944">SUMPRODUCT(B1928:B1947, (ROW(B1928:B1947)-ROW(B1928)+1)) / (20*21/2)</f>
        <v>0.42014285714285721</v>
      </c>
      <c r="J1944" s="2">
        <f t="shared" si="242"/>
        <v>0.41938391900011707</v>
      </c>
      <c r="K1944" s="2">
        <f t="shared" si="236"/>
        <v>0.41876113090920292</v>
      </c>
    </row>
    <row r="1945" spans="1:11" ht="13.5" x14ac:dyDescent="0.25">
      <c r="A1945" s="3">
        <f>TITRES_STAT!B1948</f>
        <v>45139</v>
      </c>
      <c r="B1945" s="5">
        <f>TITRES_STAT!D1948</f>
        <v>0.42</v>
      </c>
      <c r="C1945" s="2">
        <f t="shared" si="237"/>
        <v>1.0000000000000009E-2</v>
      </c>
      <c r="D1945" s="2">
        <f t="shared" si="238"/>
        <v>0.41799999999999998</v>
      </c>
      <c r="E1945" s="2">
        <f t="shared" si="240"/>
        <v>0.42000000000000004</v>
      </c>
      <c r="F1945" s="2">
        <f t="shared" si="241"/>
        <v>0.42000000000000004</v>
      </c>
      <c r="G1945" s="2">
        <f t="shared" si="235"/>
        <v>0.41840000000000033</v>
      </c>
      <c r="H1945" s="2">
        <f t="shared" si="239"/>
        <v>0.43855000000000011</v>
      </c>
      <c r="I1945" s="2">
        <f t="array" ref="I1945">SUMPRODUCT(B1929:B1948, (ROW(B1929:B1948)-ROW(B1929)+1)) / (20*21/2)</f>
        <v>0.42009523809523813</v>
      </c>
      <c r="J1945" s="2">
        <f t="shared" si="242"/>
        <v>0.41944259338105827</v>
      </c>
      <c r="K1945" s="2">
        <f t="shared" si="236"/>
        <v>0.4188097140108028</v>
      </c>
    </row>
    <row r="1946" spans="1:11" ht="13.5" x14ac:dyDescent="0.25">
      <c r="A1946" s="3">
        <f>TITRES_STAT!B1949</f>
        <v>45140</v>
      </c>
      <c r="B1946" s="5">
        <f>TITRES_STAT!D1949</f>
        <v>0.42</v>
      </c>
      <c r="C1946" s="2">
        <f t="shared" si="237"/>
        <v>0</v>
      </c>
      <c r="D1946" s="2">
        <f t="shared" si="238"/>
        <v>0.41799999999999998</v>
      </c>
      <c r="E1946" s="2">
        <f t="shared" si="240"/>
        <v>0.42000000000000004</v>
      </c>
      <c r="F1946" s="2">
        <f t="shared" si="241"/>
        <v>0.42049999999999998</v>
      </c>
      <c r="G1946" s="2">
        <f t="shared" si="235"/>
        <v>0.41860000000000031</v>
      </c>
      <c r="H1946" s="2">
        <f t="shared" si="239"/>
        <v>0.43820000000000014</v>
      </c>
      <c r="I1946" s="2">
        <f t="array" ref="I1946">SUMPRODUCT(B1930:B1949, (ROW(B1930:B1949)-ROW(B1930)+1)) / (20*21/2)</f>
        <v>0.42004761904761906</v>
      </c>
      <c r="J1946" s="2">
        <f t="shared" si="242"/>
        <v>0.41949567972571938</v>
      </c>
      <c r="K1946" s="2">
        <f t="shared" si="236"/>
        <v>0.41885639189273211</v>
      </c>
    </row>
    <row r="1947" spans="1:11" ht="13.5" x14ac:dyDescent="0.25">
      <c r="A1947" s="3">
        <f>TITRES_STAT!B1950</f>
        <v>45141</v>
      </c>
      <c r="B1947" s="5">
        <f>TITRES_STAT!D1950</f>
        <v>0.42</v>
      </c>
      <c r="C1947" s="2">
        <f t="shared" si="237"/>
        <v>0</v>
      </c>
      <c r="D1947" s="2">
        <f t="shared" si="238"/>
        <v>0.41799999999999998</v>
      </c>
      <c r="E1947" s="2">
        <f t="shared" si="240"/>
        <v>0.42000000000000004</v>
      </c>
      <c r="F1947" s="2">
        <f t="shared" si="241"/>
        <v>0.42049999999999998</v>
      </c>
      <c r="G1947" s="2">
        <f t="shared" si="235"/>
        <v>0.41880000000000028</v>
      </c>
      <c r="H1947" s="2">
        <f t="shared" si="239"/>
        <v>0.43785000000000013</v>
      </c>
      <c r="I1947" s="2">
        <f t="array" ref="I1947">SUMPRODUCT(B1931:B1950, (ROW(B1931:B1950)-ROW(B1931)+1)) / (20*21/2)</f>
        <v>0.42000000000000004</v>
      </c>
      <c r="J1947" s="2">
        <f t="shared" si="242"/>
        <v>0.41954371022803183</v>
      </c>
      <c r="K1947" s="2">
        <f t="shared" si="236"/>
        <v>0.41890123926948775</v>
      </c>
    </row>
    <row r="1948" spans="1:11" ht="13.5" x14ac:dyDescent="0.25">
      <c r="A1948" s="3">
        <f>TITRES_STAT!B1951</f>
        <v>45142</v>
      </c>
      <c r="B1948" s="5">
        <f>TITRES_STAT!D1951</f>
        <v>0.42</v>
      </c>
      <c r="C1948" s="2">
        <f t="shared" si="237"/>
        <v>0</v>
      </c>
      <c r="D1948" s="2">
        <f t="shared" si="238"/>
        <v>0.41799999999999998</v>
      </c>
      <c r="E1948" s="2">
        <f t="shared" si="240"/>
        <v>0.42000000000000004</v>
      </c>
      <c r="F1948" s="2">
        <f t="shared" si="241"/>
        <v>0.42049999999999998</v>
      </c>
      <c r="G1948" s="2">
        <f t="shared" si="235"/>
        <v>0.41880000000000028</v>
      </c>
      <c r="H1948" s="2">
        <f t="shared" si="239"/>
        <v>0.43755000000000011</v>
      </c>
      <c r="I1948" s="2">
        <f t="array" ref="I1948">SUMPRODUCT(B1932:B1951, (ROW(B1932:B1951)-ROW(B1932)+1)) / (20*21/2)</f>
        <v>0.41995238095238102</v>
      </c>
      <c r="J1948" s="2">
        <f t="shared" si="242"/>
        <v>0.41958716639679067</v>
      </c>
      <c r="K1948" s="2">
        <f t="shared" si="236"/>
        <v>0.41894432792558628</v>
      </c>
    </row>
    <row r="1949" spans="1:11" ht="13.5" x14ac:dyDescent="0.25">
      <c r="A1949" s="3">
        <f>TITRES_STAT!B1952</f>
        <v>45145</v>
      </c>
      <c r="B1949" s="5">
        <f>TITRES_STAT!D1952</f>
        <v>0.42</v>
      </c>
      <c r="C1949" s="2">
        <f t="shared" si="237"/>
        <v>0</v>
      </c>
      <c r="D1949" s="2">
        <f t="shared" si="238"/>
        <v>0.42000000000000004</v>
      </c>
      <c r="E1949" s="2">
        <f t="shared" si="240"/>
        <v>0.42000000000000004</v>
      </c>
      <c r="F1949" s="2">
        <f t="shared" si="241"/>
        <v>0.42049999999999998</v>
      </c>
      <c r="G1949" s="2">
        <f t="shared" si="235"/>
        <v>0.41880000000000028</v>
      </c>
      <c r="H1949" s="2">
        <f t="shared" si="239"/>
        <v>0.43725000000000014</v>
      </c>
      <c r="I1949" s="2">
        <f t="array" ref="I1949">SUMPRODUCT(B1933:B1952, (ROW(B1933:B1952)-ROW(B1933)+1)) / (20*21/2)</f>
        <v>0.41990476190476195</v>
      </c>
      <c r="J1949" s="2">
        <f t="shared" si="242"/>
        <v>0.4196264838828106</v>
      </c>
      <c r="K1949" s="2">
        <f t="shared" si="236"/>
        <v>0.41898572683046525</v>
      </c>
    </row>
    <row r="1950" spans="1:11" ht="13.5" x14ac:dyDescent="0.25">
      <c r="A1950" s="3">
        <f>TITRES_STAT!B1953</f>
        <v>45146</v>
      </c>
      <c r="B1950" s="5">
        <f>TITRES_STAT!D1953</f>
        <v>0.42</v>
      </c>
      <c r="C1950" s="2">
        <f t="shared" si="237"/>
        <v>0</v>
      </c>
      <c r="D1950" s="2">
        <f t="shared" si="238"/>
        <v>0.42000000000000004</v>
      </c>
      <c r="E1950" s="2">
        <f t="shared" si="240"/>
        <v>0.41899999999999993</v>
      </c>
      <c r="F1950" s="2">
        <f t="shared" si="241"/>
        <v>0.42049999999999998</v>
      </c>
      <c r="G1950" s="2">
        <f t="shared" si="235"/>
        <v>0.41880000000000028</v>
      </c>
      <c r="H1950" s="2">
        <f t="shared" si="239"/>
        <v>0.43700000000000017</v>
      </c>
      <c r="I1950" s="2">
        <f t="array" ref="I1950">SUMPRODUCT(B1934:B1953, (ROW(B1934:B1953)-ROW(B1934)+1)) / (20*21/2)</f>
        <v>0.41985714285714287</v>
      </c>
      <c r="J1950" s="2">
        <f t="shared" si="242"/>
        <v>0.41966205684635244</v>
      </c>
      <c r="K1950" s="2">
        <f t="shared" si="236"/>
        <v>0.41902550224887841</v>
      </c>
    </row>
    <row r="1951" spans="1:11" ht="13.5" x14ac:dyDescent="0.25">
      <c r="A1951" s="3">
        <f>TITRES_STAT!B1954</f>
        <v>45147</v>
      </c>
      <c r="B1951" s="5">
        <f>TITRES_STAT!D1954</f>
        <v>0.42</v>
      </c>
      <c r="C1951" s="2">
        <f t="shared" si="237"/>
        <v>0</v>
      </c>
      <c r="D1951" s="2">
        <f t="shared" si="238"/>
        <v>0.42000000000000004</v>
      </c>
      <c r="E1951" s="2">
        <f t="shared" si="240"/>
        <v>0.41899999999999993</v>
      </c>
      <c r="F1951" s="2">
        <f t="shared" si="241"/>
        <v>0.42049999999999998</v>
      </c>
      <c r="G1951" s="2">
        <f t="shared" si="235"/>
        <v>0.41880000000000028</v>
      </c>
      <c r="H1951" s="2">
        <f t="shared" si="239"/>
        <v>0.43670000000000025</v>
      </c>
      <c r="I1951" s="2">
        <f t="array" ref="I1951">SUMPRODUCT(B1935:B1954, (ROW(B1935:B1954)-ROW(B1935)+1)) / (20*21/2)</f>
        <v>0.41885714285714287</v>
      </c>
      <c r="J1951" s="2">
        <f t="shared" si="242"/>
        <v>0.41969424190860455</v>
      </c>
      <c r="K1951" s="2">
        <f t="shared" si="236"/>
        <v>0.41906371784696161</v>
      </c>
    </row>
    <row r="1952" spans="1:11" ht="13.5" x14ac:dyDescent="0.25">
      <c r="A1952" s="3">
        <f>TITRES_STAT!B1955</f>
        <v>45148</v>
      </c>
      <c r="B1952" s="5">
        <f>TITRES_STAT!D1955</f>
        <v>0.42</v>
      </c>
      <c r="C1952" s="2">
        <f t="shared" si="237"/>
        <v>0</v>
      </c>
      <c r="D1952" s="2">
        <f t="shared" si="238"/>
        <v>0.42000000000000004</v>
      </c>
      <c r="E1952" s="2">
        <f t="shared" si="240"/>
        <v>0.41899999999999993</v>
      </c>
      <c r="F1952" s="2">
        <f t="shared" si="241"/>
        <v>0.42049999999999998</v>
      </c>
      <c r="G1952" s="2">
        <f t="shared" si="235"/>
        <v>0.41900000000000032</v>
      </c>
      <c r="H1952" s="2">
        <f t="shared" si="239"/>
        <v>0.43640000000000023</v>
      </c>
      <c r="I1952" s="2">
        <f t="array" ref="I1952">SUMPRODUCT(B1936:B1955, (ROW(B1936:B1955)-ROW(B1936)+1)) / (20*21/2)</f>
        <v>0.41890476190476189</v>
      </c>
      <c r="J1952" s="2">
        <f t="shared" si="242"/>
        <v>0.41972336172683267</v>
      </c>
      <c r="K1952" s="2">
        <f t="shared" si="236"/>
        <v>0.41910043479413961</v>
      </c>
    </row>
    <row r="1953" spans="1:11" ht="13.5" x14ac:dyDescent="0.25">
      <c r="A1953" s="3">
        <f>TITRES_STAT!B1956</f>
        <v>45149</v>
      </c>
      <c r="B1953" s="5">
        <f>TITRES_STAT!D1956</f>
        <v>0.42</v>
      </c>
      <c r="C1953" s="2">
        <f t="shared" si="237"/>
        <v>0</v>
      </c>
      <c r="D1953" s="2">
        <f t="shared" si="238"/>
        <v>0.42000000000000004</v>
      </c>
      <c r="E1953" s="2">
        <f t="shared" si="240"/>
        <v>0.41899999999999993</v>
      </c>
      <c r="F1953" s="2">
        <f t="shared" si="241"/>
        <v>0.42049999999999998</v>
      </c>
      <c r="G1953" s="2">
        <f t="shared" si="235"/>
        <v>0.41900000000000032</v>
      </c>
      <c r="H1953" s="2">
        <f t="shared" si="239"/>
        <v>0.43615000000000026</v>
      </c>
      <c r="I1953" s="2">
        <f t="array" ref="I1953">SUMPRODUCT(B1937:B1956, (ROW(B1937:B1956)-ROW(B1937)+1)) / (20*21/2)</f>
        <v>0.41895238095238096</v>
      </c>
      <c r="J1953" s="2">
        <f t="shared" si="242"/>
        <v>0.41974970822903906</v>
      </c>
      <c r="K1953" s="2">
        <f t="shared" si="236"/>
        <v>0.4191357118610361</v>
      </c>
    </row>
    <row r="1954" spans="1:11" ht="13.5" x14ac:dyDescent="0.25">
      <c r="A1954" s="3">
        <f>TITRES_STAT!B1957</f>
        <v>45152</v>
      </c>
      <c r="B1954" s="5">
        <f>TITRES_STAT!D1957</f>
        <v>0.41</v>
      </c>
      <c r="C1954" s="2">
        <f t="shared" si="237"/>
        <v>-1.0000000000000009E-2</v>
      </c>
      <c r="D1954" s="2">
        <f t="shared" si="238"/>
        <v>0.41799999999999998</v>
      </c>
      <c r="E1954" s="2">
        <f t="shared" si="240"/>
        <v>0.41899999999999993</v>
      </c>
      <c r="F1954" s="2">
        <f t="shared" si="241"/>
        <v>0.41949999999999993</v>
      </c>
      <c r="G1954" s="2">
        <f t="shared" si="235"/>
        <v>0.41880000000000028</v>
      </c>
      <c r="H1954" s="2">
        <f t="shared" si="239"/>
        <v>0.43585000000000024</v>
      </c>
      <c r="I1954" s="2">
        <f t="array" ref="I1954">SUMPRODUCT(B1938:B1957, (ROW(B1938:B1957)-ROW(B1938)+1)) / (20*21/2)</f>
        <v>0.41900000000000004</v>
      </c>
      <c r="J1954" s="2">
        <f t="shared" si="242"/>
        <v>0.4188211645881782</v>
      </c>
      <c r="K1954" s="2">
        <f t="shared" si="236"/>
        <v>0.41877744865079936</v>
      </c>
    </row>
    <row r="1955" spans="1:11" ht="13.5" x14ac:dyDescent="0.25">
      <c r="A1955" s="3">
        <f>TITRES_STAT!B1958</f>
        <v>45153</v>
      </c>
      <c r="B1955" s="5">
        <f>TITRES_STAT!D1958</f>
        <v>0.42</v>
      </c>
      <c r="C1955" s="2">
        <f t="shared" si="237"/>
        <v>1.0000000000000009E-2</v>
      </c>
      <c r="D1955" s="2">
        <f t="shared" si="238"/>
        <v>0.41799999999999998</v>
      </c>
      <c r="E1955" s="2">
        <f t="shared" si="240"/>
        <v>0.41900000000000004</v>
      </c>
      <c r="F1955" s="2">
        <f t="shared" si="241"/>
        <v>0.41950000000000004</v>
      </c>
      <c r="G1955" s="2">
        <f t="shared" si="235"/>
        <v>0.41880000000000028</v>
      </c>
      <c r="H1955" s="2">
        <f t="shared" si="239"/>
        <v>0.43560000000000021</v>
      </c>
      <c r="I1955" s="2">
        <f t="array" ref="I1955">SUMPRODUCT(B1939:B1958, (ROW(B1939:B1958)-ROW(B1939)+1)) / (20*21/2)</f>
        <v>0.41904761904761911</v>
      </c>
      <c r="J1955" s="2">
        <f t="shared" si="242"/>
        <v>0.41893343462739929</v>
      </c>
      <c r="K1955" s="2">
        <f t="shared" si="236"/>
        <v>0.41882539184096412</v>
      </c>
    </row>
    <row r="1956" spans="1:11" ht="13.5" x14ac:dyDescent="0.25">
      <c r="A1956" s="3">
        <f>TITRES_STAT!B1959</f>
        <v>45154</v>
      </c>
      <c r="B1956" s="5">
        <f>TITRES_STAT!D1959</f>
        <v>0.42</v>
      </c>
      <c r="C1956" s="2">
        <f t="shared" si="237"/>
        <v>0</v>
      </c>
      <c r="D1956" s="2">
        <f t="shared" si="238"/>
        <v>0.41799999999999998</v>
      </c>
      <c r="E1956" s="2">
        <f t="shared" si="240"/>
        <v>0.41900000000000004</v>
      </c>
      <c r="F1956" s="2">
        <f t="shared" si="241"/>
        <v>0.41950000000000004</v>
      </c>
      <c r="G1956" s="2">
        <f t="shared" si="235"/>
        <v>0.41880000000000028</v>
      </c>
      <c r="H1956" s="2">
        <f t="shared" si="239"/>
        <v>0.43530000000000024</v>
      </c>
      <c r="I1956" s="2">
        <f t="array" ref="I1956">SUMPRODUCT(B1940:B1959, (ROW(B1940:B1959)-ROW(B1940)+1)) / (20*21/2)</f>
        <v>0.41909523809523813</v>
      </c>
      <c r="J1956" s="2">
        <f t="shared" si="242"/>
        <v>0.41903501228193268</v>
      </c>
      <c r="K1956" s="2">
        <f t="shared" si="236"/>
        <v>0.4188714549060244</v>
      </c>
    </row>
    <row r="1957" spans="1:11" ht="13.5" x14ac:dyDescent="0.25">
      <c r="A1957" s="3">
        <f>TITRES_STAT!B1960</f>
        <v>45155</v>
      </c>
      <c r="B1957" s="5">
        <f>TITRES_STAT!D1960</f>
        <v>0.42</v>
      </c>
      <c r="C1957" s="2">
        <f t="shared" si="237"/>
        <v>0</v>
      </c>
      <c r="D1957" s="2">
        <f t="shared" si="238"/>
        <v>0.41799999999999998</v>
      </c>
      <c r="E1957" s="2">
        <f t="shared" si="240"/>
        <v>0.41900000000000004</v>
      </c>
      <c r="F1957" s="2">
        <f t="shared" si="241"/>
        <v>0.41950000000000004</v>
      </c>
      <c r="G1957" s="2">
        <f t="shared" si="235"/>
        <v>0.41880000000000028</v>
      </c>
      <c r="H1957" s="2">
        <f t="shared" si="239"/>
        <v>0.43495000000000028</v>
      </c>
      <c r="I1957" s="2">
        <f t="array" ref="I1957">SUMPRODUCT(B1941:B1960, (ROW(B1941:B1960)-ROW(B1941)+1)) / (20*21/2)</f>
        <v>0.41819047619047622</v>
      </c>
      <c r="J1957" s="2">
        <f t="shared" si="242"/>
        <v>0.41912691587412954</v>
      </c>
      <c r="K1957" s="2">
        <f t="shared" si="236"/>
        <v>0.41891571157637641</v>
      </c>
    </row>
    <row r="1958" spans="1:11" ht="13.5" x14ac:dyDescent="0.25">
      <c r="A1958" s="3">
        <f>TITRES_STAT!B1961</f>
        <v>45156</v>
      </c>
      <c r="B1958" s="5">
        <f>TITRES_STAT!D1961</f>
        <v>0.42</v>
      </c>
      <c r="C1958" s="2">
        <f t="shared" si="237"/>
        <v>0</v>
      </c>
      <c r="D1958" s="2">
        <f t="shared" si="238"/>
        <v>0.41799999999999998</v>
      </c>
      <c r="E1958" s="2">
        <f t="shared" si="240"/>
        <v>0.41900000000000004</v>
      </c>
      <c r="F1958" s="2">
        <f t="shared" si="241"/>
        <v>0.41950000000000004</v>
      </c>
      <c r="G1958" s="2">
        <f t="shared" si="235"/>
        <v>0.41900000000000032</v>
      </c>
      <c r="H1958" s="2">
        <f t="shared" si="239"/>
        <v>0.43465000000000026</v>
      </c>
      <c r="I1958" s="2">
        <f t="array" ref="I1958">SUMPRODUCT(B1942:B1961, (ROW(B1942:B1961)-ROW(B1942)+1)) / (20*21/2)</f>
        <v>0.41833333333333328</v>
      </c>
      <c r="J1958" s="2">
        <f t="shared" si="242"/>
        <v>0.41921006674326006</v>
      </c>
      <c r="K1958" s="2">
        <f t="shared" si="236"/>
        <v>0.41895823269102833</v>
      </c>
    </row>
    <row r="1959" spans="1:11" ht="13.5" x14ac:dyDescent="0.25">
      <c r="A1959" s="3">
        <f>TITRES_STAT!B1962</f>
        <v>45159</v>
      </c>
      <c r="B1959" s="5">
        <f>TITRES_STAT!D1962</f>
        <v>0.42</v>
      </c>
      <c r="C1959" s="2">
        <f t="shared" si="237"/>
        <v>0</v>
      </c>
      <c r="D1959" s="2">
        <f t="shared" si="238"/>
        <v>0.42000000000000004</v>
      </c>
      <c r="E1959" s="2">
        <f t="shared" si="240"/>
        <v>0.41899999999999993</v>
      </c>
      <c r="F1959" s="2">
        <f t="shared" si="241"/>
        <v>0.41950000000000004</v>
      </c>
      <c r="G1959" s="2">
        <f t="shared" si="235"/>
        <v>0.41920000000000035</v>
      </c>
      <c r="H1959" s="2">
        <f t="shared" si="239"/>
        <v>0.43445000000000028</v>
      </c>
      <c r="I1959" s="2">
        <f t="array" ref="I1959">SUMPRODUCT(B1943:B1962, (ROW(B1943:B1962)-ROW(B1943)+1)) / (20*21/2)</f>
        <v>0.41847619047619045</v>
      </c>
      <c r="J1959" s="2">
        <f t="shared" si="242"/>
        <v>0.41928529848199719</v>
      </c>
      <c r="K1959" s="2">
        <f t="shared" si="236"/>
        <v>0.41899908631098803</v>
      </c>
    </row>
    <row r="1960" spans="1:11" ht="13.5" x14ac:dyDescent="0.25">
      <c r="A1960" s="3">
        <f>TITRES_STAT!B1963</f>
        <v>45160</v>
      </c>
      <c r="B1960" s="5">
        <f>TITRES_STAT!D1963</f>
        <v>0.41</v>
      </c>
      <c r="C1960" s="2">
        <f t="shared" si="237"/>
        <v>-1.0000000000000009E-2</v>
      </c>
      <c r="D1960" s="2">
        <f t="shared" si="238"/>
        <v>0.41799999999999998</v>
      </c>
      <c r="E1960" s="2">
        <f t="shared" si="240"/>
        <v>0.41799999999999998</v>
      </c>
      <c r="F1960" s="2">
        <f t="shared" si="241"/>
        <v>0.41849999999999998</v>
      </c>
      <c r="G1960" s="2">
        <f t="shared" si="235"/>
        <v>0.41900000000000032</v>
      </c>
      <c r="H1960" s="2">
        <f t="shared" si="239"/>
        <v>0.4341500000000002</v>
      </c>
      <c r="I1960" s="2">
        <f t="array" ref="I1960">SUMPRODUCT(B1944:B1963, (ROW(B1944:B1963)-ROW(B1944)+1)) / (20*21/2)</f>
        <v>0.41861904761904761</v>
      </c>
      <c r="J1960" s="2">
        <f t="shared" si="242"/>
        <v>0.4184009843408546</v>
      </c>
      <c r="K1960" s="2">
        <f t="shared" si="236"/>
        <v>0.41864618096545908</v>
      </c>
    </row>
    <row r="1961" spans="1:11" ht="13.5" x14ac:dyDescent="0.25">
      <c r="A1961" s="3">
        <f>TITRES_STAT!B1964</f>
        <v>45161</v>
      </c>
      <c r="B1961" s="5">
        <f>TITRES_STAT!D1964</f>
        <v>0.42</v>
      </c>
      <c r="C1961" s="2">
        <f t="shared" si="237"/>
        <v>1.0000000000000009E-2</v>
      </c>
      <c r="D1961" s="2">
        <f t="shared" si="238"/>
        <v>0.41799999999999998</v>
      </c>
      <c r="E1961" s="2">
        <f t="shared" si="240"/>
        <v>0.41799999999999998</v>
      </c>
      <c r="F1961" s="2">
        <f t="shared" si="241"/>
        <v>0.41849999999999998</v>
      </c>
      <c r="G1961" s="2">
        <f t="shared" si="235"/>
        <v>0.41880000000000028</v>
      </c>
      <c r="H1961" s="2">
        <f t="shared" si="239"/>
        <v>0.43385000000000029</v>
      </c>
      <c r="I1961" s="2">
        <f t="array" ref="I1961">SUMPRODUCT(B1945:B1964, (ROW(B1945:B1964)-ROW(B1945)+1)) / (20*21/2)</f>
        <v>0.41780952380952385</v>
      </c>
      <c r="J1961" s="2">
        <f t="shared" si="242"/>
        <v>0.41855327154648747</v>
      </c>
      <c r="K1961" s="2">
        <f t="shared" si="236"/>
        <v>0.41869927190799011</v>
      </c>
    </row>
    <row r="1962" spans="1:11" ht="13.5" x14ac:dyDescent="0.25">
      <c r="A1962" s="3">
        <f>TITRES_STAT!B1965</f>
        <v>45162</v>
      </c>
      <c r="B1962" s="5">
        <f>TITRES_STAT!D1965</f>
        <v>0.42</v>
      </c>
      <c r="C1962" s="2">
        <f t="shared" si="237"/>
        <v>0</v>
      </c>
      <c r="D1962" s="2">
        <f t="shared" si="238"/>
        <v>0.41799999999999998</v>
      </c>
      <c r="E1962" s="2">
        <f t="shared" si="240"/>
        <v>0.41799999999999998</v>
      </c>
      <c r="F1962" s="2">
        <f t="shared" si="241"/>
        <v>0.41849999999999998</v>
      </c>
      <c r="G1962" s="2">
        <f t="shared" si="235"/>
        <v>0.41860000000000031</v>
      </c>
      <c r="H1962" s="2">
        <f t="shared" si="239"/>
        <v>0.43355000000000027</v>
      </c>
      <c r="I1962" s="2">
        <f t="array" ref="I1962">SUMPRODUCT(B1946:B1965, (ROW(B1946:B1965)-ROW(B1946)+1)) / (20*21/2)</f>
        <v>0.41700000000000004</v>
      </c>
      <c r="J1962" s="2">
        <f t="shared" si="242"/>
        <v>0.41869105520872674</v>
      </c>
      <c r="K1962" s="2">
        <f t="shared" si="236"/>
        <v>0.41875028085277483</v>
      </c>
    </row>
    <row r="1963" spans="1:11" ht="13.5" x14ac:dyDescent="0.25">
      <c r="A1963" s="3">
        <f>TITRES_STAT!B1966</f>
        <v>45163</v>
      </c>
      <c r="B1963" s="5">
        <f>TITRES_STAT!D1966</f>
        <v>0.42</v>
      </c>
      <c r="C1963" s="2">
        <f t="shared" si="237"/>
        <v>0</v>
      </c>
      <c r="D1963" s="2">
        <f t="shared" si="238"/>
        <v>0.41799999999999998</v>
      </c>
      <c r="E1963" s="2">
        <f t="shared" si="240"/>
        <v>0.41799999999999998</v>
      </c>
      <c r="F1963" s="2">
        <f t="shared" si="241"/>
        <v>0.41849999999999998</v>
      </c>
      <c r="G1963" s="2">
        <f t="shared" si="235"/>
        <v>0.41860000000000031</v>
      </c>
      <c r="H1963" s="2">
        <f t="shared" si="239"/>
        <v>0.43325000000000025</v>
      </c>
      <c r="I1963" s="2">
        <f t="array" ref="I1963">SUMPRODUCT(B1947:B1966, (ROW(B1947:B1966)-ROW(B1947)+1)) / (20*21/2)</f>
        <v>0.41623809523809513</v>
      </c>
      <c r="J1963" s="2">
        <f t="shared" si="242"/>
        <v>0.4188157166174194</v>
      </c>
      <c r="K1963" s="2">
        <f t="shared" si="236"/>
        <v>0.41879928944678368</v>
      </c>
    </row>
    <row r="1964" spans="1:11" ht="13.5" x14ac:dyDescent="0.25">
      <c r="A1964" s="3">
        <f>TITRES_STAT!B1967</f>
        <v>45166</v>
      </c>
      <c r="B1964" s="5">
        <f>TITRES_STAT!D1967</f>
        <v>0.41</v>
      </c>
      <c r="C1964" s="2">
        <f t="shared" si="237"/>
        <v>-1.0000000000000009E-2</v>
      </c>
      <c r="D1964" s="2">
        <f t="shared" si="238"/>
        <v>0.41600000000000004</v>
      </c>
      <c r="E1964" s="2">
        <f t="shared" si="240"/>
        <v>0.41799999999999998</v>
      </c>
      <c r="F1964" s="2">
        <f t="shared" si="241"/>
        <v>0.41849999999999998</v>
      </c>
      <c r="G1964" s="2">
        <f t="shared" si="235"/>
        <v>0.41840000000000027</v>
      </c>
      <c r="H1964" s="2">
        <f t="shared" si="239"/>
        <v>0.43295000000000022</v>
      </c>
      <c r="I1964" s="2">
        <f t="array" ref="I1964">SUMPRODUCT(B1948:B1967, (ROW(B1948:B1967)-ROW(B1948)+1)) / (20*21/2)</f>
        <v>0.41552380952380957</v>
      </c>
      <c r="J1964" s="2">
        <f t="shared" si="242"/>
        <v>0.41797612455861755</v>
      </c>
      <c r="K1964" s="2">
        <f t="shared" si="236"/>
        <v>0.41845421927240001</v>
      </c>
    </row>
    <row r="1965" spans="1:11" ht="13.5" x14ac:dyDescent="0.25">
      <c r="A1965" s="3">
        <f>TITRES_STAT!B1968</f>
        <v>45167</v>
      </c>
      <c r="B1965" s="5">
        <f>TITRES_STAT!D1968</f>
        <v>0.41</v>
      </c>
      <c r="C1965" s="2">
        <f t="shared" si="237"/>
        <v>0</v>
      </c>
      <c r="D1965" s="2">
        <f t="shared" si="238"/>
        <v>0.41600000000000004</v>
      </c>
      <c r="E1965" s="2">
        <f t="shared" si="240"/>
        <v>0.41699999999999998</v>
      </c>
      <c r="F1965" s="2">
        <f t="shared" si="241"/>
        <v>0.41799999999999998</v>
      </c>
      <c r="G1965" s="2">
        <f t="shared" si="235"/>
        <v>0.41820000000000024</v>
      </c>
      <c r="H1965" s="2">
        <f t="shared" si="239"/>
        <v>0.43255000000000016</v>
      </c>
      <c r="I1965" s="2">
        <f t="array" ref="I1965">SUMPRODUCT(B1949:B1968, (ROW(B1949:B1968)-ROW(B1949)+1)) / (20*21/2)</f>
        <v>0.4158095238095238</v>
      </c>
      <c r="J1965" s="2">
        <f t="shared" si="242"/>
        <v>0.41721649364827301</v>
      </c>
      <c r="K1965" s="2">
        <f t="shared" si="236"/>
        <v>0.41812268126171764</v>
      </c>
    </row>
    <row r="1966" spans="1:11" ht="13.5" x14ac:dyDescent="0.25">
      <c r="A1966" s="3">
        <f>TITRES_STAT!B1969</f>
        <v>45168</v>
      </c>
      <c r="B1966" s="5">
        <f>TITRES_STAT!D1969</f>
        <v>0.41</v>
      </c>
      <c r="C1966" s="2">
        <f t="shared" si="237"/>
        <v>0</v>
      </c>
      <c r="D1966" s="2">
        <f t="shared" si="238"/>
        <v>0.41399999999999998</v>
      </c>
      <c r="E1966" s="2">
        <f t="shared" si="240"/>
        <v>0.41600000000000004</v>
      </c>
      <c r="F1966" s="2">
        <f t="shared" si="241"/>
        <v>0.41749999999999998</v>
      </c>
      <c r="G1966" s="2">
        <f t="shared" si="235"/>
        <v>0.41800000000000026</v>
      </c>
      <c r="H1966" s="2">
        <f t="shared" si="239"/>
        <v>0.43215000000000009</v>
      </c>
      <c r="I1966" s="2">
        <f t="array" ref="I1966">SUMPRODUCT(B1950:B1969, (ROW(B1950:B1969)-ROW(B1950)+1)) / (20*21/2)</f>
        <v>0.41609523809523813</v>
      </c>
      <c r="J1966" s="2">
        <f t="shared" si="242"/>
        <v>0.41652920853891368</v>
      </c>
      <c r="K1966" s="2">
        <f t="shared" si="236"/>
        <v>0.41780414474165029</v>
      </c>
    </row>
    <row r="1967" spans="1:11" ht="13.5" x14ac:dyDescent="0.25">
      <c r="A1967" s="3">
        <f>TITRES_STAT!B1970</f>
        <v>45169</v>
      </c>
      <c r="B1967" s="5">
        <f>TITRES_STAT!D1970</f>
        <v>0.41</v>
      </c>
      <c r="C1967" s="2">
        <f t="shared" si="237"/>
        <v>0</v>
      </c>
      <c r="D1967" s="2">
        <f t="shared" si="238"/>
        <v>0.41200000000000003</v>
      </c>
      <c r="E1967" s="2">
        <f t="shared" si="240"/>
        <v>0.41500000000000004</v>
      </c>
      <c r="F1967" s="2">
        <f t="shared" si="241"/>
        <v>0.41699999999999998</v>
      </c>
      <c r="G1967" s="2">
        <f t="shared" si="235"/>
        <v>0.4180000000000002</v>
      </c>
      <c r="H1967" s="2">
        <f t="shared" si="239"/>
        <v>0.43170000000000008</v>
      </c>
      <c r="I1967" s="2">
        <f t="array" ref="I1967">SUMPRODUCT(B1951:B1970, (ROW(B1951:B1970)-ROW(B1951)+1)) / (20*21/2)</f>
        <v>0.41542857142857148</v>
      </c>
      <c r="J1967" s="2">
        <f t="shared" si="242"/>
        <v>0.41590737915425524</v>
      </c>
      <c r="K1967" s="2">
        <f t="shared" si="236"/>
        <v>0.41749809984982084</v>
      </c>
    </row>
    <row r="1968" spans="1:11" ht="13.5" x14ac:dyDescent="0.25">
      <c r="A1968" s="3">
        <f>TITRES_STAT!B1971</f>
        <v>45170</v>
      </c>
      <c r="B1968" s="5">
        <f>TITRES_STAT!D1971</f>
        <v>0.42</v>
      </c>
      <c r="C1968" s="2">
        <f t="shared" si="237"/>
        <v>1.0000000000000009E-2</v>
      </c>
      <c r="D1968" s="2">
        <f t="shared" si="238"/>
        <v>0.41200000000000003</v>
      </c>
      <c r="E1968" s="2">
        <f t="shared" si="240"/>
        <v>0.41500000000000004</v>
      </c>
      <c r="F1968" s="2">
        <f t="shared" si="241"/>
        <v>0.41700000000000009</v>
      </c>
      <c r="G1968" s="2">
        <f t="shared" si="235"/>
        <v>0.41820000000000024</v>
      </c>
      <c r="H1968" s="2">
        <f t="shared" si="239"/>
        <v>0.43130000000000018</v>
      </c>
      <c r="I1968" s="2">
        <f t="array" ref="I1968">SUMPRODUCT(B1952:B1971, (ROW(B1952:B1971)-ROW(B1952)+1)) / (20*21/2)</f>
        <v>0.41576190476190478</v>
      </c>
      <c r="J1968" s="2">
        <f t="shared" si="242"/>
        <v>0.41629715256813565</v>
      </c>
      <c r="K1968" s="2">
        <f t="shared" si="236"/>
        <v>0.41759621358120042</v>
      </c>
    </row>
    <row r="1969" spans="1:11" ht="13.5" x14ac:dyDescent="0.25">
      <c r="A1969" s="3">
        <f>TITRES_STAT!B1972</f>
        <v>45173</v>
      </c>
      <c r="B1969" s="5">
        <f>TITRES_STAT!D1972</f>
        <v>0.42</v>
      </c>
      <c r="C1969" s="2">
        <f t="shared" si="237"/>
        <v>0</v>
      </c>
      <c r="D1969" s="2">
        <f t="shared" si="238"/>
        <v>0.41399999999999998</v>
      </c>
      <c r="E1969" s="2">
        <f t="shared" si="240"/>
        <v>0.41500000000000004</v>
      </c>
      <c r="F1969" s="2">
        <f t="shared" si="241"/>
        <v>0.41699999999999998</v>
      </c>
      <c r="G1969" s="2">
        <f t="shared" si="235"/>
        <v>0.41820000000000024</v>
      </c>
      <c r="H1969" s="2">
        <f t="shared" si="239"/>
        <v>0.43090000000000017</v>
      </c>
      <c r="I1969" s="2">
        <f t="array" ref="I1969">SUMPRODUCT(B1953:B1972, (ROW(B1953:B1972)-ROW(B1953)+1)) / (20*21/2)</f>
        <v>0.41609523809523813</v>
      </c>
      <c r="J1969" s="2">
        <f t="shared" si="242"/>
        <v>0.41664980470450369</v>
      </c>
      <c r="K1969" s="2">
        <f t="shared" si="236"/>
        <v>0.41769047971527101</v>
      </c>
    </row>
    <row r="1970" spans="1:11" ht="13.5" x14ac:dyDescent="0.25">
      <c r="A1970" s="3">
        <f>TITRES_STAT!B1973</f>
        <v>45174</v>
      </c>
      <c r="B1970" s="5">
        <f>TITRES_STAT!D1973</f>
        <v>0.41</v>
      </c>
      <c r="C1970" s="2">
        <f t="shared" si="237"/>
        <v>-1.0000000000000009E-2</v>
      </c>
      <c r="D1970" s="2">
        <f t="shared" si="238"/>
        <v>0.41399999999999998</v>
      </c>
      <c r="E1970" s="2">
        <f t="shared" si="240"/>
        <v>0.41500000000000004</v>
      </c>
      <c r="F1970" s="2">
        <f t="shared" si="241"/>
        <v>0.41649999999999998</v>
      </c>
      <c r="G1970" s="2">
        <f t="shared" ref="G1970:G2033" si="243">AVERAGE(B1921:B1970)</f>
        <v>0.41820000000000013</v>
      </c>
      <c r="H1970" s="2">
        <f t="shared" si="239"/>
        <v>0.43055000000000021</v>
      </c>
      <c r="I1970" s="2">
        <f t="array" ref="I1970">SUMPRODUCT(B1954:B1973, (ROW(B1954:B1973)-ROW(B1954)+1)) / (20*21/2)</f>
        <v>0.41642857142857143</v>
      </c>
      <c r="J1970" s="2">
        <f t="shared" si="242"/>
        <v>0.41601648997074142</v>
      </c>
      <c r="K1970" s="2">
        <f t="shared" si="236"/>
        <v>0.41738889227545645</v>
      </c>
    </row>
    <row r="1971" spans="1:11" ht="13.5" x14ac:dyDescent="0.25">
      <c r="A1971" s="3">
        <f>TITRES_STAT!B1974</f>
        <v>45175</v>
      </c>
      <c r="B1971" s="5">
        <f>TITRES_STAT!D1974</f>
        <v>0.42</v>
      </c>
      <c r="C1971" s="2">
        <f t="shared" si="237"/>
        <v>1.0000000000000009E-2</v>
      </c>
      <c r="D1971" s="2">
        <f t="shared" si="238"/>
        <v>0.41600000000000004</v>
      </c>
      <c r="E1971" s="2">
        <f t="shared" si="240"/>
        <v>0.41500000000000004</v>
      </c>
      <c r="F1971" s="2">
        <f t="shared" si="241"/>
        <v>0.41649999999999998</v>
      </c>
      <c r="G1971" s="2">
        <f t="shared" si="243"/>
        <v>0.41840000000000016</v>
      </c>
      <c r="H1971" s="2">
        <f t="shared" si="239"/>
        <v>0.43025000000000019</v>
      </c>
      <c r="I1971" s="2">
        <f t="array" ref="I1971">SUMPRODUCT(B1955:B1974, (ROW(B1955:B1974)-ROW(B1955)+1)) / (20*21/2)</f>
        <v>0.41580952380952385</v>
      </c>
      <c r="J1971" s="2">
        <f t="shared" si="242"/>
        <v>0.41639587187828986</v>
      </c>
      <c r="K1971" s="2">
        <f t="shared" ref="K1971:K2034" si="244">$K$4*B1971+(1-$K$4)*K1970</f>
        <v>0.41749128865681112</v>
      </c>
    </row>
    <row r="1972" spans="1:11" ht="13.5" x14ac:dyDescent="0.25">
      <c r="A1972" s="3">
        <f>TITRES_STAT!B1975</f>
        <v>45176</v>
      </c>
      <c r="B1972" s="5">
        <f>TITRES_STAT!D1975</f>
        <v>0.42</v>
      </c>
      <c r="C1972" s="2">
        <f t="shared" si="237"/>
        <v>0</v>
      </c>
      <c r="D1972" s="2">
        <f t="shared" si="238"/>
        <v>0.41799999999999998</v>
      </c>
      <c r="E1972" s="2">
        <f t="shared" si="240"/>
        <v>0.41500000000000004</v>
      </c>
      <c r="F1972" s="2">
        <f t="shared" si="241"/>
        <v>0.41649999999999998</v>
      </c>
      <c r="G1972" s="2">
        <f t="shared" si="243"/>
        <v>0.41840000000000016</v>
      </c>
      <c r="H1972" s="2">
        <f t="shared" si="239"/>
        <v>0.43000000000000022</v>
      </c>
      <c r="I1972" s="2">
        <f t="array" ref="I1972">SUMPRODUCT(B1956:B1975, (ROW(B1956:B1975)-ROW(B1956)+1)) / (20*21/2)</f>
        <v>0.4161428571428572</v>
      </c>
      <c r="J1972" s="2">
        <f t="shared" si="242"/>
        <v>0.41673912217559556</v>
      </c>
      <c r="K1972" s="2">
        <f t="shared" si="244"/>
        <v>0.41758966949379894</v>
      </c>
    </row>
    <row r="1973" spans="1:11" ht="13.5" x14ac:dyDescent="0.25">
      <c r="A1973" s="3">
        <f>TITRES_STAT!B1976</f>
        <v>45177</v>
      </c>
      <c r="B1973" s="5">
        <f>TITRES_STAT!D1976</f>
        <v>0.42</v>
      </c>
      <c r="C1973" s="2">
        <f t="shared" si="237"/>
        <v>0</v>
      </c>
      <c r="D1973" s="2">
        <f t="shared" si="238"/>
        <v>0.41799999999999998</v>
      </c>
      <c r="E1973" s="2">
        <f t="shared" si="240"/>
        <v>0.41500000000000004</v>
      </c>
      <c r="F1973" s="2">
        <f t="shared" si="241"/>
        <v>0.41649999999999998</v>
      </c>
      <c r="G1973" s="2">
        <f t="shared" si="243"/>
        <v>0.41840000000000016</v>
      </c>
      <c r="H1973" s="2">
        <f t="shared" si="239"/>
        <v>0.4297500000000003</v>
      </c>
      <c r="I1973" s="2">
        <f t="array" ref="I1973">SUMPRODUCT(B1957:B1976, (ROW(B1957:B1976)-ROW(B1957)+1)) / (20*21/2)</f>
        <v>0.41552380952380957</v>
      </c>
      <c r="J1973" s="2">
        <f t="shared" si="242"/>
        <v>0.41704968196839598</v>
      </c>
      <c r="K1973" s="2">
        <f t="shared" si="244"/>
        <v>0.41768419225874803</v>
      </c>
    </row>
    <row r="1974" spans="1:11" ht="13.5" x14ac:dyDescent="0.25">
      <c r="A1974" s="3">
        <f>TITRES_STAT!B1977</f>
        <v>45180</v>
      </c>
      <c r="B1974" s="5">
        <f>TITRES_STAT!D1977</f>
        <v>0.41</v>
      </c>
      <c r="C1974" s="2">
        <f t="shared" si="237"/>
        <v>-1.0000000000000009E-2</v>
      </c>
      <c r="D1974" s="2">
        <f t="shared" si="238"/>
        <v>0.41600000000000004</v>
      </c>
      <c r="E1974" s="2">
        <f t="shared" si="240"/>
        <v>0.41499999999999992</v>
      </c>
      <c r="F1974" s="2">
        <f t="shared" si="241"/>
        <v>0.41649999999999998</v>
      </c>
      <c r="G1974" s="2">
        <f t="shared" si="243"/>
        <v>0.41820000000000013</v>
      </c>
      <c r="H1974" s="2">
        <f t="shared" si="239"/>
        <v>0.42945000000000022</v>
      </c>
      <c r="I1974" s="2">
        <f t="array" ref="I1974">SUMPRODUCT(B1958:B1977, (ROW(B1958:B1977)-ROW(B1958)+1)) / (20*21/2)</f>
        <v>0.41399999999999998</v>
      </c>
      <c r="J1974" s="2">
        <f t="shared" si="242"/>
        <v>0.41637828368569163</v>
      </c>
      <c r="K1974" s="2">
        <f t="shared" si="244"/>
        <v>0.41738285138585596</v>
      </c>
    </row>
    <row r="1975" spans="1:11" ht="13.5" x14ac:dyDescent="0.25">
      <c r="A1975" s="3">
        <f>TITRES_STAT!B1978</f>
        <v>45181</v>
      </c>
      <c r="B1975" s="5">
        <f>TITRES_STAT!D1978</f>
        <v>0.42</v>
      </c>
      <c r="C1975" s="2">
        <f t="shared" si="237"/>
        <v>1.0000000000000009E-2</v>
      </c>
      <c r="D1975" s="2">
        <f t="shared" si="238"/>
        <v>0.41799999999999998</v>
      </c>
      <c r="E1975" s="2">
        <f t="shared" si="240"/>
        <v>0.41600000000000004</v>
      </c>
      <c r="F1975" s="2">
        <f t="shared" si="241"/>
        <v>0.41649999999999998</v>
      </c>
      <c r="G1975" s="2">
        <f t="shared" si="243"/>
        <v>0.41840000000000016</v>
      </c>
      <c r="H1975" s="2">
        <f t="shared" si="239"/>
        <v>0.42920000000000025</v>
      </c>
      <c r="I1975" s="2">
        <f t="array" ref="I1975">SUMPRODUCT(B1959:B1978, (ROW(B1959:B1978)-ROW(B1959)+1)) / (20*21/2)</f>
        <v>0.41352380952380952</v>
      </c>
      <c r="J1975" s="2">
        <f t="shared" si="242"/>
        <v>0.4167232090489591</v>
      </c>
      <c r="K1975" s="2">
        <f t="shared" si="244"/>
        <v>0.41748548466484203</v>
      </c>
    </row>
    <row r="1976" spans="1:11" ht="13.5" x14ac:dyDescent="0.25">
      <c r="A1976" s="3">
        <f>TITRES_STAT!B1979</f>
        <v>45182</v>
      </c>
      <c r="B1976" s="5">
        <f>TITRES_STAT!D1979</f>
        <v>0.41</v>
      </c>
      <c r="C1976" s="2">
        <f t="shared" si="237"/>
        <v>-1.0000000000000009E-2</v>
      </c>
      <c r="D1976" s="2">
        <f t="shared" si="238"/>
        <v>0.41600000000000004</v>
      </c>
      <c r="E1976" s="2">
        <f t="shared" si="240"/>
        <v>0.41600000000000004</v>
      </c>
      <c r="F1976" s="2">
        <f t="shared" si="241"/>
        <v>0.41600000000000004</v>
      </c>
      <c r="G1976" s="2">
        <f t="shared" si="243"/>
        <v>0.41840000000000016</v>
      </c>
      <c r="H1976" s="2">
        <f t="shared" si="239"/>
        <v>0.42890000000000023</v>
      </c>
      <c r="I1976" s="2">
        <f t="array" ref="I1976">SUMPRODUCT(B1960:B1979, (ROW(B1960:B1979)-ROW(B1960)+1)) / (20*21/2)</f>
        <v>0.41309523809523802</v>
      </c>
      <c r="J1976" s="2">
        <f t="shared" si="242"/>
        <v>0.41608290342524873</v>
      </c>
      <c r="K1976" s="2">
        <f t="shared" si="244"/>
        <v>0.41719193624661294</v>
      </c>
    </row>
    <row r="1977" spans="1:11" ht="13.5" x14ac:dyDescent="0.25">
      <c r="A1977" s="3">
        <f>TITRES_STAT!B1980</f>
        <v>45183</v>
      </c>
      <c r="B1977" s="5">
        <f>TITRES_STAT!D1980</f>
        <v>0.4</v>
      </c>
      <c r="C1977" s="2">
        <f t="shared" si="237"/>
        <v>-9.9999999999999534E-3</v>
      </c>
      <c r="D1977" s="2">
        <f t="shared" si="238"/>
        <v>0.41200000000000003</v>
      </c>
      <c r="E1977" s="2">
        <f t="shared" si="240"/>
        <v>0.41500000000000004</v>
      </c>
      <c r="F1977" s="2">
        <f t="shared" si="241"/>
        <v>0.41500000000000004</v>
      </c>
      <c r="G1977" s="2">
        <f t="shared" si="243"/>
        <v>0.4180000000000002</v>
      </c>
      <c r="H1977" s="2">
        <f t="shared" si="239"/>
        <v>0.42855000000000026</v>
      </c>
      <c r="I1977" s="2">
        <f t="array" ref="I1977">SUMPRODUCT(B1961:B1980, (ROW(B1961:B1980)-ROW(B1961)+1)) / (20*21/2)</f>
        <v>0.4127142857142857</v>
      </c>
      <c r="J1977" s="2">
        <f t="shared" si="242"/>
        <v>0.41455119833712983</v>
      </c>
      <c r="K1977" s="2">
        <f t="shared" si="244"/>
        <v>0.41651774266831443</v>
      </c>
    </row>
    <row r="1978" spans="1:11" ht="13.5" x14ac:dyDescent="0.25">
      <c r="A1978" s="3">
        <f>TITRES_STAT!B1981</f>
        <v>45184</v>
      </c>
      <c r="B1978" s="5">
        <f>TITRES_STAT!D1981</f>
        <v>0.41</v>
      </c>
      <c r="C1978" s="2">
        <f t="shared" si="237"/>
        <v>9.9999999999999534E-3</v>
      </c>
      <c r="D1978" s="2">
        <f t="shared" si="238"/>
        <v>0.41000000000000003</v>
      </c>
      <c r="E1978" s="2">
        <f t="shared" si="240"/>
        <v>0.41399999999999998</v>
      </c>
      <c r="F1978" s="2">
        <f t="shared" si="241"/>
        <v>0.41450000000000004</v>
      </c>
      <c r="G1978" s="2">
        <f t="shared" si="243"/>
        <v>0.41780000000000017</v>
      </c>
      <c r="H1978" s="2">
        <f t="shared" si="239"/>
        <v>0.42825000000000019</v>
      </c>
      <c r="I1978" s="2">
        <f t="array" ref="I1978">SUMPRODUCT(B1962:B1981, (ROW(B1962:B1981)-ROW(B1962)+1)) / (20*21/2)</f>
        <v>0.41233333333333327</v>
      </c>
      <c r="J1978" s="2">
        <f t="shared" si="242"/>
        <v>0.41411775087645081</v>
      </c>
      <c r="K1978" s="2">
        <f t="shared" si="244"/>
        <v>0.41626214491661578</v>
      </c>
    </row>
    <row r="1979" spans="1:11" ht="13.5" x14ac:dyDescent="0.25">
      <c r="A1979" s="3">
        <f>TITRES_STAT!B1982</f>
        <v>45187</v>
      </c>
      <c r="B1979" s="5">
        <f>TITRES_STAT!D1982</f>
        <v>0.41</v>
      </c>
      <c r="C1979" s="2">
        <f t="shared" si="237"/>
        <v>0</v>
      </c>
      <c r="D1979" s="2">
        <f t="shared" si="238"/>
        <v>0.41</v>
      </c>
      <c r="E1979" s="2">
        <f t="shared" si="240"/>
        <v>0.41299999999999998</v>
      </c>
      <c r="F1979" s="2">
        <f t="shared" si="241"/>
        <v>0.41400000000000003</v>
      </c>
      <c r="G1979" s="2">
        <f t="shared" si="243"/>
        <v>0.41760000000000019</v>
      </c>
      <c r="H1979" s="2">
        <f t="shared" si="239"/>
        <v>0.42790000000000011</v>
      </c>
      <c r="I1979" s="2">
        <f t="array" ref="I1979">SUMPRODUCT(B1963:B1982, (ROW(B1963:B1982)-ROW(B1963)+1)) / (20*21/2)</f>
        <v>0.41199999999999998</v>
      </c>
      <c r="J1979" s="2">
        <f t="shared" si="242"/>
        <v>0.41372558412631266</v>
      </c>
      <c r="K1979" s="2">
        <f t="shared" si="244"/>
        <v>0.41601657060616026</v>
      </c>
    </row>
    <row r="1980" spans="1:11" ht="13.5" x14ac:dyDescent="0.25">
      <c r="A1980" s="3">
        <f>TITRES_STAT!B1983</f>
        <v>45188</v>
      </c>
      <c r="B1980" s="5">
        <f>TITRES_STAT!D1983</f>
        <v>0.41</v>
      </c>
      <c r="C1980" s="2">
        <f t="shared" si="237"/>
        <v>0</v>
      </c>
      <c r="D1980" s="2">
        <f t="shared" si="238"/>
        <v>0.40800000000000003</v>
      </c>
      <c r="E1980" s="2">
        <f t="shared" si="240"/>
        <v>0.41299999999999998</v>
      </c>
      <c r="F1980" s="2">
        <f t="shared" si="241"/>
        <v>0.41400000000000003</v>
      </c>
      <c r="G1980" s="2">
        <f t="shared" si="243"/>
        <v>0.41740000000000016</v>
      </c>
      <c r="H1980" s="2">
        <f t="shared" si="239"/>
        <v>0.42755000000000015</v>
      </c>
      <c r="I1980" s="2">
        <f t="array" ref="I1980">SUMPRODUCT(B1964:B1983, (ROW(B1964:B1983)-ROW(B1964)+1)) / (20*21/2)</f>
        <v>0.4117142857142857</v>
      </c>
      <c r="J1980" s="2">
        <f t="shared" si="242"/>
        <v>0.41337076659047339</v>
      </c>
      <c r="K1980" s="2">
        <f t="shared" si="244"/>
        <v>0.41578062666082061</v>
      </c>
    </row>
    <row r="1981" spans="1:11" ht="13.5" x14ac:dyDescent="0.25">
      <c r="A1981" s="3">
        <f>TITRES_STAT!B1984</f>
        <v>45189</v>
      </c>
      <c r="B1981" s="5">
        <f>TITRES_STAT!D1984</f>
        <v>0.41</v>
      </c>
      <c r="C1981" s="2">
        <f t="shared" si="237"/>
        <v>0</v>
      </c>
      <c r="D1981" s="2">
        <f t="shared" si="238"/>
        <v>0.40800000000000003</v>
      </c>
      <c r="E1981" s="2">
        <f t="shared" si="240"/>
        <v>0.41200000000000003</v>
      </c>
      <c r="F1981" s="2">
        <f t="shared" si="241"/>
        <v>0.41350000000000009</v>
      </c>
      <c r="G1981" s="2">
        <f t="shared" si="243"/>
        <v>0.41720000000000013</v>
      </c>
      <c r="H1981" s="2">
        <f t="shared" si="239"/>
        <v>0.42720000000000014</v>
      </c>
      <c r="I1981" s="2">
        <f t="array" ref="I1981">SUMPRODUCT(B1965:B1984, (ROW(B1965:B1984)-ROW(B1965)+1)) / (20*21/2)</f>
        <v>0.41052380952380957</v>
      </c>
      <c r="J1981" s="2">
        <f t="shared" si="242"/>
        <v>0.41304974120090449</v>
      </c>
      <c r="K1981" s="2">
        <f t="shared" si="244"/>
        <v>0.41555393541921981</v>
      </c>
    </row>
    <row r="1982" spans="1:11" ht="13.5" x14ac:dyDescent="0.25">
      <c r="A1982" s="3">
        <f>TITRES_STAT!B1985</f>
        <v>45190</v>
      </c>
      <c r="B1982" s="5">
        <f>TITRES_STAT!D1985</f>
        <v>0.41</v>
      </c>
      <c r="C1982" s="2">
        <f t="shared" si="237"/>
        <v>0</v>
      </c>
      <c r="D1982" s="2">
        <f t="shared" si="238"/>
        <v>0.41</v>
      </c>
      <c r="E1982" s="2">
        <f t="shared" si="240"/>
        <v>0.41100000000000003</v>
      </c>
      <c r="F1982" s="2">
        <f t="shared" si="241"/>
        <v>0.41300000000000009</v>
      </c>
      <c r="G1982" s="2">
        <f t="shared" si="243"/>
        <v>0.41700000000000009</v>
      </c>
      <c r="H1982" s="2">
        <f t="shared" si="239"/>
        <v>0.42685000000000017</v>
      </c>
      <c r="I1982" s="2">
        <f t="array" ref="I1982">SUMPRODUCT(B1966:B1985, (ROW(B1966:B1985)-ROW(B1966)+1)) / (20*21/2)</f>
        <v>0.40938095238095229</v>
      </c>
      <c r="J1982" s="2">
        <f t="shared" si="242"/>
        <v>0.41275928965796121</v>
      </c>
      <c r="K1982" s="2">
        <f t="shared" si="244"/>
        <v>0.41533613403023079</v>
      </c>
    </row>
    <row r="1983" spans="1:11" ht="13.5" x14ac:dyDescent="0.25">
      <c r="A1983" s="3">
        <f>TITRES_STAT!B1986</f>
        <v>45191</v>
      </c>
      <c r="B1983" s="5">
        <f>TITRES_STAT!D1986</f>
        <v>0.41</v>
      </c>
      <c r="C1983" s="2">
        <f t="shared" si="237"/>
        <v>0</v>
      </c>
      <c r="D1983" s="2">
        <f t="shared" si="238"/>
        <v>0.41</v>
      </c>
      <c r="E1983" s="2">
        <f t="shared" si="240"/>
        <v>0.41000000000000003</v>
      </c>
      <c r="F1983" s="2">
        <f t="shared" si="241"/>
        <v>0.41250000000000009</v>
      </c>
      <c r="G1983" s="2">
        <f t="shared" si="243"/>
        <v>0.41680000000000006</v>
      </c>
      <c r="H1983" s="2">
        <f t="shared" si="239"/>
        <v>0.42655000000000015</v>
      </c>
      <c r="I1983" s="2">
        <f t="array" ref="I1983">SUMPRODUCT(B1967:B1986, (ROW(B1967:B1986)-ROW(B1967)+1)) / (20*21/2)</f>
        <v>0.40828571428571425</v>
      </c>
      <c r="J1983" s="2">
        <f t="shared" si="242"/>
        <v>0.41249650016672684</v>
      </c>
      <c r="K1983" s="2">
        <f t="shared" si="244"/>
        <v>0.4151268738721825</v>
      </c>
    </row>
    <row r="1984" spans="1:11" ht="13.5" x14ac:dyDescent="0.25">
      <c r="A1984" s="3">
        <f>TITRES_STAT!B1987</f>
        <v>45194</v>
      </c>
      <c r="B1984" s="5">
        <f>TITRES_STAT!D1987</f>
        <v>0.4</v>
      </c>
      <c r="C1984" s="2">
        <f t="shared" si="237"/>
        <v>-9.9999999999999534E-3</v>
      </c>
      <c r="D1984" s="2">
        <f t="shared" si="238"/>
        <v>0.40800000000000003</v>
      </c>
      <c r="E1984" s="2">
        <f t="shared" si="240"/>
        <v>0.40900000000000009</v>
      </c>
      <c r="F1984" s="2">
        <f t="shared" si="241"/>
        <v>0.41200000000000003</v>
      </c>
      <c r="G1984" s="2">
        <f t="shared" si="243"/>
        <v>0.41619999999999996</v>
      </c>
      <c r="H1984" s="2">
        <f t="shared" si="239"/>
        <v>0.42615000000000014</v>
      </c>
      <c r="I1984" s="2">
        <f t="array" ref="I1984">SUMPRODUCT(B1968:B1987, (ROW(B1968:B1987)-ROW(B1968)+1)) / (20*21/2)</f>
        <v>0.40628571428571425</v>
      </c>
      <c r="J1984" s="2">
        <f t="shared" si="242"/>
        <v>0.41130635729370524</v>
      </c>
      <c r="K1984" s="2">
        <f t="shared" si="244"/>
        <v>0.41453366313209694</v>
      </c>
    </row>
    <row r="1985" spans="1:11" ht="13.5" x14ac:dyDescent="0.25">
      <c r="A1985" s="3">
        <f>TITRES_STAT!B1988</f>
        <v>45195</v>
      </c>
      <c r="B1985" s="5">
        <f>TITRES_STAT!D1988</f>
        <v>0.4</v>
      </c>
      <c r="C1985" s="2">
        <f t="shared" si="237"/>
        <v>0</v>
      </c>
      <c r="D1985" s="2">
        <f t="shared" si="238"/>
        <v>0.40599999999999997</v>
      </c>
      <c r="E1985" s="2">
        <f t="shared" si="240"/>
        <v>0.40700000000000003</v>
      </c>
      <c r="F1985" s="2">
        <f t="shared" si="241"/>
        <v>0.41150000000000009</v>
      </c>
      <c r="G1985" s="2">
        <f t="shared" si="243"/>
        <v>0.4158</v>
      </c>
      <c r="H1985" s="2">
        <f t="shared" si="239"/>
        <v>0.42580000000000012</v>
      </c>
      <c r="I1985" s="2">
        <f t="array" ref="I1985">SUMPRODUCT(B1969:B1988, (ROW(B1969:B1988)-ROW(B1969)+1)) / (20*21/2)</f>
        <v>0.40438095238095234</v>
      </c>
      <c r="J1985" s="2">
        <f t="shared" si="242"/>
        <v>0.41022956136097144</v>
      </c>
      <c r="K1985" s="2">
        <f t="shared" si="244"/>
        <v>0.4139637155582892</v>
      </c>
    </row>
    <row r="1986" spans="1:11" ht="13.5" x14ac:dyDescent="0.25">
      <c r="A1986" s="3">
        <f>TITRES_STAT!B1989</f>
        <v>45197</v>
      </c>
      <c r="B1986" s="5">
        <f>TITRES_STAT!D1989</f>
        <v>0.4</v>
      </c>
      <c r="C1986" s="2">
        <f t="shared" si="237"/>
        <v>0</v>
      </c>
      <c r="D1986" s="2">
        <f t="shared" si="238"/>
        <v>0.40400000000000003</v>
      </c>
      <c r="E1986" s="2">
        <f t="shared" si="240"/>
        <v>0.40600000000000003</v>
      </c>
      <c r="F1986" s="2">
        <f t="shared" si="241"/>
        <v>0.41100000000000014</v>
      </c>
      <c r="G1986" s="2">
        <f t="shared" si="243"/>
        <v>0.41539999999999994</v>
      </c>
      <c r="H1986" s="2">
        <f t="shared" si="239"/>
        <v>0.42540000000000011</v>
      </c>
      <c r="I1986" s="2">
        <f t="array" ref="I1986">SUMPRODUCT(B1970:B1989, (ROW(B1970:B1989)-ROW(B1970)+1)) / (20*21/2)</f>
        <v>0.40261904761904754</v>
      </c>
      <c r="J1986" s="2">
        <f t="shared" si="242"/>
        <v>0.4092553174218313</v>
      </c>
      <c r="K1986" s="2">
        <f t="shared" si="244"/>
        <v>0.41341611886972884</v>
      </c>
    </row>
    <row r="1987" spans="1:11" ht="13.5" x14ac:dyDescent="0.25">
      <c r="A1987" s="3">
        <f>TITRES_STAT!B1990</f>
        <v>45198</v>
      </c>
      <c r="B1987" s="5">
        <f>TITRES_STAT!D1990</f>
        <v>0.39</v>
      </c>
      <c r="C1987" s="2">
        <f t="shared" si="237"/>
        <v>-1.0000000000000009E-2</v>
      </c>
      <c r="D1987" s="2">
        <f t="shared" si="238"/>
        <v>0.4</v>
      </c>
      <c r="E1987" s="2">
        <f t="shared" si="240"/>
        <v>0.40499999999999997</v>
      </c>
      <c r="F1987" s="2">
        <f t="shared" si="241"/>
        <v>0.41000000000000014</v>
      </c>
      <c r="G1987" s="2">
        <f t="shared" si="243"/>
        <v>0.41479999999999989</v>
      </c>
      <c r="H1987" s="2">
        <f t="shared" si="239"/>
        <v>0.42495000000000011</v>
      </c>
      <c r="I1987" s="2">
        <f t="array" ref="I1987">SUMPRODUCT(B1971:B1990, (ROW(B1971:B1990)-ROW(B1971)+1)) / (20*21/2)</f>
        <v>0.40099999999999997</v>
      </c>
      <c r="J1987" s="2">
        <f t="shared" si="242"/>
        <v>0.40742147766737119</v>
      </c>
      <c r="K1987" s="2">
        <f t="shared" si="244"/>
        <v>0.41249783969836695</v>
      </c>
    </row>
    <row r="1988" spans="1:11" ht="13.5" x14ac:dyDescent="0.25">
      <c r="A1988" s="3">
        <f>TITRES_STAT!B1991</f>
        <v>45201</v>
      </c>
      <c r="B1988" s="5">
        <f>TITRES_STAT!D1991</f>
        <v>0.39</v>
      </c>
      <c r="C1988" s="2">
        <f t="shared" ref="C1988:C2051" si="245">B1988-B1987</f>
        <v>0</v>
      </c>
      <c r="D1988" s="2">
        <f t="shared" si="238"/>
        <v>0.39600000000000007</v>
      </c>
      <c r="E1988" s="2">
        <f t="shared" si="240"/>
        <v>0.40299999999999991</v>
      </c>
      <c r="F1988" s="2">
        <f t="shared" si="241"/>
        <v>0.40850000000000009</v>
      </c>
      <c r="G1988" s="2">
        <f t="shared" si="243"/>
        <v>0.41419999999999996</v>
      </c>
      <c r="H1988" s="2">
        <f t="shared" si="239"/>
        <v>0.4245000000000001</v>
      </c>
      <c r="I1988" s="2">
        <f t="array" ref="I1988">SUMPRODUCT(B1972:B1991, (ROW(B1972:B1991)-ROW(B1972)+1)) / (20*21/2)</f>
        <v>0.39947619047619048</v>
      </c>
      <c r="J1988" s="2">
        <f t="shared" si="242"/>
        <v>0.40576228931809777</v>
      </c>
      <c r="K1988" s="2">
        <f t="shared" si="244"/>
        <v>0.41161557147490163</v>
      </c>
    </row>
    <row r="1989" spans="1:11" ht="13.5" x14ac:dyDescent="0.25">
      <c r="A1989" s="3">
        <f>TITRES_STAT!B1992</f>
        <v>45202</v>
      </c>
      <c r="B1989" s="5">
        <f>TITRES_STAT!D1992</f>
        <v>0.39</v>
      </c>
      <c r="C1989" s="2">
        <f t="shared" si="245"/>
        <v>0</v>
      </c>
      <c r="D1989" s="2">
        <f t="shared" si="238"/>
        <v>0.39400000000000002</v>
      </c>
      <c r="E1989" s="2">
        <f t="shared" si="240"/>
        <v>0.40099999999999997</v>
      </c>
      <c r="F1989" s="2">
        <f t="shared" si="241"/>
        <v>0.40700000000000003</v>
      </c>
      <c r="G1989" s="2">
        <f t="shared" si="243"/>
        <v>0.41359999999999997</v>
      </c>
      <c r="H1989" s="2">
        <f t="shared" si="239"/>
        <v>0.42405000000000015</v>
      </c>
      <c r="I1989" s="2">
        <f t="array" ref="I1989">SUMPRODUCT(B1973:B1992, (ROW(B1973:B1992)-ROW(B1973)+1)) / (20*21/2)</f>
        <v>0.39714285714285708</v>
      </c>
      <c r="J1989" s="2">
        <f t="shared" si="242"/>
        <v>0.40426111890685035</v>
      </c>
      <c r="K1989" s="2">
        <f t="shared" si="244"/>
        <v>0.41076790200529767</v>
      </c>
    </row>
    <row r="1990" spans="1:11" ht="13.5" x14ac:dyDescent="0.25">
      <c r="A1990" s="3">
        <f>TITRES_STAT!B1993</f>
        <v>45203</v>
      </c>
      <c r="B1990" s="5">
        <f>TITRES_STAT!D1993</f>
        <v>0.39</v>
      </c>
      <c r="C1990" s="2">
        <f t="shared" si="245"/>
        <v>0</v>
      </c>
      <c r="D1990" s="2">
        <f t="shared" ref="D1990:D2053" si="246">AVERAGE(B1986:B1990)</f>
        <v>0.39200000000000007</v>
      </c>
      <c r="E1990" s="2">
        <f t="shared" si="240"/>
        <v>0.39900000000000002</v>
      </c>
      <c r="F1990" s="2">
        <f t="shared" si="241"/>
        <v>0.40600000000000003</v>
      </c>
      <c r="G1990" s="2">
        <f t="shared" si="243"/>
        <v>0.41279999999999994</v>
      </c>
      <c r="H1990" s="2">
        <f t="shared" si="239"/>
        <v>0.42360000000000014</v>
      </c>
      <c r="I1990" s="2">
        <f t="array" ref="I1990">SUMPRODUCT(B1974:B1993, (ROW(B1974:B1993)-ROW(B1974)+1)) / (20*21/2)</f>
        <v>0.395952380952381</v>
      </c>
      <c r="J1990" s="2">
        <f t="shared" si="242"/>
        <v>0.40290291710619791</v>
      </c>
      <c r="K1990" s="2">
        <f t="shared" si="244"/>
        <v>0.4099534744756782</v>
      </c>
    </row>
    <row r="1991" spans="1:11" ht="13.5" x14ac:dyDescent="0.25">
      <c r="A1991" s="3">
        <f>TITRES_STAT!B1994</f>
        <v>45204</v>
      </c>
      <c r="B1991" s="5">
        <f>TITRES_STAT!D1994</f>
        <v>0.39</v>
      </c>
      <c r="C1991" s="2">
        <f t="shared" si="245"/>
        <v>0</v>
      </c>
      <c r="D1991" s="2">
        <f t="shared" si="246"/>
        <v>0.39</v>
      </c>
      <c r="E1991" s="2">
        <f t="shared" si="240"/>
        <v>0.39700000000000008</v>
      </c>
      <c r="F1991" s="2">
        <f t="shared" si="241"/>
        <v>0.40449999999999997</v>
      </c>
      <c r="G1991" s="2">
        <f t="shared" si="243"/>
        <v>0.41220000000000001</v>
      </c>
      <c r="H1991" s="2">
        <f t="shared" si="239"/>
        <v>0.42315000000000003</v>
      </c>
      <c r="I1991" s="2">
        <f t="array" ref="I1991">SUMPRODUCT(B1975:B1994, (ROW(B1975:B1994)-ROW(B1975)+1)) / (20*21/2)</f>
        <v>0.39490476190476193</v>
      </c>
      <c r="J1991" s="2">
        <f t="shared" si="242"/>
        <v>0.40167406785798859</v>
      </c>
      <c r="K1991" s="2">
        <f t="shared" si="244"/>
        <v>0.40917098528055362</v>
      </c>
    </row>
    <row r="1992" spans="1:11" ht="13.5" x14ac:dyDescent="0.25">
      <c r="A1992" s="3">
        <f>TITRES_STAT!B1995</f>
        <v>45205</v>
      </c>
      <c r="B1992" s="5">
        <f>TITRES_STAT!D1995</f>
        <v>0.38</v>
      </c>
      <c r="C1992" s="2">
        <f t="shared" si="245"/>
        <v>-1.0000000000000009E-2</v>
      </c>
      <c r="D1992" s="2">
        <f t="shared" si="246"/>
        <v>0.38800000000000001</v>
      </c>
      <c r="E1992" s="2">
        <f t="shared" si="240"/>
        <v>0.39400000000000002</v>
      </c>
      <c r="F1992" s="2">
        <f t="shared" si="241"/>
        <v>0.40250000000000002</v>
      </c>
      <c r="G1992" s="2">
        <f t="shared" si="243"/>
        <v>0.41139999999999993</v>
      </c>
      <c r="H1992" s="2">
        <f t="shared" si="239"/>
        <v>0.42270000000000008</v>
      </c>
      <c r="I1992" s="2">
        <f t="array" ref="I1992">SUMPRODUCT(B1976:B1995, (ROW(B1976:B1995)-ROW(B1976)+1)) / (20*21/2)</f>
        <v>0.393952380952381</v>
      </c>
      <c r="J1992" s="2">
        <f t="shared" si="242"/>
        <v>0.39960987091913258</v>
      </c>
      <c r="K1992" s="2">
        <f t="shared" si="244"/>
        <v>0.4080270250734731</v>
      </c>
    </row>
    <row r="1993" spans="1:11" ht="13.5" x14ac:dyDescent="0.25">
      <c r="A1993" s="3">
        <f>TITRES_STAT!B1996</f>
        <v>45208</v>
      </c>
      <c r="B1993" s="5">
        <f>TITRES_STAT!D1996</f>
        <v>0.39</v>
      </c>
      <c r="C1993" s="2">
        <f t="shared" si="245"/>
        <v>1.0000000000000009E-2</v>
      </c>
      <c r="D1993" s="2">
        <f t="shared" si="246"/>
        <v>0.38800000000000001</v>
      </c>
      <c r="E1993" s="2">
        <f t="shared" si="240"/>
        <v>0.39200000000000007</v>
      </c>
      <c r="F1993" s="2">
        <f t="shared" si="241"/>
        <v>0.40099999999999997</v>
      </c>
      <c r="G1993" s="2">
        <f t="shared" si="243"/>
        <v>0.4108</v>
      </c>
      <c r="H1993" s="2">
        <f t="shared" si="239"/>
        <v>0.42230000000000012</v>
      </c>
      <c r="I1993" s="2">
        <f t="array" ref="I1993">SUMPRODUCT(B1977:B1996, (ROW(B1977:B1996)-ROW(B1977)+1)) / (20*21/2)</f>
        <v>0.3921904761904762</v>
      </c>
      <c r="J1993" s="2">
        <f t="shared" si="242"/>
        <v>0.39869464511731045</v>
      </c>
      <c r="K1993" s="2">
        <f t="shared" si="244"/>
        <v>0.40732008291372912</v>
      </c>
    </row>
    <row r="1994" spans="1:11" ht="13.5" x14ac:dyDescent="0.25">
      <c r="A1994" s="3">
        <f>TITRES_STAT!B1997</f>
        <v>45209</v>
      </c>
      <c r="B1994" s="5">
        <f>TITRES_STAT!D1997</f>
        <v>0.39</v>
      </c>
      <c r="C1994" s="2">
        <f t="shared" si="245"/>
        <v>0</v>
      </c>
      <c r="D1994" s="2">
        <f t="shared" si="246"/>
        <v>0.38800000000000007</v>
      </c>
      <c r="E1994" s="2">
        <f t="shared" si="240"/>
        <v>0.39100000000000007</v>
      </c>
      <c r="F1994" s="2">
        <f t="shared" si="241"/>
        <v>0.39999999999999997</v>
      </c>
      <c r="G1994" s="2">
        <f t="shared" si="243"/>
        <v>0.41039999999999999</v>
      </c>
      <c r="H1994" s="2">
        <f t="shared" ref="H1994:H2057" si="247">AVERAGE(B1795:B1994)</f>
        <v>0.42190000000000011</v>
      </c>
      <c r="I1994" s="2">
        <f t="array" ref="I1994">SUMPRODUCT(B1978:B1997, (ROW(B1978:B1997)-ROW(B1978)+1)) / (20*21/2)</f>
        <v>0.39057142857142857</v>
      </c>
      <c r="J1994" s="2">
        <f t="shared" si="242"/>
        <v>0.39786658367756661</v>
      </c>
      <c r="K1994" s="2">
        <f t="shared" si="244"/>
        <v>0.40664086397593585</v>
      </c>
    </row>
    <row r="1995" spans="1:11" ht="13.5" x14ac:dyDescent="0.25">
      <c r="A1995" s="3">
        <f>TITRES_STAT!B1998</f>
        <v>45210</v>
      </c>
      <c r="B1995" s="5">
        <f>TITRES_STAT!D1998</f>
        <v>0.39</v>
      </c>
      <c r="C1995" s="2">
        <f t="shared" si="245"/>
        <v>0</v>
      </c>
      <c r="D1995" s="2">
        <f t="shared" si="246"/>
        <v>0.38800000000000007</v>
      </c>
      <c r="E1995" s="2">
        <f t="shared" si="240"/>
        <v>0.39000000000000007</v>
      </c>
      <c r="F1995" s="2">
        <f t="shared" si="241"/>
        <v>0.39849999999999991</v>
      </c>
      <c r="G1995" s="2">
        <f t="shared" si="243"/>
        <v>0.40980000000000005</v>
      </c>
      <c r="H1995" s="2">
        <f t="shared" si="247"/>
        <v>0.42140000000000016</v>
      </c>
      <c r="I1995" s="2">
        <f t="array" ref="I1995">SUMPRODUCT(B1979:B1998, (ROW(B1979:B1998)-ROW(B1979)+1)) / (20*21/2)</f>
        <v>0.38904761904761909</v>
      </c>
      <c r="J1995" s="2">
        <f t="shared" si="242"/>
        <v>0.39711738523208406</v>
      </c>
      <c r="K1995" s="2">
        <f t="shared" si="244"/>
        <v>0.4059882810749188</v>
      </c>
    </row>
    <row r="1996" spans="1:11" ht="13.5" x14ac:dyDescent="0.25">
      <c r="A1996" s="3">
        <f>TITRES_STAT!B1999</f>
        <v>45211</v>
      </c>
      <c r="B1996" s="5">
        <f>TITRES_STAT!D1999</f>
        <v>0.38</v>
      </c>
      <c r="C1996" s="2">
        <f t="shared" si="245"/>
        <v>-1.0000000000000009E-2</v>
      </c>
      <c r="D1996" s="2">
        <f t="shared" si="246"/>
        <v>0.38600000000000001</v>
      </c>
      <c r="E1996" s="2">
        <f t="shared" ref="E1996:E2059" si="248">AVERAGE(B1987:B1996)</f>
        <v>0.38800000000000001</v>
      </c>
      <c r="F1996" s="2">
        <f t="shared" si="241"/>
        <v>0.39699999999999991</v>
      </c>
      <c r="G1996" s="2">
        <f t="shared" si="243"/>
        <v>0.40900000000000003</v>
      </c>
      <c r="H1996" s="2">
        <f t="shared" si="247"/>
        <v>0.42085000000000017</v>
      </c>
      <c r="I1996" s="2">
        <f t="array" ref="I1996">SUMPRODUCT(B1980:B1999, (ROW(B1980:B1999)-ROW(B1980)+1)) / (20*21/2)</f>
        <v>0.38766666666666666</v>
      </c>
      <c r="J1996" s="2">
        <f t="shared" si="242"/>
        <v>0.39548715806712365</v>
      </c>
      <c r="K1996" s="2">
        <f t="shared" si="244"/>
        <v>0.40496913279747099</v>
      </c>
    </row>
    <row r="1997" spans="1:11" ht="13.5" x14ac:dyDescent="0.25">
      <c r="A1997" s="3">
        <f>TITRES_STAT!B2000</f>
        <v>45212</v>
      </c>
      <c r="B1997" s="5">
        <f>TITRES_STAT!D2000</f>
        <v>0.38</v>
      </c>
      <c r="C1997" s="2">
        <f t="shared" si="245"/>
        <v>0</v>
      </c>
      <c r="D1997" s="2">
        <f t="shared" si="246"/>
        <v>0.38599999999999995</v>
      </c>
      <c r="E1997" s="2">
        <f t="shared" si="248"/>
        <v>0.38700000000000001</v>
      </c>
      <c r="F1997" s="2">
        <f t="shared" si="241"/>
        <v>0.39599999999999985</v>
      </c>
      <c r="G1997" s="2">
        <f t="shared" si="243"/>
        <v>0.40820000000000006</v>
      </c>
      <c r="H1997" s="2">
        <f t="shared" si="247"/>
        <v>0.42040000000000011</v>
      </c>
      <c r="I1997" s="2">
        <f t="array" ref="I1997">SUMPRODUCT(B1981:B2000, (ROW(B1981:B2000)-ROW(B1981)+1)) / (20*21/2)</f>
        <v>0.38738095238095244</v>
      </c>
      <c r="J1997" s="2">
        <f t="shared" si="242"/>
        <v>0.39401219063215953</v>
      </c>
      <c r="K1997" s="2">
        <f t="shared" si="244"/>
        <v>0.40398995111913877</v>
      </c>
    </row>
    <row r="1998" spans="1:11" ht="13.5" x14ac:dyDescent="0.25">
      <c r="A1998" s="3">
        <f>TITRES_STAT!B2001</f>
        <v>45215</v>
      </c>
      <c r="B1998" s="5">
        <f>TITRES_STAT!D2001</f>
        <v>0.38</v>
      </c>
      <c r="C1998" s="2">
        <f t="shared" si="245"/>
        <v>0</v>
      </c>
      <c r="D1998" s="2">
        <f t="shared" si="246"/>
        <v>0.38400000000000001</v>
      </c>
      <c r="E1998" s="2">
        <f t="shared" si="248"/>
        <v>0.38600000000000001</v>
      </c>
      <c r="F1998" s="2">
        <f t="shared" si="241"/>
        <v>0.39449999999999985</v>
      </c>
      <c r="G1998" s="2">
        <f t="shared" si="243"/>
        <v>0.4074000000000001</v>
      </c>
      <c r="H1998" s="2">
        <f t="shared" si="247"/>
        <v>0.4199500000000001</v>
      </c>
      <c r="I1998" s="2">
        <f t="array" ref="I1998">SUMPRODUCT(B1982:B2001, (ROW(B1982:B2001)-ROW(B1982)+1)) / (20*21/2)</f>
        <v>0.38814285714285718</v>
      </c>
      <c r="J1998" s="2">
        <f t="shared" si="242"/>
        <v>0.39267769628623961</v>
      </c>
      <c r="K1998" s="2">
        <f t="shared" si="244"/>
        <v>0.40304916872230978</v>
      </c>
    </row>
    <row r="1999" spans="1:11" ht="13.5" x14ac:dyDescent="0.25">
      <c r="A1999" s="3">
        <f>TITRES_STAT!B2002</f>
        <v>45216</v>
      </c>
      <c r="B1999" s="5">
        <f>TITRES_STAT!D2002</f>
        <v>0.38</v>
      </c>
      <c r="C1999" s="2">
        <f t="shared" si="245"/>
        <v>0</v>
      </c>
      <c r="D1999" s="2">
        <f t="shared" si="246"/>
        <v>0.38199999999999995</v>
      </c>
      <c r="E1999" s="2">
        <f t="shared" si="248"/>
        <v>0.38500000000000001</v>
      </c>
      <c r="F1999" s="2">
        <f t="shared" si="241"/>
        <v>0.3929999999999999</v>
      </c>
      <c r="G1999" s="2">
        <f t="shared" si="243"/>
        <v>0.40660000000000002</v>
      </c>
      <c r="H1999" s="2">
        <f t="shared" si="247"/>
        <v>0.4195000000000001</v>
      </c>
      <c r="I1999" s="2">
        <f t="array" ref="I1999">SUMPRODUCT(B1983:B2002, (ROW(B1983:B2002)-ROW(B1983)+1)) / (20*21/2)</f>
        <v>0.38990476190476187</v>
      </c>
      <c r="J1999" s="2">
        <f t="shared" si="242"/>
        <v>0.39147029663993105</v>
      </c>
      <c r="K1999" s="2">
        <f t="shared" si="244"/>
        <v>0.40214527975280745</v>
      </c>
    </row>
    <row r="2000" spans="1:11" ht="13.5" x14ac:dyDescent="0.25">
      <c r="A2000" s="3">
        <f>TITRES_STAT!B2003</f>
        <v>45217</v>
      </c>
      <c r="B2000" s="5">
        <f>TITRES_STAT!D2003</f>
        <v>0.39</v>
      </c>
      <c r="C2000" s="2">
        <f t="shared" si="245"/>
        <v>1.0000000000000009E-2</v>
      </c>
      <c r="D2000" s="2">
        <f t="shared" si="246"/>
        <v>0.38200000000000001</v>
      </c>
      <c r="E2000" s="2">
        <f t="shared" si="248"/>
        <v>0.38500000000000001</v>
      </c>
      <c r="F2000" s="2">
        <f t="shared" si="241"/>
        <v>0.3919999999999999</v>
      </c>
      <c r="G2000" s="2">
        <f t="shared" si="243"/>
        <v>0.40600000000000003</v>
      </c>
      <c r="H2000" s="2">
        <f t="shared" si="247"/>
        <v>0.41905000000000009</v>
      </c>
      <c r="I2000" s="2">
        <f t="array" ref="I2000">SUMPRODUCT(B1984:B2003, (ROW(B1984:B2003)-ROW(B1984)+1)) / (20*21/2)</f>
        <v>0.39071428571428579</v>
      </c>
      <c r="J2000" s="2">
        <f t="shared" si="242"/>
        <v>0.39133026838850904</v>
      </c>
      <c r="K2000" s="2">
        <f t="shared" si="244"/>
        <v>0.40166899427230524</v>
      </c>
    </row>
    <row r="2001" spans="1:11" ht="13.5" x14ac:dyDescent="0.25">
      <c r="A2001" s="3">
        <f>TITRES_STAT!B2004</f>
        <v>45218</v>
      </c>
      <c r="B2001" s="5">
        <f>TITRES_STAT!D2004</f>
        <v>0.4</v>
      </c>
      <c r="C2001" s="2">
        <f t="shared" si="245"/>
        <v>1.0000000000000009E-2</v>
      </c>
      <c r="D2001" s="2">
        <f t="shared" si="246"/>
        <v>0.38600000000000001</v>
      </c>
      <c r="E2001" s="2">
        <f t="shared" si="248"/>
        <v>0.38600000000000001</v>
      </c>
      <c r="F2001" s="2">
        <f t="shared" si="241"/>
        <v>0.39149999999999996</v>
      </c>
      <c r="G2001" s="2">
        <f t="shared" si="243"/>
        <v>0.40560000000000002</v>
      </c>
      <c r="H2001" s="2">
        <f t="shared" si="247"/>
        <v>0.41875000000000007</v>
      </c>
      <c r="I2001" s="2">
        <f t="array" ref="I2001">SUMPRODUCT(B1985:B2004, (ROW(B1985:B2004)-ROW(B1985)+1)) / (20*21/2)</f>
        <v>0.39061904761904764</v>
      </c>
      <c r="J2001" s="2">
        <f t="shared" si="242"/>
        <v>0.392155957113413</v>
      </c>
      <c r="K2001" s="2">
        <f t="shared" si="244"/>
        <v>0.40160354351652855</v>
      </c>
    </row>
    <row r="2002" spans="1:11" ht="13.5" x14ac:dyDescent="0.25">
      <c r="A2002" s="3">
        <f>TITRES_STAT!B2005</f>
        <v>45219</v>
      </c>
      <c r="B2002" s="5">
        <f>TITRES_STAT!D2005</f>
        <v>0.41</v>
      </c>
      <c r="C2002" s="2">
        <f t="shared" si="245"/>
        <v>9.9999999999999534E-3</v>
      </c>
      <c r="D2002" s="2">
        <f t="shared" si="246"/>
        <v>0.39199999999999996</v>
      </c>
      <c r="E2002" s="2">
        <f t="shared" si="248"/>
        <v>0.38899999999999996</v>
      </c>
      <c r="F2002" s="2">
        <f t="shared" si="241"/>
        <v>0.39149999999999996</v>
      </c>
      <c r="G2002" s="2">
        <f t="shared" si="243"/>
        <v>0.40539999999999998</v>
      </c>
      <c r="H2002" s="2">
        <f t="shared" si="247"/>
        <v>0.41850000000000009</v>
      </c>
      <c r="I2002" s="2">
        <f t="array" ref="I2002">SUMPRODUCT(B1986:B2005, (ROW(B1986:B2005)-ROW(B1986)+1)) / (20*21/2)</f>
        <v>0.39057142857142857</v>
      </c>
      <c r="J2002" s="2">
        <f t="shared" si="242"/>
        <v>0.39385538976927842</v>
      </c>
      <c r="K2002" s="2">
        <f t="shared" si="244"/>
        <v>0.40193281631980193</v>
      </c>
    </row>
    <row r="2003" spans="1:11" ht="13.5" x14ac:dyDescent="0.25">
      <c r="A2003" s="3">
        <f>TITRES_STAT!B2006</f>
        <v>45222</v>
      </c>
      <c r="B2003" s="5">
        <f>TITRES_STAT!D2006</f>
        <v>0.4</v>
      </c>
      <c r="C2003" s="2">
        <f t="shared" si="245"/>
        <v>-9.9999999999999534E-3</v>
      </c>
      <c r="D2003" s="2">
        <f t="shared" si="246"/>
        <v>0.39600000000000002</v>
      </c>
      <c r="E2003" s="2">
        <f t="shared" si="248"/>
        <v>0.39</v>
      </c>
      <c r="F2003" s="2">
        <f t="shared" si="241"/>
        <v>0.39100000000000001</v>
      </c>
      <c r="G2003" s="2">
        <f t="shared" si="243"/>
        <v>0.40500000000000003</v>
      </c>
      <c r="H2003" s="2">
        <f t="shared" si="247"/>
        <v>0.41815000000000013</v>
      </c>
      <c r="I2003" s="2">
        <f t="array" ref="I2003">SUMPRODUCT(B1987:B2006, (ROW(B1987:B2006)-ROW(B1987)+1)) / (20*21/2)</f>
        <v>0.39057142857142857</v>
      </c>
      <c r="J2003" s="2">
        <f t="shared" si="242"/>
        <v>0.39444059074363291</v>
      </c>
      <c r="K2003" s="2">
        <f t="shared" si="244"/>
        <v>0.40185701960137832</v>
      </c>
    </row>
    <row r="2004" spans="1:11" ht="13.5" x14ac:dyDescent="0.25">
      <c r="A2004" s="3">
        <f>TITRES_STAT!B2007</f>
        <v>45223</v>
      </c>
      <c r="B2004" s="5">
        <f>TITRES_STAT!D2007</f>
        <v>0.39</v>
      </c>
      <c r="C2004" s="2">
        <f t="shared" si="245"/>
        <v>-1.0000000000000009E-2</v>
      </c>
      <c r="D2004" s="2">
        <f t="shared" si="246"/>
        <v>0.39800000000000002</v>
      </c>
      <c r="E2004" s="2">
        <f t="shared" si="248"/>
        <v>0.39</v>
      </c>
      <c r="F2004" s="2">
        <f t="shared" ref="F2004:F2067" si="249">AVERAGE(B1985:B2004)</f>
        <v>0.39050000000000001</v>
      </c>
      <c r="G2004" s="2">
        <f t="shared" si="243"/>
        <v>0.40460000000000002</v>
      </c>
      <c r="H2004" s="2">
        <f t="shared" si="247"/>
        <v>0.41780000000000006</v>
      </c>
      <c r="I2004" s="2">
        <f t="array" ref="I2004">SUMPRODUCT(B1988:B2007, (ROW(B1988:B2007)-ROW(B1988)+1)) / (20*21/2)</f>
        <v>0.39061904761904764</v>
      </c>
      <c r="J2004" s="2">
        <f t="shared" si="242"/>
        <v>0.3940176773394774</v>
      </c>
      <c r="K2004" s="2">
        <f t="shared" si="244"/>
        <v>0.40139203844054</v>
      </c>
    </row>
    <row r="2005" spans="1:11" ht="13.5" x14ac:dyDescent="0.25">
      <c r="A2005" s="3">
        <f>TITRES_STAT!B2008</f>
        <v>45224</v>
      </c>
      <c r="B2005" s="5">
        <f>TITRES_STAT!D2008</f>
        <v>0.39</v>
      </c>
      <c r="C2005" s="2">
        <f t="shared" si="245"/>
        <v>0</v>
      </c>
      <c r="D2005" s="2">
        <f t="shared" si="246"/>
        <v>0.39800000000000002</v>
      </c>
      <c r="E2005" s="2">
        <f t="shared" si="248"/>
        <v>0.39</v>
      </c>
      <c r="F2005" s="2">
        <f t="shared" si="249"/>
        <v>0.39</v>
      </c>
      <c r="G2005" s="2">
        <f t="shared" si="243"/>
        <v>0.40400000000000008</v>
      </c>
      <c r="H2005" s="2">
        <f t="shared" si="247"/>
        <v>0.41735000000000011</v>
      </c>
      <c r="I2005" s="2">
        <f t="array" ref="I2005">SUMPRODUCT(B1989:B2008, (ROW(B1989:B2008)-ROW(B1989)+1)) / (20*21/2)</f>
        <v>0.39066666666666672</v>
      </c>
      <c r="J2005" s="2">
        <f t="shared" ref="J2005:J2068" si="250">$J$4*B2005+J2004*(1-$J$4)</f>
        <v>0.39363504140238431</v>
      </c>
      <c r="K2005" s="2">
        <f t="shared" si="244"/>
        <v>0.40094529183502864</v>
      </c>
    </row>
    <row r="2006" spans="1:11" ht="13.5" x14ac:dyDescent="0.25">
      <c r="A2006" s="3">
        <f>TITRES_STAT!B2009</f>
        <v>45225</v>
      </c>
      <c r="B2006" s="5">
        <f>TITRES_STAT!D2009</f>
        <v>0.39</v>
      </c>
      <c r="C2006" s="2">
        <f t="shared" si="245"/>
        <v>0</v>
      </c>
      <c r="D2006" s="2">
        <f t="shared" si="246"/>
        <v>0.39600000000000007</v>
      </c>
      <c r="E2006" s="2">
        <f t="shared" si="248"/>
        <v>0.39100000000000007</v>
      </c>
      <c r="F2006" s="2">
        <f t="shared" si="249"/>
        <v>0.38950000000000001</v>
      </c>
      <c r="G2006" s="2">
        <f t="shared" si="243"/>
        <v>0.40340000000000009</v>
      </c>
      <c r="H2006" s="2">
        <f t="shared" si="247"/>
        <v>0.4169000000000001</v>
      </c>
      <c r="I2006" s="2">
        <f t="array" ref="I2006">SUMPRODUCT(B1990:B2009, (ROW(B1990:B2009)-ROW(B1990)+1)) / (20*21/2)</f>
        <v>0.38976190476190475</v>
      </c>
      <c r="J2006" s="2">
        <f t="shared" si="250"/>
        <v>0.39328884698310962</v>
      </c>
      <c r="K2006" s="2">
        <f t="shared" si="244"/>
        <v>0.40051606470424322</v>
      </c>
    </row>
    <row r="2007" spans="1:11" ht="13.5" x14ac:dyDescent="0.25">
      <c r="A2007" s="3">
        <f>TITRES_STAT!B2010</f>
        <v>45226</v>
      </c>
      <c r="B2007" s="5">
        <f>TITRES_STAT!D2010</f>
        <v>0.39</v>
      </c>
      <c r="C2007" s="2">
        <f t="shared" si="245"/>
        <v>0</v>
      </c>
      <c r="D2007" s="2">
        <f t="shared" si="246"/>
        <v>0.39200000000000007</v>
      </c>
      <c r="E2007" s="2">
        <f t="shared" si="248"/>
        <v>0.39200000000000002</v>
      </c>
      <c r="F2007" s="2">
        <f t="shared" si="249"/>
        <v>0.38949999999999996</v>
      </c>
      <c r="G2007" s="2">
        <f t="shared" si="243"/>
        <v>0.40280000000000016</v>
      </c>
      <c r="H2007" s="2">
        <f t="shared" si="247"/>
        <v>0.41650000000000015</v>
      </c>
      <c r="I2007" s="2">
        <f t="array" ref="I2007">SUMPRODUCT(B1991:B2010, (ROW(B1991:B2010)-ROW(B1991)+1)) / (20*21/2)</f>
        <v>0.38890476190476192</v>
      </c>
      <c r="J2007" s="2">
        <f t="shared" si="250"/>
        <v>0.3929756234609087</v>
      </c>
      <c r="K2007" s="2">
        <f t="shared" si="244"/>
        <v>0.40010367000995922</v>
      </c>
    </row>
    <row r="2008" spans="1:11" ht="13.5" x14ac:dyDescent="0.25">
      <c r="A2008" s="3">
        <f>TITRES_STAT!B2011</f>
        <v>45229</v>
      </c>
      <c r="B2008" s="5">
        <f>TITRES_STAT!D2011</f>
        <v>0.39</v>
      </c>
      <c r="C2008" s="2">
        <f t="shared" si="245"/>
        <v>0</v>
      </c>
      <c r="D2008" s="2">
        <f t="shared" si="246"/>
        <v>0.39</v>
      </c>
      <c r="E2008" s="2">
        <f t="shared" si="248"/>
        <v>0.39300000000000007</v>
      </c>
      <c r="F2008" s="2">
        <f t="shared" si="249"/>
        <v>0.38949999999999996</v>
      </c>
      <c r="G2008" s="2">
        <f t="shared" si="243"/>
        <v>0.40220000000000022</v>
      </c>
      <c r="H2008" s="2">
        <f t="shared" si="247"/>
        <v>0.41615000000000019</v>
      </c>
      <c r="I2008" s="2">
        <f t="array" ref="I2008">SUMPRODUCT(B1992:B2011, (ROW(B1992:B2011)-ROW(B1992)+1)) / (20*21/2)</f>
        <v>0.3880952380952381</v>
      </c>
      <c r="J2008" s="2">
        <f t="shared" si="250"/>
        <v>0.39269223075034598</v>
      </c>
      <c r="K2008" s="2">
        <f t="shared" si="244"/>
        <v>0.39970744765662752</v>
      </c>
    </row>
    <row r="2009" spans="1:11" ht="13.5" x14ac:dyDescent="0.25">
      <c r="A2009" s="3">
        <f>TITRES_STAT!B2012</f>
        <v>45230</v>
      </c>
      <c r="B2009" s="5">
        <f>TITRES_STAT!D2012</f>
        <v>0.38</v>
      </c>
      <c r="C2009" s="2">
        <f t="shared" si="245"/>
        <v>-1.0000000000000009E-2</v>
      </c>
      <c r="D2009" s="2">
        <f t="shared" si="246"/>
        <v>0.38800000000000001</v>
      </c>
      <c r="E2009" s="2">
        <f t="shared" si="248"/>
        <v>0.39300000000000007</v>
      </c>
      <c r="F2009" s="2">
        <f t="shared" si="249"/>
        <v>0.38899999999999996</v>
      </c>
      <c r="G2009" s="2">
        <f t="shared" si="243"/>
        <v>0.4014000000000002</v>
      </c>
      <c r="H2009" s="2">
        <f t="shared" si="247"/>
        <v>0.41575000000000012</v>
      </c>
      <c r="I2009" s="2">
        <f t="array" ref="I2009">SUMPRODUCT(B1993:B2012, (ROW(B1993:B2012)-ROW(B1993)+1)) / (20*21/2)</f>
        <v>0.38733333333333336</v>
      </c>
      <c r="J2009" s="2">
        <f t="shared" si="250"/>
        <v>0.39148344686936065</v>
      </c>
      <c r="K2009" s="2">
        <f t="shared" si="244"/>
        <v>0.39893460657205387</v>
      </c>
    </row>
    <row r="2010" spans="1:11" ht="13.5" x14ac:dyDescent="0.25">
      <c r="A2010" s="3">
        <f>TITRES_STAT!B2013</f>
        <v>45231</v>
      </c>
      <c r="B2010" s="5">
        <f>TITRES_STAT!D2013</f>
        <v>0.38</v>
      </c>
      <c r="C2010" s="2">
        <f t="shared" si="245"/>
        <v>0</v>
      </c>
      <c r="D2010" s="2">
        <f t="shared" si="246"/>
        <v>0.38599999999999995</v>
      </c>
      <c r="E2010" s="2">
        <f t="shared" si="248"/>
        <v>0.39200000000000002</v>
      </c>
      <c r="F2010" s="2">
        <f t="shared" si="249"/>
        <v>0.38849999999999996</v>
      </c>
      <c r="G2010" s="2">
        <f t="shared" si="243"/>
        <v>0.40080000000000021</v>
      </c>
      <c r="H2010" s="2">
        <f t="shared" si="247"/>
        <v>0.4154500000000001</v>
      </c>
      <c r="I2010" s="2">
        <f t="array" ref="I2010">SUMPRODUCT(B1994:B2013, (ROW(B1994:B2013)-ROW(B1994)+1)) / (20*21/2)</f>
        <v>0.38657142857142851</v>
      </c>
      <c r="J2010" s="2">
        <f t="shared" si="250"/>
        <v>0.39038978526275492</v>
      </c>
      <c r="K2010" s="2">
        <f t="shared" si="244"/>
        <v>0.39819207298099296</v>
      </c>
    </row>
    <row r="2011" spans="1:11" ht="13.5" x14ac:dyDescent="0.25">
      <c r="A2011" s="3">
        <f>TITRES_STAT!B2014</f>
        <v>45232</v>
      </c>
      <c r="B2011" s="5">
        <f>TITRES_STAT!D2014</f>
        <v>0.38</v>
      </c>
      <c r="C2011" s="2">
        <f t="shared" si="245"/>
        <v>0</v>
      </c>
      <c r="D2011" s="2">
        <f t="shared" si="246"/>
        <v>0.38400000000000001</v>
      </c>
      <c r="E2011" s="2">
        <f t="shared" si="248"/>
        <v>0.39</v>
      </c>
      <c r="F2011" s="2">
        <f t="shared" si="249"/>
        <v>0.3879999999999999</v>
      </c>
      <c r="G2011" s="2">
        <f t="shared" si="243"/>
        <v>0.40000000000000019</v>
      </c>
      <c r="H2011" s="2">
        <f t="shared" si="247"/>
        <v>0.41515000000000013</v>
      </c>
      <c r="I2011" s="2">
        <f t="array" ref="I2011">SUMPRODUCT(B1995:B2014, (ROW(B1995:B2014)-ROW(B1995)+1)) / (20*21/2)</f>
        <v>0.38585714285714284</v>
      </c>
      <c r="J2011" s="2">
        <f t="shared" si="250"/>
        <v>0.38940028190439735</v>
      </c>
      <c r="K2011" s="2">
        <f t="shared" si="244"/>
        <v>0.39747865835428736</v>
      </c>
    </row>
    <row r="2012" spans="1:11" ht="13.5" x14ac:dyDescent="0.25">
      <c r="A2012" s="3">
        <f>TITRES_STAT!B2015</f>
        <v>45233</v>
      </c>
      <c r="B2012" s="5">
        <f>TITRES_STAT!D2015</f>
        <v>0.38</v>
      </c>
      <c r="C2012" s="2">
        <f t="shared" si="245"/>
        <v>0</v>
      </c>
      <c r="D2012" s="2">
        <f t="shared" si="246"/>
        <v>0.38199999999999995</v>
      </c>
      <c r="E2012" s="2">
        <f t="shared" si="248"/>
        <v>0.38700000000000001</v>
      </c>
      <c r="F2012" s="2">
        <f t="shared" si="249"/>
        <v>0.3879999999999999</v>
      </c>
      <c r="G2012" s="2">
        <f t="shared" si="243"/>
        <v>0.39920000000000017</v>
      </c>
      <c r="H2012" s="2">
        <f t="shared" si="247"/>
        <v>0.4149000000000001</v>
      </c>
      <c r="I2012" s="2">
        <f t="array" ref="I2012">SUMPRODUCT(B1996:B2015, (ROW(B1996:B2015)-ROW(B1996)+1)) / (20*21/2)</f>
        <v>0.38519047619047619</v>
      </c>
      <c r="J2012" s="2">
        <f t="shared" si="250"/>
        <v>0.38850501696112139</v>
      </c>
      <c r="K2012" s="2">
        <f t="shared" si="244"/>
        <v>0.39679322077176626</v>
      </c>
    </row>
    <row r="2013" spans="1:11" ht="13.5" x14ac:dyDescent="0.25">
      <c r="A2013" s="3">
        <f>TITRES_STAT!B2016</f>
        <v>45236</v>
      </c>
      <c r="B2013" s="5">
        <f>TITRES_STAT!D2016</f>
        <v>0.38</v>
      </c>
      <c r="C2013" s="2">
        <f t="shared" si="245"/>
        <v>0</v>
      </c>
      <c r="D2013" s="2">
        <f t="shared" si="246"/>
        <v>0.38</v>
      </c>
      <c r="E2013" s="2">
        <f t="shared" si="248"/>
        <v>0.38499999999999995</v>
      </c>
      <c r="F2013" s="2">
        <f t="shared" si="249"/>
        <v>0.3874999999999999</v>
      </c>
      <c r="G2013" s="2">
        <f t="shared" si="243"/>
        <v>0.3984000000000002</v>
      </c>
      <c r="H2013" s="2">
        <f t="shared" si="247"/>
        <v>0.41470000000000007</v>
      </c>
      <c r="I2013" s="2">
        <f t="array" ref="I2013">SUMPRODUCT(B1997:B2016, (ROW(B1997:B2016)-ROW(B1997)+1)) / (20*21/2)</f>
        <v>0.38552380952380949</v>
      </c>
      <c r="J2013" s="2">
        <f t="shared" si="250"/>
        <v>0.38769501534577644</v>
      </c>
      <c r="K2013" s="2">
        <f t="shared" si="244"/>
        <v>0.39613466309444212</v>
      </c>
    </row>
    <row r="2014" spans="1:11" ht="13.5" x14ac:dyDescent="0.25">
      <c r="A2014" s="3">
        <f>TITRES_STAT!B2017</f>
        <v>45237</v>
      </c>
      <c r="B2014" s="5">
        <f>TITRES_STAT!D2017</f>
        <v>0.38</v>
      </c>
      <c r="C2014" s="2">
        <f t="shared" si="245"/>
        <v>0</v>
      </c>
      <c r="D2014" s="2">
        <f t="shared" si="246"/>
        <v>0.38</v>
      </c>
      <c r="E2014" s="2">
        <f t="shared" si="248"/>
        <v>0.38399999999999995</v>
      </c>
      <c r="F2014" s="2">
        <f t="shared" si="249"/>
        <v>0.3869999999999999</v>
      </c>
      <c r="G2014" s="2">
        <f t="shared" si="243"/>
        <v>0.39780000000000015</v>
      </c>
      <c r="H2014" s="2">
        <f t="shared" si="247"/>
        <v>0.41444999999999999</v>
      </c>
      <c r="I2014" s="2">
        <f t="array" ref="I2014">SUMPRODUCT(B1998:B2017, (ROW(B1998:B2017)-ROW(B1998)+1)) / (20*21/2)</f>
        <v>0.38485714285714284</v>
      </c>
      <c r="J2014" s="2">
        <f t="shared" si="250"/>
        <v>0.38696215674141676</v>
      </c>
      <c r="K2014" s="2">
        <f t="shared" si="244"/>
        <v>0.39550193120838556</v>
      </c>
    </row>
    <row r="2015" spans="1:11" ht="13.5" x14ac:dyDescent="0.25">
      <c r="A2015" s="3">
        <f>TITRES_STAT!B2018</f>
        <v>45238</v>
      </c>
      <c r="B2015" s="5">
        <f>TITRES_STAT!D2018</f>
        <v>0.38</v>
      </c>
      <c r="C2015" s="2">
        <f t="shared" si="245"/>
        <v>0</v>
      </c>
      <c r="D2015" s="2">
        <f t="shared" si="246"/>
        <v>0.38</v>
      </c>
      <c r="E2015" s="2">
        <f t="shared" si="248"/>
        <v>0.3829999999999999</v>
      </c>
      <c r="F2015" s="2">
        <f t="shared" si="249"/>
        <v>0.38649999999999995</v>
      </c>
      <c r="G2015" s="2">
        <f t="shared" si="243"/>
        <v>0.39720000000000011</v>
      </c>
      <c r="H2015" s="2">
        <f t="shared" si="247"/>
        <v>0.41424999999999995</v>
      </c>
      <c r="I2015" s="2">
        <f t="array" ref="I2015">SUMPRODUCT(B1999:B2018, (ROW(B1999:B2018)-ROW(B1999)+1)) / (20*21/2)</f>
        <v>0.38419047619047614</v>
      </c>
      <c r="J2015" s="2">
        <f t="shared" si="250"/>
        <v>0.38629909419461517</v>
      </c>
      <c r="K2015" s="2">
        <f t="shared" si="244"/>
        <v>0.39489401233746846</v>
      </c>
    </row>
    <row r="2016" spans="1:11" ht="13.5" x14ac:dyDescent="0.25">
      <c r="A2016" s="3">
        <f>TITRES_STAT!B2019</f>
        <v>45239</v>
      </c>
      <c r="B2016" s="5">
        <f>TITRES_STAT!D2019</f>
        <v>0.39</v>
      </c>
      <c r="C2016" s="2">
        <f t="shared" si="245"/>
        <v>1.0000000000000009E-2</v>
      </c>
      <c r="D2016" s="2">
        <f t="shared" si="246"/>
        <v>0.38200000000000001</v>
      </c>
      <c r="E2016" s="2">
        <f t="shared" si="248"/>
        <v>0.38299999999999995</v>
      </c>
      <c r="F2016" s="2">
        <f t="shared" si="249"/>
        <v>0.38699999999999996</v>
      </c>
      <c r="G2016" s="2">
        <f t="shared" si="243"/>
        <v>0.39680000000000015</v>
      </c>
      <c r="H2016" s="2">
        <f t="shared" si="247"/>
        <v>0.41404999999999992</v>
      </c>
      <c r="I2016" s="2">
        <f t="array" ref="I2016">SUMPRODUCT(B2000:B2019, (ROW(B2000:B2019)-ROW(B2000)+1)) / (20*21/2)</f>
        <v>0.38447619047619047</v>
      </c>
      <c r="J2016" s="2">
        <f t="shared" si="250"/>
        <v>0.38665156141417562</v>
      </c>
      <c r="K2016" s="2">
        <f t="shared" si="244"/>
        <v>0.39470209028501874</v>
      </c>
    </row>
    <row r="2017" spans="1:11" ht="13.5" x14ac:dyDescent="0.25">
      <c r="A2017" s="3">
        <f>TITRES_STAT!B2020</f>
        <v>45240</v>
      </c>
      <c r="B2017" s="5">
        <f>TITRES_STAT!D2020</f>
        <v>0.38</v>
      </c>
      <c r="C2017" s="2">
        <f t="shared" si="245"/>
        <v>-1.0000000000000009E-2</v>
      </c>
      <c r="D2017" s="2">
        <f t="shared" si="246"/>
        <v>0.38200000000000001</v>
      </c>
      <c r="E2017" s="2">
        <f t="shared" si="248"/>
        <v>0.38199999999999995</v>
      </c>
      <c r="F2017" s="2">
        <f t="shared" si="249"/>
        <v>0.38699999999999996</v>
      </c>
      <c r="G2017" s="2">
        <f t="shared" si="243"/>
        <v>0.39620000000000011</v>
      </c>
      <c r="H2017" s="2">
        <f t="shared" si="247"/>
        <v>0.41385</v>
      </c>
      <c r="I2017" s="2">
        <f t="array" ref="I2017">SUMPRODUCT(B2001:B2020, (ROW(B2001:B2020)-ROW(B2001)+1)) / (20*21/2)</f>
        <v>0.38376190476190469</v>
      </c>
      <c r="J2017" s="2">
        <f t="shared" si="250"/>
        <v>0.38601807937473032</v>
      </c>
      <c r="K2017" s="2">
        <f t="shared" si="244"/>
        <v>0.39412553772482195</v>
      </c>
    </row>
    <row r="2018" spans="1:11" ht="13.5" x14ac:dyDescent="0.25">
      <c r="A2018" s="3">
        <f>TITRES_STAT!B2021</f>
        <v>45243</v>
      </c>
      <c r="B2018" s="5">
        <f>TITRES_STAT!D2021</f>
        <v>0.38</v>
      </c>
      <c r="C2018" s="2">
        <f t="shared" si="245"/>
        <v>0</v>
      </c>
      <c r="D2018" s="2">
        <f t="shared" si="246"/>
        <v>0.38199999999999995</v>
      </c>
      <c r="E2018" s="2">
        <f t="shared" si="248"/>
        <v>0.38099999999999995</v>
      </c>
      <c r="F2018" s="2">
        <f t="shared" si="249"/>
        <v>0.38699999999999996</v>
      </c>
      <c r="G2018" s="2">
        <f t="shared" si="243"/>
        <v>0.39540000000000014</v>
      </c>
      <c r="H2018" s="2">
        <f t="shared" si="247"/>
        <v>0.41359999999999991</v>
      </c>
      <c r="I2018" s="2">
        <f t="array" ref="I2018">SUMPRODUCT(B2002:B2021, (ROW(B2002:B2021)-ROW(B2002)+1)) / (20*21/2)</f>
        <v>0.38404761904761903</v>
      </c>
      <c r="J2018" s="2">
        <f t="shared" si="250"/>
        <v>0.38544492895808935</v>
      </c>
      <c r="K2018" s="2">
        <f t="shared" si="244"/>
        <v>0.39357159506894657</v>
      </c>
    </row>
    <row r="2019" spans="1:11" ht="13.5" x14ac:dyDescent="0.25">
      <c r="A2019" s="3">
        <f>TITRES_STAT!B2022</f>
        <v>45244</v>
      </c>
      <c r="B2019" s="5">
        <f>TITRES_STAT!D2022</f>
        <v>0.39</v>
      </c>
      <c r="C2019" s="2">
        <f t="shared" si="245"/>
        <v>1.0000000000000009E-2</v>
      </c>
      <c r="D2019" s="2">
        <f t="shared" si="246"/>
        <v>0.38400000000000001</v>
      </c>
      <c r="E2019" s="2">
        <f t="shared" si="248"/>
        <v>0.38200000000000001</v>
      </c>
      <c r="F2019" s="2">
        <f t="shared" si="249"/>
        <v>0.38749999999999996</v>
      </c>
      <c r="G2019" s="2">
        <f t="shared" si="243"/>
        <v>0.3948000000000001</v>
      </c>
      <c r="H2019" s="2">
        <f t="shared" si="247"/>
        <v>0.41339999999999999</v>
      </c>
      <c r="I2019" s="2">
        <f t="array" ref="I2019">SUMPRODUCT(B2003:B2022, (ROW(B2003:B2022)-ROW(B2003)+1)) / (20*21/2)</f>
        <v>0.3834285714285714</v>
      </c>
      <c r="J2019" s="2">
        <f t="shared" si="250"/>
        <v>0.38587874524779514</v>
      </c>
      <c r="K2019" s="2">
        <f t="shared" si="244"/>
        <v>0.39343153251722318</v>
      </c>
    </row>
    <row r="2020" spans="1:11" ht="13.5" x14ac:dyDescent="0.25">
      <c r="A2020" s="3">
        <f>TITRES_STAT!B2023</f>
        <v>45245</v>
      </c>
      <c r="B2020" s="5">
        <f>TITRES_STAT!D2023</f>
        <v>0.38</v>
      </c>
      <c r="C2020" s="2">
        <f t="shared" si="245"/>
        <v>-1.0000000000000009E-2</v>
      </c>
      <c r="D2020" s="2">
        <f t="shared" si="246"/>
        <v>0.38400000000000001</v>
      </c>
      <c r="E2020" s="2">
        <f t="shared" si="248"/>
        <v>0.38200000000000001</v>
      </c>
      <c r="F2020" s="2">
        <f t="shared" si="249"/>
        <v>0.38699999999999996</v>
      </c>
      <c r="G2020" s="2">
        <f t="shared" si="243"/>
        <v>0.39420000000000016</v>
      </c>
      <c r="H2020" s="2">
        <f t="shared" si="247"/>
        <v>0.41314999999999996</v>
      </c>
      <c r="I2020" s="2">
        <f t="array" ref="I2020">SUMPRODUCT(B2004:B2023, (ROW(B2004:B2023)-ROW(B2004)+1)) / (20*21/2)</f>
        <v>0.38200000000000006</v>
      </c>
      <c r="J2020" s="2">
        <f t="shared" si="250"/>
        <v>0.38531886474800514</v>
      </c>
      <c r="K2020" s="2">
        <f t="shared" si="244"/>
        <v>0.39290480575184189</v>
      </c>
    </row>
    <row r="2021" spans="1:11" ht="13.5" x14ac:dyDescent="0.25">
      <c r="A2021" s="3">
        <f>TITRES_STAT!B2024</f>
        <v>45246</v>
      </c>
      <c r="B2021" s="5">
        <f>TITRES_STAT!D2024</f>
        <v>0.39</v>
      </c>
      <c r="C2021" s="2">
        <f t="shared" si="245"/>
        <v>1.0000000000000009E-2</v>
      </c>
      <c r="D2021" s="2">
        <f t="shared" si="246"/>
        <v>0.38400000000000001</v>
      </c>
      <c r="E2021" s="2">
        <f t="shared" si="248"/>
        <v>0.38300000000000001</v>
      </c>
      <c r="F2021" s="2">
        <f t="shared" si="249"/>
        <v>0.38649999999999995</v>
      </c>
      <c r="G2021" s="2">
        <f t="shared" si="243"/>
        <v>0.39360000000000012</v>
      </c>
      <c r="H2021" s="2">
        <f t="shared" si="247"/>
        <v>0.41289999999999999</v>
      </c>
      <c r="I2021" s="2">
        <f t="array" ref="I2021">SUMPRODUCT(B2005:B2024, (ROW(B2005:B2024)-ROW(B2005)+1)) / (20*21/2)</f>
        <v>0.38166666666666671</v>
      </c>
      <c r="J2021" s="2">
        <f t="shared" si="250"/>
        <v>0.38576468715295703</v>
      </c>
      <c r="K2021" s="2">
        <f t="shared" si="244"/>
        <v>0.3927908918007893</v>
      </c>
    </row>
    <row r="2022" spans="1:11" ht="13.5" x14ac:dyDescent="0.25">
      <c r="A2022" s="3">
        <f>TITRES_STAT!B2025</f>
        <v>45247</v>
      </c>
      <c r="B2022" s="5">
        <f>TITRES_STAT!D2025</f>
        <v>0.38</v>
      </c>
      <c r="C2022" s="2">
        <f t="shared" si="245"/>
        <v>-1.0000000000000009E-2</v>
      </c>
      <c r="D2022" s="2">
        <f t="shared" si="246"/>
        <v>0.38400000000000001</v>
      </c>
      <c r="E2022" s="2">
        <f t="shared" si="248"/>
        <v>0.38300000000000001</v>
      </c>
      <c r="F2022" s="2">
        <f t="shared" si="249"/>
        <v>0.3849999999999999</v>
      </c>
      <c r="G2022" s="2">
        <f t="shared" si="243"/>
        <v>0.39280000000000015</v>
      </c>
      <c r="H2022" s="2">
        <f t="shared" si="247"/>
        <v>0.41259999999999997</v>
      </c>
      <c r="I2022" s="2">
        <f t="array" ref="I2022">SUMPRODUCT(B2006:B2025, (ROW(B2006:B2025)-ROW(B2006)+1)) / (20*21/2)</f>
        <v>0.38138095238095232</v>
      </c>
      <c r="J2022" s="2">
        <f t="shared" si="250"/>
        <v>0.38521566932886586</v>
      </c>
      <c r="K2022" s="2">
        <f t="shared" si="244"/>
        <v>0.39228928820075837</v>
      </c>
    </row>
    <row r="2023" spans="1:11" ht="13.5" x14ac:dyDescent="0.25">
      <c r="A2023" s="3">
        <f>TITRES_STAT!B2026</f>
        <v>45250</v>
      </c>
      <c r="B2023" s="5">
        <f>TITRES_STAT!D2026</f>
        <v>0.37</v>
      </c>
      <c r="C2023" s="2">
        <f t="shared" si="245"/>
        <v>-1.0000000000000009E-2</v>
      </c>
      <c r="D2023" s="2">
        <f t="shared" si="246"/>
        <v>0.38200000000000001</v>
      </c>
      <c r="E2023" s="2">
        <f t="shared" si="248"/>
        <v>0.38200000000000001</v>
      </c>
      <c r="F2023" s="2">
        <f t="shared" si="249"/>
        <v>0.3834999999999999</v>
      </c>
      <c r="G2023" s="2">
        <f t="shared" si="243"/>
        <v>0.3918000000000002</v>
      </c>
      <c r="H2023" s="2">
        <f t="shared" si="247"/>
        <v>0.41225000000000001</v>
      </c>
      <c r="I2023" s="2">
        <f t="array" ref="I2023">SUMPRODUCT(B2007:B2026, (ROW(B2007:B2026)-ROW(B2007)+1)) / (20*21/2)</f>
        <v>0.38209523809523804</v>
      </c>
      <c r="J2023" s="2">
        <f t="shared" si="250"/>
        <v>0.383766557964212</v>
      </c>
      <c r="K2023" s="2">
        <f t="shared" si="244"/>
        <v>0.39141519846739531</v>
      </c>
    </row>
    <row r="2024" spans="1:11" ht="13.5" x14ac:dyDescent="0.25">
      <c r="A2024" s="3">
        <f>TITRES_STAT!B2027</f>
        <v>45251</v>
      </c>
      <c r="B2024" s="5">
        <f>TITRES_STAT!D2027</f>
        <v>0.38</v>
      </c>
      <c r="C2024" s="2">
        <f t="shared" si="245"/>
        <v>1.0000000000000009E-2</v>
      </c>
      <c r="D2024" s="2">
        <f t="shared" si="246"/>
        <v>0.38</v>
      </c>
      <c r="E2024" s="2">
        <f t="shared" si="248"/>
        <v>0.38200000000000001</v>
      </c>
      <c r="F2024" s="2">
        <f t="shared" si="249"/>
        <v>0.3829999999999999</v>
      </c>
      <c r="G2024" s="2">
        <f t="shared" si="243"/>
        <v>0.39120000000000021</v>
      </c>
      <c r="H2024" s="2">
        <f t="shared" si="247"/>
        <v>0.41199999999999998</v>
      </c>
      <c r="I2024" s="2">
        <f t="array" ref="I2024">SUMPRODUCT(B2008:B2027, (ROW(B2008:B2027)-ROW(B2008)+1)) / (20*21/2)</f>
        <v>0.38280952380952382</v>
      </c>
      <c r="J2024" s="2">
        <f t="shared" si="250"/>
        <v>0.38340783815809654</v>
      </c>
      <c r="K2024" s="2">
        <f t="shared" si="244"/>
        <v>0.39096754362553665</v>
      </c>
    </row>
    <row r="2025" spans="1:11" ht="13.5" x14ac:dyDescent="0.25">
      <c r="A2025" s="3">
        <f>TITRES_STAT!B2028</f>
        <v>45252</v>
      </c>
      <c r="B2025" s="5">
        <f>TITRES_STAT!D2028</f>
        <v>0.38</v>
      </c>
      <c r="C2025" s="2">
        <f t="shared" si="245"/>
        <v>0</v>
      </c>
      <c r="D2025" s="2">
        <f t="shared" si="246"/>
        <v>0.38</v>
      </c>
      <c r="E2025" s="2">
        <f t="shared" si="248"/>
        <v>0.38200000000000001</v>
      </c>
      <c r="F2025" s="2">
        <f t="shared" si="249"/>
        <v>0.3824999999999999</v>
      </c>
      <c r="G2025" s="2">
        <f t="shared" si="243"/>
        <v>0.39040000000000014</v>
      </c>
      <c r="H2025" s="2">
        <f t="shared" si="247"/>
        <v>0.41169999999999995</v>
      </c>
      <c r="I2025" s="2">
        <f t="array" ref="I2025">SUMPRODUCT(B2009:B2028, (ROW(B2009:B2028)-ROW(B2009)+1)) / (20*21/2)</f>
        <v>0.38352380952380949</v>
      </c>
      <c r="J2025" s="2">
        <f t="shared" si="250"/>
        <v>0.38308328214303977</v>
      </c>
      <c r="K2025" s="2">
        <f t="shared" si="244"/>
        <v>0.39053744387551559</v>
      </c>
    </row>
    <row r="2026" spans="1:11" ht="13.5" x14ac:dyDescent="0.25">
      <c r="A2026" s="3">
        <f>TITRES_STAT!B2029</f>
        <v>45253</v>
      </c>
      <c r="B2026" s="5">
        <f>TITRES_STAT!D2029</f>
        <v>0.39</v>
      </c>
      <c r="C2026" s="2">
        <f t="shared" si="245"/>
        <v>1.0000000000000009E-2</v>
      </c>
      <c r="D2026" s="2">
        <f t="shared" si="246"/>
        <v>0.38</v>
      </c>
      <c r="E2026" s="2">
        <f t="shared" si="248"/>
        <v>0.38200000000000001</v>
      </c>
      <c r="F2026" s="2">
        <f t="shared" si="249"/>
        <v>0.38249999999999995</v>
      </c>
      <c r="G2026" s="2">
        <f t="shared" si="243"/>
        <v>0.39000000000000012</v>
      </c>
      <c r="H2026" s="2">
        <f t="shared" si="247"/>
        <v>0.41144999999999998</v>
      </c>
      <c r="I2026" s="2">
        <f t="array" ref="I2026">SUMPRODUCT(B2010:B2029, (ROW(B2010:B2029)-ROW(B2010)+1)) / (20*21/2)</f>
        <v>0.38423809523809521</v>
      </c>
      <c r="J2026" s="2">
        <f t="shared" si="250"/>
        <v>0.38374201717703599</v>
      </c>
      <c r="K2026" s="2">
        <f t="shared" si="244"/>
        <v>0.39051636764510322</v>
      </c>
    </row>
    <row r="2027" spans="1:11" ht="13.5" x14ac:dyDescent="0.25">
      <c r="A2027" s="3">
        <f>TITRES_STAT!B2030</f>
        <v>45254</v>
      </c>
      <c r="B2027" s="5">
        <f>TITRES_STAT!D2030</f>
        <v>0.39</v>
      </c>
      <c r="C2027" s="2">
        <f t="shared" si="245"/>
        <v>0</v>
      </c>
      <c r="D2027" s="2">
        <f t="shared" si="246"/>
        <v>0.38200000000000001</v>
      </c>
      <c r="E2027" s="2">
        <f t="shared" si="248"/>
        <v>0.38300000000000001</v>
      </c>
      <c r="F2027" s="2">
        <f t="shared" si="249"/>
        <v>0.3824999999999999</v>
      </c>
      <c r="G2027" s="2">
        <f t="shared" si="243"/>
        <v>0.3898000000000002</v>
      </c>
      <c r="H2027" s="2">
        <f t="shared" si="247"/>
        <v>0.41114999999999996</v>
      </c>
      <c r="I2027" s="2">
        <f t="array" ref="I2027">SUMPRODUCT(B2011:B2030, (ROW(B2011:B2030)-ROW(B2011)+1)) / (20*21/2)</f>
        <v>0.38490476190476192</v>
      </c>
      <c r="J2027" s="2">
        <f t="shared" si="250"/>
        <v>0.38433801554112779</v>
      </c>
      <c r="K2027" s="2">
        <f t="shared" si="244"/>
        <v>0.39049611793353056</v>
      </c>
    </row>
    <row r="2028" spans="1:11" ht="13.5" x14ac:dyDescent="0.25">
      <c r="A2028" s="3">
        <f>TITRES_STAT!B2031</f>
        <v>45257</v>
      </c>
      <c r="B2028" s="5">
        <f>TITRES_STAT!D2031</f>
        <v>0.39</v>
      </c>
      <c r="C2028" s="2">
        <f t="shared" si="245"/>
        <v>0</v>
      </c>
      <c r="D2028" s="2">
        <f t="shared" si="246"/>
        <v>0.38600000000000001</v>
      </c>
      <c r="E2028" s="2">
        <f t="shared" si="248"/>
        <v>0.38400000000000001</v>
      </c>
      <c r="F2028" s="2">
        <f t="shared" si="249"/>
        <v>0.3824999999999999</v>
      </c>
      <c r="G2028" s="2">
        <f t="shared" si="243"/>
        <v>0.38940000000000019</v>
      </c>
      <c r="H2028" s="2">
        <f t="shared" si="247"/>
        <v>0.41084999999999994</v>
      </c>
      <c r="I2028" s="2">
        <f t="array" ref="I2028">SUMPRODUCT(B2012:B2031, (ROW(B2012:B2031)-ROW(B2012)+1)) / (20*21/2)</f>
        <v>0.38647619047619047</v>
      </c>
      <c r="J2028" s="2">
        <f t="shared" si="250"/>
        <v>0.38487725215625845</v>
      </c>
      <c r="K2028" s="2">
        <f t="shared" si="244"/>
        <v>0.39047666232829409</v>
      </c>
    </row>
    <row r="2029" spans="1:11" ht="13.5" x14ac:dyDescent="0.25">
      <c r="A2029" s="3">
        <f>TITRES_STAT!B2032</f>
        <v>45258</v>
      </c>
      <c r="B2029" s="5">
        <f>TITRES_STAT!D2032</f>
        <v>0.39</v>
      </c>
      <c r="C2029" s="2">
        <f t="shared" si="245"/>
        <v>0</v>
      </c>
      <c r="D2029" s="2">
        <f t="shared" si="246"/>
        <v>0.38800000000000007</v>
      </c>
      <c r="E2029" s="2">
        <f t="shared" si="248"/>
        <v>0.38400000000000001</v>
      </c>
      <c r="F2029" s="2">
        <f t="shared" si="249"/>
        <v>0.3829999999999999</v>
      </c>
      <c r="G2029" s="2">
        <f t="shared" si="243"/>
        <v>0.38900000000000018</v>
      </c>
      <c r="H2029" s="2">
        <f t="shared" si="247"/>
        <v>0.41054999999999992</v>
      </c>
      <c r="I2029" s="2">
        <f t="array" ref="I2029">SUMPRODUCT(B2013:B2032, (ROW(B2013:B2032)-ROW(B2013)+1)) / (20*21/2)</f>
        <v>0.38795238095238094</v>
      </c>
      <c r="J2029" s="2">
        <f t="shared" si="250"/>
        <v>0.38536513290328145</v>
      </c>
      <c r="K2029" s="2">
        <f t="shared" si="244"/>
        <v>0.39045796968796886</v>
      </c>
    </row>
    <row r="2030" spans="1:11" ht="13.5" x14ac:dyDescent="0.25">
      <c r="A2030" s="3">
        <f>TITRES_STAT!B2033</f>
        <v>45259</v>
      </c>
      <c r="B2030" s="5">
        <f>TITRES_STAT!D2033</f>
        <v>0.39</v>
      </c>
      <c r="C2030" s="2">
        <f t="shared" si="245"/>
        <v>0</v>
      </c>
      <c r="D2030" s="2">
        <f t="shared" si="246"/>
        <v>0.39</v>
      </c>
      <c r="E2030" s="2">
        <f t="shared" si="248"/>
        <v>0.38500000000000006</v>
      </c>
      <c r="F2030" s="2">
        <f t="shared" si="249"/>
        <v>0.3834999999999999</v>
      </c>
      <c r="G2030" s="2">
        <f t="shared" si="243"/>
        <v>0.38860000000000028</v>
      </c>
      <c r="H2030" s="2">
        <f t="shared" si="247"/>
        <v>0.41024999999999989</v>
      </c>
      <c r="I2030" s="2">
        <f t="array" ref="I2030">SUMPRODUCT(B2014:B2033, (ROW(B2014:B2033)-ROW(B2014)+1)) / (20*21/2)</f>
        <v>0.38933333333333336</v>
      </c>
      <c r="J2030" s="2">
        <f t="shared" si="250"/>
        <v>0.38580654881725462</v>
      </c>
      <c r="K2030" s="2">
        <f t="shared" si="244"/>
        <v>0.39044001009236229</v>
      </c>
    </row>
    <row r="2031" spans="1:11" ht="13.5" x14ac:dyDescent="0.25">
      <c r="A2031" s="3">
        <f>TITRES_STAT!B2034</f>
        <v>45260</v>
      </c>
      <c r="B2031" s="5">
        <f>TITRES_STAT!D2034</f>
        <v>0.4</v>
      </c>
      <c r="C2031" s="2">
        <f t="shared" si="245"/>
        <v>1.0000000000000009E-2</v>
      </c>
      <c r="D2031" s="2">
        <f t="shared" si="246"/>
        <v>0.39200000000000002</v>
      </c>
      <c r="E2031" s="2">
        <f t="shared" si="248"/>
        <v>0.38600000000000001</v>
      </c>
      <c r="F2031" s="2">
        <f t="shared" si="249"/>
        <v>0.38449999999999995</v>
      </c>
      <c r="G2031" s="2">
        <f t="shared" si="243"/>
        <v>0.38840000000000025</v>
      </c>
      <c r="H2031" s="2">
        <f t="shared" si="247"/>
        <v>0.40999999999999992</v>
      </c>
      <c r="I2031" s="2">
        <f t="array" ref="I2031">SUMPRODUCT(B2015:B2034, (ROW(B2015:B2034)-ROW(B2015)+1)) / (20*21/2)</f>
        <v>0.39061904761904764</v>
      </c>
      <c r="J2031" s="2">
        <f t="shared" si="250"/>
        <v>0.38715830607275414</v>
      </c>
      <c r="K2031" s="2">
        <f t="shared" si="244"/>
        <v>0.3908149116573677</v>
      </c>
    </row>
    <row r="2032" spans="1:11" ht="13.5" x14ac:dyDescent="0.25">
      <c r="A2032" s="3">
        <f>TITRES_STAT!B2035</f>
        <v>45261</v>
      </c>
      <c r="B2032" s="5">
        <f>TITRES_STAT!D2035</f>
        <v>0.4</v>
      </c>
      <c r="C2032" s="2">
        <f t="shared" si="245"/>
        <v>0</v>
      </c>
      <c r="D2032" s="2">
        <f t="shared" si="246"/>
        <v>0.39399999999999996</v>
      </c>
      <c r="E2032" s="2">
        <f t="shared" si="248"/>
        <v>0.38800000000000001</v>
      </c>
      <c r="F2032" s="2">
        <f t="shared" si="249"/>
        <v>0.38549999999999995</v>
      </c>
      <c r="G2032" s="2">
        <f t="shared" si="243"/>
        <v>0.38820000000000021</v>
      </c>
      <c r="H2032" s="2">
        <f t="shared" si="247"/>
        <v>0.40974999999999995</v>
      </c>
      <c r="I2032" s="2">
        <f t="array" ref="I2032">SUMPRODUCT(B2016:B2035, (ROW(B2016:B2035)-ROW(B2016)+1)) / (20*21/2)</f>
        <v>0.39180952380952383</v>
      </c>
      <c r="J2032" s="2">
        <f t="shared" si="250"/>
        <v>0.38838132454201568</v>
      </c>
      <c r="K2032" s="2">
        <f t="shared" si="244"/>
        <v>0.39117511120021603</v>
      </c>
    </row>
    <row r="2033" spans="1:11" ht="13.5" x14ac:dyDescent="0.25">
      <c r="A2033" s="3">
        <f>TITRES_STAT!B2036</f>
        <v>45264</v>
      </c>
      <c r="B2033" s="5">
        <f>TITRES_STAT!D2036</f>
        <v>0.4</v>
      </c>
      <c r="C2033" s="2">
        <f t="shared" si="245"/>
        <v>0</v>
      </c>
      <c r="D2033" s="2">
        <f t="shared" si="246"/>
        <v>0.39600000000000002</v>
      </c>
      <c r="E2033" s="2">
        <f t="shared" si="248"/>
        <v>0.39100000000000001</v>
      </c>
      <c r="F2033" s="2">
        <f t="shared" si="249"/>
        <v>0.38649999999999995</v>
      </c>
      <c r="G2033" s="2">
        <f t="shared" si="243"/>
        <v>0.38800000000000023</v>
      </c>
      <c r="H2033" s="2">
        <f t="shared" si="247"/>
        <v>0.40949999999999998</v>
      </c>
      <c r="I2033" s="2">
        <f t="array" ref="I2033">SUMPRODUCT(B2017:B2036, (ROW(B2017:B2036)-ROW(B2017)+1)) / (20*21/2)</f>
        <v>0.39385714285714285</v>
      </c>
      <c r="J2033" s="2">
        <f t="shared" si="250"/>
        <v>0.38948786506182376</v>
      </c>
      <c r="K2033" s="2">
        <f t="shared" si="244"/>
        <v>0.39152118527079582</v>
      </c>
    </row>
    <row r="2034" spans="1:11" ht="13.5" x14ac:dyDescent="0.25">
      <c r="A2034" s="3">
        <f>TITRES_STAT!B2037</f>
        <v>45265</v>
      </c>
      <c r="B2034" s="5">
        <f>TITRES_STAT!D2037</f>
        <v>0.4</v>
      </c>
      <c r="C2034" s="2">
        <f t="shared" si="245"/>
        <v>0</v>
      </c>
      <c r="D2034" s="2">
        <f t="shared" si="246"/>
        <v>0.39799999999999996</v>
      </c>
      <c r="E2034" s="2">
        <f t="shared" si="248"/>
        <v>0.39300000000000002</v>
      </c>
      <c r="F2034" s="2">
        <f t="shared" si="249"/>
        <v>0.38750000000000001</v>
      </c>
      <c r="G2034" s="2">
        <f t="shared" ref="G2034:G2097" si="251">AVERAGE(B1985:B2034)</f>
        <v>0.38800000000000018</v>
      </c>
      <c r="H2034" s="2">
        <f t="shared" si="247"/>
        <v>0.40934999999999994</v>
      </c>
      <c r="I2034" s="2">
        <f t="array" ref="I2034">SUMPRODUCT(B2018:B2037, (ROW(B2018:B2037)-ROW(B2018)+1)) / (20*21/2)</f>
        <v>0.39676190476190487</v>
      </c>
      <c r="J2034" s="2">
        <f t="shared" si="250"/>
        <v>0.39048902077022152</v>
      </c>
      <c r="K2034" s="2">
        <f t="shared" si="244"/>
        <v>0.39185368780919599</v>
      </c>
    </row>
    <row r="2035" spans="1:11" ht="13.5" x14ac:dyDescent="0.25">
      <c r="A2035" s="3">
        <f>TITRES_STAT!B2038</f>
        <v>45266</v>
      </c>
      <c r="B2035" s="5">
        <f>TITRES_STAT!D2038</f>
        <v>0.4</v>
      </c>
      <c r="C2035" s="2">
        <f t="shared" si="245"/>
        <v>0</v>
      </c>
      <c r="D2035" s="2">
        <f t="shared" si="246"/>
        <v>0.4</v>
      </c>
      <c r="E2035" s="2">
        <f t="shared" si="248"/>
        <v>0.39499999999999996</v>
      </c>
      <c r="F2035" s="2">
        <f t="shared" si="249"/>
        <v>0.38850000000000001</v>
      </c>
      <c r="G2035" s="2">
        <f t="shared" si="251"/>
        <v>0.38800000000000018</v>
      </c>
      <c r="H2035" s="2">
        <f t="shared" si="247"/>
        <v>0.40915000000000001</v>
      </c>
      <c r="I2035" s="2">
        <f t="array" ref="I2035">SUMPRODUCT(B2019:B2038, (ROW(B2019:B2038)-ROW(B2019)+1)) / (20*21/2)</f>
        <v>0.39852380952380956</v>
      </c>
      <c r="J2035" s="2">
        <f t="shared" si="250"/>
        <v>0.39139482831591477</v>
      </c>
      <c r="K2035" s="2">
        <f t="shared" ref="K2035:K2098" si="252">$K$4*B2035+(1-$K$4)*K2034</f>
        <v>0.39217315103236478</v>
      </c>
    </row>
    <row r="2036" spans="1:11" ht="13.5" x14ac:dyDescent="0.25">
      <c r="A2036" s="3">
        <f>TITRES_STAT!B2039</f>
        <v>45267</v>
      </c>
      <c r="B2036" s="5">
        <f>TITRES_STAT!D2039</f>
        <v>0.41</v>
      </c>
      <c r="C2036" s="2">
        <f t="shared" si="245"/>
        <v>9.9999999999999534E-3</v>
      </c>
      <c r="D2036" s="2">
        <f t="shared" si="246"/>
        <v>0.40200000000000002</v>
      </c>
      <c r="E2036" s="2">
        <f t="shared" si="248"/>
        <v>0.39699999999999996</v>
      </c>
      <c r="F2036" s="2">
        <f t="shared" si="249"/>
        <v>0.38950000000000007</v>
      </c>
      <c r="G2036" s="2">
        <f t="shared" si="251"/>
        <v>0.38820000000000016</v>
      </c>
      <c r="H2036" s="2">
        <f t="shared" si="247"/>
        <v>0.40899999999999997</v>
      </c>
      <c r="I2036" s="2">
        <f t="array" ref="I2036">SUMPRODUCT(B2020:B2039, (ROW(B2020:B2039)-ROW(B2020)+1)) / (20*21/2)</f>
        <v>0.40109523809523806</v>
      </c>
      <c r="J2036" s="2">
        <f t="shared" si="250"/>
        <v>0.39316674942868479</v>
      </c>
      <c r="K2036" s="2">
        <f t="shared" si="252"/>
        <v>0.39287224314874264</v>
      </c>
    </row>
    <row r="2037" spans="1:11" ht="13.5" x14ac:dyDescent="0.25">
      <c r="A2037" s="3">
        <f>TITRES_STAT!B2040</f>
        <v>45268</v>
      </c>
      <c r="B2037" s="5">
        <f>TITRES_STAT!D2040</f>
        <v>0.42</v>
      </c>
      <c r="C2037" s="2">
        <f t="shared" si="245"/>
        <v>1.0000000000000009E-2</v>
      </c>
      <c r="D2037" s="2">
        <f t="shared" si="246"/>
        <v>0.40600000000000003</v>
      </c>
      <c r="E2037" s="2">
        <f t="shared" si="248"/>
        <v>0.39999999999999997</v>
      </c>
      <c r="F2037" s="2">
        <f t="shared" si="249"/>
        <v>0.39150000000000007</v>
      </c>
      <c r="G2037" s="2">
        <f t="shared" si="251"/>
        <v>0.38880000000000015</v>
      </c>
      <c r="H2037" s="2">
        <f t="shared" si="247"/>
        <v>0.40889999999999999</v>
      </c>
      <c r="I2037" s="2">
        <f t="array" ref="I2037">SUMPRODUCT(B2021:B2040, (ROW(B2021:B2040)-ROW(B2021)+1)) / (20*21/2)</f>
        <v>0.40257142857142858</v>
      </c>
      <c r="J2037" s="2">
        <f t="shared" si="250"/>
        <v>0.39572229710214335</v>
      </c>
      <c r="K2037" s="2">
        <f t="shared" si="252"/>
        <v>0.39393607675075276</v>
      </c>
    </row>
    <row r="2038" spans="1:11" ht="13.5" x14ac:dyDescent="0.25">
      <c r="A2038" s="3">
        <f>TITRES_STAT!B2041</f>
        <v>45271</v>
      </c>
      <c r="B2038" s="5">
        <f>TITRES_STAT!D2041</f>
        <v>0.41</v>
      </c>
      <c r="C2038" s="2">
        <f t="shared" si="245"/>
        <v>-1.0000000000000009E-2</v>
      </c>
      <c r="D2038" s="2">
        <f t="shared" si="246"/>
        <v>0.40800000000000003</v>
      </c>
      <c r="E2038" s="2">
        <f t="shared" si="248"/>
        <v>0.40199999999999997</v>
      </c>
      <c r="F2038" s="2">
        <f t="shared" si="249"/>
        <v>0.39300000000000013</v>
      </c>
      <c r="G2038" s="2">
        <f t="shared" si="251"/>
        <v>0.38920000000000016</v>
      </c>
      <c r="H2038" s="2">
        <f t="shared" si="247"/>
        <v>0.40875</v>
      </c>
      <c r="I2038" s="2">
        <f t="array" ref="I2038">SUMPRODUCT(B2022:B2041, (ROW(B2022:B2041)-ROW(B2022)+1)) / (20*21/2)</f>
        <v>0.40485714285714292</v>
      </c>
      <c r="J2038" s="2">
        <f t="shared" si="250"/>
        <v>0.39708207833051068</v>
      </c>
      <c r="K2038" s="2">
        <f t="shared" si="252"/>
        <v>0.39456603452523303</v>
      </c>
    </row>
    <row r="2039" spans="1:11" ht="13.5" x14ac:dyDescent="0.25">
      <c r="A2039" s="3">
        <f>TITRES_STAT!B2042</f>
        <v>45272</v>
      </c>
      <c r="B2039" s="5">
        <f>TITRES_STAT!D2042</f>
        <v>0.42</v>
      </c>
      <c r="C2039" s="2">
        <f t="shared" si="245"/>
        <v>1.0000000000000009E-2</v>
      </c>
      <c r="D2039" s="2">
        <f t="shared" si="246"/>
        <v>0.41200000000000003</v>
      </c>
      <c r="E2039" s="2">
        <f t="shared" si="248"/>
        <v>0.40499999999999997</v>
      </c>
      <c r="F2039" s="2">
        <f t="shared" si="249"/>
        <v>0.39450000000000013</v>
      </c>
      <c r="G2039" s="2">
        <f t="shared" si="251"/>
        <v>0.3898000000000002</v>
      </c>
      <c r="H2039" s="2">
        <f t="shared" si="247"/>
        <v>0.40870000000000006</v>
      </c>
      <c r="I2039" s="2">
        <f t="array" ref="I2039">SUMPRODUCT(B2023:B2042, (ROW(B2023:B2042)-ROW(B2023)+1)) / (20*21/2)</f>
        <v>0.40700000000000008</v>
      </c>
      <c r="J2039" s="2">
        <f t="shared" si="250"/>
        <v>0.39926473753712871</v>
      </c>
      <c r="K2039" s="2">
        <f t="shared" si="252"/>
        <v>0.3955634449360082</v>
      </c>
    </row>
    <row r="2040" spans="1:11" ht="13.5" x14ac:dyDescent="0.25">
      <c r="A2040" s="3">
        <f>TITRES_STAT!B2043</f>
        <v>45273</v>
      </c>
      <c r="B2040" s="5">
        <f>TITRES_STAT!D2043</f>
        <v>0.41</v>
      </c>
      <c r="C2040" s="2">
        <f t="shared" si="245"/>
        <v>-1.0000000000000009E-2</v>
      </c>
      <c r="D2040" s="2">
        <f t="shared" si="246"/>
        <v>0.41399999999999998</v>
      </c>
      <c r="E2040" s="2">
        <f t="shared" si="248"/>
        <v>0.40700000000000003</v>
      </c>
      <c r="F2040" s="2">
        <f t="shared" si="249"/>
        <v>0.39600000000000013</v>
      </c>
      <c r="G2040" s="2">
        <f t="shared" si="251"/>
        <v>0.39020000000000016</v>
      </c>
      <c r="H2040" s="2">
        <f t="shared" si="247"/>
        <v>0.40860000000000007</v>
      </c>
      <c r="I2040" s="2">
        <f t="array" ref="I2040">SUMPRODUCT(B2024:B2043, (ROW(B2024:B2043)-ROW(B2024)+1)) / (20*21/2)</f>
        <v>0.40990476190476188</v>
      </c>
      <c r="J2040" s="2">
        <f t="shared" si="250"/>
        <v>0.40028714348597361</v>
      </c>
      <c r="K2040" s="2">
        <f t="shared" si="252"/>
        <v>0.39612958435028239</v>
      </c>
    </row>
    <row r="2041" spans="1:11" ht="13.5" x14ac:dyDescent="0.25">
      <c r="A2041" s="3">
        <f>TITRES_STAT!B2044</f>
        <v>45274</v>
      </c>
      <c r="B2041" s="5">
        <f>TITRES_STAT!D2044</f>
        <v>0.42</v>
      </c>
      <c r="C2041" s="2">
        <f t="shared" si="245"/>
        <v>1.0000000000000009E-2</v>
      </c>
      <c r="D2041" s="2">
        <f t="shared" si="246"/>
        <v>0.41600000000000004</v>
      </c>
      <c r="E2041" s="2">
        <f t="shared" si="248"/>
        <v>0.40900000000000009</v>
      </c>
      <c r="F2041" s="2">
        <f t="shared" si="249"/>
        <v>0.39750000000000008</v>
      </c>
      <c r="G2041" s="2">
        <f t="shared" si="251"/>
        <v>0.39080000000000026</v>
      </c>
      <c r="H2041" s="2">
        <f t="shared" si="247"/>
        <v>0.40850000000000009</v>
      </c>
      <c r="I2041" s="2">
        <f t="array" ref="I2041">SUMPRODUCT(B2025:B2044, (ROW(B2025:B2044)-ROW(B2025)+1)) / (20*21/2)</f>
        <v>0.41347619047619044</v>
      </c>
      <c r="J2041" s="2">
        <f t="shared" si="250"/>
        <v>0.40216455839207133</v>
      </c>
      <c r="K2041" s="2">
        <f t="shared" si="252"/>
        <v>0.39706567908164386</v>
      </c>
    </row>
    <row r="2042" spans="1:11" ht="13.5" x14ac:dyDescent="0.25">
      <c r="A2042" s="3">
        <f>TITRES_STAT!B2045</f>
        <v>45275</v>
      </c>
      <c r="B2042" s="5">
        <f>TITRES_STAT!D2045</f>
        <v>0.42</v>
      </c>
      <c r="C2042" s="2">
        <f t="shared" si="245"/>
        <v>0</v>
      </c>
      <c r="D2042" s="2">
        <f t="shared" si="246"/>
        <v>0.41600000000000004</v>
      </c>
      <c r="E2042" s="2">
        <f t="shared" si="248"/>
        <v>0.41100000000000003</v>
      </c>
      <c r="F2042" s="2">
        <f t="shared" si="249"/>
        <v>0.39950000000000008</v>
      </c>
      <c r="G2042" s="2">
        <f t="shared" si="251"/>
        <v>0.39160000000000034</v>
      </c>
      <c r="H2042" s="2">
        <f t="shared" si="247"/>
        <v>0.40840000000000015</v>
      </c>
      <c r="I2042" s="2">
        <f t="array" ref="I2042">SUMPRODUCT(B2026:B2045, (ROW(B2026:B2045)-ROW(B2026)+1)) / (20*21/2)</f>
        <v>0.4177142857142857</v>
      </c>
      <c r="J2042" s="2">
        <f t="shared" si="250"/>
        <v>0.40386317187854071</v>
      </c>
      <c r="K2042" s="2">
        <f t="shared" si="252"/>
        <v>0.39796506421569705</v>
      </c>
    </row>
    <row r="2043" spans="1:11" ht="13.5" x14ac:dyDescent="0.25">
      <c r="A2043" s="3">
        <f>TITRES_STAT!B2046</f>
        <v>45278</v>
      </c>
      <c r="B2043" s="5">
        <f>TITRES_STAT!D2046</f>
        <v>0.43</v>
      </c>
      <c r="C2043" s="2">
        <f t="shared" si="245"/>
        <v>1.0000000000000009E-2</v>
      </c>
      <c r="D2043" s="2">
        <f t="shared" si="246"/>
        <v>0.42000000000000004</v>
      </c>
      <c r="E2043" s="2">
        <f t="shared" si="248"/>
        <v>0.41399999999999998</v>
      </c>
      <c r="F2043" s="2">
        <f t="shared" si="249"/>
        <v>0.40250000000000002</v>
      </c>
      <c r="G2043" s="2">
        <f t="shared" si="251"/>
        <v>0.3924000000000003</v>
      </c>
      <c r="H2043" s="2">
        <f t="shared" si="247"/>
        <v>0.40835000000000027</v>
      </c>
      <c r="I2043" s="2">
        <f t="array" ref="I2043">SUMPRODUCT(B2027:B2046, (ROW(B2027:B2046)-ROW(B2027)+1)) / (20*21/2)</f>
        <v>0.42352380952380952</v>
      </c>
      <c r="J2043" s="2">
        <f t="shared" si="250"/>
        <v>0.40635239360439396</v>
      </c>
      <c r="K2043" s="2">
        <f t="shared" si="252"/>
        <v>0.39922133620723832</v>
      </c>
    </row>
    <row r="2044" spans="1:11" ht="13.5" x14ac:dyDescent="0.25">
      <c r="A2044" s="3">
        <f>TITRES_STAT!B2047</f>
        <v>45279</v>
      </c>
      <c r="B2044" s="5">
        <f>TITRES_STAT!D2047</f>
        <v>0.44</v>
      </c>
      <c r="C2044" s="2">
        <f t="shared" si="245"/>
        <v>1.0000000000000009E-2</v>
      </c>
      <c r="D2044" s="2">
        <f t="shared" si="246"/>
        <v>0.42400000000000004</v>
      </c>
      <c r="E2044" s="2">
        <f t="shared" si="248"/>
        <v>0.41800000000000004</v>
      </c>
      <c r="F2044" s="2">
        <f t="shared" si="249"/>
        <v>0.40549999999999997</v>
      </c>
      <c r="G2044" s="2">
        <f t="shared" si="251"/>
        <v>0.39340000000000031</v>
      </c>
      <c r="H2044" s="2">
        <f t="shared" si="247"/>
        <v>0.40835000000000027</v>
      </c>
      <c r="I2044" s="2">
        <f t="array" ref="I2044">SUMPRODUCT(B2028:B2047, (ROW(B2028:B2047)-ROW(B2028)+1)) / (20*21/2)</f>
        <v>0.43085714285714288</v>
      </c>
      <c r="J2044" s="2">
        <f t="shared" si="250"/>
        <v>0.40955692754683259</v>
      </c>
      <c r="K2044" s="2">
        <f t="shared" si="252"/>
        <v>0.40082049949322901</v>
      </c>
    </row>
    <row r="2045" spans="1:11" ht="13.5" x14ac:dyDescent="0.25">
      <c r="A2045" s="3">
        <f>TITRES_STAT!B2048</f>
        <v>45280</v>
      </c>
      <c r="B2045" s="5">
        <f>TITRES_STAT!D2048</f>
        <v>0.45</v>
      </c>
      <c r="C2045" s="2">
        <f t="shared" si="245"/>
        <v>1.0000000000000009E-2</v>
      </c>
      <c r="D2045" s="2">
        <f t="shared" si="246"/>
        <v>0.43200000000000005</v>
      </c>
      <c r="E2045" s="2">
        <f t="shared" si="248"/>
        <v>0.42299999999999993</v>
      </c>
      <c r="F2045" s="2">
        <f t="shared" si="249"/>
        <v>0.40899999999999997</v>
      </c>
      <c r="G2045" s="2">
        <f t="shared" si="251"/>
        <v>0.39460000000000028</v>
      </c>
      <c r="H2045" s="2">
        <f t="shared" si="247"/>
        <v>0.40845000000000026</v>
      </c>
      <c r="I2045" s="2">
        <f t="array" ref="I2045">SUMPRODUCT(B2029:B2048, (ROW(B2029:B2048)-ROW(B2029)+1)) / (20*21/2)</f>
        <v>0.43771428571428572</v>
      </c>
      <c r="J2045" s="2">
        <f t="shared" si="250"/>
        <v>0.41340864873284855</v>
      </c>
      <c r="K2045" s="2">
        <f t="shared" si="252"/>
        <v>0.40274910735623964</v>
      </c>
    </row>
    <row r="2046" spans="1:11" ht="13.5" x14ac:dyDescent="0.25">
      <c r="A2046" s="3">
        <f>TITRES_STAT!B2049</f>
        <v>45281</v>
      </c>
      <c r="B2046" s="5">
        <f>TITRES_STAT!D2049</f>
        <v>0.47</v>
      </c>
      <c r="C2046" s="2">
        <f t="shared" si="245"/>
        <v>1.9999999999999962E-2</v>
      </c>
      <c r="D2046" s="2">
        <f t="shared" si="246"/>
        <v>0.442</v>
      </c>
      <c r="E2046" s="2">
        <f t="shared" si="248"/>
        <v>0.42899999999999999</v>
      </c>
      <c r="F2046" s="2">
        <f t="shared" si="249"/>
        <v>0.41299999999999998</v>
      </c>
      <c r="G2046" s="2">
        <f t="shared" si="251"/>
        <v>0.3964000000000002</v>
      </c>
      <c r="H2046" s="2">
        <f t="shared" si="247"/>
        <v>0.40870000000000029</v>
      </c>
      <c r="I2046" s="2">
        <f t="array" ref="I2046">SUMPRODUCT(B2030:B2049, (ROW(B2030:B2049)-ROW(B2030)+1)) / (20*21/2)</f>
        <v>0.44219047619047624</v>
      </c>
      <c r="J2046" s="2">
        <f t="shared" si="250"/>
        <v>0.41879830123448203</v>
      </c>
      <c r="K2046" s="2">
        <f t="shared" si="252"/>
        <v>0.40538639726383813</v>
      </c>
    </row>
    <row r="2047" spans="1:11" ht="13.5" x14ac:dyDescent="0.25">
      <c r="A2047" s="3">
        <f>TITRES_STAT!B2050</f>
        <v>45282</v>
      </c>
      <c r="B2047" s="5">
        <f>TITRES_STAT!D2050</f>
        <v>0.49</v>
      </c>
      <c r="C2047" s="2">
        <f t="shared" si="245"/>
        <v>2.0000000000000018E-2</v>
      </c>
      <c r="D2047" s="2">
        <f t="shared" si="246"/>
        <v>0.45600000000000007</v>
      </c>
      <c r="E2047" s="2">
        <f t="shared" si="248"/>
        <v>0.43600000000000005</v>
      </c>
      <c r="F2047" s="2">
        <f t="shared" si="249"/>
        <v>0.41799999999999998</v>
      </c>
      <c r="G2047" s="2">
        <f t="shared" si="251"/>
        <v>0.39860000000000023</v>
      </c>
      <c r="H2047" s="2">
        <f t="shared" si="247"/>
        <v>0.40905000000000025</v>
      </c>
      <c r="I2047" s="2">
        <f t="array" ref="I2047">SUMPRODUCT(B2031:B2050, (ROW(B2031:B2050)-ROW(B2031)+1)) / (20*21/2)</f>
        <v>0.4453333333333333</v>
      </c>
      <c r="J2047" s="2">
        <f t="shared" si="250"/>
        <v>0.42557941540262656</v>
      </c>
      <c r="K2047" s="2">
        <f t="shared" si="252"/>
        <v>0.4087045777632955</v>
      </c>
    </row>
    <row r="2048" spans="1:11" ht="13.5" x14ac:dyDescent="0.25">
      <c r="A2048" s="3">
        <f>TITRES_STAT!B2051</f>
        <v>45285</v>
      </c>
      <c r="B2048" s="5">
        <f>TITRES_STAT!D2051</f>
        <v>0.49</v>
      </c>
      <c r="C2048" s="2">
        <f t="shared" si="245"/>
        <v>0</v>
      </c>
      <c r="D2048" s="2">
        <f t="shared" si="246"/>
        <v>0.46799999999999997</v>
      </c>
      <c r="E2048" s="2">
        <f t="shared" si="248"/>
        <v>0.44400000000000006</v>
      </c>
      <c r="F2048" s="2">
        <f t="shared" si="249"/>
        <v>0.42299999999999993</v>
      </c>
      <c r="G2048" s="2">
        <f t="shared" si="251"/>
        <v>0.4008000000000001</v>
      </c>
      <c r="H2048" s="2">
        <f t="shared" si="247"/>
        <v>0.40940000000000021</v>
      </c>
      <c r="I2048" s="2">
        <f t="array" ref="I2048">SUMPRODUCT(B2032:B2051, (ROW(B2032:B2051)-ROW(B2032)+1)) / (20*21/2)</f>
        <v>0.44719047619047608</v>
      </c>
      <c r="J2048" s="2">
        <f t="shared" si="250"/>
        <v>0.43171470917380494</v>
      </c>
      <c r="K2048" s="2">
        <f t="shared" si="252"/>
        <v>0.41189263353728395</v>
      </c>
    </row>
    <row r="2049" spans="1:11" ht="13.5" x14ac:dyDescent="0.25">
      <c r="A2049" s="3">
        <f>TITRES_STAT!B2052</f>
        <v>45286</v>
      </c>
      <c r="B2049" s="5">
        <f>TITRES_STAT!D2052</f>
        <v>0.47</v>
      </c>
      <c r="C2049" s="2">
        <f t="shared" si="245"/>
        <v>-2.0000000000000018E-2</v>
      </c>
      <c r="D2049" s="2">
        <f t="shared" si="246"/>
        <v>0.47400000000000003</v>
      </c>
      <c r="E2049" s="2">
        <f t="shared" si="248"/>
        <v>0.44900000000000001</v>
      </c>
      <c r="F2049" s="2">
        <f t="shared" si="249"/>
        <v>0.42700000000000005</v>
      </c>
      <c r="G2049" s="2">
        <f t="shared" si="251"/>
        <v>0.40260000000000007</v>
      </c>
      <c r="H2049" s="2">
        <f t="shared" si="247"/>
        <v>0.40965000000000018</v>
      </c>
      <c r="I2049" s="2">
        <f t="array" ref="I2049">SUMPRODUCT(B2033:B2052, (ROW(B2033:B2052)-ROW(B2033)+1)) / (20*21/2)</f>
        <v>0.44785714285714284</v>
      </c>
      <c r="J2049" s="2">
        <f t="shared" si="250"/>
        <v>0.4353609273477283</v>
      </c>
      <c r="K2049" s="2">
        <f t="shared" si="252"/>
        <v>0.41417135379072378</v>
      </c>
    </row>
    <row r="2050" spans="1:11" ht="13.5" x14ac:dyDescent="0.25">
      <c r="A2050" s="3">
        <f>TITRES_STAT!B2053</f>
        <v>45287</v>
      </c>
      <c r="B2050" s="5">
        <f>TITRES_STAT!D2053</f>
        <v>0.46</v>
      </c>
      <c r="C2050" s="2">
        <f t="shared" si="245"/>
        <v>-9.9999999999999534E-3</v>
      </c>
      <c r="D2050" s="2">
        <f t="shared" si="246"/>
        <v>0.47599999999999998</v>
      </c>
      <c r="E2050" s="2">
        <f t="shared" si="248"/>
        <v>0.45400000000000001</v>
      </c>
      <c r="F2050" s="2">
        <f t="shared" si="249"/>
        <v>0.43050000000000005</v>
      </c>
      <c r="G2050" s="2">
        <f t="shared" si="251"/>
        <v>0.40400000000000008</v>
      </c>
      <c r="H2050" s="2">
        <f t="shared" si="247"/>
        <v>0.40985000000000016</v>
      </c>
      <c r="I2050" s="2">
        <f t="array" ref="I2050">SUMPRODUCT(B2034:B2053, (ROW(B2034:B2053)-ROW(B2034)+1)) / (20*21/2)</f>
        <v>0.44833333333333325</v>
      </c>
      <c r="J2050" s="2">
        <f t="shared" si="250"/>
        <v>0.43770750569556371</v>
      </c>
      <c r="K2050" s="2">
        <f t="shared" si="252"/>
        <v>0.41596855560285229</v>
      </c>
    </row>
    <row r="2051" spans="1:11" ht="13.5" x14ac:dyDescent="0.25">
      <c r="A2051" s="3">
        <f>TITRES_STAT!B2054</f>
        <v>45288</v>
      </c>
      <c r="B2051" s="5">
        <f>TITRES_STAT!D2054</f>
        <v>0.45</v>
      </c>
      <c r="C2051" s="2">
        <f t="shared" si="245"/>
        <v>-1.0000000000000009E-2</v>
      </c>
      <c r="D2051" s="2">
        <f t="shared" si="246"/>
        <v>0.47199999999999998</v>
      </c>
      <c r="E2051" s="2">
        <f t="shared" si="248"/>
        <v>0.45700000000000002</v>
      </c>
      <c r="F2051" s="2">
        <f t="shared" si="249"/>
        <v>0.433</v>
      </c>
      <c r="G2051" s="2">
        <f t="shared" si="251"/>
        <v>0.40500000000000003</v>
      </c>
      <c r="H2051" s="2">
        <f t="shared" si="247"/>
        <v>0.41000000000000014</v>
      </c>
      <c r="I2051" s="2">
        <f t="array" ref="I2051">SUMPRODUCT(B2035:B2054, (ROW(B2035:B2054)-ROW(B2035)+1)) / (20*21/2)</f>
        <v>0.4476666666666666</v>
      </c>
      <c r="J2051" s="2">
        <f t="shared" si="250"/>
        <v>0.43887821943884336</v>
      </c>
      <c r="K2051" s="2">
        <f t="shared" si="252"/>
        <v>0.41730312204979925</v>
      </c>
    </row>
    <row r="2052" spans="1:11" ht="13.5" x14ac:dyDescent="0.25">
      <c r="A2052" s="3">
        <f>TITRES_STAT!B2055</f>
        <v>45289</v>
      </c>
      <c r="B2052" s="5">
        <f>TITRES_STAT!D2055</f>
        <v>0.44</v>
      </c>
      <c r="C2052" s="2">
        <f t="shared" ref="C2052:C2115" si="253">B2052-B2051</f>
        <v>-1.0000000000000009E-2</v>
      </c>
      <c r="D2052" s="2">
        <f t="shared" si="246"/>
        <v>0.46200000000000002</v>
      </c>
      <c r="E2052" s="2">
        <f t="shared" si="248"/>
        <v>0.45900000000000007</v>
      </c>
      <c r="F2052" s="2">
        <f t="shared" si="249"/>
        <v>0.43499999999999994</v>
      </c>
      <c r="G2052" s="2">
        <f t="shared" si="251"/>
        <v>0.40560000000000002</v>
      </c>
      <c r="H2052" s="2">
        <f t="shared" si="247"/>
        <v>0.41015000000000007</v>
      </c>
      <c r="I2052" s="2">
        <f t="array" ref="I2052">SUMPRODUCT(B2036:B2055, (ROW(B2036:B2055)-ROW(B2036)+1)) / (20*21/2)</f>
        <v>0.44590476190476197</v>
      </c>
      <c r="J2052" s="2">
        <f t="shared" si="250"/>
        <v>0.43898505568276303</v>
      </c>
      <c r="K2052" s="2">
        <f t="shared" si="252"/>
        <v>0.41819319569490521</v>
      </c>
    </row>
    <row r="2053" spans="1:11" ht="13.5" x14ac:dyDescent="0.25">
      <c r="A2053" s="3">
        <f>TITRES_STAT!B2056</f>
        <v>45293</v>
      </c>
      <c r="B2053" s="5">
        <f>TITRES_STAT!D2056</f>
        <v>0.44</v>
      </c>
      <c r="C2053" s="2">
        <f t="shared" si="253"/>
        <v>0</v>
      </c>
      <c r="D2053" s="2">
        <f t="shared" si="246"/>
        <v>0.45199999999999996</v>
      </c>
      <c r="E2053" s="2">
        <f t="shared" si="248"/>
        <v>0.46000000000000008</v>
      </c>
      <c r="F2053" s="2">
        <f t="shared" si="249"/>
        <v>0.437</v>
      </c>
      <c r="G2053" s="2">
        <f t="shared" si="251"/>
        <v>0.40639999999999998</v>
      </c>
      <c r="H2053" s="2">
        <f t="shared" si="247"/>
        <v>0.41030000000000011</v>
      </c>
      <c r="I2053" s="2">
        <f t="array" ref="I2053">SUMPRODUCT(B2037:B2056, (ROW(B2037:B2056)-ROW(B2037)+1)) / (20*21/2)</f>
        <v>0.4430952380952381</v>
      </c>
      <c r="J2053" s="2">
        <f t="shared" si="250"/>
        <v>0.43908171704630938</v>
      </c>
      <c r="K2053" s="2">
        <f t="shared" si="252"/>
        <v>0.41904836449118349</v>
      </c>
    </row>
    <row r="2054" spans="1:11" ht="13.5" x14ac:dyDescent="0.25">
      <c r="A2054" s="3">
        <f>TITRES_STAT!B2057</f>
        <v>45294</v>
      </c>
      <c r="B2054" s="5">
        <f>TITRES_STAT!D2057</f>
        <v>0.43</v>
      </c>
      <c r="C2054" s="2">
        <f t="shared" si="253"/>
        <v>-1.0000000000000009E-2</v>
      </c>
      <c r="D2054" s="2">
        <f t="shared" ref="D2054:D2117" si="254">AVERAGE(B2050:B2054)</f>
        <v>0.44400000000000006</v>
      </c>
      <c r="E2054" s="2">
        <f t="shared" si="248"/>
        <v>0.45899999999999996</v>
      </c>
      <c r="F2054" s="2">
        <f t="shared" si="249"/>
        <v>0.43850000000000006</v>
      </c>
      <c r="G2054" s="2">
        <f t="shared" si="251"/>
        <v>0.40720000000000001</v>
      </c>
      <c r="H2054" s="2">
        <f t="shared" si="247"/>
        <v>0.41045000000000015</v>
      </c>
      <c r="I2054" s="2">
        <f t="array" ref="I2054">SUMPRODUCT(B2038:B2057, (ROW(B2038:B2057)-ROW(B2038)+1)) / (20*21/2)</f>
        <v>0.44123809523809521</v>
      </c>
      <c r="J2054" s="2">
        <f t="shared" si="250"/>
        <v>0.43821679161332755</v>
      </c>
      <c r="K2054" s="2">
        <f t="shared" si="252"/>
        <v>0.41947784039349001</v>
      </c>
    </row>
    <row r="2055" spans="1:11" ht="13.5" x14ac:dyDescent="0.25">
      <c r="A2055" s="3">
        <f>TITRES_STAT!B2058</f>
        <v>45295</v>
      </c>
      <c r="B2055" s="5">
        <f>TITRES_STAT!D2058</f>
        <v>0.42</v>
      </c>
      <c r="C2055" s="2">
        <f t="shared" si="253"/>
        <v>-1.0000000000000009E-2</v>
      </c>
      <c r="D2055" s="2">
        <f t="shared" si="254"/>
        <v>0.43600000000000005</v>
      </c>
      <c r="E2055" s="2">
        <f t="shared" si="248"/>
        <v>0.45599999999999996</v>
      </c>
      <c r="F2055" s="2">
        <f t="shared" si="249"/>
        <v>0.43950000000000006</v>
      </c>
      <c r="G2055" s="2">
        <f t="shared" si="251"/>
        <v>0.4078</v>
      </c>
      <c r="H2055" s="2">
        <f t="shared" si="247"/>
        <v>0.41055000000000019</v>
      </c>
      <c r="I2055" s="2">
        <f t="array" ref="I2055">SUMPRODUCT(B2039:B2058, (ROW(B2039:B2058)-ROW(B2039)+1)) / (20*21/2)</f>
        <v>0.44033333333333335</v>
      </c>
      <c r="J2055" s="2">
        <f t="shared" si="250"/>
        <v>0.43648185907872489</v>
      </c>
      <c r="K2055" s="2">
        <f t="shared" si="252"/>
        <v>0.41949831724080416</v>
      </c>
    </row>
    <row r="2056" spans="1:11" ht="13.5" x14ac:dyDescent="0.25">
      <c r="A2056" s="3">
        <f>TITRES_STAT!B2059</f>
        <v>45296</v>
      </c>
      <c r="B2056" s="5">
        <f>TITRES_STAT!D2059</f>
        <v>0.41</v>
      </c>
      <c r="C2056" s="2">
        <f t="shared" si="253"/>
        <v>-1.0000000000000009E-2</v>
      </c>
      <c r="D2056" s="2">
        <f t="shared" si="254"/>
        <v>0.42800000000000005</v>
      </c>
      <c r="E2056" s="2">
        <f t="shared" si="248"/>
        <v>0.45</v>
      </c>
      <c r="F2056" s="2">
        <f t="shared" si="249"/>
        <v>0.43950000000000006</v>
      </c>
      <c r="G2056" s="2">
        <f t="shared" si="251"/>
        <v>0.40820000000000006</v>
      </c>
      <c r="H2056" s="2">
        <f t="shared" si="247"/>
        <v>0.41065000000000024</v>
      </c>
      <c r="I2056" s="2">
        <f t="array" ref="I2056">SUMPRODUCT(B2040:B2059, (ROW(B2040:B2059)-ROW(B2040)+1)) / (20*21/2)</f>
        <v>0.44028571428571428</v>
      </c>
      <c r="J2056" s="2">
        <f t="shared" si="250"/>
        <v>0.43395977726170348</v>
      </c>
      <c r="K2056" s="2">
        <f t="shared" si="252"/>
        <v>0.41912583421175303</v>
      </c>
    </row>
    <row r="2057" spans="1:11" ht="13.5" x14ac:dyDescent="0.25">
      <c r="A2057" s="3">
        <f>TITRES_STAT!B2060</f>
        <v>45299</v>
      </c>
      <c r="B2057" s="5">
        <f>TITRES_STAT!D2060</f>
        <v>0.42</v>
      </c>
      <c r="C2057" s="2">
        <f t="shared" si="253"/>
        <v>1.0000000000000009E-2</v>
      </c>
      <c r="D2057" s="2">
        <f t="shared" si="254"/>
        <v>0.42400000000000004</v>
      </c>
      <c r="E2057" s="2">
        <f t="shared" si="248"/>
        <v>0.44299999999999995</v>
      </c>
      <c r="F2057" s="2">
        <f t="shared" si="249"/>
        <v>0.43950000000000006</v>
      </c>
      <c r="G2057" s="2">
        <f t="shared" si="251"/>
        <v>0.40880000000000005</v>
      </c>
      <c r="H2057" s="2">
        <f t="shared" si="247"/>
        <v>0.41080000000000028</v>
      </c>
      <c r="I2057" s="2">
        <f t="array" ref="I2057">SUMPRODUCT(B2041:B2060, (ROW(B2041:B2060)-ROW(B2041)+1)) / (20*21/2)</f>
        <v>0.44014285714285711</v>
      </c>
      <c r="J2057" s="2">
        <f t="shared" si="250"/>
        <v>0.43263027466535076</v>
      </c>
      <c r="K2057" s="2">
        <f t="shared" si="252"/>
        <v>0.41916011522305685</v>
      </c>
    </row>
    <row r="2058" spans="1:11" ht="13.5" x14ac:dyDescent="0.25">
      <c r="A2058" s="3">
        <f>TITRES_STAT!B2061</f>
        <v>45300</v>
      </c>
      <c r="B2058" s="5">
        <f>TITRES_STAT!D2061</f>
        <v>0.43</v>
      </c>
      <c r="C2058" s="2">
        <f t="shared" si="253"/>
        <v>1.0000000000000009E-2</v>
      </c>
      <c r="D2058" s="2">
        <f t="shared" si="254"/>
        <v>0.42199999999999999</v>
      </c>
      <c r="E2058" s="2">
        <f t="shared" si="248"/>
        <v>0.437</v>
      </c>
      <c r="F2058" s="2">
        <f t="shared" si="249"/>
        <v>0.4405</v>
      </c>
      <c r="G2058" s="2">
        <f t="shared" si="251"/>
        <v>0.40960000000000008</v>
      </c>
      <c r="H2058" s="2">
        <f t="shared" ref="H2058:H2121" si="255">AVERAGE(B1859:B2058)</f>
        <v>0.41100000000000031</v>
      </c>
      <c r="I2058" s="2">
        <f t="array" ref="I2058">SUMPRODUCT(B2042:B2061, (ROW(B2042:B2061)-ROW(B2042)+1)) / (20*21/2)</f>
        <v>0.43890476190476191</v>
      </c>
      <c r="J2058" s="2">
        <f t="shared" si="250"/>
        <v>0.43237977231626973</v>
      </c>
      <c r="K2058" s="2">
        <f t="shared" si="252"/>
        <v>0.41958520874372129</v>
      </c>
    </row>
    <row r="2059" spans="1:11" ht="13.5" x14ac:dyDescent="0.25">
      <c r="A2059" s="3">
        <f>TITRES_STAT!B2062</f>
        <v>45301</v>
      </c>
      <c r="B2059" s="5">
        <f>TITRES_STAT!D2062</f>
        <v>0.44</v>
      </c>
      <c r="C2059" s="2">
        <f t="shared" si="253"/>
        <v>1.0000000000000009E-2</v>
      </c>
      <c r="D2059" s="2">
        <f t="shared" si="254"/>
        <v>0.42400000000000004</v>
      </c>
      <c r="E2059" s="2">
        <f t="shared" si="248"/>
        <v>0.43400000000000005</v>
      </c>
      <c r="F2059" s="2">
        <f t="shared" si="249"/>
        <v>0.4415</v>
      </c>
      <c r="G2059" s="2">
        <f t="shared" si="251"/>
        <v>0.41080000000000011</v>
      </c>
      <c r="H2059" s="2">
        <f t="shared" si="255"/>
        <v>0.41120000000000034</v>
      </c>
      <c r="I2059" s="2">
        <f t="array" ref="I2059">SUMPRODUCT(B2043:B2062, (ROW(B2043:B2062)-ROW(B2043)+1)) / (20*21/2)</f>
        <v>0.43857142857142861</v>
      </c>
      <c r="J2059" s="2">
        <f t="shared" si="250"/>
        <v>0.4331055082861488</v>
      </c>
      <c r="K2059" s="2">
        <f t="shared" si="252"/>
        <v>0.42038578879298716</v>
      </c>
    </row>
    <row r="2060" spans="1:11" ht="13.5" x14ac:dyDescent="0.25">
      <c r="A2060" s="3">
        <f>TITRES_STAT!B2063</f>
        <v>45302</v>
      </c>
      <c r="B2060" s="5">
        <f>TITRES_STAT!D2063</f>
        <v>0.44</v>
      </c>
      <c r="C2060" s="2">
        <f t="shared" si="253"/>
        <v>0</v>
      </c>
      <c r="D2060" s="2">
        <f t="shared" si="254"/>
        <v>0.42800000000000005</v>
      </c>
      <c r="E2060" s="2">
        <f t="shared" ref="E2060:E2123" si="256">AVERAGE(B2051:B2060)</f>
        <v>0.43200000000000005</v>
      </c>
      <c r="F2060" s="2">
        <f t="shared" si="249"/>
        <v>0.44299999999999995</v>
      </c>
      <c r="G2060" s="2">
        <f t="shared" si="251"/>
        <v>0.41200000000000014</v>
      </c>
      <c r="H2060" s="2">
        <f t="shared" si="255"/>
        <v>0.41140000000000038</v>
      </c>
      <c r="I2060" s="2">
        <f t="array" ref="I2060">SUMPRODUCT(B2044:B2063, (ROW(B2044:B2063)-ROW(B2044)+1)) / (20*21/2)</f>
        <v>0.43909523809523815</v>
      </c>
      <c r="J2060" s="2">
        <f t="shared" si="250"/>
        <v>0.43376212654461083</v>
      </c>
      <c r="K2060" s="2">
        <f t="shared" si="252"/>
        <v>0.4211549735462034</v>
      </c>
    </row>
    <row r="2061" spans="1:11" ht="13.5" x14ac:dyDescent="0.25">
      <c r="A2061" s="3">
        <f>TITRES_STAT!B2064</f>
        <v>45303</v>
      </c>
      <c r="B2061" s="5">
        <f>TITRES_STAT!D2064</f>
        <v>0.43</v>
      </c>
      <c r="C2061" s="2">
        <f t="shared" si="253"/>
        <v>-1.0000000000000009E-2</v>
      </c>
      <c r="D2061" s="2">
        <f t="shared" si="254"/>
        <v>0.43200000000000005</v>
      </c>
      <c r="E2061" s="2">
        <f t="shared" si="256"/>
        <v>0.43</v>
      </c>
      <c r="F2061" s="2">
        <f t="shared" si="249"/>
        <v>0.44349999999999995</v>
      </c>
      <c r="G2061" s="2">
        <f t="shared" si="251"/>
        <v>0.4130000000000002</v>
      </c>
      <c r="H2061" s="2">
        <f t="shared" si="255"/>
        <v>0.41150000000000042</v>
      </c>
      <c r="I2061" s="2">
        <f t="array" ref="I2061">SUMPRODUCT(B2045:B2064, (ROW(B2045:B2064)-ROW(B2045)+1)) / (20*21/2)</f>
        <v>0.43761904761904763</v>
      </c>
      <c r="J2061" s="2">
        <f t="shared" si="250"/>
        <v>0.4334038287784574</v>
      </c>
      <c r="K2061" s="2">
        <f t="shared" si="252"/>
        <v>0.42150183732870522</v>
      </c>
    </row>
    <row r="2062" spans="1:11" ht="13.5" x14ac:dyDescent="0.25">
      <c r="A2062" s="3">
        <f>TITRES_STAT!B2065</f>
        <v>45306</v>
      </c>
      <c r="B2062" s="5">
        <f>TITRES_STAT!D2065</f>
        <v>0.44</v>
      </c>
      <c r="C2062" s="2">
        <f t="shared" si="253"/>
        <v>1.0000000000000009E-2</v>
      </c>
      <c r="D2062" s="2">
        <f t="shared" si="254"/>
        <v>0.43600000000000005</v>
      </c>
      <c r="E2062" s="2">
        <f t="shared" si="256"/>
        <v>0.43000000000000005</v>
      </c>
      <c r="F2062" s="2">
        <f t="shared" si="249"/>
        <v>0.44450000000000001</v>
      </c>
      <c r="G2062" s="2">
        <f t="shared" si="251"/>
        <v>0.41420000000000018</v>
      </c>
      <c r="H2062" s="2">
        <f t="shared" si="255"/>
        <v>0.41160000000000041</v>
      </c>
      <c r="I2062" s="2">
        <f t="array" ref="I2062">SUMPRODUCT(B2046:B2065, (ROW(B2046:B2065)-ROW(B2046)+1)) / (20*21/2)</f>
        <v>0.43523809523809526</v>
      </c>
      <c r="J2062" s="2">
        <f t="shared" si="250"/>
        <v>0.43403203556146147</v>
      </c>
      <c r="K2062" s="2">
        <f t="shared" si="252"/>
        <v>0.42222725547267759</v>
      </c>
    </row>
    <row r="2063" spans="1:11" ht="13.5" x14ac:dyDescent="0.25">
      <c r="A2063" s="3">
        <f>TITRES_STAT!B2066</f>
        <v>45307</v>
      </c>
      <c r="B2063" s="5">
        <f>TITRES_STAT!D2066</f>
        <v>0.45</v>
      </c>
      <c r="C2063" s="2">
        <f t="shared" si="253"/>
        <v>1.0000000000000009E-2</v>
      </c>
      <c r="D2063" s="2">
        <f t="shared" si="254"/>
        <v>0.44000000000000006</v>
      </c>
      <c r="E2063" s="2">
        <f t="shared" si="256"/>
        <v>0.43099999999999994</v>
      </c>
      <c r="F2063" s="2">
        <f t="shared" si="249"/>
        <v>0.44550000000000001</v>
      </c>
      <c r="G2063" s="2">
        <f t="shared" si="251"/>
        <v>0.41560000000000019</v>
      </c>
      <c r="H2063" s="2">
        <f t="shared" si="255"/>
        <v>0.41175000000000045</v>
      </c>
      <c r="I2063" s="2">
        <f t="array" ref="I2063">SUMPRODUCT(B2047:B2066, (ROW(B2047:B2066)-ROW(B2047)+1)) / (20*21/2)</f>
        <v>0.43395238095238092</v>
      </c>
      <c r="J2063" s="2">
        <f t="shared" si="250"/>
        <v>0.43555279407941755</v>
      </c>
      <c r="K2063" s="2">
        <f t="shared" si="252"/>
        <v>0.4233163827090432</v>
      </c>
    </row>
    <row r="2064" spans="1:11" ht="13.5" x14ac:dyDescent="0.25">
      <c r="A2064" s="3">
        <f>TITRES_STAT!B2067</f>
        <v>45308</v>
      </c>
      <c r="B2064" s="5">
        <f>TITRES_STAT!D2067</f>
        <v>0.43</v>
      </c>
      <c r="C2064" s="2">
        <f t="shared" si="253"/>
        <v>-2.0000000000000018E-2</v>
      </c>
      <c r="D2064" s="2">
        <f t="shared" si="254"/>
        <v>0.438</v>
      </c>
      <c r="E2064" s="2">
        <f t="shared" si="256"/>
        <v>0.43100000000000005</v>
      </c>
      <c r="F2064" s="2">
        <f t="shared" si="249"/>
        <v>0.44499999999999995</v>
      </c>
      <c r="G2064" s="2">
        <f t="shared" si="251"/>
        <v>0.41660000000000008</v>
      </c>
      <c r="H2064" s="2">
        <f t="shared" si="255"/>
        <v>0.4118000000000005</v>
      </c>
      <c r="I2064" s="2">
        <f t="array" ref="I2064">SUMPRODUCT(B2048:B2067, (ROW(B2048:B2067)-ROW(B2048)+1)) / (20*21/2)</f>
        <v>0.43285714285714283</v>
      </c>
      <c r="J2064" s="2">
        <f t="shared" si="250"/>
        <v>0.43502395654804449</v>
      </c>
      <c r="K2064" s="2">
        <f t="shared" si="252"/>
        <v>0.42357848534790427</v>
      </c>
    </row>
    <row r="2065" spans="1:11" ht="13.5" x14ac:dyDescent="0.25">
      <c r="A2065" s="3">
        <f>TITRES_STAT!B2068</f>
        <v>45309</v>
      </c>
      <c r="B2065" s="5">
        <f>TITRES_STAT!D2068</f>
        <v>0.42</v>
      </c>
      <c r="C2065" s="2">
        <f t="shared" si="253"/>
        <v>-1.0000000000000009E-2</v>
      </c>
      <c r="D2065" s="2">
        <f t="shared" si="254"/>
        <v>0.434</v>
      </c>
      <c r="E2065" s="2">
        <f t="shared" si="256"/>
        <v>0.43100000000000005</v>
      </c>
      <c r="F2065" s="2">
        <f t="shared" si="249"/>
        <v>0.44349999999999995</v>
      </c>
      <c r="G2065" s="2">
        <f t="shared" si="251"/>
        <v>0.41740000000000016</v>
      </c>
      <c r="H2065" s="2">
        <f t="shared" si="255"/>
        <v>0.4118000000000005</v>
      </c>
      <c r="I2065" s="2">
        <f t="array" ref="I2065">SUMPRODUCT(B2049:B2068, (ROW(B2049:B2068)-ROW(B2049)+1)) / (20*21/2)</f>
        <v>0.43109523809523809</v>
      </c>
      <c r="J2065" s="2">
        <f t="shared" si="250"/>
        <v>0.43359310354346881</v>
      </c>
      <c r="K2065" s="2">
        <f t="shared" si="252"/>
        <v>0.42343815258916295</v>
      </c>
    </row>
    <row r="2066" spans="1:11" ht="13.5" x14ac:dyDescent="0.25">
      <c r="A2066" s="3">
        <f>TITRES_STAT!B2069</f>
        <v>45310</v>
      </c>
      <c r="B2066" s="5">
        <f>TITRES_STAT!D2069</f>
        <v>0.43</v>
      </c>
      <c r="C2066" s="2">
        <f t="shared" si="253"/>
        <v>1.0000000000000009E-2</v>
      </c>
      <c r="D2066" s="2">
        <f t="shared" si="254"/>
        <v>0.434</v>
      </c>
      <c r="E2066" s="2">
        <f t="shared" si="256"/>
        <v>0.433</v>
      </c>
      <c r="F2066" s="2">
        <f t="shared" si="249"/>
        <v>0.4415</v>
      </c>
      <c r="G2066" s="2">
        <f t="shared" si="251"/>
        <v>0.41820000000000013</v>
      </c>
      <c r="H2066" s="2">
        <f t="shared" si="255"/>
        <v>0.41190000000000054</v>
      </c>
      <c r="I2066" s="2">
        <f t="array" ref="I2066">SUMPRODUCT(B2050:B2069, (ROW(B2050:B2069)-ROW(B2050)+1)) / (20*21/2)</f>
        <v>0.42871428571428571</v>
      </c>
      <c r="J2066" s="2">
        <f t="shared" si="250"/>
        <v>0.43325090320599557</v>
      </c>
      <c r="K2066" s="2">
        <f t="shared" si="252"/>
        <v>0.42369547993860757</v>
      </c>
    </row>
    <row r="2067" spans="1:11" ht="13.5" x14ac:dyDescent="0.25">
      <c r="A2067" s="3">
        <f>TITRES_STAT!B2070</f>
        <v>45313</v>
      </c>
      <c r="B2067" s="5">
        <f>TITRES_STAT!D2070</f>
        <v>0.43</v>
      </c>
      <c r="C2067" s="2">
        <f t="shared" si="253"/>
        <v>0</v>
      </c>
      <c r="D2067" s="2">
        <f t="shared" si="254"/>
        <v>0.43200000000000005</v>
      </c>
      <c r="E2067" s="2">
        <f t="shared" si="256"/>
        <v>0.43400000000000005</v>
      </c>
      <c r="F2067" s="2">
        <f t="shared" si="249"/>
        <v>0.4385</v>
      </c>
      <c r="G2067" s="2">
        <f t="shared" si="251"/>
        <v>0.41920000000000007</v>
      </c>
      <c r="H2067" s="2">
        <f t="shared" si="255"/>
        <v>0.41205000000000053</v>
      </c>
      <c r="I2067" s="2">
        <f t="array" ref="I2067">SUMPRODUCT(B2051:B2070, (ROW(B2051:B2070)-ROW(B2051)+1)) / (20*21/2)</f>
        <v>0.42566666666666658</v>
      </c>
      <c r="J2067" s="2">
        <f t="shared" si="250"/>
        <v>0.43294129337685316</v>
      </c>
      <c r="K2067" s="2">
        <f t="shared" si="252"/>
        <v>0.4239427160194465</v>
      </c>
    </row>
    <row r="2068" spans="1:11" ht="13.5" x14ac:dyDescent="0.25">
      <c r="A2068" s="3">
        <f>TITRES_STAT!B2071</f>
        <v>45314</v>
      </c>
      <c r="B2068" s="5">
        <f>TITRES_STAT!D2071</f>
        <v>0.42</v>
      </c>
      <c r="C2068" s="2">
        <f t="shared" si="253"/>
        <v>-1.0000000000000009E-2</v>
      </c>
      <c r="D2068" s="2">
        <f t="shared" si="254"/>
        <v>0.42599999999999999</v>
      </c>
      <c r="E2068" s="2">
        <f t="shared" si="256"/>
        <v>0.43300000000000011</v>
      </c>
      <c r="F2068" s="2">
        <f t="shared" ref="F2068:F2131" si="257">AVERAGE(B2049:B2068)</f>
        <v>0.43500000000000005</v>
      </c>
      <c r="G2068" s="2">
        <f t="shared" si="251"/>
        <v>0.42000000000000015</v>
      </c>
      <c r="H2068" s="2">
        <f t="shared" si="255"/>
        <v>0.41210000000000058</v>
      </c>
      <c r="I2068" s="2">
        <f t="array" ref="I2068">SUMPRODUCT(B2052:B2071, (ROW(B2052:B2071)-ROW(B2052)+1)) / (20*21/2)</f>
        <v>0.42385714285714288</v>
      </c>
      <c r="J2068" s="2">
        <f t="shared" si="250"/>
        <v>0.43170878924572426</v>
      </c>
      <c r="K2068" s="2">
        <f t="shared" si="252"/>
        <v>0.4237880997049584</v>
      </c>
    </row>
    <row r="2069" spans="1:11" ht="13.5" x14ac:dyDescent="0.25">
      <c r="A2069" s="3">
        <f>TITRES_STAT!B2072</f>
        <v>45315</v>
      </c>
      <c r="B2069" s="5">
        <f>TITRES_STAT!D2072</f>
        <v>0.41</v>
      </c>
      <c r="C2069" s="2">
        <f t="shared" si="253"/>
        <v>-1.0000000000000009E-2</v>
      </c>
      <c r="D2069" s="2">
        <f t="shared" si="254"/>
        <v>0.42199999999999999</v>
      </c>
      <c r="E2069" s="2">
        <f t="shared" si="256"/>
        <v>0.43</v>
      </c>
      <c r="F2069" s="2">
        <f t="shared" si="257"/>
        <v>0.43200000000000005</v>
      </c>
      <c r="G2069" s="2">
        <f t="shared" si="251"/>
        <v>0.42040000000000011</v>
      </c>
      <c r="H2069" s="2">
        <f t="shared" si="255"/>
        <v>0.41210000000000058</v>
      </c>
      <c r="I2069" s="2">
        <f t="array" ref="I2069">SUMPRODUCT(B2053:B2072, (ROW(B2053:B2072)-ROW(B2053)+1)) / (20*21/2)</f>
        <v>0.42128571428571426</v>
      </c>
      <c r="J2069" s="2">
        <f t="shared" ref="J2069:J2132" si="258">$J$4*B2069+J2068*(1-$J$4)</f>
        <v>0.42964128550803626</v>
      </c>
      <c r="K2069" s="2">
        <f t="shared" si="252"/>
        <v>0.42324738991260707</v>
      </c>
    </row>
    <row r="2070" spans="1:11" ht="13.5" x14ac:dyDescent="0.25">
      <c r="A2070" s="3">
        <f>TITRES_STAT!B2073</f>
        <v>45316</v>
      </c>
      <c r="B2070" s="5">
        <f>TITRES_STAT!D2073</f>
        <v>0.4</v>
      </c>
      <c r="C2070" s="2">
        <f t="shared" si="253"/>
        <v>-9.9999999999999534E-3</v>
      </c>
      <c r="D2070" s="2">
        <f t="shared" si="254"/>
        <v>0.41799999999999998</v>
      </c>
      <c r="E2070" s="2">
        <f t="shared" si="256"/>
        <v>0.42600000000000005</v>
      </c>
      <c r="F2070" s="2">
        <f t="shared" si="257"/>
        <v>0.42899999999999999</v>
      </c>
      <c r="G2070" s="2">
        <f t="shared" si="251"/>
        <v>0.42080000000000012</v>
      </c>
      <c r="H2070" s="2">
        <f t="shared" si="255"/>
        <v>0.41205000000000064</v>
      </c>
      <c r="I2070" s="2">
        <f t="array" ref="I2070">SUMPRODUCT(B2054:B2073, (ROW(B2054:B2073)-ROW(B2054)+1)) / (20*21/2)</f>
        <v>0.41795238095238085</v>
      </c>
      <c r="J2070" s="2">
        <f t="shared" si="258"/>
        <v>0.42681830593584236</v>
      </c>
      <c r="K2070" s="2">
        <f t="shared" si="252"/>
        <v>0.42233572756309307</v>
      </c>
    </row>
    <row r="2071" spans="1:11" ht="13.5" x14ac:dyDescent="0.25">
      <c r="A2071" s="3">
        <f>TITRES_STAT!B2074</f>
        <v>45317</v>
      </c>
      <c r="B2071" s="5">
        <f>TITRES_STAT!D2074</f>
        <v>0.41</v>
      </c>
      <c r="C2071" s="2">
        <f t="shared" si="253"/>
        <v>9.9999999999999534E-3</v>
      </c>
      <c r="D2071" s="2">
        <f t="shared" si="254"/>
        <v>0.41400000000000003</v>
      </c>
      <c r="E2071" s="2">
        <f t="shared" si="256"/>
        <v>0.42400000000000004</v>
      </c>
      <c r="F2071" s="2">
        <f t="shared" si="257"/>
        <v>0.42699999999999994</v>
      </c>
      <c r="G2071" s="2">
        <f t="shared" si="251"/>
        <v>0.42120000000000002</v>
      </c>
      <c r="H2071" s="2">
        <f t="shared" si="255"/>
        <v>0.41205000000000053</v>
      </c>
      <c r="I2071" s="2">
        <f t="array" ref="I2071">SUMPRODUCT(B2055:B2074, (ROW(B2055:B2074)-ROW(B2055)+1)) / (20*21/2)</f>
        <v>0.41580952380952385</v>
      </c>
      <c r="J2071" s="2">
        <f t="shared" si="258"/>
        <v>0.42521656251338119</v>
      </c>
      <c r="K2071" s="2">
        <f t="shared" si="252"/>
        <v>0.42185197354101095</v>
      </c>
    </row>
    <row r="2072" spans="1:11" ht="13.5" x14ac:dyDescent="0.25">
      <c r="A2072" s="3">
        <f>TITRES_STAT!B2075</f>
        <v>45320</v>
      </c>
      <c r="B2072" s="5">
        <f>TITRES_STAT!D2075</f>
        <v>0.4</v>
      </c>
      <c r="C2072" s="2">
        <f t="shared" si="253"/>
        <v>-9.9999999999999534E-3</v>
      </c>
      <c r="D2072" s="2">
        <f t="shared" si="254"/>
        <v>0.40800000000000003</v>
      </c>
      <c r="E2072" s="2">
        <f t="shared" si="256"/>
        <v>0.42000000000000004</v>
      </c>
      <c r="F2072" s="2">
        <f t="shared" si="257"/>
        <v>0.42499999999999999</v>
      </c>
      <c r="G2072" s="2">
        <f t="shared" si="251"/>
        <v>0.42160000000000003</v>
      </c>
      <c r="H2072" s="2">
        <f t="shared" si="255"/>
        <v>0.41200000000000059</v>
      </c>
      <c r="I2072" s="2">
        <f t="array" ref="I2072">SUMPRODUCT(B2056:B2075, (ROW(B2056:B2075)-ROW(B2056)+1)) / (20*21/2)</f>
        <v>0.41476190476190472</v>
      </c>
      <c r="J2072" s="2">
        <f t="shared" si="258"/>
        <v>0.42281498513115445</v>
      </c>
      <c r="K2072" s="2">
        <f t="shared" si="252"/>
        <v>0.42099503340214778</v>
      </c>
    </row>
    <row r="2073" spans="1:11" ht="13.5" x14ac:dyDescent="0.25">
      <c r="A2073" s="3">
        <f>TITRES_STAT!B2076</f>
        <v>45321</v>
      </c>
      <c r="B2073" s="5">
        <f>TITRES_STAT!D2076</f>
        <v>0.39</v>
      </c>
      <c r="C2073" s="2">
        <f t="shared" si="253"/>
        <v>-1.0000000000000009E-2</v>
      </c>
      <c r="D2073" s="2">
        <f t="shared" si="254"/>
        <v>0.40200000000000002</v>
      </c>
      <c r="E2073" s="2">
        <f t="shared" si="256"/>
        <v>0.41399999999999998</v>
      </c>
      <c r="F2073" s="2">
        <f t="shared" si="257"/>
        <v>0.42249999999999999</v>
      </c>
      <c r="G2073" s="2">
        <f t="shared" si="251"/>
        <v>0.42200000000000004</v>
      </c>
      <c r="H2073" s="2">
        <f t="shared" si="255"/>
        <v>0.41195000000000065</v>
      </c>
      <c r="I2073" s="2">
        <f t="array" ref="I2073">SUMPRODUCT(B2057:B2076, (ROW(B2057:B2076)-ROW(B2057)+1)) / (20*21/2)</f>
        <v>0.41471428571428576</v>
      </c>
      <c r="J2073" s="2">
        <f t="shared" si="258"/>
        <v>0.41968974845199691</v>
      </c>
      <c r="K2073" s="2">
        <f t="shared" si="252"/>
        <v>0.41977954189618122</v>
      </c>
    </row>
    <row r="2074" spans="1:11" ht="13.5" x14ac:dyDescent="0.25">
      <c r="A2074" s="3">
        <f>TITRES_STAT!B2077</f>
        <v>45322</v>
      </c>
      <c r="B2074" s="5">
        <f>TITRES_STAT!D2077</f>
        <v>0.4</v>
      </c>
      <c r="C2074" s="2">
        <f t="shared" si="253"/>
        <v>1.0000000000000009E-2</v>
      </c>
      <c r="D2074" s="2">
        <f t="shared" si="254"/>
        <v>0.4</v>
      </c>
      <c r="E2074" s="2">
        <f t="shared" si="256"/>
        <v>0.41100000000000003</v>
      </c>
      <c r="F2074" s="2">
        <f t="shared" si="257"/>
        <v>0.4210000000000001</v>
      </c>
      <c r="G2074" s="2">
        <f t="shared" si="251"/>
        <v>0.42239999999999994</v>
      </c>
      <c r="H2074" s="2">
        <f t="shared" si="255"/>
        <v>0.41200000000000064</v>
      </c>
      <c r="I2074" s="2">
        <f t="array" ref="I2074">SUMPRODUCT(B2058:B2077, (ROW(B2058:B2077)-ROW(B2058)+1)) / (20*21/2)</f>
        <v>0.41557142857142854</v>
      </c>
      <c r="J2074" s="2">
        <f t="shared" si="258"/>
        <v>0.41781453431371152</v>
      </c>
      <c r="K2074" s="2">
        <f t="shared" si="252"/>
        <v>0.41900387358652708</v>
      </c>
    </row>
    <row r="2075" spans="1:11" ht="13.5" x14ac:dyDescent="0.25">
      <c r="A2075" s="3">
        <f>TITRES_STAT!B2078</f>
        <v>45323</v>
      </c>
      <c r="B2075" s="5">
        <f>TITRES_STAT!D2078</f>
        <v>0.41</v>
      </c>
      <c r="C2075" s="2">
        <f t="shared" si="253"/>
        <v>9.9999999999999534E-3</v>
      </c>
      <c r="D2075" s="2">
        <f t="shared" si="254"/>
        <v>0.40200000000000002</v>
      </c>
      <c r="E2075" s="2">
        <f t="shared" si="256"/>
        <v>0.41</v>
      </c>
      <c r="F2075" s="2">
        <f t="shared" si="257"/>
        <v>0.42049999999999998</v>
      </c>
      <c r="G2075" s="2">
        <f t="shared" si="251"/>
        <v>0.42299999999999999</v>
      </c>
      <c r="H2075" s="2">
        <f t="shared" si="255"/>
        <v>0.41205000000000053</v>
      </c>
      <c r="I2075" s="2">
        <f t="array" ref="I2075">SUMPRODUCT(B2059:B2078, (ROW(B2059:B2078)-ROW(B2059)+1)) / (20*21/2)</f>
        <v>0.41542857142857142</v>
      </c>
      <c r="J2075" s="2">
        <f t="shared" si="258"/>
        <v>0.41707029295050091</v>
      </c>
      <c r="K2075" s="2">
        <f t="shared" si="252"/>
        <v>0.41865078050470245</v>
      </c>
    </row>
    <row r="2076" spans="1:11" ht="13.5" x14ac:dyDescent="0.25">
      <c r="A2076" s="3">
        <f>TITRES_STAT!B2079</f>
        <v>45324</v>
      </c>
      <c r="B2076" s="5">
        <f>TITRES_STAT!D2079</f>
        <v>0.42</v>
      </c>
      <c r="C2076" s="2">
        <f t="shared" si="253"/>
        <v>1.0000000000000009E-2</v>
      </c>
      <c r="D2076" s="2">
        <f t="shared" si="254"/>
        <v>0.40400000000000003</v>
      </c>
      <c r="E2076" s="2">
        <f t="shared" si="256"/>
        <v>0.40900000000000009</v>
      </c>
      <c r="F2076" s="2">
        <f t="shared" si="257"/>
        <v>0.42099999999999999</v>
      </c>
      <c r="G2076" s="2">
        <f t="shared" si="251"/>
        <v>0.42359999999999998</v>
      </c>
      <c r="H2076" s="2">
        <f t="shared" si="255"/>
        <v>0.41215000000000052</v>
      </c>
      <c r="I2076" s="2">
        <f t="array" ref="I2076">SUMPRODUCT(B2060:B2079, (ROW(B2060:B2079)-ROW(B2060)+1)) / (20*21/2)</f>
        <v>0.41533333333333339</v>
      </c>
      <c r="J2076" s="2">
        <f t="shared" si="258"/>
        <v>0.41734931266950082</v>
      </c>
      <c r="K2076" s="2">
        <f t="shared" si="252"/>
        <v>0.41870369107314553</v>
      </c>
    </row>
    <row r="2077" spans="1:11" ht="13.5" x14ac:dyDescent="0.25">
      <c r="A2077" s="3">
        <f>TITRES_STAT!B2080</f>
        <v>45327</v>
      </c>
      <c r="B2077" s="5">
        <f>TITRES_STAT!D2080</f>
        <v>0.43</v>
      </c>
      <c r="C2077" s="2">
        <f t="shared" si="253"/>
        <v>1.0000000000000009E-2</v>
      </c>
      <c r="D2077" s="2">
        <f t="shared" si="254"/>
        <v>0.41</v>
      </c>
      <c r="E2077" s="2">
        <f t="shared" si="256"/>
        <v>0.40899999999999997</v>
      </c>
      <c r="F2077" s="2">
        <f t="shared" si="257"/>
        <v>0.4215000000000001</v>
      </c>
      <c r="G2077" s="2">
        <f t="shared" si="251"/>
        <v>0.42439999999999989</v>
      </c>
      <c r="H2077" s="2">
        <f t="shared" si="255"/>
        <v>0.41230000000000055</v>
      </c>
      <c r="I2077" s="2">
        <f t="array" ref="I2077">SUMPRODUCT(B2061:B2080, (ROW(B2061:B2080)-ROW(B2061)+1)) / (20*21/2)</f>
        <v>0.41438095238095241</v>
      </c>
      <c r="J2077" s="2">
        <f t="shared" si="258"/>
        <v>0.4185541400343103</v>
      </c>
      <c r="K2077" s="2">
        <f t="shared" si="252"/>
        <v>0.419146683580081</v>
      </c>
    </row>
    <row r="2078" spans="1:11" ht="13.5" x14ac:dyDescent="0.25">
      <c r="A2078" s="3">
        <f>TITRES_STAT!B2081</f>
        <v>45328</v>
      </c>
      <c r="B2078" s="5">
        <f>TITRES_STAT!D2081</f>
        <v>0.42</v>
      </c>
      <c r="C2078" s="2">
        <f t="shared" si="253"/>
        <v>-1.0000000000000009E-2</v>
      </c>
      <c r="D2078" s="2">
        <f t="shared" si="254"/>
        <v>0.41600000000000004</v>
      </c>
      <c r="E2078" s="2">
        <f t="shared" si="256"/>
        <v>0.40900000000000009</v>
      </c>
      <c r="F2078" s="2">
        <f t="shared" si="257"/>
        <v>0.4210000000000001</v>
      </c>
      <c r="G2078" s="2">
        <f t="shared" si="251"/>
        <v>0.42499999999999993</v>
      </c>
      <c r="H2078" s="2">
        <f t="shared" si="255"/>
        <v>0.41240000000000054</v>
      </c>
      <c r="I2078" s="2">
        <f t="array" ref="I2078">SUMPRODUCT(B2062:B2081, (ROW(B2062:B2081)-ROW(B2062)+1)) / (20*21/2)</f>
        <v>0.41357142857142859</v>
      </c>
      <c r="J2078" s="2">
        <f t="shared" si="258"/>
        <v>0.4186918409834236</v>
      </c>
      <c r="K2078" s="2">
        <f t="shared" si="252"/>
        <v>0.41918014696909744</v>
      </c>
    </row>
    <row r="2079" spans="1:11" ht="13.5" x14ac:dyDescent="0.25">
      <c r="A2079" s="3">
        <f>TITRES_STAT!B2082</f>
        <v>45329</v>
      </c>
      <c r="B2079" s="5">
        <f>TITRES_STAT!D2082</f>
        <v>0.42</v>
      </c>
      <c r="C2079" s="2">
        <f t="shared" si="253"/>
        <v>0</v>
      </c>
      <c r="D2079" s="2">
        <f t="shared" si="254"/>
        <v>0.42000000000000004</v>
      </c>
      <c r="E2079" s="2">
        <f t="shared" si="256"/>
        <v>0.41000000000000003</v>
      </c>
      <c r="F2079" s="2">
        <f t="shared" si="257"/>
        <v>0.42000000000000004</v>
      </c>
      <c r="G2079" s="2">
        <f t="shared" si="251"/>
        <v>0.42560000000000003</v>
      </c>
      <c r="H2079" s="2">
        <f t="shared" si="255"/>
        <v>0.41250000000000048</v>
      </c>
      <c r="I2079" s="2">
        <f t="array" ref="I2079">SUMPRODUCT(B2063:B2082, (ROW(B2063:B2082)-ROW(B2063)+1)) / (20*21/2)</f>
        <v>0.41285714285714287</v>
      </c>
      <c r="J2079" s="2">
        <f t="shared" si="258"/>
        <v>0.41881642755643084</v>
      </c>
      <c r="K2079" s="2">
        <f t="shared" si="252"/>
        <v>0.41921229806834853</v>
      </c>
    </row>
    <row r="2080" spans="1:11" ht="13.5" x14ac:dyDescent="0.25">
      <c r="A2080" s="3">
        <f>TITRES_STAT!B2083</f>
        <v>45330</v>
      </c>
      <c r="B2080" s="5">
        <f>TITRES_STAT!D2083</f>
        <v>0.41</v>
      </c>
      <c r="C2080" s="2">
        <f t="shared" si="253"/>
        <v>-1.0000000000000009E-2</v>
      </c>
      <c r="D2080" s="2">
        <f t="shared" si="254"/>
        <v>0.42000000000000004</v>
      </c>
      <c r="E2080" s="2">
        <f t="shared" si="256"/>
        <v>0.41100000000000003</v>
      </c>
      <c r="F2080" s="2">
        <f t="shared" si="257"/>
        <v>0.41850000000000004</v>
      </c>
      <c r="G2080" s="2">
        <f t="shared" si="251"/>
        <v>0.42599999999999993</v>
      </c>
      <c r="H2080" s="2">
        <f t="shared" si="255"/>
        <v>0.41250000000000048</v>
      </c>
      <c r="I2080" s="2">
        <f t="array" ref="I2080">SUMPRODUCT(B2064:B2083, (ROW(B2064:B2083)-ROW(B2064)+1)) / (20*21/2)</f>
        <v>0.41133333333333333</v>
      </c>
      <c r="J2080" s="2">
        <f t="shared" si="258"/>
        <v>0.41797676778915172</v>
      </c>
      <c r="K2080" s="2">
        <f t="shared" si="252"/>
        <v>0.41885103147743291</v>
      </c>
    </row>
    <row r="2081" spans="1:11" ht="13.5" x14ac:dyDescent="0.25">
      <c r="A2081" s="3">
        <f>TITRES_STAT!B2084</f>
        <v>45331</v>
      </c>
      <c r="B2081" s="5">
        <f>TITRES_STAT!D2084</f>
        <v>0.41</v>
      </c>
      <c r="C2081" s="2">
        <f t="shared" si="253"/>
        <v>0</v>
      </c>
      <c r="D2081" s="2">
        <f t="shared" si="254"/>
        <v>0.41799999999999998</v>
      </c>
      <c r="E2081" s="2">
        <f t="shared" si="256"/>
        <v>0.41100000000000003</v>
      </c>
      <c r="F2081" s="2">
        <f t="shared" si="257"/>
        <v>0.41749999999999998</v>
      </c>
      <c r="G2081" s="2">
        <f t="shared" si="251"/>
        <v>0.42619999999999991</v>
      </c>
      <c r="H2081" s="2">
        <f t="shared" si="255"/>
        <v>0.41250000000000048</v>
      </c>
      <c r="I2081" s="2">
        <f t="array" ref="I2081">SUMPRODUCT(B2065:B2084, (ROW(B2065:B2084)-ROW(B2065)+1)) / (20*21/2)</f>
        <v>0.41004761904761905</v>
      </c>
      <c r="J2081" s="2">
        <f t="shared" si="258"/>
        <v>0.41721707561875632</v>
      </c>
      <c r="K2081" s="2">
        <f t="shared" si="252"/>
        <v>0.4185039322038081</v>
      </c>
    </row>
    <row r="2082" spans="1:11" ht="13.5" x14ac:dyDescent="0.25">
      <c r="A2082" s="3">
        <f>TITRES_STAT!B2085</f>
        <v>45334</v>
      </c>
      <c r="B2082" s="5">
        <f>TITRES_STAT!D2085</f>
        <v>0.41</v>
      </c>
      <c r="C2082" s="2">
        <f t="shared" si="253"/>
        <v>0</v>
      </c>
      <c r="D2082" s="2">
        <f t="shared" si="254"/>
        <v>0.41399999999999998</v>
      </c>
      <c r="E2082" s="2">
        <f t="shared" si="256"/>
        <v>0.41200000000000003</v>
      </c>
      <c r="F2082" s="2">
        <f t="shared" si="257"/>
        <v>0.41600000000000004</v>
      </c>
      <c r="G2082" s="2">
        <f t="shared" si="251"/>
        <v>0.42639999999999995</v>
      </c>
      <c r="H2082" s="2">
        <f t="shared" si="255"/>
        <v>0.41245000000000043</v>
      </c>
      <c r="I2082" s="2">
        <f t="array" ref="I2082">SUMPRODUCT(B2066:B2085, (ROW(B2066:B2085)-ROW(B2066)+1)) / (20*21/2)</f>
        <v>0.40890476190476194</v>
      </c>
      <c r="J2082" s="2">
        <f t="shared" si="258"/>
        <v>0.41652973508363667</v>
      </c>
      <c r="K2082" s="2">
        <f t="shared" si="252"/>
        <v>0.41817044466640385</v>
      </c>
    </row>
    <row r="2083" spans="1:11" ht="13.5" x14ac:dyDescent="0.25">
      <c r="A2083" s="3">
        <f>TITRES_STAT!B2086</f>
        <v>45335</v>
      </c>
      <c r="B2083" s="5">
        <f>TITRES_STAT!D2086</f>
        <v>0.4</v>
      </c>
      <c r="C2083" s="2">
        <f t="shared" si="253"/>
        <v>-9.9999999999999534E-3</v>
      </c>
      <c r="D2083" s="2">
        <f t="shared" si="254"/>
        <v>0.41</v>
      </c>
      <c r="E2083" s="2">
        <f t="shared" si="256"/>
        <v>0.41300000000000009</v>
      </c>
      <c r="F2083" s="2">
        <f t="shared" si="257"/>
        <v>0.41349999999999998</v>
      </c>
      <c r="G2083" s="2">
        <f t="shared" si="251"/>
        <v>0.42639999999999995</v>
      </c>
      <c r="H2083" s="2">
        <f t="shared" si="255"/>
        <v>0.41235000000000049</v>
      </c>
      <c r="I2083" s="2">
        <f t="array" ref="I2083">SUMPRODUCT(B2067:B2086, (ROW(B2067:B2086)-ROW(B2067)+1)) / (20*21/2)</f>
        <v>0.40785714285714286</v>
      </c>
      <c r="J2083" s="2">
        <f t="shared" si="258"/>
        <v>0.41495547459948079</v>
      </c>
      <c r="K2083" s="2">
        <f t="shared" si="252"/>
        <v>0.41745787820889785</v>
      </c>
    </row>
    <row r="2084" spans="1:11" ht="13.5" x14ac:dyDescent="0.25">
      <c r="A2084" s="3">
        <f>TITRES_STAT!B2087</f>
        <v>45336</v>
      </c>
      <c r="B2084" s="5">
        <f>TITRES_STAT!D2087</f>
        <v>0.4</v>
      </c>
      <c r="C2084" s="2">
        <f t="shared" si="253"/>
        <v>0</v>
      </c>
      <c r="D2084" s="2">
        <f t="shared" si="254"/>
        <v>0.40599999999999997</v>
      </c>
      <c r="E2084" s="2">
        <f t="shared" si="256"/>
        <v>0.41300000000000009</v>
      </c>
      <c r="F2084" s="2">
        <f t="shared" si="257"/>
        <v>0.41200000000000003</v>
      </c>
      <c r="G2084" s="2">
        <f t="shared" si="251"/>
        <v>0.4264</v>
      </c>
      <c r="H2084" s="2">
        <f t="shared" si="255"/>
        <v>0.4122500000000005</v>
      </c>
      <c r="I2084" s="2">
        <f t="array" ref="I2084">SUMPRODUCT(B2068:B2087, (ROW(B2068:B2087)-ROW(B2068)+1)) / (20*21/2)</f>
        <v>0.40790476190476188</v>
      </c>
      <c r="J2084" s="2">
        <f t="shared" si="258"/>
        <v>0.41353114368524457</v>
      </c>
      <c r="K2084" s="2">
        <f t="shared" si="252"/>
        <v>0.4167732555340391</v>
      </c>
    </row>
    <row r="2085" spans="1:11" ht="13.5" x14ac:dyDescent="0.25">
      <c r="A2085" s="3">
        <f>TITRES_STAT!B2088</f>
        <v>45337</v>
      </c>
      <c r="B2085" s="5">
        <f>TITRES_STAT!D2088</f>
        <v>0.4</v>
      </c>
      <c r="C2085" s="2">
        <f t="shared" si="253"/>
        <v>0</v>
      </c>
      <c r="D2085" s="2">
        <f t="shared" si="254"/>
        <v>0.40400000000000003</v>
      </c>
      <c r="E2085" s="2">
        <f t="shared" si="256"/>
        <v>0.41200000000000003</v>
      </c>
      <c r="F2085" s="2">
        <f t="shared" si="257"/>
        <v>0.41100000000000003</v>
      </c>
      <c r="G2085" s="2">
        <f t="shared" si="251"/>
        <v>0.42639999999999995</v>
      </c>
      <c r="H2085" s="2">
        <f t="shared" si="255"/>
        <v>0.41220000000000051</v>
      </c>
      <c r="I2085" s="2">
        <f t="array" ref="I2085">SUMPRODUCT(B2069:B2088, (ROW(B2069:B2088)-ROW(B2069)+1)) / (20*21/2)</f>
        <v>0.40900000000000009</v>
      </c>
      <c r="J2085" s="2">
        <f t="shared" si="258"/>
        <v>0.41224246333426895</v>
      </c>
      <c r="K2085" s="2">
        <f t="shared" si="252"/>
        <v>0.41611548080721406</v>
      </c>
    </row>
    <row r="2086" spans="1:11" ht="13.5" x14ac:dyDescent="0.25">
      <c r="A2086" s="3">
        <f>TITRES_STAT!B2089</f>
        <v>45338</v>
      </c>
      <c r="B2086" s="5">
        <f>TITRES_STAT!D2089</f>
        <v>0.4</v>
      </c>
      <c r="C2086" s="2">
        <f t="shared" si="253"/>
        <v>0</v>
      </c>
      <c r="D2086" s="2">
        <f t="shared" si="254"/>
        <v>0.40199999999999997</v>
      </c>
      <c r="E2086" s="2">
        <f t="shared" si="256"/>
        <v>0.41</v>
      </c>
      <c r="F2086" s="2">
        <f t="shared" si="257"/>
        <v>0.40950000000000009</v>
      </c>
      <c r="G2086" s="2">
        <f t="shared" si="251"/>
        <v>0.42619999999999997</v>
      </c>
      <c r="H2086" s="2">
        <f t="shared" si="255"/>
        <v>0.41210000000000052</v>
      </c>
      <c r="I2086" s="2">
        <f t="array" ref="I2086">SUMPRODUCT(B2070:B2089, (ROW(B2070:B2089)-ROW(B2070)+1)) / (20*21/2)</f>
        <v>0.411047619047619</v>
      </c>
      <c r="J2086" s="2">
        <f t="shared" si="258"/>
        <v>0.41107651444529092</v>
      </c>
      <c r="K2086" s="2">
        <f t="shared" si="252"/>
        <v>0.41548350116771549</v>
      </c>
    </row>
    <row r="2087" spans="1:11" ht="13.5" x14ac:dyDescent="0.25">
      <c r="A2087" s="3">
        <f>TITRES_STAT!B2090</f>
        <v>45341</v>
      </c>
      <c r="B2087" s="5">
        <f>TITRES_STAT!D2090</f>
        <v>0.41</v>
      </c>
      <c r="C2087" s="2">
        <f t="shared" si="253"/>
        <v>9.9999999999999534E-3</v>
      </c>
      <c r="D2087" s="2">
        <f t="shared" si="254"/>
        <v>0.40200000000000002</v>
      </c>
      <c r="E2087" s="2">
        <f t="shared" si="256"/>
        <v>0.40799999999999992</v>
      </c>
      <c r="F2087" s="2">
        <f t="shared" si="257"/>
        <v>0.40850000000000009</v>
      </c>
      <c r="G2087" s="2">
        <f t="shared" si="251"/>
        <v>0.42599999999999993</v>
      </c>
      <c r="H2087" s="2">
        <f t="shared" si="255"/>
        <v>0.41200000000000053</v>
      </c>
      <c r="I2087" s="2">
        <f t="array" ref="I2087">SUMPRODUCT(B2071:B2090, (ROW(B2071:B2090)-ROW(B2071)+1)) / (20*21/2)</f>
        <v>0.41299999999999998</v>
      </c>
      <c r="J2087" s="2">
        <f t="shared" si="258"/>
        <v>0.41097398926002515</v>
      </c>
      <c r="K2087" s="2">
        <f t="shared" si="252"/>
        <v>0.41526846190623645</v>
      </c>
    </row>
    <row r="2088" spans="1:11" ht="13.5" x14ac:dyDescent="0.25">
      <c r="A2088" s="3">
        <f>TITRES_STAT!B2091</f>
        <v>45342</v>
      </c>
      <c r="B2088" s="5">
        <f>TITRES_STAT!D2091</f>
        <v>0.42</v>
      </c>
      <c r="C2088" s="2">
        <f t="shared" si="253"/>
        <v>1.0000000000000009E-2</v>
      </c>
      <c r="D2088" s="2">
        <f t="shared" si="254"/>
        <v>0.40600000000000003</v>
      </c>
      <c r="E2088" s="2">
        <f t="shared" si="256"/>
        <v>0.40800000000000003</v>
      </c>
      <c r="F2088" s="2">
        <f t="shared" si="257"/>
        <v>0.4085000000000002</v>
      </c>
      <c r="G2088" s="2">
        <f t="shared" si="251"/>
        <v>0.42619999999999997</v>
      </c>
      <c r="H2088" s="2">
        <f t="shared" si="255"/>
        <v>0.41200000000000053</v>
      </c>
      <c r="I2088" s="2">
        <f t="array" ref="I2088">SUMPRODUCT(B2072:B2091, (ROW(B2072:B2091)-ROW(B2072)+1)) / (20*21/2)</f>
        <v>0.41385714285714292</v>
      </c>
      <c r="J2088" s="2">
        <f t="shared" si="258"/>
        <v>0.41183360933049895</v>
      </c>
      <c r="K2088" s="2">
        <f t="shared" si="252"/>
        <v>0.41545401241971741</v>
      </c>
    </row>
    <row r="2089" spans="1:11" ht="13.5" x14ac:dyDescent="0.25">
      <c r="A2089" s="3">
        <f>TITRES_STAT!B2092</f>
        <v>45343</v>
      </c>
      <c r="B2089" s="5">
        <f>TITRES_STAT!D2092</f>
        <v>0.43</v>
      </c>
      <c r="C2089" s="2">
        <f t="shared" si="253"/>
        <v>1.0000000000000009E-2</v>
      </c>
      <c r="D2089" s="2">
        <f t="shared" si="254"/>
        <v>0.41200000000000003</v>
      </c>
      <c r="E2089" s="2">
        <f t="shared" si="256"/>
        <v>0.40899999999999997</v>
      </c>
      <c r="F2089" s="2">
        <f t="shared" si="257"/>
        <v>0.40950000000000014</v>
      </c>
      <c r="G2089" s="2">
        <f t="shared" si="251"/>
        <v>0.4264</v>
      </c>
      <c r="H2089" s="2">
        <f t="shared" si="255"/>
        <v>0.41205000000000064</v>
      </c>
      <c r="I2089" s="2">
        <f t="array" ref="I2089">SUMPRODUCT(B2073:B2092, (ROW(B2073:B2092)-ROW(B2073)+1)) / (20*21/2)</f>
        <v>0.41466666666666674</v>
      </c>
      <c r="J2089" s="2">
        <f t="shared" si="258"/>
        <v>0.41356374177521332</v>
      </c>
      <c r="K2089" s="2">
        <f t="shared" si="252"/>
        <v>0.41602444330521871</v>
      </c>
    </row>
    <row r="2090" spans="1:11" ht="13.5" x14ac:dyDescent="0.25">
      <c r="A2090" s="3">
        <f>TITRES_STAT!B2093</f>
        <v>45344</v>
      </c>
      <c r="B2090" s="5">
        <f>TITRES_STAT!D2093</f>
        <v>0.43</v>
      </c>
      <c r="C2090" s="2">
        <f t="shared" si="253"/>
        <v>0</v>
      </c>
      <c r="D2090" s="2">
        <f t="shared" si="254"/>
        <v>0.41799999999999998</v>
      </c>
      <c r="E2090" s="2">
        <f t="shared" si="256"/>
        <v>0.41100000000000003</v>
      </c>
      <c r="F2090" s="2">
        <f t="shared" si="257"/>
        <v>0.41100000000000014</v>
      </c>
      <c r="G2090" s="2">
        <f t="shared" si="251"/>
        <v>0.4267999999999999</v>
      </c>
      <c r="H2090" s="2">
        <f t="shared" si="255"/>
        <v>0.41210000000000063</v>
      </c>
      <c r="I2090" s="2">
        <f t="array" ref="I2090">SUMPRODUCT(B2074:B2093, (ROW(B2074:B2093)-ROW(B2074)+1)) / (20*21/2)</f>
        <v>0.41538095238095246</v>
      </c>
      <c r="J2090" s="2">
        <f t="shared" si="258"/>
        <v>0.41512909970138351</v>
      </c>
      <c r="K2090" s="2">
        <f t="shared" si="252"/>
        <v>0.41657250435207288</v>
      </c>
    </row>
    <row r="2091" spans="1:11" ht="13.5" x14ac:dyDescent="0.25">
      <c r="A2091" s="3">
        <f>TITRES_STAT!B2094</f>
        <v>45345</v>
      </c>
      <c r="B2091" s="5">
        <f>TITRES_STAT!D2094</f>
        <v>0.42</v>
      </c>
      <c r="C2091" s="2">
        <f t="shared" si="253"/>
        <v>-1.0000000000000009E-2</v>
      </c>
      <c r="D2091" s="2">
        <f t="shared" si="254"/>
        <v>0.42199999999999999</v>
      </c>
      <c r="E2091" s="2">
        <f t="shared" si="256"/>
        <v>0.41200000000000003</v>
      </c>
      <c r="F2091" s="2">
        <f t="shared" si="257"/>
        <v>0.41150000000000009</v>
      </c>
      <c r="G2091" s="2">
        <f t="shared" si="251"/>
        <v>0.4267999999999999</v>
      </c>
      <c r="H2091" s="2">
        <f t="shared" si="255"/>
        <v>0.41210000000000063</v>
      </c>
      <c r="I2091" s="2">
        <f t="array" ref="I2091">SUMPRODUCT(B2075:B2094, (ROW(B2075:B2094)-ROW(B2075)+1)) / (20*21/2)</f>
        <v>0.41595238095238107</v>
      </c>
      <c r="J2091" s="2">
        <f t="shared" si="258"/>
        <v>0.41559299496791841</v>
      </c>
      <c r="K2091" s="2">
        <f t="shared" si="252"/>
        <v>0.41670691594610926</v>
      </c>
    </row>
    <row r="2092" spans="1:11" ht="13.5" x14ac:dyDescent="0.25">
      <c r="A2092" s="3">
        <f>TITRES_STAT!B2095</f>
        <v>45348</v>
      </c>
      <c r="B2092" s="5">
        <f>TITRES_STAT!D2095</f>
        <v>0.42</v>
      </c>
      <c r="C2092" s="2">
        <f t="shared" si="253"/>
        <v>0</v>
      </c>
      <c r="D2092" s="2">
        <f t="shared" si="254"/>
        <v>0.42400000000000004</v>
      </c>
      <c r="E2092" s="2">
        <f t="shared" si="256"/>
        <v>0.41300000000000009</v>
      </c>
      <c r="F2092" s="2">
        <f t="shared" si="257"/>
        <v>0.41250000000000009</v>
      </c>
      <c r="G2092" s="2">
        <f t="shared" si="251"/>
        <v>0.42680000000000001</v>
      </c>
      <c r="H2092" s="2">
        <f t="shared" si="255"/>
        <v>0.41210000000000074</v>
      </c>
      <c r="I2092" s="2">
        <f t="array" ref="I2092">SUMPRODUCT(B2076:B2095, (ROW(B2076:B2095)-ROW(B2076)+1)) / (20*21/2)</f>
        <v>0.41547619047619055</v>
      </c>
      <c r="J2092" s="2">
        <f t="shared" si="258"/>
        <v>0.41601270973287852</v>
      </c>
      <c r="K2092" s="2">
        <f t="shared" si="252"/>
        <v>0.41683605649724226</v>
      </c>
    </row>
    <row r="2093" spans="1:11" ht="13.5" x14ac:dyDescent="0.25">
      <c r="A2093" s="3">
        <f>TITRES_STAT!B2096</f>
        <v>45349</v>
      </c>
      <c r="B2093" s="5">
        <f>TITRES_STAT!D2096</f>
        <v>0.42</v>
      </c>
      <c r="C2093" s="2">
        <f t="shared" si="253"/>
        <v>0</v>
      </c>
      <c r="D2093" s="2">
        <f t="shared" si="254"/>
        <v>0.42400000000000004</v>
      </c>
      <c r="E2093" s="2">
        <f t="shared" si="256"/>
        <v>0.41500000000000004</v>
      </c>
      <c r="F2093" s="2">
        <f t="shared" si="257"/>
        <v>0.41400000000000003</v>
      </c>
      <c r="G2093" s="2">
        <f t="shared" si="251"/>
        <v>0.42660000000000003</v>
      </c>
      <c r="H2093" s="2">
        <f t="shared" si="255"/>
        <v>0.41210000000000074</v>
      </c>
      <c r="I2093" s="2">
        <f t="array" ref="I2093">SUMPRODUCT(B2077:B2096, (ROW(B2077:B2096)-ROW(B2077)+1)) / (20*21/2)</f>
        <v>0.41595238095238091</v>
      </c>
      <c r="J2093" s="2">
        <f t="shared" si="258"/>
        <v>0.41639245166308053</v>
      </c>
      <c r="K2093" s="2">
        <f t="shared" si="252"/>
        <v>0.41696013271303672</v>
      </c>
    </row>
    <row r="2094" spans="1:11" ht="13.5" x14ac:dyDescent="0.25">
      <c r="A2094" s="3">
        <f>TITRES_STAT!B2097</f>
        <v>45350</v>
      </c>
      <c r="B2094" s="5">
        <f>TITRES_STAT!D2097</f>
        <v>0.42</v>
      </c>
      <c r="C2094" s="2">
        <f t="shared" si="253"/>
        <v>0</v>
      </c>
      <c r="D2094" s="2">
        <f t="shared" si="254"/>
        <v>0.42199999999999999</v>
      </c>
      <c r="E2094" s="2">
        <f t="shared" si="256"/>
        <v>0.41699999999999998</v>
      </c>
      <c r="F2094" s="2">
        <f t="shared" si="257"/>
        <v>0.41500000000000004</v>
      </c>
      <c r="G2094" s="2">
        <f t="shared" si="251"/>
        <v>0.42620000000000002</v>
      </c>
      <c r="H2094" s="2">
        <f t="shared" si="255"/>
        <v>0.41210000000000074</v>
      </c>
      <c r="I2094" s="2">
        <f t="array" ref="I2094">SUMPRODUCT(B2078:B2097, (ROW(B2078:B2097)-ROW(B2078)+1)) / (20*21/2)</f>
        <v>0.41642857142857154</v>
      </c>
      <c r="J2094" s="2">
        <f t="shared" si="258"/>
        <v>0.4167360276951681</v>
      </c>
      <c r="K2094" s="2">
        <f t="shared" si="252"/>
        <v>0.41707934319487844</v>
      </c>
    </row>
    <row r="2095" spans="1:11" ht="13.5" x14ac:dyDescent="0.25">
      <c r="A2095" s="3">
        <f>TITRES_STAT!B2098</f>
        <v>45351</v>
      </c>
      <c r="B2095" s="5">
        <f>TITRES_STAT!D2098</f>
        <v>0.41</v>
      </c>
      <c r="C2095" s="2">
        <f t="shared" si="253"/>
        <v>-1.0000000000000009E-2</v>
      </c>
      <c r="D2095" s="2">
        <f t="shared" si="254"/>
        <v>0.41799999999999998</v>
      </c>
      <c r="E2095" s="2">
        <f t="shared" si="256"/>
        <v>0.41799999999999998</v>
      </c>
      <c r="F2095" s="2">
        <f t="shared" si="257"/>
        <v>0.41499999999999992</v>
      </c>
      <c r="G2095" s="2">
        <f t="shared" si="251"/>
        <v>0.42540000000000006</v>
      </c>
      <c r="H2095" s="2">
        <f t="shared" si="255"/>
        <v>0.41205000000000075</v>
      </c>
      <c r="I2095" s="2">
        <f t="array" ref="I2095">SUMPRODUCT(B2079:B2098, (ROW(B2079:B2098)-ROW(B2079)+1)) / (20*21/2)</f>
        <v>0.41695238095238102</v>
      </c>
      <c r="J2095" s="2">
        <f t="shared" si="258"/>
        <v>0.41609450124800923</v>
      </c>
      <c r="K2095" s="2">
        <f t="shared" si="252"/>
        <v>0.41680172189311848</v>
      </c>
    </row>
    <row r="2096" spans="1:11" ht="13.5" x14ac:dyDescent="0.25">
      <c r="A2096" s="3">
        <f>TITRES_STAT!B2099</f>
        <v>45352</v>
      </c>
      <c r="B2096" s="5">
        <f>TITRES_STAT!D2099</f>
        <v>0.42</v>
      </c>
      <c r="C2096" s="2">
        <f t="shared" si="253"/>
        <v>1.0000000000000009E-2</v>
      </c>
      <c r="D2096" s="2">
        <f t="shared" si="254"/>
        <v>0.41799999999999998</v>
      </c>
      <c r="E2096" s="2">
        <f t="shared" si="256"/>
        <v>0.42000000000000004</v>
      </c>
      <c r="F2096" s="2">
        <f t="shared" si="257"/>
        <v>0.41499999999999992</v>
      </c>
      <c r="G2096" s="2">
        <f t="shared" si="251"/>
        <v>0.42440000000000017</v>
      </c>
      <c r="H2096" s="2">
        <f t="shared" si="255"/>
        <v>0.41210000000000074</v>
      </c>
      <c r="I2096" s="2">
        <f t="array" ref="I2096">SUMPRODUCT(B2080:B2099, (ROW(B2080:B2099)-ROW(B2080)+1)) / (20*21/2)</f>
        <v>0.41747619047619056</v>
      </c>
      <c r="J2096" s="2">
        <f t="shared" si="258"/>
        <v>0.41646645351010358</v>
      </c>
      <c r="K2096" s="2">
        <f t="shared" si="252"/>
        <v>0.41692714456397661</v>
      </c>
    </row>
    <row r="2097" spans="1:11" ht="13.5" x14ac:dyDescent="0.25">
      <c r="A2097" s="3">
        <f>TITRES_STAT!B2100</f>
        <v>45355</v>
      </c>
      <c r="B2097" s="5">
        <f>TITRES_STAT!D2100</f>
        <v>0.42</v>
      </c>
      <c r="C2097" s="2">
        <f t="shared" si="253"/>
        <v>0</v>
      </c>
      <c r="D2097" s="2">
        <f t="shared" si="254"/>
        <v>0.41799999999999998</v>
      </c>
      <c r="E2097" s="2">
        <f t="shared" si="256"/>
        <v>0.42099999999999999</v>
      </c>
      <c r="F2097" s="2">
        <f t="shared" si="257"/>
        <v>0.41449999999999998</v>
      </c>
      <c r="G2097" s="2">
        <f t="shared" si="251"/>
        <v>0.42300000000000026</v>
      </c>
      <c r="H2097" s="2">
        <f t="shared" si="255"/>
        <v>0.41215000000000074</v>
      </c>
      <c r="I2097" s="2">
        <f t="array" ref="I2097">SUMPRODUCT(B2081:B2100, (ROW(B2081:B2100)-ROW(B2081)+1)) / (20*21/2)</f>
        <v>0.41704761904761911</v>
      </c>
      <c r="J2097" s="2">
        <f t="shared" si="258"/>
        <v>0.41680298174723657</v>
      </c>
      <c r="K2097" s="2">
        <f t="shared" si="252"/>
        <v>0.41704764869872263</v>
      </c>
    </row>
    <row r="2098" spans="1:11" ht="13.5" x14ac:dyDescent="0.25">
      <c r="A2098" s="3">
        <f>TITRES_STAT!B2101</f>
        <v>45356</v>
      </c>
      <c r="B2098" s="5">
        <f>TITRES_STAT!D2101</f>
        <v>0.42</v>
      </c>
      <c r="C2098" s="2">
        <f t="shared" si="253"/>
        <v>0</v>
      </c>
      <c r="D2098" s="2">
        <f t="shared" si="254"/>
        <v>0.41799999999999998</v>
      </c>
      <c r="E2098" s="2">
        <f t="shared" si="256"/>
        <v>0.42099999999999999</v>
      </c>
      <c r="F2098" s="2">
        <f t="shared" si="257"/>
        <v>0.41449999999999998</v>
      </c>
      <c r="G2098" s="2">
        <f t="shared" ref="G2098:G2161" si="259">AVERAGE(B2049:B2098)</f>
        <v>0.42160000000000031</v>
      </c>
      <c r="H2098" s="2">
        <f t="shared" si="255"/>
        <v>0.41215000000000074</v>
      </c>
      <c r="I2098" s="2">
        <f t="array" ref="I2098">SUMPRODUCT(B2082:B2101, (ROW(B2082:B2101)-ROW(B2082)+1)) / (20*21/2)</f>
        <v>0.41661904761904761</v>
      </c>
      <c r="J2098" s="2">
        <f t="shared" si="258"/>
        <v>0.41710745967607116</v>
      </c>
      <c r="K2098" s="2">
        <f t="shared" si="252"/>
        <v>0.4171634271811257</v>
      </c>
    </row>
    <row r="2099" spans="1:11" ht="13.5" x14ac:dyDescent="0.25">
      <c r="A2099" s="3">
        <f>TITRES_STAT!B2102</f>
        <v>45357</v>
      </c>
      <c r="B2099" s="5">
        <f>TITRES_STAT!D2102</f>
        <v>0.42</v>
      </c>
      <c r="C2099" s="2">
        <f t="shared" si="253"/>
        <v>0</v>
      </c>
      <c r="D2099" s="2">
        <f t="shared" si="254"/>
        <v>0.41799999999999998</v>
      </c>
      <c r="E2099" s="2">
        <f t="shared" si="256"/>
        <v>0.42000000000000004</v>
      </c>
      <c r="F2099" s="2">
        <f t="shared" si="257"/>
        <v>0.41449999999999998</v>
      </c>
      <c r="G2099" s="2">
        <f t="shared" si="259"/>
        <v>0.42060000000000036</v>
      </c>
      <c r="H2099" s="2">
        <f t="shared" si="255"/>
        <v>0.41215000000000074</v>
      </c>
      <c r="I2099" s="2">
        <f t="array" ref="I2099">SUMPRODUCT(B2083:B2102, (ROW(B2083:B2102)-ROW(B2083)+1)) / (20*21/2)</f>
        <v>0.41714285714285709</v>
      </c>
      <c r="J2099" s="2">
        <f t="shared" si="258"/>
        <v>0.41738293970692153</v>
      </c>
      <c r="K2099" s="2">
        <f t="shared" ref="K2099:K2162" si="260">$K$4*B2099+(1-$K$4)*K2098</f>
        <v>0.41727466533088547</v>
      </c>
    </row>
    <row r="2100" spans="1:11" ht="13.5" x14ac:dyDescent="0.25">
      <c r="A2100" s="3">
        <f>TITRES_STAT!B2103</f>
        <v>45358</v>
      </c>
      <c r="B2100" s="5">
        <f>TITRES_STAT!D2103</f>
        <v>0.41</v>
      </c>
      <c r="C2100" s="2">
        <f t="shared" si="253"/>
        <v>-1.0000000000000009E-2</v>
      </c>
      <c r="D2100" s="2">
        <f t="shared" si="254"/>
        <v>0.41799999999999998</v>
      </c>
      <c r="E2100" s="2">
        <f t="shared" si="256"/>
        <v>0.41799999999999998</v>
      </c>
      <c r="F2100" s="2">
        <f t="shared" si="257"/>
        <v>0.41449999999999998</v>
      </c>
      <c r="G2100" s="2">
        <f t="shared" si="259"/>
        <v>0.41960000000000036</v>
      </c>
      <c r="H2100" s="2">
        <f t="shared" si="255"/>
        <v>0.41210000000000074</v>
      </c>
      <c r="I2100" s="2">
        <f t="array" ref="I2100">SUMPRODUCT(B2084:B2103, (ROW(B2084:B2103)-ROW(B2084)+1)) / (20*21/2)</f>
        <v>0.41761904761904761</v>
      </c>
      <c r="J2100" s="2">
        <f t="shared" si="258"/>
        <v>0.41667980259197662</v>
      </c>
      <c r="K2100" s="2">
        <f t="shared" si="260"/>
        <v>0.41698938433751742</v>
      </c>
    </row>
    <row r="2101" spans="1:11" ht="13.5" x14ac:dyDescent="0.25">
      <c r="A2101" s="3">
        <f>TITRES_STAT!B2104</f>
        <v>45359</v>
      </c>
      <c r="B2101" s="5">
        <f>TITRES_STAT!D2104</f>
        <v>0.41</v>
      </c>
      <c r="C2101" s="2">
        <f t="shared" si="253"/>
        <v>0</v>
      </c>
      <c r="D2101" s="2">
        <f t="shared" si="254"/>
        <v>0.41600000000000004</v>
      </c>
      <c r="E2101" s="2">
        <f t="shared" si="256"/>
        <v>0.41699999999999998</v>
      </c>
      <c r="F2101" s="2">
        <f t="shared" si="257"/>
        <v>0.41449999999999998</v>
      </c>
      <c r="G2101" s="2">
        <f t="shared" si="259"/>
        <v>0.41880000000000028</v>
      </c>
      <c r="H2101" s="2">
        <f t="shared" si="255"/>
        <v>0.41205000000000069</v>
      </c>
      <c r="I2101" s="2">
        <f t="array" ref="I2101">SUMPRODUCT(B2085:B2104, (ROW(B2085:B2104)-ROW(B2085)+1)) / (20*21/2)</f>
        <v>0.41799999999999998</v>
      </c>
      <c r="J2101" s="2">
        <f t="shared" si="258"/>
        <v>0.41604363091655028</v>
      </c>
      <c r="K2101" s="2">
        <f t="shared" si="260"/>
        <v>0.41671529083408537</v>
      </c>
    </row>
    <row r="2102" spans="1:11" ht="13.5" x14ac:dyDescent="0.25">
      <c r="A2102" s="3">
        <f>TITRES_STAT!B2105</f>
        <v>45362</v>
      </c>
      <c r="B2102" s="5">
        <f>TITRES_STAT!D2105</f>
        <v>0.42</v>
      </c>
      <c r="C2102" s="2">
        <f t="shared" si="253"/>
        <v>1.0000000000000009E-2</v>
      </c>
      <c r="D2102" s="2">
        <f t="shared" si="254"/>
        <v>0.41600000000000004</v>
      </c>
      <c r="E2102" s="2">
        <f t="shared" si="256"/>
        <v>0.41699999999999998</v>
      </c>
      <c r="F2102" s="2">
        <f t="shared" si="257"/>
        <v>0.41500000000000004</v>
      </c>
      <c r="G2102" s="2">
        <f t="shared" si="259"/>
        <v>0.41840000000000033</v>
      </c>
      <c r="H2102" s="2">
        <f t="shared" si="255"/>
        <v>0.41210000000000074</v>
      </c>
      <c r="I2102" s="2">
        <f t="array" ref="I2102">SUMPRODUCT(B2086:B2105, (ROW(B2086:B2105)-ROW(B2086)+1)) / (20*21/2)</f>
        <v>0.41733333333333339</v>
      </c>
      <c r="J2102" s="2">
        <f t="shared" si="258"/>
        <v>0.41642042797211692</v>
      </c>
      <c r="K2102" s="2">
        <f t="shared" si="260"/>
        <v>0.41684410295823893</v>
      </c>
    </row>
    <row r="2103" spans="1:11" ht="13.5" x14ac:dyDescent="0.25">
      <c r="A2103" s="3">
        <f>TITRES_STAT!B2106</f>
        <v>45363</v>
      </c>
      <c r="B2103" s="5">
        <f>TITRES_STAT!D2106</f>
        <v>0.42</v>
      </c>
      <c r="C2103" s="2">
        <f t="shared" si="253"/>
        <v>0</v>
      </c>
      <c r="D2103" s="2">
        <f t="shared" si="254"/>
        <v>0.41600000000000004</v>
      </c>
      <c r="E2103" s="2">
        <f t="shared" si="256"/>
        <v>0.41699999999999998</v>
      </c>
      <c r="F2103" s="2">
        <f t="shared" si="257"/>
        <v>0.41600000000000004</v>
      </c>
      <c r="G2103" s="2">
        <f t="shared" si="259"/>
        <v>0.41800000000000032</v>
      </c>
      <c r="H2103" s="2">
        <f t="shared" si="255"/>
        <v>0.41210000000000074</v>
      </c>
      <c r="I2103" s="2">
        <f t="array" ref="I2103">SUMPRODUCT(B2087:B2106, (ROW(B2087:B2106)-ROW(B2087)+1)) / (20*21/2)</f>
        <v>0.41661904761904761</v>
      </c>
      <c r="J2103" s="2">
        <f t="shared" si="258"/>
        <v>0.41676133959382006</v>
      </c>
      <c r="K2103" s="2">
        <f t="shared" si="260"/>
        <v>0.41696786362654331</v>
      </c>
    </row>
    <row r="2104" spans="1:11" ht="13.5" x14ac:dyDescent="0.25">
      <c r="A2104" s="3">
        <f>TITRES_STAT!B2107</f>
        <v>45364</v>
      </c>
      <c r="B2104" s="5">
        <f>TITRES_STAT!D2107</f>
        <v>0.42</v>
      </c>
      <c r="C2104" s="2">
        <f t="shared" si="253"/>
        <v>0</v>
      </c>
      <c r="D2104" s="2">
        <f t="shared" si="254"/>
        <v>0.41600000000000004</v>
      </c>
      <c r="E2104" s="2">
        <f t="shared" si="256"/>
        <v>0.41699999999999998</v>
      </c>
      <c r="F2104" s="2">
        <f t="shared" si="257"/>
        <v>0.41699999999999998</v>
      </c>
      <c r="G2104" s="2">
        <f t="shared" si="259"/>
        <v>0.41780000000000039</v>
      </c>
      <c r="H2104" s="2">
        <f t="shared" si="255"/>
        <v>0.41210000000000074</v>
      </c>
      <c r="I2104" s="2">
        <f t="array" ref="I2104">SUMPRODUCT(B2088:B2107, (ROW(B2088:B2107)-ROW(B2088)+1)) / (20*21/2)</f>
        <v>0.41585714285714287</v>
      </c>
      <c r="J2104" s="2">
        <f t="shared" si="258"/>
        <v>0.41706978344202766</v>
      </c>
      <c r="K2104" s="2">
        <f t="shared" si="260"/>
        <v>0.41708677093530633</v>
      </c>
    </row>
    <row r="2105" spans="1:11" ht="13.5" x14ac:dyDescent="0.25">
      <c r="A2105" s="3">
        <f>TITRES_STAT!B2108</f>
        <v>45365</v>
      </c>
      <c r="B2105" s="5">
        <f>TITRES_STAT!D2108</f>
        <v>0.41</v>
      </c>
      <c r="C2105" s="2">
        <f t="shared" si="253"/>
        <v>-1.0000000000000009E-2</v>
      </c>
      <c r="D2105" s="2">
        <f t="shared" si="254"/>
        <v>0.41600000000000004</v>
      </c>
      <c r="E2105" s="2">
        <f t="shared" si="256"/>
        <v>0.41699999999999998</v>
      </c>
      <c r="F2105" s="2">
        <f t="shared" si="257"/>
        <v>0.41749999999999998</v>
      </c>
      <c r="G2105" s="2">
        <f t="shared" si="259"/>
        <v>0.41760000000000025</v>
      </c>
      <c r="H2105" s="2">
        <f t="shared" si="255"/>
        <v>0.41205000000000069</v>
      </c>
      <c r="I2105" s="2">
        <f t="array" ref="I2105">SUMPRODUCT(B2089:B2108, (ROW(B2089:B2108)-ROW(B2089)+1)) / (20*21/2)</f>
        <v>0.41414285714285715</v>
      </c>
      <c r="J2105" s="2">
        <f t="shared" si="258"/>
        <v>0.41639647073326314</v>
      </c>
      <c r="K2105" s="2">
        <f t="shared" si="260"/>
        <v>0.41680885834960801</v>
      </c>
    </row>
    <row r="2106" spans="1:11" ht="13.5" x14ac:dyDescent="0.25">
      <c r="A2106" s="3">
        <f>TITRES_STAT!B2109</f>
        <v>45366</v>
      </c>
      <c r="B2106" s="5">
        <f>TITRES_STAT!D2109</f>
        <v>0.41</v>
      </c>
      <c r="C2106" s="2">
        <f t="shared" si="253"/>
        <v>0</v>
      </c>
      <c r="D2106" s="2">
        <f t="shared" si="254"/>
        <v>0.41600000000000004</v>
      </c>
      <c r="E2106" s="2">
        <f t="shared" si="256"/>
        <v>0.41600000000000004</v>
      </c>
      <c r="F2106" s="2">
        <f t="shared" si="257"/>
        <v>0.41799999999999998</v>
      </c>
      <c r="G2106" s="2">
        <f t="shared" si="259"/>
        <v>0.41760000000000025</v>
      </c>
      <c r="H2106" s="2">
        <f t="shared" si="255"/>
        <v>0.41200000000000064</v>
      </c>
      <c r="I2106" s="2">
        <f t="array" ref="I2106">SUMPRODUCT(B2090:B2109, (ROW(B2090:B2109)-ROW(B2090)+1)) / (20*21/2)</f>
        <v>0.41252380952380951</v>
      </c>
      <c r="J2106" s="2">
        <f t="shared" si="258"/>
        <v>0.41578728304438095</v>
      </c>
      <c r="K2106" s="2">
        <f t="shared" si="260"/>
        <v>0.41654184429668217</v>
      </c>
    </row>
    <row r="2107" spans="1:11" ht="13.5" x14ac:dyDescent="0.25">
      <c r="A2107" s="3">
        <f>TITRES_STAT!B2110</f>
        <v>45369</v>
      </c>
      <c r="B2107" s="5">
        <f>TITRES_STAT!D2110</f>
        <v>0.41</v>
      </c>
      <c r="C2107" s="2">
        <f t="shared" si="253"/>
        <v>0</v>
      </c>
      <c r="D2107" s="2">
        <f t="shared" si="254"/>
        <v>0.41399999999999998</v>
      </c>
      <c r="E2107" s="2">
        <f t="shared" si="256"/>
        <v>0.41500000000000004</v>
      </c>
      <c r="F2107" s="2">
        <f t="shared" si="257"/>
        <v>0.41799999999999998</v>
      </c>
      <c r="G2107" s="2">
        <f t="shared" si="259"/>
        <v>0.41740000000000033</v>
      </c>
      <c r="H2107" s="2">
        <f t="shared" si="255"/>
        <v>0.41195000000000065</v>
      </c>
      <c r="I2107" s="2">
        <f t="array" ref="I2107">SUMPRODUCT(B2091:B2110, (ROW(B2091:B2110)-ROW(B2091)+1)) / (20*21/2)</f>
        <v>0.41199999999999998</v>
      </c>
      <c r="J2107" s="2">
        <f t="shared" si="258"/>
        <v>0.41523611323063037</v>
      </c>
      <c r="K2107" s="2">
        <f t="shared" si="260"/>
        <v>0.41628530138308678</v>
      </c>
    </row>
    <row r="2108" spans="1:11" ht="13.5" x14ac:dyDescent="0.25">
      <c r="A2108" s="3">
        <f>TITRES_STAT!B2111</f>
        <v>45370</v>
      </c>
      <c r="B2108" s="5">
        <f>TITRES_STAT!D2111</f>
        <v>0.4</v>
      </c>
      <c r="C2108" s="2">
        <f t="shared" si="253"/>
        <v>-9.9999999999999534E-3</v>
      </c>
      <c r="D2108" s="2">
        <f t="shared" si="254"/>
        <v>0.41</v>
      </c>
      <c r="E2108" s="2">
        <f t="shared" si="256"/>
        <v>0.41300000000000009</v>
      </c>
      <c r="F2108" s="2">
        <f t="shared" si="257"/>
        <v>0.41699999999999998</v>
      </c>
      <c r="G2108" s="2">
        <f t="shared" si="259"/>
        <v>0.41680000000000023</v>
      </c>
      <c r="H2108" s="2">
        <f t="shared" si="255"/>
        <v>0.41190000000000071</v>
      </c>
      <c r="I2108" s="2">
        <f t="array" ref="I2108">SUMPRODUCT(B2092:B2111, (ROW(B2092:B2111)-ROW(B2092)+1)) / (20*21/2)</f>
        <v>0.4115714285714287</v>
      </c>
      <c r="J2108" s="2">
        <f t="shared" si="258"/>
        <v>0.41378505482771322</v>
      </c>
      <c r="K2108" s="2">
        <f t="shared" si="260"/>
        <v>0.41564666211316181</v>
      </c>
    </row>
    <row r="2109" spans="1:11" ht="13.5" x14ac:dyDescent="0.25">
      <c r="A2109" s="3">
        <f>TITRES_STAT!B2112</f>
        <v>45372</v>
      </c>
      <c r="B2109" s="5">
        <f>TITRES_STAT!D2112</f>
        <v>0.4</v>
      </c>
      <c r="C2109" s="2">
        <f t="shared" si="253"/>
        <v>0</v>
      </c>
      <c r="D2109" s="2">
        <f t="shared" si="254"/>
        <v>0.40599999999999997</v>
      </c>
      <c r="E2109" s="2">
        <f t="shared" si="256"/>
        <v>0.41100000000000003</v>
      </c>
      <c r="F2109" s="2">
        <f t="shared" si="257"/>
        <v>0.41550000000000004</v>
      </c>
      <c r="G2109" s="2">
        <f t="shared" si="259"/>
        <v>0.41600000000000015</v>
      </c>
      <c r="H2109" s="2">
        <f t="shared" si="255"/>
        <v>0.41185000000000066</v>
      </c>
      <c r="I2109" s="2">
        <f t="array" ref="I2109">SUMPRODUCT(B2093:B2112, (ROW(B2093:B2112)-ROW(B2093)+1)) / (20*21/2)</f>
        <v>0.41119047619047622</v>
      </c>
      <c r="J2109" s="2">
        <f t="shared" si="258"/>
        <v>0.41247219246316913</v>
      </c>
      <c r="K2109" s="2">
        <f t="shared" si="260"/>
        <v>0.4150330675204888</v>
      </c>
    </row>
    <row r="2110" spans="1:11" ht="13.5" x14ac:dyDescent="0.25">
      <c r="A2110" s="3">
        <f>TITRES_STAT!B2113</f>
        <v>45373</v>
      </c>
      <c r="B2110" s="5">
        <f>TITRES_STAT!D2113</f>
        <v>0.41</v>
      </c>
      <c r="C2110" s="2">
        <f t="shared" si="253"/>
        <v>9.9999999999999534E-3</v>
      </c>
      <c r="D2110" s="2">
        <f t="shared" si="254"/>
        <v>0.40600000000000003</v>
      </c>
      <c r="E2110" s="2">
        <f t="shared" si="256"/>
        <v>0.41100000000000003</v>
      </c>
      <c r="F2110" s="2">
        <f t="shared" si="257"/>
        <v>0.41450000000000004</v>
      </c>
      <c r="G2110" s="2">
        <f t="shared" si="259"/>
        <v>0.41540000000000016</v>
      </c>
      <c r="H2110" s="2">
        <f t="shared" si="255"/>
        <v>0.41180000000000061</v>
      </c>
      <c r="I2110" s="2">
        <f t="array" ref="I2110">SUMPRODUCT(B2094:B2113, (ROW(B2094:B2113)-ROW(B2094)+1)) / (20*21/2)</f>
        <v>0.40990476190476183</v>
      </c>
      <c r="J2110" s="2">
        <f t="shared" si="258"/>
        <v>0.41223674556191492</v>
      </c>
      <c r="K2110" s="2">
        <f t="shared" si="260"/>
        <v>0.4148356923236069</v>
      </c>
    </row>
    <row r="2111" spans="1:11" ht="13.5" x14ac:dyDescent="0.25">
      <c r="A2111" s="3">
        <f>TITRES_STAT!B2114</f>
        <v>45376</v>
      </c>
      <c r="B2111" s="5">
        <f>TITRES_STAT!D2114</f>
        <v>0.41</v>
      </c>
      <c r="C2111" s="2">
        <f t="shared" si="253"/>
        <v>0</v>
      </c>
      <c r="D2111" s="2">
        <f t="shared" si="254"/>
        <v>0.40599999999999997</v>
      </c>
      <c r="E2111" s="2">
        <f t="shared" si="256"/>
        <v>0.41100000000000003</v>
      </c>
      <c r="F2111" s="2">
        <f t="shared" si="257"/>
        <v>0.41400000000000003</v>
      </c>
      <c r="G2111" s="2">
        <f t="shared" si="259"/>
        <v>0.41500000000000009</v>
      </c>
      <c r="H2111" s="2">
        <f t="shared" si="255"/>
        <v>0.41170000000000057</v>
      </c>
      <c r="I2111" s="2">
        <f t="array" ref="I2111">SUMPRODUCT(B2095:B2114, (ROW(B2095:B2114)-ROW(B2095)+1)) / (20*21/2)</f>
        <v>0.4087142857142857</v>
      </c>
      <c r="J2111" s="2">
        <f t="shared" si="258"/>
        <v>0.41202372217506589</v>
      </c>
      <c r="K2111" s="2">
        <f t="shared" si="260"/>
        <v>0.41464605733052429</v>
      </c>
    </row>
    <row r="2112" spans="1:11" ht="13.5" x14ac:dyDescent="0.25">
      <c r="A2112" s="3">
        <f>TITRES_STAT!B2115</f>
        <v>45377</v>
      </c>
      <c r="B2112" s="5">
        <f>TITRES_STAT!D2115</f>
        <v>0.41</v>
      </c>
      <c r="C2112" s="2">
        <f t="shared" si="253"/>
        <v>0</v>
      </c>
      <c r="D2112" s="2">
        <f t="shared" si="254"/>
        <v>0.40599999999999997</v>
      </c>
      <c r="E2112" s="2">
        <f t="shared" si="256"/>
        <v>0.41</v>
      </c>
      <c r="F2112" s="2">
        <f t="shared" si="257"/>
        <v>0.41350000000000009</v>
      </c>
      <c r="G2112" s="2">
        <f t="shared" si="259"/>
        <v>0.41440000000000005</v>
      </c>
      <c r="H2112" s="2">
        <f t="shared" si="255"/>
        <v>0.41160000000000047</v>
      </c>
      <c r="I2112" s="2">
        <f t="array" ref="I2112">SUMPRODUCT(B2096:B2115, (ROW(B2096:B2115)-ROW(B2096)+1)) / (20*21/2)</f>
        <v>0.4076190476190476</v>
      </c>
      <c r="J2112" s="2">
        <f t="shared" si="258"/>
        <v>0.41183098672982155</v>
      </c>
      <c r="K2112" s="2">
        <f t="shared" si="260"/>
        <v>0.41446385900383703</v>
      </c>
    </row>
    <row r="2113" spans="1:11" ht="13.5" x14ac:dyDescent="0.25">
      <c r="A2113" s="3">
        <f>TITRES_STAT!B2116</f>
        <v>45378</v>
      </c>
      <c r="B2113" s="5">
        <f>TITRES_STAT!D2116</f>
        <v>0.4</v>
      </c>
      <c r="C2113" s="2">
        <f t="shared" si="253"/>
        <v>-9.9999999999999534E-3</v>
      </c>
      <c r="D2113" s="2">
        <f t="shared" si="254"/>
        <v>0.40599999999999997</v>
      </c>
      <c r="E2113" s="2">
        <f t="shared" si="256"/>
        <v>0.40800000000000003</v>
      </c>
      <c r="F2113" s="2">
        <f t="shared" si="257"/>
        <v>0.41250000000000009</v>
      </c>
      <c r="G2113" s="2">
        <f t="shared" si="259"/>
        <v>0.41340000000000005</v>
      </c>
      <c r="H2113" s="2">
        <f t="shared" si="255"/>
        <v>0.41150000000000053</v>
      </c>
      <c r="I2113" s="2">
        <f t="array" ref="I2113">SUMPRODUCT(B2097:B2116, (ROW(B2097:B2116)-ROW(B2097)+1)) / (20*21/2)</f>
        <v>0.40752380952380951</v>
      </c>
      <c r="J2113" s="2">
        <f t="shared" si="258"/>
        <v>0.41070422608888613</v>
      </c>
      <c r="K2113" s="2">
        <f t="shared" si="260"/>
        <v>0.41389664884682381</v>
      </c>
    </row>
    <row r="2114" spans="1:11" ht="13.5" x14ac:dyDescent="0.25">
      <c r="A2114" s="3">
        <f>TITRES_STAT!B2117</f>
        <v>45379</v>
      </c>
      <c r="B2114" s="5">
        <f>TITRES_STAT!D2117</f>
        <v>0.4</v>
      </c>
      <c r="C2114" s="2">
        <f t="shared" si="253"/>
        <v>0</v>
      </c>
      <c r="D2114" s="2">
        <f t="shared" si="254"/>
        <v>0.40599999999999997</v>
      </c>
      <c r="E2114" s="2">
        <f t="shared" si="256"/>
        <v>0.40600000000000003</v>
      </c>
      <c r="F2114" s="2">
        <f t="shared" si="257"/>
        <v>0.41150000000000009</v>
      </c>
      <c r="G2114" s="2">
        <f t="shared" si="259"/>
        <v>0.41279999999999994</v>
      </c>
      <c r="H2114" s="2">
        <f t="shared" si="255"/>
        <v>0.41140000000000049</v>
      </c>
      <c r="I2114" s="2">
        <f t="array" ref="I2114">SUMPRODUCT(B2098:B2117, (ROW(B2098:B2117)-ROW(B2098)+1)) / (20*21/2)</f>
        <v>0.40652380952380957</v>
      </c>
      <c r="J2114" s="2">
        <f t="shared" si="258"/>
        <v>0.40968477598518271</v>
      </c>
      <c r="K2114" s="2">
        <f t="shared" si="260"/>
        <v>0.41335168222537977</v>
      </c>
    </row>
    <row r="2115" spans="1:11" ht="13.5" x14ac:dyDescent="0.25">
      <c r="A2115" s="3">
        <f>TITRES_STAT!B2118</f>
        <v>45380</v>
      </c>
      <c r="B2115" s="5">
        <f>TITRES_STAT!D2118</f>
        <v>0.4</v>
      </c>
      <c r="C2115" s="2">
        <f t="shared" si="253"/>
        <v>0</v>
      </c>
      <c r="D2115" s="2">
        <f t="shared" si="254"/>
        <v>0.40400000000000003</v>
      </c>
      <c r="E2115" s="2">
        <f t="shared" si="256"/>
        <v>0.40500000000000008</v>
      </c>
      <c r="F2115" s="2">
        <f t="shared" si="257"/>
        <v>0.41100000000000014</v>
      </c>
      <c r="G2115" s="2">
        <f t="shared" si="259"/>
        <v>0.41239999999999988</v>
      </c>
      <c r="H2115" s="2">
        <f t="shared" si="255"/>
        <v>0.4113000000000005</v>
      </c>
      <c r="I2115" s="2">
        <f t="array" ref="I2115">SUMPRODUCT(B2099:B2118, (ROW(B2099:B2118)-ROW(B2099)+1)) / (20*21/2)</f>
        <v>0.40657142857142853</v>
      </c>
      <c r="J2115" s="2">
        <f t="shared" si="258"/>
        <v>0.40876241636754629</v>
      </c>
      <c r="K2115" s="2">
        <f t="shared" si="260"/>
        <v>0.41282808684399236</v>
      </c>
    </row>
    <row r="2116" spans="1:11" ht="13.5" x14ac:dyDescent="0.25">
      <c r="A2116" s="3">
        <f>TITRES_STAT!B2119</f>
        <v>45383</v>
      </c>
      <c r="B2116" s="5">
        <f>TITRES_STAT!D2119</f>
        <v>0.41</v>
      </c>
      <c r="C2116" s="2">
        <f t="shared" ref="C2116:C2179" si="261">B2116-B2115</f>
        <v>9.9999999999999534E-3</v>
      </c>
      <c r="D2116" s="2">
        <f t="shared" si="254"/>
        <v>0.40400000000000003</v>
      </c>
      <c r="E2116" s="2">
        <f t="shared" si="256"/>
        <v>0.40499999999999997</v>
      </c>
      <c r="F2116" s="2">
        <f t="shared" si="257"/>
        <v>0.41050000000000014</v>
      </c>
      <c r="G2116" s="2">
        <f t="shared" si="259"/>
        <v>0.41199999999999987</v>
      </c>
      <c r="H2116" s="2">
        <f t="shared" si="255"/>
        <v>0.4112500000000005</v>
      </c>
      <c r="I2116" s="2">
        <f t="array" ref="I2116">SUMPRODUCT(B2100:B2119, (ROW(B2100:B2119)-ROW(B2100)+1)) / (20*21/2)</f>
        <v>0.40666666666666662</v>
      </c>
      <c r="J2116" s="2">
        <f t="shared" si="258"/>
        <v>0.40888028147539901</v>
      </c>
      <c r="K2116" s="2">
        <f t="shared" si="260"/>
        <v>0.41271718147756126</v>
      </c>
    </row>
    <row r="2117" spans="1:11" ht="13.5" x14ac:dyDescent="0.25">
      <c r="A2117" s="3">
        <f>TITRES_STAT!B2120</f>
        <v>45384</v>
      </c>
      <c r="B2117" s="5">
        <f>TITRES_STAT!D2120</f>
        <v>0.4</v>
      </c>
      <c r="C2117" s="2">
        <f t="shared" si="261"/>
        <v>-9.9999999999999534E-3</v>
      </c>
      <c r="D2117" s="2">
        <f t="shared" si="254"/>
        <v>0.40200000000000002</v>
      </c>
      <c r="E2117" s="2">
        <f t="shared" si="256"/>
        <v>0.40400000000000003</v>
      </c>
      <c r="F2117" s="2">
        <f t="shared" si="257"/>
        <v>0.40950000000000014</v>
      </c>
      <c r="G2117" s="2">
        <f t="shared" si="259"/>
        <v>0.41139999999999988</v>
      </c>
      <c r="H2117" s="2">
        <f t="shared" si="255"/>
        <v>0.41120000000000045</v>
      </c>
      <c r="I2117" s="2">
        <f t="array" ref="I2117">SUMPRODUCT(B2101:B2120, (ROW(B2101:B2120)-ROW(B2101)+1)) / (20*21/2)</f>
        <v>0.40680952380952379</v>
      </c>
      <c r="J2117" s="2">
        <f t="shared" si="258"/>
        <v>0.40803454038250386</v>
      </c>
      <c r="K2117" s="2">
        <f t="shared" si="260"/>
        <v>0.41221846847844124</v>
      </c>
    </row>
    <row r="2118" spans="1:11" ht="13.5" x14ac:dyDescent="0.25">
      <c r="A2118" s="3">
        <f>TITRES_STAT!B2121</f>
        <v>45385</v>
      </c>
      <c r="B2118" s="5">
        <f>TITRES_STAT!D2121</f>
        <v>0.41</v>
      </c>
      <c r="C2118" s="2">
        <f t="shared" si="261"/>
        <v>9.9999999999999534E-3</v>
      </c>
      <c r="D2118" s="2">
        <f t="shared" ref="D2118:D2181" si="262">AVERAGE(B2114:B2118)</f>
        <v>0.40400000000000003</v>
      </c>
      <c r="E2118" s="2">
        <f t="shared" si="256"/>
        <v>0.40499999999999997</v>
      </c>
      <c r="F2118" s="2">
        <f t="shared" si="257"/>
        <v>0.40900000000000014</v>
      </c>
      <c r="G2118" s="2">
        <f t="shared" si="259"/>
        <v>0.4111999999999999</v>
      </c>
      <c r="H2118" s="2">
        <f t="shared" si="255"/>
        <v>0.41120000000000045</v>
      </c>
      <c r="I2118" s="2">
        <f t="array" ref="I2118">SUMPRODUCT(B2102:B2121, (ROW(B2102:B2121)-ROW(B2102)+1)) / (20*21/2)</f>
        <v>0.40599999999999997</v>
      </c>
      <c r="J2118" s="2">
        <f t="shared" si="258"/>
        <v>0.40822172701274162</v>
      </c>
      <c r="K2118" s="2">
        <f t="shared" si="260"/>
        <v>0.41213146971458076</v>
      </c>
    </row>
    <row r="2119" spans="1:11" ht="13.5" x14ac:dyDescent="0.25">
      <c r="A2119" s="3">
        <f>TITRES_STAT!B2122</f>
        <v>45386</v>
      </c>
      <c r="B2119" s="5">
        <f>TITRES_STAT!D2122</f>
        <v>0.41</v>
      </c>
      <c r="C2119" s="2">
        <f t="shared" si="261"/>
        <v>0</v>
      </c>
      <c r="D2119" s="2">
        <f t="shared" si="262"/>
        <v>0.40599999999999997</v>
      </c>
      <c r="E2119" s="2">
        <f t="shared" si="256"/>
        <v>0.40599999999999997</v>
      </c>
      <c r="F2119" s="2">
        <f t="shared" si="257"/>
        <v>0.40850000000000009</v>
      </c>
      <c r="G2119" s="2">
        <f t="shared" si="259"/>
        <v>0.4111999999999999</v>
      </c>
      <c r="H2119" s="2">
        <f t="shared" si="255"/>
        <v>0.41115000000000035</v>
      </c>
      <c r="I2119" s="2">
        <f t="array" ref="I2119">SUMPRODUCT(B2103:B2122, (ROW(B2103:B2122)-ROW(B2103)+1)) / (20*21/2)</f>
        <v>0.40619047619047616</v>
      </c>
      <c r="J2119" s="2">
        <f t="shared" si="258"/>
        <v>0.40839108634486149</v>
      </c>
      <c r="K2119" s="2">
        <f t="shared" si="260"/>
        <v>0.41204788266695014</v>
      </c>
    </row>
    <row r="2120" spans="1:11" ht="13.5" x14ac:dyDescent="0.25">
      <c r="A2120" s="3">
        <f>TITRES_STAT!B2123</f>
        <v>45387</v>
      </c>
      <c r="B2120" s="5">
        <f>TITRES_STAT!D2123</f>
        <v>0.41</v>
      </c>
      <c r="C2120" s="2">
        <f t="shared" si="261"/>
        <v>0</v>
      </c>
      <c r="D2120" s="2">
        <f t="shared" si="262"/>
        <v>0.40800000000000003</v>
      </c>
      <c r="E2120" s="2">
        <f t="shared" si="256"/>
        <v>0.40600000000000003</v>
      </c>
      <c r="F2120" s="2">
        <f t="shared" si="257"/>
        <v>0.40850000000000009</v>
      </c>
      <c r="G2120" s="2">
        <f t="shared" si="259"/>
        <v>0.41139999999999993</v>
      </c>
      <c r="H2120" s="2">
        <f t="shared" si="255"/>
        <v>0.41115000000000029</v>
      </c>
      <c r="I2120" s="2">
        <f t="array" ref="I2120">SUMPRODUCT(B2104:B2123, (ROW(B2104:B2123)-ROW(B2104)+1)) / (20*21/2)</f>
        <v>0.40738095238095245</v>
      </c>
      <c r="J2120" s="2">
        <f t="shared" si="258"/>
        <v>0.40854431621677945</v>
      </c>
      <c r="K2120" s="2">
        <f t="shared" si="260"/>
        <v>0.41196757354275598</v>
      </c>
    </row>
    <row r="2121" spans="1:11" ht="13.5" x14ac:dyDescent="0.25">
      <c r="A2121" s="3">
        <f>TITRES_STAT!B2124</f>
        <v>45390</v>
      </c>
      <c r="B2121" s="5">
        <f>TITRES_STAT!D2124</f>
        <v>0.4</v>
      </c>
      <c r="C2121" s="2">
        <f t="shared" si="261"/>
        <v>-9.9999999999999534E-3</v>
      </c>
      <c r="D2121" s="2">
        <f t="shared" si="262"/>
        <v>0.40599999999999997</v>
      </c>
      <c r="E2121" s="2">
        <f t="shared" si="256"/>
        <v>0.40500000000000008</v>
      </c>
      <c r="F2121" s="2">
        <f t="shared" si="257"/>
        <v>0.40800000000000008</v>
      </c>
      <c r="G2121" s="2">
        <f t="shared" si="259"/>
        <v>0.4111999999999999</v>
      </c>
      <c r="H2121" s="2">
        <f t="shared" si="255"/>
        <v>0.41110000000000035</v>
      </c>
      <c r="I2121" s="2">
        <f t="array" ref="I2121">SUMPRODUCT(B2105:B2124, (ROW(B2105:B2124)-ROW(B2105)+1)) / (20*21/2)</f>
        <v>0.40857142857142864</v>
      </c>
      <c r="J2121" s="2">
        <f t="shared" si="258"/>
        <v>0.40773057181518146</v>
      </c>
      <c r="K2121" s="2">
        <f t="shared" si="260"/>
        <v>0.41149825693323616</v>
      </c>
    </row>
    <row r="2122" spans="1:11" ht="13.5" x14ac:dyDescent="0.25">
      <c r="A2122" s="3">
        <f>TITRES_STAT!B2125</f>
        <v>45394</v>
      </c>
      <c r="B2122" s="5">
        <f>TITRES_STAT!D2125</f>
        <v>0.41</v>
      </c>
      <c r="C2122" s="2">
        <f t="shared" si="261"/>
        <v>9.9999999999999534E-3</v>
      </c>
      <c r="D2122" s="2">
        <f t="shared" si="262"/>
        <v>0.40800000000000003</v>
      </c>
      <c r="E2122" s="2">
        <f t="shared" si="256"/>
        <v>0.40500000000000008</v>
      </c>
      <c r="F2122" s="2">
        <f t="shared" si="257"/>
        <v>0.40750000000000008</v>
      </c>
      <c r="G2122" s="2">
        <f t="shared" si="259"/>
        <v>0.41139999999999993</v>
      </c>
      <c r="H2122" s="2">
        <f t="shared" ref="H2122:H2185" si="263">AVERAGE(B1923:B2122)</f>
        <v>0.41105000000000025</v>
      </c>
      <c r="I2122" s="2">
        <f t="array" ref="I2122">SUMPRODUCT(B2106:B2125, (ROW(B2106:B2125)-ROW(B2106)+1)) / (20*21/2)</f>
        <v>0.4107142857142857</v>
      </c>
      <c r="J2122" s="2">
        <f t="shared" si="258"/>
        <v>0.40794670783278325</v>
      </c>
      <c r="K2122" s="2">
        <f t="shared" si="260"/>
        <v>0.41143950175938376</v>
      </c>
    </row>
    <row r="2123" spans="1:11" ht="13.5" x14ac:dyDescent="0.25">
      <c r="A2123" s="3">
        <f>TITRES_STAT!B2126</f>
        <v>45397</v>
      </c>
      <c r="B2123" s="5">
        <f>TITRES_STAT!D2126</f>
        <v>0.42</v>
      </c>
      <c r="C2123" s="2">
        <f t="shared" si="261"/>
        <v>1.0000000000000009E-2</v>
      </c>
      <c r="D2123" s="2">
        <f t="shared" si="262"/>
        <v>0.41</v>
      </c>
      <c r="E2123" s="2">
        <f t="shared" si="256"/>
        <v>0.40700000000000003</v>
      </c>
      <c r="F2123" s="2">
        <f t="shared" si="257"/>
        <v>0.40750000000000008</v>
      </c>
      <c r="G2123" s="2">
        <f t="shared" si="259"/>
        <v>0.41199999999999998</v>
      </c>
      <c r="H2123" s="2">
        <f t="shared" si="263"/>
        <v>0.41105000000000025</v>
      </c>
      <c r="I2123" s="2">
        <f t="array" ref="I2123">SUMPRODUCT(B2107:B2126, (ROW(B2107:B2126)-ROW(B2107)+1)) / (20*21/2)</f>
        <v>0.41276190476190472</v>
      </c>
      <c r="J2123" s="2">
        <f t="shared" si="258"/>
        <v>0.40909464042013721</v>
      </c>
      <c r="K2123" s="2">
        <f t="shared" si="260"/>
        <v>0.41177520757274128</v>
      </c>
    </row>
    <row r="2124" spans="1:11" ht="13.5" x14ac:dyDescent="0.25">
      <c r="A2124" s="3">
        <f>TITRES_STAT!B2127</f>
        <v>45398</v>
      </c>
      <c r="B2124" s="5">
        <f>TITRES_STAT!D2127</f>
        <v>0.42</v>
      </c>
      <c r="C2124" s="2">
        <f t="shared" si="261"/>
        <v>0</v>
      </c>
      <c r="D2124" s="2">
        <f t="shared" si="262"/>
        <v>0.41200000000000003</v>
      </c>
      <c r="E2124" s="2">
        <f t="shared" ref="E2124:E2187" si="264">AVERAGE(B2115:B2124)</f>
        <v>0.40899999999999997</v>
      </c>
      <c r="F2124" s="2">
        <f t="shared" si="257"/>
        <v>0.40750000000000008</v>
      </c>
      <c r="G2124" s="2">
        <f t="shared" si="259"/>
        <v>0.41240000000000004</v>
      </c>
      <c r="H2124" s="2">
        <f t="shared" si="263"/>
        <v>0.4110500000000003</v>
      </c>
      <c r="I2124" s="2">
        <f t="array" ref="I2124">SUMPRODUCT(B2108:B2127, (ROW(B2108:B2127)-ROW(B2108)+1)) / (20*21/2)</f>
        <v>0.41376190476190478</v>
      </c>
      <c r="J2124" s="2">
        <f t="shared" si="258"/>
        <v>0.41013324609440982</v>
      </c>
      <c r="K2124" s="2">
        <f t="shared" si="260"/>
        <v>0.41209774845224162</v>
      </c>
    </row>
    <row r="2125" spans="1:11" ht="13.5" x14ac:dyDescent="0.25">
      <c r="A2125" s="3">
        <f>TITRES_STAT!B2128</f>
        <v>45399</v>
      </c>
      <c r="B2125" s="5">
        <f>TITRES_STAT!D2128</f>
        <v>0.43</v>
      </c>
      <c r="C2125" s="2">
        <f t="shared" si="261"/>
        <v>1.0000000000000009E-2</v>
      </c>
      <c r="D2125" s="2">
        <f t="shared" si="262"/>
        <v>0.41600000000000004</v>
      </c>
      <c r="E2125" s="2">
        <f t="shared" si="264"/>
        <v>0.41200000000000003</v>
      </c>
      <c r="F2125" s="2">
        <f t="shared" si="257"/>
        <v>0.40850000000000009</v>
      </c>
      <c r="G2125" s="2">
        <f t="shared" si="259"/>
        <v>0.4128</v>
      </c>
      <c r="H2125" s="2">
        <f t="shared" si="263"/>
        <v>0.41115000000000035</v>
      </c>
      <c r="I2125" s="2">
        <f t="array" ref="I2125">SUMPRODUCT(B2109:B2128, (ROW(B2109:B2128)-ROW(B2109)+1)) / (20*21/2)</f>
        <v>0.41376190476190483</v>
      </c>
      <c r="J2125" s="2">
        <f t="shared" si="258"/>
        <v>0.41202531789494223</v>
      </c>
      <c r="K2125" s="2">
        <f t="shared" si="260"/>
        <v>0.41279979753254586</v>
      </c>
    </row>
    <row r="2126" spans="1:11" ht="13.5" x14ac:dyDescent="0.25">
      <c r="A2126" s="3">
        <f>TITRES_STAT!B2129</f>
        <v>45400</v>
      </c>
      <c r="B2126" s="5">
        <f>TITRES_STAT!D2129</f>
        <v>0.43</v>
      </c>
      <c r="C2126" s="2">
        <f t="shared" si="261"/>
        <v>0</v>
      </c>
      <c r="D2126" s="2">
        <f t="shared" si="262"/>
        <v>0.42199999999999999</v>
      </c>
      <c r="E2126" s="2">
        <f t="shared" si="264"/>
        <v>0.41399999999999998</v>
      </c>
      <c r="F2126" s="2">
        <f t="shared" si="257"/>
        <v>0.40950000000000009</v>
      </c>
      <c r="G2126" s="2">
        <f t="shared" si="259"/>
        <v>0.41300000000000003</v>
      </c>
      <c r="H2126" s="2">
        <f t="shared" si="263"/>
        <v>0.41125000000000034</v>
      </c>
      <c r="I2126" s="2">
        <f t="array" ref="I2126">SUMPRODUCT(B2110:B2129, (ROW(B2110:B2129)-ROW(B2110)+1)) / (20*21/2)</f>
        <v>0.41276190476190477</v>
      </c>
      <c r="J2126" s="2">
        <f t="shared" si="258"/>
        <v>0.41373719238113821</v>
      </c>
      <c r="K2126" s="2">
        <f t="shared" si="260"/>
        <v>0.41347431527636758</v>
      </c>
    </row>
    <row r="2127" spans="1:11" ht="13.5" x14ac:dyDescent="0.25">
      <c r="A2127" s="3">
        <f>TITRES_STAT!B2130</f>
        <v>45401</v>
      </c>
      <c r="B2127" s="5">
        <f>TITRES_STAT!D2130</f>
        <v>0.42</v>
      </c>
      <c r="C2127" s="2">
        <f t="shared" si="261"/>
        <v>-1.0000000000000009E-2</v>
      </c>
      <c r="D2127" s="2">
        <f t="shared" si="262"/>
        <v>0.42400000000000004</v>
      </c>
      <c r="E2127" s="2">
        <f t="shared" si="264"/>
        <v>0.41600000000000004</v>
      </c>
      <c r="F2127" s="2">
        <f t="shared" si="257"/>
        <v>0.41000000000000003</v>
      </c>
      <c r="G2127" s="2">
        <f t="shared" si="259"/>
        <v>0.41280000000000006</v>
      </c>
      <c r="H2127" s="2">
        <f t="shared" si="263"/>
        <v>0.41125000000000034</v>
      </c>
      <c r="I2127" s="2">
        <f t="array" ref="I2127">SUMPRODUCT(B2111:B2130, (ROW(B2111:B2130)-ROW(B2111)+1)) / (20*21/2)</f>
        <v>0.41176190476190477</v>
      </c>
      <c r="J2127" s="2">
        <f t="shared" si="258"/>
        <v>0.41433365024960123</v>
      </c>
      <c r="K2127" s="2">
        <f t="shared" si="260"/>
        <v>0.41373022448121594</v>
      </c>
    </row>
    <row r="2128" spans="1:11" ht="13.5" x14ac:dyDescent="0.25">
      <c r="A2128" s="3">
        <f>TITRES_STAT!B2131</f>
        <v>45404</v>
      </c>
      <c r="B2128" s="5">
        <f>TITRES_STAT!D2131</f>
        <v>0.41</v>
      </c>
      <c r="C2128" s="2">
        <f t="shared" si="261"/>
        <v>-1.0000000000000009E-2</v>
      </c>
      <c r="D2128" s="2">
        <f t="shared" si="262"/>
        <v>0.42199999999999999</v>
      </c>
      <c r="E2128" s="2">
        <f t="shared" si="264"/>
        <v>0.41600000000000004</v>
      </c>
      <c r="F2128" s="2">
        <f t="shared" si="257"/>
        <v>0.41049999999999998</v>
      </c>
      <c r="G2128" s="2">
        <f t="shared" si="259"/>
        <v>0.41260000000000013</v>
      </c>
      <c r="H2128" s="2">
        <f t="shared" si="263"/>
        <v>0.41120000000000023</v>
      </c>
      <c r="I2128" s="2">
        <f t="array" ref="I2128">SUMPRODUCT(B2112:B2131, (ROW(B2112:B2131)-ROW(B2112)+1)) / (20*21/2)</f>
        <v>0.41176190476190477</v>
      </c>
      <c r="J2128" s="2">
        <f t="shared" si="258"/>
        <v>0.41392092165440114</v>
      </c>
      <c r="K2128" s="2">
        <f t="shared" si="260"/>
        <v>0.41358394116822705</v>
      </c>
    </row>
    <row r="2129" spans="1:11" ht="13.5" x14ac:dyDescent="0.25">
      <c r="A2129" s="3">
        <f>TITRES_STAT!B2132</f>
        <v>45405</v>
      </c>
      <c r="B2129" s="5">
        <f>TITRES_STAT!D2132</f>
        <v>0.4</v>
      </c>
      <c r="C2129" s="2">
        <f t="shared" si="261"/>
        <v>-9.9999999999999534E-3</v>
      </c>
      <c r="D2129" s="2">
        <f t="shared" si="262"/>
        <v>0.41799999999999998</v>
      </c>
      <c r="E2129" s="2">
        <f t="shared" si="264"/>
        <v>0.41500000000000004</v>
      </c>
      <c r="F2129" s="2">
        <f t="shared" si="257"/>
        <v>0.41049999999999998</v>
      </c>
      <c r="G2129" s="2">
        <f t="shared" si="259"/>
        <v>0.41220000000000007</v>
      </c>
      <c r="H2129" s="2">
        <f t="shared" si="263"/>
        <v>0.4111000000000003</v>
      </c>
      <c r="I2129" s="2">
        <f t="array" ref="I2129">SUMPRODUCT(B2113:B2132, (ROW(B2113:B2132)-ROW(B2113)+1)) / (20*21/2)</f>
        <v>0.41080952380952385</v>
      </c>
      <c r="J2129" s="2">
        <f t="shared" si="258"/>
        <v>0.41259511959207718</v>
      </c>
      <c r="K2129" s="2">
        <f t="shared" si="260"/>
        <v>0.4130512375930025</v>
      </c>
    </row>
    <row r="2130" spans="1:11" ht="13.5" x14ac:dyDescent="0.25">
      <c r="A2130" s="3">
        <f>TITRES_STAT!B2133</f>
        <v>45406</v>
      </c>
      <c r="B2130" s="5">
        <f>TITRES_STAT!D2133</f>
        <v>0.4</v>
      </c>
      <c r="C2130" s="2">
        <f t="shared" si="261"/>
        <v>0</v>
      </c>
      <c r="D2130" s="2">
        <f t="shared" si="262"/>
        <v>0.41200000000000003</v>
      </c>
      <c r="E2130" s="2">
        <f t="shared" si="264"/>
        <v>0.41400000000000003</v>
      </c>
      <c r="F2130" s="2">
        <f t="shared" si="257"/>
        <v>0.41000000000000003</v>
      </c>
      <c r="G2130" s="2">
        <f t="shared" si="259"/>
        <v>0.41200000000000003</v>
      </c>
      <c r="H2130" s="2">
        <f t="shared" si="263"/>
        <v>0.41100000000000031</v>
      </c>
      <c r="I2130" s="2">
        <f t="array" ref="I2130">SUMPRODUCT(B2114:B2133, (ROW(B2114:B2133)-ROW(B2114)+1)) / (20*21/2)</f>
        <v>0.40990476190476188</v>
      </c>
      <c r="J2130" s="2">
        <f t="shared" si="258"/>
        <v>0.41139558439283175</v>
      </c>
      <c r="K2130" s="2">
        <f t="shared" si="260"/>
        <v>0.41253942435406121</v>
      </c>
    </row>
    <row r="2131" spans="1:11" ht="13.5" x14ac:dyDescent="0.25">
      <c r="A2131" s="3">
        <f>TITRES_STAT!B2134</f>
        <v>45407</v>
      </c>
      <c r="B2131" s="5">
        <f>TITRES_STAT!D2134</f>
        <v>0.41</v>
      </c>
      <c r="C2131" s="2">
        <f t="shared" si="261"/>
        <v>9.9999999999999534E-3</v>
      </c>
      <c r="D2131" s="2">
        <f t="shared" si="262"/>
        <v>0.40800000000000003</v>
      </c>
      <c r="E2131" s="2">
        <f t="shared" si="264"/>
        <v>0.41499999999999992</v>
      </c>
      <c r="F2131" s="2">
        <f t="shared" si="257"/>
        <v>0.41000000000000003</v>
      </c>
      <c r="G2131" s="2">
        <f t="shared" si="259"/>
        <v>0.41200000000000003</v>
      </c>
      <c r="H2131" s="2">
        <f t="shared" si="263"/>
        <v>0.4109500000000002</v>
      </c>
      <c r="I2131" s="2">
        <f t="array" ref="I2131">SUMPRODUCT(B2115:B2134, (ROW(B2115:B2134)-ROW(B2115)+1)) / (20*21/2)</f>
        <v>0.4099523809523809</v>
      </c>
      <c r="J2131" s="2">
        <f t="shared" si="258"/>
        <v>0.41126267159351443</v>
      </c>
      <c r="K2131" s="2">
        <f t="shared" si="260"/>
        <v>0.41243983908527448</v>
      </c>
    </row>
    <row r="2132" spans="1:11" ht="13.5" x14ac:dyDescent="0.25">
      <c r="A2132" s="3">
        <f>TITRES_STAT!B2135</f>
        <v>45408</v>
      </c>
      <c r="B2132" s="5">
        <f>TITRES_STAT!D2135</f>
        <v>0.4</v>
      </c>
      <c r="C2132" s="2">
        <f t="shared" si="261"/>
        <v>-9.9999999999999534E-3</v>
      </c>
      <c r="D2132" s="2">
        <f t="shared" si="262"/>
        <v>0.40400000000000003</v>
      </c>
      <c r="E2132" s="2">
        <f t="shared" si="264"/>
        <v>0.41400000000000003</v>
      </c>
      <c r="F2132" s="2">
        <f t="shared" ref="F2132:F2195" si="265">AVERAGE(B2113:B2132)</f>
        <v>0.40950000000000009</v>
      </c>
      <c r="G2132" s="2">
        <f t="shared" si="259"/>
        <v>0.41180000000000005</v>
      </c>
      <c r="H2132" s="2">
        <f t="shared" si="263"/>
        <v>0.41085000000000022</v>
      </c>
      <c r="I2132" s="2">
        <f t="array" ref="I2132">SUMPRODUCT(B2116:B2135, (ROW(B2116:B2135)-ROW(B2116)+1)) / (20*21/2)</f>
        <v>0.40995238095238101</v>
      </c>
      <c r="J2132" s="2">
        <f t="shared" si="258"/>
        <v>0.41019003620365591</v>
      </c>
      <c r="K2132" s="2">
        <f t="shared" si="260"/>
        <v>0.41195200225840101</v>
      </c>
    </row>
    <row r="2133" spans="1:11" ht="13.5" x14ac:dyDescent="0.25">
      <c r="A2133" s="3">
        <f>TITRES_STAT!B2136</f>
        <v>45411</v>
      </c>
      <c r="B2133" s="5">
        <f>TITRES_STAT!D2136</f>
        <v>0.4</v>
      </c>
      <c r="C2133" s="2">
        <f t="shared" si="261"/>
        <v>0</v>
      </c>
      <c r="D2133" s="2">
        <f t="shared" si="262"/>
        <v>0.40199999999999997</v>
      </c>
      <c r="E2133" s="2">
        <f t="shared" si="264"/>
        <v>0.41200000000000003</v>
      </c>
      <c r="F2133" s="2">
        <f t="shared" si="265"/>
        <v>0.40950000000000009</v>
      </c>
      <c r="G2133" s="2">
        <f t="shared" si="259"/>
        <v>0.41180000000000005</v>
      </c>
      <c r="H2133" s="2">
        <f t="shared" si="263"/>
        <v>0.41075000000000017</v>
      </c>
      <c r="I2133" s="2">
        <f t="array" ref="I2133">SUMPRODUCT(B2117:B2136, (ROW(B2117:B2136)-ROW(B2117)+1)) / (20*21/2)</f>
        <v>0.40990476190476188</v>
      </c>
      <c r="J2133" s="2">
        <f t="shared" ref="J2133:J2196" si="266">$J$4*B2133+J2132*(1-$J$4)</f>
        <v>0.40921955656521247</v>
      </c>
      <c r="K2133" s="2">
        <f t="shared" si="260"/>
        <v>0.41148329628748331</v>
      </c>
    </row>
    <row r="2134" spans="1:11" ht="13.5" x14ac:dyDescent="0.25">
      <c r="A2134" s="3">
        <f>TITRES_STAT!B2137</f>
        <v>45412</v>
      </c>
      <c r="B2134" s="5">
        <f>TITRES_STAT!D2137</f>
        <v>0.41</v>
      </c>
      <c r="C2134" s="2">
        <f t="shared" si="261"/>
        <v>9.9999999999999534E-3</v>
      </c>
      <c r="D2134" s="2">
        <f t="shared" si="262"/>
        <v>0.40400000000000003</v>
      </c>
      <c r="E2134" s="2">
        <f t="shared" si="264"/>
        <v>0.41099999999999992</v>
      </c>
      <c r="F2134" s="2">
        <f t="shared" si="265"/>
        <v>0.41000000000000003</v>
      </c>
      <c r="G2134" s="2">
        <f t="shared" si="259"/>
        <v>0.41200000000000003</v>
      </c>
      <c r="H2134" s="2">
        <f t="shared" si="263"/>
        <v>0.41065000000000013</v>
      </c>
      <c r="I2134" s="2">
        <f t="array" ref="I2134">SUMPRODUCT(B2118:B2137, (ROW(B2118:B2137)-ROW(B2118)+1)) / (20*21/2)</f>
        <v>0.40985714285714292</v>
      </c>
      <c r="J2134" s="2">
        <f t="shared" si="266"/>
        <v>0.40929388451138271</v>
      </c>
      <c r="K2134" s="2">
        <f t="shared" si="260"/>
        <v>0.41142512780562124</v>
      </c>
    </row>
    <row r="2135" spans="1:11" ht="13.5" x14ac:dyDescent="0.25">
      <c r="A2135" s="3">
        <f>TITRES_STAT!B2138</f>
        <v>45414</v>
      </c>
      <c r="B2135" s="5">
        <f>TITRES_STAT!D2138</f>
        <v>0.41</v>
      </c>
      <c r="C2135" s="2">
        <f t="shared" si="261"/>
        <v>0</v>
      </c>
      <c r="D2135" s="2">
        <f t="shared" si="262"/>
        <v>0.40599999999999997</v>
      </c>
      <c r="E2135" s="2">
        <f t="shared" si="264"/>
        <v>0.40899999999999997</v>
      </c>
      <c r="F2135" s="2">
        <f t="shared" si="265"/>
        <v>0.41050000000000003</v>
      </c>
      <c r="G2135" s="2">
        <f t="shared" si="259"/>
        <v>0.41220000000000001</v>
      </c>
      <c r="H2135" s="2">
        <f t="shared" si="263"/>
        <v>0.41060000000000002</v>
      </c>
      <c r="I2135" s="2">
        <f t="array" ref="I2135">SUMPRODUCT(B2119:B2138, (ROW(B2119:B2138)-ROW(B2119)+1)) / (20*21/2)</f>
        <v>0.40976190476190477</v>
      </c>
      <c r="J2135" s="2">
        <f t="shared" si="266"/>
        <v>0.40936113360553672</v>
      </c>
      <c r="K2135" s="2">
        <f t="shared" si="260"/>
        <v>0.41136924044069489</v>
      </c>
    </row>
    <row r="2136" spans="1:11" ht="13.5" x14ac:dyDescent="0.25">
      <c r="A2136" s="3">
        <f>TITRES_STAT!B2139</f>
        <v>45415</v>
      </c>
      <c r="B2136" s="5">
        <f>TITRES_STAT!D2139</f>
        <v>0.41</v>
      </c>
      <c r="C2136" s="2">
        <f t="shared" si="261"/>
        <v>0</v>
      </c>
      <c r="D2136" s="2">
        <f t="shared" si="262"/>
        <v>0.40599999999999997</v>
      </c>
      <c r="E2136" s="2">
        <f t="shared" si="264"/>
        <v>0.40700000000000003</v>
      </c>
      <c r="F2136" s="2">
        <f t="shared" si="265"/>
        <v>0.41050000000000003</v>
      </c>
      <c r="G2136" s="2">
        <f t="shared" si="259"/>
        <v>0.41240000000000004</v>
      </c>
      <c r="H2136" s="2">
        <f t="shared" si="263"/>
        <v>0.41054999999999997</v>
      </c>
      <c r="I2136" s="2">
        <f t="array" ref="I2136">SUMPRODUCT(B2120:B2139, (ROW(B2120:B2139)-ROW(B2120)+1)) / (20*21/2)</f>
        <v>0.40871428571428575</v>
      </c>
      <c r="J2136" s="2">
        <f t="shared" si="266"/>
        <v>0.40942197802405705</v>
      </c>
      <c r="K2136" s="2">
        <f t="shared" si="260"/>
        <v>0.41131554473713822</v>
      </c>
    </row>
    <row r="2137" spans="1:11" ht="13.5" x14ac:dyDescent="0.25">
      <c r="A2137" s="3">
        <f>TITRES_STAT!B2140</f>
        <v>45418</v>
      </c>
      <c r="B2137" s="5">
        <f>TITRES_STAT!D2140</f>
        <v>0.41</v>
      </c>
      <c r="C2137" s="2">
        <f t="shared" si="261"/>
        <v>0</v>
      </c>
      <c r="D2137" s="2">
        <f t="shared" si="262"/>
        <v>0.40800000000000003</v>
      </c>
      <c r="E2137" s="2">
        <f t="shared" si="264"/>
        <v>0.40600000000000003</v>
      </c>
      <c r="F2137" s="2">
        <f t="shared" si="265"/>
        <v>0.41100000000000014</v>
      </c>
      <c r="G2137" s="2">
        <f t="shared" si="259"/>
        <v>0.41240000000000004</v>
      </c>
      <c r="H2137" s="2">
        <f t="shared" si="263"/>
        <v>0.41049999999999998</v>
      </c>
      <c r="I2137" s="2">
        <f t="array" ref="I2137">SUMPRODUCT(B2121:B2140, (ROW(B2121:B2140)-ROW(B2121)+1)) / (20*21/2)</f>
        <v>0.40866666666666662</v>
      </c>
      <c r="J2137" s="2">
        <f t="shared" si="266"/>
        <v>0.4094770277360516</v>
      </c>
      <c r="K2137" s="2">
        <f t="shared" si="260"/>
        <v>0.41126395474744654</v>
      </c>
    </row>
    <row r="2138" spans="1:11" ht="13.5" x14ac:dyDescent="0.25">
      <c r="A2138" s="3">
        <f>TITRES_STAT!B2141</f>
        <v>45419</v>
      </c>
      <c r="B2138" s="5">
        <f>TITRES_STAT!D2141</f>
        <v>0.41</v>
      </c>
      <c r="C2138" s="2">
        <f t="shared" si="261"/>
        <v>0</v>
      </c>
      <c r="D2138" s="2">
        <f t="shared" si="262"/>
        <v>0.41</v>
      </c>
      <c r="E2138" s="2">
        <f t="shared" si="264"/>
        <v>0.40600000000000003</v>
      </c>
      <c r="F2138" s="2">
        <f t="shared" si="265"/>
        <v>0.41100000000000014</v>
      </c>
      <c r="G2138" s="2">
        <f t="shared" si="259"/>
        <v>0.41220000000000001</v>
      </c>
      <c r="H2138" s="2">
        <f t="shared" si="263"/>
        <v>0.41044999999999993</v>
      </c>
      <c r="I2138" s="2">
        <f t="array" ref="I2138">SUMPRODUCT(B2122:B2141, (ROW(B2122:B2141)-ROW(B2122)+1)) / (20*21/2)</f>
        <v>0.40861904761904771</v>
      </c>
      <c r="J2138" s="2">
        <f t="shared" si="266"/>
        <v>0.40952683461833239</v>
      </c>
      <c r="K2138" s="2">
        <f t="shared" si="260"/>
        <v>0.41121438789460546</v>
      </c>
    </row>
    <row r="2139" spans="1:11" ht="13.5" x14ac:dyDescent="0.25">
      <c r="A2139" s="3">
        <f>TITRES_STAT!B2142</f>
        <v>45420</v>
      </c>
      <c r="B2139" s="5">
        <f>TITRES_STAT!D2142</f>
        <v>0.4</v>
      </c>
      <c r="C2139" s="2">
        <f t="shared" si="261"/>
        <v>-9.9999999999999534E-3</v>
      </c>
      <c r="D2139" s="2">
        <f t="shared" si="262"/>
        <v>0.40800000000000003</v>
      </c>
      <c r="E2139" s="2">
        <f t="shared" si="264"/>
        <v>0.40600000000000003</v>
      </c>
      <c r="F2139" s="2">
        <f t="shared" si="265"/>
        <v>0.41050000000000014</v>
      </c>
      <c r="G2139" s="2">
        <f t="shared" si="259"/>
        <v>0.41159999999999991</v>
      </c>
      <c r="H2139" s="2">
        <f t="shared" si="263"/>
        <v>0.41034999999999999</v>
      </c>
      <c r="I2139" s="2">
        <f t="array" ref="I2139">SUMPRODUCT(B2123:B2142, (ROW(B2123:B2142)-ROW(B2123)+1)) / (20*21/2)</f>
        <v>0.40852380952380957</v>
      </c>
      <c r="J2139" s="2">
        <f t="shared" si="266"/>
        <v>0.40861951703563404</v>
      </c>
      <c r="K2139" s="2">
        <f t="shared" si="260"/>
        <v>0.41077460797716997</v>
      </c>
    </row>
    <row r="2140" spans="1:11" ht="13.5" x14ac:dyDescent="0.25">
      <c r="A2140" s="3">
        <f>TITRES_STAT!B2143</f>
        <v>45421</v>
      </c>
      <c r="B2140" s="5">
        <f>TITRES_STAT!D2143</f>
        <v>0.41</v>
      </c>
      <c r="C2140" s="2">
        <f t="shared" si="261"/>
        <v>9.9999999999999534E-3</v>
      </c>
      <c r="D2140" s="2">
        <f t="shared" si="262"/>
        <v>0.40800000000000003</v>
      </c>
      <c r="E2140" s="2">
        <f t="shared" si="264"/>
        <v>0.40700000000000003</v>
      </c>
      <c r="F2140" s="2">
        <f t="shared" si="265"/>
        <v>0.41050000000000014</v>
      </c>
      <c r="G2140" s="2">
        <f t="shared" si="259"/>
        <v>0.41119999999999995</v>
      </c>
      <c r="H2140" s="2">
        <f t="shared" si="263"/>
        <v>0.41024999999999989</v>
      </c>
      <c r="I2140" s="2">
        <f t="array" ref="I2140">SUMPRODUCT(B2124:B2143, (ROW(B2124:B2143)-ROW(B2124)+1)) / (20*21/2)</f>
        <v>0.40842857142857142</v>
      </c>
      <c r="J2140" s="2">
        <f t="shared" si="266"/>
        <v>0.4087509916036689</v>
      </c>
      <c r="K2140" s="2">
        <f t="shared" si="260"/>
        <v>0.41074423119375153</v>
      </c>
    </row>
    <row r="2141" spans="1:11" ht="13.5" x14ac:dyDescent="0.25">
      <c r="A2141" s="3">
        <f>TITRES_STAT!B2144</f>
        <v>45422</v>
      </c>
      <c r="B2141" s="5">
        <f>TITRES_STAT!D2144</f>
        <v>0.41</v>
      </c>
      <c r="C2141" s="2">
        <f t="shared" si="261"/>
        <v>0</v>
      </c>
      <c r="D2141" s="2">
        <f t="shared" si="262"/>
        <v>0.40800000000000003</v>
      </c>
      <c r="E2141" s="2">
        <f t="shared" si="264"/>
        <v>0.40700000000000003</v>
      </c>
      <c r="F2141" s="2">
        <f t="shared" si="265"/>
        <v>0.41100000000000003</v>
      </c>
      <c r="G2141" s="2">
        <f t="shared" si="259"/>
        <v>0.41100000000000003</v>
      </c>
      <c r="H2141" s="2">
        <f t="shared" si="263"/>
        <v>0.4101999999999999</v>
      </c>
      <c r="I2141" s="2">
        <f t="array" ref="I2141">SUMPRODUCT(B2125:B2144, (ROW(B2125:B2144)-ROW(B2125)+1)) / (20*21/2)</f>
        <v>0.4083809523809524</v>
      </c>
      <c r="J2141" s="2">
        <f t="shared" si="266"/>
        <v>0.40886994478427185</v>
      </c>
      <c r="K2141" s="2">
        <f t="shared" si="260"/>
        <v>0.41071504565674166</v>
      </c>
    </row>
    <row r="2142" spans="1:11" ht="13.5" x14ac:dyDescent="0.25">
      <c r="A2142" s="3">
        <f>TITRES_STAT!B2145</f>
        <v>45425</v>
      </c>
      <c r="B2142" s="5">
        <f>TITRES_STAT!D2145</f>
        <v>0.41</v>
      </c>
      <c r="C2142" s="2">
        <f t="shared" si="261"/>
        <v>0</v>
      </c>
      <c r="D2142" s="2">
        <f t="shared" si="262"/>
        <v>0.40800000000000003</v>
      </c>
      <c r="E2142" s="2">
        <f t="shared" si="264"/>
        <v>0.40800000000000003</v>
      </c>
      <c r="F2142" s="2">
        <f t="shared" si="265"/>
        <v>0.41100000000000014</v>
      </c>
      <c r="G2142" s="2">
        <f t="shared" si="259"/>
        <v>0.4108</v>
      </c>
      <c r="H2142" s="2">
        <f t="shared" si="263"/>
        <v>0.41014999999999985</v>
      </c>
      <c r="I2142" s="2">
        <f t="array" ref="I2142">SUMPRODUCT(B2126:B2145, (ROW(B2126:B2145)-ROW(B2126)+1)) / (20*21/2)</f>
        <v>0.40742857142857142</v>
      </c>
      <c r="J2142" s="2">
        <f t="shared" si="266"/>
        <v>0.40897756909053168</v>
      </c>
      <c r="K2142" s="2">
        <f t="shared" si="260"/>
        <v>0.41068700465059493</v>
      </c>
    </row>
    <row r="2143" spans="1:11" ht="13.5" x14ac:dyDescent="0.25">
      <c r="A2143" s="3">
        <f>TITRES_STAT!B2146</f>
        <v>45426</v>
      </c>
      <c r="B2143" s="5">
        <f>TITRES_STAT!D2146</f>
        <v>0.41</v>
      </c>
      <c r="C2143" s="2">
        <f t="shared" si="261"/>
        <v>0</v>
      </c>
      <c r="D2143" s="2">
        <f t="shared" si="262"/>
        <v>0.40800000000000003</v>
      </c>
      <c r="E2143" s="2">
        <f t="shared" si="264"/>
        <v>0.40899999999999997</v>
      </c>
      <c r="F2143" s="2">
        <f t="shared" si="265"/>
        <v>0.41050000000000003</v>
      </c>
      <c r="G2143" s="2">
        <f t="shared" si="259"/>
        <v>0.41060000000000002</v>
      </c>
      <c r="H2143" s="2">
        <f t="shared" si="263"/>
        <v>0.41009999999999991</v>
      </c>
      <c r="I2143" s="2">
        <f t="array" ref="I2143">SUMPRODUCT(B2127:B2146, (ROW(B2127:B2146)-ROW(B2127)+1)) / (20*21/2)</f>
        <v>0.40757142857142858</v>
      </c>
      <c r="J2143" s="2">
        <f t="shared" si="266"/>
        <v>0.409074943462862</v>
      </c>
      <c r="K2143" s="2">
        <f t="shared" si="260"/>
        <v>0.41066006329174803</v>
      </c>
    </row>
    <row r="2144" spans="1:11" ht="13.5" x14ac:dyDescent="0.25">
      <c r="A2144" s="3">
        <f>TITRES_STAT!B2147</f>
        <v>45427</v>
      </c>
      <c r="B2144" s="5">
        <f>TITRES_STAT!D2147</f>
        <v>0.41</v>
      </c>
      <c r="C2144" s="2">
        <f t="shared" si="261"/>
        <v>0</v>
      </c>
      <c r="D2144" s="2">
        <f t="shared" si="262"/>
        <v>0.41</v>
      </c>
      <c r="E2144" s="2">
        <f t="shared" si="264"/>
        <v>0.40900000000000009</v>
      </c>
      <c r="F2144" s="2">
        <f t="shared" si="265"/>
        <v>0.41000000000000003</v>
      </c>
      <c r="G2144" s="2">
        <f t="shared" si="259"/>
        <v>0.41040000000000004</v>
      </c>
      <c r="H2144" s="2">
        <f t="shared" si="263"/>
        <v>0.41009999999999991</v>
      </c>
      <c r="I2144" s="2">
        <f t="array" ref="I2144">SUMPRODUCT(B2128:B2147, (ROW(B2128:B2147)-ROW(B2128)+1)) / (20*21/2)</f>
        <v>0.40780952380952379</v>
      </c>
      <c r="J2144" s="2">
        <f t="shared" si="266"/>
        <v>0.40916304408544657</v>
      </c>
      <c r="K2144" s="2">
        <f t="shared" si="260"/>
        <v>0.41063417845677752</v>
      </c>
    </row>
    <row r="2145" spans="1:11" ht="13.5" x14ac:dyDescent="0.25">
      <c r="A2145" s="3">
        <f>TITRES_STAT!B2148</f>
        <v>45428</v>
      </c>
      <c r="B2145" s="5">
        <f>TITRES_STAT!D2148</f>
        <v>0.4</v>
      </c>
      <c r="C2145" s="2">
        <f t="shared" si="261"/>
        <v>-9.9999999999999534E-3</v>
      </c>
      <c r="D2145" s="2">
        <f t="shared" si="262"/>
        <v>0.40800000000000003</v>
      </c>
      <c r="E2145" s="2">
        <f t="shared" si="264"/>
        <v>0.40800000000000008</v>
      </c>
      <c r="F2145" s="2">
        <f t="shared" si="265"/>
        <v>0.40850000000000009</v>
      </c>
      <c r="G2145" s="2">
        <f t="shared" si="259"/>
        <v>0.41020000000000001</v>
      </c>
      <c r="H2145" s="2">
        <f t="shared" si="263"/>
        <v>0.40999999999999986</v>
      </c>
      <c r="I2145" s="2">
        <f t="array" ref="I2145">SUMPRODUCT(B2129:B2148, (ROW(B2129:B2148)-ROW(B2129)+1)) / (20*21/2)</f>
        <v>0.40809523809523812</v>
      </c>
      <c r="J2145" s="2">
        <f t="shared" si="266"/>
        <v>0.40829037322016593</v>
      </c>
      <c r="K2145" s="2">
        <f t="shared" si="260"/>
        <v>0.4102171518506294</v>
      </c>
    </row>
    <row r="2146" spans="1:11" ht="13.5" x14ac:dyDescent="0.25">
      <c r="A2146" s="3">
        <f>TITRES_STAT!B2149</f>
        <v>45429</v>
      </c>
      <c r="B2146" s="5">
        <f>TITRES_STAT!D2149</f>
        <v>0.41</v>
      </c>
      <c r="C2146" s="2">
        <f t="shared" si="261"/>
        <v>9.9999999999999534E-3</v>
      </c>
      <c r="D2146" s="2">
        <f t="shared" si="262"/>
        <v>0.40800000000000003</v>
      </c>
      <c r="E2146" s="2">
        <f t="shared" si="264"/>
        <v>0.40800000000000003</v>
      </c>
      <c r="F2146" s="2">
        <f t="shared" si="265"/>
        <v>0.40750000000000008</v>
      </c>
      <c r="G2146" s="2">
        <f t="shared" si="259"/>
        <v>0.41000000000000009</v>
      </c>
      <c r="H2146" s="2">
        <f t="shared" si="263"/>
        <v>0.40994999999999981</v>
      </c>
      <c r="I2146" s="2">
        <f t="array" ref="I2146">SUMPRODUCT(B2130:B2149, (ROW(B2130:B2149)-ROW(B2130)+1)) / (20*21/2)</f>
        <v>0.40742857142857142</v>
      </c>
      <c r="J2146" s="2">
        <f t="shared" si="266"/>
        <v>0.40845319481824538</v>
      </c>
      <c r="K2146" s="2">
        <f t="shared" si="260"/>
        <v>0.41020863609178115</v>
      </c>
    </row>
    <row r="2147" spans="1:11" ht="13.5" x14ac:dyDescent="0.25">
      <c r="A2147" s="3">
        <f>TITRES_STAT!B2150</f>
        <v>45432</v>
      </c>
      <c r="B2147" s="5">
        <f>TITRES_STAT!D2150</f>
        <v>0.41</v>
      </c>
      <c r="C2147" s="2">
        <f t="shared" si="261"/>
        <v>0</v>
      </c>
      <c r="D2147" s="2">
        <f t="shared" si="262"/>
        <v>0.40800000000000003</v>
      </c>
      <c r="E2147" s="2">
        <f t="shared" si="264"/>
        <v>0.40800000000000003</v>
      </c>
      <c r="F2147" s="2">
        <f t="shared" si="265"/>
        <v>0.40700000000000014</v>
      </c>
      <c r="G2147" s="2">
        <f t="shared" si="259"/>
        <v>0.40980000000000005</v>
      </c>
      <c r="H2147" s="2">
        <f t="shared" si="263"/>
        <v>0.40989999999999982</v>
      </c>
      <c r="I2147" s="2">
        <f t="array" ref="I2147">SUMPRODUCT(B2131:B2150, (ROW(B2131:B2150)-ROW(B2131)+1)) / (20*21/2)</f>
        <v>0.4077142857142857</v>
      </c>
      <c r="J2147" s="2">
        <f t="shared" si="266"/>
        <v>0.40860050959746014</v>
      </c>
      <c r="K2147" s="2">
        <f t="shared" si="260"/>
        <v>0.41020045428426033</v>
      </c>
    </row>
    <row r="2148" spans="1:11" ht="13.5" x14ac:dyDescent="0.25">
      <c r="A2148" s="3">
        <f>TITRES_STAT!B2151</f>
        <v>45433</v>
      </c>
      <c r="B2148" s="5">
        <f>TITRES_STAT!D2151</f>
        <v>0.41</v>
      </c>
      <c r="C2148" s="2">
        <f t="shared" si="261"/>
        <v>0</v>
      </c>
      <c r="D2148" s="2">
        <f t="shared" si="262"/>
        <v>0.40800000000000003</v>
      </c>
      <c r="E2148" s="2">
        <f t="shared" si="264"/>
        <v>0.40800000000000003</v>
      </c>
      <c r="F2148" s="2">
        <f t="shared" si="265"/>
        <v>0.40700000000000014</v>
      </c>
      <c r="G2148" s="2">
        <f t="shared" si="259"/>
        <v>0.40960000000000008</v>
      </c>
      <c r="H2148" s="2">
        <f t="shared" si="263"/>
        <v>0.40984999999999983</v>
      </c>
      <c r="I2148" s="2">
        <f t="array" ref="I2148">SUMPRODUCT(B2132:B2151, (ROW(B2132:B2151)-ROW(B2132)+1)) / (20*21/2)</f>
        <v>0.40699999999999997</v>
      </c>
      <c r="J2148" s="2">
        <f t="shared" si="266"/>
        <v>0.40873379439770202</v>
      </c>
      <c r="K2148" s="2">
        <f t="shared" si="260"/>
        <v>0.41019259333193636</v>
      </c>
    </row>
    <row r="2149" spans="1:11" ht="13.5" x14ac:dyDescent="0.25">
      <c r="A2149" s="3">
        <f>TITRES_STAT!B2152</f>
        <v>45434</v>
      </c>
      <c r="B2149" s="5">
        <f>TITRES_STAT!D2152</f>
        <v>0.4</v>
      </c>
      <c r="C2149" s="2">
        <f t="shared" si="261"/>
        <v>-9.9999999999999534E-3</v>
      </c>
      <c r="D2149" s="2">
        <f t="shared" si="262"/>
        <v>0.40599999999999997</v>
      </c>
      <c r="E2149" s="2">
        <f t="shared" si="264"/>
        <v>0.40800000000000003</v>
      </c>
      <c r="F2149" s="2">
        <f t="shared" si="265"/>
        <v>0.40700000000000014</v>
      </c>
      <c r="G2149" s="2">
        <f t="shared" si="259"/>
        <v>0.40920000000000001</v>
      </c>
      <c r="H2149" s="2">
        <f t="shared" si="263"/>
        <v>0.40974999999999989</v>
      </c>
      <c r="I2149" s="2">
        <f t="array" ref="I2149">SUMPRODUCT(B2133:B2152, (ROW(B2133:B2152)-ROW(B2133)+1)) / (20*21/2)</f>
        <v>0.40633333333333332</v>
      </c>
      <c r="J2149" s="2">
        <f t="shared" si="266"/>
        <v>0.40790200445506375</v>
      </c>
      <c r="K2149" s="2">
        <f t="shared" si="260"/>
        <v>0.40979288378950751</v>
      </c>
    </row>
    <row r="2150" spans="1:11" ht="13.5" x14ac:dyDescent="0.25">
      <c r="A2150" s="3">
        <f>TITRES_STAT!B2153</f>
        <v>45435</v>
      </c>
      <c r="B2150" s="5">
        <f>TITRES_STAT!D2153</f>
        <v>0.41</v>
      </c>
      <c r="C2150" s="2">
        <f t="shared" si="261"/>
        <v>9.9999999999999534E-3</v>
      </c>
      <c r="D2150" s="2">
        <f t="shared" si="262"/>
        <v>0.40800000000000003</v>
      </c>
      <c r="E2150" s="2">
        <f t="shared" si="264"/>
        <v>0.40800000000000003</v>
      </c>
      <c r="F2150" s="2">
        <f t="shared" si="265"/>
        <v>0.40750000000000008</v>
      </c>
      <c r="G2150" s="2">
        <f t="shared" si="259"/>
        <v>0.40920000000000001</v>
      </c>
      <c r="H2150" s="2">
        <f t="shared" si="263"/>
        <v>0.40969999999999984</v>
      </c>
      <c r="I2150" s="2">
        <f t="array" ref="I2150">SUMPRODUCT(B2134:B2153, (ROW(B2134:B2153)-ROW(B2134)+1)) / (20*21/2)</f>
        <v>0.40566666666666668</v>
      </c>
      <c r="J2150" s="2">
        <f t="shared" si="266"/>
        <v>0.40810181355458147</v>
      </c>
      <c r="K2150" s="2">
        <f t="shared" si="260"/>
        <v>0.40980100599384056</v>
      </c>
    </row>
    <row r="2151" spans="1:11" ht="13.5" x14ac:dyDescent="0.25">
      <c r="A2151" s="3">
        <f>TITRES_STAT!B2154</f>
        <v>45436</v>
      </c>
      <c r="B2151" s="5">
        <f>TITRES_STAT!D2154</f>
        <v>0.4</v>
      </c>
      <c r="C2151" s="2">
        <f t="shared" si="261"/>
        <v>-9.9999999999999534E-3</v>
      </c>
      <c r="D2151" s="2">
        <f t="shared" si="262"/>
        <v>0.40599999999999997</v>
      </c>
      <c r="E2151" s="2">
        <f t="shared" si="264"/>
        <v>0.40700000000000003</v>
      </c>
      <c r="F2151" s="2">
        <f t="shared" si="265"/>
        <v>0.40700000000000014</v>
      </c>
      <c r="G2151" s="2">
        <f t="shared" si="259"/>
        <v>0.40899999999999997</v>
      </c>
      <c r="H2151" s="2">
        <f t="shared" si="263"/>
        <v>0.40959999999999985</v>
      </c>
      <c r="I2151" s="2">
        <f t="array" ref="I2151">SUMPRODUCT(B2135:B2154, (ROW(B2135:B2154)-ROW(B2135)+1)) / (20*21/2)</f>
        <v>0.40499999999999997</v>
      </c>
      <c r="J2151" s="2">
        <f t="shared" si="266"/>
        <v>0.40733021226366894</v>
      </c>
      <c r="K2151" s="2">
        <f t="shared" si="260"/>
        <v>0.40941665281761153</v>
      </c>
    </row>
    <row r="2152" spans="1:11" ht="13.5" x14ac:dyDescent="0.25">
      <c r="A2152" s="3">
        <f>TITRES_STAT!B2155</f>
        <v>45439</v>
      </c>
      <c r="B2152" s="5">
        <f>TITRES_STAT!D2155</f>
        <v>0.4</v>
      </c>
      <c r="C2152" s="2">
        <f t="shared" si="261"/>
        <v>0</v>
      </c>
      <c r="D2152" s="2">
        <f t="shared" si="262"/>
        <v>0.40400000000000003</v>
      </c>
      <c r="E2152" s="2">
        <f t="shared" si="264"/>
        <v>0.40600000000000003</v>
      </c>
      <c r="F2152" s="2">
        <f t="shared" si="265"/>
        <v>0.40700000000000014</v>
      </c>
      <c r="G2152" s="2">
        <f t="shared" si="259"/>
        <v>0.40860000000000002</v>
      </c>
      <c r="H2152" s="2">
        <f t="shared" si="263"/>
        <v>0.40949999999999986</v>
      </c>
      <c r="I2152" s="2">
        <f t="array" ref="I2152">SUMPRODUCT(B2136:B2155, (ROW(B2136:B2155)-ROW(B2136)+1)) / (20*21/2)</f>
        <v>0.4043809523809524</v>
      </c>
      <c r="J2152" s="2">
        <f t="shared" si="266"/>
        <v>0.40663209680998624</v>
      </c>
      <c r="K2152" s="2">
        <f t="shared" si="260"/>
        <v>0.40904737231496008</v>
      </c>
    </row>
    <row r="2153" spans="1:11" ht="13.5" x14ac:dyDescent="0.25">
      <c r="A2153" s="3">
        <f>TITRES_STAT!B2156</f>
        <v>45440</v>
      </c>
      <c r="B2153" s="5">
        <f>TITRES_STAT!D2156</f>
        <v>0.4</v>
      </c>
      <c r="C2153" s="2">
        <f t="shared" si="261"/>
        <v>0</v>
      </c>
      <c r="D2153" s="2">
        <f t="shared" si="262"/>
        <v>0.40199999999999997</v>
      </c>
      <c r="E2153" s="2">
        <f t="shared" si="264"/>
        <v>0.40499999999999997</v>
      </c>
      <c r="F2153" s="2">
        <f t="shared" si="265"/>
        <v>0.40700000000000014</v>
      </c>
      <c r="G2153" s="2">
        <f t="shared" si="259"/>
        <v>0.40819999999999995</v>
      </c>
      <c r="H2153" s="2">
        <f t="shared" si="263"/>
        <v>0.40939999999999993</v>
      </c>
      <c r="I2153" s="2">
        <f t="array" ref="I2153">SUMPRODUCT(B2137:B2156, (ROW(B2137:B2156)-ROW(B2137)+1)) / (20*21/2)</f>
        <v>0.40380952380952378</v>
      </c>
      <c r="J2153" s="2">
        <f t="shared" si="266"/>
        <v>0.40600046854236849</v>
      </c>
      <c r="K2153" s="2">
        <f t="shared" si="260"/>
        <v>0.40869257340064791</v>
      </c>
    </row>
    <row r="2154" spans="1:11" ht="13.5" x14ac:dyDescent="0.25">
      <c r="A2154" s="3">
        <f>TITRES_STAT!B2157</f>
        <v>45441</v>
      </c>
      <c r="B2154" s="5">
        <f>TITRES_STAT!D2157</f>
        <v>0.4</v>
      </c>
      <c r="C2154" s="2">
        <f t="shared" si="261"/>
        <v>0</v>
      </c>
      <c r="D2154" s="2">
        <f t="shared" si="262"/>
        <v>0.40199999999999997</v>
      </c>
      <c r="E2154" s="2">
        <f t="shared" si="264"/>
        <v>0.40400000000000003</v>
      </c>
      <c r="F2154" s="2">
        <f t="shared" si="265"/>
        <v>0.40650000000000014</v>
      </c>
      <c r="G2154" s="2">
        <f t="shared" si="259"/>
        <v>0.40779999999999994</v>
      </c>
      <c r="H2154" s="2">
        <f t="shared" si="263"/>
        <v>0.40934999999999994</v>
      </c>
      <c r="I2154" s="2">
        <f t="array" ref="I2154">SUMPRODUCT(B2138:B2157, (ROW(B2138:B2157)-ROW(B2138)+1)) / (20*21/2)</f>
        <v>0.40423809523809523</v>
      </c>
      <c r="J2154" s="2">
        <f t="shared" si="266"/>
        <v>0.40542899534785726</v>
      </c>
      <c r="K2154" s="2">
        <f t="shared" si="260"/>
        <v>0.40835168816924994</v>
      </c>
    </row>
    <row r="2155" spans="1:11" ht="13.5" x14ac:dyDescent="0.25">
      <c r="A2155" s="3">
        <f>TITRES_STAT!B2158</f>
        <v>45442</v>
      </c>
      <c r="B2155" s="5">
        <f>TITRES_STAT!D2158</f>
        <v>0.4</v>
      </c>
      <c r="C2155" s="2">
        <f t="shared" si="261"/>
        <v>0</v>
      </c>
      <c r="D2155" s="2">
        <f t="shared" si="262"/>
        <v>0.4</v>
      </c>
      <c r="E2155" s="2">
        <f t="shared" si="264"/>
        <v>0.40400000000000003</v>
      </c>
      <c r="F2155" s="2">
        <f t="shared" si="265"/>
        <v>0.40600000000000014</v>
      </c>
      <c r="G2155" s="2">
        <f t="shared" si="259"/>
        <v>0.40759999999999991</v>
      </c>
      <c r="H2155" s="2">
        <f t="shared" si="263"/>
        <v>0.40924999999999995</v>
      </c>
      <c r="I2155" s="2">
        <f t="array" ref="I2155">SUMPRODUCT(B2139:B2158, (ROW(B2139:B2158)-ROW(B2139)+1)) / (20*21/2)</f>
        <v>0.40371428571428569</v>
      </c>
      <c r="J2155" s="2">
        <f t="shared" si="266"/>
        <v>0.40491194817187082</v>
      </c>
      <c r="K2155" s="2">
        <f t="shared" si="260"/>
        <v>0.40802417098614213</v>
      </c>
    </row>
    <row r="2156" spans="1:11" ht="13.5" x14ac:dyDescent="0.25">
      <c r="A2156" s="3">
        <f>TITRES_STAT!B2159</f>
        <v>45443</v>
      </c>
      <c r="B2156" s="5">
        <f>TITRES_STAT!D2159</f>
        <v>0.4</v>
      </c>
      <c r="C2156" s="2">
        <f t="shared" si="261"/>
        <v>0</v>
      </c>
      <c r="D2156" s="2">
        <f t="shared" si="262"/>
        <v>0.4</v>
      </c>
      <c r="E2156" s="2">
        <f t="shared" si="264"/>
        <v>0.40299999999999991</v>
      </c>
      <c r="F2156" s="2">
        <f t="shared" si="265"/>
        <v>0.40550000000000014</v>
      </c>
      <c r="G2156" s="2">
        <f t="shared" si="259"/>
        <v>0.40739999999999987</v>
      </c>
      <c r="H2156" s="2">
        <f t="shared" si="263"/>
        <v>0.40915000000000001</v>
      </c>
      <c r="I2156" s="2">
        <f t="array" ref="I2156">SUMPRODUCT(B2140:B2159, (ROW(B2140:B2159)-ROW(B2140)+1)) / (20*21/2)</f>
        <v>0.40323809523809523</v>
      </c>
      <c r="J2156" s="2">
        <f t="shared" si="266"/>
        <v>0.40444414358407366</v>
      </c>
      <c r="K2156" s="2">
        <f t="shared" si="260"/>
        <v>0.40770949761413655</v>
      </c>
    </row>
    <row r="2157" spans="1:11" ht="13.5" x14ac:dyDescent="0.25">
      <c r="A2157" s="3">
        <f>TITRES_STAT!B2160</f>
        <v>45446</v>
      </c>
      <c r="B2157" s="5">
        <f>TITRES_STAT!D2160</f>
        <v>0.41</v>
      </c>
      <c r="C2157" s="2">
        <f t="shared" si="261"/>
        <v>9.9999999999999534E-3</v>
      </c>
      <c r="D2157" s="2">
        <f t="shared" si="262"/>
        <v>0.40200000000000002</v>
      </c>
      <c r="E2157" s="2">
        <f t="shared" si="264"/>
        <v>0.40299999999999991</v>
      </c>
      <c r="F2157" s="2">
        <f t="shared" si="265"/>
        <v>0.40550000000000014</v>
      </c>
      <c r="G2157" s="2">
        <f t="shared" si="259"/>
        <v>0.40739999999999987</v>
      </c>
      <c r="H2157" s="2">
        <f t="shared" si="263"/>
        <v>0.40909999999999996</v>
      </c>
      <c r="I2157" s="2">
        <f t="array" ref="I2157">SUMPRODUCT(B2141:B2160, (ROW(B2141:B2160)-ROW(B2141)+1)) / (20*21/2)</f>
        <v>0.40276190476190471</v>
      </c>
      <c r="J2157" s="2">
        <f t="shared" si="266"/>
        <v>0.40497327276654282</v>
      </c>
      <c r="K2157" s="2">
        <f t="shared" si="260"/>
        <v>0.4077993212371116</v>
      </c>
    </row>
    <row r="2158" spans="1:11" ht="13.5" x14ac:dyDescent="0.25">
      <c r="A2158" s="3">
        <f>TITRES_STAT!B2161</f>
        <v>45447</v>
      </c>
      <c r="B2158" s="5">
        <f>TITRES_STAT!D2161</f>
        <v>0.4</v>
      </c>
      <c r="C2158" s="2">
        <f t="shared" si="261"/>
        <v>-9.9999999999999534E-3</v>
      </c>
      <c r="D2158" s="2">
        <f t="shared" si="262"/>
        <v>0.40200000000000002</v>
      </c>
      <c r="E2158" s="2">
        <f t="shared" si="264"/>
        <v>0.40199999999999997</v>
      </c>
      <c r="F2158" s="2">
        <f t="shared" si="265"/>
        <v>0.40500000000000014</v>
      </c>
      <c r="G2158" s="2">
        <f t="shared" si="259"/>
        <v>0.40739999999999982</v>
      </c>
      <c r="H2158" s="2">
        <f t="shared" si="263"/>
        <v>0.40899999999999992</v>
      </c>
      <c r="I2158" s="2">
        <f t="array" ref="I2158">SUMPRODUCT(B2142:B2161, (ROW(B2142:B2161)-ROW(B2142)+1)) / (20*21/2)</f>
        <v>0.40328571428571436</v>
      </c>
      <c r="J2158" s="2">
        <f t="shared" si="266"/>
        <v>0.40449962774115777</v>
      </c>
      <c r="K2158" s="2">
        <f t="shared" si="260"/>
        <v>0.4074934655023229</v>
      </c>
    </row>
    <row r="2159" spans="1:11" ht="13.5" x14ac:dyDescent="0.25">
      <c r="A2159" s="3">
        <f>TITRES_STAT!B2162</f>
        <v>45448</v>
      </c>
      <c r="B2159" s="5">
        <f>TITRES_STAT!D2162</f>
        <v>0.4</v>
      </c>
      <c r="C2159" s="2">
        <f t="shared" si="261"/>
        <v>0</v>
      </c>
      <c r="D2159" s="2">
        <f t="shared" si="262"/>
        <v>0.40199999999999997</v>
      </c>
      <c r="E2159" s="2">
        <f t="shared" si="264"/>
        <v>0.40199999999999997</v>
      </c>
      <c r="F2159" s="2">
        <f t="shared" si="265"/>
        <v>0.40500000000000014</v>
      </c>
      <c r="G2159" s="2">
        <f t="shared" si="259"/>
        <v>0.40739999999999982</v>
      </c>
      <c r="H2159" s="2">
        <f t="shared" si="263"/>
        <v>0.40889999999999999</v>
      </c>
      <c r="I2159" s="2">
        <f t="array" ref="I2159">SUMPRODUCT(B2143:B2162, (ROW(B2143:B2162)-ROW(B2143)+1)) / (20*21/2)</f>
        <v>0.4028571428571428</v>
      </c>
      <c r="J2159" s="2">
        <f t="shared" si="266"/>
        <v>0.40407109176580946</v>
      </c>
      <c r="K2159" s="2">
        <f t="shared" si="260"/>
        <v>0.40719960411007494</v>
      </c>
    </row>
    <row r="2160" spans="1:11" ht="13.5" x14ac:dyDescent="0.25">
      <c r="A2160" s="3">
        <f>TITRES_STAT!B2163</f>
        <v>45449</v>
      </c>
      <c r="B2160" s="5">
        <f>TITRES_STAT!D2163</f>
        <v>0.4</v>
      </c>
      <c r="C2160" s="2">
        <f t="shared" si="261"/>
        <v>0</v>
      </c>
      <c r="D2160" s="2">
        <f t="shared" si="262"/>
        <v>0.40199999999999997</v>
      </c>
      <c r="E2160" s="2">
        <f t="shared" si="264"/>
        <v>0.40099999999999997</v>
      </c>
      <c r="F2160" s="2">
        <f t="shared" si="265"/>
        <v>0.40450000000000019</v>
      </c>
      <c r="G2160" s="2">
        <f t="shared" si="259"/>
        <v>0.40719999999999984</v>
      </c>
      <c r="H2160" s="2">
        <f t="shared" si="263"/>
        <v>0.40884999999999999</v>
      </c>
      <c r="I2160" s="2">
        <f t="array" ref="I2160">SUMPRODUCT(B2144:B2163, (ROW(B2144:B2163)-ROW(B2144)+1)) / (20*21/2)</f>
        <v>0.40247619047619043</v>
      </c>
      <c r="J2160" s="2">
        <f t="shared" si="266"/>
        <v>0.40368336874049426</v>
      </c>
      <c r="K2160" s="2">
        <f t="shared" si="260"/>
        <v>0.40691726669399358</v>
      </c>
    </row>
    <row r="2161" spans="1:11" ht="13.5" x14ac:dyDescent="0.25">
      <c r="A2161" s="3">
        <f>TITRES_STAT!B2164</f>
        <v>45450</v>
      </c>
      <c r="B2161" s="5">
        <f>TITRES_STAT!D2164</f>
        <v>0.41</v>
      </c>
      <c r="C2161" s="2">
        <f t="shared" si="261"/>
        <v>9.9999999999999534E-3</v>
      </c>
      <c r="D2161" s="2">
        <f t="shared" si="262"/>
        <v>0.40400000000000003</v>
      </c>
      <c r="E2161" s="2">
        <f t="shared" si="264"/>
        <v>0.40199999999999997</v>
      </c>
      <c r="F2161" s="2">
        <f t="shared" si="265"/>
        <v>0.40450000000000019</v>
      </c>
      <c r="G2161" s="2">
        <f t="shared" si="259"/>
        <v>0.40719999999999984</v>
      </c>
      <c r="H2161" s="2">
        <f t="shared" si="263"/>
        <v>0.40879999999999994</v>
      </c>
      <c r="I2161" s="2">
        <f t="array" ref="I2161">SUMPRODUCT(B2145:B2164, (ROW(B2145:B2164)-ROW(B2145)+1)) / (20*21/2)</f>
        <v>0.40214285714285714</v>
      </c>
      <c r="J2161" s="2">
        <f t="shared" si="266"/>
        <v>0.404284952669971</v>
      </c>
      <c r="K2161" s="2">
        <f t="shared" si="260"/>
        <v>0.40703815819618988</v>
      </c>
    </row>
    <row r="2162" spans="1:11" ht="13.5" x14ac:dyDescent="0.25">
      <c r="A2162" s="3">
        <f>TITRES_STAT!B2165</f>
        <v>45453</v>
      </c>
      <c r="B2162" s="5">
        <f>TITRES_STAT!D2165</f>
        <v>0.4</v>
      </c>
      <c r="C2162" s="2">
        <f t="shared" si="261"/>
        <v>-9.9999999999999534E-3</v>
      </c>
      <c r="D2162" s="2">
        <f t="shared" si="262"/>
        <v>0.40200000000000002</v>
      </c>
      <c r="E2162" s="2">
        <f t="shared" si="264"/>
        <v>0.40200000000000002</v>
      </c>
      <c r="F2162" s="2">
        <f t="shared" si="265"/>
        <v>0.40400000000000019</v>
      </c>
      <c r="G2162" s="2">
        <f t="shared" ref="G2162:G2225" si="267">AVERAGE(B2113:B2162)</f>
        <v>0.40699999999999986</v>
      </c>
      <c r="H2162" s="2">
        <f t="shared" si="263"/>
        <v>0.40870000000000006</v>
      </c>
      <c r="I2162" s="2">
        <f t="array" ref="I2162">SUMPRODUCT(B2146:B2165, (ROW(B2146:B2165)-ROW(B2146)+1)) / (20*21/2)</f>
        <v>0.40090476190476199</v>
      </c>
      <c r="J2162" s="2">
        <f t="shared" si="266"/>
        <v>0.40387686193949757</v>
      </c>
      <c r="K2162" s="2">
        <f t="shared" si="260"/>
        <v>0.40676215199241772</v>
      </c>
    </row>
    <row r="2163" spans="1:11" ht="13.5" x14ac:dyDescent="0.25">
      <c r="A2163" s="3">
        <f>TITRES_STAT!B2166</f>
        <v>45454</v>
      </c>
      <c r="B2163" s="5">
        <f>TITRES_STAT!D2166</f>
        <v>0.4</v>
      </c>
      <c r="C2163" s="2">
        <f t="shared" si="261"/>
        <v>0</v>
      </c>
      <c r="D2163" s="2">
        <f t="shared" si="262"/>
        <v>0.40199999999999997</v>
      </c>
      <c r="E2163" s="2">
        <f t="shared" si="264"/>
        <v>0.40200000000000002</v>
      </c>
      <c r="F2163" s="2">
        <f t="shared" si="265"/>
        <v>0.40350000000000008</v>
      </c>
      <c r="G2163" s="2">
        <f t="shared" si="267"/>
        <v>0.40699999999999986</v>
      </c>
      <c r="H2163" s="2">
        <f t="shared" si="263"/>
        <v>0.40860000000000007</v>
      </c>
      <c r="I2163" s="2">
        <f t="array" ref="I2163">SUMPRODUCT(B2147:B2166, (ROW(B2147:B2166)-ROW(B2147)+1)) / (20*21/2)</f>
        <v>0.39971428571428569</v>
      </c>
      <c r="J2163" s="2">
        <f t="shared" si="266"/>
        <v>0.40350763699287873</v>
      </c>
      <c r="K2163" s="2">
        <f t="shared" ref="K2163:K2226" si="268">$K$4*B2163+(1-$K$4)*K2162</f>
        <v>0.40649696956134251</v>
      </c>
    </row>
    <row r="2164" spans="1:11" ht="13.5" x14ac:dyDescent="0.25">
      <c r="A2164" s="3">
        <f>TITRES_STAT!B2167</f>
        <v>45455</v>
      </c>
      <c r="B2164" s="5">
        <f>TITRES_STAT!D2167</f>
        <v>0.4</v>
      </c>
      <c r="C2164" s="2">
        <f t="shared" si="261"/>
        <v>0</v>
      </c>
      <c r="D2164" s="2">
        <f t="shared" si="262"/>
        <v>0.40199999999999997</v>
      </c>
      <c r="E2164" s="2">
        <f t="shared" si="264"/>
        <v>0.40199999999999997</v>
      </c>
      <c r="F2164" s="2">
        <f t="shared" si="265"/>
        <v>0.40300000000000014</v>
      </c>
      <c r="G2164" s="2">
        <f t="shared" si="267"/>
        <v>0.40699999999999986</v>
      </c>
      <c r="H2164" s="2">
        <f t="shared" si="263"/>
        <v>0.40855000000000002</v>
      </c>
      <c r="I2164" s="2">
        <f t="array" ref="I2164">SUMPRODUCT(B2148:B2167, (ROW(B2148:B2167)-ROW(B2148)+1)) / (20*21/2)</f>
        <v>0.39957142857142858</v>
      </c>
      <c r="J2164" s="2">
        <f t="shared" si="266"/>
        <v>0.40317357632689033</v>
      </c>
      <c r="K2164" s="2">
        <f t="shared" si="268"/>
        <v>0.4062421864412899</v>
      </c>
    </row>
    <row r="2165" spans="1:11" ht="13.5" x14ac:dyDescent="0.25">
      <c r="A2165" s="3">
        <f>TITRES_STAT!B2168</f>
        <v>45456</v>
      </c>
      <c r="B2165" s="5">
        <f>TITRES_STAT!D2168</f>
        <v>0.39</v>
      </c>
      <c r="C2165" s="2">
        <f t="shared" si="261"/>
        <v>-1.0000000000000009E-2</v>
      </c>
      <c r="D2165" s="2">
        <f t="shared" si="262"/>
        <v>0.4</v>
      </c>
      <c r="E2165" s="2">
        <f t="shared" si="264"/>
        <v>0.40099999999999997</v>
      </c>
      <c r="F2165" s="2">
        <f t="shared" si="265"/>
        <v>0.40250000000000014</v>
      </c>
      <c r="G2165" s="2">
        <f t="shared" si="267"/>
        <v>0.40679999999999994</v>
      </c>
      <c r="H2165" s="2">
        <f t="shared" si="263"/>
        <v>0.40845000000000004</v>
      </c>
      <c r="I2165" s="2">
        <f t="array" ref="I2165">SUMPRODUCT(B2149:B2168, (ROW(B2149:B2168)-ROW(B2149)+1)) / (20*21/2)</f>
        <v>0.39947619047619048</v>
      </c>
      <c r="J2165" s="2">
        <f t="shared" si="266"/>
        <v>0.40191895001004363</v>
      </c>
      <c r="K2165" s="2">
        <f t="shared" si="268"/>
        <v>0.4056052379533962</v>
      </c>
    </row>
    <row r="2166" spans="1:11" ht="13.5" x14ac:dyDescent="0.25">
      <c r="A2166" s="3">
        <f>TITRES_STAT!B2169</f>
        <v>45457</v>
      </c>
      <c r="B2166" s="5">
        <f>TITRES_STAT!D2169</f>
        <v>0.39</v>
      </c>
      <c r="C2166" s="2">
        <f t="shared" si="261"/>
        <v>0</v>
      </c>
      <c r="D2166" s="2">
        <f t="shared" si="262"/>
        <v>0.39600000000000007</v>
      </c>
      <c r="E2166" s="2">
        <f t="shared" si="264"/>
        <v>0.4</v>
      </c>
      <c r="F2166" s="2">
        <f t="shared" si="265"/>
        <v>0.40150000000000008</v>
      </c>
      <c r="G2166" s="2">
        <f t="shared" si="267"/>
        <v>0.40639999999999993</v>
      </c>
      <c r="H2166" s="2">
        <f t="shared" si="263"/>
        <v>0.40834999999999999</v>
      </c>
      <c r="I2166" s="2">
        <f t="array" ref="I2166">SUMPRODUCT(B2150:B2169, (ROW(B2150:B2169)-ROW(B2150)+1)) / (20*21/2)</f>
        <v>0.39847619047619048</v>
      </c>
      <c r="J2166" s="2">
        <f t="shared" si="266"/>
        <v>0.40078381191384899</v>
      </c>
      <c r="K2166" s="2">
        <f t="shared" si="268"/>
        <v>0.40499326783757678</v>
      </c>
    </row>
    <row r="2167" spans="1:11" ht="13.5" x14ac:dyDescent="0.25">
      <c r="A2167" s="3">
        <f>TITRES_STAT!B2170</f>
        <v>45461</v>
      </c>
      <c r="B2167" s="5">
        <f>TITRES_STAT!D2170</f>
        <v>0.4</v>
      </c>
      <c r="C2167" s="2">
        <f t="shared" si="261"/>
        <v>1.0000000000000009E-2</v>
      </c>
      <c r="D2167" s="2">
        <f t="shared" si="262"/>
        <v>0.39600000000000002</v>
      </c>
      <c r="E2167" s="2">
        <f t="shared" si="264"/>
        <v>0.39900000000000002</v>
      </c>
      <c r="F2167" s="2">
        <f t="shared" si="265"/>
        <v>0.40100000000000008</v>
      </c>
      <c r="G2167" s="2">
        <f t="shared" si="267"/>
        <v>0.40639999999999993</v>
      </c>
      <c r="H2167" s="2">
        <f t="shared" si="263"/>
        <v>0.40830000000000005</v>
      </c>
      <c r="I2167" s="2">
        <f t="array" ref="I2167">SUMPRODUCT(B2151:B2170, (ROW(B2151:B2170)-ROW(B2151)+1)) / (20*21/2)</f>
        <v>0.39847619047619048</v>
      </c>
      <c r="J2167" s="2">
        <f t="shared" si="266"/>
        <v>0.40070916316014904</v>
      </c>
      <c r="K2167" s="2">
        <f t="shared" si="268"/>
        <v>0.40479745341257378</v>
      </c>
    </row>
    <row r="2168" spans="1:11" ht="13.5" x14ac:dyDescent="0.25">
      <c r="A2168" s="3">
        <f>TITRES_STAT!B2171</f>
        <v>45462</v>
      </c>
      <c r="B2168" s="5">
        <f>TITRES_STAT!D2171</f>
        <v>0.4</v>
      </c>
      <c r="C2168" s="2">
        <f t="shared" si="261"/>
        <v>0</v>
      </c>
      <c r="D2168" s="2">
        <f t="shared" si="262"/>
        <v>0.39600000000000002</v>
      </c>
      <c r="E2168" s="2">
        <f t="shared" si="264"/>
        <v>0.39899999999999997</v>
      </c>
      <c r="F2168" s="2">
        <f t="shared" si="265"/>
        <v>0.40050000000000008</v>
      </c>
      <c r="G2168" s="2">
        <f t="shared" si="267"/>
        <v>0.40619999999999995</v>
      </c>
      <c r="H2168" s="2">
        <f t="shared" si="263"/>
        <v>0.40820000000000006</v>
      </c>
      <c r="I2168" s="2">
        <f t="array" ref="I2168">SUMPRODUCT(B2152:B2171, (ROW(B2152:B2171)-ROW(B2152)+1)) / (20*21/2)</f>
        <v>0.3985238095238095</v>
      </c>
      <c r="J2168" s="2">
        <f t="shared" si="266"/>
        <v>0.40064162381156343</v>
      </c>
      <c r="K2168" s="2">
        <f t="shared" si="268"/>
        <v>0.40460931798462973</v>
      </c>
    </row>
    <row r="2169" spans="1:11" ht="13.5" x14ac:dyDescent="0.25">
      <c r="A2169" s="3">
        <f>TITRES_STAT!B2172</f>
        <v>45463</v>
      </c>
      <c r="B2169" s="5">
        <f>TITRES_STAT!D2172</f>
        <v>0.39</v>
      </c>
      <c r="C2169" s="2">
        <f t="shared" si="261"/>
        <v>-1.0000000000000009E-2</v>
      </c>
      <c r="D2169" s="2">
        <f t="shared" si="262"/>
        <v>0.39400000000000002</v>
      </c>
      <c r="E2169" s="2">
        <f t="shared" si="264"/>
        <v>0.39800000000000002</v>
      </c>
      <c r="F2169" s="2">
        <f t="shared" si="265"/>
        <v>0.40000000000000008</v>
      </c>
      <c r="G2169" s="2">
        <f t="shared" si="267"/>
        <v>0.40579999999999999</v>
      </c>
      <c r="H2169" s="2">
        <f t="shared" si="263"/>
        <v>0.40805000000000002</v>
      </c>
      <c r="I2169" s="2">
        <f t="array" ref="I2169">SUMPRODUCT(B2153:B2172, (ROW(B2153:B2172)-ROW(B2153)+1)) / (20*21/2)</f>
        <v>0.39761904761904754</v>
      </c>
      <c r="J2169" s="2">
        <f t="shared" si="266"/>
        <v>0.39962813582950979</v>
      </c>
      <c r="K2169" s="2">
        <f t="shared" si="268"/>
        <v>0.40403640355386</v>
      </c>
    </row>
    <row r="2170" spans="1:11" ht="13.5" x14ac:dyDescent="0.25">
      <c r="A2170" s="3">
        <f>TITRES_STAT!B2173</f>
        <v>45464</v>
      </c>
      <c r="B2170" s="5">
        <f>TITRES_STAT!D2173</f>
        <v>0.4</v>
      </c>
      <c r="C2170" s="2">
        <f t="shared" si="261"/>
        <v>1.0000000000000009E-2</v>
      </c>
      <c r="D2170" s="2">
        <f t="shared" si="262"/>
        <v>0.39600000000000002</v>
      </c>
      <c r="E2170" s="2">
        <f t="shared" si="264"/>
        <v>0.39800000000000002</v>
      </c>
      <c r="F2170" s="2">
        <f t="shared" si="265"/>
        <v>0.39950000000000008</v>
      </c>
      <c r="G2170" s="2">
        <f t="shared" si="267"/>
        <v>0.40560000000000002</v>
      </c>
      <c r="H2170" s="2">
        <f t="shared" si="263"/>
        <v>0.40799999999999997</v>
      </c>
      <c r="I2170" s="2">
        <f t="array" ref="I2170">SUMPRODUCT(B2154:B2173, (ROW(B2154:B2173)-ROW(B2154)+1)) / (20*21/2)</f>
        <v>0.39676190476190482</v>
      </c>
      <c r="J2170" s="2">
        <f t="shared" si="266"/>
        <v>0.3996635514647946</v>
      </c>
      <c r="K2170" s="2">
        <f t="shared" si="268"/>
        <v>0.40387811321841455</v>
      </c>
    </row>
    <row r="2171" spans="1:11" ht="13.5" x14ac:dyDescent="0.25">
      <c r="A2171" s="3">
        <f>TITRES_STAT!B2174</f>
        <v>45467</v>
      </c>
      <c r="B2171" s="5">
        <f>TITRES_STAT!D2174</f>
        <v>0.4</v>
      </c>
      <c r="C2171" s="2">
        <f t="shared" si="261"/>
        <v>0</v>
      </c>
      <c r="D2171" s="2">
        <f t="shared" si="262"/>
        <v>0.39799999999999996</v>
      </c>
      <c r="E2171" s="2">
        <f t="shared" si="264"/>
        <v>0.39700000000000002</v>
      </c>
      <c r="F2171" s="2">
        <f t="shared" si="265"/>
        <v>0.39950000000000008</v>
      </c>
      <c r="G2171" s="2">
        <f t="shared" si="267"/>
        <v>0.40559999999999996</v>
      </c>
      <c r="H2171" s="2">
        <f t="shared" si="263"/>
        <v>0.40790000000000004</v>
      </c>
      <c r="I2171" s="2">
        <f t="array" ref="I2171">SUMPRODUCT(B2155:B2174, (ROW(B2155:B2174)-ROW(B2155)+1)) / (20*21/2)</f>
        <v>0.39595238095238089</v>
      </c>
      <c r="J2171" s="2">
        <f t="shared" si="266"/>
        <v>0.39969559418243317</v>
      </c>
      <c r="K2171" s="2">
        <f t="shared" si="268"/>
        <v>0.40372603034710419</v>
      </c>
    </row>
    <row r="2172" spans="1:11" ht="13.5" x14ac:dyDescent="0.25">
      <c r="A2172" s="3">
        <f>TITRES_STAT!B2175</f>
        <v>45468</v>
      </c>
      <c r="B2172" s="5">
        <f>TITRES_STAT!D2175</f>
        <v>0.39</v>
      </c>
      <c r="C2172" s="2">
        <f t="shared" si="261"/>
        <v>-1.0000000000000009E-2</v>
      </c>
      <c r="D2172" s="2">
        <f t="shared" si="262"/>
        <v>0.39600000000000002</v>
      </c>
      <c r="E2172" s="2">
        <f t="shared" si="264"/>
        <v>0.39600000000000002</v>
      </c>
      <c r="F2172" s="2">
        <f t="shared" si="265"/>
        <v>0.39900000000000008</v>
      </c>
      <c r="G2172" s="2">
        <f t="shared" si="267"/>
        <v>0.4052</v>
      </c>
      <c r="H2172" s="2">
        <f t="shared" si="263"/>
        <v>0.40775000000000006</v>
      </c>
      <c r="I2172" s="2">
        <f t="array" ref="I2172">SUMPRODUCT(B2156:B2175, (ROW(B2156:B2175)-ROW(B2156)+1)) / (20*21/2)</f>
        <v>0.39423809523809522</v>
      </c>
      <c r="J2172" s="2">
        <f t="shared" si="266"/>
        <v>0.39877220426029669</v>
      </c>
      <c r="K2172" s="2">
        <f t="shared" si="268"/>
        <v>0.40318775464721779</v>
      </c>
    </row>
    <row r="2173" spans="1:11" ht="13.5" x14ac:dyDescent="0.25">
      <c r="A2173" s="3">
        <f>TITRES_STAT!B2176</f>
        <v>45469</v>
      </c>
      <c r="B2173" s="5">
        <f>TITRES_STAT!D2176</f>
        <v>0.39</v>
      </c>
      <c r="C2173" s="2">
        <f t="shared" si="261"/>
        <v>0</v>
      </c>
      <c r="D2173" s="2">
        <f t="shared" si="262"/>
        <v>0.39400000000000002</v>
      </c>
      <c r="E2173" s="2">
        <f t="shared" si="264"/>
        <v>0.39500000000000002</v>
      </c>
      <c r="F2173" s="2">
        <f t="shared" si="265"/>
        <v>0.39850000000000002</v>
      </c>
      <c r="G2173" s="2">
        <f t="shared" si="267"/>
        <v>0.40460000000000002</v>
      </c>
      <c r="H2173" s="2">
        <f t="shared" si="263"/>
        <v>0.40760000000000007</v>
      </c>
      <c r="I2173" s="2">
        <f t="array" ref="I2173">SUMPRODUCT(B2157:B2176, (ROW(B2157:B2176)-ROW(B2157)+1)) / (20*21/2)</f>
        <v>0.39357142857142857</v>
      </c>
      <c r="J2173" s="2">
        <f t="shared" si="266"/>
        <v>0.39793675623550656</v>
      </c>
      <c r="K2173" s="2">
        <f t="shared" si="268"/>
        <v>0.40267058779830733</v>
      </c>
    </row>
    <row r="2174" spans="1:11" ht="13.5" x14ac:dyDescent="0.25">
      <c r="A2174" s="3">
        <f>TITRES_STAT!B2177</f>
        <v>45470</v>
      </c>
      <c r="B2174" s="5">
        <f>TITRES_STAT!D2177</f>
        <v>0.39</v>
      </c>
      <c r="C2174" s="2">
        <f t="shared" si="261"/>
        <v>0</v>
      </c>
      <c r="D2174" s="2">
        <f t="shared" si="262"/>
        <v>0.39400000000000002</v>
      </c>
      <c r="E2174" s="2">
        <f t="shared" si="264"/>
        <v>0.39400000000000002</v>
      </c>
      <c r="F2174" s="2">
        <f t="shared" si="265"/>
        <v>0.39799999999999996</v>
      </c>
      <c r="G2174" s="2">
        <f t="shared" si="267"/>
        <v>0.40400000000000008</v>
      </c>
      <c r="H2174" s="2">
        <f t="shared" si="263"/>
        <v>0.40750000000000008</v>
      </c>
      <c r="I2174" s="2">
        <f t="array" ref="I2174">SUMPRODUCT(B2158:B2177, (ROW(B2158:B2177)-ROW(B2158)+1)) / (20*21/2)</f>
        <v>0.392952380952381</v>
      </c>
      <c r="J2174" s="2">
        <f t="shared" si="266"/>
        <v>0.39718087468926783</v>
      </c>
      <c r="K2174" s="2">
        <f t="shared" si="268"/>
        <v>0.4021737020022953</v>
      </c>
    </row>
    <row r="2175" spans="1:11" ht="13.5" x14ac:dyDescent="0.25">
      <c r="A2175" s="3">
        <f>TITRES_STAT!B2178</f>
        <v>45471</v>
      </c>
      <c r="B2175" s="5">
        <f>TITRES_STAT!D2178</f>
        <v>0.38</v>
      </c>
      <c r="C2175" s="2">
        <f t="shared" si="261"/>
        <v>-1.0000000000000009E-2</v>
      </c>
      <c r="D2175" s="2">
        <f t="shared" si="262"/>
        <v>0.39</v>
      </c>
      <c r="E2175" s="2">
        <f t="shared" si="264"/>
        <v>0.39300000000000002</v>
      </c>
      <c r="F2175" s="2">
        <f t="shared" si="265"/>
        <v>0.39699999999999996</v>
      </c>
      <c r="G2175" s="2">
        <f t="shared" si="267"/>
        <v>0.40300000000000002</v>
      </c>
      <c r="H2175" s="2">
        <f t="shared" si="263"/>
        <v>0.4073</v>
      </c>
      <c r="I2175" s="2">
        <f t="array" ref="I2175">SUMPRODUCT(B2159:B2178, (ROW(B2159:B2178)-ROW(B2159)+1)) / (20*21/2)</f>
        <v>0.39147619047619042</v>
      </c>
      <c r="J2175" s="2">
        <f t="shared" si="266"/>
        <v>0.39554460090933752</v>
      </c>
      <c r="K2175" s="2">
        <f t="shared" si="268"/>
        <v>0.40130414506102879</v>
      </c>
    </row>
    <row r="2176" spans="1:11" ht="13.5" x14ac:dyDescent="0.25">
      <c r="A2176" s="3">
        <f>TITRES_STAT!B2179</f>
        <v>45474</v>
      </c>
      <c r="B2176" s="5">
        <f>TITRES_STAT!D2179</f>
        <v>0.39</v>
      </c>
      <c r="C2176" s="2">
        <f t="shared" si="261"/>
        <v>1.0000000000000009E-2</v>
      </c>
      <c r="D2176" s="2">
        <f t="shared" si="262"/>
        <v>0.38800000000000001</v>
      </c>
      <c r="E2176" s="2">
        <f t="shared" si="264"/>
        <v>0.39300000000000002</v>
      </c>
      <c r="F2176" s="2">
        <f t="shared" si="265"/>
        <v>0.39649999999999996</v>
      </c>
      <c r="G2176" s="2">
        <f t="shared" si="267"/>
        <v>0.40220000000000006</v>
      </c>
      <c r="H2176" s="2">
        <f t="shared" si="263"/>
        <v>0.4071999999999999</v>
      </c>
      <c r="I2176" s="2">
        <f t="array" ref="I2176">SUMPRODUCT(B2160:B2179, (ROW(B2160:B2179)-ROW(B2160)+1)) / (20*21/2)</f>
        <v>0.39104761904761909</v>
      </c>
      <c r="J2176" s="2">
        <f t="shared" si="266"/>
        <v>0.39501654367987682</v>
      </c>
      <c r="K2176" s="2">
        <f t="shared" si="268"/>
        <v>0.40086084525471399</v>
      </c>
    </row>
    <row r="2177" spans="1:11" ht="13.5" x14ac:dyDescent="0.25">
      <c r="A2177" s="3">
        <f>TITRES_STAT!B2180</f>
        <v>45475</v>
      </c>
      <c r="B2177" s="5">
        <f>TITRES_STAT!D2180</f>
        <v>0.39</v>
      </c>
      <c r="C2177" s="2">
        <f t="shared" si="261"/>
        <v>0</v>
      </c>
      <c r="D2177" s="2">
        <f t="shared" si="262"/>
        <v>0.38800000000000007</v>
      </c>
      <c r="E2177" s="2">
        <f t="shared" si="264"/>
        <v>0.39200000000000002</v>
      </c>
      <c r="F2177" s="2">
        <f t="shared" si="265"/>
        <v>0.39549999999999996</v>
      </c>
      <c r="G2177" s="2">
        <f t="shared" si="267"/>
        <v>0.40160000000000012</v>
      </c>
      <c r="H2177" s="2">
        <f t="shared" si="263"/>
        <v>0.40714999999999996</v>
      </c>
      <c r="I2177" s="2">
        <f t="array" ref="I2177">SUMPRODUCT(B2161:B2180, (ROW(B2161:B2180)-ROW(B2161)+1)) / (20*21/2)</f>
        <v>0.39066666666666672</v>
      </c>
      <c r="J2177" s="2">
        <f t="shared" si="266"/>
        <v>0.39453877761512662</v>
      </c>
      <c r="K2177" s="2">
        <f t="shared" si="268"/>
        <v>0.40043492975452916</v>
      </c>
    </row>
    <row r="2178" spans="1:11" ht="13.5" x14ac:dyDescent="0.25">
      <c r="A2178" s="3">
        <f>TITRES_STAT!B2181</f>
        <v>45476</v>
      </c>
      <c r="B2178" s="5">
        <f>TITRES_STAT!D2181</f>
        <v>0.38</v>
      </c>
      <c r="C2178" s="2">
        <f t="shared" si="261"/>
        <v>-1.0000000000000009E-2</v>
      </c>
      <c r="D2178" s="2">
        <f t="shared" si="262"/>
        <v>0.38600000000000001</v>
      </c>
      <c r="E2178" s="2">
        <f t="shared" si="264"/>
        <v>0.39</v>
      </c>
      <c r="F2178" s="2">
        <f t="shared" si="265"/>
        <v>0.39449999999999996</v>
      </c>
      <c r="G2178" s="2">
        <f t="shared" si="267"/>
        <v>0.40100000000000013</v>
      </c>
      <c r="H2178" s="2">
        <f t="shared" si="263"/>
        <v>0.40699999999999997</v>
      </c>
      <c r="I2178" s="2">
        <f t="array" ref="I2178">SUMPRODUCT(B2162:B2181, (ROW(B2162:B2181)-ROW(B2162)+1)) / (20*21/2)</f>
        <v>0.39033333333333331</v>
      </c>
      <c r="J2178" s="2">
        <f t="shared" si="266"/>
        <v>0.39315413212797168</v>
      </c>
      <c r="K2178" s="2">
        <f t="shared" si="268"/>
        <v>0.39963355996023392</v>
      </c>
    </row>
    <row r="2179" spans="1:11" ht="13.5" x14ac:dyDescent="0.25">
      <c r="A2179" s="3">
        <f>TITRES_STAT!B2182</f>
        <v>45477</v>
      </c>
      <c r="B2179" s="5">
        <f>TITRES_STAT!D2182</f>
        <v>0.39</v>
      </c>
      <c r="C2179" s="2">
        <f t="shared" si="261"/>
        <v>1.0000000000000009E-2</v>
      </c>
      <c r="D2179" s="2">
        <f t="shared" si="262"/>
        <v>0.38600000000000001</v>
      </c>
      <c r="E2179" s="2">
        <f t="shared" si="264"/>
        <v>0.39</v>
      </c>
      <c r="F2179" s="2">
        <f t="shared" si="265"/>
        <v>0.39399999999999991</v>
      </c>
      <c r="G2179" s="2">
        <f t="shared" si="267"/>
        <v>0.4008000000000001</v>
      </c>
      <c r="H2179" s="2">
        <f t="shared" si="263"/>
        <v>0.40689999999999998</v>
      </c>
      <c r="I2179" s="2">
        <f t="array" ref="I2179">SUMPRODUCT(B2163:B2182, (ROW(B2163:B2182)-ROW(B2163)+1)) / (20*21/2)</f>
        <v>0.39009523809523811</v>
      </c>
      <c r="J2179" s="2">
        <f t="shared" si="266"/>
        <v>0.39285373859197437</v>
      </c>
      <c r="K2179" s="2">
        <f t="shared" si="268"/>
        <v>0.39925577329512674</v>
      </c>
    </row>
    <row r="2180" spans="1:11" ht="13.5" x14ac:dyDescent="0.25">
      <c r="A2180" s="3">
        <f>TITRES_STAT!B2183</f>
        <v>45478</v>
      </c>
      <c r="B2180" s="5">
        <f>TITRES_STAT!D2183</f>
        <v>0.39</v>
      </c>
      <c r="C2180" s="2">
        <f t="shared" ref="C2180:C2243" si="269">B2180-B2179</f>
        <v>0</v>
      </c>
      <c r="D2180" s="2">
        <f t="shared" si="262"/>
        <v>0.38800000000000007</v>
      </c>
      <c r="E2180" s="2">
        <f t="shared" si="264"/>
        <v>0.38900000000000007</v>
      </c>
      <c r="F2180" s="2">
        <f t="shared" si="265"/>
        <v>0.39349999999999985</v>
      </c>
      <c r="G2180" s="2">
        <f t="shared" si="267"/>
        <v>0.40060000000000018</v>
      </c>
      <c r="H2180" s="2">
        <f t="shared" si="263"/>
        <v>0.40679999999999999</v>
      </c>
      <c r="I2180" s="2">
        <f t="array" ref="I2180">SUMPRODUCT(B2164:B2183, (ROW(B2164:B2183)-ROW(B2164)+1)) / (20*21/2)</f>
        <v>0.38895238095238099</v>
      </c>
      <c r="J2180" s="2">
        <f t="shared" si="266"/>
        <v>0.39258195396416729</v>
      </c>
      <c r="K2180" s="2">
        <f t="shared" si="268"/>
        <v>0.39889280179335712</v>
      </c>
    </row>
    <row r="2181" spans="1:11" ht="13.5" x14ac:dyDescent="0.25">
      <c r="A2181" s="3">
        <f>TITRES_STAT!B2184</f>
        <v>45481</v>
      </c>
      <c r="B2181" s="5">
        <f>TITRES_STAT!D2184</f>
        <v>0.39</v>
      </c>
      <c r="C2181" s="2">
        <f t="shared" si="269"/>
        <v>0</v>
      </c>
      <c r="D2181" s="2">
        <f t="shared" si="262"/>
        <v>0.38800000000000007</v>
      </c>
      <c r="E2181" s="2">
        <f t="shared" si="264"/>
        <v>0.38800000000000001</v>
      </c>
      <c r="F2181" s="2">
        <f t="shared" si="265"/>
        <v>0.3924999999999999</v>
      </c>
      <c r="G2181" s="2">
        <f t="shared" si="267"/>
        <v>0.40020000000000022</v>
      </c>
      <c r="H2181" s="2">
        <f t="shared" si="263"/>
        <v>0.40670000000000001</v>
      </c>
      <c r="I2181" s="2">
        <f t="array" ref="I2181">SUMPRODUCT(B2165:B2184, (ROW(B2165:B2184)-ROW(B2165)+1)) / (20*21/2)</f>
        <v>0.38790476190476192</v>
      </c>
      <c r="J2181" s="2">
        <f t="shared" si="266"/>
        <v>0.39233605358662754</v>
      </c>
      <c r="K2181" s="2">
        <f t="shared" si="268"/>
        <v>0.39854406446812746</v>
      </c>
    </row>
    <row r="2182" spans="1:11" ht="13.5" x14ac:dyDescent="0.25">
      <c r="A2182" s="3">
        <f>TITRES_STAT!B2185</f>
        <v>45482</v>
      </c>
      <c r="B2182" s="5">
        <f>TITRES_STAT!D2185</f>
        <v>0.39</v>
      </c>
      <c r="C2182" s="2">
        <f t="shared" si="269"/>
        <v>0</v>
      </c>
      <c r="D2182" s="2">
        <f t="shared" ref="D2182:D2245" si="270">AVERAGE(B2178:B2182)</f>
        <v>0.38800000000000007</v>
      </c>
      <c r="E2182" s="2">
        <f t="shared" si="264"/>
        <v>0.38800000000000007</v>
      </c>
      <c r="F2182" s="2">
        <f t="shared" si="265"/>
        <v>0.39199999999999985</v>
      </c>
      <c r="G2182" s="2">
        <f t="shared" si="267"/>
        <v>0.40000000000000019</v>
      </c>
      <c r="H2182" s="2">
        <f t="shared" si="263"/>
        <v>0.40659999999999996</v>
      </c>
      <c r="I2182" s="2">
        <f t="array" ref="I2182">SUMPRODUCT(B2166:B2185, (ROW(B2166:B2185)-ROW(B2166)+1)) / (20*21/2)</f>
        <v>0.38790476190476192</v>
      </c>
      <c r="J2182" s="2">
        <f t="shared" si="266"/>
        <v>0.39211357229266303</v>
      </c>
      <c r="K2182" s="2">
        <f t="shared" si="268"/>
        <v>0.3982090031164362</v>
      </c>
    </row>
    <row r="2183" spans="1:11" ht="13.5" x14ac:dyDescent="0.25">
      <c r="A2183" s="3">
        <f>TITRES_STAT!B2186</f>
        <v>45483</v>
      </c>
      <c r="B2183" s="5">
        <f>TITRES_STAT!D2186</f>
        <v>0.38</v>
      </c>
      <c r="C2183" s="2">
        <f t="shared" si="269"/>
        <v>-1.0000000000000009E-2</v>
      </c>
      <c r="D2183" s="2">
        <f t="shared" si="270"/>
        <v>0.38800000000000001</v>
      </c>
      <c r="E2183" s="2">
        <f t="shared" si="264"/>
        <v>0.38700000000000007</v>
      </c>
      <c r="F2183" s="2">
        <f t="shared" si="265"/>
        <v>0.3909999999999999</v>
      </c>
      <c r="G2183" s="2">
        <f t="shared" si="267"/>
        <v>0.39960000000000023</v>
      </c>
      <c r="H2183" s="2">
        <f t="shared" si="263"/>
        <v>0.40644999999999998</v>
      </c>
      <c r="I2183" s="2">
        <f t="array" ref="I2183">SUMPRODUCT(B2167:B2186, (ROW(B2167:B2186)-ROW(B2167)+1)) / (20*21/2)</f>
        <v>0.38695238095238094</v>
      </c>
      <c r="J2183" s="2">
        <f t="shared" si="266"/>
        <v>0.3909598987409808</v>
      </c>
      <c r="K2183" s="2">
        <f t="shared" si="268"/>
        <v>0.39749492456285046</v>
      </c>
    </row>
    <row r="2184" spans="1:11" ht="13.5" x14ac:dyDescent="0.25">
      <c r="A2184" s="3">
        <f>TITRES_STAT!B2187</f>
        <v>45484</v>
      </c>
      <c r="B2184" s="5">
        <f>TITRES_STAT!D2187</f>
        <v>0.38</v>
      </c>
      <c r="C2184" s="2">
        <f t="shared" si="269"/>
        <v>0</v>
      </c>
      <c r="D2184" s="2">
        <f t="shared" si="270"/>
        <v>0.38599999999999995</v>
      </c>
      <c r="E2184" s="2">
        <f t="shared" si="264"/>
        <v>0.38600000000000001</v>
      </c>
      <c r="F2184" s="2">
        <f t="shared" si="265"/>
        <v>0.3899999999999999</v>
      </c>
      <c r="G2184" s="2">
        <f t="shared" si="267"/>
        <v>0.39900000000000019</v>
      </c>
      <c r="H2184" s="2">
        <f t="shared" si="263"/>
        <v>0.40634999999999993</v>
      </c>
      <c r="I2184" s="2">
        <f t="array" ref="I2184">SUMPRODUCT(B2168:B2187, (ROW(B2168:B2187)-ROW(B2168)+1)) / (20*21/2)</f>
        <v>0.38699999999999996</v>
      </c>
      <c r="J2184" s="2">
        <f t="shared" si="266"/>
        <v>0.38991609886088741</v>
      </c>
      <c r="K2184" s="2">
        <f t="shared" si="268"/>
        <v>0.39680884908979752</v>
      </c>
    </row>
    <row r="2185" spans="1:11" ht="13.5" x14ac:dyDescent="0.25">
      <c r="A2185" s="3">
        <f>TITRES_STAT!B2188</f>
        <v>45485</v>
      </c>
      <c r="B2185" s="5">
        <f>TITRES_STAT!D2188</f>
        <v>0.39</v>
      </c>
      <c r="C2185" s="2">
        <f t="shared" si="269"/>
        <v>1.0000000000000009E-2</v>
      </c>
      <c r="D2185" s="2">
        <f t="shared" si="270"/>
        <v>0.38600000000000001</v>
      </c>
      <c r="E2185" s="2">
        <f t="shared" si="264"/>
        <v>0.38700000000000007</v>
      </c>
      <c r="F2185" s="2">
        <f t="shared" si="265"/>
        <v>0.3899999999999999</v>
      </c>
      <c r="G2185" s="2">
        <f t="shared" si="267"/>
        <v>0.39860000000000023</v>
      </c>
      <c r="H2185" s="2">
        <f t="shared" si="263"/>
        <v>0.40629999999999994</v>
      </c>
      <c r="I2185" s="2">
        <f t="array" ref="I2185">SUMPRODUCT(B2169:B2188, (ROW(B2169:B2188)-ROW(B2169)+1)) / (20*21/2)</f>
        <v>0.3870952380952381</v>
      </c>
      <c r="J2185" s="2">
        <f t="shared" si="266"/>
        <v>0.38992408944556478</v>
      </c>
      <c r="K2185" s="2">
        <f t="shared" si="268"/>
        <v>0.3965418354000016</v>
      </c>
    </row>
    <row r="2186" spans="1:11" ht="13.5" x14ac:dyDescent="0.25">
      <c r="A2186" s="3">
        <f>TITRES_STAT!B2189</f>
        <v>45488</v>
      </c>
      <c r="B2186" s="5">
        <f>TITRES_STAT!D2189</f>
        <v>0.38</v>
      </c>
      <c r="C2186" s="2">
        <f t="shared" si="269"/>
        <v>-1.0000000000000009E-2</v>
      </c>
      <c r="D2186" s="2">
        <f t="shared" si="270"/>
        <v>0.38400000000000001</v>
      </c>
      <c r="E2186" s="2">
        <f t="shared" si="264"/>
        <v>0.38600000000000001</v>
      </c>
      <c r="F2186" s="2">
        <f t="shared" si="265"/>
        <v>0.3894999999999999</v>
      </c>
      <c r="G2186" s="2">
        <f t="shared" si="267"/>
        <v>0.39800000000000019</v>
      </c>
      <c r="H2186" s="2">
        <f t="shared" ref="H2186:H2249" si="271">AVERAGE(B1987:B2186)</f>
        <v>0.40619999999999989</v>
      </c>
      <c r="I2186" s="2">
        <f t="array" ref="I2186">SUMPRODUCT(B2170:B2189, (ROW(B2170:B2189)-ROW(B2170)+1)) / (20*21/2)</f>
        <v>0.38723809523809521</v>
      </c>
      <c r="J2186" s="2">
        <f t="shared" si="266"/>
        <v>0.38897893806979666</v>
      </c>
      <c r="K2186" s="2">
        <f t="shared" si="268"/>
        <v>0.39589313597255055</v>
      </c>
    </row>
    <row r="2187" spans="1:11" ht="13.5" x14ac:dyDescent="0.25">
      <c r="A2187" s="3">
        <f>TITRES_STAT!B2190</f>
        <v>45489</v>
      </c>
      <c r="B2187" s="5">
        <f>TITRES_STAT!D2190</f>
        <v>0.39</v>
      </c>
      <c r="C2187" s="2">
        <f t="shared" si="269"/>
        <v>1.0000000000000009E-2</v>
      </c>
      <c r="D2187" s="2">
        <f t="shared" si="270"/>
        <v>0.38400000000000001</v>
      </c>
      <c r="E2187" s="2">
        <f t="shared" si="264"/>
        <v>0.38600000000000001</v>
      </c>
      <c r="F2187" s="2">
        <f t="shared" si="265"/>
        <v>0.3889999999999999</v>
      </c>
      <c r="G2187" s="2">
        <f t="shared" si="267"/>
        <v>0.39760000000000018</v>
      </c>
      <c r="H2187" s="2">
        <f t="shared" si="271"/>
        <v>0.40619999999999989</v>
      </c>
      <c r="I2187" s="2">
        <f t="array" ref="I2187">SUMPRODUCT(B2171:B2190, (ROW(B2171:B2190)-ROW(B2171)+1)) / (20*21/2)</f>
        <v>0.38738095238095238</v>
      </c>
      <c r="J2187" s="2">
        <f t="shared" si="266"/>
        <v>0.38907618206314937</v>
      </c>
      <c r="K2187" s="2">
        <f t="shared" si="268"/>
        <v>0.39566203260107802</v>
      </c>
    </row>
    <row r="2188" spans="1:11" ht="13.5" x14ac:dyDescent="0.25">
      <c r="A2188" s="3">
        <f>TITRES_STAT!B2191</f>
        <v>45490</v>
      </c>
      <c r="B2188" s="5">
        <f>TITRES_STAT!D2191</f>
        <v>0.39</v>
      </c>
      <c r="C2188" s="2">
        <f t="shared" si="269"/>
        <v>0</v>
      </c>
      <c r="D2188" s="2">
        <f t="shared" si="270"/>
        <v>0.38600000000000001</v>
      </c>
      <c r="E2188" s="2">
        <f t="shared" ref="E2188:E2251" si="272">AVERAGE(B2179:B2188)</f>
        <v>0.38700000000000001</v>
      </c>
      <c r="F2188" s="2">
        <f t="shared" si="265"/>
        <v>0.3884999999999999</v>
      </c>
      <c r="G2188" s="2">
        <f t="shared" si="267"/>
        <v>0.39720000000000028</v>
      </c>
      <c r="H2188" s="2">
        <f t="shared" si="271"/>
        <v>0.40619999999999989</v>
      </c>
      <c r="I2188" s="2">
        <f t="array" ref="I2188">SUMPRODUCT(B2172:B2191, (ROW(B2172:B2191)-ROW(B2172)+1)) / (20*21/2)</f>
        <v>0.38757142857142857</v>
      </c>
      <c r="J2188" s="2">
        <f t="shared" si="266"/>
        <v>0.38916416472380183</v>
      </c>
      <c r="K2188" s="2">
        <f t="shared" si="268"/>
        <v>0.3954399921069181</v>
      </c>
    </row>
    <row r="2189" spans="1:11" ht="13.5" x14ac:dyDescent="0.25">
      <c r="A2189" s="3">
        <f>TITRES_STAT!B2192</f>
        <v>45491</v>
      </c>
      <c r="B2189" s="5">
        <f>TITRES_STAT!D2192</f>
        <v>0.39</v>
      </c>
      <c r="C2189" s="2">
        <f t="shared" si="269"/>
        <v>0</v>
      </c>
      <c r="D2189" s="2">
        <f t="shared" si="270"/>
        <v>0.38800000000000007</v>
      </c>
      <c r="E2189" s="2">
        <f t="shared" si="272"/>
        <v>0.38700000000000001</v>
      </c>
      <c r="F2189" s="2">
        <f t="shared" si="265"/>
        <v>0.3884999999999999</v>
      </c>
      <c r="G2189" s="2">
        <f t="shared" si="267"/>
        <v>0.39700000000000024</v>
      </c>
      <c r="H2189" s="2">
        <f t="shared" si="271"/>
        <v>0.40619999999999984</v>
      </c>
      <c r="I2189" s="2">
        <f t="array" ref="I2189">SUMPRODUCT(B2173:B2192, (ROW(B2173:B2192)-ROW(B2173)+1)) / (20*21/2)</f>
        <v>0.38780952380952388</v>
      </c>
      <c r="J2189" s="2">
        <f t="shared" si="266"/>
        <v>0.38924376808343975</v>
      </c>
      <c r="K2189" s="2">
        <f t="shared" si="268"/>
        <v>0.39522665908311744</v>
      </c>
    </row>
    <row r="2190" spans="1:11" ht="13.5" x14ac:dyDescent="0.25">
      <c r="A2190" s="3">
        <f>TITRES_STAT!B2193</f>
        <v>45492</v>
      </c>
      <c r="B2190" s="5">
        <f>TITRES_STAT!D2193</f>
        <v>0.39</v>
      </c>
      <c r="C2190" s="2">
        <f t="shared" si="269"/>
        <v>0</v>
      </c>
      <c r="D2190" s="2">
        <f t="shared" si="270"/>
        <v>0.38800000000000007</v>
      </c>
      <c r="E2190" s="2">
        <f t="shared" si="272"/>
        <v>0.38700000000000007</v>
      </c>
      <c r="F2190" s="2">
        <f t="shared" si="265"/>
        <v>0.3879999999999999</v>
      </c>
      <c r="G2190" s="2">
        <f t="shared" si="267"/>
        <v>0.39660000000000023</v>
      </c>
      <c r="H2190" s="2">
        <f t="shared" si="271"/>
        <v>0.40619999999999989</v>
      </c>
      <c r="I2190" s="2">
        <f t="array" ref="I2190">SUMPRODUCT(B2174:B2193, (ROW(B2174:B2193)-ROW(B2174)+1)) / (20*21/2)</f>
        <v>0.38804761904761903</v>
      </c>
      <c r="J2190" s="2">
        <f t="shared" si="266"/>
        <v>0.3893157901707312</v>
      </c>
      <c r="K2190" s="2">
        <f t="shared" si="268"/>
        <v>0.39502169206025012</v>
      </c>
    </row>
    <row r="2191" spans="1:11" ht="13.5" x14ac:dyDescent="0.25">
      <c r="A2191" s="3">
        <f>TITRES_STAT!B2194</f>
        <v>45495</v>
      </c>
      <c r="B2191" s="5">
        <f>TITRES_STAT!D2194</f>
        <v>0.39</v>
      </c>
      <c r="C2191" s="2">
        <f t="shared" si="269"/>
        <v>0</v>
      </c>
      <c r="D2191" s="2">
        <f t="shared" si="270"/>
        <v>0.39</v>
      </c>
      <c r="E2191" s="2">
        <f t="shared" si="272"/>
        <v>0.38700000000000007</v>
      </c>
      <c r="F2191" s="2">
        <f t="shared" si="265"/>
        <v>0.3874999999999999</v>
      </c>
      <c r="G2191" s="2">
        <f t="shared" si="267"/>
        <v>0.39620000000000027</v>
      </c>
      <c r="H2191" s="2">
        <f t="shared" si="271"/>
        <v>0.40619999999999989</v>
      </c>
      <c r="I2191" s="2">
        <f t="array" ref="I2191">SUMPRODUCT(B2175:B2194, (ROW(B2175:B2194)-ROW(B2175)+1)) / (20*21/2)</f>
        <v>0.38828571428571429</v>
      </c>
      <c r="J2191" s="2">
        <f t="shared" si="266"/>
        <v>0.38938095301161396</v>
      </c>
      <c r="K2191" s="2">
        <f t="shared" si="268"/>
        <v>0.3948247629598482</v>
      </c>
    </row>
    <row r="2192" spans="1:11" ht="13.5" x14ac:dyDescent="0.25">
      <c r="A2192" s="3">
        <f>TITRES_STAT!B2195</f>
        <v>45496</v>
      </c>
      <c r="B2192" s="5">
        <f>TITRES_STAT!D2195</f>
        <v>0.39</v>
      </c>
      <c r="C2192" s="2">
        <f t="shared" si="269"/>
        <v>0</v>
      </c>
      <c r="D2192" s="2">
        <f t="shared" si="270"/>
        <v>0.39</v>
      </c>
      <c r="E2192" s="2">
        <f t="shared" si="272"/>
        <v>0.38700000000000007</v>
      </c>
      <c r="F2192" s="2">
        <f t="shared" si="265"/>
        <v>0.3874999999999999</v>
      </c>
      <c r="G2192" s="2">
        <f t="shared" si="267"/>
        <v>0.39580000000000032</v>
      </c>
      <c r="H2192" s="2">
        <f t="shared" si="271"/>
        <v>0.40624999999999983</v>
      </c>
      <c r="I2192" s="2">
        <f t="array" ref="I2192">SUMPRODUCT(B2176:B2195, (ROW(B2176:B2195)-ROW(B2176)+1)) / (20*21/2)</f>
        <v>0.38757142857142857</v>
      </c>
      <c r="J2192" s="2">
        <f t="shared" si="266"/>
        <v>0.38943990986765076</v>
      </c>
      <c r="K2192" s="2">
        <f t="shared" si="268"/>
        <v>0.39463555656926597</v>
      </c>
    </row>
    <row r="2193" spans="1:11" ht="13.5" x14ac:dyDescent="0.25">
      <c r="A2193" s="3">
        <f>TITRES_STAT!B2196</f>
        <v>45497</v>
      </c>
      <c r="B2193" s="5">
        <f>TITRES_STAT!D2196</f>
        <v>0.39</v>
      </c>
      <c r="C2193" s="2">
        <f t="shared" si="269"/>
        <v>0</v>
      </c>
      <c r="D2193" s="2">
        <f t="shared" si="270"/>
        <v>0.39</v>
      </c>
      <c r="E2193" s="2">
        <f t="shared" si="272"/>
        <v>0.38800000000000007</v>
      </c>
      <c r="F2193" s="2">
        <f t="shared" si="265"/>
        <v>0.3874999999999999</v>
      </c>
      <c r="G2193" s="2">
        <f t="shared" si="267"/>
        <v>0.39540000000000036</v>
      </c>
      <c r="H2193" s="2">
        <f t="shared" si="271"/>
        <v>0.40624999999999994</v>
      </c>
      <c r="I2193" s="2">
        <f t="array" ref="I2193">SUMPRODUCT(B2177:B2196, (ROW(B2177:B2196)-ROW(B2177)+1)) / (20*21/2)</f>
        <v>0.38780952380952383</v>
      </c>
      <c r="J2193" s="2">
        <f t="shared" si="266"/>
        <v>0.38949325178501737</v>
      </c>
      <c r="K2193" s="2">
        <f t="shared" si="268"/>
        <v>0.39445377003713794</v>
      </c>
    </row>
    <row r="2194" spans="1:11" ht="13.5" x14ac:dyDescent="0.25">
      <c r="A2194" s="3">
        <f>TITRES_STAT!B2197</f>
        <v>45499</v>
      </c>
      <c r="B2194" s="5">
        <f>TITRES_STAT!D2197</f>
        <v>0.39</v>
      </c>
      <c r="C2194" s="2">
        <f t="shared" si="269"/>
        <v>0</v>
      </c>
      <c r="D2194" s="2">
        <f t="shared" si="270"/>
        <v>0.39</v>
      </c>
      <c r="E2194" s="2">
        <f t="shared" si="272"/>
        <v>0.38900000000000012</v>
      </c>
      <c r="F2194" s="2">
        <f t="shared" si="265"/>
        <v>0.38749999999999984</v>
      </c>
      <c r="G2194" s="2">
        <f t="shared" si="267"/>
        <v>0.39500000000000035</v>
      </c>
      <c r="H2194" s="2">
        <f t="shared" si="271"/>
        <v>0.40624999999999983</v>
      </c>
      <c r="I2194" s="2">
        <f t="array" ref="I2194">SUMPRODUCT(B2178:B2197, (ROW(B2178:B2197)-ROW(B2178)+1)) / (20*21/2)</f>
        <v>0.38804761904761903</v>
      </c>
      <c r="J2194" s="2">
        <f t="shared" si="266"/>
        <v>0.38954151351977762</v>
      </c>
      <c r="K2194" s="2">
        <f t="shared" si="268"/>
        <v>0.39427911238862279</v>
      </c>
    </row>
    <row r="2195" spans="1:11" ht="13.5" x14ac:dyDescent="0.25">
      <c r="A2195" s="3">
        <f>TITRES_STAT!B2198</f>
        <v>45502</v>
      </c>
      <c r="B2195" s="5">
        <f>TITRES_STAT!D2198</f>
        <v>0.38</v>
      </c>
      <c r="C2195" s="2">
        <f t="shared" si="269"/>
        <v>-1.0000000000000009E-2</v>
      </c>
      <c r="D2195" s="2">
        <f t="shared" si="270"/>
        <v>0.38800000000000001</v>
      </c>
      <c r="E2195" s="2">
        <f t="shared" si="272"/>
        <v>0.38800000000000007</v>
      </c>
      <c r="F2195" s="2">
        <f t="shared" si="265"/>
        <v>0.3874999999999999</v>
      </c>
      <c r="G2195" s="2">
        <f t="shared" si="267"/>
        <v>0.39460000000000034</v>
      </c>
      <c r="H2195" s="2">
        <f t="shared" si="271"/>
        <v>0.40619999999999984</v>
      </c>
      <c r="I2195" s="2">
        <f t="array" ref="I2195">SUMPRODUCT(B2179:B2198, (ROW(B2179:B2198)-ROW(B2179)+1)) / (20*21/2)</f>
        <v>0.38828571428571429</v>
      </c>
      <c r="J2195" s="2">
        <f t="shared" si="266"/>
        <v>0.38863279794646544</v>
      </c>
      <c r="K2195" s="2">
        <f t="shared" si="268"/>
        <v>0.39371914719691209</v>
      </c>
    </row>
    <row r="2196" spans="1:11" ht="13.5" x14ac:dyDescent="0.25">
      <c r="A2196" s="3">
        <f>TITRES_STAT!B2199</f>
        <v>45503</v>
      </c>
      <c r="B2196" s="5">
        <f>TITRES_STAT!D2199</f>
        <v>0.39</v>
      </c>
      <c r="C2196" s="2">
        <f t="shared" si="269"/>
        <v>1.0000000000000009E-2</v>
      </c>
      <c r="D2196" s="2">
        <f t="shared" si="270"/>
        <v>0.38800000000000001</v>
      </c>
      <c r="E2196" s="2">
        <f t="shared" si="272"/>
        <v>0.38900000000000007</v>
      </c>
      <c r="F2196" s="2">
        <f t="shared" ref="F2196:F2259" si="273">AVERAGE(B2177:B2196)</f>
        <v>0.38749999999999984</v>
      </c>
      <c r="G2196" s="2">
        <f t="shared" si="267"/>
        <v>0.39420000000000033</v>
      </c>
      <c r="H2196" s="2">
        <f t="shared" si="271"/>
        <v>0.40624999999999978</v>
      </c>
      <c r="I2196" s="2">
        <f t="array" ref="I2196">SUMPRODUCT(B2180:B2199, (ROW(B2180:B2199)-ROW(B2180)+1)) / (20*21/2)</f>
        <v>0.38752380952380949</v>
      </c>
      <c r="J2196" s="2">
        <f t="shared" si="266"/>
        <v>0.3887630076658497</v>
      </c>
      <c r="K2196" s="2">
        <f t="shared" si="268"/>
        <v>0.39357329828722931</v>
      </c>
    </row>
    <row r="2197" spans="1:11" ht="13.5" x14ac:dyDescent="0.25">
      <c r="A2197" s="3">
        <f>TITRES_STAT!B2200</f>
        <v>45504</v>
      </c>
      <c r="B2197" s="5">
        <f>TITRES_STAT!D2200</f>
        <v>0.39</v>
      </c>
      <c r="C2197" s="2">
        <f t="shared" si="269"/>
        <v>0</v>
      </c>
      <c r="D2197" s="2">
        <f t="shared" si="270"/>
        <v>0.38800000000000007</v>
      </c>
      <c r="E2197" s="2">
        <f t="shared" si="272"/>
        <v>0.38900000000000007</v>
      </c>
      <c r="F2197" s="2">
        <f t="shared" si="273"/>
        <v>0.38749999999999984</v>
      </c>
      <c r="G2197" s="2">
        <f t="shared" si="267"/>
        <v>0.39380000000000032</v>
      </c>
      <c r="H2197" s="2">
        <f t="shared" si="271"/>
        <v>0.40629999999999972</v>
      </c>
      <c r="I2197" s="2">
        <f t="array" ref="I2197">SUMPRODUCT(B2181:B2200, (ROW(B2181:B2200)-ROW(B2181)+1)) / (20*21/2)</f>
        <v>0.38680952380952383</v>
      </c>
      <c r="J2197" s="2">
        <f t="shared" ref="J2197:J2260" si="274">$J$4*B2197+J2196*(1-$J$4)</f>
        <v>0.38888081645957828</v>
      </c>
      <c r="K2197" s="2">
        <f t="shared" si="268"/>
        <v>0.39343316894263214</v>
      </c>
    </row>
    <row r="2198" spans="1:11" ht="13.5" x14ac:dyDescent="0.25">
      <c r="A2198" s="3">
        <f>TITRES_STAT!B2201</f>
        <v>45505</v>
      </c>
      <c r="B2198" s="5">
        <f>TITRES_STAT!D2201</f>
        <v>0.39</v>
      </c>
      <c r="C2198" s="2">
        <f t="shared" si="269"/>
        <v>0</v>
      </c>
      <c r="D2198" s="2">
        <f t="shared" si="270"/>
        <v>0.38800000000000007</v>
      </c>
      <c r="E2198" s="2">
        <f t="shared" si="272"/>
        <v>0.38900000000000007</v>
      </c>
      <c r="F2198" s="2">
        <f t="shared" si="273"/>
        <v>0.38799999999999985</v>
      </c>
      <c r="G2198" s="2">
        <f t="shared" si="267"/>
        <v>0.39340000000000031</v>
      </c>
      <c r="H2198" s="2">
        <f t="shared" si="271"/>
        <v>0.40634999999999977</v>
      </c>
      <c r="I2198" s="2">
        <f t="array" ref="I2198">SUMPRODUCT(B2182:B2201, (ROW(B2182:B2201)-ROW(B2182)+1)) / (20*21/2)</f>
        <v>0.38614285714285718</v>
      </c>
      <c r="J2198" s="2">
        <f t="shared" si="274"/>
        <v>0.38898740536818988</v>
      </c>
      <c r="K2198" s="2">
        <f t="shared" si="268"/>
        <v>0.3932985348664505</v>
      </c>
    </row>
    <row r="2199" spans="1:11" ht="13.5" x14ac:dyDescent="0.25">
      <c r="A2199" s="3">
        <f>TITRES_STAT!B2202</f>
        <v>45506</v>
      </c>
      <c r="B2199" s="5">
        <f>TITRES_STAT!D2202</f>
        <v>0.38</v>
      </c>
      <c r="C2199" s="2">
        <f t="shared" si="269"/>
        <v>-1.0000000000000009E-2</v>
      </c>
      <c r="D2199" s="2">
        <f t="shared" si="270"/>
        <v>0.38600000000000001</v>
      </c>
      <c r="E2199" s="2">
        <f t="shared" si="272"/>
        <v>0.38800000000000001</v>
      </c>
      <c r="F2199" s="2">
        <f t="shared" si="273"/>
        <v>0.38749999999999984</v>
      </c>
      <c r="G2199" s="2">
        <f t="shared" si="267"/>
        <v>0.39300000000000035</v>
      </c>
      <c r="H2199" s="2">
        <f t="shared" si="271"/>
        <v>0.40634999999999971</v>
      </c>
      <c r="I2199" s="2">
        <f t="array" ref="I2199">SUMPRODUCT(B2183:B2202, (ROW(B2183:B2202)-ROW(B2183)+1)) / (20*21/2)</f>
        <v>0.38647619047619047</v>
      </c>
      <c r="J2199" s="2">
        <f t="shared" si="274"/>
        <v>0.38813146199979087</v>
      </c>
      <c r="K2199" s="2">
        <f t="shared" si="268"/>
        <v>0.39277702369521716</v>
      </c>
    </row>
    <row r="2200" spans="1:11" ht="13.5" x14ac:dyDescent="0.25">
      <c r="A2200" s="3">
        <f>TITRES_STAT!B2203</f>
        <v>45509</v>
      </c>
      <c r="B2200" s="5">
        <f>TITRES_STAT!D2203</f>
        <v>0.38</v>
      </c>
      <c r="C2200" s="2">
        <f t="shared" si="269"/>
        <v>0</v>
      </c>
      <c r="D2200" s="2">
        <f t="shared" si="270"/>
        <v>0.38599999999999995</v>
      </c>
      <c r="E2200" s="2">
        <f t="shared" si="272"/>
        <v>0.38700000000000001</v>
      </c>
      <c r="F2200" s="2">
        <f t="shared" si="273"/>
        <v>0.3869999999999999</v>
      </c>
      <c r="G2200" s="2">
        <f t="shared" si="267"/>
        <v>0.39240000000000025</v>
      </c>
      <c r="H2200" s="2">
        <f t="shared" si="271"/>
        <v>0.40629999999999961</v>
      </c>
      <c r="I2200" s="2">
        <f t="array" ref="I2200">SUMPRODUCT(B2184:B2203, (ROW(B2184:B2203)-ROW(B2184)+1)) / (20*21/2)</f>
        <v>0.38680952380952383</v>
      </c>
      <c r="J2200" s="2">
        <f t="shared" si="274"/>
        <v>0.38735703704742985</v>
      </c>
      <c r="K2200" s="2">
        <f t="shared" si="268"/>
        <v>0.39227596394246356</v>
      </c>
    </row>
    <row r="2201" spans="1:11" ht="13.5" x14ac:dyDescent="0.25">
      <c r="A2201" s="3">
        <f>TITRES_STAT!B2204</f>
        <v>45510</v>
      </c>
      <c r="B2201" s="5">
        <f>TITRES_STAT!D2204</f>
        <v>0.38</v>
      </c>
      <c r="C2201" s="2">
        <f t="shared" si="269"/>
        <v>0</v>
      </c>
      <c r="D2201" s="2">
        <f t="shared" si="270"/>
        <v>0.38400000000000001</v>
      </c>
      <c r="E2201" s="2">
        <f t="shared" si="272"/>
        <v>0.38600000000000001</v>
      </c>
      <c r="F2201" s="2">
        <f t="shared" si="273"/>
        <v>0.38649999999999995</v>
      </c>
      <c r="G2201" s="2">
        <f t="shared" si="267"/>
        <v>0.39200000000000024</v>
      </c>
      <c r="H2201" s="2">
        <f t="shared" si="271"/>
        <v>0.40619999999999956</v>
      </c>
      <c r="I2201" s="2">
        <f t="array" ref="I2201">SUMPRODUCT(B2185:B2204, (ROW(B2185:B2204)-ROW(B2185)+1)) / (20*21/2)</f>
        <v>0.38709523809523805</v>
      </c>
      <c r="J2201" s="2">
        <f t="shared" si="274"/>
        <v>0.38665636685243654</v>
      </c>
      <c r="K2201" s="2">
        <f t="shared" si="268"/>
        <v>0.39179455359177873</v>
      </c>
    </row>
    <row r="2202" spans="1:11" ht="13.5" x14ac:dyDescent="0.25">
      <c r="A2202" s="3">
        <f>TITRES_STAT!B2205</f>
        <v>45511</v>
      </c>
      <c r="B2202" s="5">
        <f>TITRES_STAT!D2205</f>
        <v>0.39</v>
      </c>
      <c r="C2202" s="2">
        <f t="shared" si="269"/>
        <v>1.0000000000000009E-2</v>
      </c>
      <c r="D2202" s="2">
        <f t="shared" si="270"/>
        <v>0.38400000000000001</v>
      </c>
      <c r="E2202" s="2">
        <f t="shared" si="272"/>
        <v>0.38600000000000001</v>
      </c>
      <c r="F2202" s="2">
        <f t="shared" si="273"/>
        <v>0.38649999999999995</v>
      </c>
      <c r="G2202" s="2">
        <f t="shared" si="267"/>
        <v>0.3918000000000002</v>
      </c>
      <c r="H2202" s="2">
        <f t="shared" si="271"/>
        <v>0.40609999999999957</v>
      </c>
      <c r="I2202" s="2">
        <f t="array" ref="I2202">SUMPRODUCT(B2186:B2205, (ROW(B2186:B2205)-ROW(B2186)+1)) / (20*21/2)</f>
        <v>0.38733333333333336</v>
      </c>
      <c r="J2202" s="2">
        <f t="shared" si="274"/>
        <v>0.38697480810458545</v>
      </c>
      <c r="K2202" s="2">
        <f t="shared" si="268"/>
        <v>0.39172417894112077</v>
      </c>
    </row>
    <row r="2203" spans="1:11" ht="13.5" x14ac:dyDescent="0.25">
      <c r="A2203" s="3">
        <f>TITRES_STAT!B2206</f>
        <v>45512</v>
      </c>
      <c r="B2203" s="5">
        <f>TITRES_STAT!D2206</f>
        <v>0.39</v>
      </c>
      <c r="C2203" s="2">
        <f t="shared" si="269"/>
        <v>0</v>
      </c>
      <c r="D2203" s="2">
        <f t="shared" si="270"/>
        <v>0.38400000000000006</v>
      </c>
      <c r="E2203" s="2">
        <f t="shared" si="272"/>
        <v>0.38600000000000001</v>
      </c>
      <c r="F2203" s="2">
        <f t="shared" si="273"/>
        <v>0.3869999999999999</v>
      </c>
      <c r="G2203" s="2">
        <f t="shared" si="267"/>
        <v>0.39160000000000023</v>
      </c>
      <c r="H2203" s="2">
        <f t="shared" si="271"/>
        <v>0.40604999999999952</v>
      </c>
      <c r="I2203" s="2">
        <f t="array" ref="I2203">SUMPRODUCT(B2187:B2206, (ROW(B2187:B2206)-ROW(B2187)+1)) / (20*21/2)</f>
        <v>0.38757142857142857</v>
      </c>
      <c r="J2203" s="2">
        <f t="shared" si="274"/>
        <v>0.38726292161843445</v>
      </c>
      <c r="K2203" s="2">
        <f t="shared" si="268"/>
        <v>0.39165656408068472</v>
      </c>
    </row>
    <row r="2204" spans="1:11" ht="13.5" x14ac:dyDescent="0.25">
      <c r="A2204" s="3">
        <f>TITRES_STAT!B2207</f>
        <v>45513</v>
      </c>
      <c r="B2204" s="5">
        <f>TITRES_STAT!D2207</f>
        <v>0.39</v>
      </c>
      <c r="C2204" s="2">
        <f t="shared" si="269"/>
        <v>0</v>
      </c>
      <c r="D2204" s="2">
        <f t="shared" si="270"/>
        <v>0.38600000000000001</v>
      </c>
      <c r="E2204" s="2">
        <f t="shared" si="272"/>
        <v>0.38600000000000001</v>
      </c>
      <c r="F2204" s="2">
        <f t="shared" si="273"/>
        <v>0.38749999999999996</v>
      </c>
      <c r="G2204" s="2">
        <f t="shared" si="267"/>
        <v>0.39140000000000019</v>
      </c>
      <c r="H2204" s="2">
        <f t="shared" si="271"/>
        <v>0.40604999999999947</v>
      </c>
      <c r="I2204" s="2">
        <f t="array" ref="I2204">SUMPRODUCT(B2188:B2207, (ROW(B2188:B2207)-ROW(B2188)+1)) / (20*21/2)</f>
        <v>0.38776190476190481</v>
      </c>
      <c r="J2204" s="2">
        <f t="shared" si="274"/>
        <v>0.38752359575001211</v>
      </c>
      <c r="K2204" s="2">
        <f t="shared" si="268"/>
        <v>0.39159160078340299</v>
      </c>
    </row>
    <row r="2205" spans="1:11" ht="13.5" x14ac:dyDescent="0.25">
      <c r="A2205" s="3">
        <f>TITRES_STAT!B2208</f>
        <v>45516</v>
      </c>
      <c r="B2205" s="5">
        <f>TITRES_STAT!D2208</f>
        <v>0.39</v>
      </c>
      <c r="C2205" s="2">
        <f t="shared" si="269"/>
        <v>0</v>
      </c>
      <c r="D2205" s="2">
        <f t="shared" si="270"/>
        <v>0.38800000000000007</v>
      </c>
      <c r="E2205" s="2">
        <f t="shared" si="272"/>
        <v>0.38700000000000001</v>
      </c>
      <c r="F2205" s="2">
        <f t="shared" si="273"/>
        <v>0.3874999999999999</v>
      </c>
      <c r="G2205" s="2">
        <f t="shared" si="267"/>
        <v>0.39120000000000027</v>
      </c>
      <c r="H2205" s="2">
        <f t="shared" si="271"/>
        <v>0.40604999999999952</v>
      </c>
      <c r="I2205" s="2">
        <f t="array" ref="I2205">SUMPRODUCT(B2189:B2208, (ROW(B2189:B2208)-ROW(B2189)+1)) / (20*21/2)</f>
        <v>0.38699999999999996</v>
      </c>
      <c r="J2205" s="2">
        <f t="shared" si="274"/>
        <v>0.38775944377382049</v>
      </c>
      <c r="K2205" s="2">
        <f t="shared" si="268"/>
        <v>0.39152918506640683</v>
      </c>
    </row>
    <row r="2206" spans="1:11" ht="13.5" x14ac:dyDescent="0.25">
      <c r="A2206" s="3">
        <f>TITRES_STAT!B2209</f>
        <v>45518</v>
      </c>
      <c r="B2206" s="5">
        <f>TITRES_STAT!D2209</f>
        <v>0.39</v>
      </c>
      <c r="C2206" s="2">
        <f t="shared" si="269"/>
        <v>0</v>
      </c>
      <c r="D2206" s="2">
        <f t="shared" si="270"/>
        <v>0.39</v>
      </c>
      <c r="E2206" s="2">
        <f t="shared" si="272"/>
        <v>0.38700000000000007</v>
      </c>
      <c r="F2206" s="2">
        <f t="shared" si="273"/>
        <v>0.3879999999999999</v>
      </c>
      <c r="G2206" s="2">
        <f t="shared" si="267"/>
        <v>0.39100000000000024</v>
      </c>
      <c r="H2206" s="2">
        <f t="shared" si="271"/>
        <v>0.40604999999999947</v>
      </c>
      <c r="I2206" s="2">
        <f t="array" ref="I2206">SUMPRODUCT(B2190:B2209, (ROW(B2190:B2209)-ROW(B2190)+1)) / (20*21/2)</f>
        <v>0.38628571428571429</v>
      </c>
      <c r="J2206" s="2">
        <f t="shared" si="274"/>
        <v>0.38797283008107569</v>
      </c>
      <c r="K2206" s="2">
        <f t="shared" si="268"/>
        <v>0.39146921702458698</v>
      </c>
    </row>
    <row r="2207" spans="1:11" ht="13.5" x14ac:dyDescent="0.25">
      <c r="A2207" s="3">
        <f>TITRES_STAT!B2210</f>
        <v>45519</v>
      </c>
      <c r="B2207" s="5">
        <f>TITRES_STAT!D2210</f>
        <v>0.39</v>
      </c>
      <c r="C2207" s="2">
        <f t="shared" si="269"/>
        <v>0</v>
      </c>
      <c r="D2207" s="2">
        <f t="shared" si="270"/>
        <v>0.39</v>
      </c>
      <c r="E2207" s="2">
        <f t="shared" si="272"/>
        <v>0.38700000000000007</v>
      </c>
      <c r="F2207" s="2">
        <f t="shared" si="273"/>
        <v>0.3879999999999999</v>
      </c>
      <c r="G2207" s="2">
        <f t="shared" si="267"/>
        <v>0.39060000000000022</v>
      </c>
      <c r="H2207" s="2">
        <f t="shared" si="271"/>
        <v>0.40604999999999947</v>
      </c>
      <c r="I2207" s="2">
        <f t="array" ref="I2207">SUMPRODUCT(B2191:B2210, (ROW(B2191:B2210)-ROW(B2191)+1)) / (20*21/2)</f>
        <v>0.38561904761904764</v>
      </c>
      <c r="J2207" s="2">
        <f t="shared" si="274"/>
        <v>0.38816589388287803</v>
      </c>
      <c r="K2207" s="2">
        <f t="shared" si="268"/>
        <v>0.39141160067068165</v>
      </c>
    </row>
    <row r="2208" spans="1:11" ht="13.5" x14ac:dyDescent="0.25">
      <c r="A2208" s="3">
        <f>TITRES_STAT!B2211</f>
        <v>45520</v>
      </c>
      <c r="B2208" s="5">
        <f>TITRES_STAT!D2211</f>
        <v>0.38</v>
      </c>
      <c r="C2208" s="2">
        <f t="shared" si="269"/>
        <v>-1.0000000000000009E-2</v>
      </c>
      <c r="D2208" s="2">
        <f t="shared" si="270"/>
        <v>0.38800000000000001</v>
      </c>
      <c r="E2208" s="2">
        <f t="shared" si="272"/>
        <v>0.38600000000000007</v>
      </c>
      <c r="F2208" s="2">
        <f t="shared" si="273"/>
        <v>0.3874999999999999</v>
      </c>
      <c r="G2208" s="2">
        <f t="shared" si="267"/>
        <v>0.39020000000000027</v>
      </c>
      <c r="H2208" s="2">
        <f t="shared" si="271"/>
        <v>0.40599999999999936</v>
      </c>
      <c r="I2208" s="2">
        <f t="array" ref="I2208">SUMPRODUCT(B2192:B2211, (ROW(B2192:B2211)-ROW(B2192)+1)) / (20*21/2)</f>
        <v>0.38500000000000006</v>
      </c>
      <c r="J2208" s="2">
        <f t="shared" si="274"/>
        <v>0.38738818970355626</v>
      </c>
      <c r="K2208" s="2">
        <f t="shared" si="268"/>
        <v>0.39096408691889023</v>
      </c>
    </row>
    <row r="2209" spans="1:11" ht="13.5" x14ac:dyDescent="0.25">
      <c r="A2209" s="3">
        <f>TITRES_STAT!B2212</f>
        <v>45523</v>
      </c>
      <c r="B2209" s="5">
        <f>TITRES_STAT!D2212</f>
        <v>0.38</v>
      </c>
      <c r="C2209" s="2">
        <f t="shared" si="269"/>
        <v>0</v>
      </c>
      <c r="D2209" s="2">
        <f t="shared" si="270"/>
        <v>0.38599999999999995</v>
      </c>
      <c r="E2209" s="2">
        <f t="shared" si="272"/>
        <v>0.38600000000000001</v>
      </c>
      <c r="F2209" s="2">
        <f t="shared" si="273"/>
        <v>0.3869999999999999</v>
      </c>
      <c r="G2209" s="2">
        <f t="shared" si="267"/>
        <v>0.3898000000000002</v>
      </c>
      <c r="H2209" s="2">
        <f t="shared" si="271"/>
        <v>0.40599999999999936</v>
      </c>
      <c r="I2209" s="2">
        <f t="array" ref="I2209">SUMPRODUCT(B2193:B2212, (ROW(B2193:B2212)-ROW(B2193)+1)) / (20*21/2)</f>
        <v>0.3844285714285714</v>
      </c>
      <c r="J2209" s="2">
        <f t="shared" si="274"/>
        <v>0.38668455258893186</v>
      </c>
      <c r="K2209" s="2">
        <f t="shared" si="268"/>
        <v>0.39053412272599258</v>
      </c>
    </row>
    <row r="2210" spans="1:11" ht="13.5" x14ac:dyDescent="0.25">
      <c r="A2210" s="3">
        <f>TITRES_STAT!B2213</f>
        <v>45524</v>
      </c>
      <c r="B2210" s="5">
        <f>TITRES_STAT!D2213</f>
        <v>0.38</v>
      </c>
      <c r="C2210" s="2">
        <f t="shared" si="269"/>
        <v>0</v>
      </c>
      <c r="D2210" s="2">
        <f t="shared" si="270"/>
        <v>0.38400000000000001</v>
      </c>
      <c r="E2210" s="2">
        <f t="shared" si="272"/>
        <v>0.38600000000000001</v>
      </c>
      <c r="F2210" s="2">
        <f t="shared" si="273"/>
        <v>0.3864999999999999</v>
      </c>
      <c r="G2210" s="2">
        <f t="shared" si="267"/>
        <v>0.38940000000000019</v>
      </c>
      <c r="H2210" s="2">
        <f t="shared" si="271"/>
        <v>0.40599999999999931</v>
      </c>
      <c r="I2210" s="2">
        <f t="array" ref="I2210">SUMPRODUCT(B2194:B2213, (ROW(B2194:B2213)-ROW(B2194)+1)) / (20*21/2)</f>
        <v>0.38390476190476186</v>
      </c>
      <c r="J2210" s="2">
        <f t="shared" si="274"/>
        <v>0.38604792853284309</v>
      </c>
      <c r="K2210" s="2">
        <f t="shared" si="268"/>
        <v>0.39012101987399289</v>
      </c>
    </row>
    <row r="2211" spans="1:11" ht="13.5" x14ac:dyDescent="0.25">
      <c r="A2211" s="3">
        <f>TITRES_STAT!B2214</f>
        <v>45525</v>
      </c>
      <c r="B2211" s="5">
        <f>TITRES_STAT!D2214</f>
        <v>0.38</v>
      </c>
      <c r="C2211" s="2">
        <f t="shared" si="269"/>
        <v>0</v>
      </c>
      <c r="D2211" s="2">
        <f t="shared" si="270"/>
        <v>0.38199999999999995</v>
      </c>
      <c r="E2211" s="2">
        <f t="shared" si="272"/>
        <v>0.38600000000000001</v>
      </c>
      <c r="F2211" s="2">
        <f t="shared" si="273"/>
        <v>0.3859999999999999</v>
      </c>
      <c r="G2211" s="2">
        <f t="shared" si="267"/>
        <v>0.38880000000000015</v>
      </c>
      <c r="H2211" s="2">
        <f t="shared" si="271"/>
        <v>0.40599999999999931</v>
      </c>
      <c r="I2211" s="2">
        <f t="array" ref="I2211">SUMPRODUCT(B2195:B2214, (ROW(B2195:B2214)-ROW(B2195)+1)) / (20*21/2)</f>
        <v>0.38247619047619053</v>
      </c>
      <c r="J2211" s="2">
        <f t="shared" si="274"/>
        <v>0.38547193533923896</v>
      </c>
      <c r="K2211" s="2">
        <f t="shared" si="268"/>
        <v>0.38972411713383631</v>
      </c>
    </row>
    <row r="2212" spans="1:11" ht="13.5" x14ac:dyDescent="0.25">
      <c r="A2212" s="3">
        <f>TITRES_STAT!B2215</f>
        <v>45526</v>
      </c>
      <c r="B2212" s="5">
        <f>TITRES_STAT!D2215</f>
        <v>0.38</v>
      </c>
      <c r="C2212" s="2">
        <f t="shared" si="269"/>
        <v>0</v>
      </c>
      <c r="D2212" s="2">
        <f t="shared" si="270"/>
        <v>0.38</v>
      </c>
      <c r="E2212" s="2">
        <f t="shared" si="272"/>
        <v>0.38499999999999995</v>
      </c>
      <c r="F2212" s="2">
        <f t="shared" si="273"/>
        <v>0.3854999999999999</v>
      </c>
      <c r="G2212" s="2">
        <f t="shared" si="267"/>
        <v>0.38840000000000008</v>
      </c>
      <c r="H2212" s="2">
        <f t="shared" si="271"/>
        <v>0.40599999999999925</v>
      </c>
      <c r="I2212" s="2">
        <f t="array" ref="I2212">SUMPRODUCT(B2196:B2215, (ROW(B2196:B2215)-ROW(B2196)+1)) / (20*21/2)</f>
        <v>0.38114285714285717</v>
      </c>
      <c r="J2212" s="2">
        <f t="shared" si="274"/>
        <v>0.38495079864026382</v>
      </c>
      <c r="K2212" s="2">
        <f t="shared" si="268"/>
        <v>0.38934277920701921</v>
      </c>
    </row>
    <row r="2213" spans="1:11" ht="13.5" x14ac:dyDescent="0.25">
      <c r="A2213" s="3">
        <f>TITRES_STAT!B2216</f>
        <v>45527</v>
      </c>
      <c r="B2213" s="5">
        <f>TITRES_STAT!D2216</f>
        <v>0.38</v>
      </c>
      <c r="C2213" s="2">
        <f t="shared" si="269"/>
        <v>0</v>
      </c>
      <c r="D2213" s="2">
        <f t="shared" si="270"/>
        <v>0.38</v>
      </c>
      <c r="E2213" s="2">
        <f t="shared" si="272"/>
        <v>0.38399999999999995</v>
      </c>
      <c r="F2213" s="2">
        <f t="shared" si="273"/>
        <v>0.3849999999999999</v>
      </c>
      <c r="G2213" s="2">
        <f t="shared" si="267"/>
        <v>0.38800000000000012</v>
      </c>
      <c r="H2213" s="2">
        <f t="shared" si="271"/>
        <v>0.40599999999999914</v>
      </c>
      <c r="I2213" s="2">
        <f t="array" ref="I2213">SUMPRODUCT(B2197:B2216, (ROW(B2197:B2216)-ROW(B2197)+1)) / (20*21/2)</f>
        <v>0.38080952380952382</v>
      </c>
      <c r="J2213" s="2">
        <f t="shared" si="274"/>
        <v>0.38447929400785774</v>
      </c>
      <c r="K2213" s="2">
        <f t="shared" si="268"/>
        <v>0.38897639570870474</v>
      </c>
    </row>
    <row r="2214" spans="1:11" ht="13.5" x14ac:dyDescent="0.25">
      <c r="A2214" s="3">
        <f>TITRES_STAT!B2217</f>
        <v>45530</v>
      </c>
      <c r="B2214" s="5">
        <f>TITRES_STAT!D2217</f>
        <v>0.37</v>
      </c>
      <c r="C2214" s="2">
        <f t="shared" si="269"/>
        <v>-1.0000000000000009E-2</v>
      </c>
      <c r="D2214" s="2">
        <f t="shared" si="270"/>
        <v>0.378</v>
      </c>
      <c r="E2214" s="2">
        <f t="shared" si="272"/>
        <v>0.38199999999999995</v>
      </c>
      <c r="F2214" s="2">
        <f t="shared" si="273"/>
        <v>0.38399999999999995</v>
      </c>
      <c r="G2214" s="2">
        <f t="shared" si="267"/>
        <v>0.38740000000000008</v>
      </c>
      <c r="H2214" s="2">
        <f t="shared" si="271"/>
        <v>0.4059499999999992</v>
      </c>
      <c r="I2214" s="2">
        <f t="array" ref="I2214">SUMPRODUCT(B2198:B2217, (ROW(B2198:B2217)-ROW(B2198)+1)) / (20*21/2)</f>
        <v>0.38052380952380949</v>
      </c>
      <c r="J2214" s="2">
        <f t="shared" si="274"/>
        <v>0.38310031362615699</v>
      </c>
      <c r="K2214" s="2">
        <f t="shared" si="268"/>
        <v>0.38823222332797125</v>
      </c>
    </row>
    <row r="2215" spans="1:11" ht="13.5" x14ac:dyDescent="0.25">
      <c r="A2215" s="3">
        <f>TITRES_STAT!B2218</f>
        <v>45531</v>
      </c>
      <c r="B2215" s="5">
        <f>TITRES_STAT!D2218</f>
        <v>0.37</v>
      </c>
      <c r="C2215" s="2">
        <f t="shared" si="269"/>
        <v>0</v>
      </c>
      <c r="D2215" s="2">
        <f t="shared" si="270"/>
        <v>0.37600000000000006</v>
      </c>
      <c r="E2215" s="2">
        <f t="shared" si="272"/>
        <v>0.38</v>
      </c>
      <c r="F2215" s="2">
        <f t="shared" si="273"/>
        <v>0.38349999999999995</v>
      </c>
      <c r="G2215" s="2">
        <f t="shared" si="267"/>
        <v>0.38700000000000012</v>
      </c>
      <c r="H2215" s="2">
        <f t="shared" si="271"/>
        <v>0.40589999999999921</v>
      </c>
      <c r="I2215" s="2">
        <f t="array" ref="I2215">SUMPRODUCT(B2199:B2218, (ROW(B2199:B2218)-ROW(B2199)+1)) / (20*21/2)</f>
        <v>0.38028571428571428</v>
      </c>
      <c r="J2215" s="2">
        <f t="shared" si="274"/>
        <v>0.38185266470938012</v>
      </c>
      <c r="K2215" s="2">
        <f t="shared" si="268"/>
        <v>0.38751723417785477</v>
      </c>
    </row>
    <row r="2216" spans="1:11" ht="13.5" x14ac:dyDescent="0.25">
      <c r="A2216" s="3">
        <f>TITRES_STAT!B2219</f>
        <v>45532</v>
      </c>
      <c r="B2216" s="5">
        <f>TITRES_STAT!D2219</f>
        <v>0.38</v>
      </c>
      <c r="C2216" s="2">
        <f t="shared" si="269"/>
        <v>1.0000000000000009E-2</v>
      </c>
      <c r="D2216" s="2">
        <f t="shared" si="270"/>
        <v>0.376</v>
      </c>
      <c r="E2216" s="2">
        <f t="shared" si="272"/>
        <v>0.37899999999999995</v>
      </c>
      <c r="F2216" s="2">
        <f t="shared" si="273"/>
        <v>0.38300000000000001</v>
      </c>
      <c r="G2216" s="2">
        <f t="shared" si="267"/>
        <v>0.38680000000000014</v>
      </c>
      <c r="H2216" s="2">
        <f t="shared" si="271"/>
        <v>0.40584999999999916</v>
      </c>
      <c r="I2216" s="2">
        <f t="array" ref="I2216">SUMPRODUCT(B2200:B2219, (ROW(B2200:B2219)-ROW(B2200)+1)) / (20*21/2)</f>
        <v>0.38009523809523804</v>
      </c>
      <c r="J2216" s="2">
        <f t="shared" si="274"/>
        <v>0.38167622045134397</v>
      </c>
      <c r="K2216" s="2">
        <f t="shared" si="268"/>
        <v>0.38722244068068401</v>
      </c>
    </row>
    <row r="2217" spans="1:11" ht="13.5" x14ac:dyDescent="0.25">
      <c r="A2217" s="3">
        <f>TITRES_STAT!B2220</f>
        <v>45533</v>
      </c>
      <c r="B2217" s="5">
        <f>TITRES_STAT!D2220</f>
        <v>0.38</v>
      </c>
      <c r="C2217" s="2">
        <f t="shared" si="269"/>
        <v>0</v>
      </c>
      <c r="D2217" s="2">
        <f t="shared" si="270"/>
        <v>0.376</v>
      </c>
      <c r="E2217" s="2">
        <f t="shared" si="272"/>
        <v>0.378</v>
      </c>
      <c r="F2217" s="2">
        <f t="shared" si="273"/>
        <v>0.38250000000000001</v>
      </c>
      <c r="G2217" s="2">
        <f t="shared" si="267"/>
        <v>0.38640000000000013</v>
      </c>
      <c r="H2217" s="2">
        <f t="shared" si="271"/>
        <v>0.4058499999999991</v>
      </c>
      <c r="I2217" s="2">
        <f t="array" ref="I2217">SUMPRODUCT(B2201:B2220, (ROW(B2201:B2220)-ROW(B2201)+1)) / (20*21/2)</f>
        <v>0.37895238095238093</v>
      </c>
      <c r="J2217" s="2">
        <f t="shared" si="274"/>
        <v>0.38151658040835879</v>
      </c>
      <c r="K2217" s="2">
        <f t="shared" si="268"/>
        <v>0.38693920771281404</v>
      </c>
    </row>
    <row r="2218" spans="1:11" ht="13.5" x14ac:dyDescent="0.25">
      <c r="A2218" s="3">
        <f>TITRES_STAT!B2221</f>
        <v>45534</v>
      </c>
      <c r="B2218" s="5">
        <f>TITRES_STAT!D2221</f>
        <v>0.38</v>
      </c>
      <c r="C2218" s="2">
        <f t="shared" si="269"/>
        <v>0</v>
      </c>
      <c r="D2218" s="2">
        <f t="shared" si="270"/>
        <v>0.376</v>
      </c>
      <c r="E2218" s="2">
        <f t="shared" si="272"/>
        <v>0.378</v>
      </c>
      <c r="F2218" s="2">
        <f t="shared" si="273"/>
        <v>0.38200000000000001</v>
      </c>
      <c r="G2218" s="2">
        <f t="shared" si="267"/>
        <v>0.38600000000000018</v>
      </c>
      <c r="H2218" s="2">
        <f t="shared" si="271"/>
        <v>0.4058499999999991</v>
      </c>
      <c r="I2218" s="2">
        <f t="array" ref="I2218">SUMPRODUCT(B2202:B2221, (ROW(B2202:B2221)-ROW(B2202)+1)) / (20*21/2)</f>
        <v>0.37880952380952382</v>
      </c>
      <c r="J2218" s="2">
        <f t="shared" si="274"/>
        <v>0.38137214417899123</v>
      </c>
      <c r="K2218" s="2">
        <f t="shared" si="268"/>
        <v>0.38666708192015464</v>
      </c>
    </row>
    <row r="2219" spans="1:11" ht="13.5" x14ac:dyDescent="0.25">
      <c r="A2219" s="3">
        <f>TITRES_STAT!B2222</f>
        <v>45537</v>
      </c>
      <c r="B2219" s="5">
        <f>TITRES_STAT!D2222</f>
        <v>0.38</v>
      </c>
      <c r="C2219" s="2">
        <f t="shared" si="269"/>
        <v>0</v>
      </c>
      <c r="D2219" s="2">
        <f t="shared" si="270"/>
        <v>0.37799999999999995</v>
      </c>
      <c r="E2219" s="2">
        <f t="shared" si="272"/>
        <v>0.378</v>
      </c>
      <c r="F2219" s="2">
        <f t="shared" si="273"/>
        <v>0.38200000000000001</v>
      </c>
      <c r="G2219" s="2">
        <f t="shared" si="267"/>
        <v>0.38580000000000014</v>
      </c>
      <c r="H2219" s="2">
        <f t="shared" si="271"/>
        <v>0.40579999999999911</v>
      </c>
      <c r="I2219" s="2">
        <f t="array" ref="I2219">SUMPRODUCT(B2203:B2222, (ROW(B2203:B2222)-ROW(B2203)+1)) / (20*21/2)</f>
        <v>0.37771428571428572</v>
      </c>
      <c r="J2219" s="2">
        <f t="shared" si="274"/>
        <v>0.38124146378099211</v>
      </c>
      <c r="K2219" s="2">
        <f t="shared" si="268"/>
        <v>0.38640562772720738</v>
      </c>
    </row>
    <row r="2220" spans="1:11" ht="13.5" x14ac:dyDescent="0.25">
      <c r="A2220" s="3">
        <f>TITRES_STAT!B2223</f>
        <v>45538</v>
      </c>
      <c r="B2220" s="5">
        <f>TITRES_STAT!D2223</f>
        <v>0.37</v>
      </c>
      <c r="C2220" s="2">
        <f t="shared" si="269"/>
        <v>-1.0000000000000009E-2</v>
      </c>
      <c r="D2220" s="2">
        <f t="shared" si="270"/>
        <v>0.378</v>
      </c>
      <c r="E2220" s="2">
        <f t="shared" si="272"/>
        <v>0.377</v>
      </c>
      <c r="F2220" s="2">
        <f t="shared" si="273"/>
        <v>0.38150000000000001</v>
      </c>
      <c r="G2220" s="2">
        <f t="shared" si="267"/>
        <v>0.38520000000000015</v>
      </c>
      <c r="H2220" s="2">
        <f t="shared" si="271"/>
        <v>0.40574999999999911</v>
      </c>
      <c r="I2220" s="2">
        <f t="array" ref="I2220">SUMPRODUCT(B2204:B2223, (ROW(B2204:B2223)-ROW(B2204)+1)) / (20*21/2)</f>
        <v>0.37671428571428578</v>
      </c>
      <c r="J2220" s="2">
        <f t="shared" si="274"/>
        <v>0.38017084818280239</v>
      </c>
      <c r="K2220" s="2">
        <f t="shared" si="268"/>
        <v>0.38576226977712086</v>
      </c>
    </row>
    <row r="2221" spans="1:11" ht="13.5" x14ac:dyDescent="0.25">
      <c r="A2221" s="3">
        <f>TITRES_STAT!B2224</f>
        <v>45539</v>
      </c>
      <c r="B2221" s="5">
        <f>TITRES_STAT!D2224</f>
        <v>0.38</v>
      </c>
      <c r="C2221" s="2">
        <f t="shared" si="269"/>
        <v>1.0000000000000009E-2</v>
      </c>
      <c r="D2221" s="2">
        <f t="shared" si="270"/>
        <v>0.378</v>
      </c>
      <c r="E2221" s="2">
        <f t="shared" si="272"/>
        <v>0.37699999999999995</v>
      </c>
      <c r="F2221" s="2">
        <f t="shared" si="273"/>
        <v>0.38150000000000001</v>
      </c>
      <c r="G2221" s="2">
        <f t="shared" si="267"/>
        <v>0.3848000000000002</v>
      </c>
      <c r="H2221" s="2">
        <f t="shared" si="271"/>
        <v>0.40569999999999906</v>
      </c>
      <c r="I2221" s="2">
        <f t="array" ref="I2221">SUMPRODUCT(B2205:B2224, (ROW(B2205:B2224)-ROW(B2205)+1)) / (20*21/2)</f>
        <v>0.37580952380952382</v>
      </c>
      <c r="J2221" s="2">
        <f t="shared" si="274"/>
        <v>0.38015457692729737</v>
      </c>
      <c r="K2221" s="2">
        <f t="shared" si="268"/>
        <v>0.38553629841331222</v>
      </c>
    </row>
    <row r="2222" spans="1:11" ht="13.5" x14ac:dyDescent="0.25">
      <c r="A2222" s="3">
        <f>TITRES_STAT!B2225</f>
        <v>45540</v>
      </c>
      <c r="B2222" s="5">
        <f>TITRES_STAT!D2225</f>
        <v>0.37</v>
      </c>
      <c r="C2222" s="2">
        <f t="shared" si="269"/>
        <v>-1.0000000000000009E-2</v>
      </c>
      <c r="D2222" s="2">
        <f t="shared" si="270"/>
        <v>0.376</v>
      </c>
      <c r="E2222" s="2">
        <f t="shared" si="272"/>
        <v>0.376</v>
      </c>
      <c r="F2222" s="2">
        <f t="shared" si="273"/>
        <v>0.38049999999999995</v>
      </c>
      <c r="G2222" s="2">
        <f t="shared" si="267"/>
        <v>0.38440000000000019</v>
      </c>
      <c r="H2222" s="2">
        <f t="shared" si="271"/>
        <v>0.40564999999999912</v>
      </c>
      <c r="I2222" s="2">
        <f t="array" ref="I2222">SUMPRODUCT(B2206:B2225, (ROW(B2206:B2225)-ROW(B2206)+1)) / (20*21/2)</f>
        <v>0.375</v>
      </c>
      <c r="J2222" s="2">
        <f t="shared" si="274"/>
        <v>0.37918747436279288</v>
      </c>
      <c r="K2222" s="2">
        <f t="shared" si="268"/>
        <v>0.38492703180886861</v>
      </c>
    </row>
    <row r="2223" spans="1:11" ht="13.5" x14ac:dyDescent="0.25">
      <c r="A2223" s="3">
        <f>TITRES_STAT!B2226</f>
        <v>45541</v>
      </c>
      <c r="B2223" s="5">
        <f>TITRES_STAT!D2226</f>
        <v>0.37</v>
      </c>
      <c r="C2223" s="2">
        <f t="shared" si="269"/>
        <v>0</v>
      </c>
      <c r="D2223" s="2">
        <f t="shared" si="270"/>
        <v>0.374</v>
      </c>
      <c r="E2223" s="2">
        <f t="shared" si="272"/>
        <v>0.375</v>
      </c>
      <c r="F2223" s="2">
        <f t="shared" si="273"/>
        <v>0.37949999999999995</v>
      </c>
      <c r="G2223" s="2">
        <f t="shared" si="267"/>
        <v>0.38400000000000017</v>
      </c>
      <c r="H2223" s="2">
        <f t="shared" si="271"/>
        <v>0.40564999999999918</v>
      </c>
      <c r="I2223" s="2">
        <f t="array" ref="I2223">SUMPRODUCT(B2207:B2226, (ROW(B2207:B2226)-ROW(B2207)+1)) / (20*21/2)</f>
        <v>0.3752380952380952</v>
      </c>
      <c r="J2223" s="2">
        <f t="shared" si="274"/>
        <v>0.37831247680443164</v>
      </c>
      <c r="K2223" s="2">
        <f t="shared" si="268"/>
        <v>0.38434165801244241</v>
      </c>
    </row>
    <row r="2224" spans="1:11" ht="13.5" x14ac:dyDescent="0.25">
      <c r="A2224" s="3">
        <f>TITRES_STAT!B2227</f>
        <v>45544</v>
      </c>
      <c r="B2224" s="5">
        <f>TITRES_STAT!D2227</f>
        <v>0.37</v>
      </c>
      <c r="C2224" s="2">
        <f t="shared" si="269"/>
        <v>0</v>
      </c>
      <c r="D2224" s="2">
        <f t="shared" si="270"/>
        <v>0.37200000000000005</v>
      </c>
      <c r="E2224" s="2">
        <f t="shared" si="272"/>
        <v>0.375</v>
      </c>
      <c r="F2224" s="2">
        <f t="shared" si="273"/>
        <v>0.37849999999999995</v>
      </c>
      <c r="G2224" s="2">
        <f t="shared" si="267"/>
        <v>0.38360000000000016</v>
      </c>
      <c r="H2224" s="2">
        <f t="shared" si="271"/>
        <v>0.40559999999999924</v>
      </c>
      <c r="I2224" s="2">
        <f t="array" ref="I2224">SUMPRODUCT(B2208:B2227, (ROW(B2208:B2227)-ROW(B2208)+1)) / (20*21/2)</f>
        <v>0.37552380952380954</v>
      </c>
      <c r="J2224" s="2">
        <f t="shared" si="274"/>
        <v>0.37752081234686674</v>
      </c>
      <c r="K2224" s="2">
        <f t="shared" si="268"/>
        <v>0.3837792400511702</v>
      </c>
    </row>
    <row r="2225" spans="1:11" ht="13.5" x14ac:dyDescent="0.25">
      <c r="A2225" s="3">
        <f>TITRES_STAT!B2228</f>
        <v>45545</v>
      </c>
      <c r="B2225" s="5">
        <f>TITRES_STAT!D2228</f>
        <v>0.37</v>
      </c>
      <c r="C2225" s="2">
        <f t="shared" si="269"/>
        <v>0</v>
      </c>
      <c r="D2225" s="2">
        <f t="shared" si="270"/>
        <v>0.37200000000000005</v>
      </c>
      <c r="E2225" s="2">
        <f t="shared" si="272"/>
        <v>0.37500000000000006</v>
      </c>
      <c r="F2225" s="2">
        <f t="shared" si="273"/>
        <v>0.3775</v>
      </c>
      <c r="G2225" s="2">
        <f t="shared" si="267"/>
        <v>0.38340000000000024</v>
      </c>
      <c r="H2225" s="2">
        <f t="shared" si="271"/>
        <v>0.40554999999999919</v>
      </c>
      <c r="I2225" s="2">
        <f t="array" ref="I2225">SUMPRODUCT(B2209:B2228, (ROW(B2209:B2228)-ROW(B2209)+1)) / (20*21/2)</f>
        <v>0.37585714285714283</v>
      </c>
      <c r="J2225" s="2">
        <f t="shared" si="274"/>
        <v>0.376804544504308</v>
      </c>
      <c r="K2225" s="2">
        <f t="shared" si="268"/>
        <v>0.38323887769622239</v>
      </c>
    </row>
    <row r="2226" spans="1:11" ht="13.5" x14ac:dyDescent="0.25">
      <c r="A2226" s="3">
        <f>TITRES_STAT!B2229</f>
        <v>45546</v>
      </c>
      <c r="B2226" s="5">
        <f>TITRES_STAT!D2229</f>
        <v>0.38</v>
      </c>
      <c r="C2226" s="2">
        <f t="shared" si="269"/>
        <v>1.0000000000000009E-2</v>
      </c>
      <c r="D2226" s="2">
        <f t="shared" si="270"/>
        <v>0.372</v>
      </c>
      <c r="E2226" s="2">
        <f t="shared" si="272"/>
        <v>0.37500000000000006</v>
      </c>
      <c r="F2226" s="2">
        <f t="shared" si="273"/>
        <v>0.377</v>
      </c>
      <c r="G2226" s="2">
        <f t="shared" ref="G2226:G2289" si="275">AVERAGE(B2177:B2226)</f>
        <v>0.38320000000000021</v>
      </c>
      <c r="H2226" s="2">
        <f t="shared" si="271"/>
        <v>0.40549999999999919</v>
      </c>
      <c r="I2226" s="2">
        <f t="array" ref="I2226">SUMPRODUCT(B2210:B2229, (ROW(B2210:B2229)-ROW(B2210)+1)) / (20*21/2)</f>
        <v>0.37619047619047619</v>
      </c>
      <c r="J2226" s="2">
        <f t="shared" si="274"/>
        <v>0.37710887359913581</v>
      </c>
      <c r="K2226" s="2">
        <f t="shared" si="268"/>
        <v>0.3831118628846058</v>
      </c>
    </row>
    <row r="2227" spans="1:11" ht="13.5" x14ac:dyDescent="0.25">
      <c r="A2227" s="3">
        <f>TITRES_STAT!B2230</f>
        <v>45547</v>
      </c>
      <c r="B2227" s="5">
        <f>TITRES_STAT!D2230</f>
        <v>0.38</v>
      </c>
      <c r="C2227" s="2">
        <f t="shared" si="269"/>
        <v>0</v>
      </c>
      <c r="D2227" s="2">
        <f t="shared" si="270"/>
        <v>0.37399999999999994</v>
      </c>
      <c r="E2227" s="2">
        <f t="shared" si="272"/>
        <v>0.375</v>
      </c>
      <c r="F2227" s="2">
        <f t="shared" si="273"/>
        <v>0.3765</v>
      </c>
      <c r="G2227" s="2">
        <f t="shared" si="275"/>
        <v>0.38300000000000017</v>
      </c>
      <c r="H2227" s="2">
        <f t="shared" si="271"/>
        <v>0.40544999999999926</v>
      </c>
      <c r="I2227" s="2">
        <f t="array" ref="I2227">SUMPRODUCT(B2211:B2230, (ROW(B2211:B2230)-ROW(B2211)+1)) / (20*21/2)</f>
        <v>0.37652380952380948</v>
      </c>
      <c r="J2227" s="2">
        <f t="shared" si="274"/>
        <v>0.37738421897064667</v>
      </c>
      <c r="K2227" s="2">
        <f t="shared" ref="K2227:K2290" si="276">$K$4*B2227+(1-$K$4)*K2226</f>
        <v>0.38298982904599382</v>
      </c>
    </row>
    <row r="2228" spans="1:11" ht="13.5" x14ac:dyDescent="0.25">
      <c r="A2228" s="3">
        <f>TITRES_STAT!B2231</f>
        <v>45548</v>
      </c>
      <c r="B2228" s="5">
        <f>TITRES_STAT!D2231</f>
        <v>0.38</v>
      </c>
      <c r="C2228" s="2">
        <f t="shared" si="269"/>
        <v>0</v>
      </c>
      <c r="D2228" s="2">
        <f t="shared" si="270"/>
        <v>0.376</v>
      </c>
      <c r="E2228" s="2">
        <f t="shared" si="272"/>
        <v>0.375</v>
      </c>
      <c r="F2228" s="2">
        <f t="shared" si="273"/>
        <v>0.3765</v>
      </c>
      <c r="G2228" s="2">
        <f t="shared" si="275"/>
        <v>0.38300000000000017</v>
      </c>
      <c r="H2228" s="2">
        <f t="shared" si="271"/>
        <v>0.40539999999999921</v>
      </c>
      <c r="I2228" s="2">
        <f t="array" ref="I2228">SUMPRODUCT(B2212:B2231, (ROW(B2212:B2231)-ROW(B2212)+1)) / (20*21/2)</f>
        <v>0.37685714285714284</v>
      </c>
      <c r="J2228" s="2">
        <f t="shared" si="274"/>
        <v>0.37763334097344226</v>
      </c>
      <c r="K2228" s="2">
        <f t="shared" si="276"/>
        <v>0.38287258084811171</v>
      </c>
    </row>
    <row r="2229" spans="1:11" ht="13.5" x14ac:dyDescent="0.25">
      <c r="A2229" s="3">
        <f>TITRES_STAT!B2232</f>
        <v>45551</v>
      </c>
      <c r="B2229" s="5">
        <f>TITRES_STAT!D2232</f>
        <v>0.38</v>
      </c>
      <c r="C2229" s="2">
        <f t="shared" si="269"/>
        <v>0</v>
      </c>
      <c r="D2229" s="2">
        <f t="shared" si="270"/>
        <v>0.37799999999999995</v>
      </c>
      <c r="E2229" s="2">
        <f t="shared" si="272"/>
        <v>0.375</v>
      </c>
      <c r="F2229" s="2">
        <f t="shared" si="273"/>
        <v>0.37649999999999995</v>
      </c>
      <c r="G2229" s="2">
        <f t="shared" si="275"/>
        <v>0.38280000000000014</v>
      </c>
      <c r="H2229" s="2">
        <f t="shared" si="271"/>
        <v>0.40534999999999927</v>
      </c>
      <c r="I2229" s="2">
        <f t="array" ref="I2229">SUMPRODUCT(B2213:B2232, (ROW(B2213:B2232)-ROW(B2213)+1)) / (20*21/2)</f>
        <v>0.37623809523809526</v>
      </c>
      <c r="J2229" s="2">
        <f t="shared" si="274"/>
        <v>0.37785873707120965</v>
      </c>
      <c r="K2229" s="2">
        <f t="shared" si="276"/>
        <v>0.382759930618774</v>
      </c>
    </row>
    <row r="2230" spans="1:11" ht="13.5" x14ac:dyDescent="0.25">
      <c r="A2230" s="3">
        <f>TITRES_STAT!B2233</f>
        <v>45552</v>
      </c>
      <c r="B2230" s="5">
        <f>TITRES_STAT!D2233</f>
        <v>0.38</v>
      </c>
      <c r="C2230" s="2">
        <f t="shared" si="269"/>
        <v>0</v>
      </c>
      <c r="D2230" s="2">
        <f t="shared" si="270"/>
        <v>0.38</v>
      </c>
      <c r="E2230" s="2">
        <f t="shared" si="272"/>
        <v>0.376</v>
      </c>
      <c r="F2230" s="2">
        <f t="shared" si="273"/>
        <v>0.3765</v>
      </c>
      <c r="G2230" s="2">
        <f t="shared" si="275"/>
        <v>0.38260000000000011</v>
      </c>
      <c r="H2230" s="2">
        <f t="shared" si="271"/>
        <v>0.40529999999999922</v>
      </c>
      <c r="I2230" s="2">
        <f t="array" ref="I2230">SUMPRODUCT(B2214:B2233, (ROW(B2214:B2233)-ROW(B2214)+1)) / (20*21/2)</f>
        <v>0.37566666666666665</v>
      </c>
      <c r="J2230" s="2">
        <f t="shared" si="274"/>
        <v>0.37806266687395162</v>
      </c>
      <c r="K2230" s="2">
        <f t="shared" si="276"/>
        <v>0.38265169804548876</v>
      </c>
    </row>
    <row r="2231" spans="1:11" ht="13.5" x14ac:dyDescent="0.25">
      <c r="A2231" s="3">
        <f>TITRES_STAT!B2234</f>
        <v>45553</v>
      </c>
      <c r="B2231" s="5">
        <f>TITRES_STAT!D2234</f>
        <v>0.38</v>
      </c>
      <c r="C2231" s="2">
        <f t="shared" si="269"/>
        <v>0</v>
      </c>
      <c r="D2231" s="2">
        <f t="shared" si="270"/>
        <v>0.38</v>
      </c>
      <c r="E2231" s="2">
        <f t="shared" si="272"/>
        <v>0.37599999999999995</v>
      </c>
      <c r="F2231" s="2">
        <f t="shared" si="273"/>
        <v>0.37649999999999995</v>
      </c>
      <c r="G2231" s="2">
        <f t="shared" si="275"/>
        <v>0.38240000000000007</v>
      </c>
      <c r="H2231" s="2">
        <f t="shared" si="271"/>
        <v>0.40519999999999923</v>
      </c>
      <c r="I2231" s="2">
        <f t="array" ref="I2231">SUMPRODUCT(B2215:B2234, (ROW(B2215:B2234)-ROW(B2215)+1)) / (20*21/2)</f>
        <v>0.37514285714285717</v>
      </c>
      <c r="J2231" s="2">
        <f t="shared" si="274"/>
        <v>0.37824717479071812</v>
      </c>
      <c r="K2231" s="2">
        <f t="shared" si="276"/>
        <v>0.38254770988684217</v>
      </c>
    </row>
    <row r="2232" spans="1:11" ht="13.5" x14ac:dyDescent="0.25">
      <c r="A2232" s="3">
        <f>TITRES_STAT!B2235</f>
        <v>45554</v>
      </c>
      <c r="B2232" s="5">
        <f>TITRES_STAT!D2235</f>
        <v>0.37</v>
      </c>
      <c r="C2232" s="2">
        <f t="shared" si="269"/>
        <v>-1.0000000000000009E-2</v>
      </c>
      <c r="D2232" s="2">
        <f t="shared" si="270"/>
        <v>0.378</v>
      </c>
      <c r="E2232" s="2">
        <f t="shared" si="272"/>
        <v>0.37599999999999995</v>
      </c>
      <c r="F2232" s="2">
        <f t="shared" si="273"/>
        <v>0.376</v>
      </c>
      <c r="G2232" s="2">
        <f t="shared" si="275"/>
        <v>0.38200000000000001</v>
      </c>
      <c r="H2232" s="2">
        <f t="shared" si="271"/>
        <v>0.40504999999999924</v>
      </c>
      <c r="I2232" s="2">
        <f t="array" ref="I2232">SUMPRODUCT(B2216:B2235, (ROW(B2216:B2235)-ROW(B2216)+1)) / (20*21/2)</f>
        <v>0.37461904761904763</v>
      </c>
      <c r="J2232" s="2">
        <f t="shared" si="274"/>
        <v>0.37746172957255447</v>
      </c>
      <c r="K2232" s="2">
        <f t="shared" si="276"/>
        <v>0.38205564283245624</v>
      </c>
    </row>
    <row r="2233" spans="1:11" ht="13.5" x14ac:dyDescent="0.25">
      <c r="A2233" s="3">
        <f>TITRES_STAT!B2236</f>
        <v>45555</v>
      </c>
      <c r="B2233" s="5">
        <f>TITRES_STAT!D2236</f>
        <v>0.37</v>
      </c>
      <c r="C2233" s="2">
        <f t="shared" si="269"/>
        <v>0</v>
      </c>
      <c r="D2233" s="2">
        <f t="shared" si="270"/>
        <v>0.37600000000000006</v>
      </c>
      <c r="E2233" s="2">
        <f t="shared" si="272"/>
        <v>0.376</v>
      </c>
      <c r="F2233" s="2">
        <f t="shared" si="273"/>
        <v>0.3755</v>
      </c>
      <c r="G2233" s="2">
        <f t="shared" si="275"/>
        <v>0.38179999999999997</v>
      </c>
      <c r="H2233" s="2">
        <f t="shared" si="271"/>
        <v>0.40489999999999932</v>
      </c>
      <c r="I2233" s="2">
        <f t="array" ref="I2233">SUMPRODUCT(B2217:B2236, (ROW(B2217:B2236)-ROW(B2217)+1)) / (20*21/2)</f>
        <v>0.37504761904761902</v>
      </c>
      <c r="J2233" s="2">
        <f t="shared" si="274"/>
        <v>0.37675108866088264</v>
      </c>
      <c r="K2233" s="2">
        <f t="shared" si="276"/>
        <v>0.3815828725253011</v>
      </c>
    </row>
    <row r="2234" spans="1:11" ht="13.5" x14ac:dyDescent="0.25">
      <c r="A2234" s="3">
        <f>TITRES_STAT!B2237</f>
        <v>45558</v>
      </c>
      <c r="B2234" s="5">
        <f>TITRES_STAT!D2237</f>
        <v>0.37</v>
      </c>
      <c r="C2234" s="2">
        <f t="shared" si="269"/>
        <v>0</v>
      </c>
      <c r="D2234" s="2">
        <f t="shared" si="270"/>
        <v>0.374</v>
      </c>
      <c r="E2234" s="2">
        <f t="shared" si="272"/>
        <v>0.376</v>
      </c>
      <c r="F2234" s="2">
        <f t="shared" si="273"/>
        <v>0.3755</v>
      </c>
      <c r="G2234" s="2">
        <f t="shared" si="275"/>
        <v>0.38160000000000005</v>
      </c>
      <c r="H2234" s="2">
        <f t="shared" si="271"/>
        <v>0.40474999999999939</v>
      </c>
      <c r="I2234" s="2">
        <f t="array" ref="I2234">SUMPRODUCT(B2218:B2237, (ROW(B2218:B2237)-ROW(B2218)+1)) / (20*21/2)</f>
        <v>0.37547619047619046</v>
      </c>
      <c r="J2234" s="2">
        <f t="shared" si="274"/>
        <v>0.3761081278360367</v>
      </c>
      <c r="K2234" s="2">
        <f t="shared" si="276"/>
        <v>0.38112864223019127</v>
      </c>
    </row>
    <row r="2235" spans="1:11" ht="13.5" x14ac:dyDescent="0.25">
      <c r="A2235" s="3">
        <f>TITRES_STAT!B2238</f>
        <v>45559</v>
      </c>
      <c r="B2235" s="5">
        <f>TITRES_STAT!D2238</f>
        <v>0.37</v>
      </c>
      <c r="C2235" s="2">
        <f t="shared" si="269"/>
        <v>0</v>
      </c>
      <c r="D2235" s="2">
        <f t="shared" si="270"/>
        <v>0.37200000000000005</v>
      </c>
      <c r="E2235" s="2">
        <f t="shared" si="272"/>
        <v>0.376</v>
      </c>
      <c r="F2235" s="2">
        <f t="shared" si="273"/>
        <v>0.37550000000000006</v>
      </c>
      <c r="G2235" s="2">
        <f t="shared" si="275"/>
        <v>0.38120000000000004</v>
      </c>
      <c r="H2235" s="2">
        <f t="shared" si="271"/>
        <v>0.40459999999999935</v>
      </c>
      <c r="I2235" s="2">
        <f t="array" ref="I2235">SUMPRODUCT(B2219:B2238, (ROW(B2219:B2238)-ROW(B2219)+1)) / (20*21/2)</f>
        <v>0.37590476190476185</v>
      </c>
      <c r="J2235" s="2">
        <f t="shared" si="274"/>
        <v>0.37552640137546178</v>
      </c>
      <c r="K2235" s="2">
        <f t="shared" si="276"/>
        <v>0.38069222488783083</v>
      </c>
    </row>
    <row r="2236" spans="1:11" ht="13.5" x14ac:dyDescent="0.25">
      <c r="A2236" s="3">
        <f>TITRES_STAT!B2239</f>
        <v>45560</v>
      </c>
      <c r="B2236" s="5">
        <f>TITRES_STAT!D2239</f>
        <v>0.38</v>
      </c>
      <c r="C2236" s="2">
        <f t="shared" si="269"/>
        <v>1.0000000000000009E-2</v>
      </c>
      <c r="D2236" s="2">
        <f t="shared" si="270"/>
        <v>0.372</v>
      </c>
      <c r="E2236" s="2">
        <f t="shared" si="272"/>
        <v>0.376</v>
      </c>
      <c r="F2236" s="2">
        <f t="shared" si="273"/>
        <v>0.37550000000000006</v>
      </c>
      <c r="G2236" s="2">
        <f t="shared" si="275"/>
        <v>0.38120000000000004</v>
      </c>
      <c r="H2236" s="2">
        <f t="shared" si="271"/>
        <v>0.40444999999999937</v>
      </c>
      <c r="I2236" s="2">
        <f t="array" ref="I2236">SUMPRODUCT(B2220:B2239, (ROW(B2220:B2239)-ROW(B2220)+1)) / (20*21/2)</f>
        <v>0.3763333333333333</v>
      </c>
      <c r="J2236" s="2">
        <f t="shared" si="274"/>
        <v>0.37595245838732261</v>
      </c>
      <c r="K2236" s="2">
        <f t="shared" si="276"/>
        <v>0.38066507881379824</v>
      </c>
    </row>
    <row r="2237" spans="1:11" ht="13.5" x14ac:dyDescent="0.25">
      <c r="A2237" s="3">
        <f>TITRES_STAT!B2240</f>
        <v>45561</v>
      </c>
      <c r="B2237" s="5">
        <f>TITRES_STAT!D2240</f>
        <v>0.38</v>
      </c>
      <c r="C2237" s="2">
        <f t="shared" si="269"/>
        <v>0</v>
      </c>
      <c r="D2237" s="2">
        <f t="shared" si="270"/>
        <v>0.37399999999999994</v>
      </c>
      <c r="E2237" s="2">
        <f t="shared" si="272"/>
        <v>0.376</v>
      </c>
      <c r="F2237" s="2">
        <f t="shared" si="273"/>
        <v>0.3755</v>
      </c>
      <c r="G2237" s="2">
        <f t="shared" si="275"/>
        <v>0.38100000000000006</v>
      </c>
      <c r="H2237" s="2">
        <f t="shared" si="271"/>
        <v>0.40424999999999939</v>
      </c>
      <c r="I2237" s="2">
        <f t="array" ref="I2237">SUMPRODUCT(B2221:B2240, (ROW(B2221:B2240)-ROW(B2221)+1)) / (20*21/2)</f>
        <v>0.37580952380952382</v>
      </c>
      <c r="J2237" s="2">
        <f t="shared" si="274"/>
        <v>0.37633793854091091</v>
      </c>
      <c r="K2237" s="2">
        <f t="shared" si="276"/>
        <v>0.38063899729168849</v>
      </c>
    </row>
    <row r="2238" spans="1:11" ht="13.5" x14ac:dyDescent="0.25">
      <c r="A2238" s="3">
        <f>TITRES_STAT!B2241</f>
        <v>45562</v>
      </c>
      <c r="B2238" s="5">
        <f>TITRES_STAT!D2241</f>
        <v>0.38</v>
      </c>
      <c r="C2238" s="2">
        <f t="shared" si="269"/>
        <v>0</v>
      </c>
      <c r="D2238" s="2">
        <f t="shared" si="270"/>
        <v>0.376</v>
      </c>
      <c r="E2238" s="2">
        <f t="shared" si="272"/>
        <v>0.376</v>
      </c>
      <c r="F2238" s="2">
        <f t="shared" si="273"/>
        <v>0.3755</v>
      </c>
      <c r="G2238" s="2">
        <f t="shared" si="275"/>
        <v>0.38080000000000003</v>
      </c>
      <c r="H2238" s="2">
        <f t="shared" si="271"/>
        <v>0.40409999999999935</v>
      </c>
      <c r="I2238" s="2">
        <f t="array" ref="I2238">SUMPRODUCT(B2222:B2241, (ROW(B2222:B2241)-ROW(B2222)+1)) / (20*21/2)</f>
        <v>0.37528571428571439</v>
      </c>
      <c r="J2238" s="2">
        <f t="shared" si="274"/>
        <v>0.37668670629891943</v>
      </c>
      <c r="K2238" s="2">
        <f t="shared" si="276"/>
        <v>0.38061393857436737</v>
      </c>
    </row>
    <row r="2239" spans="1:11" ht="13.5" x14ac:dyDescent="0.25">
      <c r="A2239" s="3">
        <f>TITRES_STAT!B2242</f>
        <v>45565</v>
      </c>
      <c r="B2239" s="5">
        <f>TITRES_STAT!D2242</f>
        <v>0.38</v>
      </c>
      <c r="C2239" s="2">
        <f t="shared" si="269"/>
        <v>0</v>
      </c>
      <c r="D2239" s="2">
        <f t="shared" si="270"/>
        <v>0.37799999999999995</v>
      </c>
      <c r="E2239" s="2">
        <f t="shared" si="272"/>
        <v>0.376</v>
      </c>
      <c r="F2239" s="2">
        <f t="shared" si="273"/>
        <v>0.3755</v>
      </c>
      <c r="G2239" s="2">
        <f t="shared" si="275"/>
        <v>0.3806000000000001</v>
      </c>
      <c r="H2239" s="2">
        <f t="shared" si="271"/>
        <v>0.40389999999999937</v>
      </c>
      <c r="I2239" s="2">
        <f t="array" ref="I2239">SUMPRODUCT(B2223:B2242, (ROW(B2223:B2242)-ROW(B2223)+1)) / (20*21/2)</f>
        <v>0.37576190476190474</v>
      </c>
      <c r="J2239" s="2">
        <f t="shared" si="274"/>
        <v>0.37700225807997467</v>
      </c>
      <c r="K2239" s="2">
        <f t="shared" si="276"/>
        <v>0.38058986255184318</v>
      </c>
    </row>
    <row r="2240" spans="1:11" ht="13.5" x14ac:dyDescent="0.25">
      <c r="A2240" s="3">
        <f>TITRES_STAT!B2243</f>
        <v>45566</v>
      </c>
      <c r="B2240" s="5">
        <f>TITRES_STAT!D2243</f>
        <v>0.37</v>
      </c>
      <c r="C2240" s="2">
        <f t="shared" si="269"/>
        <v>-1.0000000000000009E-2</v>
      </c>
      <c r="D2240" s="2">
        <f t="shared" si="270"/>
        <v>0.378</v>
      </c>
      <c r="E2240" s="2">
        <f t="shared" si="272"/>
        <v>0.375</v>
      </c>
      <c r="F2240" s="2">
        <f t="shared" si="273"/>
        <v>0.3755</v>
      </c>
      <c r="G2240" s="2">
        <f t="shared" si="275"/>
        <v>0.38020000000000004</v>
      </c>
      <c r="H2240" s="2">
        <f t="shared" si="271"/>
        <v>0.40369999999999939</v>
      </c>
      <c r="I2240" s="2">
        <f t="array" ref="I2240">SUMPRODUCT(B2224:B2243, (ROW(B2224:B2243)-ROW(B2224)+1)) / (20*21/2)</f>
        <v>0.3752380952380952</v>
      </c>
      <c r="J2240" s="2">
        <f t="shared" si="274"/>
        <v>0.37633537635807235</v>
      </c>
      <c r="K2240" s="2">
        <f t="shared" si="276"/>
        <v>0.38017457382431996</v>
      </c>
    </row>
    <row r="2241" spans="1:11" ht="13.5" x14ac:dyDescent="0.25">
      <c r="A2241" s="3">
        <f>TITRES_STAT!B2244</f>
        <v>45567</v>
      </c>
      <c r="B2241" s="5">
        <f>TITRES_STAT!D2244</f>
        <v>0.37</v>
      </c>
      <c r="C2241" s="2">
        <f t="shared" si="269"/>
        <v>0</v>
      </c>
      <c r="D2241" s="2">
        <f t="shared" si="270"/>
        <v>0.37600000000000006</v>
      </c>
      <c r="E2241" s="2">
        <f t="shared" si="272"/>
        <v>0.374</v>
      </c>
      <c r="F2241" s="2">
        <f t="shared" si="273"/>
        <v>0.37499999999999994</v>
      </c>
      <c r="G2241" s="2">
        <f t="shared" si="275"/>
        <v>0.37979999999999997</v>
      </c>
      <c r="H2241" s="2">
        <f t="shared" si="271"/>
        <v>0.40344999999999942</v>
      </c>
      <c r="I2241" s="2">
        <f t="array" ref="I2241">SUMPRODUCT(B2225:B2244, (ROW(B2225:B2244)-ROW(B2225)+1)) / (20*21/2)</f>
        <v>0.37471428571428578</v>
      </c>
      <c r="J2241" s="2">
        <f t="shared" si="274"/>
        <v>0.3757320071811131</v>
      </c>
      <c r="K2241" s="2">
        <f t="shared" si="276"/>
        <v>0.37977557092924863</v>
      </c>
    </row>
    <row r="2242" spans="1:11" ht="13.5" x14ac:dyDescent="0.25">
      <c r="A2242" s="3">
        <f>TITRES_STAT!B2245</f>
        <v>45568</v>
      </c>
      <c r="B2242" s="5">
        <f>TITRES_STAT!D2245</f>
        <v>0.38</v>
      </c>
      <c r="C2242" s="2">
        <f t="shared" si="269"/>
        <v>1.0000000000000009E-2</v>
      </c>
      <c r="D2242" s="2">
        <f t="shared" si="270"/>
        <v>0.376</v>
      </c>
      <c r="E2242" s="2">
        <f t="shared" si="272"/>
        <v>0.37499999999999994</v>
      </c>
      <c r="F2242" s="2">
        <f t="shared" si="273"/>
        <v>0.37549999999999994</v>
      </c>
      <c r="G2242" s="2">
        <f t="shared" si="275"/>
        <v>0.37959999999999994</v>
      </c>
      <c r="H2242" s="2">
        <f t="shared" si="271"/>
        <v>0.40324999999999944</v>
      </c>
      <c r="I2242" s="2">
        <f t="array" ref="I2242">SUMPRODUCT(B2226:B2245, (ROW(B2226:B2245)-ROW(B2226)+1)) / (20*21/2)</f>
        <v>0.37419047619047618</v>
      </c>
      <c r="J2242" s="2">
        <f t="shared" si="274"/>
        <v>0.3761384826876738</v>
      </c>
      <c r="K2242" s="2">
        <f t="shared" si="276"/>
        <v>0.37978437206927812</v>
      </c>
    </row>
    <row r="2243" spans="1:11" ht="13.5" x14ac:dyDescent="0.25">
      <c r="A2243" s="3">
        <f>TITRES_STAT!B2246</f>
        <v>45569</v>
      </c>
      <c r="B2243" s="5">
        <f>TITRES_STAT!D2246</f>
        <v>0.37</v>
      </c>
      <c r="C2243" s="2">
        <f t="shared" si="269"/>
        <v>-1.0000000000000009E-2</v>
      </c>
      <c r="D2243" s="2">
        <f t="shared" si="270"/>
        <v>0.374</v>
      </c>
      <c r="E2243" s="2">
        <f t="shared" si="272"/>
        <v>0.375</v>
      </c>
      <c r="F2243" s="2">
        <f t="shared" si="273"/>
        <v>0.3755</v>
      </c>
      <c r="G2243" s="2">
        <f t="shared" si="275"/>
        <v>0.37919999999999993</v>
      </c>
      <c r="H2243" s="2">
        <f t="shared" si="271"/>
        <v>0.40294999999999953</v>
      </c>
      <c r="I2243" s="2">
        <f t="array" ref="I2243">SUMPRODUCT(B2227:B2246, (ROW(B2227:B2246)-ROW(B2227)+1)) / (20*21/2)</f>
        <v>0.37271428571428572</v>
      </c>
      <c r="J2243" s="2">
        <f t="shared" si="274"/>
        <v>0.37555386528884771</v>
      </c>
      <c r="K2243" s="2">
        <f t="shared" si="276"/>
        <v>0.37940067120381626</v>
      </c>
    </row>
    <row r="2244" spans="1:11" ht="13.5" x14ac:dyDescent="0.25">
      <c r="A2244" s="3">
        <f>TITRES_STAT!B2247</f>
        <v>45572</v>
      </c>
      <c r="B2244" s="5">
        <f>TITRES_STAT!D2247</f>
        <v>0.37</v>
      </c>
      <c r="C2244" s="2">
        <f t="shared" ref="C2244:C2307" si="277">B2244-B2243</f>
        <v>0</v>
      </c>
      <c r="D2244" s="2">
        <f t="shared" si="270"/>
        <v>0.37200000000000005</v>
      </c>
      <c r="E2244" s="2">
        <f t="shared" si="272"/>
        <v>0.375</v>
      </c>
      <c r="F2244" s="2">
        <f t="shared" si="273"/>
        <v>0.3755</v>
      </c>
      <c r="G2244" s="2">
        <f t="shared" si="275"/>
        <v>0.37880000000000003</v>
      </c>
      <c r="H2244" s="2">
        <f t="shared" si="271"/>
        <v>0.40259999999999962</v>
      </c>
      <c r="I2244" s="2">
        <f t="array" ref="I2244">SUMPRODUCT(B2228:B2247, (ROW(B2228:B2247)-ROW(B2228)+1)) / (20*21/2)</f>
        <v>0.37228571428571439</v>
      </c>
      <c r="J2244" s="2">
        <f t="shared" si="274"/>
        <v>0.37502492573752888</v>
      </c>
      <c r="K2244" s="2">
        <f t="shared" si="276"/>
        <v>0.37903201743111764</v>
      </c>
    </row>
    <row r="2245" spans="1:11" ht="13.5" x14ac:dyDescent="0.25">
      <c r="A2245" s="3">
        <f>TITRES_STAT!B2248</f>
        <v>45573</v>
      </c>
      <c r="B2245" s="5">
        <f>TITRES_STAT!D2248</f>
        <v>0.37</v>
      </c>
      <c r="C2245" s="2">
        <f t="shared" si="277"/>
        <v>0</v>
      </c>
      <c r="D2245" s="2">
        <f t="shared" si="270"/>
        <v>0.37200000000000005</v>
      </c>
      <c r="E2245" s="2">
        <f t="shared" si="272"/>
        <v>0.37500000000000006</v>
      </c>
      <c r="F2245" s="2">
        <f t="shared" si="273"/>
        <v>0.37550000000000006</v>
      </c>
      <c r="G2245" s="2">
        <f t="shared" si="275"/>
        <v>0.37860000000000005</v>
      </c>
      <c r="H2245" s="2">
        <f t="shared" si="271"/>
        <v>0.40219999999999961</v>
      </c>
      <c r="I2245" s="2">
        <f t="array" ref="I2245">SUMPRODUCT(B2229:B2248, (ROW(B2229:B2248)-ROW(B2229)+1)) / (20*21/2)</f>
        <v>0.37190476190476196</v>
      </c>
      <c r="J2245" s="2">
        <f t="shared" si="274"/>
        <v>0.37454636138157377</v>
      </c>
      <c r="K2245" s="2">
        <f t="shared" si="276"/>
        <v>0.37867782066911304</v>
      </c>
    </row>
    <row r="2246" spans="1:11" ht="13.5" x14ac:dyDescent="0.25">
      <c r="A2246" s="3">
        <f>TITRES_STAT!B2249</f>
        <v>45574</v>
      </c>
      <c r="B2246" s="5">
        <f>TITRES_STAT!D2249</f>
        <v>0.36</v>
      </c>
      <c r="C2246" s="2">
        <f t="shared" si="277"/>
        <v>-1.0000000000000009E-2</v>
      </c>
      <c r="D2246" s="2">
        <f t="shared" ref="D2246:D2309" si="278">AVERAGE(B2242:B2246)</f>
        <v>0.37</v>
      </c>
      <c r="E2246" s="2">
        <f t="shared" si="272"/>
        <v>0.37300000000000005</v>
      </c>
      <c r="F2246" s="2">
        <f t="shared" si="273"/>
        <v>0.37450000000000006</v>
      </c>
      <c r="G2246" s="2">
        <f t="shared" si="275"/>
        <v>0.37800000000000011</v>
      </c>
      <c r="H2246" s="2">
        <f t="shared" si="271"/>
        <v>0.40164999999999962</v>
      </c>
      <c r="I2246" s="2">
        <f t="array" ref="I2246">SUMPRODUCT(B2230:B2249, (ROW(B2230:B2249)-ROW(B2230)+1)) / (20*21/2)</f>
        <v>0.37061904761904763</v>
      </c>
      <c r="J2246" s="2">
        <f t="shared" si="274"/>
        <v>0.37316099363094768</v>
      </c>
      <c r="K2246" s="2">
        <f t="shared" si="276"/>
        <v>0.37794535711346156</v>
      </c>
    </row>
    <row r="2247" spans="1:11" ht="13.5" x14ac:dyDescent="0.25">
      <c r="A2247" s="3">
        <f>TITRES_STAT!B2250</f>
        <v>45575</v>
      </c>
      <c r="B2247" s="5">
        <f>TITRES_STAT!D2250</f>
        <v>0.37</v>
      </c>
      <c r="C2247" s="2">
        <f t="shared" si="277"/>
        <v>1.0000000000000009E-2</v>
      </c>
      <c r="D2247" s="2">
        <f t="shared" si="278"/>
        <v>0.36799999999999999</v>
      </c>
      <c r="E2247" s="2">
        <f t="shared" si="272"/>
        <v>0.372</v>
      </c>
      <c r="F2247" s="2">
        <f t="shared" si="273"/>
        <v>0.37400000000000005</v>
      </c>
      <c r="G2247" s="2">
        <f t="shared" si="275"/>
        <v>0.3776000000000001</v>
      </c>
      <c r="H2247" s="2">
        <f t="shared" si="271"/>
        <v>0.40104999999999968</v>
      </c>
      <c r="I2247" s="2">
        <f t="array" ref="I2247">SUMPRODUCT(B2231:B2250, (ROW(B2231:B2250)-ROW(B2231)+1)) / (20*21/2)</f>
        <v>0.36942857142857144</v>
      </c>
      <c r="J2247" s="2">
        <f t="shared" si="274"/>
        <v>0.37285994661847649</v>
      </c>
      <c r="K2247" s="2">
        <f t="shared" si="276"/>
        <v>0.3776337744815611</v>
      </c>
    </row>
    <row r="2248" spans="1:11" ht="13.5" x14ac:dyDescent="0.25">
      <c r="A2248" s="3">
        <f>TITRES_STAT!B2251</f>
        <v>45576</v>
      </c>
      <c r="B2248" s="5">
        <f>TITRES_STAT!D2251</f>
        <v>0.37</v>
      </c>
      <c r="C2248" s="2">
        <f t="shared" si="277"/>
        <v>0</v>
      </c>
      <c r="D2248" s="2">
        <f t="shared" si="278"/>
        <v>0.36800000000000005</v>
      </c>
      <c r="E2248" s="2">
        <f t="shared" si="272"/>
        <v>0.37100000000000005</v>
      </c>
      <c r="F2248" s="2">
        <f t="shared" si="273"/>
        <v>0.37350000000000005</v>
      </c>
      <c r="G2248" s="2">
        <f t="shared" si="275"/>
        <v>0.37720000000000015</v>
      </c>
      <c r="H2248" s="2">
        <f t="shared" si="271"/>
        <v>0.40044999999999975</v>
      </c>
      <c r="I2248" s="2">
        <f t="array" ref="I2248">SUMPRODUCT(B2232:B2251, (ROW(B2232:B2251)-ROW(B2232)+1)) / (20*21/2)</f>
        <v>0.36833333333333329</v>
      </c>
      <c r="J2248" s="2">
        <f t="shared" si="274"/>
        <v>0.37258757075005017</v>
      </c>
      <c r="K2248" s="2">
        <f t="shared" si="276"/>
        <v>0.3773344107764019</v>
      </c>
    </row>
    <row r="2249" spans="1:11" ht="13.5" x14ac:dyDescent="0.25">
      <c r="A2249" s="3">
        <f>TITRES_STAT!B2252</f>
        <v>45579</v>
      </c>
      <c r="B2249" s="5">
        <f>TITRES_STAT!D2252</f>
        <v>0.36</v>
      </c>
      <c r="C2249" s="2">
        <f t="shared" si="277"/>
        <v>-1.0000000000000009E-2</v>
      </c>
      <c r="D2249" s="2">
        <f t="shared" si="278"/>
        <v>0.36599999999999999</v>
      </c>
      <c r="E2249" s="2">
        <f t="shared" si="272"/>
        <v>0.36900000000000005</v>
      </c>
      <c r="F2249" s="2">
        <f t="shared" si="273"/>
        <v>0.37250000000000005</v>
      </c>
      <c r="G2249" s="2">
        <f t="shared" si="275"/>
        <v>0.37680000000000008</v>
      </c>
      <c r="H2249" s="2">
        <f t="shared" si="271"/>
        <v>0.39989999999999976</v>
      </c>
      <c r="I2249" s="2">
        <f t="array" ref="I2249">SUMPRODUCT(B2233:B2252, (ROW(B2233:B2252)-ROW(B2233)+1)) / (20*21/2)</f>
        <v>0.36733333333333335</v>
      </c>
      <c r="J2249" s="2">
        <f t="shared" si="274"/>
        <v>0.37138875448814057</v>
      </c>
      <c r="K2249" s="2">
        <f t="shared" si="276"/>
        <v>0.37665462996164101</v>
      </c>
    </row>
    <row r="2250" spans="1:11" ht="13.5" x14ac:dyDescent="0.25">
      <c r="A2250" s="3">
        <f>TITRES_STAT!B2253</f>
        <v>45581</v>
      </c>
      <c r="B2250" s="5">
        <f>TITRES_STAT!D2253</f>
        <v>0.36</v>
      </c>
      <c r="C2250" s="2">
        <f t="shared" si="277"/>
        <v>0</v>
      </c>
      <c r="D2250" s="2">
        <f t="shared" si="278"/>
        <v>0.36399999999999999</v>
      </c>
      <c r="E2250" s="2">
        <f t="shared" si="272"/>
        <v>0.36799999999999999</v>
      </c>
      <c r="F2250" s="2">
        <f t="shared" si="273"/>
        <v>0.37150000000000005</v>
      </c>
      <c r="G2250" s="2">
        <f t="shared" si="275"/>
        <v>0.37640000000000007</v>
      </c>
      <c r="H2250" s="2">
        <f t="shared" ref="H2250:H2313" si="279">AVERAGE(B2051:B2250)</f>
        <v>0.39939999999999976</v>
      </c>
      <c r="I2250" s="2">
        <f t="array" ref="I2250">SUMPRODUCT(B2234:B2253, (ROW(B2234:B2253)-ROW(B2234)+1)) / (20*21/2)</f>
        <v>0.36638095238095236</v>
      </c>
      <c r="J2250" s="2">
        <f t="shared" si="274"/>
        <v>0.37030411120355577</v>
      </c>
      <c r="K2250" s="2">
        <f t="shared" si="276"/>
        <v>0.37600150721804726</v>
      </c>
    </row>
    <row r="2251" spans="1:11" ht="13.5" x14ac:dyDescent="0.25">
      <c r="A2251" s="3">
        <f>TITRES_STAT!B2254</f>
        <v>45582</v>
      </c>
      <c r="B2251" s="5">
        <f>TITRES_STAT!D2254</f>
        <v>0.36</v>
      </c>
      <c r="C2251" s="2">
        <f t="shared" si="277"/>
        <v>0</v>
      </c>
      <c r="D2251" s="2">
        <f t="shared" si="278"/>
        <v>0.36399999999999999</v>
      </c>
      <c r="E2251" s="2">
        <f t="shared" si="272"/>
        <v>0.36699999999999999</v>
      </c>
      <c r="F2251" s="2">
        <f t="shared" si="273"/>
        <v>0.37050000000000011</v>
      </c>
      <c r="G2251" s="2">
        <f t="shared" si="275"/>
        <v>0.376</v>
      </c>
      <c r="H2251" s="2">
        <f t="shared" si="279"/>
        <v>0.39894999999999975</v>
      </c>
      <c r="I2251" s="2">
        <f t="array" ref="I2251">SUMPRODUCT(B2235:B2254, (ROW(B2235:B2254)-ROW(B2235)+1)) / (20*21/2)</f>
        <v>0.3654761904761904</v>
      </c>
      <c r="J2251" s="2">
        <f t="shared" si="274"/>
        <v>0.3693227672794076</v>
      </c>
      <c r="K2251" s="2">
        <f t="shared" si="276"/>
        <v>0.37537399713106501</v>
      </c>
    </row>
    <row r="2252" spans="1:11" ht="13.5" x14ac:dyDescent="0.25">
      <c r="A2252" s="3">
        <f>TITRES_STAT!B2255</f>
        <v>45583</v>
      </c>
      <c r="B2252" s="5">
        <f>TITRES_STAT!D2255</f>
        <v>0.36</v>
      </c>
      <c r="C2252" s="2">
        <f t="shared" si="277"/>
        <v>0</v>
      </c>
      <c r="D2252" s="2">
        <f t="shared" si="278"/>
        <v>0.36199999999999993</v>
      </c>
      <c r="E2252" s="2">
        <f t="shared" ref="E2252:E2315" si="280">AVERAGE(B2243:B2252)</f>
        <v>0.36499999999999994</v>
      </c>
      <c r="F2252" s="2">
        <f t="shared" si="273"/>
        <v>0.37000000000000005</v>
      </c>
      <c r="G2252" s="2">
        <f t="shared" si="275"/>
        <v>0.37540000000000001</v>
      </c>
      <c r="H2252" s="2">
        <f t="shared" si="279"/>
        <v>0.39854999999999985</v>
      </c>
      <c r="I2252" s="2">
        <f t="array" ref="I2252">SUMPRODUCT(B2236:B2255, (ROW(B2236:B2255)-ROW(B2236)+1)) / (20*21/2)</f>
        <v>0.36557142857142855</v>
      </c>
      <c r="J2252" s="2">
        <f t="shared" si="274"/>
        <v>0.36843488468136876</v>
      </c>
      <c r="K2252" s="2">
        <f t="shared" si="276"/>
        <v>0.37477109528278796</v>
      </c>
    </row>
    <row r="2253" spans="1:11" ht="13.5" x14ac:dyDescent="0.25">
      <c r="A2253" s="3">
        <f>TITRES_STAT!B2256</f>
        <v>45586</v>
      </c>
      <c r="B2253" s="5">
        <f>TITRES_STAT!D2256</f>
        <v>0.36</v>
      </c>
      <c r="C2253" s="2">
        <f t="shared" si="277"/>
        <v>0</v>
      </c>
      <c r="D2253" s="2">
        <f t="shared" si="278"/>
        <v>0.36</v>
      </c>
      <c r="E2253" s="2">
        <f t="shared" si="280"/>
        <v>0.36399999999999999</v>
      </c>
      <c r="F2253" s="2">
        <f t="shared" si="273"/>
        <v>0.36950000000000011</v>
      </c>
      <c r="G2253" s="2">
        <f t="shared" si="275"/>
        <v>0.37479999999999997</v>
      </c>
      <c r="H2253" s="2">
        <f t="shared" si="279"/>
        <v>0.39814999999999989</v>
      </c>
      <c r="I2253" s="2">
        <f t="array" ref="I2253">SUMPRODUCT(B2237:B2256, (ROW(B2237:B2256)-ROW(B2237)+1)) / (20*21/2)</f>
        <v>0.36566666666666664</v>
      </c>
      <c r="J2253" s="2">
        <f t="shared" si="274"/>
        <v>0.36763156233076222</v>
      </c>
      <c r="K2253" s="2">
        <f t="shared" si="276"/>
        <v>0.37419183664424727</v>
      </c>
    </row>
    <row r="2254" spans="1:11" ht="13.5" x14ac:dyDescent="0.25">
      <c r="A2254" s="3">
        <f>TITRES_STAT!B2257</f>
        <v>45587</v>
      </c>
      <c r="B2254" s="5">
        <f>TITRES_STAT!D2257</f>
        <v>0.36</v>
      </c>
      <c r="C2254" s="2">
        <f t="shared" si="277"/>
        <v>0</v>
      </c>
      <c r="D2254" s="2">
        <f t="shared" si="278"/>
        <v>0.36</v>
      </c>
      <c r="E2254" s="2">
        <f t="shared" si="280"/>
        <v>0.36299999999999993</v>
      </c>
      <c r="F2254" s="2">
        <f t="shared" si="273"/>
        <v>0.36900000000000011</v>
      </c>
      <c r="G2254" s="2">
        <f t="shared" si="275"/>
        <v>0.37419999999999992</v>
      </c>
      <c r="H2254" s="2">
        <f t="shared" si="279"/>
        <v>0.39779999999999993</v>
      </c>
      <c r="I2254" s="2">
        <f t="array" ref="I2254">SUMPRODUCT(B2238:B2257, (ROW(B2238:B2257)-ROW(B2238)+1)) / (20*21/2)</f>
        <v>0.36580952380952375</v>
      </c>
      <c r="J2254" s="2">
        <f t="shared" si="274"/>
        <v>0.36690474687068964</v>
      </c>
      <c r="K2254" s="2">
        <f t="shared" si="276"/>
        <v>0.37363529403074736</v>
      </c>
    </row>
    <row r="2255" spans="1:11" ht="13.5" x14ac:dyDescent="0.25">
      <c r="A2255" s="3">
        <f>TITRES_STAT!B2258</f>
        <v>45588</v>
      </c>
      <c r="B2255" s="5">
        <f>TITRES_STAT!D2258</f>
        <v>0.37</v>
      </c>
      <c r="C2255" s="2">
        <f t="shared" si="277"/>
        <v>1.0000000000000009E-2</v>
      </c>
      <c r="D2255" s="2">
        <f t="shared" si="278"/>
        <v>0.36199999999999999</v>
      </c>
      <c r="E2255" s="2">
        <f t="shared" si="280"/>
        <v>0.36299999999999993</v>
      </c>
      <c r="F2255" s="2">
        <f t="shared" si="273"/>
        <v>0.36900000000000011</v>
      </c>
      <c r="G2255" s="2">
        <f t="shared" si="275"/>
        <v>0.37379999999999997</v>
      </c>
      <c r="H2255" s="2">
        <f t="shared" si="279"/>
        <v>0.39754999999999996</v>
      </c>
      <c r="I2255" s="2">
        <f t="array" ref="I2255">SUMPRODUCT(B2239:B2258, (ROW(B2239:B2258)-ROW(B2239)+1)) / (20*21/2)</f>
        <v>0.36504761904761901</v>
      </c>
      <c r="J2255" s="2">
        <f t="shared" si="274"/>
        <v>0.36719953288300489</v>
      </c>
      <c r="K2255" s="2">
        <f t="shared" si="276"/>
        <v>0.37349273348052198</v>
      </c>
    </row>
    <row r="2256" spans="1:11" ht="13.5" x14ac:dyDescent="0.25">
      <c r="A2256" s="3">
        <f>TITRES_STAT!B2259</f>
        <v>45589</v>
      </c>
      <c r="B2256" s="5">
        <f>TITRES_STAT!D2259</f>
        <v>0.37</v>
      </c>
      <c r="C2256" s="2">
        <f t="shared" si="277"/>
        <v>0</v>
      </c>
      <c r="D2256" s="2">
        <f t="shared" si="278"/>
        <v>0.36400000000000005</v>
      </c>
      <c r="E2256" s="2">
        <f t="shared" si="280"/>
        <v>0.36399999999999999</v>
      </c>
      <c r="F2256" s="2">
        <f t="shared" si="273"/>
        <v>0.36850000000000016</v>
      </c>
      <c r="G2256" s="2">
        <f t="shared" si="275"/>
        <v>0.37339999999999995</v>
      </c>
      <c r="H2256" s="2">
        <f t="shared" si="279"/>
        <v>0.39734999999999993</v>
      </c>
      <c r="I2256" s="2">
        <f t="array" ref="I2256">SUMPRODUCT(B2240:B2259, (ROW(B2240:B2259)-ROW(B2240)+1)) / (20*21/2)</f>
        <v>0.3653333333333334</v>
      </c>
      <c r="J2256" s="2">
        <f t="shared" si="274"/>
        <v>0.3674662440370044</v>
      </c>
      <c r="K2256" s="2">
        <f t="shared" si="276"/>
        <v>0.37335576354010935</v>
      </c>
    </row>
    <row r="2257" spans="1:11" ht="13.5" x14ac:dyDescent="0.25">
      <c r="A2257" s="3">
        <f>TITRES_STAT!B2260</f>
        <v>45590</v>
      </c>
      <c r="B2257" s="5">
        <f>TITRES_STAT!D2260</f>
        <v>0.37</v>
      </c>
      <c r="C2257" s="2">
        <f t="shared" si="277"/>
        <v>0</v>
      </c>
      <c r="D2257" s="2">
        <f t="shared" si="278"/>
        <v>0.36599999999999999</v>
      </c>
      <c r="E2257" s="2">
        <f t="shared" si="280"/>
        <v>0.36399999999999999</v>
      </c>
      <c r="F2257" s="2">
        <f t="shared" si="273"/>
        <v>0.3680000000000001</v>
      </c>
      <c r="G2257" s="2">
        <f t="shared" si="275"/>
        <v>0.373</v>
      </c>
      <c r="H2257" s="2">
        <f t="shared" si="279"/>
        <v>0.39709999999999995</v>
      </c>
      <c r="I2257" s="2">
        <f t="array" ref="I2257">SUMPRODUCT(B2241:B2260, (ROW(B2241:B2260)-ROW(B2241)+1)) / (20*21/2)</f>
        <v>0.36661904761904751</v>
      </c>
      <c r="J2257" s="2">
        <f t="shared" si="274"/>
        <v>0.36770755412871825</v>
      </c>
      <c r="K2257" s="2">
        <f t="shared" si="276"/>
        <v>0.37322416496990901</v>
      </c>
    </row>
    <row r="2258" spans="1:11" ht="13.5" x14ac:dyDescent="0.25">
      <c r="A2258" s="3">
        <f>TITRES_STAT!B2261</f>
        <v>45593</v>
      </c>
      <c r="B2258" s="5">
        <f>TITRES_STAT!D2261</f>
        <v>0.36</v>
      </c>
      <c r="C2258" s="2">
        <f t="shared" si="277"/>
        <v>-1.0000000000000009E-2</v>
      </c>
      <c r="D2258" s="2">
        <f t="shared" si="278"/>
        <v>0.36599999999999999</v>
      </c>
      <c r="E2258" s="2">
        <f t="shared" si="280"/>
        <v>0.36299999999999999</v>
      </c>
      <c r="F2258" s="2">
        <f t="shared" si="273"/>
        <v>0.3670000000000001</v>
      </c>
      <c r="G2258" s="2">
        <f t="shared" si="275"/>
        <v>0.37259999999999993</v>
      </c>
      <c r="H2258" s="2">
        <f t="shared" si="279"/>
        <v>0.39674999999999999</v>
      </c>
      <c r="I2258" s="2">
        <f t="array" ref="I2258">SUMPRODUCT(B2242:B2261, (ROW(B2242:B2261)-ROW(B2242)+1)) / (20*21/2)</f>
        <v>0.36785714285714277</v>
      </c>
      <c r="J2258" s="2">
        <f t="shared" si="274"/>
        <v>0.36697350135455464</v>
      </c>
      <c r="K2258" s="2">
        <f t="shared" si="276"/>
        <v>0.37270557026520668</v>
      </c>
    </row>
    <row r="2259" spans="1:11" ht="13.5" x14ac:dyDescent="0.25">
      <c r="A2259" s="3">
        <f>TITRES_STAT!B2262</f>
        <v>45594</v>
      </c>
      <c r="B2259" s="5">
        <f>TITRES_STAT!D2262</f>
        <v>0.37</v>
      </c>
      <c r="C2259" s="2">
        <f t="shared" si="277"/>
        <v>1.0000000000000009E-2</v>
      </c>
      <c r="D2259" s="2">
        <f t="shared" si="278"/>
        <v>0.36799999999999999</v>
      </c>
      <c r="E2259" s="2">
        <f t="shared" si="280"/>
        <v>0.36399999999999999</v>
      </c>
      <c r="F2259" s="2">
        <f t="shared" si="273"/>
        <v>0.36650000000000016</v>
      </c>
      <c r="G2259" s="2">
        <f t="shared" si="275"/>
        <v>0.3723999999999999</v>
      </c>
      <c r="H2259" s="2">
        <f t="shared" si="279"/>
        <v>0.39640000000000009</v>
      </c>
      <c r="I2259" s="2">
        <f t="array" ref="I2259">SUMPRODUCT(B2243:B2262, (ROW(B2243:B2262)-ROW(B2243)+1)) / (20*21/2)</f>
        <v>0.36904761904761896</v>
      </c>
      <c r="J2259" s="2">
        <f t="shared" si="274"/>
        <v>0.36726173932078754</v>
      </c>
      <c r="K2259" s="2">
        <f t="shared" si="276"/>
        <v>0.37259946947049272</v>
      </c>
    </row>
    <row r="2260" spans="1:11" ht="13.5" x14ac:dyDescent="0.25">
      <c r="A2260" s="3">
        <f>TITRES_STAT!B2263</f>
        <v>45595</v>
      </c>
      <c r="B2260" s="5">
        <f>TITRES_STAT!D2263</f>
        <v>0.38</v>
      </c>
      <c r="C2260" s="2">
        <f t="shared" si="277"/>
        <v>1.0000000000000009E-2</v>
      </c>
      <c r="D2260" s="2">
        <f t="shared" si="278"/>
        <v>0.37</v>
      </c>
      <c r="E2260" s="2">
        <f t="shared" si="280"/>
        <v>0.36599999999999999</v>
      </c>
      <c r="F2260" s="2">
        <f t="shared" ref="F2260:F2323" si="281">AVERAGE(B2241:B2260)</f>
        <v>0.3670000000000001</v>
      </c>
      <c r="G2260" s="2">
        <f t="shared" si="275"/>
        <v>0.3723999999999999</v>
      </c>
      <c r="H2260" s="2">
        <f t="shared" si="279"/>
        <v>0.39610000000000006</v>
      </c>
      <c r="I2260" s="2">
        <f t="array" ref="I2260">SUMPRODUCT(B2244:B2263, (ROW(B2244:B2263)-ROW(B2244)+1)) / (20*21/2)</f>
        <v>0.37023809523809514</v>
      </c>
      <c r="J2260" s="2">
        <f t="shared" si="274"/>
        <v>0.36847490700452201</v>
      </c>
      <c r="K2260" s="2">
        <f t="shared" si="276"/>
        <v>0.37288968635400283</v>
      </c>
    </row>
    <row r="2261" spans="1:11" ht="13.5" x14ac:dyDescent="0.25">
      <c r="A2261" s="3">
        <f>TITRES_STAT!B2264</f>
        <v>45596</v>
      </c>
      <c r="B2261" s="5">
        <f>TITRES_STAT!D2264</f>
        <v>0.38</v>
      </c>
      <c r="C2261" s="2">
        <f t="shared" si="277"/>
        <v>0</v>
      </c>
      <c r="D2261" s="2">
        <f t="shared" si="278"/>
        <v>0.372</v>
      </c>
      <c r="E2261" s="2">
        <f t="shared" si="280"/>
        <v>0.36799999999999999</v>
      </c>
      <c r="F2261" s="2">
        <f t="shared" si="281"/>
        <v>0.36750000000000005</v>
      </c>
      <c r="G2261" s="2">
        <f t="shared" si="275"/>
        <v>0.3723999999999999</v>
      </c>
      <c r="H2261" s="2">
        <f t="shared" si="279"/>
        <v>0.39585000000000009</v>
      </c>
      <c r="I2261" s="2">
        <f t="array" ref="I2261">SUMPRODUCT(B2245:B2264, (ROW(B2245:B2264)-ROW(B2245)+1)) / (20*21/2)</f>
        <v>0.37233333333333324</v>
      </c>
      <c r="J2261" s="2">
        <f t="shared" ref="J2261:J2324" si="282">$J$4*B2261+J2260*(1-$J$4)</f>
        <v>0.36957253490885322</v>
      </c>
      <c r="K2261" s="2">
        <f t="shared" si="276"/>
        <v>0.37316852218325763</v>
      </c>
    </row>
    <row r="2262" spans="1:11" ht="13.5" x14ac:dyDescent="0.25">
      <c r="A2262" s="3">
        <f>TITRES_STAT!B2265</f>
        <v>45597</v>
      </c>
      <c r="B2262" s="5">
        <f>TITRES_STAT!D2265</f>
        <v>0.38</v>
      </c>
      <c r="C2262" s="2">
        <f t="shared" si="277"/>
        <v>0</v>
      </c>
      <c r="D2262" s="2">
        <f t="shared" si="278"/>
        <v>0.37399999999999994</v>
      </c>
      <c r="E2262" s="2">
        <f t="shared" si="280"/>
        <v>0.37</v>
      </c>
      <c r="F2262" s="2">
        <f t="shared" si="281"/>
        <v>0.36750000000000005</v>
      </c>
      <c r="G2262" s="2">
        <f t="shared" si="275"/>
        <v>0.3723999999999999</v>
      </c>
      <c r="H2262" s="2">
        <f t="shared" si="279"/>
        <v>0.39555000000000007</v>
      </c>
      <c r="I2262" s="2">
        <f t="array" ref="I2262">SUMPRODUCT(B2246:B2265, (ROW(B2246:B2265)-ROW(B2246)+1)) / (20*21/2)</f>
        <v>0.37338095238095231</v>
      </c>
      <c r="J2262" s="2">
        <f t="shared" si="282"/>
        <v>0.37056562682229577</v>
      </c>
      <c r="K2262" s="2">
        <f t="shared" si="276"/>
        <v>0.37343642327411025</v>
      </c>
    </row>
    <row r="2263" spans="1:11" ht="13.5" x14ac:dyDescent="0.25">
      <c r="A2263" s="3">
        <f>TITRES_STAT!B2266</f>
        <v>45600</v>
      </c>
      <c r="B2263" s="5">
        <f>TITRES_STAT!D2266</f>
        <v>0.38</v>
      </c>
      <c r="C2263" s="2">
        <f t="shared" si="277"/>
        <v>0</v>
      </c>
      <c r="D2263" s="2">
        <f t="shared" si="278"/>
        <v>0.37799999999999995</v>
      </c>
      <c r="E2263" s="2">
        <f t="shared" si="280"/>
        <v>0.372</v>
      </c>
      <c r="F2263" s="2">
        <f t="shared" si="281"/>
        <v>0.36799999999999999</v>
      </c>
      <c r="G2263" s="2">
        <f t="shared" si="275"/>
        <v>0.37239999999999979</v>
      </c>
      <c r="H2263" s="2">
        <f t="shared" si="279"/>
        <v>0.39520000000000005</v>
      </c>
      <c r="I2263" s="2">
        <f t="array" ref="I2263">SUMPRODUCT(B2247:B2266, (ROW(B2247:B2266)-ROW(B2247)+1)) / (20*21/2)</f>
        <v>0.37533333333333335</v>
      </c>
      <c r="J2263" s="2">
        <f t="shared" si="282"/>
        <v>0.37146413855350569</v>
      </c>
      <c r="K2263" s="2">
        <f t="shared" si="276"/>
        <v>0.3736938184398314</v>
      </c>
    </row>
    <row r="2264" spans="1:11" ht="13.5" x14ac:dyDescent="0.25">
      <c r="A2264" s="3">
        <f>TITRES_STAT!B2267</f>
        <v>45601</v>
      </c>
      <c r="B2264" s="5">
        <f>TITRES_STAT!D2267</f>
        <v>0.39</v>
      </c>
      <c r="C2264" s="2">
        <f t="shared" si="277"/>
        <v>1.0000000000000009E-2</v>
      </c>
      <c r="D2264" s="2">
        <f t="shared" si="278"/>
        <v>0.38200000000000001</v>
      </c>
      <c r="E2264" s="2">
        <f t="shared" si="280"/>
        <v>0.37499999999999994</v>
      </c>
      <c r="F2264" s="2">
        <f t="shared" si="281"/>
        <v>0.36899999999999994</v>
      </c>
      <c r="G2264" s="2">
        <f t="shared" si="275"/>
        <v>0.3727999999999998</v>
      </c>
      <c r="H2264" s="2">
        <f t="shared" si="279"/>
        <v>0.39500000000000002</v>
      </c>
      <c r="I2264" s="2">
        <f t="array" ref="I2264">SUMPRODUCT(B2248:B2267, (ROW(B2248:B2267)-ROW(B2248)+1)) / (20*21/2)</f>
        <v>0.37714285714285717</v>
      </c>
      <c r="J2264" s="2">
        <f t="shared" si="282"/>
        <v>0.37322945869126706</v>
      </c>
      <c r="K2264" s="2">
        <f t="shared" si="276"/>
        <v>0.37433327654023019</v>
      </c>
    </row>
    <row r="2265" spans="1:11" ht="13.5" x14ac:dyDescent="0.25">
      <c r="A2265" s="3">
        <f>TITRES_STAT!B2268</f>
        <v>45602</v>
      </c>
      <c r="B2265" s="5">
        <f>TITRES_STAT!D2268</f>
        <v>0.38</v>
      </c>
      <c r="C2265" s="2">
        <f t="shared" si="277"/>
        <v>-1.0000000000000009E-2</v>
      </c>
      <c r="D2265" s="2">
        <f t="shared" si="278"/>
        <v>0.38200000000000001</v>
      </c>
      <c r="E2265" s="2">
        <f t="shared" si="280"/>
        <v>0.376</v>
      </c>
      <c r="F2265" s="2">
        <f t="shared" si="281"/>
        <v>0.36949999999999994</v>
      </c>
      <c r="G2265" s="2">
        <f t="shared" si="275"/>
        <v>0.37299999999999978</v>
      </c>
      <c r="H2265" s="2">
        <f t="shared" si="279"/>
        <v>0.39479999999999987</v>
      </c>
      <c r="I2265" s="2">
        <f t="array" ref="I2265">SUMPRODUCT(B2249:B2268, (ROW(B2249:B2268)-ROW(B2249)+1)) / (20*21/2)</f>
        <v>0.37885714285714289</v>
      </c>
      <c r="J2265" s="2">
        <f t="shared" si="282"/>
        <v>0.37387427214924163</v>
      </c>
      <c r="K2265" s="2">
        <f t="shared" si="276"/>
        <v>0.37455550098963292</v>
      </c>
    </row>
    <row r="2266" spans="1:11" ht="13.5" x14ac:dyDescent="0.25">
      <c r="A2266" s="3">
        <f>TITRES_STAT!B2269</f>
        <v>45603</v>
      </c>
      <c r="B2266" s="5">
        <f>TITRES_STAT!D2269</f>
        <v>0.39</v>
      </c>
      <c r="C2266" s="2">
        <f t="shared" si="277"/>
        <v>1.0000000000000009E-2</v>
      </c>
      <c r="D2266" s="2">
        <f t="shared" si="278"/>
        <v>0.38400000000000001</v>
      </c>
      <c r="E2266" s="2">
        <f t="shared" si="280"/>
        <v>0.378</v>
      </c>
      <c r="F2266" s="2">
        <f t="shared" si="281"/>
        <v>0.37099999999999994</v>
      </c>
      <c r="G2266" s="2">
        <f t="shared" si="275"/>
        <v>0.3731999999999997</v>
      </c>
      <c r="H2266" s="2">
        <f t="shared" si="279"/>
        <v>0.39459999999999995</v>
      </c>
      <c r="I2266" s="2">
        <f t="array" ref="I2266">SUMPRODUCT(B2250:B2269, (ROW(B2250:B2269)-ROW(B2250)+1)) / (20*21/2)</f>
        <v>0.38047619047619041</v>
      </c>
      <c r="J2266" s="2">
        <f t="shared" si="282"/>
        <v>0.37541005575407577</v>
      </c>
      <c r="K2266" s="2">
        <f t="shared" si="276"/>
        <v>0.37516116761749047</v>
      </c>
    </row>
    <row r="2267" spans="1:11" ht="13.5" x14ac:dyDescent="0.25">
      <c r="A2267" s="3">
        <f>TITRES_STAT!B2270</f>
        <v>45604</v>
      </c>
      <c r="B2267" s="5">
        <f>TITRES_STAT!D2270</f>
        <v>0.39</v>
      </c>
      <c r="C2267" s="2">
        <f t="shared" si="277"/>
        <v>0</v>
      </c>
      <c r="D2267" s="2">
        <f t="shared" si="278"/>
        <v>0.38600000000000001</v>
      </c>
      <c r="E2267" s="2">
        <f t="shared" si="280"/>
        <v>0.38</v>
      </c>
      <c r="F2267" s="2">
        <f t="shared" si="281"/>
        <v>0.37199999999999989</v>
      </c>
      <c r="G2267" s="2">
        <f t="shared" si="275"/>
        <v>0.37339999999999973</v>
      </c>
      <c r="H2267" s="2">
        <f t="shared" si="279"/>
        <v>0.39440000000000003</v>
      </c>
      <c r="I2267" s="2">
        <f t="array" ref="I2267">SUMPRODUCT(B2251:B2270, (ROW(B2251:B2270)-ROW(B2251)+1)) / (20*21/2)</f>
        <v>0.38099999999999995</v>
      </c>
      <c r="J2267" s="2">
        <f t="shared" si="282"/>
        <v>0.3767995742536876</v>
      </c>
      <c r="K2267" s="2">
        <f t="shared" si="276"/>
        <v>0.37574308261288303</v>
      </c>
    </row>
    <row r="2268" spans="1:11" ht="13.5" x14ac:dyDescent="0.25">
      <c r="A2268" s="3">
        <f>TITRES_STAT!B2271</f>
        <v>45607</v>
      </c>
      <c r="B2268" s="5">
        <f>TITRES_STAT!D2271</f>
        <v>0.39</v>
      </c>
      <c r="C2268" s="2">
        <f t="shared" si="277"/>
        <v>0</v>
      </c>
      <c r="D2268" s="2">
        <f t="shared" si="278"/>
        <v>0.38800000000000007</v>
      </c>
      <c r="E2268" s="2">
        <f t="shared" si="280"/>
        <v>0.38300000000000001</v>
      </c>
      <c r="F2268" s="2">
        <f t="shared" si="281"/>
        <v>0.37299999999999989</v>
      </c>
      <c r="G2268" s="2">
        <f t="shared" si="275"/>
        <v>0.37359999999999977</v>
      </c>
      <c r="H2268" s="2">
        <f t="shared" si="279"/>
        <v>0.3942500000000001</v>
      </c>
      <c r="I2268" s="2">
        <f t="array" ref="I2268">SUMPRODUCT(B2252:B2271, (ROW(B2252:B2271)-ROW(B2252)+1)) / (20*21/2)</f>
        <v>0.38238095238095238</v>
      </c>
      <c r="J2268" s="2">
        <f t="shared" si="282"/>
        <v>0.37805675765809832</v>
      </c>
      <c r="K2268" s="2">
        <f t="shared" si="276"/>
        <v>0.37630217741237787</v>
      </c>
    </row>
    <row r="2269" spans="1:11" ht="13.5" x14ac:dyDescent="0.25">
      <c r="A2269" s="3">
        <f>TITRES_STAT!B2272</f>
        <v>45608</v>
      </c>
      <c r="B2269" s="5">
        <f>TITRES_STAT!D2272</f>
        <v>0.39</v>
      </c>
      <c r="C2269" s="2">
        <f t="shared" si="277"/>
        <v>0</v>
      </c>
      <c r="D2269" s="2">
        <f t="shared" si="278"/>
        <v>0.38800000000000007</v>
      </c>
      <c r="E2269" s="2">
        <f t="shared" si="280"/>
        <v>0.38500000000000006</v>
      </c>
      <c r="F2269" s="2">
        <f t="shared" si="281"/>
        <v>0.37449999999999994</v>
      </c>
      <c r="G2269" s="2">
        <f t="shared" si="275"/>
        <v>0.37379999999999991</v>
      </c>
      <c r="H2269" s="2">
        <f t="shared" si="279"/>
        <v>0.39415000000000011</v>
      </c>
      <c r="I2269" s="2">
        <f t="array" ref="I2269">SUMPRODUCT(B2253:B2272, (ROW(B2253:B2272)-ROW(B2253)+1)) / (20*21/2)</f>
        <v>0.38361904761904764</v>
      </c>
      <c r="J2269" s="2">
        <f t="shared" si="282"/>
        <v>0.37919420930970799</v>
      </c>
      <c r="K2269" s="2">
        <f t="shared" si="276"/>
        <v>0.37683934692561799</v>
      </c>
    </row>
    <row r="2270" spans="1:11" ht="13.5" x14ac:dyDescent="0.25">
      <c r="A2270" s="3">
        <f>TITRES_STAT!B2273</f>
        <v>45609</v>
      </c>
      <c r="B2270" s="5">
        <f>TITRES_STAT!D2273</f>
        <v>0.38</v>
      </c>
      <c r="C2270" s="2">
        <f t="shared" si="277"/>
        <v>-1.0000000000000009E-2</v>
      </c>
      <c r="D2270" s="2">
        <f t="shared" si="278"/>
        <v>0.38800000000000001</v>
      </c>
      <c r="E2270" s="2">
        <f t="shared" si="280"/>
        <v>0.38500000000000006</v>
      </c>
      <c r="F2270" s="2">
        <f t="shared" si="281"/>
        <v>0.37549999999999989</v>
      </c>
      <c r="G2270" s="2">
        <f t="shared" si="275"/>
        <v>0.37399999999999983</v>
      </c>
      <c r="H2270" s="2">
        <f t="shared" si="279"/>
        <v>0.39405000000000018</v>
      </c>
      <c r="I2270" s="2">
        <f t="array" ref="I2270">SUMPRODUCT(B2254:B2273, (ROW(B2254:B2273)-ROW(B2254)+1)) / (20*21/2)</f>
        <v>0.38471428571428568</v>
      </c>
      <c r="J2270" s="2">
        <f t="shared" si="282"/>
        <v>0.37927095128021204</v>
      </c>
      <c r="K2270" s="2">
        <f t="shared" si="276"/>
        <v>0.37696329410500551</v>
      </c>
    </row>
    <row r="2271" spans="1:11" ht="13.5" x14ac:dyDescent="0.25">
      <c r="A2271" s="3">
        <f>TITRES_STAT!B2274</f>
        <v>45610</v>
      </c>
      <c r="B2271" s="5">
        <f>TITRES_STAT!D2274</f>
        <v>0.39</v>
      </c>
      <c r="C2271" s="2">
        <f t="shared" si="277"/>
        <v>1.0000000000000009E-2</v>
      </c>
      <c r="D2271" s="2">
        <f t="shared" si="278"/>
        <v>0.38800000000000001</v>
      </c>
      <c r="E2271" s="2">
        <f t="shared" si="280"/>
        <v>0.38600000000000001</v>
      </c>
      <c r="F2271" s="2">
        <f t="shared" si="281"/>
        <v>0.37699999999999989</v>
      </c>
      <c r="G2271" s="2">
        <f t="shared" si="275"/>
        <v>0.37419999999999987</v>
      </c>
      <c r="H2271" s="2">
        <f t="shared" si="279"/>
        <v>0.39395000000000019</v>
      </c>
      <c r="I2271" s="2">
        <f t="array" ref="I2271">SUMPRODUCT(B2255:B2274, (ROW(B2255:B2274)-ROW(B2255)+1)) / (20*21/2)</f>
        <v>0.38566666666666666</v>
      </c>
      <c r="J2271" s="2">
        <f t="shared" si="282"/>
        <v>0.38029276544400137</v>
      </c>
      <c r="K2271" s="2">
        <f t="shared" si="276"/>
        <v>0.37747453747343668</v>
      </c>
    </row>
    <row r="2272" spans="1:11" ht="13.5" x14ac:dyDescent="0.25">
      <c r="A2272" s="3">
        <f>TITRES_STAT!B2275</f>
        <v>45611</v>
      </c>
      <c r="B2272" s="5">
        <f>TITRES_STAT!D2275</f>
        <v>0.39</v>
      </c>
      <c r="C2272" s="2">
        <f t="shared" si="277"/>
        <v>0</v>
      </c>
      <c r="D2272" s="2">
        <f t="shared" si="278"/>
        <v>0.38800000000000007</v>
      </c>
      <c r="E2272" s="2">
        <f t="shared" si="280"/>
        <v>0.38700000000000007</v>
      </c>
      <c r="F2272" s="2">
        <f t="shared" si="281"/>
        <v>0.37849999999999989</v>
      </c>
      <c r="G2272" s="2">
        <f t="shared" si="275"/>
        <v>0.37459999999999988</v>
      </c>
      <c r="H2272" s="2">
        <f t="shared" si="279"/>
        <v>0.39390000000000014</v>
      </c>
      <c r="I2272" s="2">
        <f t="array" ref="I2272">SUMPRODUCT(B2256:B2275, (ROW(B2256:B2275)-ROW(B2256)+1)) / (20*21/2)</f>
        <v>0.38552380952380955</v>
      </c>
      <c r="J2272" s="2">
        <f t="shared" si="282"/>
        <v>0.38121726397314409</v>
      </c>
      <c r="K2272" s="2">
        <f t="shared" si="276"/>
        <v>0.37796573208232154</v>
      </c>
    </row>
    <row r="2273" spans="1:11" ht="13.5" x14ac:dyDescent="0.25">
      <c r="A2273" s="3">
        <f>TITRES_STAT!B2276</f>
        <v>45614</v>
      </c>
      <c r="B2273" s="5">
        <f>TITRES_STAT!D2276</f>
        <v>0.39</v>
      </c>
      <c r="C2273" s="2">
        <f t="shared" si="277"/>
        <v>0</v>
      </c>
      <c r="D2273" s="2">
        <f t="shared" si="278"/>
        <v>0.38800000000000007</v>
      </c>
      <c r="E2273" s="2">
        <f t="shared" si="280"/>
        <v>0.38800000000000007</v>
      </c>
      <c r="F2273" s="2">
        <f t="shared" si="281"/>
        <v>0.37999999999999984</v>
      </c>
      <c r="G2273" s="2">
        <f t="shared" si="275"/>
        <v>0.37499999999999994</v>
      </c>
      <c r="H2273" s="2">
        <f t="shared" si="279"/>
        <v>0.39390000000000014</v>
      </c>
      <c r="I2273" s="2">
        <f t="array" ref="I2273">SUMPRODUCT(B2257:B2276, (ROW(B2257:B2276)-ROW(B2257)+1)) / (20*21/2)</f>
        <v>0.38438095238095243</v>
      </c>
      <c r="J2273" s="2">
        <f t="shared" si="282"/>
        <v>0.38205371502332086</v>
      </c>
      <c r="K2273" s="2">
        <f t="shared" si="276"/>
        <v>0.37843766415752467</v>
      </c>
    </row>
    <row r="2274" spans="1:11" ht="13.5" x14ac:dyDescent="0.25">
      <c r="A2274" s="3">
        <f>TITRES_STAT!B2277</f>
        <v>45615</v>
      </c>
      <c r="B2274" s="5">
        <f>TITRES_STAT!D2277</f>
        <v>0.39</v>
      </c>
      <c r="C2274" s="2">
        <f t="shared" si="277"/>
        <v>0</v>
      </c>
      <c r="D2274" s="2">
        <f t="shared" si="278"/>
        <v>0.38800000000000007</v>
      </c>
      <c r="E2274" s="2">
        <f t="shared" si="280"/>
        <v>0.38800000000000007</v>
      </c>
      <c r="F2274" s="2">
        <f t="shared" si="281"/>
        <v>0.38149999999999984</v>
      </c>
      <c r="G2274" s="2">
        <f t="shared" si="275"/>
        <v>0.37540000000000001</v>
      </c>
      <c r="H2274" s="2">
        <f t="shared" si="279"/>
        <v>0.39385000000000014</v>
      </c>
      <c r="I2274" s="2">
        <f t="array" ref="I2274">SUMPRODUCT(B2258:B2277, (ROW(B2258:B2277)-ROW(B2258)+1)) / (20*21/2)</f>
        <v>0.38419047619047625</v>
      </c>
      <c r="J2274" s="2">
        <f t="shared" si="282"/>
        <v>0.38281050406871886</v>
      </c>
      <c r="K2274" s="2">
        <f t="shared" si="276"/>
        <v>0.37889108909252373</v>
      </c>
    </row>
    <row r="2275" spans="1:11" ht="13.5" x14ac:dyDescent="0.25">
      <c r="A2275" s="3">
        <f>TITRES_STAT!B2278</f>
        <v>45616</v>
      </c>
      <c r="B2275" s="5">
        <f>TITRES_STAT!D2278</f>
        <v>0.38</v>
      </c>
      <c r="C2275" s="2">
        <f t="shared" si="277"/>
        <v>-1.0000000000000009E-2</v>
      </c>
      <c r="D2275" s="2">
        <f t="shared" si="278"/>
        <v>0.38800000000000001</v>
      </c>
      <c r="E2275" s="2">
        <f t="shared" si="280"/>
        <v>0.38800000000000001</v>
      </c>
      <c r="F2275" s="2">
        <f t="shared" si="281"/>
        <v>0.38199999999999984</v>
      </c>
      <c r="G2275" s="2">
        <f t="shared" si="275"/>
        <v>0.37559999999999993</v>
      </c>
      <c r="H2275" s="2">
        <f t="shared" si="279"/>
        <v>0.39370000000000011</v>
      </c>
      <c r="I2275" s="2">
        <f t="array" ref="I2275">SUMPRODUCT(B2259:B2278, (ROW(B2259:B2278)-ROW(B2259)+1)) / (20*21/2)</f>
        <v>0.38490476190476192</v>
      </c>
      <c r="J2275" s="2">
        <f t="shared" si="282"/>
        <v>0.38254283701455516</v>
      </c>
      <c r="K2275" s="2">
        <f t="shared" si="276"/>
        <v>0.37893457579477768</v>
      </c>
    </row>
    <row r="2276" spans="1:11" ht="13.5" x14ac:dyDescent="0.25">
      <c r="A2276" s="3">
        <f>TITRES_STAT!B2279</f>
        <v>45617</v>
      </c>
      <c r="B2276" s="5">
        <f>TITRES_STAT!D2279</f>
        <v>0.37</v>
      </c>
      <c r="C2276" s="2">
        <f t="shared" si="277"/>
        <v>-1.0000000000000009E-2</v>
      </c>
      <c r="D2276" s="2">
        <f t="shared" si="278"/>
        <v>0.38400000000000001</v>
      </c>
      <c r="E2276" s="2">
        <f t="shared" si="280"/>
        <v>0.38600000000000001</v>
      </c>
      <c r="F2276" s="2">
        <f t="shared" si="281"/>
        <v>0.3819999999999999</v>
      </c>
      <c r="G2276" s="2">
        <f t="shared" si="275"/>
        <v>0.37540000000000001</v>
      </c>
      <c r="H2276" s="2">
        <f t="shared" si="279"/>
        <v>0.39345000000000019</v>
      </c>
      <c r="I2276" s="2">
        <f t="array" ref="I2276">SUMPRODUCT(B2260:B2279, (ROW(B2260:B2279)-ROW(B2260)+1)) / (20*21/2)</f>
        <v>0.38642857142857145</v>
      </c>
      <c r="J2276" s="2">
        <f t="shared" si="282"/>
        <v>0.38134828110840707</v>
      </c>
      <c r="K2276" s="2">
        <f t="shared" si="276"/>
        <v>0.37858420027341388</v>
      </c>
    </row>
    <row r="2277" spans="1:11" ht="13.5" x14ac:dyDescent="0.25">
      <c r="A2277" s="3">
        <f>TITRES_STAT!B2280</f>
        <v>45618</v>
      </c>
      <c r="B2277" s="5">
        <f>TITRES_STAT!D2280</f>
        <v>0.38</v>
      </c>
      <c r="C2277" s="2">
        <f t="shared" si="277"/>
        <v>1.0000000000000009E-2</v>
      </c>
      <c r="D2277" s="2">
        <f t="shared" si="278"/>
        <v>0.38200000000000001</v>
      </c>
      <c r="E2277" s="2">
        <f t="shared" si="280"/>
        <v>0.38500000000000006</v>
      </c>
      <c r="F2277" s="2">
        <f t="shared" si="281"/>
        <v>0.3824999999999999</v>
      </c>
      <c r="G2277" s="2">
        <f t="shared" si="275"/>
        <v>0.37540000000000007</v>
      </c>
      <c r="H2277" s="2">
        <f t="shared" si="279"/>
        <v>0.39320000000000022</v>
      </c>
      <c r="I2277" s="2">
        <f t="array" ref="I2277">SUMPRODUCT(B2261:B2280, (ROW(B2261:B2280)-ROW(B2261)+1)) / (20*21/2)</f>
        <v>0.38685714285714284</v>
      </c>
      <c r="J2277" s="2">
        <f t="shared" si="282"/>
        <v>0.38121987338379693</v>
      </c>
      <c r="K2277" s="2">
        <f t="shared" si="276"/>
        <v>0.37863972183131922</v>
      </c>
    </row>
    <row r="2278" spans="1:11" ht="13.5" x14ac:dyDescent="0.25">
      <c r="A2278" s="3">
        <f>TITRES_STAT!B2281</f>
        <v>45621</v>
      </c>
      <c r="B2278" s="5">
        <f>TITRES_STAT!D2281</f>
        <v>0.39</v>
      </c>
      <c r="C2278" s="2">
        <f t="shared" si="277"/>
        <v>1.0000000000000009E-2</v>
      </c>
      <c r="D2278" s="2">
        <f t="shared" si="278"/>
        <v>0.38200000000000001</v>
      </c>
      <c r="E2278" s="2">
        <f t="shared" si="280"/>
        <v>0.38500000000000006</v>
      </c>
      <c r="F2278" s="2">
        <f t="shared" si="281"/>
        <v>0.3839999999999999</v>
      </c>
      <c r="G2278" s="2">
        <f t="shared" si="275"/>
        <v>0.3756000000000001</v>
      </c>
      <c r="H2278" s="2">
        <f t="shared" si="279"/>
        <v>0.39305000000000023</v>
      </c>
      <c r="I2278" s="2">
        <f t="array" ref="I2278">SUMPRODUCT(B2262:B2281, (ROW(B2262:B2281)-ROW(B2262)+1)) / (20*21/2)</f>
        <v>0.38628571428571423</v>
      </c>
      <c r="J2278" s="2">
        <f t="shared" si="282"/>
        <v>0.38205607591867341</v>
      </c>
      <c r="K2278" s="2">
        <f t="shared" si="276"/>
        <v>0.37908522293597341</v>
      </c>
    </row>
    <row r="2279" spans="1:11" ht="13.5" x14ac:dyDescent="0.25">
      <c r="A2279" s="3">
        <f>TITRES_STAT!B2282</f>
        <v>45622</v>
      </c>
      <c r="B2279" s="5">
        <f>TITRES_STAT!D2282</f>
        <v>0.4</v>
      </c>
      <c r="C2279" s="2">
        <f t="shared" si="277"/>
        <v>1.0000000000000009E-2</v>
      </c>
      <c r="D2279" s="2">
        <f t="shared" si="278"/>
        <v>0.38400000000000001</v>
      </c>
      <c r="E2279" s="2">
        <f t="shared" si="280"/>
        <v>0.38600000000000001</v>
      </c>
      <c r="F2279" s="2">
        <f t="shared" si="281"/>
        <v>0.38549999999999995</v>
      </c>
      <c r="G2279" s="2">
        <f t="shared" si="275"/>
        <v>0.37600000000000011</v>
      </c>
      <c r="H2279" s="2">
        <f t="shared" si="279"/>
        <v>0.39295000000000024</v>
      </c>
      <c r="I2279" s="2">
        <f t="array" ref="I2279">SUMPRODUCT(B2263:B2282, (ROW(B2263:B2282)-ROW(B2263)+1)) / (20*21/2)</f>
        <v>0.3847619047619048</v>
      </c>
      <c r="J2279" s="2">
        <f t="shared" si="282"/>
        <v>0.3837650210692759</v>
      </c>
      <c r="K2279" s="2">
        <f t="shared" si="276"/>
        <v>0.37990541027181762</v>
      </c>
    </row>
    <row r="2280" spans="1:11" ht="13.5" x14ac:dyDescent="0.25">
      <c r="A2280" s="3">
        <f>TITRES_STAT!B2283</f>
        <v>45623</v>
      </c>
      <c r="B2280" s="5">
        <f>TITRES_STAT!D2283</f>
        <v>0.39</v>
      </c>
      <c r="C2280" s="2">
        <f t="shared" si="277"/>
        <v>-1.0000000000000009E-2</v>
      </c>
      <c r="D2280" s="2">
        <f t="shared" si="278"/>
        <v>0.38600000000000001</v>
      </c>
      <c r="E2280" s="2">
        <f t="shared" si="280"/>
        <v>0.38700000000000001</v>
      </c>
      <c r="F2280" s="2">
        <f t="shared" si="281"/>
        <v>0.38599999999999995</v>
      </c>
      <c r="G2280" s="2">
        <f t="shared" si="275"/>
        <v>0.37620000000000009</v>
      </c>
      <c r="H2280" s="2">
        <f t="shared" si="279"/>
        <v>0.39285000000000025</v>
      </c>
      <c r="I2280" s="2">
        <f t="array" ref="I2280">SUMPRODUCT(B2264:B2283, (ROW(B2264:B2283)-ROW(B2264)+1)) / (20*21/2)</f>
        <v>0.38328571428571434</v>
      </c>
      <c r="J2280" s="2">
        <f t="shared" si="282"/>
        <v>0.38435882858648773</v>
      </c>
      <c r="K2280" s="2">
        <f t="shared" si="276"/>
        <v>0.38030127653566792</v>
      </c>
    </row>
    <row r="2281" spans="1:11" ht="13.5" x14ac:dyDescent="0.25">
      <c r="A2281" s="3">
        <f>TITRES_STAT!B2284</f>
        <v>45624</v>
      </c>
      <c r="B2281" s="5">
        <f>TITRES_STAT!D2284</f>
        <v>0.38</v>
      </c>
      <c r="C2281" s="2">
        <f t="shared" si="277"/>
        <v>-1.0000000000000009E-2</v>
      </c>
      <c r="D2281" s="2">
        <f t="shared" si="278"/>
        <v>0.38800000000000001</v>
      </c>
      <c r="E2281" s="2">
        <f t="shared" si="280"/>
        <v>0.38600000000000001</v>
      </c>
      <c r="F2281" s="2">
        <f t="shared" si="281"/>
        <v>0.38599999999999995</v>
      </c>
      <c r="G2281" s="2">
        <f t="shared" si="275"/>
        <v>0.37620000000000009</v>
      </c>
      <c r="H2281" s="2">
        <f t="shared" si="279"/>
        <v>0.39270000000000027</v>
      </c>
      <c r="I2281" s="2">
        <f t="array" ref="I2281">SUMPRODUCT(B2265:B2284, (ROW(B2265:B2284)-ROW(B2265)+1)) / (20*21/2)</f>
        <v>0.38185714285714289</v>
      </c>
      <c r="J2281" s="2">
        <f t="shared" si="282"/>
        <v>0.38394370205444128</v>
      </c>
      <c r="K2281" s="2">
        <f t="shared" si="276"/>
        <v>0.3802894617695633</v>
      </c>
    </row>
    <row r="2282" spans="1:11" ht="13.5" x14ac:dyDescent="0.25">
      <c r="A2282" s="3">
        <f>TITRES_STAT!B2285</f>
        <v>45625</v>
      </c>
      <c r="B2282" s="5">
        <f>TITRES_STAT!D2285</f>
        <v>0.37</v>
      </c>
      <c r="C2282" s="2">
        <f t="shared" si="277"/>
        <v>-1.0000000000000009E-2</v>
      </c>
      <c r="D2282" s="2">
        <f t="shared" si="278"/>
        <v>0.38600000000000001</v>
      </c>
      <c r="E2282" s="2">
        <f t="shared" si="280"/>
        <v>0.38400000000000001</v>
      </c>
      <c r="F2282" s="2">
        <f t="shared" si="281"/>
        <v>0.38550000000000001</v>
      </c>
      <c r="G2282" s="2">
        <f t="shared" si="275"/>
        <v>0.37620000000000009</v>
      </c>
      <c r="H2282" s="2">
        <f t="shared" si="279"/>
        <v>0.39250000000000024</v>
      </c>
      <c r="I2282" s="2">
        <f t="array" ref="I2282">SUMPRODUCT(B2266:B2285, (ROW(B2266:B2285)-ROW(B2266)+1)) / (20*21/2)</f>
        <v>0.38147619047619047</v>
      </c>
      <c r="J2282" s="2">
        <f t="shared" si="282"/>
        <v>0.3826157304302088</v>
      </c>
      <c r="K2282" s="2">
        <f t="shared" si="276"/>
        <v>0.37988595346487458</v>
      </c>
    </row>
    <row r="2283" spans="1:11" ht="13.5" x14ac:dyDescent="0.25">
      <c r="A2283" s="3">
        <f>TITRES_STAT!B2286</f>
        <v>45628</v>
      </c>
      <c r="B2283" s="5">
        <f>TITRES_STAT!D2286</f>
        <v>0.37</v>
      </c>
      <c r="C2283" s="2">
        <f t="shared" si="277"/>
        <v>0</v>
      </c>
      <c r="D2283" s="2">
        <f t="shared" si="278"/>
        <v>0.38200000000000001</v>
      </c>
      <c r="E2283" s="2">
        <f t="shared" si="280"/>
        <v>0.38200000000000001</v>
      </c>
      <c r="F2283" s="2">
        <f t="shared" si="281"/>
        <v>0.38500000000000001</v>
      </c>
      <c r="G2283" s="2">
        <f t="shared" si="275"/>
        <v>0.3762000000000002</v>
      </c>
      <c r="H2283" s="2">
        <f t="shared" si="279"/>
        <v>0.3923500000000002</v>
      </c>
      <c r="I2283" s="2">
        <f t="array" ref="I2283">SUMPRODUCT(B2267:B2286, (ROW(B2267:B2286)-ROW(B2267)+1)) / (20*21/2)</f>
        <v>0.38014285714285723</v>
      </c>
      <c r="J2283" s="2">
        <f t="shared" si="282"/>
        <v>0.38141423229399846</v>
      </c>
      <c r="K2283" s="2">
        <f t="shared" si="276"/>
        <v>0.37949826901527167</v>
      </c>
    </row>
    <row r="2284" spans="1:11" ht="13.5" x14ac:dyDescent="0.25">
      <c r="A2284" s="3">
        <f>TITRES_STAT!B2287</f>
        <v>45629</v>
      </c>
      <c r="B2284" s="5">
        <f>TITRES_STAT!D2287</f>
        <v>0.37</v>
      </c>
      <c r="C2284" s="2">
        <f t="shared" si="277"/>
        <v>0</v>
      </c>
      <c r="D2284" s="2">
        <f t="shared" si="278"/>
        <v>0.37600000000000006</v>
      </c>
      <c r="E2284" s="2">
        <f t="shared" si="280"/>
        <v>0.38</v>
      </c>
      <c r="F2284" s="2">
        <f t="shared" si="281"/>
        <v>0.38400000000000001</v>
      </c>
      <c r="G2284" s="2">
        <f t="shared" si="275"/>
        <v>0.37620000000000026</v>
      </c>
      <c r="H2284" s="2">
        <f t="shared" si="279"/>
        <v>0.39220000000000027</v>
      </c>
      <c r="I2284" s="2">
        <f t="array" ref="I2284">SUMPRODUCT(B2268:B2287, (ROW(B2268:B2287)-ROW(B2268)+1)) / (20*21/2)</f>
        <v>0.37890476190476197</v>
      </c>
      <c r="J2284" s="2">
        <f t="shared" si="282"/>
        <v>0.38032716255171289</v>
      </c>
      <c r="K2284" s="2">
        <f t="shared" si="276"/>
        <v>0.37912578787741791</v>
      </c>
    </row>
    <row r="2285" spans="1:11" ht="13.5" x14ac:dyDescent="0.25">
      <c r="A2285" s="3">
        <f>TITRES_STAT!B2288</f>
        <v>45630</v>
      </c>
      <c r="B2285" s="5">
        <f>TITRES_STAT!D2288</f>
        <v>0.38</v>
      </c>
      <c r="C2285" s="2">
        <f t="shared" si="277"/>
        <v>1.0000000000000009E-2</v>
      </c>
      <c r="D2285" s="2">
        <f t="shared" si="278"/>
        <v>0.374</v>
      </c>
      <c r="E2285" s="2">
        <f t="shared" si="280"/>
        <v>0.38</v>
      </c>
      <c r="F2285" s="2">
        <f t="shared" si="281"/>
        <v>0.38400000000000001</v>
      </c>
      <c r="G2285" s="2">
        <f t="shared" si="275"/>
        <v>0.37640000000000023</v>
      </c>
      <c r="H2285" s="2">
        <f t="shared" si="279"/>
        <v>0.39210000000000017</v>
      </c>
      <c r="I2285" s="2">
        <f t="array" ref="I2285">SUMPRODUCT(B2269:B2288, (ROW(B2269:B2288)-ROW(B2269)+1)) / (20*21/2)</f>
        <v>0.37871428571428567</v>
      </c>
      <c r="J2285" s="2">
        <f t="shared" si="282"/>
        <v>0.38029600421345455</v>
      </c>
      <c r="K2285" s="2">
        <f t="shared" si="276"/>
        <v>0.37916007070575447</v>
      </c>
    </row>
    <row r="2286" spans="1:11" ht="13.5" x14ac:dyDescent="0.25">
      <c r="A2286" s="3">
        <f>TITRES_STAT!B2289</f>
        <v>45631</v>
      </c>
      <c r="B2286" s="5">
        <f>TITRES_STAT!D2289</f>
        <v>0.37</v>
      </c>
      <c r="C2286" s="2">
        <f t="shared" si="277"/>
        <v>-1.0000000000000009E-2</v>
      </c>
      <c r="D2286" s="2">
        <f t="shared" si="278"/>
        <v>0.372</v>
      </c>
      <c r="E2286" s="2">
        <f t="shared" si="280"/>
        <v>0.38</v>
      </c>
      <c r="F2286" s="2">
        <f t="shared" si="281"/>
        <v>0.38300000000000001</v>
      </c>
      <c r="G2286" s="2">
        <f t="shared" si="275"/>
        <v>0.37620000000000031</v>
      </c>
      <c r="H2286" s="2">
        <f t="shared" si="279"/>
        <v>0.39195000000000013</v>
      </c>
      <c r="I2286" s="2">
        <f t="array" ref="I2286">SUMPRODUCT(B2270:B2289, (ROW(B2270:B2289)-ROW(B2270)+1)) / (20*21/2)</f>
        <v>0.3785714285714285</v>
      </c>
      <c r="J2286" s="2">
        <f t="shared" si="282"/>
        <v>0.37931543238360171</v>
      </c>
      <c r="K2286" s="2">
        <f t="shared" si="276"/>
        <v>0.37880085224670529</v>
      </c>
    </row>
    <row r="2287" spans="1:11" ht="13.5" x14ac:dyDescent="0.25">
      <c r="A2287" s="3">
        <f>TITRES_STAT!B2290</f>
        <v>45632</v>
      </c>
      <c r="B2287" s="5">
        <f>TITRES_STAT!D2290</f>
        <v>0.37</v>
      </c>
      <c r="C2287" s="2">
        <f t="shared" si="277"/>
        <v>0</v>
      </c>
      <c r="D2287" s="2">
        <f t="shared" si="278"/>
        <v>0.37200000000000005</v>
      </c>
      <c r="E2287" s="2">
        <f t="shared" si="280"/>
        <v>0.37900000000000006</v>
      </c>
      <c r="F2287" s="2">
        <f t="shared" si="281"/>
        <v>0.38200000000000001</v>
      </c>
      <c r="G2287" s="2">
        <f t="shared" si="275"/>
        <v>0.37600000000000028</v>
      </c>
      <c r="H2287" s="2">
        <f t="shared" si="279"/>
        <v>0.39175000000000021</v>
      </c>
      <c r="I2287" s="2">
        <f t="array" ref="I2287">SUMPRODUCT(B2271:B2290, (ROW(B2271:B2290)-ROW(B2271)+1)) / (20*21/2)</f>
        <v>0.37752380952380959</v>
      </c>
      <c r="J2287" s="2">
        <f t="shared" si="282"/>
        <v>0.37842824834706823</v>
      </c>
      <c r="K2287" s="2">
        <f t="shared" si="276"/>
        <v>0.37845572078605022</v>
      </c>
    </row>
    <row r="2288" spans="1:11" ht="13.5" x14ac:dyDescent="0.25">
      <c r="A2288" s="3">
        <f>TITRES_STAT!B2291</f>
        <v>45635</v>
      </c>
      <c r="B2288" s="5">
        <f>TITRES_STAT!D2291</f>
        <v>0.38</v>
      </c>
      <c r="C2288" s="2">
        <f t="shared" si="277"/>
        <v>1.0000000000000009E-2</v>
      </c>
      <c r="D2288" s="2">
        <f t="shared" si="278"/>
        <v>0.374</v>
      </c>
      <c r="E2288" s="2">
        <f t="shared" si="280"/>
        <v>0.378</v>
      </c>
      <c r="F2288" s="2">
        <f t="shared" si="281"/>
        <v>0.38150000000000006</v>
      </c>
      <c r="G2288" s="2">
        <f t="shared" si="275"/>
        <v>0.37600000000000039</v>
      </c>
      <c r="H2288" s="2">
        <f t="shared" si="279"/>
        <v>0.39155000000000018</v>
      </c>
      <c r="I2288" s="2">
        <f t="array" ref="I2288">SUMPRODUCT(B2272:B2291, (ROW(B2272:B2291)-ROW(B2272)+1)) / (20*21/2)</f>
        <v>0.37652380952380954</v>
      </c>
      <c r="J2288" s="2">
        <f t="shared" si="282"/>
        <v>0.37857793898068082</v>
      </c>
      <c r="K2288" s="2">
        <f t="shared" si="276"/>
        <v>0.3785162807552247</v>
      </c>
    </row>
    <row r="2289" spans="1:11" ht="13.5" x14ac:dyDescent="0.25">
      <c r="A2289" s="3">
        <f>TITRES_STAT!B2292</f>
        <v>45636</v>
      </c>
      <c r="B2289" s="5">
        <f>TITRES_STAT!D2292</f>
        <v>0.38</v>
      </c>
      <c r="C2289" s="2">
        <f t="shared" si="277"/>
        <v>0</v>
      </c>
      <c r="D2289" s="2">
        <f t="shared" si="278"/>
        <v>0.376</v>
      </c>
      <c r="E2289" s="2">
        <f t="shared" si="280"/>
        <v>0.376</v>
      </c>
      <c r="F2289" s="2">
        <f t="shared" si="281"/>
        <v>0.38100000000000001</v>
      </c>
      <c r="G2289" s="2">
        <f t="shared" si="275"/>
        <v>0.37600000000000028</v>
      </c>
      <c r="H2289" s="2">
        <f t="shared" si="279"/>
        <v>0.39130000000000009</v>
      </c>
      <c r="I2289" s="2">
        <f t="array" ref="I2289">SUMPRODUCT(B2273:B2292, (ROW(B2273:B2292)-ROW(B2273)+1)) / (20*21/2)</f>
        <v>0.37561904761904757</v>
      </c>
      <c r="J2289" s="2">
        <f t="shared" si="282"/>
        <v>0.3787133733634731</v>
      </c>
      <c r="K2289" s="2">
        <f t="shared" si="276"/>
        <v>0.37857446582364729</v>
      </c>
    </row>
    <row r="2290" spans="1:11" ht="13.5" x14ac:dyDescent="0.25">
      <c r="A2290" s="3">
        <f>TITRES_STAT!B2293</f>
        <v>45637</v>
      </c>
      <c r="B2290" s="5">
        <f>TITRES_STAT!D2293</f>
        <v>0.37</v>
      </c>
      <c r="C2290" s="2">
        <f t="shared" si="277"/>
        <v>-1.0000000000000009E-2</v>
      </c>
      <c r="D2290" s="2">
        <f t="shared" si="278"/>
        <v>0.374</v>
      </c>
      <c r="E2290" s="2">
        <f t="shared" si="280"/>
        <v>0.374</v>
      </c>
      <c r="F2290" s="2">
        <f t="shared" si="281"/>
        <v>0.3805</v>
      </c>
      <c r="G2290" s="2">
        <f t="shared" ref="G2290:G2353" si="283">AVERAGE(B2241:B2290)</f>
        <v>0.37600000000000022</v>
      </c>
      <c r="H2290" s="2">
        <f t="shared" si="279"/>
        <v>0.39100000000000018</v>
      </c>
      <c r="I2290" s="2">
        <f t="array" ref="I2290">SUMPRODUCT(B2274:B2293, (ROW(B2274:B2293)-ROW(B2274)+1)) / (20*21/2)</f>
        <v>0.37576190476190474</v>
      </c>
      <c r="J2290" s="2">
        <f t="shared" si="282"/>
        <v>0.37788352828123756</v>
      </c>
      <c r="K2290" s="2">
        <f t="shared" si="276"/>
        <v>0.37823821226193566</v>
      </c>
    </row>
    <row r="2291" spans="1:11" ht="13.5" x14ac:dyDescent="0.25">
      <c r="A2291" s="3">
        <f>TITRES_STAT!B2294</f>
        <v>45638</v>
      </c>
      <c r="B2291" s="5">
        <f>TITRES_STAT!D2294</f>
        <v>0.37</v>
      </c>
      <c r="C2291" s="2">
        <f t="shared" si="277"/>
        <v>0</v>
      </c>
      <c r="D2291" s="2">
        <f t="shared" si="278"/>
        <v>0.374</v>
      </c>
      <c r="E2291" s="2">
        <f t="shared" si="280"/>
        <v>0.373</v>
      </c>
      <c r="F2291" s="2">
        <f t="shared" si="281"/>
        <v>0.3795</v>
      </c>
      <c r="G2291" s="2">
        <f t="shared" si="283"/>
        <v>0.37600000000000022</v>
      </c>
      <c r="H2291" s="2">
        <f t="shared" si="279"/>
        <v>0.39075000000000015</v>
      </c>
      <c r="I2291" s="2">
        <f t="array" ref="I2291">SUMPRODUCT(B2275:B2294, (ROW(B2275:B2294)-ROW(B2275)+1)) / (20*21/2)</f>
        <v>0.37690476190476191</v>
      </c>
      <c r="J2291" s="2">
        <f t="shared" si="282"/>
        <v>0.37713271606397686</v>
      </c>
      <c r="K2291" s="2">
        <f t="shared" ref="K2291:K2354" si="284">$K$4*B2291+(1-$K$4)*K2290</f>
        <v>0.37791514511440877</v>
      </c>
    </row>
    <row r="2292" spans="1:11" ht="13.5" x14ac:dyDescent="0.25">
      <c r="A2292" s="3">
        <f>TITRES_STAT!B2295</f>
        <v>45639</v>
      </c>
      <c r="B2292" s="5">
        <f>TITRES_STAT!D2295</f>
        <v>0.37</v>
      </c>
      <c r="C2292" s="2">
        <f t="shared" si="277"/>
        <v>0</v>
      </c>
      <c r="D2292" s="2">
        <f t="shared" si="278"/>
        <v>0.374</v>
      </c>
      <c r="E2292" s="2">
        <f t="shared" si="280"/>
        <v>0.37300000000000005</v>
      </c>
      <c r="F2292" s="2">
        <f t="shared" si="281"/>
        <v>0.3785</v>
      </c>
      <c r="G2292" s="2">
        <f t="shared" si="283"/>
        <v>0.37580000000000019</v>
      </c>
      <c r="H2292" s="2">
        <f t="shared" si="279"/>
        <v>0.39050000000000018</v>
      </c>
      <c r="I2292" s="2">
        <f t="array" ref="I2292">SUMPRODUCT(B2276:B2295, (ROW(B2276:B2295)-ROW(B2276)+1)) / (20*21/2)</f>
        <v>0.37709523809523804</v>
      </c>
      <c r="J2292" s="2">
        <f t="shared" si="282"/>
        <v>0.37645340977216951</v>
      </c>
      <c r="K2292" s="2">
        <f t="shared" si="284"/>
        <v>0.37760474726678495</v>
      </c>
    </row>
    <row r="2293" spans="1:11" ht="13.5" x14ac:dyDescent="0.25">
      <c r="A2293" s="3">
        <f>TITRES_STAT!B2296</f>
        <v>45642</v>
      </c>
      <c r="B2293" s="5">
        <f>TITRES_STAT!D2296</f>
        <v>0.38</v>
      </c>
      <c r="C2293" s="2">
        <f t="shared" si="277"/>
        <v>1.0000000000000009E-2</v>
      </c>
      <c r="D2293" s="2">
        <f t="shared" si="278"/>
        <v>0.374</v>
      </c>
      <c r="E2293" s="2">
        <f t="shared" si="280"/>
        <v>0.374</v>
      </c>
      <c r="F2293" s="2">
        <f t="shared" si="281"/>
        <v>0.378</v>
      </c>
      <c r="G2293" s="2">
        <f t="shared" si="283"/>
        <v>0.37600000000000017</v>
      </c>
      <c r="H2293" s="2">
        <f t="shared" si="279"/>
        <v>0.39030000000000009</v>
      </c>
      <c r="I2293" s="2">
        <f t="array" ref="I2293">SUMPRODUCT(B2277:B2296, (ROW(B2277:B2296)-ROW(B2277)+1)) / (20*21/2)</f>
        <v>0.37633333333333335</v>
      </c>
      <c r="J2293" s="2">
        <f t="shared" si="282"/>
        <v>0.37679118027005809</v>
      </c>
      <c r="K2293" s="2">
        <f t="shared" si="284"/>
        <v>0.37769867874651886</v>
      </c>
    </row>
    <row r="2294" spans="1:11" ht="13.5" x14ac:dyDescent="0.25">
      <c r="A2294" s="3">
        <f>TITRES_STAT!B2297</f>
        <v>45644</v>
      </c>
      <c r="B2294" s="5">
        <f>TITRES_STAT!D2297</f>
        <v>0.39</v>
      </c>
      <c r="C2294" s="2">
        <f t="shared" si="277"/>
        <v>1.0000000000000009E-2</v>
      </c>
      <c r="D2294" s="2">
        <f t="shared" si="278"/>
        <v>0.376</v>
      </c>
      <c r="E2294" s="2">
        <f t="shared" si="280"/>
        <v>0.376</v>
      </c>
      <c r="F2294" s="2">
        <f t="shared" si="281"/>
        <v>0.378</v>
      </c>
      <c r="G2294" s="2">
        <f t="shared" si="283"/>
        <v>0.37640000000000007</v>
      </c>
      <c r="H2294" s="2">
        <f t="shared" si="279"/>
        <v>0.39015000000000005</v>
      </c>
      <c r="I2294" s="2">
        <f t="array" ref="I2294">SUMPRODUCT(B2278:B2297, (ROW(B2278:B2297)-ROW(B2278)+1)) / (20*21/2)</f>
        <v>0.37557142857142861</v>
      </c>
      <c r="J2294" s="2">
        <f t="shared" si="282"/>
        <v>0.37804916310148112</v>
      </c>
      <c r="K2294" s="2">
        <f t="shared" si="284"/>
        <v>0.37818108350155738</v>
      </c>
    </row>
    <row r="2295" spans="1:11" ht="13.5" x14ac:dyDescent="0.25">
      <c r="A2295" s="3">
        <f>TITRES_STAT!B2298</f>
        <v>45645</v>
      </c>
      <c r="B2295" s="5">
        <f>TITRES_STAT!D2298</f>
        <v>0.38</v>
      </c>
      <c r="C2295" s="2">
        <f t="shared" si="277"/>
        <v>-1.0000000000000009E-2</v>
      </c>
      <c r="D2295" s="2">
        <f t="shared" si="278"/>
        <v>0.378</v>
      </c>
      <c r="E2295" s="2">
        <f t="shared" si="280"/>
        <v>0.376</v>
      </c>
      <c r="F2295" s="2">
        <f t="shared" si="281"/>
        <v>0.378</v>
      </c>
      <c r="G2295" s="2">
        <f t="shared" si="283"/>
        <v>0.37660000000000005</v>
      </c>
      <c r="H2295" s="2">
        <f t="shared" si="279"/>
        <v>0.39</v>
      </c>
      <c r="I2295" s="2">
        <f t="array" ref="I2295">SUMPRODUCT(B2279:B2298, (ROW(B2279:B2298)-ROW(B2279)+1)) / (20*21/2)</f>
        <v>0.37580952380952382</v>
      </c>
      <c r="J2295" s="2">
        <f t="shared" si="282"/>
        <v>0.3782349570918162</v>
      </c>
      <c r="K2295" s="2">
        <f t="shared" si="284"/>
        <v>0.37825241356031986</v>
      </c>
    </row>
    <row r="2296" spans="1:11" ht="13.5" x14ac:dyDescent="0.25">
      <c r="A2296" s="3">
        <f>TITRES_STAT!B2299</f>
        <v>45646</v>
      </c>
      <c r="B2296" s="5">
        <f>TITRES_STAT!D2299</f>
        <v>0.37</v>
      </c>
      <c r="C2296" s="2">
        <f t="shared" si="277"/>
        <v>-1.0000000000000009E-2</v>
      </c>
      <c r="D2296" s="2">
        <f t="shared" si="278"/>
        <v>0.378</v>
      </c>
      <c r="E2296" s="2">
        <f t="shared" si="280"/>
        <v>0.376</v>
      </c>
      <c r="F2296" s="2">
        <f t="shared" si="281"/>
        <v>0.378</v>
      </c>
      <c r="G2296" s="2">
        <f t="shared" si="283"/>
        <v>0.37680000000000013</v>
      </c>
      <c r="H2296" s="2">
        <f t="shared" si="279"/>
        <v>0.3897500000000001</v>
      </c>
      <c r="I2296" s="2">
        <f t="array" ref="I2296">SUMPRODUCT(B2280:B2299, (ROW(B2280:B2299)-ROW(B2280)+1)) / (20*21/2)</f>
        <v>0.37514285714285722</v>
      </c>
      <c r="J2296" s="2">
        <f t="shared" si="282"/>
        <v>0.37745067546402417</v>
      </c>
      <c r="K2296" s="2">
        <f t="shared" si="284"/>
        <v>0.37792878949913089</v>
      </c>
    </row>
    <row r="2297" spans="1:11" ht="13.5" x14ac:dyDescent="0.25">
      <c r="A2297" s="3">
        <f>TITRES_STAT!B2300</f>
        <v>45649</v>
      </c>
      <c r="B2297" s="5">
        <f>TITRES_STAT!D2300</f>
        <v>0.37</v>
      </c>
      <c r="C2297" s="2">
        <f t="shared" si="277"/>
        <v>0</v>
      </c>
      <c r="D2297" s="2">
        <f t="shared" si="278"/>
        <v>0.378</v>
      </c>
      <c r="E2297" s="2">
        <f t="shared" si="280"/>
        <v>0.376</v>
      </c>
      <c r="F2297" s="2">
        <f t="shared" si="281"/>
        <v>0.37750000000000006</v>
      </c>
      <c r="G2297" s="2">
        <f t="shared" si="283"/>
        <v>0.37680000000000008</v>
      </c>
      <c r="H2297" s="2">
        <f t="shared" si="279"/>
        <v>0.38950000000000012</v>
      </c>
      <c r="I2297" s="2">
        <f t="array" ref="I2297">SUMPRODUCT(B2281:B2300, (ROW(B2281:B2300)-ROW(B2281)+1)) / (20*21/2)</f>
        <v>0.37461904761904763</v>
      </c>
      <c r="J2297" s="2">
        <f t="shared" si="282"/>
        <v>0.37674108732459327</v>
      </c>
      <c r="K2297" s="2">
        <f t="shared" si="284"/>
        <v>0.37761785657759639</v>
      </c>
    </row>
    <row r="2298" spans="1:11" ht="13.5" x14ac:dyDescent="0.25">
      <c r="A2298" s="3">
        <f>TITRES_STAT!B2301</f>
        <v>45650</v>
      </c>
      <c r="B2298" s="5">
        <f>TITRES_STAT!D2301</f>
        <v>0.38</v>
      </c>
      <c r="C2298" s="2">
        <f t="shared" si="277"/>
        <v>1.0000000000000009E-2</v>
      </c>
      <c r="D2298" s="2">
        <f t="shared" si="278"/>
        <v>0.378</v>
      </c>
      <c r="E2298" s="2">
        <f t="shared" si="280"/>
        <v>0.376</v>
      </c>
      <c r="F2298" s="2">
        <f t="shared" si="281"/>
        <v>0.377</v>
      </c>
      <c r="G2298" s="2">
        <f t="shared" si="283"/>
        <v>0.377</v>
      </c>
      <c r="H2298" s="2">
        <f t="shared" si="279"/>
        <v>0.38930000000000015</v>
      </c>
      <c r="I2298" s="2">
        <f t="array" ref="I2298">SUMPRODUCT(B2282:B2301, (ROW(B2282:B2301)-ROW(B2282)+1)) / (20*21/2)</f>
        <v>0.37419047619047618</v>
      </c>
      <c r="J2298" s="2">
        <f t="shared" si="282"/>
        <v>0.37705145996034628</v>
      </c>
      <c r="K2298" s="2">
        <f t="shared" si="284"/>
        <v>0.37771127396671028</v>
      </c>
    </row>
    <row r="2299" spans="1:11" ht="13.5" x14ac:dyDescent="0.25">
      <c r="A2299" s="3">
        <f>TITRES_STAT!B2302</f>
        <v>45651</v>
      </c>
      <c r="B2299" s="5">
        <f>TITRES_STAT!D2302</f>
        <v>0.37</v>
      </c>
      <c r="C2299" s="2">
        <f t="shared" si="277"/>
        <v>-1.0000000000000009E-2</v>
      </c>
      <c r="D2299" s="2">
        <f t="shared" si="278"/>
        <v>0.374</v>
      </c>
      <c r="E2299" s="2">
        <f t="shared" si="280"/>
        <v>0.375</v>
      </c>
      <c r="F2299" s="2">
        <f t="shared" si="281"/>
        <v>0.3755</v>
      </c>
      <c r="G2299" s="2">
        <f t="shared" si="283"/>
        <v>0.37719999999999998</v>
      </c>
      <c r="H2299" s="2">
        <f t="shared" si="279"/>
        <v>0.38905000000000017</v>
      </c>
      <c r="I2299" s="2">
        <f t="array" ref="I2299">SUMPRODUCT(B2283:B2302, (ROW(B2283:B2302)-ROW(B2283)+1)) / (20*21/2)</f>
        <v>0.37380952380952381</v>
      </c>
      <c r="J2299" s="2">
        <f t="shared" si="282"/>
        <v>0.37637989234507518</v>
      </c>
      <c r="K2299" s="2">
        <f t="shared" si="284"/>
        <v>0.37740887106605503</v>
      </c>
    </row>
    <row r="2300" spans="1:11" ht="13.5" x14ac:dyDescent="0.25">
      <c r="A2300" s="3">
        <f>TITRES_STAT!B2303</f>
        <v>45652</v>
      </c>
      <c r="B2300" s="5">
        <f>TITRES_STAT!D2303</f>
        <v>0.37</v>
      </c>
      <c r="C2300" s="2">
        <f t="shared" si="277"/>
        <v>0</v>
      </c>
      <c r="D2300" s="2">
        <f t="shared" si="278"/>
        <v>0.37200000000000005</v>
      </c>
      <c r="E2300" s="2">
        <f t="shared" si="280"/>
        <v>0.37500000000000006</v>
      </c>
      <c r="F2300" s="2">
        <f t="shared" si="281"/>
        <v>0.3745</v>
      </c>
      <c r="G2300" s="2">
        <f t="shared" si="283"/>
        <v>0.37740000000000001</v>
      </c>
      <c r="H2300" s="2">
        <f t="shared" si="279"/>
        <v>0.3888500000000002</v>
      </c>
      <c r="I2300" s="2">
        <f t="array" ref="I2300">SUMPRODUCT(B2284:B2303, (ROW(B2284:B2303)-ROW(B2284)+1)) / (20*21/2)</f>
        <v>0.3734285714285715</v>
      </c>
      <c r="J2300" s="2">
        <f t="shared" si="282"/>
        <v>0.37577228355030612</v>
      </c>
      <c r="K2300" s="2">
        <f t="shared" si="284"/>
        <v>0.37711832710268034</v>
      </c>
    </row>
    <row r="2301" spans="1:11" ht="13.5" x14ac:dyDescent="0.25">
      <c r="A2301" s="3">
        <f>TITRES_STAT!B2304</f>
        <v>45653</v>
      </c>
      <c r="B2301" s="5">
        <f>TITRES_STAT!D2304</f>
        <v>0.37</v>
      </c>
      <c r="C2301" s="2">
        <f t="shared" si="277"/>
        <v>0</v>
      </c>
      <c r="D2301" s="2">
        <f t="shared" si="278"/>
        <v>0.37200000000000005</v>
      </c>
      <c r="E2301" s="2">
        <f t="shared" si="280"/>
        <v>0.37500000000000006</v>
      </c>
      <c r="F2301" s="2">
        <f t="shared" si="281"/>
        <v>0.374</v>
      </c>
      <c r="G2301" s="2">
        <f t="shared" si="283"/>
        <v>0.37760000000000005</v>
      </c>
      <c r="H2301" s="2">
        <f t="shared" si="279"/>
        <v>0.38865000000000022</v>
      </c>
      <c r="I2301" s="2">
        <f t="array" ref="I2301">SUMPRODUCT(B2285:B2304, (ROW(B2285:B2304)-ROW(B2285)+1)) / (20*21/2)</f>
        <v>0.37304761904761907</v>
      </c>
      <c r="J2301" s="2">
        <f t="shared" si="282"/>
        <v>0.37522254225980078</v>
      </c>
      <c r="K2301" s="2">
        <f t="shared" si="284"/>
        <v>0.37683917702022229</v>
      </c>
    </row>
    <row r="2302" spans="1:11" ht="13.5" x14ac:dyDescent="0.25">
      <c r="A2302" s="3">
        <f>TITRES_STAT!B2305</f>
        <v>45656</v>
      </c>
      <c r="B2302" s="5">
        <f>TITRES_STAT!D2305</f>
        <v>0.37</v>
      </c>
      <c r="C2302" s="2">
        <f t="shared" si="277"/>
        <v>0</v>
      </c>
      <c r="D2302" s="2">
        <f t="shared" si="278"/>
        <v>0.37200000000000005</v>
      </c>
      <c r="E2302" s="2">
        <f t="shared" si="280"/>
        <v>0.37500000000000006</v>
      </c>
      <c r="F2302" s="2">
        <f t="shared" si="281"/>
        <v>0.374</v>
      </c>
      <c r="G2302" s="2">
        <f t="shared" si="283"/>
        <v>0.37780000000000008</v>
      </c>
      <c r="H2302" s="2">
        <f t="shared" si="279"/>
        <v>0.38840000000000025</v>
      </c>
      <c r="I2302" s="2">
        <f t="array" ref="I2302">SUMPRODUCT(B2286:B2305, (ROW(B2286:B2305)-ROW(B2286)+1)) / (20*21/2)</f>
        <v>0.3726666666666667</v>
      </c>
      <c r="J2302" s="2">
        <f t="shared" si="282"/>
        <v>0.37472515728267691</v>
      </c>
      <c r="K2302" s="2">
        <f t="shared" si="284"/>
        <v>0.37657097399982142</v>
      </c>
    </row>
    <row r="2303" spans="1:11" ht="13.5" x14ac:dyDescent="0.25">
      <c r="A2303" s="3">
        <f>TITRES_STAT!B2306</f>
        <v>45657</v>
      </c>
      <c r="B2303" s="5">
        <f>TITRES_STAT!D2306</f>
        <v>0.37</v>
      </c>
      <c r="C2303" s="2">
        <f t="shared" si="277"/>
        <v>0</v>
      </c>
      <c r="D2303" s="2">
        <f t="shared" si="278"/>
        <v>0.37</v>
      </c>
      <c r="E2303" s="2">
        <f t="shared" si="280"/>
        <v>0.37400000000000005</v>
      </c>
      <c r="F2303" s="2">
        <f t="shared" si="281"/>
        <v>0.374</v>
      </c>
      <c r="G2303" s="2">
        <f t="shared" si="283"/>
        <v>0.37800000000000006</v>
      </c>
      <c r="H2303" s="2">
        <f t="shared" si="279"/>
        <v>0.38815000000000027</v>
      </c>
      <c r="I2303" s="2">
        <f t="array" ref="I2303">SUMPRODUCT(B2287:B2306, (ROW(B2287:B2306)-ROW(B2287)+1)) / (20*21/2)</f>
        <v>0.3723333333333334</v>
      </c>
      <c r="J2303" s="2">
        <f t="shared" si="282"/>
        <v>0.37427514230337433</v>
      </c>
      <c r="K2303" s="2">
        <f t="shared" si="284"/>
        <v>0.37631328874492648</v>
      </c>
    </row>
    <row r="2304" spans="1:11" ht="13.5" x14ac:dyDescent="0.25">
      <c r="A2304" s="3">
        <f>TITRES_STAT!B2307</f>
        <v>45659</v>
      </c>
      <c r="B2304" s="5">
        <f>TITRES_STAT!D2307</f>
        <v>0.37</v>
      </c>
      <c r="C2304" s="2">
        <f t="shared" si="277"/>
        <v>0</v>
      </c>
      <c r="D2304" s="2">
        <f t="shared" si="278"/>
        <v>0.37</v>
      </c>
      <c r="E2304" s="2">
        <f t="shared" si="280"/>
        <v>0.37200000000000005</v>
      </c>
      <c r="F2304" s="2">
        <f t="shared" si="281"/>
        <v>0.37400000000000005</v>
      </c>
      <c r="G2304" s="2">
        <f t="shared" si="283"/>
        <v>0.37820000000000009</v>
      </c>
      <c r="H2304" s="2">
        <f t="shared" si="279"/>
        <v>0.3879000000000003</v>
      </c>
      <c r="I2304" s="2">
        <f t="array" ref="I2304">SUMPRODUCT(B2288:B2307, (ROW(B2288:B2307)-ROW(B2288)+1)) / (20*21/2)</f>
        <v>0.372</v>
      </c>
      <c r="J2304" s="2">
        <f t="shared" si="282"/>
        <v>0.37386798589352915</v>
      </c>
      <c r="K2304" s="2">
        <f t="shared" si="284"/>
        <v>0.37606570879414508</v>
      </c>
    </row>
    <row r="2305" spans="1:11" ht="13.5" x14ac:dyDescent="0.25">
      <c r="A2305" s="3">
        <f>TITRES_STAT!B2308</f>
        <v>45660</v>
      </c>
      <c r="B2305" s="5">
        <f>TITRES_STAT!D2308</f>
        <v>0.37</v>
      </c>
      <c r="C2305" s="2">
        <f t="shared" si="277"/>
        <v>0</v>
      </c>
      <c r="D2305" s="2">
        <f t="shared" si="278"/>
        <v>0.37</v>
      </c>
      <c r="E2305" s="2">
        <f t="shared" si="280"/>
        <v>0.37100000000000011</v>
      </c>
      <c r="F2305" s="2">
        <f t="shared" si="281"/>
        <v>0.37350000000000005</v>
      </c>
      <c r="G2305" s="2">
        <f t="shared" si="283"/>
        <v>0.37820000000000009</v>
      </c>
      <c r="H2305" s="2">
        <f t="shared" si="279"/>
        <v>0.38770000000000032</v>
      </c>
      <c r="I2305" s="2">
        <f t="array" ref="I2305">SUMPRODUCT(B2289:B2308, (ROW(B2289:B2308)-ROW(B2289)+1)) / (20*21/2)</f>
        <v>0.3716666666666667</v>
      </c>
      <c r="J2305" s="2">
        <f t="shared" si="282"/>
        <v>0.37349960628462159</v>
      </c>
      <c r="K2305" s="2">
        <f t="shared" si="284"/>
        <v>0.3758278378610414</v>
      </c>
    </row>
    <row r="2306" spans="1:11" ht="13.5" x14ac:dyDescent="0.25">
      <c r="A2306" s="3">
        <f>TITRES_STAT!B2309</f>
        <v>45663</v>
      </c>
      <c r="B2306" s="5">
        <f>TITRES_STAT!D2309</f>
        <v>0.37</v>
      </c>
      <c r="C2306" s="2">
        <f t="shared" si="277"/>
        <v>0</v>
      </c>
      <c r="D2306" s="2">
        <f t="shared" si="278"/>
        <v>0.37</v>
      </c>
      <c r="E2306" s="2">
        <f t="shared" si="280"/>
        <v>0.37100000000000011</v>
      </c>
      <c r="F2306" s="2">
        <f t="shared" si="281"/>
        <v>0.37350000000000005</v>
      </c>
      <c r="G2306" s="2">
        <f t="shared" si="283"/>
        <v>0.37820000000000009</v>
      </c>
      <c r="H2306" s="2">
        <f t="shared" si="279"/>
        <v>0.38750000000000034</v>
      </c>
      <c r="I2306" s="2">
        <f t="array" ref="I2306">SUMPRODUCT(B2290:B2309, (ROW(B2290:B2309)-ROW(B2290)+1)) / (20*21/2)</f>
        <v>0.37042857142857144</v>
      </c>
      <c r="J2306" s="2">
        <f t="shared" si="282"/>
        <v>0.37316631044799098</v>
      </c>
      <c r="K2306" s="2">
        <f t="shared" si="284"/>
        <v>0.3755992951998241</v>
      </c>
    </row>
    <row r="2307" spans="1:11" ht="13.5" x14ac:dyDescent="0.25">
      <c r="A2307" s="3">
        <f>TITRES_STAT!B2310</f>
        <v>45664</v>
      </c>
      <c r="B2307" s="5">
        <f>TITRES_STAT!D2310</f>
        <v>0.37</v>
      </c>
      <c r="C2307" s="2">
        <f t="shared" si="277"/>
        <v>0</v>
      </c>
      <c r="D2307" s="2">
        <f t="shared" si="278"/>
        <v>0.37</v>
      </c>
      <c r="E2307" s="2">
        <f t="shared" si="280"/>
        <v>0.37100000000000011</v>
      </c>
      <c r="F2307" s="2">
        <f t="shared" si="281"/>
        <v>0.37350000000000005</v>
      </c>
      <c r="G2307" s="2">
        <f t="shared" si="283"/>
        <v>0.37820000000000009</v>
      </c>
      <c r="H2307" s="2">
        <f t="shared" si="279"/>
        <v>0.38730000000000031</v>
      </c>
      <c r="I2307" s="2">
        <f t="array" ref="I2307">SUMPRODUCT(B2291:B2310, (ROW(B2291:B2310)-ROW(B2291)+1)) / (20*21/2)</f>
        <v>0.36928571428571433</v>
      </c>
      <c r="J2307" s="2">
        <f t="shared" si="282"/>
        <v>0.37286475707199185</v>
      </c>
      <c r="K2307" s="2">
        <f t="shared" si="284"/>
        <v>0.37537971499590944</v>
      </c>
    </row>
    <row r="2308" spans="1:11" ht="13.5" x14ac:dyDescent="0.25">
      <c r="A2308" s="3">
        <f>TITRES_STAT!B2311</f>
        <v>45665</v>
      </c>
      <c r="B2308" s="5">
        <f>TITRES_STAT!D2311</f>
        <v>0.37</v>
      </c>
      <c r="C2308" s="2">
        <f t="shared" ref="C2308:C2371" si="285">B2308-B2307</f>
        <v>0</v>
      </c>
      <c r="D2308" s="2">
        <f t="shared" si="278"/>
        <v>0.37</v>
      </c>
      <c r="E2308" s="2">
        <f t="shared" si="280"/>
        <v>0.37000000000000005</v>
      </c>
      <c r="F2308" s="2">
        <f t="shared" si="281"/>
        <v>0.37300000000000005</v>
      </c>
      <c r="G2308" s="2">
        <f t="shared" si="283"/>
        <v>0.37840000000000001</v>
      </c>
      <c r="H2308" s="2">
        <f t="shared" si="279"/>
        <v>0.38715000000000038</v>
      </c>
      <c r="I2308" s="2">
        <f t="array" ref="I2308">SUMPRODUCT(B2292:B2311, (ROW(B2292:B2311)-ROW(B2292)+1)) / (20*21/2)</f>
        <v>0.36914285714285722</v>
      </c>
      <c r="J2308" s="2">
        <f t="shared" si="282"/>
        <v>0.3725919230651355</v>
      </c>
      <c r="K2308" s="2">
        <f t="shared" si="284"/>
        <v>0.37516874578038362</v>
      </c>
    </row>
    <row r="2309" spans="1:11" ht="13.5" x14ac:dyDescent="0.25">
      <c r="A2309" s="3">
        <f>TITRES_STAT!B2312</f>
        <v>45666</v>
      </c>
      <c r="B2309" s="5">
        <f>TITRES_STAT!D2312</f>
        <v>0.36</v>
      </c>
      <c r="C2309" s="2">
        <f t="shared" si="285"/>
        <v>-1.0000000000000009E-2</v>
      </c>
      <c r="D2309" s="2">
        <f t="shared" si="278"/>
        <v>0.36799999999999999</v>
      </c>
      <c r="E2309" s="2">
        <f t="shared" si="280"/>
        <v>0.36900000000000005</v>
      </c>
      <c r="F2309" s="2">
        <f t="shared" si="281"/>
        <v>0.37200000000000005</v>
      </c>
      <c r="G2309" s="2">
        <f t="shared" si="283"/>
        <v>0.37819999999999998</v>
      </c>
      <c r="H2309" s="2">
        <f t="shared" si="279"/>
        <v>0.38695000000000035</v>
      </c>
      <c r="I2309" s="2">
        <f t="array" ref="I2309">SUMPRODUCT(B2293:B2312, (ROW(B2293:B2312)-ROW(B2293)+1)) / (20*21/2)</f>
        <v>0.36899999999999999</v>
      </c>
      <c r="J2309" s="2">
        <f t="shared" si="282"/>
        <v>0.37139269229702732</v>
      </c>
      <c r="K2309" s="2">
        <f t="shared" si="284"/>
        <v>0.3745738930046823</v>
      </c>
    </row>
    <row r="2310" spans="1:11" ht="13.5" x14ac:dyDescent="0.25">
      <c r="A2310" s="3">
        <f>TITRES_STAT!B2313</f>
        <v>45667</v>
      </c>
      <c r="B2310" s="5">
        <f>TITRES_STAT!D2313</f>
        <v>0.36</v>
      </c>
      <c r="C2310" s="2">
        <f t="shared" si="285"/>
        <v>0</v>
      </c>
      <c r="D2310" s="2">
        <f t="shared" ref="D2310:D2373" si="286">AVERAGE(B2306:B2310)</f>
        <v>0.36599999999999994</v>
      </c>
      <c r="E2310" s="2">
        <f t="shared" si="280"/>
        <v>0.36799999999999999</v>
      </c>
      <c r="F2310" s="2">
        <f t="shared" si="281"/>
        <v>0.37150000000000005</v>
      </c>
      <c r="G2310" s="2">
        <f t="shared" si="283"/>
        <v>0.37779999999999991</v>
      </c>
      <c r="H2310" s="2">
        <f t="shared" si="279"/>
        <v>0.38670000000000043</v>
      </c>
      <c r="I2310" s="2">
        <f t="array" ref="I2310">SUMPRODUCT(B2294:B2313, (ROW(B2294:B2313)-ROW(B2294)+1)) / (20*21/2)</f>
        <v>0.36980952380952381</v>
      </c>
      <c r="J2310" s="2">
        <f t="shared" si="282"/>
        <v>0.37030767398302467</v>
      </c>
      <c r="K2310" s="2">
        <f t="shared" si="284"/>
        <v>0.37400236778881241</v>
      </c>
    </row>
    <row r="2311" spans="1:11" ht="13.5" x14ac:dyDescent="0.25">
      <c r="A2311" s="3">
        <f>TITRES_STAT!B2314</f>
        <v>45670</v>
      </c>
      <c r="B2311" s="5">
        <f>TITRES_STAT!D2314</f>
        <v>0.37</v>
      </c>
      <c r="C2311" s="2">
        <f t="shared" si="285"/>
        <v>1.0000000000000009E-2</v>
      </c>
      <c r="D2311" s="2">
        <f t="shared" si="286"/>
        <v>0.36599999999999999</v>
      </c>
      <c r="E2311" s="2">
        <f t="shared" si="280"/>
        <v>0.36799999999999999</v>
      </c>
      <c r="F2311" s="2">
        <f t="shared" si="281"/>
        <v>0.37150000000000005</v>
      </c>
      <c r="G2311" s="2">
        <f t="shared" si="283"/>
        <v>0.37759999999999994</v>
      </c>
      <c r="H2311" s="2">
        <f t="shared" si="279"/>
        <v>0.3865000000000004</v>
      </c>
      <c r="I2311" s="2">
        <f t="array" ref="I2311">SUMPRODUCT(B2295:B2314, (ROW(B2295:B2314)-ROW(B2295)+1)) / (20*21/2)</f>
        <v>0.37157142857142855</v>
      </c>
      <c r="J2311" s="2">
        <f t="shared" si="282"/>
        <v>0.37027837169892708</v>
      </c>
      <c r="K2311" s="2">
        <f t="shared" si="284"/>
        <v>0.37384541218925116</v>
      </c>
    </row>
    <row r="2312" spans="1:11" ht="13.5" x14ac:dyDescent="0.25">
      <c r="A2312" s="3">
        <f>TITRES_STAT!B2315</f>
        <v>45671</v>
      </c>
      <c r="B2312" s="5">
        <f>TITRES_STAT!D2315</f>
        <v>0.37</v>
      </c>
      <c r="C2312" s="2">
        <f t="shared" si="285"/>
        <v>0</v>
      </c>
      <c r="D2312" s="2">
        <f t="shared" si="286"/>
        <v>0.36599999999999999</v>
      </c>
      <c r="E2312" s="2">
        <f t="shared" si="280"/>
        <v>0.36799999999999999</v>
      </c>
      <c r="F2312" s="2">
        <f t="shared" si="281"/>
        <v>0.37150000000000005</v>
      </c>
      <c r="G2312" s="2">
        <f t="shared" si="283"/>
        <v>0.37739999999999996</v>
      </c>
      <c r="H2312" s="2">
        <f t="shared" si="279"/>
        <v>0.38630000000000048</v>
      </c>
      <c r="I2312" s="2">
        <f t="array" ref="I2312">SUMPRODUCT(B2296:B2315, (ROW(B2296:B2315)-ROW(B2296)+1)) / (20*21/2)</f>
        <v>0.37333333333333329</v>
      </c>
      <c r="J2312" s="2">
        <f t="shared" si="282"/>
        <v>0.37025186010855304</v>
      </c>
      <c r="K2312" s="2">
        <f t="shared" si="284"/>
        <v>0.37369461171124135</v>
      </c>
    </row>
    <row r="2313" spans="1:11" ht="13.5" x14ac:dyDescent="0.25">
      <c r="A2313" s="3">
        <f>TITRES_STAT!B2316</f>
        <v>45672</v>
      </c>
      <c r="B2313" s="5">
        <f>TITRES_STAT!D2316</f>
        <v>0.38</v>
      </c>
      <c r="C2313" s="2">
        <f t="shared" si="285"/>
        <v>1.0000000000000009E-2</v>
      </c>
      <c r="D2313" s="2">
        <f t="shared" si="286"/>
        <v>0.36799999999999999</v>
      </c>
      <c r="E2313" s="2">
        <f t="shared" si="280"/>
        <v>0.36899999999999999</v>
      </c>
      <c r="F2313" s="2">
        <f t="shared" si="281"/>
        <v>0.37150000000000005</v>
      </c>
      <c r="G2313" s="2">
        <f t="shared" si="283"/>
        <v>0.37739999999999996</v>
      </c>
      <c r="H2313" s="2">
        <f t="shared" si="279"/>
        <v>0.38620000000000049</v>
      </c>
      <c r="I2313" s="2">
        <f t="array" ref="I2313">SUMPRODUCT(B2297:B2316, (ROW(B2297:B2316)-ROW(B2297)+1)) / (20*21/2)</f>
        <v>0.37504761904761907</v>
      </c>
      <c r="J2313" s="2">
        <f t="shared" si="282"/>
        <v>0.37118025438392899</v>
      </c>
      <c r="K2313" s="2">
        <f t="shared" si="284"/>
        <v>0.37394188184021226</v>
      </c>
    </row>
    <row r="2314" spans="1:11" ht="13.5" x14ac:dyDescent="0.25">
      <c r="A2314" s="3">
        <f>TITRES_STAT!B2317</f>
        <v>45673</v>
      </c>
      <c r="B2314" s="5">
        <f>TITRES_STAT!D2317</f>
        <v>0.39</v>
      </c>
      <c r="C2314" s="2">
        <f t="shared" si="285"/>
        <v>1.0000000000000009E-2</v>
      </c>
      <c r="D2314" s="2">
        <f t="shared" si="286"/>
        <v>0.374</v>
      </c>
      <c r="E2314" s="2">
        <f t="shared" si="280"/>
        <v>0.371</v>
      </c>
      <c r="F2314" s="2">
        <f t="shared" si="281"/>
        <v>0.37150000000000005</v>
      </c>
      <c r="G2314" s="2">
        <f t="shared" si="283"/>
        <v>0.3773999999999999</v>
      </c>
      <c r="H2314" s="2">
        <f t="shared" ref="H2314:H2377" si="287">AVERAGE(B2115:B2314)</f>
        <v>0.38615000000000044</v>
      </c>
      <c r="I2314" s="2">
        <f t="array" ref="I2314">SUMPRODUCT(B2298:B2317, (ROW(B2298:B2317)-ROW(B2298)+1)) / (20*21/2)</f>
        <v>0.37571428571428572</v>
      </c>
      <c r="J2314" s="2">
        <f t="shared" si="282"/>
        <v>0.3729726111092691</v>
      </c>
      <c r="K2314" s="2">
        <f t="shared" si="284"/>
        <v>0.37457161196412553</v>
      </c>
    </row>
    <row r="2315" spans="1:11" ht="13.5" x14ac:dyDescent="0.25">
      <c r="A2315" s="3">
        <f>TITRES_STAT!B2318</f>
        <v>45674</v>
      </c>
      <c r="B2315" s="5">
        <f>TITRES_STAT!D2318</f>
        <v>0.39</v>
      </c>
      <c r="C2315" s="2">
        <f t="shared" si="285"/>
        <v>0</v>
      </c>
      <c r="D2315" s="2">
        <f t="shared" si="286"/>
        <v>0.38000000000000006</v>
      </c>
      <c r="E2315" s="2">
        <f t="shared" si="280"/>
        <v>0.373</v>
      </c>
      <c r="F2315" s="2">
        <f t="shared" si="281"/>
        <v>0.37200000000000005</v>
      </c>
      <c r="G2315" s="2">
        <f t="shared" si="283"/>
        <v>0.37759999999999982</v>
      </c>
      <c r="H2315" s="2">
        <f t="shared" si="287"/>
        <v>0.38610000000000044</v>
      </c>
      <c r="I2315" s="2">
        <f t="array" ref="I2315">SUMPRODUCT(B2299:B2318, (ROW(B2299:B2318)-ROW(B2299)+1)) / (20*21/2)</f>
        <v>0.37633333333333335</v>
      </c>
      <c r="J2315" s="2">
        <f t="shared" si="282"/>
        <v>0.37459426719410061</v>
      </c>
      <c r="K2315" s="2">
        <f t="shared" si="284"/>
        <v>0.37517664678906182</v>
      </c>
    </row>
    <row r="2316" spans="1:11" ht="13.5" x14ac:dyDescent="0.25">
      <c r="A2316" s="3">
        <f>TITRES_STAT!B2319</f>
        <v>45677</v>
      </c>
      <c r="B2316" s="5">
        <f>TITRES_STAT!D2319</f>
        <v>0.39</v>
      </c>
      <c r="C2316" s="2">
        <f t="shared" si="285"/>
        <v>0</v>
      </c>
      <c r="D2316" s="2">
        <f t="shared" si="286"/>
        <v>0.38400000000000006</v>
      </c>
      <c r="E2316" s="2">
        <f t="shared" ref="E2316:E2379" si="288">AVERAGE(B2307:B2316)</f>
        <v>0.37500000000000006</v>
      </c>
      <c r="F2316" s="2">
        <f t="shared" si="281"/>
        <v>0.37300000000000005</v>
      </c>
      <c r="G2316" s="2">
        <f t="shared" si="283"/>
        <v>0.37759999999999994</v>
      </c>
      <c r="H2316" s="2">
        <f t="shared" si="287"/>
        <v>0.38600000000000045</v>
      </c>
      <c r="I2316" s="2">
        <f t="array" ref="I2316">SUMPRODUCT(B2300:B2319, (ROW(B2300:B2319)-ROW(B2300)+1)) / (20*21/2)</f>
        <v>0.37600000000000006</v>
      </c>
      <c r="J2316" s="2">
        <f t="shared" si="282"/>
        <v>0.3760614798422815</v>
      </c>
      <c r="K2316" s="2">
        <f t="shared" si="284"/>
        <v>0.37575795475811824</v>
      </c>
    </row>
    <row r="2317" spans="1:11" ht="13.5" x14ac:dyDescent="0.25">
      <c r="A2317" s="3">
        <f>TITRES_STAT!B2320</f>
        <v>45678</v>
      </c>
      <c r="B2317" s="5">
        <f>TITRES_STAT!D2320</f>
        <v>0.38</v>
      </c>
      <c r="C2317" s="2">
        <f t="shared" si="285"/>
        <v>-1.0000000000000009E-2</v>
      </c>
      <c r="D2317" s="2">
        <f t="shared" si="286"/>
        <v>0.38600000000000001</v>
      </c>
      <c r="E2317" s="2">
        <f t="shared" si="288"/>
        <v>0.376</v>
      </c>
      <c r="F2317" s="2">
        <f t="shared" si="281"/>
        <v>0.37350000000000005</v>
      </c>
      <c r="G2317" s="2">
        <f t="shared" si="283"/>
        <v>0.3773999999999999</v>
      </c>
      <c r="H2317" s="2">
        <f t="shared" si="287"/>
        <v>0.38590000000000046</v>
      </c>
      <c r="I2317" s="2">
        <f t="array" ref="I2317">SUMPRODUCT(B2301:B2320, (ROW(B2301:B2320)-ROW(B2301)+1)) / (20*21/2)</f>
        <v>0.37471428571428572</v>
      </c>
      <c r="J2317" s="2">
        <f t="shared" si="282"/>
        <v>0.37643657700015942</v>
      </c>
      <c r="K2317" s="2">
        <f t="shared" si="284"/>
        <v>0.37592430947348615</v>
      </c>
    </row>
    <row r="2318" spans="1:11" ht="13.5" x14ac:dyDescent="0.25">
      <c r="A2318" s="3">
        <f>TITRES_STAT!B2321</f>
        <v>45679</v>
      </c>
      <c r="B2318" s="5">
        <f>TITRES_STAT!D2321</f>
        <v>0.38</v>
      </c>
      <c r="C2318" s="2">
        <f t="shared" si="285"/>
        <v>0</v>
      </c>
      <c r="D2318" s="2">
        <f t="shared" si="286"/>
        <v>0.38599999999999995</v>
      </c>
      <c r="E2318" s="2">
        <f t="shared" si="288"/>
        <v>0.377</v>
      </c>
      <c r="F2318" s="2">
        <f t="shared" si="281"/>
        <v>0.3735</v>
      </c>
      <c r="G2318" s="2">
        <f t="shared" si="283"/>
        <v>0.37719999999999987</v>
      </c>
      <c r="H2318" s="2">
        <f t="shared" si="287"/>
        <v>0.38575000000000037</v>
      </c>
      <c r="I2318" s="2">
        <f t="array" ref="I2318">SUMPRODUCT(B2302:B2321, (ROW(B2302:B2321)-ROW(B2302)+1)) / (20*21/2)</f>
        <v>0.37347619047619052</v>
      </c>
      <c r="J2318" s="2">
        <f t="shared" si="282"/>
        <v>0.37677595061919189</v>
      </c>
      <c r="K2318" s="2">
        <f t="shared" si="284"/>
        <v>0.37608414047452593</v>
      </c>
    </row>
    <row r="2319" spans="1:11" ht="13.5" x14ac:dyDescent="0.25">
      <c r="A2319" s="3">
        <f>TITRES_STAT!B2322</f>
        <v>45680</v>
      </c>
      <c r="B2319" s="5">
        <f>TITRES_STAT!D2322</f>
        <v>0.37</v>
      </c>
      <c r="C2319" s="2">
        <f t="shared" si="285"/>
        <v>-1.0000000000000009E-2</v>
      </c>
      <c r="D2319" s="2">
        <f t="shared" si="286"/>
        <v>0.38200000000000001</v>
      </c>
      <c r="E2319" s="2">
        <f t="shared" si="288"/>
        <v>0.378</v>
      </c>
      <c r="F2319" s="2">
        <f t="shared" si="281"/>
        <v>0.3735</v>
      </c>
      <c r="G2319" s="2">
        <f t="shared" si="283"/>
        <v>0.3767999999999998</v>
      </c>
      <c r="H2319" s="2">
        <f t="shared" si="287"/>
        <v>0.38555000000000034</v>
      </c>
      <c r="I2319" s="2">
        <f t="array" ref="I2319">SUMPRODUCT(B2303:B2322, (ROW(B2303:B2322)-ROW(B2303)+1)) / (20*21/2)</f>
        <v>0.37323809523809526</v>
      </c>
      <c r="J2319" s="2">
        <f t="shared" si="282"/>
        <v>0.37613062198879266</v>
      </c>
      <c r="K2319" s="2">
        <f t="shared" si="284"/>
        <v>0.37584554673042692</v>
      </c>
    </row>
    <row r="2320" spans="1:11" ht="13.5" x14ac:dyDescent="0.25">
      <c r="A2320" s="3">
        <f>TITRES_STAT!B2323</f>
        <v>45681</v>
      </c>
      <c r="B2320" s="5">
        <f>TITRES_STAT!D2323</f>
        <v>0.36</v>
      </c>
      <c r="C2320" s="2">
        <f t="shared" si="285"/>
        <v>-1.0000000000000009E-2</v>
      </c>
      <c r="D2320" s="2">
        <f t="shared" si="286"/>
        <v>0.376</v>
      </c>
      <c r="E2320" s="2">
        <f t="shared" si="288"/>
        <v>0.378</v>
      </c>
      <c r="F2320" s="2">
        <f t="shared" si="281"/>
        <v>0.37299999999999994</v>
      </c>
      <c r="G2320" s="2">
        <f t="shared" si="283"/>
        <v>0.37639999999999979</v>
      </c>
      <c r="H2320" s="2">
        <f t="shared" si="287"/>
        <v>0.38530000000000036</v>
      </c>
      <c r="I2320" s="2">
        <f t="array" ref="I2320">SUMPRODUCT(B2304:B2323, (ROW(B2304:B2323)-ROW(B2304)+1)) / (20*21/2)</f>
        <v>0.373</v>
      </c>
      <c r="J2320" s="2">
        <f t="shared" si="282"/>
        <v>0.37459437227557435</v>
      </c>
      <c r="K2320" s="2">
        <f t="shared" si="284"/>
        <v>0.37522415274099841</v>
      </c>
    </row>
    <row r="2321" spans="1:11" ht="13.5" x14ac:dyDescent="0.25">
      <c r="A2321" s="3">
        <f>TITRES_STAT!B2324</f>
        <v>45684</v>
      </c>
      <c r="B2321" s="5">
        <f>TITRES_STAT!D2324</f>
        <v>0.36</v>
      </c>
      <c r="C2321" s="2">
        <f t="shared" si="285"/>
        <v>0</v>
      </c>
      <c r="D2321" s="2">
        <f t="shared" si="286"/>
        <v>0.36999999999999994</v>
      </c>
      <c r="E2321" s="2">
        <f t="shared" si="288"/>
        <v>0.377</v>
      </c>
      <c r="F2321" s="2">
        <f t="shared" si="281"/>
        <v>0.37249999999999994</v>
      </c>
      <c r="G2321" s="2">
        <f t="shared" si="283"/>
        <v>0.37579999999999975</v>
      </c>
      <c r="H2321" s="2">
        <f t="shared" si="287"/>
        <v>0.38510000000000033</v>
      </c>
      <c r="I2321" s="2">
        <f t="array" ref="I2321">SUMPRODUCT(B2305:B2324, (ROW(B2305:B2324)-ROW(B2305)+1)) / (20*21/2)</f>
        <v>0.37276190476190479</v>
      </c>
      <c r="J2321" s="2">
        <f t="shared" si="282"/>
        <v>0.37320443205885301</v>
      </c>
      <c r="K2321" s="2">
        <f t="shared" si="284"/>
        <v>0.3746271271433122</v>
      </c>
    </row>
    <row r="2322" spans="1:11" ht="13.5" x14ac:dyDescent="0.25">
      <c r="A2322" s="3">
        <f>TITRES_STAT!B2325</f>
        <v>45685</v>
      </c>
      <c r="B2322" s="5">
        <f>TITRES_STAT!D2325</f>
        <v>0.37</v>
      </c>
      <c r="C2322" s="2">
        <f t="shared" si="285"/>
        <v>1.0000000000000009E-2</v>
      </c>
      <c r="D2322" s="2">
        <f t="shared" si="286"/>
        <v>0.36799999999999999</v>
      </c>
      <c r="E2322" s="2">
        <f t="shared" si="288"/>
        <v>0.377</v>
      </c>
      <c r="F2322" s="2">
        <f t="shared" si="281"/>
        <v>0.3725</v>
      </c>
      <c r="G2322" s="2">
        <f t="shared" si="283"/>
        <v>0.37539999999999979</v>
      </c>
      <c r="H2322" s="2">
        <f t="shared" si="287"/>
        <v>0.38490000000000035</v>
      </c>
      <c r="I2322" s="2">
        <f t="array" ref="I2322">SUMPRODUCT(B2306:B2325, (ROW(B2306:B2325)-ROW(B2306)+1)) / (20*21/2)</f>
        <v>0.37252380952380953</v>
      </c>
      <c r="J2322" s="2">
        <f t="shared" si="282"/>
        <v>0.37289924805324798</v>
      </c>
      <c r="K2322" s="2">
        <f t="shared" si="284"/>
        <v>0.3744456711769078</v>
      </c>
    </row>
    <row r="2323" spans="1:11" ht="13.5" x14ac:dyDescent="0.25">
      <c r="A2323" s="3">
        <f>TITRES_STAT!B2326</f>
        <v>45686</v>
      </c>
      <c r="B2323" s="5">
        <f>TITRES_STAT!D2326</f>
        <v>0.37</v>
      </c>
      <c r="C2323" s="2">
        <f t="shared" si="285"/>
        <v>0</v>
      </c>
      <c r="D2323" s="2">
        <f t="shared" si="286"/>
        <v>0.36599999999999999</v>
      </c>
      <c r="E2323" s="2">
        <f t="shared" si="288"/>
        <v>0.376</v>
      </c>
      <c r="F2323" s="2">
        <f t="shared" si="281"/>
        <v>0.3725</v>
      </c>
      <c r="G2323" s="2">
        <f t="shared" si="283"/>
        <v>0.37499999999999978</v>
      </c>
      <c r="H2323" s="2">
        <f t="shared" si="287"/>
        <v>0.38465000000000038</v>
      </c>
      <c r="I2323" s="2">
        <f t="array" ref="I2323">SUMPRODUCT(B2307:B2326, (ROW(B2307:B2326)-ROW(B2307)+1)) / (20*21/2)</f>
        <v>0.37228571428571433</v>
      </c>
      <c r="J2323" s="2">
        <f t="shared" si="282"/>
        <v>0.37262312919103391</v>
      </c>
      <c r="K2323" s="2">
        <f t="shared" si="284"/>
        <v>0.37427133113075456</v>
      </c>
    </row>
    <row r="2324" spans="1:11" ht="13.5" x14ac:dyDescent="0.25">
      <c r="A2324" s="3">
        <f>TITRES_STAT!B2327</f>
        <v>45687</v>
      </c>
      <c r="B2324" s="5">
        <f>TITRES_STAT!D2327</f>
        <v>0.37</v>
      </c>
      <c r="C2324" s="2">
        <f t="shared" si="285"/>
        <v>0</v>
      </c>
      <c r="D2324" s="2">
        <f t="shared" si="286"/>
        <v>0.36599999999999999</v>
      </c>
      <c r="E2324" s="2">
        <f t="shared" si="288"/>
        <v>0.374</v>
      </c>
      <c r="F2324" s="2">
        <f t="shared" ref="F2324:F2387" si="289">AVERAGE(B2305:B2324)</f>
        <v>0.3725</v>
      </c>
      <c r="G2324" s="2">
        <f t="shared" si="283"/>
        <v>0.37459999999999988</v>
      </c>
      <c r="H2324" s="2">
        <f t="shared" si="287"/>
        <v>0.38440000000000041</v>
      </c>
      <c r="I2324" s="2">
        <f t="array" ref="I2324">SUMPRODUCT(B2308:B2327, (ROW(B2308:B2327)-ROW(B2308)+1)) / (20*21/2)</f>
        <v>0.37204761904761907</v>
      </c>
      <c r="J2324" s="2">
        <f t="shared" si="282"/>
        <v>0.37237330736331642</v>
      </c>
      <c r="K2324" s="2">
        <f t="shared" si="284"/>
        <v>0.37410382794915636</v>
      </c>
    </row>
    <row r="2325" spans="1:11" ht="13.5" x14ac:dyDescent="0.25">
      <c r="A2325" s="3">
        <f>TITRES_STAT!B2328</f>
        <v>45688</v>
      </c>
      <c r="B2325" s="5">
        <f>TITRES_STAT!D2328</f>
        <v>0.37</v>
      </c>
      <c r="C2325" s="2">
        <f t="shared" si="285"/>
        <v>0</v>
      </c>
      <c r="D2325" s="2">
        <f t="shared" si="286"/>
        <v>0.36800000000000005</v>
      </c>
      <c r="E2325" s="2">
        <f t="shared" si="288"/>
        <v>0.372</v>
      </c>
      <c r="F2325" s="2">
        <f t="shared" si="289"/>
        <v>0.37250000000000005</v>
      </c>
      <c r="G2325" s="2">
        <f t="shared" si="283"/>
        <v>0.3743999999999999</v>
      </c>
      <c r="H2325" s="2">
        <f t="shared" si="287"/>
        <v>0.38410000000000039</v>
      </c>
      <c r="I2325" s="2">
        <f t="array" ref="I2325">SUMPRODUCT(B2309:B2328, (ROW(B2309:B2328)-ROW(B2309)+1)) / (20*21/2)</f>
        <v>0.37085714285714283</v>
      </c>
      <c r="J2325" s="2">
        <f t="shared" ref="J2325:J2388" si="290">$J$4*B2325+J2324*(1-$J$4)</f>
        <v>0.37214727809061959</v>
      </c>
      <c r="K2325" s="2">
        <f t="shared" si="284"/>
        <v>0.37394289351977772</v>
      </c>
    </row>
    <row r="2326" spans="1:11" ht="13.5" x14ac:dyDescent="0.25">
      <c r="A2326" s="3">
        <f>TITRES_STAT!B2329</f>
        <v>45691</v>
      </c>
      <c r="B2326" s="5">
        <f>TITRES_STAT!D2329</f>
        <v>0.37</v>
      </c>
      <c r="C2326" s="2">
        <f t="shared" si="285"/>
        <v>0</v>
      </c>
      <c r="D2326" s="2">
        <f t="shared" si="286"/>
        <v>0.37</v>
      </c>
      <c r="E2326" s="2">
        <f t="shared" si="288"/>
        <v>0.37</v>
      </c>
      <c r="F2326" s="2">
        <f t="shared" si="289"/>
        <v>0.37250000000000011</v>
      </c>
      <c r="G2326" s="2">
        <f t="shared" si="283"/>
        <v>0.37439999999999996</v>
      </c>
      <c r="H2326" s="2">
        <f t="shared" si="287"/>
        <v>0.38380000000000036</v>
      </c>
      <c r="I2326" s="2">
        <f t="array" ref="I2326">SUMPRODUCT(B2310:B2329, (ROW(B2310:B2329)-ROW(B2310)+1)) / (20*21/2)</f>
        <v>0.3706666666666667</v>
      </c>
      <c r="J2326" s="2">
        <f t="shared" si="290"/>
        <v>0.3719427754153225</v>
      </c>
      <c r="K2326" s="2">
        <f t="shared" si="284"/>
        <v>0.37378827024449235</v>
      </c>
    </row>
    <row r="2327" spans="1:11" ht="13.5" x14ac:dyDescent="0.25">
      <c r="A2327" s="3">
        <f>TITRES_STAT!B2330</f>
        <v>45692</v>
      </c>
      <c r="B2327" s="5">
        <f>TITRES_STAT!D2330</f>
        <v>0.37</v>
      </c>
      <c r="C2327" s="2">
        <f t="shared" si="285"/>
        <v>0</v>
      </c>
      <c r="D2327" s="2">
        <f t="shared" si="286"/>
        <v>0.37</v>
      </c>
      <c r="E2327" s="2">
        <f t="shared" si="288"/>
        <v>0.36900000000000005</v>
      </c>
      <c r="F2327" s="2">
        <f t="shared" si="289"/>
        <v>0.37250000000000011</v>
      </c>
      <c r="G2327" s="2">
        <f t="shared" si="283"/>
        <v>0.37420000000000003</v>
      </c>
      <c r="H2327" s="2">
        <f t="shared" si="287"/>
        <v>0.38355000000000045</v>
      </c>
      <c r="I2327" s="2">
        <f t="array" ref="I2327">SUMPRODUCT(B2311:B2330, (ROW(B2311:B2330)-ROW(B2311)+1)) / (20*21/2)</f>
        <v>0.37042857142857144</v>
      </c>
      <c r="J2327" s="2">
        <f t="shared" si="290"/>
        <v>0.37175774918529181</v>
      </c>
      <c r="K2327" s="2">
        <f t="shared" si="284"/>
        <v>0.37363971062706131</v>
      </c>
    </row>
    <row r="2328" spans="1:11" ht="13.5" x14ac:dyDescent="0.25">
      <c r="A2328" s="3">
        <f>TITRES_STAT!B2331</f>
        <v>45693</v>
      </c>
      <c r="B2328" s="5">
        <f>TITRES_STAT!D2331</f>
        <v>0.36</v>
      </c>
      <c r="C2328" s="2">
        <f t="shared" si="285"/>
        <v>-1.0000000000000009E-2</v>
      </c>
      <c r="D2328" s="2">
        <f t="shared" si="286"/>
        <v>0.36799999999999999</v>
      </c>
      <c r="E2328" s="2">
        <f t="shared" si="288"/>
        <v>0.36700000000000005</v>
      </c>
      <c r="F2328" s="2">
        <f t="shared" si="289"/>
        <v>0.37200000000000005</v>
      </c>
      <c r="G2328" s="2">
        <f t="shared" si="283"/>
        <v>0.37359999999999999</v>
      </c>
      <c r="H2328" s="2">
        <f t="shared" si="287"/>
        <v>0.38330000000000042</v>
      </c>
      <c r="I2328" s="2">
        <f t="array" ref="I2328">SUMPRODUCT(B2312:B2331, (ROW(B2312:B2331)-ROW(B2312)+1)) / (20*21/2)</f>
        <v>0.37014285714285716</v>
      </c>
      <c r="J2328" s="2">
        <f t="shared" si="290"/>
        <v>0.37063796354859735</v>
      </c>
      <c r="K2328" s="2">
        <f t="shared" si="284"/>
        <v>0.37310482001423534</v>
      </c>
    </row>
    <row r="2329" spans="1:11" ht="13.5" x14ac:dyDescent="0.25">
      <c r="A2329" s="3">
        <f>TITRES_STAT!B2332</f>
        <v>45694</v>
      </c>
      <c r="B2329" s="5">
        <f>TITRES_STAT!D2332</f>
        <v>0.37</v>
      </c>
      <c r="C2329" s="2">
        <f t="shared" si="285"/>
        <v>1.0000000000000009E-2</v>
      </c>
      <c r="D2329" s="2">
        <f t="shared" si="286"/>
        <v>0.36799999999999999</v>
      </c>
      <c r="E2329" s="2">
        <f t="shared" si="288"/>
        <v>0.36700000000000005</v>
      </c>
      <c r="F2329" s="2">
        <f t="shared" si="289"/>
        <v>0.37250000000000011</v>
      </c>
      <c r="G2329" s="2">
        <f t="shared" si="283"/>
        <v>0.373</v>
      </c>
      <c r="H2329" s="2">
        <f t="shared" si="287"/>
        <v>0.38315000000000049</v>
      </c>
      <c r="I2329" s="2">
        <f t="array" ref="I2329">SUMPRODUCT(B2313:B2332, (ROW(B2313:B2332)-ROW(B2313)+1)) / (20*21/2)</f>
        <v>0.37080952380952376</v>
      </c>
      <c r="J2329" s="2">
        <f t="shared" si="290"/>
        <v>0.3705772051153976</v>
      </c>
      <c r="K2329" s="2">
        <f t="shared" si="284"/>
        <v>0.37298306236661827</v>
      </c>
    </row>
    <row r="2330" spans="1:11" ht="13.5" x14ac:dyDescent="0.25">
      <c r="A2330" s="3">
        <f>TITRES_STAT!B2333</f>
        <v>45695</v>
      </c>
      <c r="B2330" s="5">
        <f>TITRES_STAT!D2333</f>
        <v>0.37</v>
      </c>
      <c r="C2330" s="2">
        <f t="shared" si="285"/>
        <v>0</v>
      </c>
      <c r="D2330" s="2">
        <f t="shared" si="286"/>
        <v>0.36800000000000005</v>
      </c>
      <c r="E2330" s="2">
        <f t="shared" si="288"/>
        <v>0.36800000000000005</v>
      </c>
      <c r="F2330" s="2">
        <f t="shared" si="289"/>
        <v>0.37300000000000011</v>
      </c>
      <c r="G2330" s="2">
        <f t="shared" si="283"/>
        <v>0.37259999999999999</v>
      </c>
      <c r="H2330" s="2">
        <f t="shared" si="287"/>
        <v>0.38300000000000045</v>
      </c>
      <c r="I2330" s="2">
        <f t="array" ref="I2330">SUMPRODUCT(B2314:B2333, (ROW(B2314:B2333)-ROW(B2314)+1)) / (20*21/2)</f>
        <v>0.37142857142857144</v>
      </c>
      <c r="J2330" s="2">
        <f t="shared" si="290"/>
        <v>0.37052223319964545</v>
      </c>
      <c r="K2330" s="2">
        <f t="shared" si="284"/>
        <v>0.3728660795287117</v>
      </c>
    </row>
    <row r="2331" spans="1:11" ht="13.5" x14ac:dyDescent="0.25">
      <c r="A2331" s="3">
        <f>TITRES_STAT!B2334</f>
        <v>45698</v>
      </c>
      <c r="B2331" s="5">
        <f>TITRES_STAT!D2334</f>
        <v>0.37</v>
      </c>
      <c r="C2331" s="2">
        <f t="shared" si="285"/>
        <v>0</v>
      </c>
      <c r="D2331" s="2">
        <f t="shared" si="286"/>
        <v>0.36800000000000005</v>
      </c>
      <c r="E2331" s="2">
        <f t="shared" si="288"/>
        <v>0.36900000000000005</v>
      </c>
      <c r="F2331" s="2">
        <f t="shared" si="289"/>
        <v>0.37300000000000005</v>
      </c>
      <c r="G2331" s="2">
        <f t="shared" si="283"/>
        <v>0.37239999999999995</v>
      </c>
      <c r="H2331" s="2">
        <f t="shared" si="287"/>
        <v>0.38280000000000042</v>
      </c>
      <c r="I2331" s="2">
        <f t="array" ref="I2331">SUMPRODUCT(B2315:B2334, (ROW(B2315:B2334)-ROW(B2315)+1)) / (20*21/2)</f>
        <v>0.37204761904761902</v>
      </c>
      <c r="J2331" s="2">
        <f t="shared" si="290"/>
        <v>0.3704724967044411</v>
      </c>
      <c r="K2331" s="2">
        <f t="shared" si="284"/>
        <v>0.37275368425307598</v>
      </c>
    </row>
    <row r="2332" spans="1:11" ht="13.5" x14ac:dyDescent="0.25">
      <c r="A2332" s="3">
        <f>TITRES_STAT!B2335</f>
        <v>45699</v>
      </c>
      <c r="B2332" s="5">
        <f>TITRES_STAT!D2335</f>
        <v>0.38</v>
      </c>
      <c r="C2332" s="2">
        <f t="shared" si="285"/>
        <v>1.0000000000000009E-2</v>
      </c>
      <c r="D2332" s="2">
        <f t="shared" si="286"/>
        <v>0.37</v>
      </c>
      <c r="E2332" s="2">
        <f t="shared" si="288"/>
        <v>0.37</v>
      </c>
      <c r="F2332" s="2">
        <f t="shared" si="289"/>
        <v>0.37350000000000005</v>
      </c>
      <c r="G2332" s="2">
        <f t="shared" si="283"/>
        <v>0.37259999999999999</v>
      </c>
      <c r="H2332" s="2">
        <f t="shared" si="287"/>
        <v>0.38270000000000037</v>
      </c>
      <c r="I2332" s="2">
        <f t="array" ref="I2332">SUMPRODUCT(B2316:B2335, (ROW(B2316:B2335)-ROW(B2316)+1)) / (20*21/2)</f>
        <v>0.37366666666666665</v>
      </c>
      <c r="J2332" s="2">
        <f t="shared" si="290"/>
        <v>0.37137987797068484</v>
      </c>
      <c r="K2332" s="2">
        <f t="shared" si="284"/>
        <v>0.37303785349805341</v>
      </c>
    </row>
    <row r="2333" spans="1:11" ht="13.5" x14ac:dyDescent="0.25">
      <c r="A2333" s="3">
        <f>TITRES_STAT!B2336</f>
        <v>45700</v>
      </c>
      <c r="B2333" s="5">
        <f>TITRES_STAT!D2336</f>
        <v>0.38</v>
      </c>
      <c r="C2333" s="2">
        <f t="shared" si="285"/>
        <v>0</v>
      </c>
      <c r="D2333" s="2">
        <f t="shared" si="286"/>
        <v>0.37399999999999994</v>
      </c>
      <c r="E2333" s="2">
        <f t="shared" si="288"/>
        <v>0.371</v>
      </c>
      <c r="F2333" s="2">
        <f t="shared" si="289"/>
        <v>0.37350000000000005</v>
      </c>
      <c r="G2333" s="2">
        <f t="shared" si="283"/>
        <v>0.37279999999999996</v>
      </c>
      <c r="H2333" s="2">
        <f t="shared" si="287"/>
        <v>0.38260000000000038</v>
      </c>
      <c r="I2333" s="2">
        <f t="array" ref="I2333">SUMPRODUCT(B2317:B2336, (ROW(B2317:B2336)-ROW(B2317)+1)) / (20*21/2)</f>
        <v>0.37433333333333324</v>
      </c>
      <c r="J2333" s="2">
        <f t="shared" si="290"/>
        <v>0.3722008419734768</v>
      </c>
      <c r="K2333" s="2">
        <f t="shared" si="284"/>
        <v>0.37331087885107095</v>
      </c>
    </row>
    <row r="2334" spans="1:11" ht="13.5" x14ac:dyDescent="0.25">
      <c r="A2334" s="3">
        <f>TITRES_STAT!B2337</f>
        <v>45701</v>
      </c>
      <c r="B2334" s="5">
        <f>TITRES_STAT!D2337</f>
        <v>0.38</v>
      </c>
      <c r="C2334" s="2">
        <f t="shared" si="285"/>
        <v>0</v>
      </c>
      <c r="D2334" s="2">
        <f t="shared" si="286"/>
        <v>0.376</v>
      </c>
      <c r="E2334" s="2">
        <f t="shared" si="288"/>
        <v>0.372</v>
      </c>
      <c r="F2334" s="2">
        <f t="shared" si="289"/>
        <v>0.37300000000000005</v>
      </c>
      <c r="G2334" s="2">
        <f t="shared" si="283"/>
        <v>0.37299999999999989</v>
      </c>
      <c r="H2334" s="2">
        <f t="shared" si="287"/>
        <v>0.38245000000000035</v>
      </c>
      <c r="I2334" s="2">
        <f t="array" ref="I2334">SUMPRODUCT(B2318:B2337, (ROW(B2318:B2337)-ROW(B2318)+1)) / (20*21/2)</f>
        <v>0.37409523809523815</v>
      </c>
      <c r="J2334" s="2">
        <f t="shared" si="290"/>
        <v>0.37294361892838379</v>
      </c>
      <c r="K2334" s="2">
        <f t="shared" si="284"/>
        <v>0.37357319732749955</v>
      </c>
    </row>
    <row r="2335" spans="1:11" ht="13.5" x14ac:dyDescent="0.25">
      <c r="A2335" s="3">
        <f>TITRES_STAT!B2338</f>
        <v>45702</v>
      </c>
      <c r="B2335" s="5">
        <f>TITRES_STAT!D2338</f>
        <v>0.39</v>
      </c>
      <c r="C2335" s="2">
        <f t="shared" si="285"/>
        <v>1.0000000000000009E-2</v>
      </c>
      <c r="D2335" s="2">
        <f t="shared" si="286"/>
        <v>0.38</v>
      </c>
      <c r="E2335" s="2">
        <f t="shared" si="288"/>
        <v>0.374</v>
      </c>
      <c r="F2335" s="2">
        <f t="shared" si="289"/>
        <v>0.373</v>
      </c>
      <c r="G2335" s="2">
        <f t="shared" si="283"/>
        <v>0.37319999999999992</v>
      </c>
      <c r="H2335" s="2">
        <f t="shared" si="287"/>
        <v>0.3823500000000003</v>
      </c>
      <c r="I2335" s="2">
        <f t="array" ref="I2335">SUMPRODUCT(B2319:B2338, (ROW(B2319:B2338)-ROW(B2319)+1)) / (20*21/2)</f>
        <v>0.37295238095238098</v>
      </c>
      <c r="J2335" s="2">
        <f t="shared" si="290"/>
        <v>0.37456803617329965</v>
      </c>
      <c r="K2335" s="2">
        <f t="shared" si="284"/>
        <v>0.37421738566759766</v>
      </c>
    </row>
    <row r="2336" spans="1:11" ht="13.5" x14ac:dyDescent="0.25">
      <c r="A2336" s="3">
        <f>TITRES_STAT!B2339</f>
        <v>45705</v>
      </c>
      <c r="B2336" s="5">
        <f>TITRES_STAT!D2339</f>
        <v>0.38</v>
      </c>
      <c r="C2336" s="2">
        <f t="shared" si="285"/>
        <v>-1.0000000000000009E-2</v>
      </c>
      <c r="D2336" s="2">
        <f t="shared" si="286"/>
        <v>0.38200000000000001</v>
      </c>
      <c r="E2336" s="2">
        <f t="shared" si="288"/>
        <v>0.375</v>
      </c>
      <c r="F2336" s="2">
        <f t="shared" si="289"/>
        <v>0.3725</v>
      </c>
      <c r="G2336" s="2">
        <f t="shared" si="283"/>
        <v>0.3733999999999999</v>
      </c>
      <c r="H2336" s="2">
        <f t="shared" si="287"/>
        <v>0.38220000000000021</v>
      </c>
      <c r="I2336" s="2">
        <f t="array" ref="I2336">SUMPRODUCT(B2320:B2339, (ROW(B2320:B2339)-ROW(B2320)+1)) / (20*21/2)</f>
        <v>0.37285714285714289</v>
      </c>
      <c r="J2336" s="2">
        <f t="shared" si="290"/>
        <v>0.37508536606155685</v>
      </c>
      <c r="K2336" s="2">
        <f t="shared" si="284"/>
        <v>0.37444415485710364</v>
      </c>
    </row>
    <row r="2337" spans="1:11" ht="13.5" x14ac:dyDescent="0.25">
      <c r="A2337" s="3">
        <f>TITRES_STAT!B2340</f>
        <v>45706</v>
      </c>
      <c r="B2337" s="5">
        <f>TITRES_STAT!D2340</f>
        <v>0.37</v>
      </c>
      <c r="C2337" s="2">
        <f t="shared" si="285"/>
        <v>-1.0000000000000009E-2</v>
      </c>
      <c r="D2337" s="2">
        <f t="shared" si="286"/>
        <v>0.38</v>
      </c>
      <c r="E2337" s="2">
        <f t="shared" si="288"/>
        <v>0.375</v>
      </c>
      <c r="F2337" s="2">
        <f t="shared" si="289"/>
        <v>0.372</v>
      </c>
      <c r="G2337" s="2">
        <f t="shared" si="283"/>
        <v>0.3733999999999999</v>
      </c>
      <c r="H2337" s="2">
        <f t="shared" si="287"/>
        <v>0.38200000000000017</v>
      </c>
      <c r="I2337" s="2">
        <f t="array" ref="I2337">SUMPRODUCT(B2321:B2340, (ROW(B2321:B2340)-ROW(B2321)+1)) / (20*21/2)</f>
        <v>0.37276190476190479</v>
      </c>
      <c r="J2337" s="2">
        <f t="shared" si="290"/>
        <v>0.3746010454842657</v>
      </c>
      <c r="K2337" s="2">
        <f t="shared" si="284"/>
        <v>0.37426987427447217</v>
      </c>
    </row>
    <row r="2338" spans="1:11" ht="13.5" x14ac:dyDescent="0.25">
      <c r="A2338" s="3">
        <f>TITRES_STAT!B2341</f>
        <v>45707</v>
      </c>
      <c r="B2338" s="5">
        <f>TITRES_STAT!D2341</f>
        <v>0.36</v>
      </c>
      <c r="C2338" s="2">
        <f t="shared" si="285"/>
        <v>-1.0000000000000009E-2</v>
      </c>
      <c r="D2338" s="2">
        <f t="shared" si="286"/>
        <v>0.376</v>
      </c>
      <c r="E2338" s="2">
        <f t="shared" si="288"/>
        <v>0.37499999999999994</v>
      </c>
      <c r="F2338" s="2">
        <f t="shared" si="289"/>
        <v>0.371</v>
      </c>
      <c r="G2338" s="2">
        <f t="shared" si="283"/>
        <v>0.37299999999999983</v>
      </c>
      <c r="H2338" s="2">
        <f t="shared" si="287"/>
        <v>0.38175000000000009</v>
      </c>
      <c r="I2338" s="2">
        <f t="array" ref="I2338">SUMPRODUCT(B2322:B2341, (ROW(B2322:B2341)-ROW(B2322)+1)) / (20*21/2)</f>
        <v>0.37166666666666665</v>
      </c>
      <c r="J2338" s="2">
        <f t="shared" si="290"/>
        <v>0.37321046972385941</v>
      </c>
      <c r="K2338" s="2">
        <f t="shared" si="284"/>
        <v>0.37371027136174778</v>
      </c>
    </row>
    <row r="2339" spans="1:11" ht="13.5" x14ac:dyDescent="0.25">
      <c r="A2339" s="3">
        <f>TITRES_STAT!B2342</f>
        <v>45708</v>
      </c>
      <c r="B2339" s="5">
        <f>TITRES_STAT!D2342</f>
        <v>0.37</v>
      </c>
      <c r="C2339" s="2">
        <f t="shared" si="285"/>
        <v>1.0000000000000009E-2</v>
      </c>
      <c r="D2339" s="2">
        <f t="shared" si="286"/>
        <v>0.374</v>
      </c>
      <c r="E2339" s="2">
        <f t="shared" si="288"/>
        <v>0.375</v>
      </c>
      <c r="F2339" s="2">
        <f t="shared" si="289"/>
        <v>0.371</v>
      </c>
      <c r="G2339" s="2">
        <f t="shared" si="283"/>
        <v>0.37279999999999985</v>
      </c>
      <c r="H2339" s="2">
        <f t="shared" si="287"/>
        <v>0.38160000000000011</v>
      </c>
      <c r="I2339" s="2">
        <f t="array" ref="I2339">SUMPRODUCT(B2323:B2342, (ROW(B2323:B2342)-ROW(B2323)+1)) / (20*21/2)</f>
        <v>0.37152380952380959</v>
      </c>
      <c r="J2339" s="2">
        <f t="shared" si="290"/>
        <v>0.37290471070253944</v>
      </c>
      <c r="K2339" s="2">
        <f t="shared" si="284"/>
        <v>0.3735647705240322</v>
      </c>
    </row>
    <row r="2340" spans="1:11" ht="13.5" x14ac:dyDescent="0.25">
      <c r="A2340" s="3">
        <f>TITRES_STAT!B2343</f>
        <v>45709</v>
      </c>
      <c r="B2340" s="5">
        <f>TITRES_STAT!D2343</f>
        <v>0.37</v>
      </c>
      <c r="C2340" s="2">
        <f t="shared" si="285"/>
        <v>0</v>
      </c>
      <c r="D2340" s="2">
        <f t="shared" si="286"/>
        <v>0.37</v>
      </c>
      <c r="E2340" s="2">
        <f t="shared" si="288"/>
        <v>0.375</v>
      </c>
      <c r="F2340" s="2">
        <f t="shared" si="289"/>
        <v>0.37150000000000005</v>
      </c>
      <c r="G2340" s="2">
        <f t="shared" si="283"/>
        <v>0.37279999999999996</v>
      </c>
      <c r="H2340" s="2">
        <f t="shared" si="287"/>
        <v>0.38140000000000007</v>
      </c>
      <c r="I2340" s="2">
        <f t="array" ref="I2340">SUMPRODUCT(B2324:B2343, (ROW(B2324:B2343)-ROW(B2324)+1)) / (20*21/2)</f>
        <v>0.37042857142857138</v>
      </c>
      <c r="J2340" s="2">
        <f t="shared" si="290"/>
        <v>0.37262807158801187</v>
      </c>
      <c r="K2340" s="2">
        <f t="shared" si="284"/>
        <v>0.37342497560152116</v>
      </c>
    </row>
    <row r="2341" spans="1:11" ht="13.5" x14ac:dyDescent="0.25">
      <c r="A2341" s="3">
        <f>TITRES_STAT!B2344</f>
        <v>45712</v>
      </c>
      <c r="B2341" s="5">
        <f>TITRES_STAT!D2344</f>
        <v>0.36</v>
      </c>
      <c r="C2341" s="2">
        <f t="shared" si="285"/>
        <v>-1.0000000000000009E-2</v>
      </c>
      <c r="D2341" s="2">
        <f t="shared" si="286"/>
        <v>0.36599999999999999</v>
      </c>
      <c r="E2341" s="2">
        <f t="shared" si="288"/>
        <v>0.374</v>
      </c>
      <c r="F2341" s="2">
        <f t="shared" si="289"/>
        <v>0.37150000000000005</v>
      </c>
      <c r="G2341" s="2">
        <f t="shared" si="283"/>
        <v>0.37259999999999999</v>
      </c>
      <c r="H2341" s="2">
        <f t="shared" si="287"/>
        <v>0.3811500000000001</v>
      </c>
      <c r="I2341" s="2">
        <f t="array" ref="I2341">SUMPRODUCT(B2325:B2344, (ROW(B2325:B2344)-ROW(B2325)+1)) / (20*21/2)</f>
        <v>0.36938095238095242</v>
      </c>
      <c r="J2341" s="2">
        <f t="shared" si="290"/>
        <v>0.37142539810343933</v>
      </c>
      <c r="K2341" s="2">
        <f t="shared" si="284"/>
        <v>0.37289850597008894</v>
      </c>
    </row>
    <row r="2342" spans="1:11" ht="13.5" x14ac:dyDescent="0.25">
      <c r="A2342" s="3">
        <f>TITRES_STAT!B2345</f>
        <v>45713</v>
      </c>
      <c r="B2342" s="5">
        <f>TITRES_STAT!D2345</f>
        <v>0.37</v>
      </c>
      <c r="C2342" s="2">
        <f t="shared" si="285"/>
        <v>1.0000000000000009E-2</v>
      </c>
      <c r="D2342" s="2">
        <f t="shared" si="286"/>
        <v>0.36599999999999999</v>
      </c>
      <c r="E2342" s="2">
        <f t="shared" si="288"/>
        <v>0.373</v>
      </c>
      <c r="F2342" s="2">
        <f t="shared" si="289"/>
        <v>0.37150000000000005</v>
      </c>
      <c r="G2342" s="2">
        <f t="shared" si="283"/>
        <v>0.37259999999999999</v>
      </c>
      <c r="H2342" s="2">
        <f t="shared" si="287"/>
        <v>0.38095000000000012</v>
      </c>
      <c r="I2342" s="2">
        <f t="array" ref="I2342">SUMPRODUCT(B2326:B2345, (ROW(B2326:B2345)-ROW(B2326)+1)) / (20*21/2)</f>
        <v>0.36838095238095231</v>
      </c>
      <c r="J2342" s="2">
        <f t="shared" si="290"/>
        <v>0.37128964590311175</v>
      </c>
      <c r="K2342" s="2">
        <f t="shared" si="284"/>
        <v>0.37278483906930115</v>
      </c>
    </row>
    <row r="2343" spans="1:11" ht="13.5" x14ac:dyDescent="0.25">
      <c r="A2343" s="3">
        <f>TITRES_STAT!B2346</f>
        <v>45714</v>
      </c>
      <c r="B2343" s="5">
        <f>TITRES_STAT!D2346</f>
        <v>0.36</v>
      </c>
      <c r="C2343" s="2">
        <f t="shared" si="285"/>
        <v>-1.0000000000000009E-2</v>
      </c>
      <c r="D2343" s="2">
        <f t="shared" si="286"/>
        <v>0.36599999999999999</v>
      </c>
      <c r="E2343" s="2">
        <f t="shared" si="288"/>
        <v>0.371</v>
      </c>
      <c r="F2343" s="2">
        <f t="shared" si="289"/>
        <v>0.37100000000000005</v>
      </c>
      <c r="G2343" s="2">
        <f t="shared" si="283"/>
        <v>0.37219999999999998</v>
      </c>
      <c r="H2343" s="2">
        <f t="shared" si="287"/>
        <v>0.38070000000000015</v>
      </c>
      <c r="I2343" s="2">
        <f t="array" ref="I2343">SUMPRODUCT(B2327:B2346, (ROW(B2327:B2346)-ROW(B2327)+1)) / (20*21/2)</f>
        <v>0.36838095238095236</v>
      </c>
      <c r="J2343" s="2">
        <f t="shared" si="290"/>
        <v>0.37021444153138683</v>
      </c>
      <c r="K2343" s="2">
        <f t="shared" si="284"/>
        <v>0.37228347283128932</v>
      </c>
    </row>
    <row r="2344" spans="1:11" ht="13.5" x14ac:dyDescent="0.25">
      <c r="A2344" s="3">
        <f>TITRES_STAT!B2347</f>
        <v>45715</v>
      </c>
      <c r="B2344" s="5">
        <f>TITRES_STAT!D2347</f>
        <v>0.36</v>
      </c>
      <c r="C2344" s="2">
        <f t="shared" si="285"/>
        <v>0</v>
      </c>
      <c r="D2344" s="2">
        <f t="shared" si="286"/>
        <v>0.36399999999999999</v>
      </c>
      <c r="E2344" s="2">
        <f t="shared" si="288"/>
        <v>0.36899999999999999</v>
      </c>
      <c r="F2344" s="2">
        <f t="shared" si="289"/>
        <v>0.37050000000000005</v>
      </c>
      <c r="G2344" s="2">
        <f t="shared" si="283"/>
        <v>0.37159999999999999</v>
      </c>
      <c r="H2344" s="2">
        <f t="shared" si="287"/>
        <v>0.38045000000000007</v>
      </c>
      <c r="I2344" s="2">
        <f t="array" ref="I2344">SUMPRODUCT(B2328:B2347, (ROW(B2328:B2347)-ROW(B2328)+1)) / (20*21/2)</f>
        <v>0.36838095238095236</v>
      </c>
      <c r="J2344" s="2">
        <f t="shared" si="290"/>
        <v>0.36924163757601669</v>
      </c>
      <c r="K2344" s="2">
        <f t="shared" si="284"/>
        <v>0.37180176801437603</v>
      </c>
    </row>
    <row r="2345" spans="1:11" ht="13.5" x14ac:dyDescent="0.25">
      <c r="A2345" s="3">
        <f>TITRES_STAT!B2348</f>
        <v>45716</v>
      </c>
      <c r="B2345" s="5">
        <f>TITRES_STAT!D2348</f>
        <v>0.36</v>
      </c>
      <c r="C2345" s="2">
        <f t="shared" si="285"/>
        <v>0</v>
      </c>
      <c r="D2345" s="2">
        <f t="shared" si="286"/>
        <v>0.36199999999999993</v>
      </c>
      <c r="E2345" s="2">
        <f t="shared" si="288"/>
        <v>0.36599999999999999</v>
      </c>
      <c r="F2345" s="2">
        <f t="shared" si="289"/>
        <v>0.37000000000000011</v>
      </c>
      <c r="G2345" s="2">
        <f t="shared" si="283"/>
        <v>0.37119999999999992</v>
      </c>
      <c r="H2345" s="2">
        <f t="shared" si="287"/>
        <v>0.38025000000000003</v>
      </c>
      <c r="I2345" s="2">
        <f t="array" ref="I2345">SUMPRODUCT(B2329:B2348, (ROW(B2329:B2348)-ROW(B2329)+1)) / (20*21/2)</f>
        <v>0.36838095238095236</v>
      </c>
      <c r="J2345" s="2">
        <f t="shared" si="290"/>
        <v>0.36836148161639604</v>
      </c>
      <c r="K2345" s="2">
        <f t="shared" si="284"/>
        <v>0.37133895358243973</v>
      </c>
    </row>
    <row r="2346" spans="1:11" ht="13.5" x14ac:dyDescent="0.25">
      <c r="A2346" s="3">
        <f>TITRES_STAT!B2349</f>
        <v>45719</v>
      </c>
      <c r="B2346" s="5">
        <f>TITRES_STAT!D2349</f>
        <v>0.37</v>
      </c>
      <c r="C2346" s="2">
        <f t="shared" si="285"/>
        <v>1.0000000000000009E-2</v>
      </c>
      <c r="D2346" s="2">
        <f t="shared" si="286"/>
        <v>0.36399999999999999</v>
      </c>
      <c r="E2346" s="2">
        <f t="shared" si="288"/>
        <v>0.36499999999999999</v>
      </c>
      <c r="F2346" s="2">
        <f t="shared" si="289"/>
        <v>0.37000000000000011</v>
      </c>
      <c r="G2346" s="2">
        <f t="shared" si="283"/>
        <v>0.37119999999999992</v>
      </c>
      <c r="H2346" s="2">
        <f t="shared" si="287"/>
        <v>0.38005</v>
      </c>
      <c r="I2346" s="2">
        <f t="array" ref="I2346">SUMPRODUCT(B2330:B2349, (ROW(B2330:B2349)-ROW(B2330)+1)) / (20*21/2)</f>
        <v>0.36833333333333329</v>
      </c>
      <c r="J2346" s="2">
        <f t="shared" si="290"/>
        <v>0.36851753098626305</v>
      </c>
      <c r="K2346" s="2">
        <f t="shared" si="284"/>
        <v>0.37128644559881469</v>
      </c>
    </row>
    <row r="2347" spans="1:11" ht="13.5" x14ac:dyDescent="0.25">
      <c r="A2347" s="3">
        <f>TITRES_STAT!B2350</f>
        <v>45720</v>
      </c>
      <c r="B2347" s="5">
        <f>TITRES_STAT!D2350</f>
        <v>0.37</v>
      </c>
      <c r="C2347" s="2">
        <f t="shared" si="285"/>
        <v>0</v>
      </c>
      <c r="D2347" s="2">
        <f t="shared" si="286"/>
        <v>0.36400000000000005</v>
      </c>
      <c r="E2347" s="2">
        <f t="shared" si="288"/>
        <v>0.36499999999999999</v>
      </c>
      <c r="F2347" s="2">
        <f t="shared" si="289"/>
        <v>0.37000000000000011</v>
      </c>
      <c r="G2347" s="2">
        <f t="shared" si="283"/>
        <v>0.37119999999999992</v>
      </c>
      <c r="H2347" s="2">
        <f t="shared" si="287"/>
        <v>0.37985000000000008</v>
      </c>
      <c r="I2347" s="2">
        <f t="array" ref="I2347">SUMPRODUCT(B2331:B2350, (ROW(B2331:B2350)-ROW(B2331)+1)) / (20*21/2)</f>
        <v>0.36828571428571433</v>
      </c>
      <c r="J2347" s="2">
        <f t="shared" si="290"/>
        <v>0.36865871851138088</v>
      </c>
      <c r="K2347" s="2">
        <f t="shared" si="284"/>
        <v>0.37123599675180236</v>
      </c>
    </row>
    <row r="2348" spans="1:11" ht="13.5" x14ac:dyDescent="0.25">
      <c r="A2348" s="3">
        <f>TITRES_STAT!B2351</f>
        <v>45721</v>
      </c>
      <c r="B2348" s="5">
        <f>TITRES_STAT!D2351</f>
        <v>0.37</v>
      </c>
      <c r="C2348" s="2">
        <f t="shared" si="285"/>
        <v>0</v>
      </c>
      <c r="D2348" s="2">
        <f t="shared" si="286"/>
        <v>0.36599999999999999</v>
      </c>
      <c r="E2348" s="2">
        <f t="shared" si="288"/>
        <v>0.36599999999999999</v>
      </c>
      <c r="F2348" s="2">
        <f t="shared" si="289"/>
        <v>0.37050000000000005</v>
      </c>
      <c r="G2348" s="2">
        <f t="shared" si="283"/>
        <v>0.37099999999999989</v>
      </c>
      <c r="H2348" s="2">
        <f t="shared" si="287"/>
        <v>0.37965000000000004</v>
      </c>
      <c r="I2348" s="2">
        <f t="array" ref="I2348">SUMPRODUCT(B2332:B2351, (ROW(B2332:B2351)-ROW(B2332)+1)) / (20*21/2)</f>
        <v>0.36823809523809531</v>
      </c>
      <c r="J2348" s="2">
        <f t="shared" si="290"/>
        <v>0.36878645960553508</v>
      </c>
      <c r="K2348" s="2">
        <f t="shared" si="284"/>
        <v>0.37118752629094737</v>
      </c>
    </row>
    <row r="2349" spans="1:11" ht="13.5" x14ac:dyDescent="0.25">
      <c r="A2349" s="3">
        <f>TITRES_STAT!B2352</f>
        <v>45722</v>
      </c>
      <c r="B2349" s="5">
        <f>TITRES_STAT!D2352</f>
        <v>0.37</v>
      </c>
      <c r="C2349" s="2">
        <f t="shared" si="285"/>
        <v>0</v>
      </c>
      <c r="D2349" s="2">
        <f t="shared" si="286"/>
        <v>0.36800000000000005</v>
      </c>
      <c r="E2349" s="2">
        <f t="shared" si="288"/>
        <v>0.36599999999999999</v>
      </c>
      <c r="F2349" s="2">
        <f t="shared" si="289"/>
        <v>0.37050000000000011</v>
      </c>
      <c r="G2349" s="2">
        <f t="shared" si="283"/>
        <v>0.37099999999999989</v>
      </c>
      <c r="H2349" s="2">
        <f t="shared" si="287"/>
        <v>0.37950000000000012</v>
      </c>
      <c r="I2349" s="2">
        <f t="array" ref="I2349">SUMPRODUCT(B2333:B2352, (ROW(B2333:B2352)-ROW(B2333)+1)) / (20*21/2)</f>
        <v>0.36819047619047623</v>
      </c>
      <c r="J2349" s="2">
        <f t="shared" si="290"/>
        <v>0.36890203488119838</v>
      </c>
      <c r="K2349" s="2">
        <f t="shared" si="284"/>
        <v>0.37114095663247887</v>
      </c>
    </row>
    <row r="2350" spans="1:11" ht="13.5" x14ac:dyDescent="0.25">
      <c r="A2350" s="3">
        <f>TITRES_STAT!B2353</f>
        <v>45723</v>
      </c>
      <c r="B2350" s="5">
        <f>TITRES_STAT!D2353</f>
        <v>0.37</v>
      </c>
      <c r="C2350" s="2">
        <f t="shared" si="285"/>
        <v>0</v>
      </c>
      <c r="D2350" s="2">
        <f t="shared" si="286"/>
        <v>0.37</v>
      </c>
      <c r="E2350" s="2">
        <f t="shared" si="288"/>
        <v>0.36599999999999999</v>
      </c>
      <c r="F2350" s="2">
        <f t="shared" si="289"/>
        <v>0.37050000000000011</v>
      </c>
      <c r="G2350" s="2">
        <f t="shared" si="283"/>
        <v>0.37099999999999994</v>
      </c>
      <c r="H2350" s="2">
        <f t="shared" si="287"/>
        <v>0.37930000000000014</v>
      </c>
      <c r="I2350" s="2">
        <f t="array" ref="I2350">SUMPRODUCT(B2334:B2353, (ROW(B2334:B2353)-ROW(B2334)+1)) / (20*21/2)</f>
        <v>0.36723809523809525</v>
      </c>
      <c r="J2350" s="2">
        <f t="shared" si="290"/>
        <v>0.3690066029877509</v>
      </c>
      <c r="K2350" s="2">
        <f t="shared" si="284"/>
        <v>0.37109621323512676</v>
      </c>
    </row>
    <row r="2351" spans="1:11" ht="13.5" x14ac:dyDescent="0.25">
      <c r="A2351" s="3">
        <f>TITRES_STAT!B2354</f>
        <v>45726</v>
      </c>
      <c r="B2351" s="5">
        <f>TITRES_STAT!D2354</f>
        <v>0.37</v>
      </c>
      <c r="C2351" s="2">
        <f t="shared" si="285"/>
        <v>0</v>
      </c>
      <c r="D2351" s="2">
        <f t="shared" si="286"/>
        <v>0.37</v>
      </c>
      <c r="E2351" s="2">
        <f t="shared" si="288"/>
        <v>0.36700000000000005</v>
      </c>
      <c r="F2351" s="2">
        <f t="shared" si="289"/>
        <v>0.37050000000000011</v>
      </c>
      <c r="G2351" s="2">
        <f t="shared" si="283"/>
        <v>0.37099999999999994</v>
      </c>
      <c r="H2351" s="2">
        <f t="shared" si="287"/>
        <v>0.37915000000000021</v>
      </c>
      <c r="I2351" s="2">
        <f t="array" ref="I2351">SUMPRODUCT(B2335:B2354, (ROW(B2335:B2354)-ROW(B2335)+1)) / (20*21/2)</f>
        <v>0.36638095238095236</v>
      </c>
      <c r="J2351" s="2">
        <f t="shared" si="290"/>
        <v>0.3691012122270127</v>
      </c>
      <c r="K2351" s="2">
        <f t="shared" si="284"/>
        <v>0.37105322448080807</v>
      </c>
    </row>
    <row r="2352" spans="1:11" ht="13.5" x14ac:dyDescent="0.25">
      <c r="A2352" s="3">
        <f>TITRES_STAT!B2355</f>
        <v>45727</v>
      </c>
      <c r="B2352" s="5">
        <f>TITRES_STAT!D2355</f>
        <v>0.37</v>
      </c>
      <c r="C2352" s="2">
        <f t="shared" si="285"/>
        <v>0</v>
      </c>
      <c r="D2352" s="2">
        <f t="shared" si="286"/>
        <v>0.37</v>
      </c>
      <c r="E2352" s="2">
        <f t="shared" si="288"/>
        <v>0.3670000000000001</v>
      </c>
      <c r="F2352" s="2">
        <f t="shared" si="289"/>
        <v>0.37000000000000005</v>
      </c>
      <c r="G2352" s="2">
        <f t="shared" si="283"/>
        <v>0.37099999999999994</v>
      </c>
      <c r="H2352" s="2">
        <f t="shared" si="287"/>
        <v>0.37900000000000028</v>
      </c>
      <c r="I2352" s="2">
        <f t="array" ref="I2352">SUMPRODUCT(B2336:B2355, (ROW(B2336:B2355)-ROW(B2336)+1)) / (20*21/2)</f>
        <v>0.36561904761904762</v>
      </c>
      <c r="J2352" s="2">
        <f t="shared" si="290"/>
        <v>0.36918681106253531</v>
      </c>
      <c r="K2352" s="2">
        <f t="shared" si="284"/>
        <v>0.37101192155999208</v>
      </c>
    </row>
    <row r="2353" spans="1:11" ht="13.5" x14ac:dyDescent="0.25">
      <c r="A2353" s="3">
        <f>TITRES_STAT!B2356</f>
        <v>45728</v>
      </c>
      <c r="B2353" s="5">
        <f>TITRES_STAT!D2356</f>
        <v>0.36</v>
      </c>
      <c r="C2353" s="2">
        <f t="shared" si="285"/>
        <v>-1.0000000000000009E-2</v>
      </c>
      <c r="D2353" s="2">
        <f t="shared" si="286"/>
        <v>0.36799999999999999</v>
      </c>
      <c r="E2353" s="2">
        <f t="shared" si="288"/>
        <v>0.36700000000000005</v>
      </c>
      <c r="F2353" s="2">
        <f t="shared" si="289"/>
        <v>0.36900000000000011</v>
      </c>
      <c r="G2353" s="2">
        <f t="shared" si="283"/>
        <v>0.37079999999999991</v>
      </c>
      <c r="H2353" s="2">
        <f t="shared" si="287"/>
        <v>0.37880000000000025</v>
      </c>
      <c r="I2353" s="2">
        <f t="array" ref="I2353">SUMPRODUCT(B2337:B2356, (ROW(B2337:B2356)-ROW(B2337)+1)) / (20*21/2)</f>
        <v>0.36499999999999994</v>
      </c>
      <c r="J2353" s="2">
        <f t="shared" si="290"/>
        <v>0.36831187667562715</v>
      </c>
      <c r="K2353" s="2">
        <f t="shared" si="284"/>
        <v>0.37058008149881588</v>
      </c>
    </row>
    <row r="2354" spans="1:11" ht="13.5" x14ac:dyDescent="0.25">
      <c r="A2354" s="3">
        <f>TITRES_STAT!B2357</f>
        <v>45729</v>
      </c>
      <c r="B2354" s="5">
        <f>TITRES_STAT!D2357</f>
        <v>0.36</v>
      </c>
      <c r="C2354" s="2">
        <f t="shared" si="285"/>
        <v>0</v>
      </c>
      <c r="D2354" s="2">
        <f t="shared" si="286"/>
        <v>0.36599999999999994</v>
      </c>
      <c r="E2354" s="2">
        <f t="shared" si="288"/>
        <v>0.36700000000000005</v>
      </c>
      <c r="F2354" s="2">
        <f t="shared" si="289"/>
        <v>0.36800000000000005</v>
      </c>
      <c r="G2354" s="2">
        <f t="shared" ref="G2354:G2417" si="291">AVERAGE(B2305:B2354)</f>
        <v>0.37059999999999987</v>
      </c>
      <c r="H2354" s="2">
        <f t="shared" si="287"/>
        <v>0.37860000000000016</v>
      </c>
      <c r="I2354" s="2">
        <f t="array" ref="I2354">SUMPRODUCT(B2338:B2357, (ROW(B2338:B2357)-ROW(B2338)+1)) / (20*21/2)</f>
        <v>0.36352380952380947</v>
      </c>
      <c r="J2354" s="2">
        <f t="shared" si="290"/>
        <v>0.36752026937318649</v>
      </c>
      <c r="K2354" s="2">
        <f t="shared" si="284"/>
        <v>0.37016517634199958</v>
      </c>
    </row>
    <row r="2355" spans="1:11" ht="13.5" x14ac:dyDescent="0.25">
      <c r="A2355" s="3">
        <f>TITRES_STAT!B2358</f>
        <v>45730</v>
      </c>
      <c r="B2355" s="5">
        <f>TITRES_STAT!D2358</f>
        <v>0.36</v>
      </c>
      <c r="C2355" s="2">
        <f t="shared" si="285"/>
        <v>0</v>
      </c>
      <c r="D2355" s="2">
        <f t="shared" si="286"/>
        <v>0.36399999999999999</v>
      </c>
      <c r="E2355" s="2">
        <f t="shared" si="288"/>
        <v>0.36699999999999999</v>
      </c>
      <c r="F2355" s="2">
        <f t="shared" si="289"/>
        <v>0.36650000000000005</v>
      </c>
      <c r="G2355" s="2">
        <f t="shared" si="291"/>
        <v>0.3703999999999999</v>
      </c>
      <c r="H2355" s="2">
        <f t="shared" si="287"/>
        <v>0.37840000000000013</v>
      </c>
      <c r="I2355" s="2">
        <f t="array" ref="I2355">SUMPRODUCT(B2339:B2358, (ROW(B2339:B2358)-ROW(B2339)+1)) / (20*21/2)</f>
        <v>0.36309523809523808</v>
      </c>
      <c r="J2355" s="2">
        <f t="shared" si="290"/>
        <v>0.36680405324240684</v>
      </c>
      <c r="K2355" s="2">
        <f t="shared" ref="K2355:K2418" si="292">$K$4*B2355+(1-$K$4)*K2354</f>
        <v>0.36976654197564662</v>
      </c>
    </row>
    <row r="2356" spans="1:11" ht="13.5" x14ac:dyDescent="0.25">
      <c r="A2356" s="3">
        <f>TITRES_STAT!B2359</f>
        <v>45733</v>
      </c>
      <c r="B2356" s="5">
        <f>TITRES_STAT!D2359</f>
        <v>0.36</v>
      </c>
      <c r="C2356" s="2">
        <f t="shared" si="285"/>
        <v>0</v>
      </c>
      <c r="D2356" s="2">
        <f t="shared" si="286"/>
        <v>0.36199999999999993</v>
      </c>
      <c r="E2356" s="2">
        <f t="shared" si="288"/>
        <v>0.36599999999999999</v>
      </c>
      <c r="F2356" s="2">
        <f t="shared" si="289"/>
        <v>0.36550000000000005</v>
      </c>
      <c r="G2356" s="2">
        <f t="shared" si="291"/>
        <v>0.37019999999999986</v>
      </c>
      <c r="H2356" s="2">
        <f t="shared" si="287"/>
        <v>0.37819999999999998</v>
      </c>
      <c r="I2356" s="2">
        <f t="array" ref="I2356">SUMPRODUCT(B2340:B2359, (ROW(B2340:B2359)-ROW(B2340)+1)) / (20*21/2)</f>
        <v>0.36266666666666664</v>
      </c>
      <c r="J2356" s="2">
        <f t="shared" si="290"/>
        <v>0.36615604817170144</v>
      </c>
      <c r="K2356" s="2">
        <f t="shared" si="292"/>
        <v>0.36938354032954285</v>
      </c>
    </row>
    <row r="2357" spans="1:11" ht="13.5" x14ac:dyDescent="0.25">
      <c r="A2357" s="3">
        <f>TITRES_STAT!B2360</f>
        <v>45734</v>
      </c>
      <c r="B2357" s="5">
        <f>TITRES_STAT!D2360</f>
        <v>0.35</v>
      </c>
      <c r="C2357" s="2">
        <f t="shared" si="285"/>
        <v>-1.0000000000000009E-2</v>
      </c>
      <c r="D2357" s="2">
        <f t="shared" si="286"/>
        <v>0.35799999999999998</v>
      </c>
      <c r="E2357" s="2">
        <f t="shared" si="288"/>
        <v>0.36399999999999999</v>
      </c>
      <c r="F2357" s="2">
        <f t="shared" si="289"/>
        <v>0.36450000000000005</v>
      </c>
      <c r="G2357" s="2">
        <f t="shared" si="291"/>
        <v>0.36979999999999991</v>
      </c>
      <c r="H2357" s="2">
        <f t="shared" si="287"/>
        <v>0.37790000000000001</v>
      </c>
      <c r="I2357" s="2">
        <f t="array" ref="I2357">SUMPRODUCT(B2341:B2360, (ROW(B2341:B2360)-ROW(B2341)+1)) / (20*21/2)</f>
        <v>0.36228571428571427</v>
      </c>
      <c r="J2357" s="2">
        <f t="shared" si="290"/>
        <v>0.36461737691725365</v>
      </c>
      <c r="K2357" s="2">
        <f t="shared" si="292"/>
        <v>0.3686234014930902</v>
      </c>
    </row>
    <row r="2358" spans="1:11" ht="13.5" x14ac:dyDescent="0.25">
      <c r="A2358" s="3">
        <f>TITRES_STAT!B2361</f>
        <v>45735</v>
      </c>
      <c r="B2358" s="5">
        <f>TITRES_STAT!D2361</f>
        <v>0.36</v>
      </c>
      <c r="C2358" s="2">
        <f t="shared" si="285"/>
        <v>1.0000000000000009E-2</v>
      </c>
      <c r="D2358" s="2">
        <f t="shared" si="286"/>
        <v>0.35799999999999998</v>
      </c>
      <c r="E2358" s="2">
        <f t="shared" si="288"/>
        <v>0.36299999999999993</v>
      </c>
      <c r="F2358" s="2">
        <f t="shared" si="289"/>
        <v>0.3645000000000001</v>
      </c>
      <c r="G2358" s="2">
        <f t="shared" si="291"/>
        <v>0.36959999999999987</v>
      </c>
      <c r="H2358" s="2">
        <f t="shared" si="287"/>
        <v>0.37769999999999998</v>
      </c>
      <c r="I2358" s="2">
        <f t="array" ref="I2358">SUMPRODUCT(B2342:B2361, (ROW(B2342:B2361)-ROW(B2342)+1)) / (20*21/2)</f>
        <v>0.36099999999999993</v>
      </c>
      <c r="J2358" s="2">
        <f t="shared" si="290"/>
        <v>0.36417762673465803</v>
      </c>
      <c r="K2358" s="2">
        <f t="shared" si="292"/>
        <v>0.36828522888551801</v>
      </c>
    </row>
    <row r="2359" spans="1:11" ht="13.5" x14ac:dyDescent="0.25">
      <c r="A2359" s="3">
        <f>TITRES_STAT!B2362</f>
        <v>45737</v>
      </c>
      <c r="B2359" s="5">
        <f>TITRES_STAT!D2362</f>
        <v>0.36</v>
      </c>
      <c r="C2359" s="2">
        <f t="shared" si="285"/>
        <v>0</v>
      </c>
      <c r="D2359" s="2">
        <f t="shared" si="286"/>
        <v>0.35799999999999993</v>
      </c>
      <c r="E2359" s="2">
        <f t="shared" si="288"/>
        <v>0.36199999999999993</v>
      </c>
      <c r="F2359" s="2">
        <f t="shared" si="289"/>
        <v>0.3640000000000001</v>
      </c>
      <c r="G2359" s="2">
        <f t="shared" si="291"/>
        <v>0.36959999999999987</v>
      </c>
      <c r="H2359" s="2">
        <f t="shared" si="287"/>
        <v>0.37749999999999995</v>
      </c>
      <c r="I2359" s="2">
        <f t="array" ref="I2359">SUMPRODUCT(B2343:B2362, (ROW(B2343:B2362)-ROW(B2343)+1)) / (20*21/2)</f>
        <v>0.36071428571428571</v>
      </c>
      <c r="J2359" s="2">
        <f t="shared" si="290"/>
        <v>0.36377975752183345</v>
      </c>
      <c r="K2359" s="2">
        <f t="shared" si="292"/>
        <v>0.36796031794883105</v>
      </c>
    </row>
    <row r="2360" spans="1:11" ht="13.5" x14ac:dyDescent="0.25">
      <c r="A2360" s="3">
        <f>TITRES_STAT!B2363</f>
        <v>45740</v>
      </c>
      <c r="B2360" s="5">
        <f>TITRES_STAT!D2363</f>
        <v>0.36</v>
      </c>
      <c r="C2360" s="2">
        <f t="shared" si="285"/>
        <v>0</v>
      </c>
      <c r="D2360" s="2">
        <f t="shared" si="286"/>
        <v>0.35799999999999993</v>
      </c>
      <c r="E2360" s="2">
        <f t="shared" si="288"/>
        <v>0.36099999999999993</v>
      </c>
      <c r="F2360" s="2">
        <f t="shared" si="289"/>
        <v>0.3635000000000001</v>
      </c>
      <c r="G2360" s="2">
        <f t="shared" si="291"/>
        <v>0.36959999999999987</v>
      </c>
      <c r="H2360" s="2">
        <f t="shared" si="287"/>
        <v>0.37729999999999991</v>
      </c>
      <c r="I2360" s="2">
        <f t="array" ref="I2360">SUMPRODUCT(B2344:B2363, (ROW(B2344:B2363)-ROW(B2344)+1)) / (20*21/2)</f>
        <v>0.36047619047619039</v>
      </c>
      <c r="J2360" s="2">
        <f t="shared" si="290"/>
        <v>0.36341978061499214</v>
      </c>
      <c r="K2360" s="2">
        <f t="shared" si="292"/>
        <v>0.36764814861750433</v>
      </c>
    </row>
    <row r="2361" spans="1:11" ht="13.5" x14ac:dyDescent="0.25">
      <c r="A2361" s="3">
        <f>TITRES_STAT!B2364</f>
        <v>45741</v>
      </c>
      <c r="B2361" s="5">
        <f>TITRES_STAT!D2364</f>
        <v>0.35</v>
      </c>
      <c r="C2361" s="2">
        <f t="shared" si="285"/>
        <v>-1.0000000000000009E-2</v>
      </c>
      <c r="D2361" s="2">
        <f t="shared" si="286"/>
        <v>0.35599999999999998</v>
      </c>
      <c r="E2361" s="2">
        <f t="shared" si="288"/>
        <v>0.35899999999999993</v>
      </c>
      <c r="F2361" s="2">
        <f t="shared" si="289"/>
        <v>0.3630000000000001</v>
      </c>
      <c r="G2361" s="2">
        <f t="shared" si="291"/>
        <v>0.36919999999999981</v>
      </c>
      <c r="H2361" s="2">
        <f t="shared" si="287"/>
        <v>0.37699999999999989</v>
      </c>
      <c r="I2361" s="2">
        <f t="array" ref="I2361">SUMPRODUCT(B2345:B2364, (ROW(B2345:B2364)-ROW(B2345)+1)) / (20*21/2)</f>
        <v>0.36119047619047617</v>
      </c>
      <c r="J2361" s="2">
        <f t="shared" si="290"/>
        <v>0.36214170627070719</v>
      </c>
      <c r="K2361" s="2">
        <f t="shared" si="292"/>
        <v>0.36695606435799438</v>
      </c>
    </row>
    <row r="2362" spans="1:11" ht="13.5" x14ac:dyDescent="0.25">
      <c r="A2362" s="3">
        <f>TITRES_STAT!B2365</f>
        <v>45742</v>
      </c>
      <c r="B2362" s="5">
        <f>TITRES_STAT!D2365</f>
        <v>0.36</v>
      </c>
      <c r="C2362" s="2">
        <f t="shared" si="285"/>
        <v>1.0000000000000009E-2</v>
      </c>
      <c r="D2362" s="2">
        <f t="shared" si="286"/>
        <v>0.35799999999999998</v>
      </c>
      <c r="E2362" s="2">
        <f t="shared" si="288"/>
        <v>0.35799999999999998</v>
      </c>
      <c r="F2362" s="2">
        <f t="shared" si="289"/>
        <v>0.36250000000000016</v>
      </c>
      <c r="G2362" s="2">
        <f t="shared" si="291"/>
        <v>0.36899999999999977</v>
      </c>
      <c r="H2362" s="2">
        <f t="shared" si="287"/>
        <v>0.37679999999999986</v>
      </c>
      <c r="I2362" s="2">
        <f t="array" ref="I2362">SUMPRODUCT(B2346:B2365, (ROW(B2346:B2365)-ROW(B2346)+1)) / (20*21/2)</f>
        <v>0.36280952380952375</v>
      </c>
      <c r="J2362" s="2">
        <f t="shared" si="290"/>
        <v>0.36193773424492559</v>
      </c>
      <c r="K2362" s="2">
        <f t="shared" si="292"/>
        <v>0.36668327752042595</v>
      </c>
    </row>
    <row r="2363" spans="1:11" ht="13.5" x14ac:dyDescent="0.25">
      <c r="A2363" s="3">
        <f>TITRES_STAT!B2366</f>
        <v>45743</v>
      </c>
      <c r="B2363" s="5">
        <f>TITRES_STAT!D2366</f>
        <v>0.36</v>
      </c>
      <c r="C2363" s="2">
        <f t="shared" si="285"/>
        <v>0</v>
      </c>
      <c r="D2363" s="2">
        <f t="shared" si="286"/>
        <v>0.35799999999999993</v>
      </c>
      <c r="E2363" s="2">
        <f t="shared" si="288"/>
        <v>0.35799999999999998</v>
      </c>
      <c r="F2363" s="2">
        <f t="shared" si="289"/>
        <v>0.3625000000000001</v>
      </c>
      <c r="G2363" s="2">
        <f t="shared" si="291"/>
        <v>0.36859999999999971</v>
      </c>
      <c r="H2363" s="2">
        <f t="shared" si="287"/>
        <v>0.37659999999999988</v>
      </c>
      <c r="I2363" s="2">
        <f t="array" ref="I2363">SUMPRODUCT(B2347:B2366, (ROW(B2347:B2366)-ROW(B2347)+1)) / (20*21/2)</f>
        <v>0.36433333333333329</v>
      </c>
      <c r="J2363" s="2">
        <f t="shared" si="290"/>
        <v>0.36175318812636126</v>
      </c>
      <c r="K2363" s="2">
        <f t="shared" si="292"/>
        <v>0.36642118820589942</v>
      </c>
    </row>
    <row r="2364" spans="1:11" ht="13.5" x14ac:dyDescent="0.25">
      <c r="A2364" s="3">
        <f>TITRES_STAT!B2367</f>
        <v>45744</v>
      </c>
      <c r="B2364" s="5">
        <f>TITRES_STAT!D2367</f>
        <v>0.37</v>
      </c>
      <c r="C2364" s="2">
        <f t="shared" si="285"/>
        <v>1.0000000000000009E-2</v>
      </c>
      <c r="D2364" s="2">
        <f t="shared" si="286"/>
        <v>0.36</v>
      </c>
      <c r="E2364" s="2">
        <f t="shared" si="288"/>
        <v>0.35899999999999993</v>
      </c>
      <c r="F2364" s="2">
        <f t="shared" si="289"/>
        <v>0.3630000000000001</v>
      </c>
      <c r="G2364" s="2">
        <f t="shared" si="291"/>
        <v>0.36819999999999969</v>
      </c>
      <c r="H2364" s="2">
        <f t="shared" si="287"/>
        <v>0.37644999999999995</v>
      </c>
      <c r="I2364" s="2">
        <f t="array" ref="I2364">SUMPRODUCT(B2348:B2367, (ROW(B2348:B2367)-ROW(B2348)+1)) / (20*21/2)</f>
        <v>0.36676190476190473</v>
      </c>
      <c r="J2364" s="2">
        <f t="shared" si="290"/>
        <v>0.36253859878099354</v>
      </c>
      <c r="K2364" s="2">
        <f t="shared" si="292"/>
        <v>0.3665615337664524</v>
      </c>
    </row>
    <row r="2365" spans="1:11" ht="13.5" x14ac:dyDescent="0.25">
      <c r="A2365" s="3">
        <f>TITRES_STAT!B2368</f>
        <v>45749</v>
      </c>
      <c r="B2365" s="5">
        <f>TITRES_STAT!D2368</f>
        <v>0.38</v>
      </c>
      <c r="C2365" s="2">
        <f t="shared" si="285"/>
        <v>1.0000000000000009E-2</v>
      </c>
      <c r="D2365" s="2">
        <f t="shared" si="286"/>
        <v>0.36399999999999999</v>
      </c>
      <c r="E2365" s="2">
        <f t="shared" si="288"/>
        <v>0.36099999999999993</v>
      </c>
      <c r="F2365" s="2">
        <f t="shared" si="289"/>
        <v>0.36400000000000005</v>
      </c>
      <c r="G2365" s="2">
        <f t="shared" si="291"/>
        <v>0.36799999999999966</v>
      </c>
      <c r="H2365" s="2">
        <f t="shared" si="287"/>
        <v>0.37639999999999996</v>
      </c>
      <c r="I2365" s="2">
        <f t="array" ref="I2365">SUMPRODUCT(B2349:B2368, (ROW(B2349:B2368)-ROW(B2349)+1)) / (20*21/2)</f>
        <v>0.36814285714285711</v>
      </c>
      <c r="J2365" s="2">
        <f t="shared" si="290"/>
        <v>0.36420158937327984</v>
      </c>
      <c r="K2365" s="2">
        <f t="shared" si="292"/>
        <v>0.36708853244227779</v>
      </c>
    </row>
    <row r="2366" spans="1:11" ht="13.5" x14ac:dyDescent="0.25">
      <c r="A2366" s="3">
        <f>TITRES_STAT!B2369</f>
        <v>45750</v>
      </c>
      <c r="B2366" s="5">
        <f>TITRES_STAT!D2369</f>
        <v>0.38</v>
      </c>
      <c r="C2366" s="2">
        <f t="shared" si="285"/>
        <v>0</v>
      </c>
      <c r="D2366" s="2">
        <f t="shared" si="286"/>
        <v>0.36999999999999994</v>
      </c>
      <c r="E2366" s="2">
        <f t="shared" si="288"/>
        <v>0.36299999999999993</v>
      </c>
      <c r="F2366" s="2">
        <f t="shared" si="289"/>
        <v>0.36450000000000005</v>
      </c>
      <c r="G2366" s="2">
        <f t="shared" si="291"/>
        <v>0.36779999999999974</v>
      </c>
      <c r="H2366" s="2">
        <f t="shared" si="287"/>
        <v>0.37634999999999996</v>
      </c>
      <c r="I2366" s="2">
        <f t="array" ref="I2366">SUMPRODUCT(B2350:B2369, (ROW(B2350:B2369)-ROW(B2350)+1)) / (20*21/2)</f>
        <v>0.36852380952380953</v>
      </c>
      <c r="J2366" s="2">
        <f t="shared" si="290"/>
        <v>0.36570619990915798</v>
      </c>
      <c r="K2366" s="2">
        <f t="shared" si="292"/>
        <v>0.36759486450336493</v>
      </c>
    </row>
    <row r="2367" spans="1:11" ht="13.5" x14ac:dyDescent="0.25">
      <c r="A2367" s="3">
        <f>TITRES_STAT!B2370</f>
        <v>45751</v>
      </c>
      <c r="B2367" s="5">
        <f>TITRES_STAT!D2370</f>
        <v>0.39</v>
      </c>
      <c r="C2367" s="2">
        <f t="shared" si="285"/>
        <v>1.0000000000000009E-2</v>
      </c>
      <c r="D2367" s="2">
        <f t="shared" si="286"/>
        <v>0.376</v>
      </c>
      <c r="E2367" s="2">
        <f t="shared" si="288"/>
        <v>0.36699999999999999</v>
      </c>
      <c r="F2367" s="2">
        <f t="shared" si="289"/>
        <v>0.36549999999999999</v>
      </c>
      <c r="G2367" s="2">
        <f t="shared" si="291"/>
        <v>0.36799999999999966</v>
      </c>
      <c r="H2367" s="2">
        <f t="shared" si="287"/>
        <v>0.37629999999999997</v>
      </c>
      <c r="I2367" s="2">
        <f t="array" ref="I2367">SUMPRODUCT(B2351:B2370, (ROW(B2351:B2370)-ROW(B2351)+1)) / (20*21/2)</f>
        <v>0.36890476190476196</v>
      </c>
      <c r="J2367" s="2">
        <f t="shared" si="290"/>
        <v>0.36801989515590483</v>
      </c>
      <c r="K2367" s="2">
        <f t="shared" si="292"/>
        <v>0.36847349726793888</v>
      </c>
    </row>
    <row r="2368" spans="1:11" ht="13.5" x14ac:dyDescent="0.25">
      <c r="A2368" s="3">
        <f>TITRES_STAT!B2371</f>
        <v>45754</v>
      </c>
      <c r="B2368" s="5">
        <f>TITRES_STAT!D2371</f>
        <v>0.38</v>
      </c>
      <c r="C2368" s="2">
        <f t="shared" si="285"/>
        <v>-1.0000000000000009E-2</v>
      </c>
      <c r="D2368" s="2">
        <f t="shared" si="286"/>
        <v>0.38</v>
      </c>
      <c r="E2368" s="2">
        <f t="shared" si="288"/>
        <v>0.36899999999999994</v>
      </c>
      <c r="F2368" s="2">
        <f t="shared" si="289"/>
        <v>0.36599999999999999</v>
      </c>
      <c r="G2368" s="2">
        <f t="shared" si="291"/>
        <v>0.36799999999999966</v>
      </c>
      <c r="H2368" s="2">
        <f t="shared" si="287"/>
        <v>0.37619999999999998</v>
      </c>
      <c r="I2368" s="2">
        <f t="array" ref="I2368">SUMPRODUCT(B2352:B2371, (ROW(B2352:B2371)-ROW(B2352)+1)) / (20*21/2)</f>
        <v>0.36928571428571433</v>
      </c>
      <c r="J2368" s="2">
        <f t="shared" si="290"/>
        <v>0.36916085752200911</v>
      </c>
      <c r="K2368" s="2">
        <f t="shared" si="292"/>
        <v>0.36892551698292164</v>
      </c>
    </row>
    <row r="2369" spans="1:11" ht="13.5" x14ac:dyDescent="0.25">
      <c r="A2369" s="3">
        <f>TITRES_STAT!B2372</f>
        <v>45755</v>
      </c>
      <c r="B2369" s="5">
        <f>TITRES_STAT!D2372</f>
        <v>0.37</v>
      </c>
      <c r="C2369" s="2">
        <f t="shared" si="285"/>
        <v>-1.0000000000000009E-2</v>
      </c>
      <c r="D2369" s="2">
        <f t="shared" si="286"/>
        <v>0.38</v>
      </c>
      <c r="E2369" s="2">
        <f t="shared" si="288"/>
        <v>0.37</v>
      </c>
      <c r="F2369" s="2">
        <f t="shared" si="289"/>
        <v>0.36599999999999999</v>
      </c>
      <c r="G2369" s="2">
        <f t="shared" si="291"/>
        <v>0.36799999999999977</v>
      </c>
      <c r="H2369" s="2">
        <f t="shared" si="287"/>
        <v>0.37609999999999993</v>
      </c>
      <c r="I2369" s="2">
        <f t="array" ref="I2369">SUMPRODUCT(B2353:B2372, (ROW(B2353:B2372)-ROW(B2353)+1)) / (20*21/2)</f>
        <v>0.36966666666666664</v>
      </c>
      <c r="J2369" s="2">
        <f t="shared" si="290"/>
        <v>0.36924077585324633</v>
      </c>
      <c r="K2369" s="2">
        <f t="shared" si="292"/>
        <v>0.3689676535718267</v>
      </c>
    </row>
    <row r="2370" spans="1:11" ht="13.5" x14ac:dyDescent="0.25">
      <c r="A2370" s="3">
        <f>TITRES_STAT!B2373</f>
        <v>45757</v>
      </c>
      <c r="B2370" s="5">
        <f>TITRES_STAT!D2373</f>
        <v>0.37</v>
      </c>
      <c r="C2370" s="2">
        <f t="shared" si="285"/>
        <v>0</v>
      </c>
      <c r="D2370" s="2">
        <f t="shared" si="286"/>
        <v>0.378</v>
      </c>
      <c r="E2370" s="2">
        <f t="shared" si="288"/>
        <v>0.371</v>
      </c>
      <c r="F2370" s="2">
        <f t="shared" si="289"/>
        <v>0.36599999999999999</v>
      </c>
      <c r="G2370" s="2">
        <f t="shared" si="291"/>
        <v>0.36819999999999969</v>
      </c>
      <c r="H2370" s="2">
        <f t="shared" si="287"/>
        <v>0.3759499999999999</v>
      </c>
      <c r="I2370" s="2">
        <f t="array" ref="I2370">SUMPRODUCT(B2354:B2373, (ROW(B2354:B2373)-ROW(B2354)+1)) / (20*21/2)</f>
        <v>0.37004761904761907</v>
      </c>
      <c r="J2370" s="2">
        <f t="shared" si="290"/>
        <v>0.36931308291484194</v>
      </c>
      <c r="K2370" s="2">
        <f t="shared" si="292"/>
        <v>0.36900813774548058</v>
      </c>
    </row>
    <row r="2371" spans="1:11" ht="13.5" x14ac:dyDescent="0.25">
      <c r="A2371" s="3">
        <f>TITRES_STAT!B2374</f>
        <v>45758</v>
      </c>
      <c r="B2371" s="5">
        <f>TITRES_STAT!D2374</f>
        <v>0.37</v>
      </c>
      <c r="C2371" s="2">
        <f t="shared" si="285"/>
        <v>0</v>
      </c>
      <c r="D2371" s="2">
        <f t="shared" si="286"/>
        <v>0.37600000000000006</v>
      </c>
      <c r="E2371" s="2">
        <f t="shared" si="288"/>
        <v>0.373</v>
      </c>
      <c r="F2371" s="2">
        <f t="shared" si="289"/>
        <v>0.36599999999999999</v>
      </c>
      <c r="G2371" s="2">
        <f t="shared" si="291"/>
        <v>0.36839999999999973</v>
      </c>
      <c r="H2371" s="2">
        <f t="shared" si="287"/>
        <v>0.37579999999999997</v>
      </c>
      <c r="I2371" s="2">
        <f t="array" ref="I2371">SUMPRODUCT(B2355:B2374, (ROW(B2355:B2374)-ROW(B2355)+1)) / (20*21/2)</f>
        <v>0.37133333333333329</v>
      </c>
      <c r="J2371" s="2">
        <f t="shared" si="290"/>
        <v>0.36937850358961888</v>
      </c>
      <c r="K2371" s="2">
        <f t="shared" si="292"/>
        <v>0.36904703430448138</v>
      </c>
    </row>
    <row r="2372" spans="1:11" ht="13.5" x14ac:dyDescent="0.25">
      <c r="A2372" s="3">
        <f>TITRES_STAT!B2375</f>
        <v>45761</v>
      </c>
      <c r="B2372" s="5">
        <f>TITRES_STAT!D2375</f>
        <v>0.37</v>
      </c>
      <c r="C2372" s="2">
        <f t="shared" ref="C2372:C2435" si="293">B2372-B2371</f>
        <v>0</v>
      </c>
      <c r="D2372" s="2">
        <f t="shared" si="286"/>
        <v>0.37200000000000005</v>
      </c>
      <c r="E2372" s="2">
        <f t="shared" si="288"/>
        <v>0.374</v>
      </c>
      <c r="F2372" s="2">
        <f t="shared" si="289"/>
        <v>0.36599999999999999</v>
      </c>
      <c r="G2372" s="2">
        <f t="shared" si="291"/>
        <v>0.36839999999999984</v>
      </c>
      <c r="H2372" s="2">
        <f t="shared" si="287"/>
        <v>0.37569999999999998</v>
      </c>
      <c r="I2372" s="2">
        <f t="array" ref="I2372">SUMPRODUCT(B2356:B2375, (ROW(B2356:B2375)-ROW(B2356)+1)) / (20*21/2)</f>
        <v>0.37252380952380948</v>
      </c>
      <c r="J2372" s="2">
        <f t="shared" si="290"/>
        <v>0.36943769372394086</v>
      </c>
      <c r="K2372" s="2">
        <f t="shared" si="292"/>
        <v>0.36908440550822724</v>
      </c>
    </row>
    <row r="2373" spans="1:11" ht="13.5" x14ac:dyDescent="0.25">
      <c r="A2373" s="3">
        <f>TITRES_STAT!B2376</f>
        <v>45762</v>
      </c>
      <c r="B2373" s="5">
        <f>TITRES_STAT!D2376</f>
        <v>0.37</v>
      </c>
      <c r="C2373" s="2">
        <f t="shared" si="293"/>
        <v>0</v>
      </c>
      <c r="D2373" s="2">
        <f t="shared" si="286"/>
        <v>0.37</v>
      </c>
      <c r="E2373" s="2">
        <f t="shared" si="288"/>
        <v>0.37500000000000006</v>
      </c>
      <c r="F2373" s="2">
        <f t="shared" si="289"/>
        <v>0.36649999999999999</v>
      </c>
      <c r="G2373" s="2">
        <f t="shared" si="291"/>
        <v>0.36839999999999989</v>
      </c>
      <c r="H2373" s="2">
        <f t="shared" si="287"/>
        <v>0.37560000000000004</v>
      </c>
      <c r="I2373" s="2">
        <f t="array" ref="I2373">SUMPRODUCT(B2357:B2376, (ROW(B2357:B2376)-ROW(B2357)+1)) / (20*21/2)</f>
        <v>0.37361904761904757</v>
      </c>
      <c r="J2373" s="2">
        <f t="shared" si="290"/>
        <v>0.36949124670261319</v>
      </c>
      <c r="K2373" s="2">
        <f t="shared" si="292"/>
        <v>0.36912031117457128</v>
      </c>
    </row>
    <row r="2374" spans="1:11" ht="13.5" x14ac:dyDescent="0.25">
      <c r="A2374" s="3">
        <f>TITRES_STAT!B2377</f>
        <v>45763</v>
      </c>
      <c r="B2374" s="5">
        <f>TITRES_STAT!D2377</f>
        <v>0.38</v>
      </c>
      <c r="C2374" s="2">
        <f t="shared" si="293"/>
        <v>1.0000000000000009E-2</v>
      </c>
      <c r="D2374" s="2">
        <f t="shared" ref="D2374:D2437" si="294">AVERAGE(B2370:B2374)</f>
        <v>0.372</v>
      </c>
      <c r="E2374" s="2">
        <f t="shared" si="288"/>
        <v>0.376</v>
      </c>
      <c r="F2374" s="2">
        <f t="shared" si="289"/>
        <v>0.36749999999999999</v>
      </c>
      <c r="G2374" s="2">
        <f t="shared" si="291"/>
        <v>0.36859999999999993</v>
      </c>
      <c r="H2374" s="2">
        <f t="shared" si="287"/>
        <v>0.37554999999999999</v>
      </c>
      <c r="I2374" s="2">
        <f t="array" ref="I2374">SUMPRODUCT(B2358:B2377, (ROW(B2358:B2377)-ROW(B2358)+1)) / (20*21/2)</f>
        <v>0.37366666666666665</v>
      </c>
      <c r="J2374" s="2">
        <f t="shared" si="290"/>
        <v>0.37049208034998338</v>
      </c>
      <c r="K2374" s="2">
        <f t="shared" si="292"/>
        <v>0.36954696563831357</v>
      </c>
    </row>
    <row r="2375" spans="1:11" ht="13.5" x14ac:dyDescent="0.25">
      <c r="A2375" s="3">
        <f>TITRES_STAT!B2378</f>
        <v>45764</v>
      </c>
      <c r="B2375" s="5">
        <f>TITRES_STAT!D2378</f>
        <v>0.38</v>
      </c>
      <c r="C2375" s="2">
        <f t="shared" si="293"/>
        <v>0</v>
      </c>
      <c r="D2375" s="2">
        <f t="shared" si="294"/>
        <v>0.37399999999999994</v>
      </c>
      <c r="E2375" s="2">
        <f t="shared" si="288"/>
        <v>0.376</v>
      </c>
      <c r="F2375" s="2">
        <f t="shared" si="289"/>
        <v>0.36849999999999994</v>
      </c>
      <c r="G2375" s="2">
        <f t="shared" si="291"/>
        <v>0.36879999999999996</v>
      </c>
      <c r="H2375" s="2">
        <f t="shared" si="287"/>
        <v>0.37554999999999999</v>
      </c>
      <c r="I2375" s="2">
        <f t="array" ref="I2375">SUMPRODUCT(B2359:B2378, (ROW(B2359:B2378)-ROW(B2359)+1)) / (20*21/2)</f>
        <v>0.37361904761904768</v>
      </c>
      <c r="J2375" s="2">
        <f t="shared" si="290"/>
        <v>0.37139759650712778</v>
      </c>
      <c r="K2375" s="2">
        <f t="shared" si="292"/>
        <v>0.36995688855445813</v>
      </c>
    </row>
    <row r="2376" spans="1:11" ht="13.5" x14ac:dyDescent="0.25">
      <c r="A2376" s="3">
        <f>TITRES_STAT!B2379</f>
        <v>45765</v>
      </c>
      <c r="B2376" s="5">
        <f>TITRES_STAT!D2379</f>
        <v>0.38</v>
      </c>
      <c r="C2376" s="2">
        <f t="shared" si="293"/>
        <v>0</v>
      </c>
      <c r="D2376" s="2">
        <f t="shared" si="294"/>
        <v>0.376</v>
      </c>
      <c r="E2376" s="2">
        <f t="shared" si="288"/>
        <v>0.376</v>
      </c>
      <c r="F2376" s="2">
        <f t="shared" si="289"/>
        <v>0.3695</v>
      </c>
      <c r="G2376" s="2">
        <f t="shared" si="291"/>
        <v>0.36899999999999994</v>
      </c>
      <c r="H2376" s="2">
        <f t="shared" si="287"/>
        <v>0.37549999999999989</v>
      </c>
      <c r="I2376" s="2">
        <f t="array" ref="I2376">SUMPRODUCT(B2360:B2379, (ROW(B2360:B2379)-ROW(B2360)+1)) / (20*21/2)</f>
        <v>0.37352380952380959</v>
      </c>
      <c r="J2376" s="2">
        <f t="shared" si="290"/>
        <v>0.37221687303025852</v>
      </c>
      <c r="K2376" s="2">
        <f t="shared" si="292"/>
        <v>0.37035073606212643</v>
      </c>
    </row>
    <row r="2377" spans="1:11" ht="13.5" x14ac:dyDescent="0.25">
      <c r="A2377" s="3">
        <f>TITRES_STAT!B2380</f>
        <v>45768</v>
      </c>
      <c r="B2377" s="5">
        <f>TITRES_STAT!D2380</f>
        <v>0.37</v>
      </c>
      <c r="C2377" s="2">
        <f t="shared" si="293"/>
        <v>-1.0000000000000009E-2</v>
      </c>
      <c r="D2377" s="2">
        <f t="shared" si="294"/>
        <v>0.376</v>
      </c>
      <c r="E2377" s="2">
        <f t="shared" si="288"/>
        <v>0.374</v>
      </c>
      <c r="F2377" s="2">
        <f t="shared" si="289"/>
        <v>0.3705</v>
      </c>
      <c r="G2377" s="2">
        <f t="shared" si="291"/>
        <v>0.36899999999999994</v>
      </c>
      <c r="H2377" s="2">
        <f t="shared" si="287"/>
        <v>0.37539999999999984</v>
      </c>
      <c r="I2377" s="2">
        <f t="array" ref="I2377">SUMPRODUCT(B2361:B2380, (ROW(B2361:B2380)-ROW(B2361)+1)) / (20*21/2)</f>
        <v>0.37338095238095242</v>
      </c>
      <c r="J2377" s="2">
        <f t="shared" si="290"/>
        <v>0.37200574226547201</v>
      </c>
      <c r="K2377" s="2">
        <f t="shared" si="292"/>
        <v>0.37033698170674895</v>
      </c>
    </row>
    <row r="2378" spans="1:11" ht="13.5" x14ac:dyDescent="0.25">
      <c r="A2378" s="3">
        <f>TITRES_STAT!B2381</f>
        <v>45769</v>
      </c>
      <c r="B2378" s="5">
        <f>TITRES_STAT!D2381</f>
        <v>0.37</v>
      </c>
      <c r="C2378" s="2">
        <f t="shared" si="293"/>
        <v>0</v>
      </c>
      <c r="D2378" s="2">
        <f t="shared" si="294"/>
        <v>0.37600000000000006</v>
      </c>
      <c r="E2378" s="2">
        <f t="shared" si="288"/>
        <v>0.373</v>
      </c>
      <c r="F2378" s="2">
        <f t="shared" si="289"/>
        <v>0.371</v>
      </c>
      <c r="G2378" s="2">
        <f t="shared" si="291"/>
        <v>0.36919999999999986</v>
      </c>
      <c r="H2378" s="2">
        <f t="shared" ref="H2378:H2441" si="295">AVERAGE(B2179:B2378)</f>
        <v>0.37534999999999985</v>
      </c>
      <c r="I2378" s="2">
        <f t="array" ref="I2378">SUMPRODUCT(B2362:B2381, (ROW(B2362:B2381)-ROW(B2362)+1)) / (20*21/2)</f>
        <v>0.37319047619047624</v>
      </c>
      <c r="J2378" s="2">
        <f t="shared" si="290"/>
        <v>0.37181471919256992</v>
      </c>
      <c r="K2378" s="2">
        <f t="shared" si="292"/>
        <v>0.37032376673785683</v>
      </c>
    </row>
    <row r="2379" spans="1:11" ht="13.5" x14ac:dyDescent="0.25">
      <c r="A2379" s="3">
        <f>TITRES_STAT!B2382</f>
        <v>45770</v>
      </c>
      <c r="B2379" s="5">
        <f>TITRES_STAT!D2382</f>
        <v>0.37</v>
      </c>
      <c r="C2379" s="2">
        <f t="shared" si="293"/>
        <v>0</v>
      </c>
      <c r="D2379" s="2">
        <f t="shared" si="294"/>
        <v>0.374</v>
      </c>
      <c r="E2379" s="2">
        <f t="shared" si="288"/>
        <v>0.373</v>
      </c>
      <c r="F2379" s="2">
        <f t="shared" si="289"/>
        <v>0.3715</v>
      </c>
      <c r="G2379" s="2">
        <f t="shared" si="291"/>
        <v>0.36919999999999986</v>
      </c>
      <c r="H2379" s="2">
        <f t="shared" si="295"/>
        <v>0.37524999999999975</v>
      </c>
      <c r="I2379" s="2">
        <f t="array" ref="I2379">SUMPRODUCT(B2363:B2382, (ROW(B2363:B2382)-ROW(B2363)+1)) / (20*21/2)</f>
        <v>0.37290476190476191</v>
      </c>
      <c r="J2379" s="2">
        <f t="shared" si="290"/>
        <v>0.37164188879327753</v>
      </c>
      <c r="K2379" s="2">
        <f t="shared" si="292"/>
        <v>0.37031107000303892</v>
      </c>
    </row>
    <row r="2380" spans="1:11" ht="13.5" x14ac:dyDescent="0.25">
      <c r="A2380" s="3">
        <f>TITRES_STAT!B2383</f>
        <v>45771</v>
      </c>
      <c r="B2380" s="5">
        <f>TITRES_STAT!D2383</f>
        <v>0.37</v>
      </c>
      <c r="C2380" s="2">
        <f t="shared" si="293"/>
        <v>0</v>
      </c>
      <c r="D2380" s="2">
        <f t="shared" si="294"/>
        <v>0.37200000000000005</v>
      </c>
      <c r="E2380" s="2">
        <f t="shared" ref="E2380:E2443" si="296">AVERAGE(B2371:B2380)</f>
        <v>0.373</v>
      </c>
      <c r="F2380" s="2">
        <f t="shared" si="289"/>
        <v>0.372</v>
      </c>
      <c r="G2380" s="2">
        <f t="shared" si="291"/>
        <v>0.36919999999999997</v>
      </c>
      <c r="H2380" s="2">
        <f t="shared" si="295"/>
        <v>0.37514999999999982</v>
      </c>
      <c r="I2380" s="2">
        <f t="array" ref="I2380">SUMPRODUCT(B2364:B2383, (ROW(B2364:B2383)-ROW(B2364)+1)) / (20*21/2)</f>
        <v>0.37257142857142855</v>
      </c>
      <c r="J2380" s="2">
        <f t="shared" si="290"/>
        <v>0.371485518432013</v>
      </c>
      <c r="K2380" s="2">
        <f t="shared" si="292"/>
        <v>0.37029887117939037</v>
      </c>
    </row>
    <row r="2381" spans="1:11" ht="13.5" x14ac:dyDescent="0.25">
      <c r="A2381" s="3">
        <f>TITRES_STAT!B2384</f>
        <v>45772</v>
      </c>
      <c r="B2381" s="5">
        <f>TITRES_STAT!D2384</f>
        <v>0.37</v>
      </c>
      <c r="C2381" s="2">
        <f t="shared" si="293"/>
        <v>0</v>
      </c>
      <c r="D2381" s="2">
        <f t="shared" si="294"/>
        <v>0.37</v>
      </c>
      <c r="E2381" s="2">
        <f t="shared" si="296"/>
        <v>0.37300000000000005</v>
      </c>
      <c r="F2381" s="2">
        <f t="shared" si="289"/>
        <v>0.373</v>
      </c>
      <c r="G2381" s="2">
        <f t="shared" si="291"/>
        <v>0.36920000000000003</v>
      </c>
      <c r="H2381" s="2">
        <f t="shared" si="295"/>
        <v>0.37504999999999972</v>
      </c>
      <c r="I2381" s="2">
        <f t="array" ref="I2381">SUMPRODUCT(B2365:B2384, (ROW(B2365:B2384)-ROW(B2365)+1)) / (20*21/2)</f>
        <v>0.37219047619047624</v>
      </c>
      <c r="J2381" s="2">
        <f t="shared" si="290"/>
        <v>0.37134404048610697</v>
      </c>
      <c r="K2381" s="2">
        <f t="shared" si="292"/>
        <v>0.37028715074098295</v>
      </c>
    </row>
    <row r="2382" spans="1:11" ht="13.5" x14ac:dyDescent="0.25">
      <c r="A2382" s="3">
        <f>TITRES_STAT!B2385</f>
        <v>45775</v>
      </c>
      <c r="B2382" s="5">
        <f>TITRES_STAT!D2385</f>
        <v>0.37</v>
      </c>
      <c r="C2382" s="2">
        <f t="shared" si="293"/>
        <v>0</v>
      </c>
      <c r="D2382" s="2">
        <f t="shared" si="294"/>
        <v>0.37</v>
      </c>
      <c r="E2382" s="2">
        <f t="shared" si="296"/>
        <v>0.37300000000000005</v>
      </c>
      <c r="F2382" s="2">
        <f t="shared" si="289"/>
        <v>0.37350000000000005</v>
      </c>
      <c r="G2382" s="2">
        <f t="shared" si="291"/>
        <v>0.36900000000000005</v>
      </c>
      <c r="H2382" s="2">
        <f t="shared" si="295"/>
        <v>0.37494999999999978</v>
      </c>
      <c r="I2382" s="2">
        <f t="array" ref="I2382">SUMPRODUCT(B2366:B2385, (ROW(B2366:B2385)-ROW(B2366)+1)) / (20*21/2)</f>
        <v>0.37180952380952387</v>
      </c>
      <c r="J2382" s="2">
        <f t="shared" si="290"/>
        <v>0.37121603663028724</v>
      </c>
      <c r="K2382" s="2">
        <f t="shared" si="292"/>
        <v>0.37027588992761112</v>
      </c>
    </row>
    <row r="2383" spans="1:11" ht="13.5" x14ac:dyDescent="0.25">
      <c r="A2383" s="3">
        <f>TITRES_STAT!B2386</f>
        <v>45776</v>
      </c>
      <c r="B2383" s="5">
        <f>TITRES_STAT!D2386</f>
        <v>0.37</v>
      </c>
      <c r="C2383" s="2">
        <f t="shared" si="293"/>
        <v>0</v>
      </c>
      <c r="D2383" s="2">
        <f t="shared" si="294"/>
        <v>0.37</v>
      </c>
      <c r="E2383" s="2">
        <f t="shared" si="296"/>
        <v>0.37300000000000011</v>
      </c>
      <c r="F2383" s="2">
        <f t="shared" si="289"/>
        <v>0.37400000000000005</v>
      </c>
      <c r="G2383" s="2">
        <f t="shared" si="291"/>
        <v>0.36880000000000007</v>
      </c>
      <c r="H2383" s="2">
        <f t="shared" si="295"/>
        <v>0.37489999999999973</v>
      </c>
      <c r="I2383" s="2">
        <f t="array" ref="I2383">SUMPRODUCT(B2367:B2386, (ROW(B2367:B2386)-ROW(B2367)+1)) / (20*21/2)</f>
        <v>0.37147619047619052</v>
      </c>
      <c r="J2383" s="2">
        <f t="shared" si="290"/>
        <v>0.37110022361787892</v>
      </c>
      <c r="K2383" s="2">
        <f t="shared" si="292"/>
        <v>0.37026507071476367</v>
      </c>
    </row>
    <row r="2384" spans="1:11" ht="13.5" x14ac:dyDescent="0.25">
      <c r="A2384" s="3">
        <f>TITRES_STAT!B2387</f>
        <v>45777</v>
      </c>
      <c r="B2384" s="5">
        <f>TITRES_STAT!D2387</f>
        <v>0.37</v>
      </c>
      <c r="C2384" s="2">
        <f t="shared" si="293"/>
        <v>0</v>
      </c>
      <c r="D2384" s="2">
        <f t="shared" si="294"/>
        <v>0.37</v>
      </c>
      <c r="E2384" s="2">
        <f t="shared" si="296"/>
        <v>0.37200000000000005</v>
      </c>
      <c r="F2384" s="2">
        <f t="shared" si="289"/>
        <v>0.37400000000000005</v>
      </c>
      <c r="G2384" s="2">
        <f t="shared" si="291"/>
        <v>0.36860000000000004</v>
      </c>
      <c r="H2384" s="2">
        <f t="shared" si="295"/>
        <v>0.37484999999999979</v>
      </c>
      <c r="I2384" s="2">
        <f t="array" ref="I2384">SUMPRODUCT(B2368:B2387, (ROW(B2368:B2387)-ROW(B2368)+1)) / (20*21/2)</f>
        <v>0.37119047619047618</v>
      </c>
      <c r="J2384" s="2">
        <f t="shared" si="290"/>
        <v>0.37099544041617616</v>
      </c>
      <c r="K2384" s="2">
        <f t="shared" si="292"/>
        <v>0.37025467578477295</v>
      </c>
    </row>
    <row r="2385" spans="1:11" ht="13.5" x14ac:dyDescent="0.25">
      <c r="A2385" s="3">
        <f>TITRES_STAT!B2388</f>
        <v>45779</v>
      </c>
      <c r="B2385" s="5">
        <f>TITRES_STAT!D2388</f>
        <v>0.37</v>
      </c>
      <c r="C2385" s="2">
        <f t="shared" si="293"/>
        <v>0</v>
      </c>
      <c r="D2385" s="2">
        <f t="shared" si="294"/>
        <v>0.37</v>
      </c>
      <c r="E2385" s="2">
        <f t="shared" si="296"/>
        <v>0.37100000000000011</v>
      </c>
      <c r="F2385" s="2">
        <f t="shared" si="289"/>
        <v>0.37350000000000005</v>
      </c>
      <c r="G2385" s="2">
        <f t="shared" si="291"/>
        <v>0.36820000000000008</v>
      </c>
      <c r="H2385" s="2">
        <f t="shared" si="295"/>
        <v>0.37474999999999981</v>
      </c>
      <c r="I2385" s="2">
        <f t="array" ref="I2385">SUMPRODUCT(B2369:B2388, (ROW(B2369:B2388)-ROW(B2369)+1)) / (20*21/2)</f>
        <v>0.37195238095238092</v>
      </c>
      <c r="J2385" s="2">
        <f t="shared" si="290"/>
        <v>0.37090063656701655</v>
      </c>
      <c r="K2385" s="2">
        <f t="shared" si="292"/>
        <v>0.37024468849909559</v>
      </c>
    </row>
    <row r="2386" spans="1:11" ht="13.5" x14ac:dyDescent="0.25">
      <c r="A2386" s="3">
        <f>TITRES_STAT!B2389</f>
        <v>45782</v>
      </c>
      <c r="B2386" s="5">
        <f>TITRES_STAT!D2389</f>
        <v>0.37</v>
      </c>
      <c r="C2386" s="2">
        <f t="shared" si="293"/>
        <v>0</v>
      </c>
      <c r="D2386" s="2">
        <f t="shared" si="294"/>
        <v>0.37</v>
      </c>
      <c r="E2386" s="2">
        <f t="shared" si="296"/>
        <v>0.37000000000000005</v>
      </c>
      <c r="F2386" s="2">
        <f t="shared" si="289"/>
        <v>0.37300000000000005</v>
      </c>
      <c r="G2386" s="2">
        <f t="shared" si="291"/>
        <v>0.36800000000000005</v>
      </c>
      <c r="H2386" s="2">
        <f t="shared" si="295"/>
        <v>0.37469999999999976</v>
      </c>
      <c r="I2386" s="2">
        <f t="array" ref="I2386">SUMPRODUCT(B2370:B2389, (ROW(B2370:B2389)-ROW(B2370)+1)) / (20*21/2)</f>
        <v>0.37271428571428572</v>
      </c>
      <c r="J2386" s="2">
        <f t="shared" si="290"/>
        <v>0.37081486165587213</v>
      </c>
      <c r="K2386" s="2">
        <f t="shared" si="292"/>
        <v>0.3702350928716801</v>
      </c>
    </row>
    <row r="2387" spans="1:11" ht="13.5" x14ac:dyDescent="0.25">
      <c r="A2387" s="3">
        <f>TITRES_STAT!B2390</f>
        <v>45783</v>
      </c>
      <c r="B2387" s="5">
        <f>TITRES_STAT!D2390</f>
        <v>0.37</v>
      </c>
      <c r="C2387" s="2">
        <f t="shared" si="293"/>
        <v>0</v>
      </c>
      <c r="D2387" s="2">
        <f t="shared" si="294"/>
        <v>0.37</v>
      </c>
      <c r="E2387" s="2">
        <f t="shared" si="296"/>
        <v>0.37000000000000005</v>
      </c>
      <c r="F2387" s="2">
        <f t="shared" si="289"/>
        <v>0.37200000000000005</v>
      </c>
      <c r="G2387" s="2">
        <f t="shared" si="291"/>
        <v>0.36800000000000005</v>
      </c>
      <c r="H2387" s="2">
        <f t="shared" si="295"/>
        <v>0.37459999999999988</v>
      </c>
      <c r="I2387" s="2">
        <f t="array" ref="I2387">SUMPRODUCT(B2371:B2390, (ROW(B2371:B2390)-ROW(B2371)+1)) / (20*21/2)</f>
        <v>0.37247619047619046</v>
      </c>
      <c r="J2387" s="2">
        <f t="shared" si="290"/>
        <v>0.37073725578388433</v>
      </c>
      <c r="K2387" s="2">
        <f t="shared" si="292"/>
        <v>0.37022587354337894</v>
      </c>
    </row>
    <row r="2388" spans="1:11" ht="13.5" x14ac:dyDescent="0.25">
      <c r="A2388" s="3">
        <f>TITRES_STAT!B2391</f>
        <v>45784</v>
      </c>
      <c r="B2388" s="5">
        <f>TITRES_STAT!D2391</f>
        <v>0.38</v>
      </c>
      <c r="C2388" s="2">
        <f t="shared" si="293"/>
        <v>1.0000000000000009E-2</v>
      </c>
      <c r="D2388" s="2">
        <f t="shared" si="294"/>
        <v>0.372</v>
      </c>
      <c r="E2388" s="2">
        <f t="shared" si="296"/>
        <v>0.37100000000000005</v>
      </c>
      <c r="F2388" s="2">
        <f t="shared" ref="F2388:F2451" si="297">AVERAGE(B2369:B2388)</f>
        <v>0.372</v>
      </c>
      <c r="G2388" s="2">
        <f t="shared" si="291"/>
        <v>0.36840000000000006</v>
      </c>
      <c r="H2388" s="2">
        <f t="shared" si="295"/>
        <v>0.37454999999999983</v>
      </c>
      <c r="I2388" s="2">
        <f t="array" ref="I2388">SUMPRODUCT(B2372:B2391, (ROW(B2372:B2391)-ROW(B2372)+1)) / (20*21/2)</f>
        <v>0.37223809523809531</v>
      </c>
      <c r="J2388" s="2">
        <f t="shared" si="290"/>
        <v>0.37161942189970487</v>
      </c>
      <c r="K2388" s="2">
        <f t="shared" si="292"/>
        <v>0.37060917262010917</v>
      </c>
    </row>
    <row r="2389" spans="1:11" ht="13.5" x14ac:dyDescent="0.25">
      <c r="A2389" s="3">
        <f>TITRES_STAT!B2392</f>
        <v>45785</v>
      </c>
      <c r="B2389" s="5">
        <f>TITRES_STAT!D2392</f>
        <v>0.38</v>
      </c>
      <c r="C2389" s="2">
        <f t="shared" si="293"/>
        <v>0</v>
      </c>
      <c r="D2389" s="2">
        <f t="shared" si="294"/>
        <v>0.37399999999999994</v>
      </c>
      <c r="E2389" s="2">
        <f t="shared" si="296"/>
        <v>0.372</v>
      </c>
      <c r="F2389" s="2">
        <f t="shared" si="297"/>
        <v>0.3725</v>
      </c>
      <c r="G2389" s="2">
        <f t="shared" si="291"/>
        <v>0.36859999999999998</v>
      </c>
      <c r="H2389" s="2">
        <f t="shared" si="295"/>
        <v>0.37449999999999983</v>
      </c>
      <c r="I2389" s="2">
        <f t="array" ref="I2389">SUMPRODUCT(B2373:B2392, (ROW(B2373:B2392)-ROW(B2373)+1)) / (20*21/2)</f>
        <v>0.372</v>
      </c>
      <c r="J2389" s="2">
        <f t="shared" ref="J2389:J2452" si="298">$J$4*B2389+J2388*(1-$J$4)</f>
        <v>0.37241757219497107</v>
      </c>
      <c r="K2389" s="2">
        <f t="shared" si="292"/>
        <v>0.37097744036049707</v>
      </c>
    </row>
    <row r="2390" spans="1:11" ht="13.5" x14ac:dyDescent="0.25">
      <c r="A2390" s="3">
        <f>TITRES_STAT!B2393</f>
        <v>45786</v>
      </c>
      <c r="B2390" s="5">
        <f>TITRES_STAT!D2393</f>
        <v>0.37</v>
      </c>
      <c r="C2390" s="2">
        <f t="shared" si="293"/>
        <v>-1.0000000000000009E-2</v>
      </c>
      <c r="D2390" s="2">
        <f t="shared" si="294"/>
        <v>0.374</v>
      </c>
      <c r="E2390" s="2">
        <f t="shared" si="296"/>
        <v>0.372</v>
      </c>
      <c r="F2390" s="2">
        <f t="shared" si="297"/>
        <v>0.3725</v>
      </c>
      <c r="G2390" s="2">
        <f t="shared" si="291"/>
        <v>0.36859999999999998</v>
      </c>
      <c r="H2390" s="2">
        <f t="shared" si="295"/>
        <v>0.37439999999999984</v>
      </c>
      <c r="I2390" s="2">
        <f t="array" ref="I2390">SUMPRODUCT(B2374:B2393, (ROW(B2374:B2393)-ROW(B2374)+1)) / (20*21/2)</f>
        <v>0.37176190476190479</v>
      </c>
      <c r="J2390" s="2">
        <f t="shared" si="298"/>
        <v>0.37218732722402142</v>
      </c>
      <c r="K2390" s="2">
        <f t="shared" si="292"/>
        <v>0.3709391093659678</v>
      </c>
    </row>
    <row r="2391" spans="1:11" ht="13.5" x14ac:dyDescent="0.25">
      <c r="A2391" s="3">
        <f>TITRES_STAT!B2394</f>
        <v>45789</v>
      </c>
      <c r="B2391" s="5">
        <f>TITRES_STAT!D2394</f>
        <v>0.37</v>
      </c>
      <c r="C2391" s="2">
        <f t="shared" si="293"/>
        <v>0</v>
      </c>
      <c r="D2391" s="2">
        <f t="shared" si="294"/>
        <v>0.374</v>
      </c>
      <c r="E2391" s="2">
        <f t="shared" si="296"/>
        <v>0.372</v>
      </c>
      <c r="F2391" s="2">
        <f t="shared" si="297"/>
        <v>0.37250000000000005</v>
      </c>
      <c r="G2391" s="2">
        <f t="shared" si="291"/>
        <v>0.36879999999999996</v>
      </c>
      <c r="H2391" s="2">
        <f t="shared" si="295"/>
        <v>0.37429999999999986</v>
      </c>
      <c r="I2391" s="2">
        <f t="array" ref="I2391">SUMPRODUCT(B2375:B2394, (ROW(B2375:B2394)-ROW(B2375)+1)) / (20*21/2)</f>
        <v>0.37152380952380959</v>
      </c>
      <c r="J2391" s="2">
        <f t="shared" si="298"/>
        <v>0.3719790103455432</v>
      </c>
      <c r="K2391" s="2">
        <f t="shared" si="292"/>
        <v>0.37090228154769456</v>
      </c>
    </row>
    <row r="2392" spans="1:11" ht="13.5" x14ac:dyDescent="0.25">
      <c r="A2392" s="3">
        <f>TITRES_STAT!B2395</f>
        <v>45790</v>
      </c>
      <c r="B2392" s="5">
        <f>TITRES_STAT!D2395</f>
        <v>0.37</v>
      </c>
      <c r="C2392" s="2">
        <f t="shared" si="293"/>
        <v>0</v>
      </c>
      <c r="D2392" s="2">
        <f t="shared" si="294"/>
        <v>0.374</v>
      </c>
      <c r="E2392" s="2">
        <f t="shared" si="296"/>
        <v>0.372</v>
      </c>
      <c r="F2392" s="2">
        <f t="shared" si="297"/>
        <v>0.37250000000000005</v>
      </c>
      <c r="G2392" s="2">
        <f t="shared" si="291"/>
        <v>0.36879999999999996</v>
      </c>
      <c r="H2392" s="2">
        <f t="shared" si="295"/>
        <v>0.37419999999999987</v>
      </c>
      <c r="I2392" s="2">
        <f t="array" ref="I2392">SUMPRODUCT(B2376:B2395, (ROW(B2376:B2395)-ROW(B2376)+1)) / (20*21/2)</f>
        <v>0.37133333333333335</v>
      </c>
      <c r="J2392" s="2">
        <f t="shared" si="298"/>
        <v>0.37179053316977717</v>
      </c>
      <c r="K2392" s="2">
        <f t="shared" si="292"/>
        <v>0.37086689795758893</v>
      </c>
    </row>
    <row r="2393" spans="1:11" ht="13.5" x14ac:dyDescent="0.25">
      <c r="A2393" s="3">
        <f>TITRES_STAT!B2396</f>
        <v>45791</v>
      </c>
      <c r="B2393" s="5">
        <f>TITRES_STAT!D2396</f>
        <v>0.37</v>
      </c>
      <c r="C2393" s="2">
        <f t="shared" si="293"/>
        <v>0</v>
      </c>
      <c r="D2393" s="2">
        <f t="shared" si="294"/>
        <v>0.37200000000000005</v>
      </c>
      <c r="E2393" s="2">
        <f t="shared" si="296"/>
        <v>0.372</v>
      </c>
      <c r="F2393" s="2">
        <f t="shared" si="297"/>
        <v>0.37250000000000005</v>
      </c>
      <c r="G2393" s="2">
        <f t="shared" si="291"/>
        <v>0.36899999999999994</v>
      </c>
      <c r="H2393" s="2">
        <f t="shared" si="295"/>
        <v>0.37409999999999988</v>
      </c>
      <c r="I2393" s="2">
        <f t="array" ref="I2393">SUMPRODUCT(B2377:B2396, (ROW(B2377:B2396)-ROW(B2377)+1)) / (20*21/2)</f>
        <v>0.37119047619047618</v>
      </c>
      <c r="J2393" s="2">
        <f t="shared" si="298"/>
        <v>0.37162000620122698</v>
      </c>
      <c r="K2393" s="2">
        <f t="shared" si="292"/>
        <v>0.37083290195925211</v>
      </c>
    </row>
    <row r="2394" spans="1:11" ht="13.5" x14ac:dyDescent="0.25">
      <c r="A2394" s="3">
        <f>TITRES_STAT!B2397</f>
        <v>45792</v>
      </c>
      <c r="B2394" s="5">
        <f>TITRES_STAT!D2397</f>
        <v>0.37</v>
      </c>
      <c r="C2394" s="2">
        <f t="shared" si="293"/>
        <v>0</v>
      </c>
      <c r="D2394" s="2">
        <f t="shared" si="294"/>
        <v>0.37</v>
      </c>
      <c r="E2394" s="2">
        <f t="shared" si="296"/>
        <v>0.372</v>
      </c>
      <c r="F2394" s="2">
        <f t="shared" si="297"/>
        <v>0.37200000000000005</v>
      </c>
      <c r="G2394" s="2">
        <f t="shared" si="291"/>
        <v>0.36919999999999997</v>
      </c>
      <c r="H2394" s="2">
        <f t="shared" si="295"/>
        <v>0.374</v>
      </c>
      <c r="I2394" s="2">
        <f t="array" ref="I2394">SUMPRODUCT(B2378:B2397, (ROW(B2378:B2397)-ROW(B2378)+1)) / (20*21/2)</f>
        <v>0.37109523809523814</v>
      </c>
      <c r="J2394" s="2">
        <f t="shared" si="298"/>
        <v>0.37146571989634825</v>
      </c>
      <c r="K2394" s="2">
        <f t="shared" si="292"/>
        <v>0.37080023913732069</v>
      </c>
    </row>
    <row r="2395" spans="1:11" ht="13.5" x14ac:dyDescent="0.25">
      <c r="A2395" s="3">
        <f>TITRES_STAT!B2398</f>
        <v>45793</v>
      </c>
      <c r="B2395" s="5">
        <f>TITRES_STAT!D2398</f>
        <v>0.37</v>
      </c>
      <c r="C2395" s="2">
        <f t="shared" si="293"/>
        <v>0</v>
      </c>
      <c r="D2395" s="2">
        <f t="shared" si="294"/>
        <v>0.37</v>
      </c>
      <c r="E2395" s="2">
        <f t="shared" si="296"/>
        <v>0.37200000000000005</v>
      </c>
      <c r="F2395" s="2">
        <f t="shared" si="297"/>
        <v>0.37150000000000005</v>
      </c>
      <c r="G2395" s="2">
        <f t="shared" si="291"/>
        <v>0.36939999999999995</v>
      </c>
      <c r="H2395" s="2">
        <f t="shared" si="295"/>
        <v>0.37394999999999995</v>
      </c>
      <c r="I2395" s="2">
        <f t="array" ref="I2395">SUMPRODUCT(B2379:B2398, (ROW(B2379:B2398)-ROW(B2379)+1)) / (20*21/2)</f>
        <v>0.37195238095238092</v>
      </c>
      <c r="J2395" s="2">
        <f t="shared" si="298"/>
        <v>0.37132612752526745</v>
      </c>
      <c r="K2395" s="2">
        <f t="shared" si="292"/>
        <v>0.37076885721036695</v>
      </c>
    </row>
    <row r="2396" spans="1:11" ht="13.5" x14ac:dyDescent="0.25">
      <c r="A2396" s="3">
        <f>TITRES_STAT!B2399</f>
        <v>45796</v>
      </c>
      <c r="B2396" s="5">
        <f>TITRES_STAT!D2399</f>
        <v>0.37</v>
      </c>
      <c r="C2396" s="2">
        <f t="shared" si="293"/>
        <v>0</v>
      </c>
      <c r="D2396" s="2">
        <f t="shared" si="294"/>
        <v>0.37</v>
      </c>
      <c r="E2396" s="2">
        <f t="shared" si="296"/>
        <v>0.37200000000000005</v>
      </c>
      <c r="F2396" s="2">
        <f t="shared" si="297"/>
        <v>0.37100000000000005</v>
      </c>
      <c r="G2396" s="2">
        <f t="shared" si="291"/>
        <v>0.36939999999999995</v>
      </c>
      <c r="H2396" s="2">
        <f t="shared" si="295"/>
        <v>0.37385000000000007</v>
      </c>
      <c r="I2396" s="2">
        <f t="array" ref="I2396">SUMPRODUCT(B2380:B2399, (ROW(B2380:B2399)-ROW(B2380)+1)) / (20*21/2)</f>
        <v>0.37276190476190479</v>
      </c>
      <c r="J2396" s="2">
        <f t="shared" si="298"/>
        <v>0.37119982966571818</v>
      </c>
      <c r="K2396" s="2">
        <f t="shared" si="292"/>
        <v>0.37073870594721531</v>
      </c>
    </row>
    <row r="2397" spans="1:11" ht="13.5" x14ac:dyDescent="0.25">
      <c r="A2397" s="3">
        <f>TITRES_STAT!B2400</f>
        <v>45797</v>
      </c>
      <c r="B2397" s="5">
        <f>TITRES_STAT!D2400</f>
        <v>0.37</v>
      </c>
      <c r="C2397" s="2">
        <f t="shared" si="293"/>
        <v>0</v>
      </c>
      <c r="D2397" s="2">
        <f t="shared" si="294"/>
        <v>0.37</v>
      </c>
      <c r="E2397" s="2">
        <f t="shared" si="296"/>
        <v>0.37200000000000005</v>
      </c>
      <c r="F2397" s="2">
        <f t="shared" si="297"/>
        <v>0.37100000000000011</v>
      </c>
      <c r="G2397" s="2">
        <f t="shared" si="291"/>
        <v>0.3693999999999999</v>
      </c>
      <c r="H2397" s="2">
        <f t="shared" si="295"/>
        <v>0.37375000000000008</v>
      </c>
      <c r="I2397" s="2">
        <f t="array" ref="I2397">SUMPRODUCT(B2381:B2400, (ROW(B2381:B2400)-ROW(B2381)+1)) / (20*21/2)</f>
        <v>0.37257142857142861</v>
      </c>
      <c r="J2397" s="2">
        <f t="shared" si="298"/>
        <v>0.371085560173745</v>
      </c>
      <c r="K2397" s="2">
        <f t="shared" si="292"/>
        <v>0.3707097370865402</v>
      </c>
    </row>
    <row r="2398" spans="1:11" ht="13.5" x14ac:dyDescent="0.25">
      <c r="A2398" s="3">
        <f>TITRES_STAT!B2401</f>
        <v>45798</v>
      </c>
      <c r="B2398" s="5">
        <f>TITRES_STAT!D2401</f>
        <v>0.38</v>
      </c>
      <c r="C2398" s="2">
        <f t="shared" si="293"/>
        <v>1.0000000000000009E-2</v>
      </c>
      <c r="D2398" s="2">
        <f t="shared" si="294"/>
        <v>0.372</v>
      </c>
      <c r="E2398" s="2">
        <f t="shared" si="296"/>
        <v>0.37200000000000005</v>
      </c>
      <c r="F2398" s="2">
        <f t="shared" si="297"/>
        <v>0.37150000000000005</v>
      </c>
      <c r="G2398" s="2">
        <f t="shared" si="291"/>
        <v>0.36959999999999987</v>
      </c>
      <c r="H2398" s="2">
        <f t="shared" si="295"/>
        <v>0.37370000000000003</v>
      </c>
      <c r="I2398" s="2">
        <f t="array" ref="I2398">SUMPRODUCT(B2382:B2401, (ROW(B2382:B2401)-ROW(B2382)+1)) / (20*21/2)</f>
        <v>0.37238095238095237</v>
      </c>
      <c r="J2398" s="2">
        <f t="shared" si="298"/>
        <v>0.37193455444291212</v>
      </c>
      <c r="K2398" s="2">
        <f t="shared" si="292"/>
        <v>0.37107406112236213</v>
      </c>
    </row>
    <row r="2399" spans="1:11" ht="13.5" x14ac:dyDescent="0.25">
      <c r="A2399" s="3">
        <f>TITRES_STAT!B2402</f>
        <v>45799</v>
      </c>
      <c r="B2399" s="5">
        <f>TITRES_STAT!D2402</f>
        <v>0.38</v>
      </c>
      <c r="C2399" s="2">
        <f t="shared" si="293"/>
        <v>0</v>
      </c>
      <c r="D2399" s="2">
        <f t="shared" si="294"/>
        <v>0.37399999999999994</v>
      </c>
      <c r="E2399" s="2">
        <f t="shared" si="296"/>
        <v>0.372</v>
      </c>
      <c r="F2399" s="2">
        <f t="shared" si="297"/>
        <v>0.372</v>
      </c>
      <c r="G2399" s="2">
        <f t="shared" si="291"/>
        <v>0.36979999999999985</v>
      </c>
      <c r="H2399" s="2">
        <f t="shared" si="295"/>
        <v>0.37369999999999998</v>
      </c>
      <c r="I2399" s="2">
        <f t="array" ref="I2399">SUMPRODUCT(B2383:B2402, (ROW(B2383:B2402)-ROW(B2383)+1)) / (20*21/2)</f>
        <v>0.37219047619047624</v>
      </c>
      <c r="J2399" s="2">
        <f t="shared" si="298"/>
        <v>0.37270269211501572</v>
      </c>
      <c r="K2399" s="2">
        <f t="shared" si="292"/>
        <v>0.37142409794109305</v>
      </c>
    </row>
    <row r="2400" spans="1:11" ht="13.5" x14ac:dyDescent="0.25">
      <c r="A2400" s="3">
        <f>TITRES_STAT!B2403</f>
        <v>45800</v>
      </c>
      <c r="B2400" s="5">
        <f>TITRES_STAT!D2403</f>
        <v>0.37</v>
      </c>
      <c r="C2400" s="2">
        <f t="shared" si="293"/>
        <v>-1.0000000000000009E-2</v>
      </c>
      <c r="D2400" s="2">
        <f t="shared" si="294"/>
        <v>0.374</v>
      </c>
      <c r="E2400" s="2">
        <f t="shared" si="296"/>
        <v>0.372</v>
      </c>
      <c r="F2400" s="2">
        <f t="shared" si="297"/>
        <v>0.372</v>
      </c>
      <c r="G2400" s="2">
        <f t="shared" si="291"/>
        <v>0.36979999999999985</v>
      </c>
      <c r="H2400" s="2">
        <f t="shared" si="295"/>
        <v>0.37364999999999993</v>
      </c>
      <c r="I2400" s="2">
        <f t="array" ref="I2400">SUMPRODUCT(B2384:B2403, (ROW(B2384:B2403)-ROW(B2384)+1)) / (20*21/2)</f>
        <v>0.372</v>
      </c>
      <c r="J2400" s="2">
        <f t="shared" si="298"/>
        <v>0.37244529286596662</v>
      </c>
      <c r="K2400" s="2">
        <f t="shared" si="292"/>
        <v>0.37136825096301102</v>
      </c>
    </row>
    <row r="2401" spans="1:11" ht="13.5" x14ac:dyDescent="0.25">
      <c r="A2401" s="3">
        <f>TITRES_STAT!B2404</f>
        <v>45803</v>
      </c>
      <c r="B2401" s="5">
        <f>TITRES_STAT!D2404</f>
        <v>0.37</v>
      </c>
      <c r="C2401" s="2">
        <f t="shared" si="293"/>
        <v>0</v>
      </c>
      <c r="D2401" s="2">
        <f t="shared" si="294"/>
        <v>0.374</v>
      </c>
      <c r="E2401" s="2">
        <f t="shared" si="296"/>
        <v>0.372</v>
      </c>
      <c r="F2401" s="2">
        <f t="shared" si="297"/>
        <v>0.372</v>
      </c>
      <c r="G2401" s="2">
        <f t="shared" si="291"/>
        <v>0.36979999999999985</v>
      </c>
      <c r="H2401" s="2">
        <f t="shared" si="295"/>
        <v>0.37359999999999993</v>
      </c>
      <c r="I2401" s="2">
        <f t="array" ref="I2401">SUMPRODUCT(B2385:B2404, (ROW(B2385:B2404)-ROW(B2385)+1)) / (20*21/2)</f>
        <v>0.37180952380952387</v>
      </c>
      <c r="J2401" s="2">
        <f t="shared" si="298"/>
        <v>0.37221240783111265</v>
      </c>
      <c r="K2401" s="2">
        <f t="shared" si="292"/>
        <v>0.37131459406250078</v>
      </c>
    </row>
    <row r="2402" spans="1:11" ht="13.5" x14ac:dyDescent="0.25">
      <c r="A2402" s="3">
        <f>TITRES_STAT!B2405</f>
        <v>45804</v>
      </c>
      <c r="B2402" s="5">
        <f>TITRES_STAT!D2405</f>
        <v>0.37</v>
      </c>
      <c r="C2402" s="2">
        <f t="shared" si="293"/>
        <v>0</v>
      </c>
      <c r="D2402" s="2">
        <f t="shared" si="294"/>
        <v>0.374</v>
      </c>
      <c r="E2402" s="2">
        <f t="shared" si="296"/>
        <v>0.372</v>
      </c>
      <c r="F2402" s="2">
        <f t="shared" si="297"/>
        <v>0.372</v>
      </c>
      <c r="G2402" s="2">
        <f t="shared" si="291"/>
        <v>0.36979999999999985</v>
      </c>
      <c r="H2402" s="2">
        <f t="shared" si="295"/>
        <v>0.37349999999999994</v>
      </c>
      <c r="I2402" s="2">
        <f t="array" ref="I2402">SUMPRODUCT(B2386:B2405, (ROW(B2386:B2405)-ROW(B2386)+1)) / (20*21/2)</f>
        <v>0.37161904761904763</v>
      </c>
      <c r="J2402" s="2">
        <f t="shared" si="298"/>
        <v>0.37200170232338764</v>
      </c>
      <c r="K2402" s="2">
        <f t="shared" si="292"/>
        <v>0.37126304135416743</v>
      </c>
    </row>
    <row r="2403" spans="1:11" ht="13.5" x14ac:dyDescent="0.25">
      <c r="A2403" s="3">
        <f>TITRES_STAT!B2406</f>
        <v>45805</v>
      </c>
      <c r="B2403" s="5">
        <f>TITRES_STAT!D2406</f>
        <v>0.37</v>
      </c>
      <c r="C2403" s="2">
        <f t="shared" si="293"/>
        <v>0</v>
      </c>
      <c r="D2403" s="2">
        <f t="shared" si="294"/>
        <v>0.37200000000000005</v>
      </c>
      <c r="E2403" s="2">
        <f t="shared" si="296"/>
        <v>0.372</v>
      </c>
      <c r="F2403" s="2">
        <f t="shared" si="297"/>
        <v>0.372</v>
      </c>
      <c r="G2403" s="2">
        <f t="shared" si="291"/>
        <v>0.36999999999999977</v>
      </c>
      <c r="H2403" s="2">
        <f t="shared" si="295"/>
        <v>0.37340000000000001</v>
      </c>
      <c r="I2403" s="2">
        <f t="array" ref="I2403">SUMPRODUCT(B2387:B2406, (ROW(B2387:B2406)-ROW(B2387)+1)) / (20*21/2)</f>
        <v>0.37142857142857144</v>
      </c>
      <c r="J2403" s="2">
        <f t="shared" si="298"/>
        <v>0.37181106400687453</v>
      </c>
      <c r="K2403" s="2">
        <f t="shared" si="292"/>
        <v>0.37121351032067068</v>
      </c>
    </row>
    <row r="2404" spans="1:11" ht="13.5" x14ac:dyDescent="0.25">
      <c r="A2404" s="3">
        <f>TITRES_STAT!B2407</f>
        <v>45806</v>
      </c>
      <c r="B2404" s="5">
        <f>TITRES_STAT!D2407</f>
        <v>0.37</v>
      </c>
      <c r="C2404" s="2">
        <f t="shared" si="293"/>
        <v>0</v>
      </c>
      <c r="D2404" s="2">
        <f t="shared" si="294"/>
        <v>0.37</v>
      </c>
      <c r="E2404" s="2">
        <f t="shared" si="296"/>
        <v>0.372</v>
      </c>
      <c r="F2404" s="2">
        <f t="shared" si="297"/>
        <v>0.372</v>
      </c>
      <c r="G2404" s="2">
        <f t="shared" si="291"/>
        <v>0.37019999999999981</v>
      </c>
      <c r="H2404" s="2">
        <f t="shared" si="295"/>
        <v>0.37330000000000008</v>
      </c>
      <c r="I2404" s="2">
        <f t="array" ref="I2404">SUMPRODUCT(B2388:B2407, (ROW(B2388:B2407)-ROW(B2388)+1)) / (20*21/2)</f>
        <v>0.37123809523809526</v>
      </c>
      <c r="J2404" s="2">
        <f t="shared" si="298"/>
        <v>0.37163858172050551</v>
      </c>
      <c r="K2404" s="2">
        <f t="shared" si="292"/>
        <v>0.37116592168064438</v>
      </c>
    </row>
    <row r="2405" spans="1:11" ht="13.5" x14ac:dyDescent="0.25">
      <c r="A2405" s="3">
        <f>TITRES_STAT!B2408</f>
        <v>45807</v>
      </c>
      <c r="B2405" s="5">
        <f>TITRES_STAT!D2408</f>
        <v>0.37</v>
      </c>
      <c r="C2405" s="2">
        <f t="shared" si="293"/>
        <v>0</v>
      </c>
      <c r="D2405" s="2">
        <f t="shared" si="294"/>
        <v>0.37</v>
      </c>
      <c r="E2405" s="2">
        <f t="shared" si="296"/>
        <v>0.37200000000000005</v>
      </c>
      <c r="F2405" s="2">
        <f t="shared" si="297"/>
        <v>0.37200000000000005</v>
      </c>
      <c r="G2405" s="2">
        <f t="shared" si="291"/>
        <v>0.37039999999999984</v>
      </c>
      <c r="H2405" s="2">
        <f t="shared" si="295"/>
        <v>0.37320000000000009</v>
      </c>
      <c r="I2405" s="2">
        <f t="array" ref="I2405">SUMPRODUCT(B2389:B2408, (ROW(B2389:B2408)-ROW(B2389)+1)) / (20*21/2)</f>
        <v>0.372</v>
      </c>
      <c r="J2405" s="2">
        <f t="shared" si="298"/>
        <v>0.37148252631855261</v>
      </c>
      <c r="K2405" s="2">
        <f t="shared" si="292"/>
        <v>0.37112019926179562</v>
      </c>
    </row>
    <row r="2406" spans="1:11" ht="13.5" x14ac:dyDescent="0.25">
      <c r="A2406" s="3">
        <f>TITRES_STAT!B2409</f>
        <v>45810</v>
      </c>
      <c r="B2406" s="5">
        <f>TITRES_STAT!D2409</f>
        <v>0.37</v>
      </c>
      <c r="C2406" s="2">
        <f t="shared" si="293"/>
        <v>0</v>
      </c>
      <c r="D2406" s="2">
        <f t="shared" si="294"/>
        <v>0.37</v>
      </c>
      <c r="E2406" s="2">
        <f t="shared" si="296"/>
        <v>0.37200000000000005</v>
      </c>
      <c r="F2406" s="2">
        <f t="shared" si="297"/>
        <v>0.37200000000000005</v>
      </c>
      <c r="G2406" s="2">
        <f t="shared" si="291"/>
        <v>0.37059999999999987</v>
      </c>
      <c r="H2406" s="2">
        <f t="shared" si="295"/>
        <v>0.3731000000000001</v>
      </c>
      <c r="I2406" s="2">
        <f t="array" ref="I2406">SUMPRODUCT(B2390:B2409, (ROW(B2390:B2409)-ROW(B2390)+1)) / (20*21/2)</f>
        <v>0.37180952380952387</v>
      </c>
      <c r="J2406" s="2">
        <f t="shared" si="298"/>
        <v>0.3713413333358333</v>
      </c>
      <c r="K2406" s="2">
        <f t="shared" si="292"/>
        <v>0.37107626987898013</v>
      </c>
    </row>
    <row r="2407" spans="1:11" ht="13.5" x14ac:dyDescent="0.25">
      <c r="A2407" s="3">
        <f>TITRES_STAT!B2410</f>
        <v>45811</v>
      </c>
      <c r="B2407" s="5">
        <f>TITRES_STAT!D2410</f>
        <v>0.37</v>
      </c>
      <c r="C2407" s="2">
        <f t="shared" si="293"/>
        <v>0</v>
      </c>
      <c r="D2407" s="2">
        <f t="shared" si="294"/>
        <v>0.37</v>
      </c>
      <c r="E2407" s="2">
        <f t="shared" si="296"/>
        <v>0.37200000000000005</v>
      </c>
      <c r="F2407" s="2">
        <f t="shared" si="297"/>
        <v>0.37200000000000005</v>
      </c>
      <c r="G2407" s="2">
        <f t="shared" si="291"/>
        <v>0.37099999999999994</v>
      </c>
      <c r="H2407" s="2">
        <f t="shared" si="295"/>
        <v>0.37300000000000011</v>
      </c>
      <c r="I2407" s="2">
        <f t="array" ref="I2407">SUMPRODUCT(B2391:B2410, (ROW(B2391:B2410)-ROW(B2391)+1)) / (20*21/2)</f>
        <v>0.3716666666666667</v>
      </c>
      <c r="J2407" s="2">
        <f t="shared" si="298"/>
        <v>0.37121358730384918</v>
      </c>
      <c r="K2407" s="2">
        <f t="shared" si="292"/>
        <v>0.37103406321705934</v>
      </c>
    </row>
    <row r="2408" spans="1:11" ht="13.5" x14ac:dyDescent="0.25">
      <c r="A2408" s="3">
        <f>TITRES_STAT!B2411</f>
        <v>45812</v>
      </c>
      <c r="B2408" s="5">
        <f>TITRES_STAT!D2411</f>
        <v>0.38</v>
      </c>
      <c r="C2408" s="2">
        <f t="shared" si="293"/>
        <v>1.0000000000000009E-2</v>
      </c>
      <c r="D2408" s="2">
        <f t="shared" si="294"/>
        <v>0.372</v>
      </c>
      <c r="E2408" s="2">
        <f t="shared" si="296"/>
        <v>0.37200000000000005</v>
      </c>
      <c r="F2408" s="2">
        <f t="shared" si="297"/>
        <v>0.37200000000000005</v>
      </c>
      <c r="G2408" s="2">
        <f t="shared" si="291"/>
        <v>0.37139999999999984</v>
      </c>
      <c r="H2408" s="2">
        <f t="shared" si="295"/>
        <v>0.373</v>
      </c>
      <c r="I2408" s="2">
        <f t="array" ref="I2408">SUMPRODUCT(B2392:B2411, (ROW(B2392:B2411)-ROW(B2392)+1)) / (20*21/2)</f>
        <v>0.37247619047619046</v>
      </c>
      <c r="J2408" s="2">
        <f t="shared" si="298"/>
        <v>0.37205038851300642</v>
      </c>
      <c r="K2408" s="2">
        <f t="shared" si="292"/>
        <v>0.37138566858109623</v>
      </c>
    </row>
    <row r="2409" spans="1:11" ht="13.5" x14ac:dyDescent="0.25">
      <c r="A2409" s="3">
        <f>TITRES_STAT!B2412</f>
        <v>45813</v>
      </c>
      <c r="B2409" s="5">
        <f>TITRES_STAT!D2412</f>
        <v>0.37</v>
      </c>
      <c r="C2409" s="2">
        <f t="shared" si="293"/>
        <v>-1.0000000000000009E-2</v>
      </c>
      <c r="D2409" s="2">
        <f t="shared" si="294"/>
        <v>0.372</v>
      </c>
      <c r="E2409" s="2">
        <f t="shared" si="296"/>
        <v>0.37100000000000005</v>
      </c>
      <c r="F2409" s="2">
        <f t="shared" si="297"/>
        <v>0.37150000000000005</v>
      </c>
      <c r="G2409" s="2">
        <f t="shared" si="291"/>
        <v>0.37159999999999987</v>
      </c>
      <c r="H2409" s="2">
        <f t="shared" si="295"/>
        <v>0.37294999999999995</v>
      </c>
      <c r="I2409" s="2">
        <f t="array" ref="I2409">SUMPRODUCT(B2393:B2412, (ROW(B2393:B2412)-ROW(B2393)+1)) / (20*21/2)</f>
        <v>0.37228571428571433</v>
      </c>
      <c r="J2409" s="2">
        <f t="shared" si="298"/>
        <v>0.3718551134165296</v>
      </c>
      <c r="K2409" s="2">
        <f t="shared" si="292"/>
        <v>0.37133132863673957</v>
      </c>
    </row>
    <row r="2410" spans="1:11" ht="13.5" x14ac:dyDescent="0.25">
      <c r="A2410" s="3">
        <f>TITRES_STAT!B2413</f>
        <v>45817</v>
      </c>
      <c r="B2410" s="5">
        <f>TITRES_STAT!D2413</f>
        <v>0.37</v>
      </c>
      <c r="C2410" s="2">
        <f t="shared" si="293"/>
        <v>0</v>
      </c>
      <c r="D2410" s="2">
        <f t="shared" si="294"/>
        <v>0.37200000000000005</v>
      </c>
      <c r="E2410" s="2">
        <f t="shared" si="296"/>
        <v>0.37100000000000005</v>
      </c>
      <c r="F2410" s="2">
        <f t="shared" si="297"/>
        <v>0.37150000000000005</v>
      </c>
      <c r="G2410" s="2">
        <f t="shared" si="291"/>
        <v>0.37179999999999985</v>
      </c>
      <c r="H2410" s="2">
        <f t="shared" si="295"/>
        <v>0.37290000000000001</v>
      </c>
      <c r="I2410" s="2">
        <f t="array" ref="I2410">SUMPRODUCT(B2394:B2413, (ROW(B2394:B2413)-ROW(B2394)+1)) / (20*21/2)</f>
        <v>0.37304761904761907</v>
      </c>
      <c r="J2410" s="2">
        <f t="shared" si="298"/>
        <v>0.3716784359482887</v>
      </c>
      <c r="K2410" s="2">
        <f t="shared" si="292"/>
        <v>0.37127911967059296</v>
      </c>
    </row>
    <row r="2411" spans="1:11" ht="13.5" x14ac:dyDescent="0.25">
      <c r="A2411" s="3">
        <f>TITRES_STAT!B2414</f>
        <v>45818</v>
      </c>
      <c r="B2411" s="5">
        <f>TITRES_STAT!D2414</f>
        <v>0.38</v>
      </c>
      <c r="C2411" s="2">
        <f t="shared" si="293"/>
        <v>1.0000000000000009E-2</v>
      </c>
      <c r="D2411" s="2">
        <f t="shared" si="294"/>
        <v>0.374</v>
      </c>
      <c r="E2411" s="2">
        <f t="shared" si="296"/>
        <v>0.372</v>
      </c>
      <c r="F2411" s="2">
        <f t="shared" si="297"/>
        <v>0.372</v>
      </c>
      <c r="G2411" s="2">
        <f t="shared" si="291"/>
        <v>0.3723999999999999</v>
      </c>
      <c r="H2411" s="2">
        <f t="shared" si="295"/>
        <v>0.3728999999999999</v>
      </c>
      <c r="I2411" s="2">
        <f t="array" ref="I2411">SUMPRODUCT(B2395:B2414, (ROW(B2395:B2414)-ROW(B2395)+1)) / (20*21/2)</f>
        <v>0.37280952380952381</v>
      </c>
      <c r="J2411" s="2">
        <f t="shared" si="298"/>
        <v>0.37247096585797546</v>
      </c>
      <c r="K2411" s="2">
        <f t="shared" si="292"/>
        <v>0.37162111497762851</v>
      </c>
    </row>
    <row r="2412" spans="1:11" ht="13.5" x14ac:dyDescent="0.25">
      <c r="A2412" s="3">
        <f>TITRES_STAT!B2415</f>
        <v>45819</v>
      </c>
      <c r="B2412" s="5">
        <f>TITRES_STAT!D2415</f>
        <v>0.37</v>
      </c>
      <c r="C2412" s="2">
        <f t="shared" si="293"/>
        <v>-1.0000000000000009E-2</v>
      </c>
      <c r="D2412" s="2">
        <f t="shared" si="294"/>
        <v>0.374</v>
      </c>
      <c r="E2412" s="2">
        <f t="shared" si="296"/>
        <v>0.372</v>
      </c>
      <c r="F2412" s="2">
        <f t="shared" si="297"/>
        <v>0.372</v>
      </c>
      <c r="G2412" s="2">
        <f t="shared" si="291"/>
        <v>0.37259999999999993</v>
      </c>
      <c r="H2412" s="2">
        <f t="shared" si="295"/>
        <v>0.3728499999999999</v>
      </c>
      <c r="I2412" s="2">
        <f t="array" ref="I2412">SUMPRODUCT(B2396:B2415, (ROW(B2396:B2415)-ROW(B2396)+1)) / (20*21/2)</f>
        <v>0.37257142857142855</v>
      </c>
      <c r="J2412" s="2">
        <f t="shared" si="298"/>
        <v>0.37223563577626351</v>
      </c>
      <c r="K2412" s="2">
        <f t="shared" si="292"/>
        <v>0.37155754184125095</v>
      </c>
    </row>
    <row r="2413" spans="1:11" ht="13.5" x14ac:dyDescent="0.25">
      <c r="A2413" s="3">
        <f>TITRES_STAT!B2416</f>
        <v>45820</v>
      </c>
      <c r="B2413" s="5">
        <f>TITRES_STAT!D2416</f>
        <v>0.38</v>
      </c>
      <c r="C2413" s="2">
        <f t="shared" si="293"/>
        <v>1.0000000000000009E-2</v>
      </c>
      <c r="D2413" s="2">
        <f t="shared" si="294"/>
        <v>0.374</v>
      </c>
      <c r="E2413" s="2">
        <f t="shared" si="296"/>
        <v>0.373</v>
      </c>
      <c r="F2413" s="2">
        <f t="shared" si="297"/>
        <v>0.3725</v>
      </c>
      <c r="G2413" s="2">
        <f t="shared" si="291"/>
        <v>0.37299999999999983</v>
      </c>
      <c r="H2413" s="2">
        <f t="shared" si="295"/>
        <v>0.37284999999999985</v>
      </c>
      <c r="I2413" s="2">
        <f t="array" ref="I2413">SUMPRODUCT(B2397:B2416, (ROW(B2397:B2416)-ROW(B2397)+1)) / (20*21/2)</f>
        <v>0.3723333333333334</v>
      </c>
      <c r="J2413" s="2">
        <f t="shared" si="298"/>
        <v>0.37297509903566695</v>
      </c>
      <c r="K2413" s="2">
        <f t="shared" si="292"/>
        <v>0.37188861863179012</v>
      </c>
    </row>
    <row r="2414" spans="1:11" ht="13.5" x14ac:dyDescent="0.25">
      <c r="A2414" s="3">
        <f>TITRES_STAT!B2417</f>
        <v>45821</v>
      </c>
      <c r="B2414" s="5">
        <f>TITRES_STAT!D2417</f>
        <v>0.37</v>
      </c>
      <c r="C2414" s="2">
        <f t="shared" si="293"/>
        <v>-1.0000000000000009E-2</v>
      </c>
      <c r="D2414" s="2">
        <f t="shared" si="294"/>
        <v>0.374</v>
      </c>
      <c r="E2414" s="2">
        <f t="shared" si="296"/>
        <v>0.373</v>
      </c>
      <c r="F2414" s="2">
        <f t="shared" si="297"/>
        <v>0.3725</v>
      </c>
      <c r="G2414" s="2">
        <f t="shared" si="291"/>
        <v>0.37299999999999983</v>
      </c>
      <c r="H2414" s="2">
        <f t="shared" si="295"/>
        <v>0.37284999999999985</v>
      </c>
      <c r="I2414" s="2">
        <f t="array" ref="I2414">SUMPRODUCT(B2398:B2417, (ROW(B2398:B2417)-ROW(B2398)+1)) / (20*21/2)</f>
        <v>0.37209523809523809</v>
      </c>
      <c r="J2414" s="2">
        <f t="shared" si="298"/>
        <v>0.37269175627036533</v>
      </c>
      <c r="K2414" s="2">
        <f t="shared" si="292"/>
        <v>0.37181455515603368</v>
      </c>
    </row>
    <row r="2415" spans="1:11" ht="13.5" x14ac:dyDescent="0.25">
      <c r="A2415" s="3">
        <f>TITRES_STAT!B2418</f>
        <v>45824</v>
      </c>
      <c r="B2415" s="5">
        <f>TITRES_STAT!D2418</f>
        <v>0.37</v>
      </c>
      <c r="C2415" s="2">
        <f t="shared" si="293"/>
        <v>0</v>
      </c>
      <c r="D2415" s="2">
        <f t="shared" si="294"/>
        <v>0.374</v>
      </c>
      <c r="E2415" s="2">
        <f t="shared" si="296"/>
        <v>0.37300000000000005</v>
      </c>
      <c r="F2415" s="2">
        <f t="shared" si="297"/>
        <v>0.37250000000000005</v>
      </c>
      <c r="G2415" s="2">
        <f t="shared" si="291"/>
        <v>0.37279999999999985</v>
      </c>
      <c r="H2415" s="2">
        <f t="shared" si="295"/>
        <v>0.37284999999999985</v>
      </c>
      <c r="I2415" s="2">
        <f t="array" ref="I2415">SUMPRODUCT(B2399:B2418, (ROW(B2399:B2418)-ROW(B2399)+1)) / (20*21/2)</f>
        <v>0.37185714285714294</v>
      </c>
      <c r="J2415" s="2">
        <f t="shared" si="298"/>
        <v>0.37243539853033053</v>
      </c>
      <c r="K2415" s="2">
        <f t="shared" si="292"/>
        <v>0.37174339613030688</v>
      </c>
    </row>
    <row r="2416" spans="1:11" ht="13.5" x14ac:dyDescent="0.25">
      <c r="A2416" s="3">
        <f>TITRES_STAT!B2419</f>
        <v>45825</v>
      </c>
      <c r="B2416" s="5">
        <f>TITRES_STAT!D2419</f>
        <v>0.37</v>
      </c>
      <c r="C2416" s="2">
        <f t="shared" si="293"/>
        <v>0</v>
      </c>
      <c r="D2416" s="2">
        <f t="shared" si="294"/>
        <v>0.37200000000000005</v>
      </c>
      <c r="E2416" s="2">
        <f t="shared" si="296"/>
        <v>0.37300000000000005</v>
      </c>
      <c r="F2416" s="2">
        <f t="shared" si="297"/>
        <v>0.37250000000000005</v>
      </c>
      <c r="G2416" s="2">
        <f t="shared" si="291"/>
        <v>0.37259999999999993</v>
      </c>
      <c r="H2416" s="2">
        <f t="shared" si="295"/>
        <v>0.37279999999999985</v>
      </c>
      <c r="I2416" s="2">
        <f t="array" ref="I2416">SUMPRODUCT(B2400:B2419, (ROW(B2400:B2419)-ROW(B2400)+1)) / (20*21/2)</f>
        <v>0.3716666666666667</v>
      </c>
      <c r="J2416" s="2">
        <f t="shared" si="298"/>
        <v>0.37220345581315617</v>
      </c>
      <c r="K2416" s="2">
        <f t="shared" si="292"/>
        <v>0.37167502765460858</v>
      </c>
    </row>
    <row r="2417" spans="1:11" ht="13.5" x14ac:dyDescent="0.25">
      <c r="A2417" s="3">
        <f>TITRES_STAT!B2420</f>
        <v>45826</v>
      </c>
      <c r="B2417" s="5">
        <f>TITRES_STAT!D2420</f>
        <v>0.37</v>
      </c>
      <c r="C2417" s="2">
        <f t="shared" si="293"/>
        <v>0</v>
      </c>
      <c r="D2417" s="2">
        <f t="shared" si="294"/>
        <v>0.37200000000000005</v>
      </c>
      <c r="E2417" s="2">
        <f t="shared" si="296"/>
        <v>0.37300000000000005</v>
      </c>
      <c r="F2417" s="2">
        <f t="shared" si="297"/>
        <v>0.37250000000000005</v>
      </c>
      <c r="G2417" s="2">
        <f t="shared" si="291"/>
        <v>0.37219999999999986</v>
      </c>
      <c r="H2417" s="2">
        <f t="shared" si="295"/>
        <v>0.37274999999999997</v>
      </c>
      <c r="I2417" s="2">
        <f t="array" ref="I2417">SUMPRODUCT(B2401:B2420, (ROW(B2401:B2420)-ROW(B2401)+1)) / (20*21/2)</f>
        <v>0.37152380952380948</v>
      </c>
      <c r="J2417" s="2">
        <f t="shared" si="298"/>
        <v>0.37199360287856986</v>
      </c>
      <c r="K2417" s="2">
        <f t="shared" si="292"/>
        <v>0.37160934029560433</v>
      </c>
    </row>
    <row r="2418" spans="1:11" ht="13.5" x14ac:dyDescent="0.25">
      <c r="A2418" s="3">
        <f>TITRES_STAT!B2421</f>
        <v>45827</v>
      </c>
      <c r="B2418" s="5">
        <f>TITRES_STAT!D2421</f>
        <v>0.37</v>
      </c>
      <c r="C2418" s="2">
        <f t="shared" si="293"/>
        <v>0</v>
      </c>
      <c r="D2418" s="2">
        <f t="shared" si="294"/>
        <v>0.37</v>
      </c>
      <c r="E2418" s="2">
        <f t="shared" si="296"/>
        <v>0.37200000000000005</v>
      </c>
      <c r="F2418" s="2">
        <f t="shared" si="297"/>
        <v>0.37200000000000005</v>
      </c>
      <c r="G2418" s="2">
        <f t="shared" ref="G2418:G2481" si="299">AVERAGE(B2369:B2418)</f>
        <v>0.37199999999999989</v>
      </c>
      <c r="H2418" s="2">
        <f t="shared" si="295"/>
        <v>0.37270000000000003</v>
      </c>
      <c r="I2418" s="2">
        <f t="array" ref="I2418">SUMPRODUCT(B2402:B2421, (ROW(B2402:B2421)-ROW(B2402)+1)) / (20*21/2)</f>
        <v>0.37138095238095242</v>
      </c>
      <c r="J2418" s="2">
        <f t="shared" si="298"/>
        <v>0.37180373593775368</v>
      </c>
      <c r="K2418" s="2">
        <f t="shared" si="292"/>
        <v>0.37154622891146299</v>
      </c>
    </row>
    <row r="2419" spans="1:11" ht="13.5" x14ac:dyDescent="0.25">
      <c r="A2419" s="3">
        <f>TITRES_STAT!B2422</f>
        <v>45828</v>
      </c>
      <c r="B2419" s="5">
        <f>TITRES_STAT!D2422</f>
        <v>0.37</v>
      </c>
      <c r="C2419" s="2">
        <f t="shared" si="293"/>
        <v>0</v>
      </c>
      <c r="D2419" s="2">
        <f t="shared" si="294"/>
        <v>0.37</v>
      </c>
      <c r="E2419" s="2">
        <f t="shared" si="296"/>
        <v>0.37200000000000005</v>
      </c>
      <c r="F2419" s="2">
        <f t="shared" si="297"/>
        <v>0.37150000000000005</v>
      </c>
      <c r="G2419" s="2">
        <f t="shared" si="299"/>
        <v>0.37199999999999989</v>
      </c>
      <c r="H2419" s="2">
        <f t="shared" si="295"/>
        <v>0.37264999999999998</v>
      </c>
      <c r="I2419" s="2">
        <f t="array" ref="I2419">SUMPRODUCT(B2403:B2422, (ROW(B2403:B2422)-ROW(B2403)+1)) / (20*21/2)</f>
        <v>0.37028571428571433</v>
      </c>
      <c r="J2419" s="2">
        <f t="shared" si="298"/>
        <v>0.37163195156272949</v>
      </c>
      <c r="K2419" s="2">
        <f t="shared" ref="K2419:K2482" si="300">$K$4*B2419+(1-$K$4)*K2418</f>
        <v>0.3714855924835625</v>
      </c>
    </row>
    <row r="2420" spans="1:11" ht="13.5" x14ac:dyDescent="0.25">
      <c r="A2420" s="3">
        <f>TITRES_STAT!B2423</f>
        <v>45831</v>
      </c>
      <c r="B2420" s="5">
        <f>TITRES_STAT!D2423</f>
        <v>0.37</v>
      </c>
      <c r="C2420" s="2">
        <f t="shared" si="293"/>
        <v>0</v>
      </c>
      <c r="D2420" s="2">
        <f t="shared" si="294"/>
        <v>0.37</v>
      </c>
      <c r="E2420" s="2">
        <f t="shared" si="296"/>
        <v>0.37200000000000005</v>
      </c>
      <c r="F2420" s="2">
        <f t="shared" si="297"/>
        <v>0.37150000000000005</v>
      </c>
      <c r="G2420" s="2">
        <f t="shared" si="299"/>
        <v>0.37199999999999994</v>
      </c>
      <c r="H2420" s="2">
        <f t="shared" si="295"/>
        <v>0.37264999999999998</v>
      </c>
      <c r="I2420" s="2">
        <f t="array" ref="I2420">SUMPRODUCT(B2404:B2423, (ROW(B2404:B2423)-ROW(B2404)+1)) / (20*21/2)</f>
        <v>0.37019047619047624</v>
      </c>
      <c r="J2420" s="2">
        <f t="shared" si="298"/>
        <v>0.37147652760437427</v>
      </c>
      <c r="K2420" s="2">
        <f t="shared" si="300"/>
        <v>0.37142733395479538</v>
      </c>
    </row>
    <row r="2421" spans="1:11" ht="13.5" x14ac:dyDescent="0.25">
      <c r="A2421" s="3">
        <f>TITRES_STAT!B2424</f>
        <v>45832</v>
      </c>
      <c r="B2421" s="5">
        <f>TITRES_STAT!D2424</f>
        <v>0.37</v>
      </c>
      <c r="C2421" s="2">
        <f t="shared" si="293"/>
        <v>0</v>
      </c>
      <c r="D2421" s="2">
        <f t="shared" si="294"/>
        <v>0.37</v>
      </c>
      <c r="E2421" s="2">
        <f t="shared" si="296"/>
        <v>0.37100000000000011</v>
      </c>
      <c r="F2421" s="2">
        <f t="shared" si="297"/>
        <v>0.37150000000000005</v>
      </c>
      <c r="G2421" s="2">
        <f t="shared" si="299"/>
        <v>0.37200000000000005</v>
      </c>
      <c r="H2421" s="2">
        <f t="shared" si="295"/>
        <v>0.37260000000000004</v>
      </c>
      <c r="I2421" s="2">
        <f t="array" ref="I2421">SUMPRODUCT(B2405:B2424, (ROW(B2405:B2424)-ROW(B2405)+1)) / (20*21/2)</f>
        <v>0.36914285714285711</v>
      </c>
      <c r="J2421" s="2">
        <f t="shared" si="298"/>
        <v>0.37133590592776722</v>
      </c>
      <c r="K2421" s="2">
        <f t="shared" si="300"/>
        <v>0.37137136007421517</v>
      </c>
    </row>
    <row r="2422" spans="1:11" ht="13.5" x14ac:dyDescent="0.25">
      <c r="A2422" s="3">
        <f>TITRES_STAT!B2425</f>
        <v>45833</v>
      </c>
      <c r="B2422" s="5">
        <f>TITRES_STAT!D2425</f>
        <v>0.36</v>
      </c>
      <c r="C2422" s="2">
        <f t="shared" si="293"/>
        <v>-1.0000000000000009E-2</v>
      </c>
      <c r="D2422" s="2">
        <f t="shared" si="294"/>
        <v>0.36799999999999999</v>
      </c>
      <c r="E2422" s="2">
        <f t="shared" si="296"/>
        <v>0.37000000000000005</v>
      </c>
      <c r="F2422" s="2">
        <f t="shared" si="297"/>
        <v>0.37100000000000011</v>
      </c>
      <c r="G2422" s="2">
        <f t="shared" si="299"/>
        <v>0.37180000000000002</v>
      </c>
      <c r="H2422" s="2">
        <f t="shared" si="295"/>
        <v>0.37255000000000005</v>
      </c>
      <c r="I2422" s="2">
        <f t="array" ref="I2422">SUMPRODUCT(B2406:B2425, (ROW(B2406:B2425)-ROW(B2406)+1)) / (20*21/2)</f>
        <v>0.36814285714285716</v>
      </c>
      <c r="J2422" s="2">
        <f t="shared" si="298"/>
        <v>0.37025629583940844</v>
      </c>
      <c r="K2422" s="2">
        <f t="shared" si="300"/>
        <v>0.37092542438503023</v>
      </c>
    </row>
    <row r="2423" spans="1:11" ht="13.5" x14ac:dyDescent="0.25">
      <c r="A2423" s="3">
        <f>TITRES_STAT!B2426</f>
        <v>45835</v>
      </c>
      <c r="B2423" s="5">
        <f>TITRES_STAT!D2426</f>
        <v>0.37</v>
      </c>
      <c r="C2423" s="2">
        <f t="shared" si="293"/>
        <v>1.0000000000000009E-2</v>
      </c>
      <c r="D2423" s="2">
        <f t="shared" si="294"/>
        <v>0.36799999999999999</v>
      </c>
      <c r="E2423" s="2">
        <f t="shared" si="296"/>
        <v>0.36900000000000005</v>
      </c>
      <c r="F2423" s="2">
        <f t="shared" si="297"/>
        <v>0.37100000000000005</v>
      </c>
      <c r="G2423" s="2">
        <f t="shared" si="299"/>
        <v>0.37180000000000002</v>
      </c>
      <c r="H2423" s="2">
        <f t="shared" si="295"/>
        <v>0.37255000000000005</v>
      </c>
      <c r="I2423" s="2">
        <f t="array" ref="I2423">SUMPRODUCT(B2407:B2426, (ROW(B2407:B2426)-ROW(B2407)+1)) / (20*21/2)</f>
        <v>0.36719047619047618</v>
      </c>
      <c r="J2423" s="2">
        <f t="shared" si="298"/>
        <v>0.37023188671184576</v>
      </c>
      <c r="K2423" s="2">
        <f t="shared" si="300"/>
        <v>0.37088913323267614</v>
      </c>
    </row>
    <row r="2424" spans="1:11" ht="13.5" x14ac:dyDescent="0.25">
      <c r="A2424" s="3">
        <f>TITRES_STAT!B2427</f>
        <v>45838</v>
      </c>
      <c r="B2424" s="5">
        <f>TITRES_STAT!D2427</f>
        <v>0.36</v>
      </c>
      <c r="C2424" s="2">
        <f t="shared" si="293"/>
        <v>-1.0000000000000009E-2</v>
      </c>
      <c r="D2424" s="2">
        <f t="shared" si="294"/>
        <v>0.36599999999999999</v>
      </c>
      <c r="E2424" s="2">
        <f t="shared" si="296"/>
        <v>0.36799999999999999</v>
      </c>
      <c r="F2424" s="2">
        <f t="shared" si="297"/>
        <v>0.37050000000000005</v>
      </c>
      <c r="G2424" s="2">
        <f t="shared" si="299"/>
        <v>0.37139999999999995</v>
      </c>
      <c r="H2424" s="2">
        <f t="shared" si="295"/>
        <v>0.3725</v>
      </c>
      <c r="I2424" s="2">
        <f t="array" ref="I2424">SUMPRODUCT(B2408:B2427, (ROW(B2408:B2427)-ROW(B2408)+1)) / (20*21/2)</f>
        <v>0.36628571428571427</v>
      </c>
      <c r="J2424" s="2">
        <f t="shared" si="298"/>
        <v>0.36925742131071759</v>
      </c>
      <c r="K2424" s="2">
        <f t="shared" si="300"/>
        <v>0.37046210840002214</v>
      </c>
    </row>
    <row r="2425" spans="1:11" ht="13.5" x14ac:dyDescent="0.25">
      <c r="A2425" s="3">
        <f>TITRES_STAT!B2428</f>
        <v>45839</v>
      </c>
      <c r="B2425" s="5">
        <f>TITRES_STAT!D2428</f>
        <v>0.36</v>
      </c>
      <c r="C2425" s="2">
        <f t="shared" si="293"/>
        <v>0</v>
      </c>
      <c r="D2425" s="2">
        <f t="shared" si="294"/>
        <v>0.36399999999999999</v>
      </c>
      <c r="E2425" s="2">
        <f t="shared" si="296"/>
        <v>0.36699999999999999</v>
      </c>
      <c r="F2425" s="2">
        <f t="shared" si="297"/>
        <v>0.37000000000000011</v>
      </c>
      <c r="G2425" s="2">
        <f t="shared" si="299"/>
        <v>0.37099999999999989</v>
      </c>
      <c r="H2425" s="2">
        <f t="shared" si="295"/>
        <v>0.37244999999999995</v>
      </c>
      <c r="I2425" s="2">
        <f t="array" ref="I2425">SUMPRODUCT(B2409:B2428, (ROW(B2409:B2428)-ROW(B2409)+1)) / (20*21/2)</f>
        <v>0.36638095238095236</v>
      </c>
      <c r="J2425" s="2">
        <f t="shared" si="298"/>
        <v>0.36837576213826828</v>
      </c>
      <c r="K2425" s="2">
        <f t="shared" si="300"/>
        <v>0.37005182963923694</v>
      </c>
    </row>
    <row r="2426" spans="1:11" ht="13.5" x14ac:dyDescent="0.25">
      <c r="A2426" s="3">
        <f>TITRES_STAT!B2429</f>
        <v>45840</v>
      </c>
      <c r="B2426" s="5">
        <f>TITRES_STAT!D2429</f>
        <v>0.36</v>
      </c>
      <c r="C2426" s="2">
        <f t="shared" si="293"/>
        <v>0</v>
      </c>
      <c r="D2426" s="2">
        <f t="shared" si="294"/>
        <v>0.36199999999999993</v>
      </c>
      <c r="E2426" s="2">
        <f t="shared" si="296"/>
        <v>0.36599999999999999</v>
      </c>
      <c r="F2426" s="2">
        <f t="shared" si="297"/>
        <v>0.36950000000000011</v>
      </c>
      <c r="G2426" s="2">
        <f t="shared" si="299"/>
        <v>0.37059999999999982</v>
      </c>
      <c r="H2426" s="2">
        <f t="shared" si="295"/>
        <v>0.37235000000000001</v>
      </c>
      <c r="I2426" s="2">
        <f t="array" ref="I2426">SUMPRODUCT(B2410:B2429, (ROW(B2410:B2429)-ROW(B2410)+1)) / (20*21/2)</f>
        <v>0.36652380952380953</v>
      </c>
      <c r="J2426" s="2">
        <f t="shared" si="298"/>
        <v>0.36757807050605229</v>
      </c>
      <c r="K2426" s="2">
        <f t="shared" si="300"/>
        <v>0.36965764024161979</v>
      </c>
    </row>
    <row r="2427" spans="1:11" ht="13.5" x14ac:dyDescent="0.25">
      <c r="A2427" s="3">
        <f>TITRES_STAT!B2430</f>
        <v>45841</v>
      </c>
      <c r="B2427" s="5">
        <f>TITRES_STAT!D2430</f>
        <v>0.36</v>
      </c>
      <c r="C2427" s="2">
        <f t="shared" si="293"/>
        <v>0</v>
      </c>
      <c r="D2427" s="2">
        <f t="shared" si="294"/>
        <v>0.36199999999999993</v>
      </c>
      <c r="E2427" s="2">
        <f t="shared" si="296"/>
        <v>0.36499999999999994</v>
      </c>
      <c r="F2427" s="2">
        <f t="shared" si="297"/>
        <v>0.36900000000000011</v>
      </c>
      <c r="G2427" s="2">
        <f t="shared" si="299"/>
        <v>0.37039999999999978</v>
      </c>
      <c r="H2427" s="2">
        <f t="shared" si="295"/>
        <v>0.37225000000000003</v>
      </c>
      <c r="I2427" s="2">
        <f t="array" ref="I2427">SUMPRODUCT(B2411:B2430, (ROW(B2411:B2430)-ROW(B2411)+1)) / (20*21/2)</f>
        <v>0.36571428571428571</v>
      </c>
      <c r="J2427" s="2">
        <f t="shared" si="298"/>
        <v>0.36685634950547585</v>
      </c>
      <c r="K2427" s="2">
        <f t="shared" si="300"/>
        <v>0.36927890925175233</v>
      </c>
    </row>
    <row r="2428" spans="1:11" ht="13.5" x14ac:dyDescent="0.25">
      <c r="A2428" s="3">
        <f>TITRES_STAT!B2431</f>
        <v>45842</v>
      </c>
      <c r="B2428" s="5">
        <f>TITRES_STAT!D2431</f>
        <v>0.37</v>
      </c>
      <c r="C2428" s="2">
        <f t="shared" si="293"/>
        <v>1.0000000000000009E-2</v>
      </c>
      <c r="D2428" s="2">
        <f t="shared" si="294"/>
        <v>0.36199999999999999</v>
      </c>
      <c r="E2428" s="2">
        <f t="shared" si="296"/>
        <v>0.36499999999999994</v>
      </c>
      <c r="F2428" s="2">
        <f t="shared" si="297"/>
        <v>0.36850000000000016</v>
      </c>
      <c r="G2428" s="2">
        <f t="shared" si="299"/>
        <v>0.37039999999999978</v>
      </c>
      <c r="H2428" s="2">
        <f t="shared" si="295"/>
        <v>0.37220000000000009</v>
      </c>
      <c r="I2428" s="2">
        <f t="array" ref="I2428">SUMPRODUCT(B2412:B2431, (ROW(B2412:B2431)-ROW(B2412)+1)) / (20*21/2)</f>
        <v>0.36495238095238097</v>
      </c>
      <c r="J2428" s="2">
        <f t="shared" si="298"/>
        <v>0.36715574479066865</v>
      </c>
      <c r="K2428" s="2">
        <f t="shared" si="300"/>
        <v>0.36930718732031109</v>
      </c>
    </row>
    <row r="2429" spans="1:11" ht="13.5" x14ac:dyDescent="0.25">
      <c r="A2429" s="3">
        <f>TITRES_STAT!B2432</f>
        <v>45845</v>
      </c>
      <c r="B2429" s="5">
        <f>TITRES_STAT!D2432</f>
        <v>0.37</v>
      </c>
      <c r="C2429" s="2">
        <f t="shared" si="293"/>
        <v>0</v>
      </c>
      <c r="D2429" s="2">
        <f t="shared" si="294"/>
        <v>0.36400000000000005</v>
      </c>
      <c r="E2429" s="2">
        <f t="shared" si="296"/>
        <v>0.36499999999999999</v>
      </c>
      <c r="F2429" s="2">
        <f t="shared" si="297"/>
        <v>0.36850000000000016</v>
      </c>
      <c r="G2429" s="2">
        <f t="shared" si="299"/>
        <v>0.37039999999999978</v>
      </c>
      <c r="H2429" s="2">
        <f t="shared" si="295"/>
        <v>0.37215000000000004</v>
      </c>
      <c r="I2429" s="2">
        <f t="array" ref="I2429">SUMPRODUCT(B2413:B2432, (ROW(B2413:B2432)-ROW(B2413)+1)) / (20*21/2)</f>
        <v>0.36428571428571427</v>
      </c>
      <c r="J2429" s="2">
        <f t="shared" si="298"/>
        <v>0.36742662623917638</v>
      </c>
      <c r="K2429" s="2">
        <f t="shared" si="300"/>
        <v>0.36933435644500479</v>
      </c>
    </row>
    <row r="2430" spans="1:11" ht="13.5" x14ac:dyDescent="0.25">
      <c r="A2430" s="3">
        <f>TITRES_STAT!B2433</f>
        <v>45846</v>
      </c>
      <c r="B2430" s="5">
        <f>TITRES_STAT!D2433</f>
        <v>0.36</v>
      </c>
      <c r="C2430" s="2">
        <f t="shared" si="293"/>
        <v>-1.0000000000000009E-2</v>
      </c>
      <c r="D2430" s="2">
        <f t="shared" si="294"/>
        <v>0.36399999999999999</v>
      </c>
      <c r="E2430" s="2">
        <f t="shared" si="296"/>
        <v>0.36399999999999999</v>
      </c>
      <c r="F2430" s="2">
        <f t="shared" si="297"/>
        <v>0.36800000000000016</v>
      </c>
      <c r="G2430" s="2">
        <f t="shared" si="299"/>
        <v>0.37019999999999975</v>
      </c>
      <c r="H2430" s="2">
        <f t="shared" si="295"/>
        <v>0.37204999999999999</v>
      </c>
      <c r="I2430" s="2">
        <f t="array" ref="I2430">SUMPRODUCT(B2414:B2433, (ROW(B2414:B2433)-ROW(B2414)+1)) / (20*21/2)</f>
        <v>0.36461904761904756</v>
      </c>
      <c r="J2430" s="2">
        <f t="shared" si="298"/>
        <v>0.36671932850211197</v>
      </c>
      <c r="K2430" s="2">
        <f t="shared" si="300"/>
        <v>0.36896830325108304</v>
      </c>
    </row>
    <row r="2431" spans="1:11" ht="13.5" x14ac:dyDescent="0.25">
      <c r="A2431" s="3">
        <f>TITRES_STAT!B2434</f>
        <v>45847</v>
      </c>
      <c r="B2431" s="5">
        <f>TITRES_STAT!D2434</f>
        <v>0.36</v>
      </c>
      <c r="C2431" s="2">
        <f t="shared" si="293"/>
        <v>0</v>
      </c>
      <c r="D2431" s="2">
        <f t="shared" si="294"/>
        <v>0.36399999999999999</v>
      </c>
      <c r="E2431" s="2">
        <f t="shared" si="296"/>
        <v>0.36299999999999993</v>
      </c>
      <c r="F2431" s="2">
        <f t="shared" si="297"/>
        <v>0.36700000000000016</v>
      </c>
      <c r="G2431" s="2">
        <f t="shared" si="299"/>
        <v>0.36999999999999977</v>
      </c>
      <c r="H2431" s="2">
        <f t="shared" si="295"/>
        <v>0.37195</v>
      </c>
      <c r="I2431" s="2">
        <f t="array" ref="I2431">SUMPRODUCT(B2415:B2434, (ROW(B2415:B2434)-ROW(B2415)+1)) / (20*21/2)</f>
        <v>0.36499999999999994</v>
      </c>
      <c r="J2431" s="2">
        <f t="shared" si="298"/>
        <v>0.36607939245429177</v>
      </c>
      <c r="K2431" s="2">
        <f t="shared" si="300"/>
        <v>0.36861660508437388</v>
      </c>
    </row>
    <row r="2432" spans="1:11" ht="13.5" x14ac:dyDescent="0.25">
      <c r="A2432" s="3">
        <f>TITRES_STAT!B2435</f>
        <v>45848</v>
      </c>
      <c r="B2432" s="5">
        <f>TITRES_STAT!D2435</f>
        <v>0.36</v>
      </c>
      <c r="C2432" s="2">
        <f t="shared" si="293"/>
        <v>0</v>
      </c>
      <c r="D2432" s="2">
        <f t="shared" si="294"/>
        <v>0.36399999999999999</v>
      </c>
      <c r="E2432" s="2">
        <f t="shared" si="296"/>
        <v>0.36299999999999993</v>
      </c>
      <c r="F2432" s="2">
        <f t="shared" si="297"/>
        <v>0.36650000000000016</v>
      </c>
      <c r="G2432" s="2">
        <f t="shared" si="299"/>
        <v>0.36979999999999974</v>
      </c>
      <c r="H2432" s="2">
        <f t="shared" si="295"/>
        <v>0.3718999999999999</v>
      </c>
      <c r="I2432" s="2">
        <f t="array" ref="I2432">SUMPRODUCT(B2416:B2435, (ROW(B2416:B2435)-ROW(B2416)+1)) / (20*21/2)</f>
        <v>0.36538095238095242</v>
      </c>
      <c r="J2432" s="2">
        <f t="shared" si="298"/>
        <v>0.36550040269674022</v>
      </c>
      <c r="K2432" s="2">
        <f t="shared" si="300"/>
        <v>0.36827869900263371</v>
      </c>
    </row>
    <row r="2433" spans="1:11" ht="13.5" x14ac:dyDescent="0.25">
      <c r="A2433" s="3">
        <f>TITRES_STAT!B2436</f>
        <v>45849</v>
      </c>
      <c r="B2433" s="5">
        <f>TITRES_STAT!D2436</f>
        <v>0.37</v>
      </c>
      <c r="C2433" s="2">
        <f t="shared" si="293"/>
        <v>1.0000000000000009E-2</v>
      </c>
      <c r="D2433" s="2">
        <f t="shared" si="294"/>
        <v>0.36399999999999999</v>
      </c>
      <c r="E2433" s="2">
        <f t="shared" si="296"/>
        <v>0.36299999999999999</v>
      </c>
      <c r="F2433" s="2">
        <f t="shared" si="297"/>
        <v>0.36600000000000016</v>
      </c>
      <c r="G2433" s="2">
        <f t="shared" si="299"/>
        <v>0.36979999999999985</v>
      </c>
      <c r="H2433" s="2">
        <f t="shared" si="295"/>
        <v>0.3718999999999999</v>
      </c>
      <c r="I2433" s="2">
        <f t="array" ref="I2433">SUMPRODUCT(B2417:B2436, (ROW(B2417:B2436)-ROW(B2417)+1)) / (20*21/2)</f>
        <v>0.36480952380952381</v>
      </c>
      <c r="J2433" s="2">
        <f t="shared" si="298"/>
        <v>0.36592893577324115</v>
      </c>
      <c r="K2433" s="2">
        <f t="shared" si="300"/>
        <v>0.36834620100253046</v>
      </c>
    </row>
    <row r="2434" spans="1:11" ht="13.5" x14ac:dyDescent="0.25">
      <c r="A2434" s="3">
        <f>TITRES_STAT!B2437</f>
        <v>45852</v>
      </c>
      <c r="B2434" s="5">
        <f>TITRES_STAT!D2437</f>
        <v>0.37</v>
      </c>
      <c r="C2434" s="2">
        <f t="shared" si="293"/>
        <v>0</v>
      </c>
      <c r="D2434" s="2">
        <f t="shared" si="294"/>
        <v>0.36400000000000005</v>
      </c>
      <c r="E2434" s="2">
        <f t="shared" si="296"/>
        <v>0.36399999999999999</v>
      </c>
      <c r="F2434" s="2">
        <f t="shared" si="297"/>
        <v>0.3660000000000001</v>
      </c>
      <c r="G2434" s="2">
        <f t="shared" si="299"/>
        <v>0.36979999999999985</v>
      </c>
      <c r="H2434" s="2">
        <f t="shared" si="295"/>
        <v>0.3718999999999999</v>
      </c>
      <c r="I2434" s="2">
        <f t="array" ref="I2434">SUMPRODUCT(B2418:B2437, (ROW(B2418:B2437)-ROW(B2418)+1)) / (20*21/2)</f>
        <v>0.36428571428571427</v>
      </c>
      <c r="J2434" s="2">
        <f t="shared" si="298"/>
        <v>0.36631665617578962</v>
      </c>
      <c r="K2434" s="2">
        <f t="shared" si="300"/>
        <v>0.36841105586517636</v>
      </c>
    </row>
    <row r="2435" spans="1:11" ht="13.5" x14ac:dyDescent="0.25">
      <c r="A2435" s="3">
        <f>TITRES_STAT!B2438</f>
        <v>45853</v>
      </c>
      <c r="B2435" s="5">
        <f>TITRES_STAT!D2438</f>
        <v>0.37</v>
      </c>
      <c r="C2435" s="2">
        <f t="shared" si="293"/>
        <v>0</v>
      </c>
      <c r="D2435" s="2">
        <f t="shared" si="294"/>
        <v>0.36599999999999999</v>
      </c>
      <c r="E2435" s="2">
        <f t="shared" si="296"/>
        <v>0.36499999999999999</v>
      </c>
      <c r="F2435" s="2">
        <f t="shared" si="297"/>
        <v>0.3660000000000001</v>
      </c>
      <c r="G2435" s="2">
        <f t="shared" si="299"/>
        <v>0.36979999999999985</v>
      </c>
      <c r="H2435" s="2">
        <f t="shared" si="295"/>
        <v>0.3718999999999999</v>
      </c>
      <c r="I2435" s="2">
        <f t="array" ref="I2435">SUMPRODUCT(B2419:B2438, (ROW(B2419:B2438)-ROW(B2419)+1)) / (20*21/2)</f>
        <v>0.36380952380952375</v>
      </c>
      <c r="J2435" s="2">
        <f t="shared" si="298"/>
        <v>0.36666745082571445</v>
      </c>
      <c r="K2435" s="2">
        <f t="shared" si="300"/>
        <v>0.36847336739987535</v>
      </c>
    </row>
    <row r="2436" spans="1:11" ht="13.5" x14ac:dyDescent="0.25">
      <c r="A2436" s="3">
        <f>TITRES_STAT!B2439</f>
        <v>45854</v>
      </c>
      <c r="B2436" s="5">
        <f>TITRES_STAT!D2439</f>
        <v>0.36</v>
      </c>
      <c r="C2436" s="2">
        <f t="shared" ref="C2436:C2499" si="301">B2436-B2435</f>
        <v>-1.0000000000000009E-2</v>
      </c>
      <c r="D2436" s="2">
        <f t="shared" si="294"/>
        <v>0.36599999999999999</v>
      </c>
      <c r="E2436" s="2">
        <f t="shared" si="296"/>
        <v>0.36499999999999999</v>
      </c>
      <c r="F2436" s="2">
        <f t="shared" si="297"/>
        <v>0.36550000000000005</v>
      </c>
      <c r="G2436" s="2">
        <f t="shared" si="299"/>
        <v>0.36959999999999982</v>
      </c>
      <c r="H2436" s="2">
        <f t="shared" si="295"/>
        <v>0.37179999999999991</v>
      </c>
      <c r="I2436" s="2">
        <f t="array" ref="I2436">SUMPRODUCT(B2420:B2439, (ROW(B2420:B2439)-ROW(B2420)+1)) / (20*21/2)</f>
        <v>0.3633809523809523</v>
      </c>
      <c r="J2436" s="2">
        <f t="shared" si="298"/>
        <v>0.36603245550897978</v>
      </c>
      <c r="K2436" s="2">
        <f t="shared" si="300"/>
        <v>0.36814107848223315</v>
      </c>
    </row>
    <row r="2437" spans="1:11" ht="13.5" x14ac:dyDescent="0.25">
      <c r="A2437" s="3">
        <f>TITRES_STAT!B2440</f>
        <v>45855</v>
      </c>
      <c r="B2437" s="5">
        <f>TITRES_STAT!D2440</f>
        <v>0.36</v>
      </c>
      <c r="C2437" s="2">
        <f t="shared" si="301"/>
        <v>0</v>
      </c>
      <c r="D2437" s="2">
        <f t="shared" si="294"/>
        <v>0.36599999999999994</v>
      </c>
      <c r="E2437" s="2">
        <f t="shared" si="296"/>
        <v>0.36499999999999999</v>
      </c>
      <c r="F2437" s="2">
        <f t="shared" si="297"/>
        <v>0.3650000000000001</v>
      </c>
      <c r="G2437" s="2">
        <f t="shared" si="299"/>
        <v>0.36939999999999984</v>
      </c>
      <c r="H2437" s="2">
        <f t="shared" si="295"/>
        <v>0.37169999999999992</v>
      </c>
      <c r="I2437" s="2">
        <f t="array" ref="I2437">SUMPRODUCT(B2421:B2440, (ROW(B2421:B2440)-ROW(B2421)+1)) / (20*21/2)</f>
        <v>0.36204761904761901</v>
      </c>
      <c r="J2437" s="2">
        <f t="shared" si="298"/>
        <v>0.36545793593669595</v>
      </c>
      <c r="K2437" s="2">
        <f t="shared" si="300"/>
        <v>0.36782182050253776</v>
      </c>
    </row>
    <row r="2438" spans="1:11" ht="13.5" x14ac:dyDescent="0.25">
      <c r="A2438" s="3">
        <f>TITRES_STAT!B2441</f>
        <v>45856</v>
      </c>
      <c r="B2438" s="5">
        <f>TITRES_STAT!D2441</f>
        <v>0.36</v>
      </c>
      <c r="C2438" s="2">
        <f t="shared" si="301"/>
        <v>0</v>
      </c>
      <c r="D2438" s="2">
        <f t="shared" ref="D2438:D2501" si="302">AVERAGE(B2434:B2438)</f>
        <v>0.36399999999999999</v>
      </c>
      <c r="E2438" s="2">
        <f t="shared" si="296"/>
        <v>0.36399999999999999</v>
      </c>
      <c r="F2438" s="2">
        <f t="shared" si="297"/>
        <v>0.3645000000000001</v>
      </c>
      <c r="G2438" s="2">
        <f t="shared" si="299"/>
        <v>0.36899999999999983</v>
      </c>
      <c r="H2438" s="2">
        <f t="shared" si="295"/>
        <v>0.37159999999999999</v>
      </c>
      <c r="I2438" s="2">
        <f t="array" ref="I2438">SUMPRODUCT(B2422:B2441, (ROW(B2422:B2441)-ROW(B2422)+1)) / (20*21/2)</f>
        <v>0.36176190476190473</v>
      </c>
      <c r="J2438" s="2">
        <f t="shared" si="298"/>
        <v>0.36493813251415352</v>
      </c>
      <c r="K2438" s="2">
        <f t="shared" si="300"/>
        <v>0.36751508244361469</v>
      </c>
    </row>
    <row r="2439" spans="1:11" ht="13.5" x14ac:dyDescent="0.25">
      <c r="A2439" s="3">
        <f>TITRES_STAT!B2442</f>
        <v>45859</v>
      </c>
      <c r="B2439" s="5">
        <f>TITRES_STAT!D2442</f>
        <v>0.36</v>
      </c>
      <c r="C2439" s="2">
        <f t="shared" si="301"/>
        <v>0</v>
      </c>
      <c r="D2439" s="2">
        <f t="shared" si="302"/>
        <v>0.36199999999999993</v>
      </c>
      <c r="E2439" s="2">
        <f t="shared" si="296"/>
        <v>0.36299999999999999</v>
      </c>
      <c r="F2439" s="2">
        <f t="shared" si="297"/>
        <v>0.3640000000000001</v>
      </c>
      <c r="G2439" s="2">
        <f t="shared" si="299"/>
        <v>0.36859999999999976</v>
      </c>
      <c r="H2439" s="2">
        <f t="shared" si="295"/>
        <v>0.37149999999999994</v>
      </c>
      <c r="I2439" s="2">
        <f t="array" ref="I2439">SUMPRODUCT(B2423:B2442, (ROW(B2423:B2442)-ROW(B2423)+1)) / (20*21/2)</f>
        <v>0.36152380952380947</v>
      </c>
      <c r="J2439" s="2">
        <f t="shared" si="298"/>
        <v>0.36446783417947226</v>
      </c>
      <c r="K2439" s="2">
        <f t="shared" si="300"/>
        <v>0.36722037332817881</v>
      </c>
    </row>
    <row r="2440" spans="1:11" ht="13.5" x14ac:dyDescent="0.25">
      <c r="A2440" s="3">
        <f>TITRES_STAT!B2443</f>
        <v>45860</v>
      </c>
      <c r="B2440" s="5">
        <f>TITRES_STAT!D2443</f>
        <v>0.35</v>
      </c>
      <c r="C2440" s="2">
        <f t="shared" si="301"/>
        <v>-1.0000000000000009E-2</v>
      </c>
      <c r="D2440" s="2">
        <f t="shared" si="302"/>
        <v>0.35799999999999998</v>
      </c>
      <c r="E2440" s="2">
        <f t="shared" si="296"/>
        <v>0.36199999999999999</v>
      </c>
      <c r="F2440" s="2">
        <f t="shared" si="297"/>
        <v>0.36300000000000004</v>
      </c>
      <c r="G2440" s="2">
        <f t="shared" si="299"/>
        <v>0.36819999999999969</v>
      </c>
      <c r="H2440" s="2">
        <f t="shared" si="295"/>
        <v>0.37139999999999995</v>
      </c>
      <c r="I2440" s="2">
        <f t="array" ref="I2440">SUMPRODUCT(B2424:B2443, (ROW(B2424:B2443)-ROW(B2424)+1)) / (20*21/2)</f>
        <v>0.36128571428571427</v>
      </c>
      <c r="J2440" s="2">
        <f t="shared" si="298"/>
        <v>0.36308994520999871</v>
      </c>
      <c r="K2440" s="2">
        <f t="shared" si="300"/>
        <v>0.36654506457021102</v>
      </c>
    </row>
    <row r="2441" spans="1:11" ht="13.5" x14ac:dyDescent="0.25">
      <c r="A2441" s="3">
        <f>TITRES_STAT!B2444</f>
        <v>45861</v>
      </c>
      <c r="B2441" s="5">
        <f>TITRES_STAT!D2444</f>
        <v>0.36</v>
      </c>
      <c r="C2441" s="2">
        <f t="shared" si="301"/>
        <v>1.0000000000000009E-2</v>
      </c>
      <c r="D2441" s="2">
        <f t="shared" si="302"/>
        <v>0.35799999999999998</v>
      </c>
      <c r="E2441" s="2">
        <f t="shared" si="296"/>
        <v>0.36199999999999999</v>
      </c>
      <c r="F2441" s="2">
        <f t="shared" si="297"/>
        <v>0.36250000000000004</v>
      </c>
      <c r="G2441" s="2">
        <f t="shared" si="299"/>
        <v>0.36799999999999966</v>
      </c>
      <c r="H2441" s="2">
        <f t="shared" si="295"/>
        <v>0.3713499999999999</v>
      </c>
      <c r="I2441" s="2">
        <f t="array" ref="I2441">SUMPRODUCT(B2425:B2444, (ROW(B2425:B2444)-ROW(B2425)+1)) / (20*21/2)</f>
        <v>0.36109523809523808</v>
      </c>
      <c r="J2441" s="2">
        <f t="shared" si="298"/>
        <v>0.36279566471380831</v>
      </c>
      <c r="K2441" s="2">
        <f t="shared" si="300"/>
        <v>0.36628839537137919</v>
      </c>
    </row>
    <row r="2442" spans="1:11" ht="13.5" x14ac:dyDescent="0.25">
      <c r="A2442" s="3">
        <f>TITRES_STAT!B2445</f>
        <v>45862</v>
      </c>
      <c r="B2442" s="5">
        <f>TITRES_STAT!D2445</f>
        <v>0.36</v>
      </c>
      <c r="C2442" s="2">
        <f t="shared" si="301"/>
        <v>0</v>
      </c>
      <c r="D2442" s="2">
        <f t="shared" si="302"/>
        <v>0.35799999999999993</v>
      </c>
      <c r="E2442" s="2">
        <f t="shared" si="296"/>
        <v>0.36199999999999993</v>
      </c>
      <c r="F2442" s="2">
        <f t="shared" si="297"/>
        <v>0.36250000000000004</v>
      </c>
      <c r="G2442" s="2">
        <f t="shared" si="299"/>
        <v>0.36779999999999968</v>
      </c>
      <c r="H2442" s="2">
        <f t="shared" ref="H2442:H2505" si="303">AVERAGE(B2243:B2442)</f>
        <v>0.37124999999999991</v>
      </c>
      <c r="I2442" s="2">
        <f t="array" ref="I2442">SUMPRODUCT(B2426:B2445, (ROW(B2426:B2445)-ROW(B2426)+1)) / (20*21/2)</f>
        <v>0.36090476190476184</v>
      </c>
      <c r="J2442" s="2">
        <f t="shared" si="298"/>
        <v>0.3625294109315409</v>
      </c>
      <c r="K2442" s="2">
        <f t="shared" si="300"/>
        <v>0.36604179163132511</v>
      </c>
    </row>
    <row r="2443" spans="1:11" ht="13.5" x14ac:dyDescent="0.25">
      <c r="A2443" s="3">
        <f>TITRES_STAT!B2446</f>
        <v>45866</v>
      </c>
      <c r="B2443" s="5">
        <f>TITRES_STAT!D2446</f>
        <v>0.36</v>
      </c>
      <c r="C2443" s="2">
        <f t="shared" si="301"/>
        <v>0</v>
      </c>
      <c r="D2443" s="2">
        <f t="shared" si="302"/>
        <v>0.35799999999999993</v>
      </c>
      <c r="E2443" s="2">
        <f t="shared" si="296"/>
        <v>0.36099999999999993</v>
      </c>
      <c r="F2443" s="2">
        <f t="shared" si="297"/>
        <v>0.3620000000000001</v>
      </c>
      <c r="G2443" s="2">
        <f t="shared" si="299"/>
        <v>0.3675999999999997</v>
      </c>
      <c r="H2443" s="2">
        <f t="shared" si="303"/>
        <v>0.37119999999999992</v>
      </c>
      <c r="I2443" s="2">
        <f t="array" ref="I2443">SUMPRODUCT(B2427:B2446, (ROW(B2427:B2446)-ROW(B2427)+1)) / (20*21/2)</f>
        <v>0.35976190476190473</v>
      </c>
      <c r="J2443" s="2">
        <f t="shared" si="298"/>
        <v>0.36228851465234657</v>
      </c>
      <c r="K2443" s="2">
        <f t="shared" si="300"/>
        <v>0.36580485862617512</v>
      </c>
    </row>
    <row r="2444" spans="1:11" ht="13.5" x14ac:dyDescent="0.25">
      <c r="A2444" s="3">
        <f>TITRES_STAT!B2447</f>
        <v>45867</v>
      </c>
      <c r="B2444" s="5">
        <f>TITRES_STAT!D2447</f>
        <v>0.36</v>
      </c>
      <c r="C2444" s="2">
        <f t="shared" si="301"/>
        <v>0</v>
      </c>
      <c r="D2444" s="2">
        <f t="shared" si="302"/>
        <v>0.35799999999999993</v>
      </c>
      <c r="E2444" s="2">
        <f t="shared" ref="E2444:E2507" si="304">AVERAGE(B2435:B2444)</f>
        <v>0.35999999999999993</v>
      </c>
      <c r="F2444" s="2">
        <f t="shared" si="297"/>
        <v>0.3620000000000001</v>
      </c>
      <c r="G2444" s="2">
        <f t="shared" si="299"/>
        <v>0.36739999999999967</v>
      </c>
      <c r="H2444" s="2">
        <f t="shared" si="303"/>
        <v>0.37114999999999981</v>
      </c>
      <c r="I2444" s="2">
        <f t="array" ref="I2444">SUMPRODUCT(B2428:B2447, (ROW(B2428:B2447)-ROW(B2428)+1)) / (20*21/2)</f>
        <v>0.35866666666666663</v>
      </c>
      <c r="J2444" s="2">
        <f t="shared" si="298"/>
        <v>0.36207056087593259</v>
      </c>
      <c r="K2444" s="2">
        <f t="shared" si="300"/>
        <v>0.36557721711142316</v>
      </c>
    </row>
    <row r="2445" spans="1:11" ht="13.5" x14ac:dyDescent="0.25">
      <c r="A2445" s="3">
        <f>TITRES_STAT!B2448</f>
        <v>45868</v>
      </c>
      <c r="B2445" s="5">
        <f>TITRES_STAT!D2448</f>
        <v>0.36</v>
      </c>
      <c r="C2445" s="2">
        <f t="shared" si="301"/>
        <v>0</v>
      </c>
      <c r="D2445" s="2">
        <f t="shared" si="302"/>
        <v>0.36</v>
      </c>
      <c r="E2445" s="2">
        <f t="shared" si="304"/>
        <v>0.35899999999999993</v>
      </c>
      <c r="F2445" s="2">
        <f t="shared" si="297"/>
        <v>0.3620000000000001</v>
      </c>
      <c r="G2445" s="2">
        <f t="shared" si="299"/>
        <v>0.36719999999999969</v>
      </c>
      <c r="H2445" s="2">
        <f t="shared" si="303"/>
        <v>0.37109999999999976</v>
      </c>
      <c r="I2445" s="2">
        <f t="array" ref="I2445">SUMPRODUCT(B2429:B2448, (ROW(B2429:B2448)-ROW(B2429)+1)) / (20*21/2)</f>
        <v>0.35761904761904761</v>
      </c>
      <c r="J2445" s="2">
        <f t="shared" si="298"/>
        <v>0.36187336460203423</v>
      </c>
      <c r="K2445" s="2">
        <f t="shared" si="300"/>
        <v>0.36535850271489673</v>
      </c>
    </row>
    <row r="2446" spans="1:11" ht="13.5" x14ac:dyDescent="0.25">
      <c r="A2446" s="3">
        <f>TITRES_STAT!B2449</f>
        <v>45869</v>
      </c>
      <c r="B2446" s="5">
        <f>TITRES_STAT!D2449</f>
        <v>0.35</v>
      </c>
      <c r="C2446" s="2">
        <f t="shared" si="301"/>
        <v>-1.0000000000000009E-2</v>
      </c>
      <c r="D2446" s="2">
        <f t="shared" si="302"/>
        <v>0.35799999999999998</v>
      </c>
      <c r="E2446" s="2">
        <f t="shared" si="304"/>
        <v>0.35799999999999998</v>
      </c>
      <c r="F2446" s="2">
        <f t="shared" si="297"/>
        <v>0.36150000000000004</v>
      </c>
      <c r="G2446" s="2">
        <f t="shared" si="299"/>
        <v>0.36679999999999974</v>
      </c>
      <c r="H2446" s="2">
        <f t="shared" si="303"/>
        <v>0.37104999999999977</v>
      </c>
      <c r="I2446" s="2">
        <f t="array" ref="I2446">SUMPRODUCT(B2430:B2449, (ROW(B2430:B2449)-ROW(B2430)+1)) / (20*21/2)</f>
        <v>0.35666666666666663</v>
      </c>
      <c r="J2446" s="2">
        <f t="shared" si="298"/>
        <v>0.36074256797326903</v>
      </c>
      <c r="K2446" s="2">
        <f t="shared" si="300"/>
        <v>0.36475620849078316</v>
      </c>
    </row>
    <row r="2447" spans="1:11" ht="13.5" x14ac:dyDescent="0.25">
      <c r="A2447" s="3">
        <f>TITRES_STAT!B2450</f>
        <v>45870</v>
      </c>
      <c r="B2447" s="5">
        <f>TITRES_STAT!D2450</f>
        <v>0.35</v>
      </c>
      <c r="C2447" s="2">
        <f t="shared" si="301"/>
        <v>0</v>
      </c>
      <c r="D2447" s="2">
        <f t="shared" si="302"/>
        <v>0.35600000000000004</v>
      </c>
      <c r="E2447" s="2">
        <f t="shared" si="304"/>
        <v>0.35699999999999993</v>
      </c>
      <c r="F2447" s="2">
        <f t="shared" si="297"/>
        <v>0.36100000000000004</v>
      </c>
      <c r="G2447" s="2">
        <f t="shared" si="299"/>
        <v>0.36639999999999978</v>
      </c>
      <c r="H2447" s="2">
        <f t="shared" si="303"/>
        <v>0.37094999999999961</v>
      </c>
      <c r="I2447" s="2">
        <f t="array" ref="I2447">SUMPRODUCT(B2431:B2450, (ROW(B2431:B2450)-ROW(B2431)+1)) / (20*21/2)</f>
        <v>0.3558095238095238</v>
      </c>
      <c r="J2447" s="2">
        <f t="shared" si="298"/>
        <v>0.35971946626152912</v>
      </c>
      <c r="K2447" s="2">
        <f t="shared" si="300"/>
        <v>0.36417753364800737</v>
      </c>
    </row>
    <row r="2448" spans="1:11" ht="13.5" x14ac:dyDescent="0.25">
      <c r="A2448" s="3">
        <f>TITRES_STAT!B2451</f>
        <v>45873</v>
      </c>
      <c r="B2448" s="5">
        <f>TITRES_STAT!D2451</f>
        <v>0.35</v>
      </c>
      <c r="C2448" s="2">
        <f t="shared" si="301"/>
        <v>0</v>
      </c>
      <c r="D2448" s="2">
        <f t="shared" si="302"/>
        <v>0.35399999999999998</v>
      </c>
      <c r="E2448" s="2">
        <f t="shared" si="304"/>
        <v>0.35599999999999998</v>
      </c>
      <c r="F2448" s="2">
        <f t="shared" si="297"/>
        <v>0.36</v>
      </c>
      <c r="G2448" s="2">
        <f t="shared" si="299"/>
        <v>0.36579999999999985</v>
      </c>
      <c r="H2448" s="2">
        <f t="shared" si="303"/>
        <v>0.37084999999999957</v>
      </c>
      <c r="I2448" s="2">
        <f t="array" ref="I2448">SUMPRODUCT(B2432:B2451, (ROW(B2432:B2451)-ROW(B2432)+1)) / (20*21/2)</f>
        <v>0.35595238095238096</v>
      </c>
      <c r="J2448" s="2">
        <f t="shared" si="298"/>
        <v>0.35879380280805018</v>
      </c>
      <c r="K2448" s="2">
        <f t="shared" si="300"/>
        <v>0.36362155193632084</v>
      </c>
    </row>
    <row r="2449" spans="1:11" ht="13.5" x14ac:dyDescent="0.25">
      <c r="A2449" s="3">
        <f>TITRES_STAT!B2452</f>
        <v>45874</v>
      </c>
      <c r="B2449" s="5">
        <f>TITRES_STAT!D2452</f>
        <v>0.35</v>
      </c>
      <c r="C2449" s="2">
        <f t="shared" si="301"/>
        <v>0</v>
      </c>
      <c r="D2449" s="2">
        <f t="shared" si="302"/>
        <v>0.35200000000000004</v>
      </c>
      <c r="E2449" s="2">
        <f t="shared" si="304"/>
        <v>0.35499999999999998</v>
      </c>
      <c r="F2449" s="2">
        <f t="shared" si="297"/>
        <v>0.35899999999999999</v>
      </c>
      <c r="G2449" s="2">
        <f t="shared" si="299"/>
        <v>0.3651999999999998</v>
      </c>
      <c r="H2449" s="2">
        <f t="shared" si="303"/>
        <v>0.37079999999999946</v>
      </c>
      <c r="I2449" s="2">
        <f t="array" ref="I2449">SUMPRODUCT(B2433:B2452, (ROW(B2433:B2452)-ROW(B2433)+1)) / (20*21/2)</f>
        <v>0.35609523809523808</v>
      </c>
      <c r="J2449" s="2">
        <f t="shared" si="298"/>
        <v>0.35795629777871207</v>
      </c>
      <c r="K2449" s="2">
        <f t="shared" si="300"/>
        <v>0.36308737342901415</v>
      </c>
    </row>
    <row r="2450" spans="1:11" ht="13.5" x14ac:dyDescent="0.25">
      <c r="A2450" s="3">
        <f>TITRES_STAT!B2453</f>
        <v>45875</v>
      </c>
      <c r="B2450" s="5">
        <f>TITRES_STAT!D2453</f>
        <v>0.35</v>
      </c>
      <c r="C2450" s="2">
        <f t="shared" si="301"/>
        <v>0</v>
      </c>
      <c r="D2450" s="2">
        <f t="shared" si="302"/>
        <v>0.35</v>
      </c>
      <c r="E2450" s="2">
        <f t="shared" si="304"/>
        <v>0.35500000000000004</v>
      </c>
      <c r="F2450" s="2">
        <f t="shared" si="297"/>
        <v>0.35849999999999993</v>
      </c>
      <c r="G2450" s="2">
        <f t="shared" si="299"/>
        <v>0.3647999999999999</v>
      </c>
      <c r="H2450" s="2">
        <f t="shared" si="303"/>
        <v>0.37074999999999947</v>
      </c>
      <c r="I2450" s="2">
        <f t="array" ref="I2450">SUMPRODUCT(B2434:B2453, (ROW(B2434:B2453)-ROW(B2434)+1)) / (20*21/2)</f>
        <v>0.35623809523809519</v>
      </c>
      <c r="J2450" s="2">
        <f t="shared" si="298"/>
        <v>0.35719855513312043</v>
      </c>
      <c r="K2450" s="2">
        <f t="shared" si="300"/>
        <v>0.36257414309846459</v>
      </c>
    </row>
    <row r="2451" spans="1:11" ht="13.5" x14ac:dyDescent="0.25">
      <c r="A2451" s="3">
        <f>TITRES_STAT!B2454</f>
        <v>45876</v>
      </c>
      <c r="B2451" s="5">
        <f>TITRES_STAT!D2454</f>
        <v>0.36</v>
      </c>
      <c r="C2451" s="2">
        <f t="shared" si="301"/>
        <v>1.0000000000000009E-2</v>
      </c>
      <c r="D2451" s="2">
        <f t="shared" si="302"/>
        <v>0.35199999999999998</v>
      </c>
      <c r="E2451" s="2">
        <f t="shared" si="304"/>
        <v>0.35500000000000004</v>
      </c>
      <c r="F2451" s="2">
        <f t="shared" si="297"/>
        <v>0.35849999999999993</v>
      </c>
      <c r="G2451" s="2">
        <f t="shared" si="299"/>
        <v>0.36459999999999987</v>
      </c>
      <c r="H2451" s="2">
        <f t="shared" si="303"/>
        <v>0.37074999999999941</v>
      </c>
      <c r="I2451" s="2">
        <f t="array" ref="I2451">SUMPRODUCT(B2435:B2454, (ROW(B2435:B2454)-ROW(B2435)+1)) / (20*21/2)</f>
        <v>0.35547619047619045</v>
      </c>
      <c r="J2451" s="2">
        <f t="shared" si="298"/>
        <v>0.35746535940615654</v>
      </c>
      <c r="K2451" s="2">
        <f t="shared" si="300"/>
        <v>0.36247319631028951</v>
      </c>
    </row>
    <row r="2452" spans="1:11" ht="13.5" x14ac:dyDescent="0.25">
      <c r="A2452" s="3">
        <f>TITRES_STAT!B2455</f>
        <v>45877</v>
      </c>
      <c r="B2452" s="5">
        <f>TITRES_STAT!D2455</f>
        <v>0.36</v>
      </c>
      <c r="C2452" s="2">
        <f t="shared" si="301"/>
        <v>0</v>
      </c>
      <c r="D2452" s="2">
        <f t="shared" si="302"/>
        <v>0.35399999999999993</v>
      </c>
      <c r="E2452" s="2">
        <f t="shared" si="304"/>
        <v>0.35500000000000004</v>
      </c>
      <c r="F2452" s="2">
        <f t="shared" ref="F2452:F2508" si="305">AVERAGE(B2433:B2452)</f>
        <v>0.35849999999999993</v>
      </c>
      <c r="G2452" s="2">
        <f t="shared" si="299"/>
        <v>0.36439999999999989</v>
      </c>
      <c r="H2452" s="2">
        <f t="shared" si="303"/>
        <v>0.37074999999999947</v>
      </c>
      <c r="I2452" s="2">
        <f t="array" ref="I2452">SUMPRODUCT(B2436:B2455, (ROW(B2436:B2455)-ROW(B2436)+1)) / (20*21/2)</f>
        <v>0.35480952380952374</v>
      </c>
      <c r="J2452" s="2">
        <f t="shared" si="298"/>
        <v>0.35770675374842731</v>
      </c>
      <c r="K2452" s="2">
        <f t="shared" si="300"/>
        <v>0.36237620821968991</v>
      </c>
    </row>
    <row r="2453" spans="1:11" ht="13.5" x14ac:dyDescent="0.25">
      <c r="A2453" s="3">
        <f>TITRES_STAT!B2456</f>
        <v>45880</v>
      </c>
      <c r="B2453" s="5">
        <f>TITRES_STAT!D2456</f>
        <v>0.36</v>
      </c>
      <c r="C2453" s="2">
        <f t="shared" si="301"/>
        <v>0</v>
      </c>
      <c r="D2453" s="2">
        <f t="shared" si="302"/>
        <v>0.35599999999999998</v>
      </c>
      <c r="E2453" s="2">
        <f t="shared" si="304"/>
        <v>0.35499999999999998</v>
      </c>
      <c r="F2453" s="2">
        <f t="shared" si="305"/>
        <v>0.35799999999999993</v>
      </c>
      <c r="G2453" s="2">
        <f t="shared" si="299"/>
        <v>0.3641999999999998</v>
      </c>
      <c r="H2453" s="2">
        <f t="shared" si="303"/>
        <v>0.37074999999999941</v>
      </c>
      <c r="I2453" s="2">
        <f t="array" ref="I2453">SUMPRODUCT(B2437:B2456, (ROW(B2437:B2456)-ROW(B2437)+1)) / (20*21/2)</f>
        <v>0.35423809523809519</v>
      </c>
      <c r="J2453" s="2">
        <f t="shared" ref="J2453:J2508" si="306">$J$4*B2453+J2452*(1-$J$4)</f>
        <v>0.35792515815333903</v>
      </c>
      <c r="K2453" s="2">
        <f t="shared" si="300"/>
        <v>0.36228302358362363</v>
      </c>
    </row>
    <row r="2454" spans="1:11" ht="13.5" x14ac:dyDescent="0.25">
      <c r="A2454" s="3">
        <f>TITRES_STAT!B2457</f>
        <v>45881</v>
      </c>
      <c r="B2454" s="5">
        <f>TITRES_STAT!D2457</f>
        <v>0.35</v>
      </c>
      <c r="C2454" s="2">
        <f t="shared" si="301"/>
        <v>-1.0000000000000009E-2</v>
      </c>
      <c r="D2454" s="2">
        <f t="shared" si="302"/>
        <v>0.35599999999999998</v>
      </c>
      <c r="E2454" s="2">
        <f t="shared" si="304"/>
        <v>0.35399999999999998</v>
      </c>
      <c r="F2454" s="2">
        <f t="shared" si="305"/>
        <v>0.35699999999999987</v>
      </c>
      <c r="G2454" s="2">
        <f t="shared" si="299"/>
        <v>0.36379999999999979</v>
      </c>
      <c r="H2454" s="2">
        <f t="shared" si="303"/>
        <v>0.37069999999999942</v>
      </c>
      <c r="I2454" s="2">
        <f t="array" ref="I2454">SUMPRODUCT(B2438:B2457, (ROW(B2438:B2457)-ROW(B2438)+1)) / (20*21/2)</f>
        <v>0.3537142857142857</v>
      </c>
      <c r="J2454" s="2">
        <f t="shared" si="306"/>
        <v>0.35717038118635436</v>
      </c>
      <c r="K2454" s="2">
        <f t="shared" si="300"/>
        <v>0.36180133638426587</v>
      </c>
    </row>
    <row r="2455" spans="1:11" ht="13.5" x14ac:dyDescent="0.25">
      <c r="A2455" s="3">
        <f>TITRES_STAT!B2458</f>
        <v>45883</v>
      </c>
      <c r="B2455" s="5">
        <f>TITRES_STAT!D2458</f>
        <v>0.35</v>
      </c>
      <c r="C2455" s="2">
        <f t="shared" si="301"/>
        <v>0</v>
      </c>
      <c r="D2455" s="2">
        <f t="shared" si="302"/>
        <v>0.35600000000000004</v>
      </c>
      <c r="E2455" s="2">
        <f t="shared" si="304"/>
        <v>0.35299999999999998</v>
      </c>
      <c r="F2455" s="2">
        <f t="shared" si="305"/>
        <v>0.35599999999999993</v>
      </c>
      <c r="G2455" s="2">
        <f t="shared" si="299"/>
        <v>0.36339999999999989</v>
      </c>
      <c r="H2455" s="2">
        <f t="shared" si="303"/>
        <v>0.37059999999999937</v>
      </c>
      <c r="I2455" s="2">
        <f t="array" ref="I2455">SUMPRODUCT(B2439:B2458, (ROW(B2439:B2458)-ROW(B2439)+1)) / (20*21/2)</f>
        <v>0.35419047619047617</v>
      </c>
      <c r="J2455" s="2">
        <f t="shared" si="306"/>
        <v>0.35648748774003491</v>
      </c>
      <c r="K2455" s="2">
        <f t="shared" si="300"/>
        <v>0.36133853887900058</v>
      </c>
    </row>
    <row r="2456" spans="1:11" ht="13.5" x14ac:dyDescent="0.25">
      <c r="A2456" s="3">
        <f>TITRES_STAT!B2459</f>
        <v>45884</v>
      </c>
      <c r="B2456" s="5">
        <f>TITRES_STAT!D2459</f>
        <v>0.35</v>
      </c>
      <c r="C2456" s="2">
        <f t="shared" si="301"/>
        <v>0</v>
      </c>
      <c r="D2456" s="2">
        <f t="shared" si="302"/>
        <v>0.35399999999999998</v>
      </c>
      <c r="E2456" s="2">
        <f t="shared" si="304"/>
        <v>0.35299999999999998</v>
      </c>
      <c r="F2456" s="2">
        <f t="shared" si="305"/>
        <v>0.35549999999999993</v>
      </c>
      <c r="G2456" s="2">
        <f t="shared" si="299"/>
        <v>0.36299999999999988</v>
      </c>
      <c r="H2456" s="2">
        <f t="shared" si="303"/>
        <v>0.37049999999999933</v>
      </c>
      <c r="I2456" s="2">
        <f t="array" ref="I2456">SUMPRODUCT(B2440:B2459, (ROW(B2440:B2459)-ROW(B2440)+1)) / (20*21/2)</f>
        <v>0.35466666666666669</v>
      </c>
      <c r="J2456" s="2">
        <f t="shared" si="306"/>
        <v>0.35586963176479347</v>
      </c>
      <c r="K2456" s="2">
        <f t="shared" si="300"/>
        <v>0.36089389029551039</v>
      </c>
    </row>
    <row r="2457" spans="1:11" ht="13.5" x14ac:dyDescent="0.25">
      <c r="A2457" s="3">
        <f>TITRES_STAT!B2460</f>
        <v>45887</v>
      </c>
      <c r="B2457" s="5">
        <f>TITRES_STAT!D2460</f>
        <v>0.35</v>
      </c>
      <c r="C2457" s="2">
        <f t="shared" si="301"/>
        <v>0</v>
      </c>
      <c r="D2457" s="2">
        <f t="shared" si="302"/>
        <v>0.35200000000000004</v>
      </c>
      <c r="E2457" s="2">
        <f t="shared" si="304"/>
        <v>0.35299999999999998</v>
      </c>
      <c r="F2457" s="2">
        <f t="shared" si="305"/>
        <v>0.35499999999999993</v>
      </c>
      <c r="G2457" s="2">
        <f t="shared" si="299"/>
        <v>0.36259999999999992</v>
      </c>
      <c r="H2457" s="2">
        <f t="shared" si="303"/>
        <v>0.37039999999999929</v>
      </c>
      <c r="I2457" s="2">
        <f t="array" ref="I2457">SUMPRODUCT(B2441:B2460, (ROW(B2441:B2460)-ROW(B2441)+1)) / (20*21/2)</f>
        <v>0.35514285714285715</v>
      </c>
      <c r="J2457" s="2">
        <f t="shared" si="306"/>
        <v>0.35531061921576551</v>
      </c>
      <c r="K2457" s="2">
        <f t="shared" si="300"/>
        <v>0.36046667891137274</v>
      </c>
    </row>
    <row r="2458" spans="1:11" ht="13.5" x14ac:dyDescent="0.25">
      <c r="A2458" s="3">
        <f>TITRES_STAT!B2461</f>
        <v>45888</v>
      </c>
      <c r="B2458" s="5">
        <f>TITRES_STAT!D2461</f>
        <v>0.36</v>
      </c>
      <c r="C2458" s="2">
        <f t="shared" si="301"/>
        <v>1.0000000000000009E-2</v>
      </c>
      <c r="D2458" s="2">
        <f t="shared" si="302"/>
        <v>0.35199999999999998</v>
      </c>
      <c r="E2458" s="2">
        <f t="shared" si="304"/>
        <v>0.35399999999999998</v>
      </c>
      <c r="F2458" s="2">
        <f t="shared" si="305"/>
        <v>0.35499999999999998</v>
      </c>
      <c r="G2458" s="2">
        <f t="shared" si="299"/>
        <v>0.36219999999999991</v>
      </c>
      <c r="H2458" s="2">
        <f t="shared" si="303"/>
        <v>0.37039999999999929</v>
      </c>
      <c r="I2458" s="2">
        <f t="array" ref="I2458">SUMPRODUCT(B2442:B2461, (ROW(B2442:B2461)-ROW(B2442)+1)) / (20*21/2)</f>
        <v>0.35652380952380952</v>
      </c>
      <c r="J2458" s="2">
        <f t="shared" si="306"/>
        <v>0.35575722690950218</v>
      </c>
      <c r="K2458" s="2">
        <f t="shared" si="300"/>
        <v>0.36044837777759342</v>
      </c>
    </row>
    <row r="2459" spans="1:11" ht="13.5" x14ac:dyDescent="0.25">
      <c r="A2459" s="3">
        <f>TITRES_STAT!B2462</f>
        <v>45889</v>
      </c>
      <c r="B2459" s="5">
        <f>TITRES_STAT!D2462</f>
        <v>0.36</v>
      </c>
      <c r="C2459" s="2">
        <f t="shared" si="301"/>
        <v>0</v>
      </c>
      <c r="D2459" s="2">
        <f t="shared" si="302"/>
        <v>0.35399999999999993</v>
      </c>
      <c r="E2459" s="2">
        <f t="shared" si="304"/>
        <v>0.35499999999999998</v>
      </c>
      <c r="F2459" s="2">
        <f t="shared" si="305"/>
        <v>0.35499999999999998</v>
      </c>
      <c r="G2459" s="2">
        <f t="shared" si="299"/>
        <v>0.36199999999999988</v>
      </c>
      <c r="H2459" s="2">
        <f t="shared" si="303"/>
        <v>0.37034999999999924</v>
      </c>
      <c r="I2459" s="2">
        <f t="array" ref="I2459">SUMPRODUCT(B2443:B2462, (ROW(B2443:B2462)-ROW(B2443)+1)) / (20*21/2)</f>
        <v>0.35690476190476184</v>
      </c>
      <c r="J2459" s="2">
        <f t="shared" si="306"/>
        <v>0.35616130053716866</v>
      </c>
      <c r="K2459" s="2">
        <f t="shared" si="300"/>
        <v>0.36043079433533487</v>
      </c>
    </row>
    <row r="2460" spans="1:11" ht="13.5" x14ac:dyDescent="0.25">
      <c r="A2460" s="3">
        <f>TITRES_STAT!B2463</f>
        <v>45890</v>
      </c>
      <c r="B2460" s="5">
        <f>TITRES_STAT!D2463</f>
        <v>0.36</v>
      </c>
      <c r="C2460" s="2">
        <f t="shared" si="301"/>
        <v>0</v>
      </c>
      <c r="D2460" s="2">
        <f t="shared" si="302"/>
        <v>0.35599999999999998</v>
      </c>
      <c r="E2460" s="2">
        <f t="shared" si="304"/>
        <v>0.35599999999999998</v>
      </c>
      <c r="F2460" s="2">
        <f t="shared" si="305"/>
        <v>0.35550000000000004</v>
      </c>
      <c r="G2460" s="2">
        <f t="shared" si="299"/>
        <v>0.36179999999999984</v>
      </c>
      <c r="H2460" s="2">
        <f t="shared" si="303"/>
        <v>0.37024999999999919</v>
      </c>
      <c r="I2460" s="2">
        <f t="array" ref="I2460">SUMPRODUCT(B2444:B2463, (ROW(B2444:B2463)-ROW(B2444)+1)) / (20*21/2)</f>
        <v>0.35728571428571432</v>
      </c>
      <c r="J2460" s="2">
        <f t="shared" si="306"/>
        <v>0.35652689096220025</v>
      </c>
      <c r="K2460" s="2">
        <f t="shared" si="300"/>
        <v>0.36041390043983151</v>
      </c>
    </row>
    <row r="2461" spans="1:11" ht="13.5" x14ac:dyDescent="0.25">
      <c r="A2461" s="3">
        <f>TITRES_STAT!B2464</f>
        <v>45891</v>
      </c>
      <c r="B2461" s="5">
        <f>TITRES_STAT!D2464</f>
        <v>0.37</v>
      </c>
      <c r="C2461" s="2">
        <f t="shared" si="301"/>
        <v>1.0000000000000009E-2</v>
      </c>
      <c r="D2461" s="2">
        <f t="shared" si="302"/>
        <v>0.36</v>
      </c>
      <c r="E2461" s="2">
        <f t="shared" si="304"/>
        <v>0.35699999999999998</v>
      </c>
      <c r="F2461" s="2">
        <f t="shared" si="305"/>
        <v>0.35599999999999998</v>
      </c>
      <c r="G2461" s="2">
        <f t="shared" si="299"/>
        <v>0.36159999999999992</v>
      </c>
      <c r="H2461" s="2">
        <f t="shared" si="303"/>
        <v>0.37019999999999925</v>
      </c>
      <c r="I2461" s="2">
        <f t="array" ref="I2461">SUMPRODUCT(B2445:B2464, (ROW(B2445:B2464)-ROW(B2445)+1)) / (20*21/2)</f>
        <v>0.35861904761904762</v>
      </c>
      <c r="J2461" s="2">
        <f t="shared" si="306"/>
        <v>0.35781004420389545</v>
      </c>
      <c r="K2461" s="2">
        <f t="shared" si="300"/>
        <v>0.36078982591277931</v>
      </c>
    </row>
    <row r="2462" spans="1:11" ht="13.5" x14ac:dyDescent="0.25">
      <c r="A2462" s="3">
        <f>TITRES_STAT!B2465</f>
        <v>45894</v>
      </c>
      <c r="B2462" s="5">
        <f>TITRES_STAT!D2465</f>
        <v>0.36</v>
      </c>
      <c r="C2462" s="2">
        <f t="shared" si="301"/>
        <v>-1.0000000000000009E-2</v>
      </c>
      <c r="D2462" s="2">
        <f t="shared" si="302"/>
        <v>0.36199999999999999</v>
      </c>
      <c r="E2462" s="2">
        <f t="shared" si="304"/>
        <v>0.35699999999999998</v>
      </c>
      <c r="F2462" s="2">
        <f t="shared" si="305"/>
        <v>0.35599999999999998</v>
      </c>
      <c r="G2462" s="2">
        <f t="shared" si="299"/>
        <v>0.36139999999999978</v>
      </c>
      <c r="H2462" s="2">
        <f t="shared" si="303"/>
        <v>0.37009999999999921</v>
      </c>
      <c r="I2462" s="2">
        <f t="array" ref="I2462">SUMPRODUCT(B2446:B2465, (ROW(B2446:B2465)-ROW(B2446)+1)) / (20*21/2)</f>
        <v>0.35895238095238091</v>
      </c>
      <c r="J2462" s="2">
        <f t="shared" si="306"/>
        <v>0.35801861142257208</v>
      </c>
      <c r="K2462" s="2">
        <f t="shared" si="300"/>
        <v>0.36075885234757227</v>
      </c>
    </row>
    <row r="2463" spans="1:11" ht="13.5" x14ac:dyDescent="0.25">
      <c r="A2463" s="3">
        <f>TITRES_STAT!B2466</f>
        <v>45895</v>
      </c>
      <c r="B2463" s="5">
        <f>TITRES_STAT!D2466</f>
        <v>0.36</v>
      </c>
      <c r="C2463" s="2">
        <f t="shared" si="301"/>
        <v>0</v>
      </c>
      <c r="D2463" s="2">
        <f t="shared" si="302"/>
        <v>0.36199999999999993</v>
      </c>
      <c r="E2463" s="2">
        <f t="shared" si="304"/>
        <v>0.35699999999999993</v>
      </c>
      <c r="F2463" s="2">
        <f t="shared" si="305"/>
        <v>0.35600000000000004</v>
      </c>
      <c r="G2463" s="2">
        <f t="shared" si="299"/>
        <v>0.36099999999999982</v>
      </c>
      <c r="H2463" s="2">
        <f t="shared" si="303"/>
        <v>0.36999999999999922</v>
      </c>
      <c r="I2463" s="2">
        <f t="array" ref="I2463">SUMPRODUCT(B2447:B2466, (ROW(B2447:B2466)-ROW(B2447)+1)) / (20*21/2)</f>
        <v>0.35928571428571432</v>
      </c>
      <c r="J2463" s="2">
        <f t="shared" si="306"/>
        <v>0.35820731509661285</v>
      </c>
      <c r="K2463" s="2">
        <f t="shared" si="300"/>
        <v>0.36072909343198117</v>
      </c>
    </row>
    <row r="2464" spans="1:11" ht="13.5" x14ac:dyDescent="0.25">
      <c r="A2464" s="3">
        <f>TITRES_STAT!B2467</f>
        <v>45896</v>
      </c>
      <c r="B2464" s="5">
        <f>TITRES_STAT!D2467</f>
        <v>0.37</v>
      </c>
      <c r="C2464" s="2">
        <f t="shared" si="301"/>
        <v>1.0000000000000009E-2</v>
      </c>
      <c r="D2464" s="2">
        <f t="shared" si="302"/>
        <v>0.36399999999999999</v>
      </c>
      <c r="E2464" s="2">
        <f t="shared" si="304"/>
        <v>0.35899999999999993</v>
      </c>
      <c r="F2464" s="2">
        <f t="shared" si="305"/>
        <v>0.35650000000000009</v>
      </c>
      <c r="G2464" s="2">
        <f t="shared" si="299"/>
        <v>0.36099999999999988</v>
      </c>
      <c r="H2464" s="2">
        <f t="shared" si="303"/>
        <v>0.36989999999999923</v>
      </c>
      <c r="I2464" s="2">
        <f t="array" ref="I2464">SUMPRODUCT(B2448:B2467, (ROW(B2448:B2467)-ROW(B2448)+1)) / (20*21/2)</f>
        <v>0.35861904761904756</v>
      </c>
      <c r="J2464" s="2">
        <f t="shared" si="306"/>
        <v>0.3593304279445545</v>
      </c>
      <c r="K2464" s="2">
        <f t="shared" si="300"/>
        <v>0.36109265839543292</v>
      </c>
    </row>
    <row r="2465" spans="1:11" ht="13.5" x14ac:dyDescent="0.25">
      <c r="A2465" s="3">
        <f>TITRES_STAT!B2468</f>
        <v>45897</v>
      </c>
      <c r="B2465" s="5">
        <f>TITRES_STAT!D2468</f>
        <v>0.36</v>
      </c>
      <c r="C2465" s="2">
        <f t="shared" si="301"/>
        <v>-1.0000000000000009E-2</v>
      </c>
      <c r="D2465" s="2">
        <f t="shared" si="302"/>
        <v>0.36399999999999999</v>
      </c>
      <c r="E2465" s="2">
        <f t="shared" si="304"/>
        <v>0.36</v>
      </c>
      <c r="F2465" s="2">
        <f t="shared" si="305"/>
        <v>0.35650000000000009</v>
      </c>
      <c r="G2465" s="2">
        <f t="shared" si="299"/>
        <v>0.36079999999999984</v>
      </c>
      <c r="H2465" s="2">
        <f t="shared" si="303"/>
        <v>0.36979999999999918</v>
      </c>
      <c r="I2465" s="2">
        <f t="array" ref="I2465">SUMPRODUCT(B2449:B2468, (ROW(B2449:B2468)-ROW(B2449)+1)) / (20*21/2)</f>
        <v>0.35890476190476195</v>
      </c>
      <c r="J2465" s="2">
        <f t="shared" si="306"/>
        <v>0.35939419671173978</v>
      </c>
      <c r="K2465" s="2">
        <f t="shared" si="300"/>
        <v>0.3610498090465924</v>
      </c>
    </row>
    <row r="2466" spans="1:11" ht="13.5" x14ac:dyDescent="0.25">
      <c r="A2466" s="3">
        <f>TITRES_STAT!B2469</f>
        <v>45898</v>
      </c>
      <c r="B2466" s="5">
        <f>TITRES_STAT!D2469</f>
        <v>0.36</v>
      </c>
      <c r="C2466" s="2">
        <f t="shared" si="301"/>
        <v>0</v>
      </c>
      <c r="D2466" s="2">
        <f t="shared" si="302"/>
        <v>0.36199999999999993</v>
      </c>
      <c r="E2466" s="2">
        <f t="shared" si="304"/>
        <v>0.36099999999999993</v>
      </c>
      <c r="F2466" s="2">
        <f t="shared" si="305"/>
        <v>0.3570000000000001</v>
      </c>
      <c r="G2466" s="2">
        <f t="shared" si="299"/>
        <v>0.36059999999999981</v>
      </c>
      <c r="H2466" s="2">
        <f t="shared" si="303"/>
        <v>0.36964999999999926</v>
      </c>
      <c r="I2466" s="2">
        <f t="array" ref="I2466">SUMPRODUCT(B2450:B2469, (ROW(B2450:B2469)-ROW(B2450)+1)) / (20*21/2)</f>
        <v>0.3591428571428571</v>
      </c>
      <c r="J2466" s="2">
        <f t="shared" si="306"/>
        <v>0.35945189226300267</v>
      </c>
      <c r="K2466" s="2">
        <f t="shared" si="300"/>
        <v>0.36100864006437305</v>
      </c>
    </row>
    <row r="2467" spans="1:11" ht="13.5" x14ac:dyDescent="0.25">
      <c r="A2467" s="3">
        <f>TITRES_STAT!B2470</f>
        <v>45901</v>
      </c>
      <c r="B2467" s="5">
        <f>TITRES_STAT!D2470</f>
        <v>0.35</v>
      </c>
      <c r="C2467" s="2">
        <f t="shared" si="301"/>
        <v>-1.0000000000000009E-2</v>
      </c>
      <c r="D2467" s="2">
        <f t="shared" si="302"/>
        <v>0.36</v>
      </c>
      <c r="E2467" s="2">
        <f t="shared" si="304"/>
        <v>0.36099999999999999</v>
      </c>
      <c r="F2467" s="2">
        <f t="shared" si="305"/>
        <v>0.3570000000000001</v>
      </c>
      <c r="G2467" s="2">
        <f t="shared" si="299"/>
        <v>0.3601999999999998</v>
      </c>
      <c r="H2467" s="2">
        <f t="shared" si="303"/>
        <v>0.36944999999999922</v>
      </c>
      <c r="I2467" s="2">
        <f t="array" ref="I2467">SUMPRODUCT(B2451:B2470, (ROW(B2451:B2470)-ROW(B2451)+1)) / (20*21/2)</f>
        <v>0.35933333333333328</v>
      </c>
      <c r="J2467" s="2">
        <f t="shared" si="306"/>
        <v>0.3585517120474786</v>
      </c>
      <c r="K2467" s="2">
        <f t="shared" si="300"/>
        <v>0.36057692868929964</v>
      </c>
    </row>
    <row r="2468" spans="1:11" ht="13.5" x14ac:dyDescent="0.25">
      <c r="A2468" s="3">
        <f>TITRES_STAT!B2471</f>
        <v>45902</v>
      </c>
      <c r="B2468" s="5">
        <f>TITRES_STAT!D2471</f>
        <v>0.36</v>
      </c>
      <c r="C2468" s="2">
        <f t="shared" si="301"/>
        <v>1.0000000000000009E-2</v>
      </c>
      <c r="D2468" s="2">
        <f t="shared" si="302"/>
        <v>0.36</v>
      </c>
      <c r="E2468" s="2">
        <f t="shared" si="304"/>
        <v>0.36099999999999993</v>
      </c>
      <c r="F2468" s="2">
        <f t="shared" si="305"/>
        <v>0.35750000000000004</v>
      </c>
      <c r="G2468" s="2">
        <f t="shared" si="299"/>
        <v>0.35999999999999988</v>
      </c>
      <c r="H2468" s="2">
        <f t="shared" si="303"/>
        <v>0.3692999999999993</v>
      </c>
      <c r="I2468" s="2">
        <f t="array" ref="I2468">SUMPRODUCT(B2452:B2471, (ROW(B2452:B2471)-ROW(B2452)+1)) / (20*21/2)</f>
        <v>0.35852380952380947</v>
      </c>
      <c r="J2468" s="2">
        <f t="shared" si="306"/>
        <v>0.35868964423343297</v>
      </c>
      <c r="K2468" s="2">
        <f t="shared" si="300"/>
        <v>0.36055430403481731</v>
      </c>
    </row>
    <row r="2469" spans="1:11" ht="13.5" x14ac:dyDescent="0.25">
      <c r="A2469" s="3">
        <f>TITRES_STAT!B2472</f>
        <v>45903</v>
      </c>
      <c r="B2469" s="5">
        <f>TITRES_STAT!D2472</f>
        <v>0.36</v>
      </c>
      <c r="C2469" s="2">
        <f t="shared" si="301"/>
        <v>0</v>
      </c>
      <c r="D2469" s="2">
        <f t="shared" si="302"/>
        <v>0.35799999999999993</v>
      </c>
      <c r="E2469" s="2">
        <f t="shared" si="304"/>
        <v>0.36099999999999993</v>
      </c>
      <c r="F2469" s="2">
        <f t="shared" si="305"/>
        <v>0.35800000000000004</v>
      </c>
      <c r="G2469" s="2">
        <f t="shared" si="299"/>
        <v>0.35979999999999984</v>
      </c>
      <c r="H2469" s="2">
        <f t="shared" si="303"/>
        <v>0.3691499999999992</v>
      </c>
      <c r="I2469" s="2">
        <f t="array" ref="I2469">SUMPRODUCT(B2453:B2472, (ROW(B2453:B2472)-ROW(B2453)+1)) / (20*21/2)</f>
        <v>0.35776190476190473</v>
      </c>
      <c r="J2469" s="2">
        <f t="shared" si="306"/>
        <v>0.35881444002072505</v>
      </c>
      <c r="K2469" s="2">
        <f t="shared" si="300"/>
        <v>0.3605325666216872</v>
      </c>
    </row>
    <row r="2470" spans="1:11" ht="13.5" x14ac:dyDescent="0.25">
      <c r="A2470" s="3">
        <f>TITRES_STAT!B2473</f>
        <v>45905</v>
      </c>
      <c r="B2470" s="5">
        <f>TITRES_STAT!D2473</f>
        <v>0.36</v>
      </c>
      <c r="C2470" s="2">
        <f t="shared" si="301"/>
        <v>0</v>
      </c>
      <c r="D2470" s="2">
        <f t="shared" si="302"/>
        <v>0.35799999999999993</v>
      </c>
      <c r="E2470" s="2">
        <f t="shared" si="304"/>
        <v>0.36099999999999993</v>
      </c>
      <c r="F2470" s="2">
        <f t="shared" si="305"/>
        <v>0.3585000000000001</v>
      </c>
      <c r="G2470" s="2">
        <f t="shared" si="299"/>
        <v>0.35959999999999981</v>
      </c>
      <c r="H2470" s="2">
        <f t="shared" si="303"/>
        <v>0.36904999999999921</v>
      </c>
      <c r="I2470" s="2">
        <f t="array" ref="I2470">SUMPRODUCT(B2454:B2473, (ROW(B2454:B2473)-ROW(B2454)+1)) / (20*21/2)</f>
        <v>0.357047619047619</v>
      </c>
      <c r="J2470" s="2">
        <f t="shared" si="306"/>
        <v>0.35892735049494173</v>
      </c>
      <c r="K2470" s="2">
        <f t="shared" si="300"/>
        <v>0.36051168165613084</v>
      </c>
    </row>
    <row r="2471" spans="1:11" ht="13.5" x14ac:dyDescent="0.25">
      <c r="A2471" s="3">
        <f>TITRES_STAT!B2474</f>
        <v>45908</v>
      </c>
      <c r="B2471" s="5">
        <f>TITRES_STAT!D2474</f>
        <v>0.35</v>
      </c>
      <c r="C2471" s="2">
        <f t="shared" si="301"/>
        <v>-1.0000000000000009E-2</v>
      </c>
      <c r="D2471" s="2">
        <f t="shared" si="302"/>
        <v>0.35599999999999998</v>
      </c>
      <c r="E2471" s="2">
        <f t="shared" si="304"/>
        <v>0.35899999999999993</v>
      </c>
      <c r="F2471" s="2">
        <f t="shared" si="305"/>
        <v>0.35800000000000004</v>
      </c>
      <c r="G2471" s="2">
        <f t="shared" si="299"/>
        <v>0.35919999999999985</v>
      </c>
      <c r="H2471" s="2">
        <f t="shared" si="303"/>
        <v>0.36884999999999918</v>
      </c>
      <c r="I2471" s="2">
        <f t="array" ref="I2471">SUMPRODUCT(B2455:B2474, (ROW(B2455:B2474)-ROW(B2455)+1)) / (20*21/2)</f>
        <v>0.35733333333333328</v>
      </c>
      <c r="J2471" s="2">
        <f t="shared" si="306"/>
        <v>0.35807712663828062</v>
      </c>
      <c r="K2471" s="2">
        <f t="shared" si="300"/>
        <v>0.36009945884608652</v>
      </c>
    </row>
    <row r="2472" spans="1:11" ht="13.5" x14ac:dyDescent="0.25">
      <c r="A2472" s="3">
        <f>TITRES_STAT!B2475</f>
        <v>45909</v>
      </c>
      <c r="B2472" s="5">
        <f>TITRES_STAT!D2475</f>
        <v>0.35</v>
      </c>
      <c r="C2472" s="2">
        <f t="shared" si="301"/>
        <v>0</v>
      </c>
      <c r="D2472" s="2">
        <f t="shared" si="302"/>
        <v>0.35600000000000004</v>
      </c>
      <c r="E2472" s="2">
        <f t="shared" si="304"/>
        <v>0.35799999999999998</v>
      </c>
      <c r="F2472" s="2">
        <f t="shared" si="305"/>
        <v>0.35750000000000004</v>
      </c>
      <c r="G2472" s="2">
        <f t="shared" si="299"/>
        <v>0.35899999999999982</v>
      </c>
      <c r="H2472" s="2">
        <f t="shared" si="303"/>
        <v>0.36864999999999915</v>
      </c>
      <c r="I2472" s="2">
        <f t="array" ref="I2472">SUMPRODUCT(B2456:B2475, (ROW(B2456:B2475)-ROW(B2456)+1)) / (20*21/2)</f>
        <v>0.35661904761904761</v>
      </c>
      <c r="J2472" s="2">
        <f t="shared" si="306"/>
        <v>0.35730787648225387</v>
      </c>
      <c r="K2472" s="2">
        <f t="shared" si="300"/>
        <v>0.3597034016364361</v>
      </c>
    </row>
    <row r="2473" spans="1:11" ht="13.5" x14ac:dyDescent="0.25">
      <c r="A2473" s="3">
        <f>TITRES_STAT!B2476</f>
        <v>45910</v>
      </c>
      <c r="B2473" s="5">
        <f>TITRES_STAT!D2476</f>
        <v>0.35</v>
      </c>
      <c r="C2473" s="2">
        <f t="shared" si="301"/>
        <v>0</v>
      </c>
      <c r="D2473" s="2">
        <f t="shared" si="302"/>
        <v>0.35399999999999998</v>
      </c>
      <c r="E2473" s="2">
        <f t="shared" si="304"/>
        <v>0.35699999999999998</v>
      </c>
      <c r="F2473" s="2">
        <f t="shared" si="305"/>
        <v>0.35699999999999998</v>
      </c>
      <c r="G2473" s="2">
        <f t="shared" si="299"/>
        <v>0.35859999999999992</v>
      </c>
      <c r="H2473" s="2">
        <f t="shared" si="303"/>
        <v>0.36844999999999911</v>
      </c>
      <c r="I2473" s="2">
        <f t="array" ref="I2473">SUMPRODUCT(B2457:B2476, (ROW(B2457:B2476)-ROW(B2457)+1)) / (20*21/2)</f>
        <v>0.35685714285714287</v>
      </c>
      <c r="J2473" s="2">
        <f t="shared" si="306"/>
        <v>0.35661188824584872</v>
      </c>
      <c r="K2473" s="2">
        <f t="shared" si="300"/>
        <v>0.35932287608206609</v>
      </c>
    </row>
    <row r="2474" spans="1:11" ht="13.5" x14ac:dyDescent="0.25">
      <c r="A2474" s="3">
        <f>TITRES_STAT!B2477</f>
        <v>45911</v>
      </c>
      <c r="B2474" s="5">
        <f>TITRES_STAT!D2477</f>
        <v>0.36</v>
      </c>
      <c r="C2474" s="2">
        <f t="shared" si="301"/>
        <v>1.0000000000000009E-2</v>
      </c>
      <c r="D2474" s="2">
        <f t="shared" si="302"/>
        <v>0.35399999999999998</v>
      </c>
      <c r="E2474" s="2">
        <f t="shared" si="304"/>
        <v>0.35599999999999998</v>
      </c>
      <c r="F2474" s="2">
        <f t="shared" si="305"/>
        <v>0.35749999999999998</v>
      </c>
      <c r="G2474" s="2">
        <f t="shared" si="299"/>
        <v>0.35859999999999992</v>
      </c>
      <c r="H2474" s="2">
        <f t="shared" si="303"/>
        <v>0.36829999999999918</v>
      </c>
      <c r="I2474" s="2">
        <f t="array" ref="I2474">SUMPRODUCT(B2458:B2477, (ROW(B2458:B2477)-ROW(B2458)+1)) / (20*21/2)</f>
        <v>0.35609523809523802</v>
      </c>
      <c r="J2474" s="2">
        <f t="shared" si="306"/>
        <v>0.35693456555576786</v>
      </c>
      <c r="K2474" s="2">
        <f t="shared" si="300"/>
        <v>0.35934942996120073</v>
      </c>
    </row>
    <row r="2475" spans="1:11" ht="13.5" x14ac:dyDescent="0.25">
      <c r="A2475" s="3">
        <f>TITRES_STAT!B2478</f>
        <v>45912</v>
      </c>
      <c r="B2475" s="5">
        <f>TITRES_STAT!D2478</f>
        <v>0.35</v>
      </c>
      <c r="C2475" s="2">
        <f t="shared" si="301"/>
        <v>-1.0000000000000009E-2</v>
      </c>
      <c r="D2475" s="2">
        <f t="shared" si="302"/>
        <v>0.35199999999999998</v>
      </c>
      <c r="E2475" s="2">
        <f t="shared" si="304"/>
        <v>0.35499999999999998</v>
      </c>
      <c r="F2475" s="2">
        <f t="shared" si="305"/>
        <v>0.35749999999999998</v>
      </c>
      <c r="G2475" s="2">
        <f t="shared" si="299"/>
        <v>0.35839999999999989</v>
      </c>
      <c r="H2475" s="2">
        <f t="shared" si="303"/>
        <v>0.36814999999999926</v>
      </c>
      <c r="I2475" s="2">
        <f t="array" ref="I2475">SUMPRODUCT(B2459:B2478, (ROW(B2459:B2478)-ROW(B2459)+1)) / (20*21/2)</f>
        <v>0.35533333333333328</v>
      </c>
      <c r="J2475" s="2">
        <f t="shared" si="306"/>
        <v>0.35627413074093284</v>
      </c>
      <c r="K2475" s="2">
        <f t="shared" si="300"/>
        <v>0.35898278564899677</v>
      </c>
    </row>
    <row r="2476" spans="1:11" ht="13.5" x14ac:dyDescent="0.25">
      <c r="A2476" s="3">
        <f>TITRES_STAT!B2479</f>
        <v>45915</v>
      </c>
      <c r="B2476" s="5">
        <f>TITRES_STAT!D2479</f>
        <v>0.36</v>
      </c>
      <c r="C2476" s="2">
        <f t="shared" si="301"/>
        <v>1.0000000000000009E-2</v>
      </c>
      <c r="D2476" s="2">
        <f t="shared" si="302"/>
        <v>0.35399999999999998</v>
      </c>
      <c r="E2476" s="2">
        <f t="shared" si="304"/>
        <v>0.35499999999999998</v>
      </c>
      <c r="F2476" s="2">
        <f t="shared" si="305"/>
        <v>0.35799999999999998</v>
      </c>
      <c r="G2476" s="2">
        <f t="shared" si="299"/>
        <v>0.35839999999999989</v>
      </c>
      <c r="H2476" s="2">
        <f t="shared" si="303"/>
        <v>0.36809999999999932</v>
      </c>
      <c r="I2476" s="2">
        <f t="array" ref="I2476">SUMPRODUCT(B2460:B2479, (ROW(B2460:B2479)-ROW(B2460)+1)) / (20*21/2)</f>
        <v>0.35557142857142859</v>
      </c>
      <c r="J2476" s="2">
        <f t="shared" si="306"/>
        <v>0.35662897543227257</v>
      </c>
      <c r="K2476" s="2">
        <f t="shared" si="300"/>
        <v>0.35902267640785962</v>
      </c>
    </row>
    <row r="2477" spans="1:11" ht="13.5" x14ac:dyDescent="0.25">
      <c r="A2477" s="3">
        <f>TITRES_STAT!B2480</f>
        <v>45916</v>
      </c>
      <c r="B2477" s="5">
        <f>TITRES_STAT!D2480</f>
        <v>0.35</v>
      </c>
      <c r="C2477" s="2">
        <f t="shared" si="301"/>
        <v>-1.0000000000000009E-2</v>
      </c>
      <c r="D2477" s="2">
        <f t="shared" si="302"/>
        <v>0.35399999999999998</v>
      </c>
      <c r="E2477" s="2">
        <f t="shared" si="304"/>
        <v>0.35500000000000004</v>
      </c>
      <c r="F2477" s="2">
        <f t="shared" si="305"/>
        <v>0.35799999999999998</v>
      </c>
      <c r="G2477" s="2">
        <f t="shared" si="299"/>
        <v>0.35819999999999985</v>
      </c>
      <c r="H2477" s="2">
        <f t="shared" si="303"/>
        <v>0.36794999999999933</v>
      </c>
      <c r="I2477" s="2">
        <f t="array" ref="I2477">SUMPRODUCT(B2461:B2480, (ROW(B2461:B2480)-ROW(B2461)+1)) / (20*21/2)</f>
        <v>0.3558095238095238</v>
      </c>
      <c r="J2477" s="2">
        <f t="shared" si="306"/>
        <v>0.35599764443872278</v>
      </c>
      <c r="K2477" s="2">
        <f t="shared" si="300"/>
        <v>0.35866884596049259</v>
      </c>
    </row>
    <row r="2478" spans="1:11" ht="13.5" x14ac:dyDescent="0.25">
      <c r="A2478" s="3">
        <f>TITRES_STAT!B2481</f>
        <v>45917</v>
      </c>
      <c r="B2478" s="5">
        <f>TITRES_STAT!D2481</f>
        <v>0.35</v>
      </c>
      <c r="C2478" s="2">
        <f t="shared" si="301"/>
        <v>0</v>
      </c>
      <c r="D2478" s="2">
        <f t="shared" si="302"/>
        <v>0.35399999999999998</v>
      </c>
      <c r="E2478" s="2">
        <f t="shared" si="304"/>
        <v>0.35399999999999998</v>
      </c>
      <c r="F2478" s="2">
        <f t="shared" si="305"/>
        <v>0.35749999999999987</v>
      </c>
      <c r="G2478" s="2">
        <f t="shared" si="299"/>
        <v>0.3577999999999999</v>
      </c>
      <c r="H2478" s="2">
        <f t="shared" si="303"/>
        <v>0.3677499999999993</v>
      </c>
      <c r="I2478" s="2">
        <f t="array" ref="I2478">SUMPRODUCT(B2462:B2481, (ROW(B2462:B2481)-ROW(B2462)+1)) / (20*21/2)</f>
        <v>0.35604761904761895</v>
      </c>
      <c r="J2478" s="2">
        <f t="shared" si="306"/>
        <v>0.35542644020646347</v>
      </c>
      <c r="K2478" s="2">
        <f t="shared" si="300"/>
        <v>0.35832889121694389</v>
      </c>
    </row>
    <row r="2479" spans="1:11" ht="13.5" x14ac:dyDescent="0.25">
      <c r="A2479" s="3">
        <f>TITRES_STAT!B2482</f>
        <v>45918</v>
      </c>
      <c r="B2479" s="5">
        <f>TITRES_STAT!D2482</f>
        <v>0.36</v>
      </c>
      <c r="C2479" s="2">
        <f t="shared" si="301"/>
        <v>1.0000000000000009E-2</v>
      </c>
      <c r="D2479" s="2">
        <f t="shared" si="302"/>
        <v>0.35399999999999998</v>
      </c>
      <c r="E2479" s="2">
        <f t="shared" si="304"/>
        <v>0.35399999999999998</v>
      </c>
      <c r="F2479" s="2">
        <f t="shared" si="305"/>
        <v>0.35749999999999993</v>
      </c>
      <c r="G2479" s="2">
        <f t="shared" si="299"/>
        <v>0.35759999999999986</v>
      </c>
      <c r="H2479" s="2">
        <f t="shared" si="303"/>
        <v>0.36754999999999927</v>
      </c>
      <c r="I2479" s="2">
        <f t="array" ref="I2479">SUMPRODUCT(B2463:B2482, (ROW(B2463:B2482)-ROW(B2463)+1)) / (20*21/2)</f>
        <v>0.35633333333333334</v>
      </c>
      <c r="J2479" s="2">
        <f t="shared" si="306"/>
        <v>0.35586201732965739</v>
      </c>
      <c r="K2479" s="2">
        <f t="shared" si="300"/>
        <v>0.35839442489471079</v>
      </c>
    </row>
    <row r="2480" spans="1:11" ht="13.5" x14ac:dyDescent="0.25">
      <c r="A2480" s="3">
        <f>TITRES_STAT!B2483</f>
        <v>45919</v>
      </c>
      <c r="B2480" s="5">
        <f>TITRES_STAT!D2483</f>
        <v>0.36</v>
      </c>
      <c r="C2480" s="2">
        <f t="shared" si="301"/>
        <v>0</v>
      </c>
      <c r="D2480" s="2">
        <f t="shared" si="302"/>
        <v>0.35599999999999998</v>
      </c>
      <c r="E2480" s="2">
        <f t="shared" si="304"/>
        <v>0.35399999999999998</v>
      </c>
      <c r="F2480" s="2">
        <f t="shared" si="305"/>
        <v>0.35749999999999998</v>
      </c>
      <c r="G2480" s="2">
        <f t="shared" si="299"/>
        <v>0.35759999999999986</v>
      </c>
      <c r="H2480" s="2">
        <f t="shared" si="303"/>
        <v>0.36739999999999923</v>
      </c>
      <c r="I2480" s="2">
        <f t="array" ref="I2480">SUMPRODUCT(B2464:B2483, (ROW(B2464:B2483)-ROW(B2464)+1)) / (20*21/2)</f>
        <v>0.35661904761904761</v>
      </c>
      <c r="J2480" s="2">
        <f t="shared" si="306"/>
        <v>0.35625611091730902</v>
      </c>
      <c r="K2480" s="2">
        <f t="shared" si="300"/>
        <v>0.35845738862432996</v>
      </c>
    </row>
    <row r="2481" spans="1:11" ht="13.5" x14ac:dyDescent="0.25">
      <c r="A2481" s="3">
        <f>TITRES_STAT!B2484</f>
        <v>45922</v>
      </c>
      <c r="B2481" s="5">
        <f>TITRES_STAT!D2484</f>
        <v>0.36</v>
      </c>
      <c r="C2481" s="2">
        <f t="shared" si="301"/>
        <v>0</v>
      </c>
      <c r="D2481" s="2">
        <f t="shared" si="302"/>
        <v>0.35599999999999998</v>
      </c>
      <c r="E2481" s="2">
        <f t="shared" si="304"/>
        <v>0.35499999999999998</v>
      </c>
      <c r="F2481" s="2">
        <f t="shared" si="305"/>
        <v>0.35699999999999998</v>
      </c>
      <c r="G2481" s="2">
        <f t="shared" si="299"/>
        <v>0.35759999999999986</v>
      </c>
      <c r="H2481" s="2">
        <f t="shared" si="303"/>
        <v>0.36729999999999924</v>
      </c>
      <c r="I2481" s="2">
        <f t="array" ref="I2481">SUMPRODUCT(B2465:B2484, (ROW(B2465:B2484)-ROW(B2465)+1)) / (20*21/2)</f>
        <v>0.35690476190476184</v>
      </c>
      <c r="J2481" s="2">
        <f t="shared" si="306"/>
        <v>0.35661267178232725</v>
      </c>
      <c r="K2481" s="2">
        <f t="shared" si="300"/>
        <v>0.3585178831880817</v>
      </c>
    </row>
    <row r="2482" spans="1:11" ht="13.5" x14ac:dyDescent="0.25">
      <c r="A2482" s="3">
        <f>TITRES_STAT!B2485</f>
        <v>45923</v>
      </c>
      <c r="B2482" s="5">
        <f>TITRES_STAT!D2485</f>
        <v>0.36</v>
      </c>
      <c r="C2482" s="2">
        <f t="shared" si="301"/>
        <v>0</v>
      </c>
      <c r="D2482" s="2">
        <f t="shared" si="302"/>
        <v>0.35799999999999993</v>
      </c>
      <c r="E2482" s="2">
        <f t="shared" si="304"/>
        <v>0.35599999999999998</v>
      </c>
      <c r="F2482" s="2">
        <f t="shared" si="305"/>
        <v>0.35700000000000004</v>
      </c>
      <c r="G2482" s="2">
        <f t="shared" ref="G2482:G2508" si="307">AVERAGE(B2433:B2482)</f>
        <v>0.35759999999999975</v>
      </c>
      <c r="H2482" s="2">
        <f t="shared" si="303"/>
        <v>0.3672499999999993</v>
      </c>
      <c r="I2482" s="2">
        <f t="array" ref="I2482">SUMPRODUCT(B2466:B2485, (ROW(B2466:B2485)-ROW(B2466)+1)) / (20*21/2)</f>
        <v>0.35723809523809524</v>
      </c>
      <c r="J2482" s="2">
        <f t="shared" si="306"/>
        <v>0.35693527446972462</v>
      </c>
      <c r="K2482" s="2">
        <f t="shared" si="300"/>
        <v>0.35857600541600004</v>
      </c>
    </row>
    <row r="2483" spans="1:11" ht="13.5" x14ac:dyDescent="0.25">
      <c r="A2483" s="3">
        <f>TITRES_STAT!B2486</f>
        <v>45924</v>
      </c>
      <c r="B2483" s="5">
        <f>TITRES_STAT!D2486</f>
        <v>0.36</v>
      </c>
      <c r="C2483" s="2">
        <f t="shared" si="301"/>
        <v>0</v>
      </c>
      <c r="D2483" s="2">
        <f t="shared" si="302"/>
        <v>0.36</v>
      </c>
      <c r="E2483" s="2">
        <f t="shared" si="304"/>
        <v>0.35699999999999993</v>
      </c>
      <c r="F2483" s="2">
        <f t="shared" si="305"/>
        <v>0.35700000000000004</v>
      </c>
      <c r="G2483" s="2">
        <f t="shared" si="307"/>
        <v>0.35739999999999966</v>
      </c>
      <c r="H2483" s="2">
        <f t="shared" si="303"/>
        <v>0.36719999999999936</v>
      </c>
      <c r="I2483" s="2">
        <f t="array" ref="I2483">SUMPRODUCT(B2467:B2486, (ROW(B2467:B2486)-ROW(B2467)+1)) / (20*21/2)</f>
        <v>0.35757142857142854</v>
      </c>
      <c r="J2483" s="2">
        <f t="shared" si="306"/>
        <v>0.35722715309165565</v>
      </c>
      <c r="K2483" s="2">
        <f t="shared" ref="K2483:K2508" si="308">$K$4*B2483+(1-$K$4)*K2482</f>
        <v>0.35863184834086276</v>
      </c>
    </row>
    <row r="2484" spans="1:11" ht="13.5" x14ac:dyDescent="0.25">
      <c r="A2484" s="3">
        <f>TITRES_STAT!B2487</f>
        <v>45925</v>
      </c>
      <c r="B2484" s="5">
        <f>TITRES_STAT!D2487</f>
        <v>0.36</v>
      </c>
      <c r="C2484" s="2">
        <f t="shared" si="301"/>
        <v>0</v>
      </c>
      <c r="D2484" s="2">
        <f t="shared" si="302"/>
        <v>0.36</v>
      </c>
      <c r="E2484" s="2">
        <f t="shared" si="304"/>
        <v>0.35699999999999993</v>
      </c>
      <c r="F2484" s="2">
        <f t="shared" si="305"/>
        <v>0.35650000000000004</v>
      </c>
      <c r="G2484" s="2">
        <f t="shared" si="307"/>
        <v>0.35719999999999968</v>
      </c>
      <c r="H2484" s="2">
        <f t="shared" si="303"/>
        <v>0.36714999999999942</v>
      </c>
      <c r="I2484" s="2">
        <f t="array" ref="I2484">SUMPRODUCT(B2468:B2487, (ROW(B2468:B2487)-ROW(B2468)+1)) / (20*21/2)</f>
        <v>0.35790476190476189</v>
      </c>
      <c r="J2484" s="2">
        <f t="shared" si="306"/>
        <v>0.35749123374959324</v>
      </c>
      <c r="K2484" s="2">
        <f t="shared" si="308"/>
        <v>0.35868550134710342</v>
      </c>
    </row>
    <row r="2485" spans="1:11" ht="13.5" x14ac:dyDescent="0.25">
      <c r="A2485" s="3">
        <f>TITRES_STAT!B2488</f>
        <v>45926</v>
      </c>
      <c r="B2485" s="5">
        <f>TITRES_STAT!D2488</f>
        <v>0.36</v>
      </c>
      <c r="C2485" s="2">
        <f t="shared" si="301"/>
        <v>0</v>
      </c>
      <c r="D2485" s="2">
        <f t="shared" si="302"/>
        <v>0.36</v>
      </c>
      <c r="E2485" s="2">
        <f t="shared" si="304"/>
        <v>0.35799999999999993</v>
      </c>
      <c r="F2485" s="2">
        <f t="shared" si="305"/>
        <v>0.35650000000000009</v>
      </c>
      <c r="G2485" s="2">
        <f t="shared" si="307"/>
        <v>0.35699999999999965</v>
      </c>
      <c r="H2485" s="2">
        <f t="shared" si="303"/>
        <v>0.36704999999999943</v>
      </c>
      <c r="I2485" s="2">
        <f t="array" ref="I2485">SUMPRODUCT(B2469:B2488, (ROW(B2469:B2488)-ROW(B2469)+1)) / (20*21/2)</f>
        <v>0.35914285714285715</v>
      </c>
      <c r="J2485" s="2">
        <f t="shared" si="306"/>
        <v>0.35773016386867962</v>
      </c>
      <c r="K2485" s="2">
        <f t="shared" si="308"/>
        <v>0.35873705031388364</v>
      </c>
    </row>
    <row r="2486" spans="1:11" ht="13.5" x14ac:dyDescent="0.25">
      <c r="A2486" s="3">
        <f>TITRES_STAT!B2489</f>
        <v>45929</v>
      </c>
      <c r="B2486" s="5">
        <f>TITRES_STAT!D2489</f>
        <v>0.36</v>
      </c>
      <c r="C2486" s="2">
        <f t="shared" si="301"/>
        <v>0</v>
      </c>
      <c r="D2486" s="2">
        <f t="shared" si="302"/>
        <v>0.36</v>
      </c>
      <c r="E2486" s="2">
        <f t="shared" si="304"/>
        <v>0.35799999999999993</v>
      </c>
      <c r="F2486" s="2">
        <f t="shared" si="305"/>
        <v>0.35650000000000015</v>
      </c>
      <c r="G2486" s="2">
        <f t="shared" si="307"/>
        <v>0.35699999999999965</v>
      </c>
      <c r="H2486" s="2">
        <f t="shared" si="303"/>
        <v>0.36699999999999938</v>
      </c>
      <c r="I2486" s="2">
        <f t="array" ref="I2486">SUMPRODUCT(B2470:B2489, (ROW(B2470:B2489)-ROW(B2470)+1)) / (20*21/2)</f>
        <v>0.36033333333333328</v>
      </c>
      <c r="J2486" s="2">
        <f t="shared" si="306"/>
        <v>0.35794633873832915</v>
      </c>
      <c r="K2486" s="2">
        <f t="shared" si="308"/>
        <v>0.35878657775255485</v>
      </c>
    </row>
    <row r="2487" spans="1:11" ht="13.5" x14ac:dyDescent="0.25">
      <c r="A2487" s="3">
        <f>TITRES_STAT!B2490</f>
        <v>45930</v>
      </c>
      <c r="B2487" s="5">
        <f>TITRES_STAT!D2490</f>
        <v>0.36</v>
      </c>
      <c r="C2487" s="2">
        <f t="shared" si="301"/>
        <v>0</v>
      </c>
      <c r="D2487" s="2">
        <f t="shared" si="302"/>
        <v>0.36</v>
      </c>
      <c r="E2487" s="2">
        <f t="shared" si="304"/>
        <v>0.35899999999999987</v>
      </c>
      <c r="F2487" s="2">
        <f t="shared" si="305"/>
        <v>0.35700000000000015</v>
      </c>
      <c r="G2487" s="2">
        <f t="shared" si="307"/>
        <v>0.35699999999999976</v>
      </c>
      <c r="H2487" s="2">
        <f t="shared" si="303"/>
        <v>0.36694999999999939</v>
      </c>
      <c r="I2487" s="2">
        <f t="array" ref="I2487">SUMPRODUCT(B2471:B2490, (ROW(B2471:B2490)-ROW(B2471)+1)) / (20*21/2)</f>
        <v>0.36147619047619045</v>
      </c>
      <c r="J2487" s="2">
        <f t="shared" si="306"/>
        <v>0.35814192552515489</v>
      </c>
      <c r="K2487" s="2">
        <f t="shared" si="308"/>
        <v>0.35883416293872916</v>
      </c>
    </row>
    <row r="2488" spans="1:11" ht="13.5" x14ac:dyDescent="0.25">
      <c r="A2488" s="3">
        <f>TITRES_STAT!B2491</f>
        <v>45931</v>
      </c>
      <c r="B2488" s="5">
        <f>TITRES_STAT!D2491</f>
        <v>0.37</v>
      </c>
      <c r="C2488" s="2">
        <f t="shared" si="301"/>
        <v>1.0000000000000009E-2</v>
      </c>
      <c r="D2488" s="2">
        <f t="shared" si="302"/>
        <v>0.36199999999999999</v>
      </c>
      <c r="E2488" s="2">
        <f t="shared" si="304"/>
        <v>0.36099999999999993</v>
      </c>
      <c r="F2488" s="2">
        <f t="shared" si="305"/>
        <v>0.3575000000000001</v>
      </c>
      <c r="G2488" s="2">
        <f t="shared" si="307"/>
        <v>0.3571999999999998</v>
      </c>
      <c r="H2488" s="2">
        <f t="shared" si="303"/>
        <v>0.36689999999999934</v>
      </c>
      <c r="I2488" s="2">
        <f t="array" ref="I2488">SUMPRODUCT(B2472:B2491, (ROW(B2472:B2491)-ROW(B2472)+1)) / (20*21/2)</f>
        <v>0.3625714285714286</v>
      </c>
      <c r="J2488" s="2">
        <f t="shared" si="306"/>
        <v>0.35927126595133063</v>
      </c>
      <c r="K2488" s="2">
        <f t="shared" si="308"/>
        <v>0.35927203890191628</v>
      </c>
    </row>
    <row r="2489" spans="1:11" ht="13.5" x14ac:dyDescent="0.25">
      <c r="A2489" s="3">
        <f>TITRES_STAT!B2492</f>
        <v>45932</v>
      </c>
      <c r="B2489" s="5">
        <f>TITRES_STAT!D2492</f>
        <v>0.37</v>
      </c>
      <c r="C2489" s="2">
        <f t="shared" si="301"/>
        <v>0</v>
      </c>
      <c r="D2489" s="2">
        <f t="shared" si="302"/>
        <v>0.36400000000000005</v>
      </c>
      <c r="E2489" s="2">
        <f t="shared" si="304"/>
        <v>0.36199999999999999</v>
      </c>
      <c r="F2489" s="2">
        <f t="shared" si="305"/>
        <v>0.3580000000000001</v>
      </c>
      <c r="G2489" s="2">
        <f t="shared" si="307"/>
        <v>0.35739999999999983</v>
      </c>
      <c r="H2489" s="2">
        <f t="shared" si="303"/>
        <v>0.3668499999999994</v>
      </c>
      <c r="I2489" s="2">
        <f t="array" ref="I2489">SUMPRODUCT(B2473:B2492, (ROW(B2473:B2492)-ROW(B2473)+1)) / (20*21/2)</f>
        <v>0.3635714285714286</v>
      </c>
      <c r="J2489" s="2">
        <f t="shared" si="306"/>
        <v>0.36029305014644197</v>
      </c>
      <c r="K2489" s="2">
        <f t="shared" si="308"/>
        <v>0.35969274325870393</v>
      </c>
    </row>
    <row r="2490" spans="1:11" ht="13.5" x14ac:dyDescent="0.25">
      <c r="A2490" s="3">
        <f>TITRES_STAT!B2493</f>
        <v>45933</v>
      </c>
      <c r="B2490" s="5">
        <f>TITRES_STAT!D2493</f>
        <v>0.37</v>
      </c>
      <c r="C2490" s="2">
        <f t="shared" si="301"/>
        <v>0</v>
      </c>
      <c r="D2490" s="2">
        <f t="shared" si="302"/>
        <v>0.36599999999999999</v>
      </c>
      <c r="E2490" s="2">
        <f t="shared" si="304"/>
        <v>0.36299999999999999</v>
      </c>
      <c r="F2490" s="2">
        <f t="shared" si="305"/>
        <v>0.3585000000000001</v>
      </c>
      <c r="G2490" s="2">
        <f t="shared" si="307"/>
        <v>0.3577999999999999</v>
      </c>
      <c r="H2490" s="2">
        <f t="shared" si="303"/>
        <v>0.3668499999999994</v>
      </c>
      <c r="I2490" s="2">
        <f t="array" ref="I2490">SUMPRODUCT(B2474:B2493, (ROW(B2474:B2493)-ROW(B2474)+1)) / (20*21/2)</f>
        <v>0.36447619047619051</v>
      </c>
      <c r="J2490" s="2">
        <f t="shared" si="306"/>
        <v>0.36121752156106657</v>
      </c>
      <c r="K2490" s="2">
        <f t="shared" si="308"/>
        <v>0.36009694940542147</v>
      </c>
    </row>
    <row r="2491" spans="1:11" ht="13.5" x14ac:dyDescent="0.25">
      <c r="A2491" s="3">
        <f>TITRES_STAT!B2494</f>
        <v>45936</v>
      </c>
      <c r="B2491" s="5">
        <f>TITRES_STAT!D2494</f>
        <v>0.37</v>
      </c>
      <c r="C2491" s="2">
        <f t="shared" si="301"/>
        <v>0</v>
      </c>
      <c r="D2491" s="2">
        <f t="shared" si="302"/>
        <v>0.36800000000000005</v>
      </c>
      <c r="E2491" s="2">
        <f t="shared" si="304"/>
        <v>0.36399999999999999</v>
      </c>
      <c r="F2491" s="2">
        <f t="shared" si="305"/>
        <v>0.35950000000000004</v>
      </c>
      <c r="G2491" s="2">
        <f t="shared" si="307"/>
        <v>0.35799999999999987</v>
      </c>
      <c r="H2491" s="2">
        <f t="shared" si="303"/>
        <v>0.3668499999999994</v>
      </c>
      <c r="I2491" s="2">
        <f t="array" ref="I2491">SUMPRODUCT(B2475:B2494, (ROW(B2475:B2494)-ROW(B2475)+1)) / (20*21/2)</f>
        <v>0.36433333333333334</v>
      </c>
      <c r="J2491" s="2">
        <f t="shared" si="306"/>
        <v>0.36205394807906022</v>
      </c>
      <c r="K2491" s="2">
        <f t="shared" si="308"/>
        <v>0.36048530433069909</v>
      </c>
    </row>
    <row r="2492" spans="1:11" ht="13.5" x14ac:dyDescent="0.25">
      <c r="A2492" s="3">
        <f>TITRES_STAT!B2495</f>
        <v>45937</v>
      </c>
      <c r="B2492" s="5">
        <f>TITRES_STAT!D2495</f>
        <v>0.37</v>
      </c>
      <c r="C2492" s="2">
        <f t="shared" si="301"/>
        <v>0</v>
      </c>
      <c r="D2492" s="2">
        <f t="shared" si="302"/>
        <v>0.37</v>
      </c>
      <c r="E2492" s="2">
        <f t="shared" si="304"/>
        <v>0.36500000000000005</v>
      </c>
      <c r="F2492" s="2">
        <f t="shared" si="305"/>
        <v>0.36050000000000004</v>
      </c>
      <c r="G2492" s="2">
        <f t="shared" si="307"/>
        <v>0.35819999999999991</v>
      </c>
      <c r="H2492" s="2">
        <f t="shared" si="303"/>
        <v>0.36684999999999945</v>
      </c>
      <c r="I2492" s="2">
        <f t="array" ref="I2492">SUMPRODUCT(B2476:B2495, (ROW(B2476:B2495)-ROW(B2476)+1)) / (20*21/2)</f>
        <v>0.36514285714285716</v>
      </c>
      <c r="J2492" s="2">
        <f t="shared" si="306"/>
        <v>0.36281071492867351</v>
      </c>
      <c r="K2492" s="2">
        <f t="shared" si="308"/>
        <v>0.36085842965106385</v>
      </c>
    </row>
    <row r="2493" spans="1:11" ht="13.5" x14ac:dyDescent="0.25">
      <c r="A2493" s="3">
        <f>TITRES_STAT!B2496</f>
        <v>45938</v>
      </c>
      <c r="B2493" s="5">
        <f>TITRES_STAT!D2496</f>
        <v>0.37</v>
      </c>
      <c r="C2493" s="2">
        <f t="shared" si="301"/>
        <v>0</v>
      </c>
      <c r="D2493" s="2">
        <f t="shared" si="302"/>
        <v>0.37</v>
      </c>
      <c r="E2493" s="2">
        <f t="shared" si="304"/>
        <v>0.36600000000000005</v>
      </c>
      <c r="F2493" s="2">
        <f t="shared" si="305"/>
        <v>0.36150000000000004</v>
      </c>
      <c r="G2493" s="2">
        <f t="shared" si="307"/>
        <v>0.35839999999999989</v>
      </c>
      <c r="H2493" s="2">
        <f t="shared" si="303"/>
        <v>0.36679999999999952</v>
      </c>
      <c r="I2493" s="2">
        <f t="array" ref="I2493">SUMPRODUCT(B2477:B2496, (ROW(B2477:B2496)-ROW(B2477)+1)) / (20*21/2)</f>
        <v>0.36585714285714283</v>
      </c>
      <c r="J2493" s="2">
        <f t="shared" si="306"/>
        <v>0.36349540874499031</v>
      </c>
      <c r="K2493" s="2">
        <f t="shared" si="308"/>
        <v>0.36121692260592414</v>
      </c>
    </row>
    <row r="2494" spans="1:11" ht="13.5" x14ac:dyDescent="0.25">
      <c r="A2494" s="3">
        <f>TITRES_STAT!B2497</f>
        <v>45939</v>
      </c>
      <c r="B2494" s="5">
        <f>TITRES_STAT!D2497</f>
        <v>0.36</v>
      </c>
      <c r="C2494" s="2">
        <f t="shared" si="301"/>
        <v>-1.0000000000000009E-2</v>
      </c>
      <c r="D2494" s="2">
        <f t="shared" si="302"/>
        <v>0.36799999999999999</v>
      </c>
      <c r="E2494" s="2">
        <f t="shared" si="304"/>
        <v>0.36600000000000005</v>
      </c>
      <c r="F2494" s="2">
        <f t="shared" si="305"/>
        <v>0.36150000000000004</v>
      </c>
      <c r="G2494" s="2">
        <f t="shared" si="307"/>
        <v>0.35839999999999989</v>
      </c>
      <c r="H2494" s="2">
        <f t="shared" si="303"/>
        <v>0.36664999999999959</v>
      </c>
      <c r="I2494" s="2">
        <f t="array" ref="I2494">SUMPRODUCT(B2478:B2497, (ROW(B2478:B2497)-ROW(B2478)+1)) / (20*21/2)</f>
        <v>0.36652380952380953</v>
      </c>
      <c r="J2494" s="2">
        <f t="shared" si="306"/>
        <v>0.36316251267403887</v>
      </c>
      <c r="K2494" s="2">
        <f t="shared" si="308"/>
        <v>0.36116920015078985</v>
      </c>
    </row>
    <row r="2495" spans="1:11" ht="13.5" x14ac:dyDescent="0.25">
      <c r="A2495" s="3">
        <f>TITRES_STAT!B2498</f>
        <v>45940</v>
      </c>
      <c r="B2495" s="5">
        <f>TITRES_STAT!D2498</f>
        <v>0.37</v>
      </c>
      <c r="C2495" s="2">
        <f t="shared" si="301"/>
        <v>1.0000000000000009E-2</v>
      </c>
      <c r="D2495" s="2">
        <f t="shared" si="302"/>
        <v>0.36799999999999999</v>
      </c>
      <c r="E2495" s="2">
        <f t="shared" si="304"/>
        <v>0.36700000000000005</v>
      </c>
      <c r="F2495" s="2">
        <f t="shared" si="305"/>
        <v>0.36249999999999999</v>
      </c>
      <c r="G2495" s="2">
        <f t="shared" si="307"/>
        <v>0.35859999999999986</v>
      </c>
      <c r="H2495" s="2">
        <f t="shared" si="303"/>
        <v>0.36659999999999954</v>
      </c>
      <c r="I2495" s="2">
        <f t="array" ref="I2495">SUMPRODUCT(B2479:B2498, (ROW(B2479:B2498)-ROW(B2479)+1)) / (20*21/2)</f>
        <v>0.36709523809523809</v>
      </c>
      <c r="J2495" s="2">
        <f t="shared" si="306"/>
        <v>0.36381370194317803</v>
      </c>
      <c r="K2495" s="2">
        <f t="shared" si="308"/>
        <v>0.36151550602722948</v>
      </c>
    </row>
    <row r="2496" spans="1:11" ht="13.5" x14ac:dyDescent="0.25">
      <c r="A2496" s="3">
        <f>TITRES_STAT!B2499</f>
        <v>45943</v>
      </c>
      <c r="B2496" s="5">
        <f>TITRES_STAT!D2499</f>
        <v>0.37</v>
      </c>
      <c r="C2496" s="2">
        <f t="shared" si="301"/>
        <v>0</v>
      </c>
      <c r="D2496" s="2">
        <f t="shared" si="302"/>
        <v>0.36800000000000005</v>
      </c>
      <c r="E2496" s="2">
        <f t="shared" si="304"/>
        <v>0.36800000000000005</v>
      </c>
      <c r="F2496" s="2">
        <f t="shared" si="305"/>
        <v>0.36299999999999999</v>
      </c>
      <c r="G2496" s="2">
        <f t="shared" si="307"/>
        <v>0.35899999999999993</v>
      </c>
      <c r="H2496" s="2">
        <f t="shared" si="303"/>
        <v>0.36659999999999959</v>
      </c>
      <c r="I2496" s="2">
        <f t="array" ref="I2496">SUMPRODUCT(B2480:B2499, (ROW(B2480:B2499)-ROW(B2480)+1)) / (20*21/2)</f>
        <v>0.3675714285714286</v>
      </c>
      <c r="J2496" s="2">
        <f t="shared" si="306"/>
        <v>0.36440287318668491</v>
      </c>
      <c r="K2496" s="2">
        <f t="shared" si="308"/>
        <v>0.36184823128106364</v>
      </c>
    </row>
    <row r="2497" spans="1:11" ht="13.5" x14ac:dyDescent="0.25">
      <c r="A2497" s="3">
        <f>TITRES_STAT!B2500</f>
        <v>45944</v>
      </c>
      <c r="B2497" s="5">
        <f>TITRES_STAT!D2500</f>
        <v>0.37</v>
      </c>
      <c r="C2497" s="2">
        <f t="shared" si="301"/>
        <v>0</v>
      </c>
      <c r="D2497" s="2">
        <f t="shared" si="302"/>
        <v>0.36800000000000005</v>
      </c>
      <c r="E2497" s="2">
        <f t="shared" si="304"/>
        <v>0.36900000000000005</v>
      </c>
      <c r="F2497" s="2">
        <f t="shared" si="305"/>
        <v>0.36399999999999999</v>
      </c>
      <c r="G2497" s="2">
        <f t="shared" si="307"/>
        <v>0.35939999999999989</v>
      </c>
      <c r="H2497" s="2">
        <f t="shared" si="303"/>
        <v>0.3665999999999997</v>
      </c>
      <c r="I2497" s="2">
        <f t="array" ref="I2497">SUMPRODUCT(B2481:B2500, (ROW(B2481:B2500)-ROW(B2481)+1)) / (20*21/2)</f>
        <v>0.36704761904761907</v>
      </c>
      <c r="J2497" s="2">
        <f t="shared" si="306"/>
        <v>0.36493593288319109</v>
      </c>
      <c r="K2497" s="2">
        <f t="shared" si="308"/>
        <v>0.36216790848572783</v>
      </c>
    </row>
    <row r="2498" spans="1:11" ht="13.5" x14ac:dyDescent="0.25">
      <c r="A2498" s="3">
        <f>TITRES_STAT!B2501</f>
        <v>45946</v>
      </c>
      <c r="B2498" s="5">
        <f>TITRES_STAT!D2501</f>
        <v>0.37</v>
      </c>
      <c r="C2498" s="2">
        <f t="shared" si="301"/>
        <v>0</v>
      </c>
      <c r="D2498" s="2">
        <f t="shared" si="302"/>
        <v>0.36800000000000005</v>
      </c>
      <c r="E2498" s="2">
        <f t="shared" si="304"/>
        <v>0.36900000000000005</v>
      </c>
      <c r="F2498" s="2">
        <f t="shared" si="305"/>
        <v>0.36500000000000005</v>
      </c>
      <c r="G2498" s="2">
        <f t="shared" si="307"/>
        <v>0.3597999999999999</v>
      </c>
      <c r="H2498" s="2">
        <f t="shared" si="303"/>
        <v>0.36654999999999971</v>
      </c>
      <c r="I2498" s="2">
        <f t="array" ref="I2498">SUMPRODUCT(B2482:B2501, (ROW(B2482:B2501)-ROW(B2482)+1)) / (20*21/2)</f>
        <v>0.36557142857142855</v>
      </c>
      <c r="J2498" s="2">
        <f t="shared" si="306"/>
        <v>0.36541822498955384</v>
      </c>
      <c r="K2498" s="2">
        <f t="shared" si="308"/>
        <v>0.36247504932942481</v>
      </c>
    </row>
    <row r="2499" spans="1:11" ht="13.5" x14ac:dyDescent="0.25">
      <c r="A2499" s="3">
        <f>TITRES_STAT!B2502</f>
        <v>45947</v>
      </c>
      <c r="B2499" s="5">
        <f>TITRES_STAT!D2502</f>
        <v>0.37</v>
      </c>
      <c r="C2499" s="2">
        <f t="shared" si="301"/>
        <v>0</v>
      </c>
      <c r="D2499" s="2">
        <f t="shared" si="302"/>
        <v>0.37</v>
      </c>
      <c r="E2499" s="2">
        <f t="shared" si="304"/>
        <v>0.36900000000000005</v>
      </c>
      <c r="F2499" s="2">
        <f t="shared" si="305"/>
        <v>0.36550000000000005</v>
      </c>
      <c r="G2499" s="2">
        <f t="shared" si="307"/>
        <v>0.36019999999999991</v>
      </c>
      <c r="H2499" s="2">
        <f t="shared" si="303"/>
        <v>0.36654999999999982</v>
      </c>
      <c r="I2499" s="2">
        <f t="array" ref="I2499">SUMPRODUCT(B2483:B2502, (ROW(B2483:B2502)-ROW(B2483)+1)) / (20*21/2)</f>
        <v>0.36509523809523808</v>
      </c>
      <c r="J2499" s="2">
        <f t="shared" si="306"/>
        <v>0.36585458451435826</v>
      </c>
      <c r="K2499" s="2">
        <f t="shared" si="308"/>
        <v>0.36277014543415326</v>
      </c>
    </row>
    <row r="2500" spans="1:11" ht="13.5" x14ac:dyDescent="0.25">
      <c r="A2500" s="3">
        <f>TITRES_STAT!B2503</f>
        <v>45950</v>
      </c>
      <c r="B2500" s="5">
        <f>TITRES_STAT!D2503</f>
        <v>0.36</v>
      </c>
      <c r="C2500" s="2">
        <f t="shared" ref="C2500:C2508" si="309">B2500-B2499</f>
        <v>-1.0000000000000009E-2</v>
      </c>
      <c r="D2500" s="2">
        <f t="shared" si="302"/>
        <v>0.36799999999999999</v>
      </c>
      <c r="E2500" s="2">
        <f t="shared" si="304"/>
        <v>0.36799999999999999</v>
      </c>
      <c r="F2500" s="2">
        <f t="shared" si="305"/>
        <v>0.36550000000000005</v>
      </c>
      <c r="G2500" s="2">
        <f t="shared" si="307"/>
        <v>0.36039999999999983</v>
      </c>
      <c r="H2500" s="2">
        <f t="shared" si="303"/>
        <v>0.36649999999999983</v>
      </c>
      <c r="I2500" s="2">
        <f t="array" ref="I2500">SUMPRODUCT(B2484:B2503, (ROW(B2484:B2503)-ROW(B2484)+1)) / (20*21/2)</f>
        <v>0.36366666666666664</v>
      </c>
      <c r="J2500" s="2">
        <f t="shared" si="306"/>
        <v>0.36529700503680029</v>
      </c>
      <c r="K2500" s="2">
        <f t="shared" si="308"/>
        <v>0.36266151227987276</v>
      </c>
    </row>
    <row r="2501" spans="1:11" ht="13.5" x14ac:dyDescent="0.25">
      <c r="A2501" s="3">
        <f>TITRES_STAT!B2504</f>
        <v>45951</v>
      </c>
      <c r="B2501" s="5">
        <f>TITRES_STAT!D2504</f>
        <v>0.35</v>
      </c>
      <c r="C2501" s="2">
        <f t="shared" si="309"/>
        <v>-1.0000000000000009E-2</v>
      </c>
      <c r="D2501" s="2">
        <f t="shared" si="302"/>
        <v>0.36399999999999999</v>
      </c>
      <c r="E2501" s="2">
        <f t="shared" si="304"/>
        <v>0.36600000000000005</v>
      </c>
      <c r="F2501" s="2">
        <f t="shared" si="305"/>
        <v>0.36500000000000005</v>
      </c>
      <c r="G2501" s="2">
        <f t="shared" si="307"/>
        <v>0.3601999999999998</v>
      </c>
      <c r="H2501" s="2">
        <f t="shared" si="303"/>
        <v>0.36639999999999984</v>
      </c>
      <c r="I2501" s="2">
        <f t="array" ref="I2501">SUMPRODUCT(B2485:B2504, (ROW(B2485:B2504)-ROW(B2485)+1)) / (20*21/2)</f>
        <v>0.36228571428571427</v>
      </c>
      <c r="J2501" s="2">
        <f t="shared" si="306"/>
        <v>0.36384014741424786</v>
      </c>
      <c r="K2501" s="2">
        <f t="shared" si="308"/>
        <v>0.36216498238654443</v>
      </c>
    </row>
    <row r="2502" spans="1:11" ht="13.5" x14ac:dyDescent="0.25">
      <c r="A2502" s="3">
        <f>TITRES_STAT!B2505</f>
        <v>45952</v>
      </c>
      <c r="B2502" s="5">
        <f>TITRES_STAT!D2505</f>
        <v>0.36</v>
      </c>
      <c r="C2502" s="2">
        <f t="shared" si="309"/>
        <v>1.0000000000000009E-2</v>
      </c>
      <c r="D2502" s="2">
        <f t="shared" ref="D2502:D2508" si="310">AVERAGE(B2498:B2502)</f>
        <v>0.36199999999999999</v>
      </c>
      <c r="E2502" s="2">
        <f t="shared" si="304"/>
        <v>0.36500000000000005</v>
      </c>
      <c r="F2502" s="2">
        <f t="shared" si="305"/>
        <v>0.3650000000000001</v>
      </c>
      <c r="G2502" s="2">
        <f t="shared" si="307"/>
        <v>0.3601999999999998</v>
      </c>
      <c r="H2502" s="2">
        <f t="shared" si="303"/>
        <v>0.36634999999999984</v>
      </c>
      <c r="I2502" s="2">
        <f t="array" ref="I2502">SUMPRODUCT(B2486:B2505, (ROW(B2486:B2505)-ROW(B2486)+1)) / (20*21/2)</f>
        <v>0.36095238095238091</v>
      </c>
      <c r="J2502" s="2">
        <f t="shared" si="306"/>
        <v>0.3634744190890814</v>
      </c>
      <c r="K2502" s="2">
        <f t="shared" si="308"/>
        <v>0.36208008111648388</v>
      </c>
    </row>
    <row r="2503" spans="1:11" ht="13.5" x14ac:dyDescent="0.25">
      <c r="A2503" s="3">
        <f>TITRES_STAT!B2506</f>
        <v>45953</v>
      </c>
      <c r="B2503" s="5">
        <f>TITRES_STAT!D2506</f>
        <v>0.35</v>
      </c>
      <c r="C2503" s="2">
        <f t="shared" si="309"/>
        <v>-1.0000000000000009E-2</v>
      </c>
      <c r="D2503" s="2">
        <f t="shared" si="310"/>
        <v>0.35799999999999998</v>
      </c>
      <c r="E2503" s="2">
        <f t="shared" si="304"/>
        <v>0.36300000000000004</v>
      </c>
      <c r="F2503" s="2">
        <f t="shared" si="305"/>
        <v>0.36450000000000005</v>
      </c>
      <c r="G2503" s="2">
        <f t="shared" si="307"/>
        <v>0.35999999999999976</v>
      </c>
      <c r="H2503" s="2">
        <f t="shared" si="303"/>
        <v>0.3662499999999998</v>
      </c>
      <c r="I2503" s="2">
        <f t="array" ref="I2503">SUMPRODUCT(B2487:B2506, (ROW(B2487:B2506)-ROW(B2487)+1)) / (20*21/2)</f>
        <v>0.36061904761904762</v>
      </c>
      <c r="J2503" s="2">
        <f t="shared" si="306"/>
        <v>0.36219114108059747</v>
      </c>
      <c r="K2503" s="2">
        <f t="shared" si="308"/>
        <v>0.36160635244524925</v>
      </c>
    </row>
    <row r="2504" spans="1:11" ht="13.5" x14ac:dyDescent="0.25">
      <c r="A2504" s="3">
        <f>TITRES_STAT!B2507</f>
        <v>45954</v>
      </c>
      <c r="B2504" s="5">
        <f>TITRES_STAT!D2507</f>
        <v>0.35</v>
      </c>
      <c r="C2504" s="2">
        <f t="shared" si="309"/>
        <v>0</v>
      </c>
      <c r="D2504" s="2">
        <f t="shared" si="310"/>
        <v>0.35399999999999998</v>
      </c>
      <c r="E2504" s="2">
        <f t="shared" si="304"/>
        <v>0.36199999999999999</v>
      </c>
      <c r="F2504" s="2">
        <f t="shared" si="305"/>
        <v>0.36399999999999999</v>
      </c>
      <c r="G2504" s="2">
        <f t="shared" si="307"/>
        <v>0.35999999999999976</v>
      </c>
      <c r="H2504" s="2">
        <f t="shared" si="303"/>
        <v>0.36614999999999981</v>
      </c>
      <c r="I2504" s="2">
        <f t="array" ref="I2504">SUMPRODUCT(B2488:B2507, (ROW(B2488:B2507)-ROW(B2488)+1)) / (20*21/2)</f>
        <v>0.36028571428571426</v>
      </c>
      <c r="J2504" s="2">
        <f t="shared" si="306"/>
        <v>0.36103008002530246</v>
      </c>
      <c r="K2504" s="2">
        <f t="shared" si="308"/>
        <v>0.361151201368965</v>
      </c>
    </row>
    <row r="2505" spans="1:11" ht="13.5" x14ac:dyDescent="0.25">
      <c r="A2505" s="3">
        <f>TITRES_STAT!B2508</f>
        <v>45957</v>
      </c>
      <c r="B2505" s="5">
        <f>TITRES_STAT!D2508</f>
        <v>0.35</v>
      </c>
      <c r="C2505" s="2">
        <f t="shared" si="309"/>
        <v>0</v>
      </c>
      <c r="D2505" s="2">
        <f t="shared" si="310"/>
        <v>0.35200000000000004</v>
      </c>
      <c r="E2505" s="2">
        <f t="shared" si="304"/>
        <v>0.36</v>
      </c>
      <c r="F2505" s="2">
        <f t="shared" si="305"/>
        <v>0.36349999999999999</v>
      </c>
      <c r="G2505" s="2">
        <f t="shared" si="307"/>
        <v>0.35999999999999976</v>
      </c>
      <c r="H2505" s="2">
        <f t="shared" si="303"/>
        <v>0.36604999999999982</v>
      </c>
      <c r="I2505" s="2">
        <f t="array" ref="I2505">SUMPRODUCT(B2489:B2508, (ROW(B2489:B2508)-ROW(B2489)+1)) / (20*21/2)</f>
        <v>0.35995238095238097</v>
      </c>
      <c r="J2505" s="2">
        <f t="shared" si="306"/>
        <v>0.35997959621336889</v>
      </c>
      <c r="K2505" s="2">
        <f t="shared" si="308"/>
        <v>0.36071389935449583</v>
      </c>
    </row>
    <row r="2506" spans="1:11" ht="13.5" x14ac:dyDescent="0.25">
      <c r="A2506" s="3">
        <f>TITRES_STAT!B2509</f>
        <v>45958</v>
      </c>
      <c r="B2506" s="5">
        <f>TITRES_STAT!D2509</f>
        <v>0.36</v>
      </c>
      <c r="C2506" s="2">
        <f t="shared" si="309"/>
        <v>1.0000000000000009E-2</v>
      </c>
      <c r="D2506" s="2">
        <f t="shared" si="310"/>
        <v>0.35399999999999998</v>
      </c>
      <c r="E2506" s="2">
        <f t="shared" si="304"/>
        <v>0.35899999999999999</v>
      </c>
      <c r="F2506" s="2">
        <f t="shared" si="305"/>
        <v>0.36350000000000005</v>
      </c>
      <c r="G2506" s="2">
        <f t="shared" si="307"/>
        <v>0.36019999999999974</v>
      </c>
      <c r="H2506" s="2">
        <f t="shared" ref="H2506:H2508" si="311">AVERAGE(B2307:B2506)</f>
        <v>0.36599999999999988</v>
      </c>
      <c r="I2506" s="2">
        <f t="array" ref="I2506">SUMPRODUCT(B2490:B2508, (ROW(B2490:B2508)-ROW(B2490)+1)) / (20*21/2)</f>
        <v>0.32538095238095238</v>
      </c>
      <c r="J2506" s="2">
        <f t="shared" si="306"/>
        <v>0.3599815394311433</v>
      </c>
      <c r="K2506" s="2">
        <f t="shared" si="308"/>
        <v>0.36068590330137834</v>
      </c>
    </row>
    <row r="2507" spans="1:11" ht="13.5" x14ac:dyDescent="0.25">
      <c r="A2507" s="3">
        <f>TITRES_STAT!B2510</f>
        <v>45959</v>
      </c>
      <c r="B2507" s="5">
        <f>TITRES_STAT!D2510</f>
        <v>0.36</v>
      </c>
      <c r="C2507" s="2">
        <f t="shared" si="309"/>
        <v>0</v>
      </c>
      <c r="D2507" s="2">
        <f t="shared" si="310"/>
        <v>0.35399999999999993</v>
      </c>
      <c r="E2507" s="2">
        <f t="shared" si="304"/>
        <v>0.35799999999999998</v>
      </c>
      <c r="F2507" s="2">
        <f t="shared" si="305"/>
        <v>0.36350000000000005</v>
      </c>
      <c r="G2507" s="2">
        <f t="shared" si="307"/>
        <v>0.36039999999999978</v>
      </c>
      <c r="H2507" s="2">
        <f t="shared" si="311"/>
        <v>0.36594999999999983</v>
      </c>
      <c r="I2507" s="2">
        <f t="array" ref="I2507">SUMPRODUCT(B2491:B2508, (ROW(B2491:B2508)-ROW(B2491)+1)) / (20*21/2)</f>
        <v>0.29257142857142854</v>
      </c>
      <c r="J2507" s="2">
        <f t="shared" si="306"/>
        <v>0.35998329758055825</v>
      </c>
      <c r="K2507" s="2">
        <f t="shared" si="308"/>
        <v>0.36065900513269683</v>
      </c>
    </row>
    <row r="2508" spans="1:11" ht="13.5" x14ac:dyDescent="0.25">
      <c r="A2508" s="3">
        <f>TITRES_STAT!B2511</f>
        <v>45960</v>
      </c>
      <c r="B2508" s="5">
        <f>TITRES_STAT!D2511</f>
        <v>0.36</v>
      </c>
      <c r="C2508" s="2">
        <f t="shared" si="309"/>
        <v>0</v>
      </c>
      <c r="D2508" s="2">
        <f t="shared" si="310"/>
        <v>0.35599999999999998</v>
      </c>
      <c r="E2508" s="2">
        <f t="shared" ref="E2508" si="312">AVERAGE(B2499:B2508)</f>
        <v>0.35699999999999998</v>
      </c>
      <c r="F2508" s="2">
        <f t="shared" si="305"/>
        <v>0.36300000000000004</v>
      </c>
      <c r="G2508" s="2">
        <f t="shared" si="307"/>
        <v>0.36039999999999972</v>
      </c>
      <c r="H2508" s="2">
        <f t="shared" si="311"/>
        <v>0.36589999999999989</v>
      </c>
      <c r="I2508" s="2">
        <f t="array" ref="I2508">SUMPRODUCT(B2492:B2508, (ROW(B2492:B2508)-ROW(B2492)+1)) / (20*21/2)</f>
        <v>0.26152380952380949</v>
      </c>
      <c r="J2508" s="2">
        <f t="shared" si="306"/>
        <v>0.35998488828717179</v>
      </c>
      <c r="K2508" s="2">
        <f t="shared" si="308"/>
        <v>0.36063316179415972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0.72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0.72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0.71</v>
      </c>
      <c r="C4" s="2">
        <f t="shared" si="0"/>
        <v>-1.0000000000000009E-2</v>
      </c>
      <c r="D4" s="2">
        <f t="shared" si="1"/>
        <v>0</v>
      </c>
      <c r="E4" s="2">
        <f t="shared" si="2"/>
        <v>1.0000000000000009E-2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0.7</v>
      </c>
      <c r="C5" s="2">
        <f t="shared" si="0"/>
        <v>-1.0000000000000009E-2</v>
      </c>
      <c r="D5" s="2">
        <f t="shared" si="1"/>
        <v>0</v>
      </c>
      <c r="E5" s="2">
        <f t="shared" si="2"/>
        <v>1.0000000000000009E-2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0.7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0.69</v>
      </c>
      <c r="C7" s="2">
        <f t="shared" si="0"/>
        <v>-1.0000000000000009E-2</v>
      </c>
      <c r="D7" s="2">
        <f t="shared" si="1"/>
        <v>0</v>
      </c>
      <c r="E7" s="2">
        <f t="shared" si="2"/>
        <v>1.0000000000000009E-2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0.68</v>
      </c>
      <c r="C8" s="2">
        <f t="shared" si="0"/>
        <v>-9.9999999999998979E-3</v>
      </c>
      <c r="D8" s="2">
        <f t="shared" si="1"/>
        <v>0</v>
      </c>
      <c r="E8" s="2">
        <f t="shared" si="2"/>
        <v>9.9999999999998979E-3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0.67</v>
      </c>
      <c r="C9" s="2">
        <f t="shared" si="0"/>
        <v>-1.0000000000000009E-2</v>
      </c>
      <c r="D9" s="2">
        <f t="shared" si="1"/>
        <v>0</v>
      </c>
      <c r="E9" s="2">
        <f t="shared" si="2"/>
        <v>1.0000000000000009E-2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0.67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0.71</v>
      </c>
      <c r="C11" s="2">
        <f t="shared" si="0"/>
        <v>3.9999999999999925E-2</v>
      </c>
      <c r="D11" s="2">
        <f t="shared" si="1"/>
        <v>3.9999999999999925E-2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0.74</v>
      </c>
      <c r="C12" s="2">
        <f t="shared" si="0"/>
        <v>3.0000000000000027E-2</v>
      </c>
      <c r="D12" s="2">
        <f t="shared" si="1"/>
        <v>3.0000000000000027E-2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0.78</v>
      </c>
      <c r="C13" s="2">
        <f t="shared" si="0"/>
        <v>4.0000000000000036E-2</v>
      </c>
      <c r="D13" s="2">
        <f t="shared" si="1"/>
        <v>4.0000000000000036E-2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0.82</v>
      </c>
      <c r="C14" s="2">
        <f t="shared" si="0"/>
        <v>3.9999999999999925E-2</v>
      </c>
      <c r="D14" s="2">
        <f t="shared" si="1"/>
        <v>3.9999999999999925E-2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0.86</v>
      </c>
      <c r="C15" s="2">
        <f t="shared" si="0"/>
        <v>4.0000000000000036E-2</v>
      </c>
      <c r="D15" s="2">
        <f t="shared" si="1"/>
        <v>4.0000000000000036E-2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0.85</v>
      </c>
      <c r="C16" s="2">
        <f t="shared" si="0"/>
        <v>-1.0000000000000009E-2</v>
      </c>
      <c r="D16" s="2">
        <f t="shared" si="1"/>
        <v>0</v>
      </c>
      <c r="E16" s="2">
        <f t="shared" si="2"/>
        <v>1.0000000000000009E-2</v>
      </c>
      <c r="F16" s="2">
        <f>(SUM(D3:D16)/14)</f>
        <v>1.3571428571428568E-2</v>
      </c>
      <c r="G16" s="2">
        <f>SUM(E3:E16)/14</f>
        <v>4.2857142857142816E-3</v>
      </c>
      <c r="H16" s="2">
        <f>F16/G16</f>
        <v>3.1666666666666687</v>
      </c>
      <c r="I16" s="2">
        <f>IF(G16=0,100,100-(100/(1+H16)))</f>
        <v>76.000000000000014</v>
      </c>
    </row>
    <row r="17" spans="1:9" ht="13.5" x14ac:dyDescent="0.25">
      <c r="A17" s="3">
        <f>TITRES_STAT!B20</f>
        <v>42331</v>
      </c>
      <c r="B17" s="5">
        <f>TITRES_STAT!D20</f>
        <v>0.83</v>
      </c>
      <c r="C17" s="2">
        <f t="shared" si="0"/>
        <v>-2.0000000000000018E-2</v>
      </c>
      <c r="D17" s="2">
        <f t="shared" si="1"/>
        <v>0</v>
      </c>
      <c r="E17" s="2">
        <f t="shared" si="2"/>
        <v>2.0000000000000018E-2</v>
      </c>
      <c r="F17" s="2">
        <f>((F16*13)+D17)/14</f>
        <v>1.2602040816326527E-2</v>
      </c>
      <c r="G17" s="2">
        <f>((G16*13)+E17)/14</f>
        <v>5.4081632653061196E-3</v>
      </c>
      <c r="H17" s="2">
        <f t="shared" ref="H17:H80" si="3">F17/G17</f>
        <v>2.3301886792452837</v>
      </c>
      <c r="I17" s="2">
        <f t="shared" ref="I17:I80" si="4">IF(G17=0,100,100-(100/(1+H17)))</f>
        <v>69.971671388101981</v>
      </c>
    </row>
    <row r="18" spans="1:9" ht="13.5" x14ac:dyDescent="0.25">
      <c r="A18" s="3">
        <f>TITRES_STAT!B21</f>
        <v>42332</v>
      </c>
      <c r="B18" s="5">
        <f>TITRES_STAT!D21</f>
        <v>0.8</v>
      </c>
      <c r="C18" s="2">
        <f t="shared" si="0"/>
        <v>-2.9999999999999916E-2</v>
      </c>
      <c r="D18" s="2">
        <f t="shared" si="1"/>
        <v>0</v>
      </c>
      <c r="E18" s="2">
        <f t="shared" si="2"/>
        <v>2.9999999999999916E-2</v>
      </c>
      <c r="F18" s="2">
        <f t="shared" ref="F18:G27" si="5">((F17*13)+D18)/14</f>
        <v>1.1701895043731775E-2</v>
      </c>
      <c r="G18" s="2">
        <f t="shared" si="5"/>
        <v>7.1647230320699626E-3</v>
      </c>
      <c r="H18" s="2">
        <f t="shared" si="3"/>
        <v>1.6332655137334704</v>
      </c>
      <c r="I18" s="2">
        <f t="shared" si="4"/>
        <v>62.024338419934345</v>
      </c>
    </row>
    <row r="19" spans="1:9" ht="13.5" x14ac:dyDescent="0.25">
      <c r="A19" s="3">
        <f>TITRES_STAT!B22</f>
        <v>42333</v>
      </c>
      <c r="B19" s="5">
        <f>TITRES_STAT!D22</f>
        <v>0.77</v>
      </c>
      <c r="C19" s="2">
        <f t="shared" si="0"/>
        <v>-3.0000000000000027E-2</v>
      </c>
      <c r="D19" s="2">
        <f t="shared" si="1"/>
        <v>0</v>
      </c>
      <c r="E19" s="2">
        <f t="shared" si="2"/>
        <v>3.0000000000000027E-2</v>
      </c>
      <c r="F19" s="2">
        <f t="shared" si="5"/>
        <v>1.0866045397750934E-2</v>
      </c>
      <c r="G19" s="2">
        <f t="shared" si="5"/>
        <v>8.7958142440649669E-3</v>
      </c>
      <c r="H19" s="2">
        <f t="shared" si="3"/>
        <v>1.2353654927493347</v>
      </c>
      <c r="I19" s="2">
        <f t="shared" si="4"/>
        <v>55.264586339745549</v>
      </c>
    </row>
    <row r="20" spans="1:9" ht="13.5" x14ac:dyDescent="0.25">
      <c r="A20" s="3">
        <f>TITRES_STAT!B23</f>
        <v>42334</v>
      </c>
      <c r="B20" s="5">
        <f>TITRES_STAT!D23</f>
        <v>0.74</v>
      </c>
      <c r="C20" s="2">
        <f t="shared" si="0"/>
        <v>-3.0000000000000027E-2</v>
      </c>
      <c r="D20" s="2">
        <f t="shared" si="1"/>
        <v>0</v>
      </c>
      <c r="E20" s="2">
        <f t="shared" si="2"/>
        <v>3.0000000000000027E-2</v>
      </c>
      <c r="F20" s="2">
        <f t="shared" si="5"/>
        <v>1.0089899297911582E-2</v>
      </c>
      <c r="G20" s="2">
        <f t="shared" si="5"/>
        <v>1.0310398940917471E-2</v>
      </c>
      <c r="H20" s="2">
        <f t="shared" si="3"/>
        <v>0.9786138592435234</v>
      </c>
      <c r="I20" s="2">
        <f t="shared" si="4"/>
        <v>49.459567599393722</v>
      </c>
    </row>
    <row r="21" spans="1:9" ht="13.5" x14ac:dyDescent="0.25">
      <c r="A21" s="3">
        <f>TITRES_STAT!B24</f>
        <v>42335</v>
      </c>
      <c r="B21" s="5">
        <f>TITRES_STAT!D24</f>
        <v>0.75</v>
      </c>
      <c r="C21" s="2">
        <f t="shared" si="0"/>
        <v>1.0000000000000009E-2</v>
      </c>
      <c r="D21" s="2">
        <f t="shared" si="1"/>
        <v>1.0000000000000009E-2</v>
      </c>
      <c r="E21" s="2">
        <f t="shared" si="2"/>
        <v>0</v>
      </c>
      <c r="F21" s="2">
        <f t="shared" si="5"/>
        <v>1.0083477919489327E-2</v>
      </c>
      <c r="G21" s="2">
        <f t="shared" si="5"/>
        <v>9.5739418737090798E-3</v>
      </c>
      <c r="H21" s="2">
        <f t="shared" si="3"/>
        <v>1.0532211342518676</v>
      </c>
      <c r="I21" s="2">
        <f t="shared" si="4"/>
        <v>51.296039996959699</v>
      </c>
    </row>
    <row r="22" spans="1:9" ht="13.5" x14ac:dyDescent="0.25">
      <c r="A22" s="3">
        <f>TITRES_STAT!B25</f>
        <v>42338</v>
      </c>
      <c r="B22" s="5">
        <f>TITRES_STAT!D25</f>
        <v>0.77</v>
      </c>
      <c r="C22" s="2">
        <f t="shared" si="0"/>
        <v>2.0000000000000018E-2</v>
      </c>
      <c r="D22" s="2">
        <f t="shared" si="1"/>
        <v>2.0000000000000018E-2</v>
      </c>
      <c r="E22" s="2">
        <f t="shared" si="2"/>
        <v>0</v>
      </c>
      <c r="F22" s="2">
        <f t="shared" si="5"/>
        <v>1.0791800925240092E-2</v>
      </c>
      <c r="G22" s="2">
        <f t="shared" si="5"/>
        <v>8.8900888827298605E-3</v>
      </c>
      <c r="H22" s="2">
        <f t="shared" si="3"/>
        <v>1.2139137265775319</v>
      </c>
      <c r="I22" s="2">
        <f t="shared" si="4"/>
        <v>54.831121556579788</v>
      </c>
    </row>
    <row r="23" spans="1:9" ht="13.5" x14ac:dyDescent="0.25">
      <c r="A23" s="3">
        <f>TITRES_STAT!B26</f>
        <v>42339</v>
      </c>
      <c r="B23" s="5">
        <f>TITRES_STAT!D26</f>
        <v>0.79</v>
      </c>
      <c r="C23" s="2">
        <f t="shared" si="0"/>
        <v>2.0000000000000018E-2</v>
      </c>
      <c r="D23" s="2">
        <f t="shared" si="1"/>
        <v>2.0000000000000018E-2</v>
      </c>
      <c r="E23" s="2">
        <f t="shared" si="2"/>
        <v>0</v>
      </c>
      <c r="F23" s="2">
        <f t="shared" si="5"/>
        <v>1.1449529430580087E-2</v>
      </c>
      <c r="G23" s="2">
        <f t="shared" si="5"/>
        <v>8.2550825339634416E-3</v>
      </c>
      <c r="H23" s="2">
        <f t="shared" si="3"/>
        <v>1.3869672875436321</v>
      </c>
      <c r="I23" s="2">
        <f t="shared" si="4"/>
        <v>58.10583558398595</v>
      </c>
    </row>
    <row r="24" spans="1:9" ht="13.5" x14ac:dyDescent="0.25">
      <c r="A24" s="3">
        <f>TITRES_STAT!B27</f>
        <v>42340</v>
      </c>
      <c r="B24" s="5">
        <f>TITRES_STAT!D27</f>
        <v>0.82</v>
      </c>
      <c r="C24" s="2">
        <f t="shared" si="0"/>
        <v>2.9999999999999916E-2</v>
      </c>
      <c r="D24" s="2">
        <f t="shared" si="1"/>
        <v>2.9999999999999916E-2</v>
      </c>
      <c r="E24" s="2">
        <f t="shared" si="2"/>
        <v>0</v>
      </c>
      <c r="F24" s="2">
        <f t="shared" si="5"/>
        <v>1.2774563042681503E-2</v>
      </c>
      <c r="G24" s="2">
        <f t="shared" si="5"/>
        <v>7.6654337815374816E-3</v>
      </c>
      <c r="H24" s="2">
        <f t="shared" si="3"/>
        <v>1.6665153475657926</v>
      </c>
      <c r="I24" s="2">
        <f t="shared" si="4"/>
        <v>62.497871954388728</v>
      </c>
    </row>
    <row r="25" spans="1:9" ht="13.5" x14ac:dyDescent="0.25">
      <c r="A25" s="3">
        <f>TITRES_STAT!B28</f>
        <v>42341</v>
      </c>
      <c r="B25" s="5">
        <f>TITRES_STAT!D28</f>
        <v>0.84</v>
      </c>
      <c r="C25" s="2">
        <f t="shared" si="0"/>
        <v>2.0000000000000018E-2</v>
      </c>
      <c r="D25" s="2">
        <f t="shared" si="1"/>
        <v>2.0000000000000018E-2</v>
      </c>
      <c r="E25" s="2">
        <f t="shared" si="2"/>
        <v>0</v>
      </c>
      <c r="F25" s="2">
        <f t="shared" si="5"/>
        <v>1.3290665682489969E-2</v>
      </c>
      <c r="G25" s="2">
        <f t="shared" si="5"/>
        <v>7.1179027971419468E-3</v>
      </c>
      <c r="H25" s="2">
        <f t="shared" si="3"/>
        <v>1.8672165188637548</v>
      </c>
      <c r="I25" s="2">
        <f t="shared" si="4"/>
        <v>65.122968794966042</v>
      </c>
    </row>
    <row r="26" spans="1:9" ht="13.5" x14ac:dyDescent="0.25">
      <c r="A26" s="3">
        <f>TITRES_STAT!B29</f>
        <v>42342</v>
      </c>
      <c r="B26" s="5">
        <f>TITRES_STAT!D29</f>
        <v>0.86</v>
      </c>
      <c r="C26" s="2">
        <f t="shared" si="0"/>
        <v>2.0000000000000018E-2</v>
      </c>
      <c r="D26" s="2">
        <f t="shared" si="1"/>
        <v>2.0000000000000018E-2</v>
      </c>
      <c r="E26" s="2">
        <f t="shared" si="2"/>
        <v>0</v>
      </c>
      <c r="F26" s="2">
        <f t="shared" si="5"/>
        <v>1.3769903848026401E-2</v>
      </c>
      <c r="G26" s="2">
        <f t="shared" si="5"/>
        <v>6.6094811687746656E-3</v>
      </c>
      <c r="H26" s="2">
        <f t="shared" si="3"/>
        <v>2.0833562418000215</v>
      </c>
      <c r="I26" s="2">
        <f t="shared" si="4"/>
        <v>67.567808531387413</v>
      </c>
    </row>
    <row r="27" spans="1:9" ht="13.5" x14ac:dyDescent="0.25">
      <c r="A27" s="3">
        <f>TITRES_STAT!B30</f>
        <v>42345</v>
      </c>
      <c r="B27" s="5">
        <f>TITRES_STAT!D30</f>
        <v>0.85</v>
      </c>
      <c r="C27" s="2">
        <f t="shared" si="0"/>
        <v>-1.0000000000000009E-2</v>
      </c>
      <c r="D27" s="2">
        <f t="shared" si="1"/>
        <v>0</v>
      </c>
      <c r="E27" s="2">
        <f t="shared" si="2"/>
        <v>1.0000000000000009E-2</v>
      </c>
      <c r="F27" s="2">
        <f t="shared" si="5"/>
        <v>1.2786339287453086E-2</v>
      </c>
      <c r="G27" s="2">
        <f t="shared" si="5"/>
        <v>6.8516610852907616E-3</v>
      </c>
      <c r="H27" s="2">
        <f t="shared" si="3"/>
        <v>1.8661663395615076</v>
      </c>
      <c r="I27" s="2">
        <f t="shared" si="4"/>
        <v>65.11018965657837</v>
      </c>
    </row>
    <row r="28" spans="1:9" ht="13.5" x14ac:dyDescent="0.25">
      <c r="A28" s="3">
        <f>TITRES_STAT!B31</f>
        <v>42346</v>
      </c>
      <c r="B28" s="5">
        <f>TITRES_STAT!D31</f>
        <v>0.83</v>
      </c>
      <c r="C28" s="2">
        <f t="shared" si="0"/>
        <v>-2.0000000000000018E-2</v>
      </c>
      <c r="D28" s="2">
        <f t="shared" si="1"/>
        <v>0</v>
      </c>
      <c r="E28" s="2">
        <f t="shared" si="2"/>
        <v>2.0000000000000018E-2</v>
      </c>
      <c r="F28" s="2">
        <f>((F27*13)+D28)/14</f>
        <v>1.1873029338349295E-2</v>
      </c>
      <c r="G28" s="2">
        <f>((G27*13)+E28)/14</f>
        <v>7.7908281506271371E-3</v>
      </c>
      <c r="H28" s="2">
        <f t="shared" si="3"/>
        <v>1.523975257674443</v>
      </c>
      <c r="I28" s="2">
        <f t="shared" si="4"/>
        <v>60.379960264690283</v>
      </c>
    </row>
    <row r="29" spans="1:9" ht="13.5" x14ac:dyDescent="0.25">
      <c r="A29" s="3">
        <f>TITRES_STAT!B32</f>
        <v>42347</v>
      </c>
      <c r="B29" s="5">
        <f>TITRES_STAT!D32</f>
        <v>0.83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1.1024955814181489E-2</v>
      </c>
      <c r="G29" s="2">
        <f t="shared" si="6"/>
        <v>7.2343404255823416E-3</v>
      </c>
      <c r="H29" s="2">
        <f t="shared" si="3"/>
        <v>1.523975257674443</v>
      </c>
      <c r="I29" s="2">
        <f t="shared" si="4"/>
        <v>60.379960264690283</v>
      </c>
    </row>
    <row r="30" spans="1:9" ht="13.5" x14ac:dyDescent="0.25">
      <c r="A30" s="3">
        <f>TITRES_STAT!B33</f>
        <v>42348</v>
      </c>
      <c r="B30" s="5">
        <f>TITRES_STAT!D33</f>
        <v>0.8</v>
      </c>
      <c r="C30" s="2">
        <f t="shared" si="0"/>
        <v>-2.9999999999999916E-2</v>
      </c>
      <c r="D30" s="2">
        <f t="shared" si="1"/>
        <v>0</v>
      </c>
      <c r="E30" s="2">
        <f t="shared" si="2"/>
        <v>2.9999999999999916E-2</v>
      </c>
      <c r="F30" s="2">
        <f t="shared" si="6"/>
        <v>1.0237458970311383E-2</v>
      </c>
      <c r="G30" s="2">
        <f t="shared" si="6"/>
        <v>8.8604589666121687E-3</v>
      </c>
      <c r="H30" s="2">
        <f t="shared" si="3"/>
        <v>1.1554095570994689</v>
      </c>
      <c r="I30" s="2">
        <f t="shared" si="4"/>
        <v>53.605105038798364</v>
      </c>
    </row>
    <row r="31" spans="1:9" ht="13.5" x14ac:dyDescent="0.25">
      <c r="A31" s="3">
        <f>TITRES_STAT!B34</f>
        <v>42349</v>
      </c>
      <c r="B31" s="5">
        <f>TITRES_STAT!D34</f>
        <v>0.8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9.5062119010034269E-3</v>
      </c>
      <c r="G31" s="2">
        <f t="shared" si="6"/>
        <v>8.2275690404255853E-3</v>
      </c>
      <c r="H31" s="2">
        <f t="shared" si="3"/>
        <v>1.1554095570994687</v>
      </c>
      <c r="I31" s="2">
        <f t="shared" si="4"/>
        <v>53.605105038798357</v>
      </c>
    </row>
    <row r="32" spans="1:9" ht="13.5" x14ac:dyDescent="0.25">
      <c r="A32" s="3">
        <f>TITRES_STAT!B35</f>
        <v>42352</v>
      </c>
      <c r="B32" s="5">
        <f>TITRES_STAT!D35</f>
        <v>0.81</v>
      </c>
      <c r="C32" s="2">
        <f t="shared" si="0"/>
        <v>1.0000000000000009E-2</v>
      </c>
      <c r="D32" s="2">
        <f t="shared" si="1"/>
        <v>1.0000000000000009E-2</v>
      </c>
      <c r="E32" s="2">
        <f t="shared" si="2"/>
        <v>0</v>
      </c>
      <c r="F32" s="2">
        <f t="shared" si="6"/>
        <v>9.5414824795031824E-3</v>
      </c>
      <c r="G32" s="2">
        <f t="shared" si="6"/>
        <v>7.6398855375380435E-3</v>
      </c>
      <c r="H32" s="2">
        <f t="shared" si="3"/>
        <v>1.2489038523707947</v>
      </c>
      <c r="I32" s="2">
        <f t="shared" si="4"/>
        <v>55.533892703069547</v>
      </c>
    </row>
    <row r="33" spans="1:9" ht="13.5" x14ac:dyDescent="0.25">
      <c r="A33" s="3">
        <f>TITRES_STAT!B36</f>
        <v>42353</v>
      </c>
      <c r="B33" s="5">
        <f>TITRES_STAT!D36</f>
        <v>0.83</v>
      </c>
      <c r="C33" s="2">
        <f t="shared" si="0"/>
        <v>1.9999999999999907E-2</v>
      </c>
      <c r="D33" s="2">
        <f t="shared" si="1"/>
        <v>1.9999999999999907E-2</v>
      </c>
      <c r="E33" s="2">
        <f t="shared" si="2"/>
        <v>0</v>
      </c>
      <c r="F33" s="2">
        <f t="shared" si="6"/>
        <v>1.028851944525295E-2</v>
      </c>
      <c r="G33" s="2">
        <f t="shared" si="6"/>
        <v>7.0941794277138972E-3</v>
      </c>
      <c r="H33" s="2">
        <f t="shared" si="3"/>
        <v>1.450276180647496</v>
      </c>
      <c r="I33" s="2">
        <f t="shared" si="4"/>
        <v>59.18827404444891</v>
      </c>
    </row>
    <row r="34" spans="1:9" ht="13.5" x14ac:dyDescent="0.25">
      <c r="A34" s="3">
        <f>TITRES_STAT!B37</f>
        <v>42354</v>
      </c>
      <c r="B34" s="5">
        <f>TITRES_STAT!D37</f>
        <v>0.82</v>
      </c>
      <c r="C34" s="2">
        <f t="shared" si="0"/>
        <v>-1.0000000000000009E-2</v>
      </c>
      <c r="D34" s="2">
        <f t="shared" si="1"/>
        <v>0</v>
      </c>
      <c r="E34" s="2">
        <f t="shared" si="2"/>
        <v>1.0000000000000009E-2</v>
      </c>
      <c r="F34" s="2">
        <f t="shared" si="6"/>
        <v>9.5536251991634544E-3</v>
      </c>
      <c r="G34" s="2">
        <f t="shared" si="6"/>
        <v>7.3017380400200475E-3</v>
      </c>
      <c r="H34" s="2">
        <f t="shared" si="3"/>
        <v>1.3084042657790589</v>
      </c>
      <c r="I34" s="2">
        <f t="shared" si="4"/>
        <v>56.680031534142394</v>
      </c>
    </row>
    <row r="35" spans="1:9" ht="13.5" x14ac:dyDescent="0.25">
      <c r="A35" s="3">
        <f>TITRES_STAT!B38</f>
        <v>42355</v>
      </c>
      <c r="B35" s="5">
        <f>TITRES_STAT!D38</f>
        <v>0.82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8.8712233992232076E-3</v>
      </c>
      <c r="G35" s="2">
        <f t="shared" si="6"/>
        <v>6.7801853228757576E-3</v>
      </c>
      <c r="H35" s="2">
        <f t="shared" si="3"/>
        <v>1.3084042657790589</v>
      </c>
      <c r="I35" s="2">
        <f t="shared" si="4"/>
        <v>56.680031534142394</v>
      </c>
    </row>
    <row r="36" spans="1:9" ht="13.5" x14ac:dyDescent="0.25">
      <c r="A36" s="3">
        <f>TITRES_STAT!B39</f>
        <v>42356</v>
      </c>
      <c r="B36" s="5">
        <f>TITRES_STAT!D39</f>
        <v>0.82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8.2375645849929787E-3</v>
      </c>
      <c r="G36" s="2">
        <f t="shared" si="6"/>
        <v>6.2958863712417748E-3</v>
      </c>
      <c r="H36" s="2">
        <f t="shared" si="3"/>
        <v>1.3084042657790591</v>
      </c>
      <c r="I36" s="2">
        <f t="shared" si="4"/>
        <v>56.680031534142401</v>
      </c>
    </row>
    <row r="37" spans="1:9" ht="13.5" x14ac:dyDescent="0.25">
      <c r="A37" s="3">
        <f>TITRES_STAT!B40</f>
        <v>42359</v>
      </c>
      <c r="B37" s="5">
        <f>TITRES_STAT!D40</f>
        <v>0.8</v>
      </c>
      <c r="C37" s="2">
        <f t="shared" si="0"/>
        <v>-1.9999999999999907E-2</v>
      </c>
      <c r="D37" s="2">
        <f t="shared" si="1"/>
        <v>0</v>
      </c>
      <c r="E37" s="2">
        <f t="shared" si="2"/>
        <v>1.9999999999999907E-2</v>
      </c>
      <c r="F37" s="2">
        <f t="shared" si="6"/>
        <v>7.6491671146363379E-3</v>
      </c>
      <c r="G37" s="2">
        <f t="shared" si="6"/>
        <v>7.2747516304387848E-3</v>
      </c>
      <c r="H37" s="2">
        <f t="shared" si="3"/>
        <v>1.051467803056112</v>
      </c>
      <c r="I37" s="2">
        <f t="shared" si="4"/>
        <v>51.254414107290387</v>
      </c>
    </row>
    <row r="38" spans="1:9" ht="13.5" x14ac:dyDescent="0.25">
      <c r="A38" s="3">
        <f>TITRES_STAT!B41</f>
        <v>42360</v>
      </c>
      <c r="B38" s="5">
        <f>TITRES_STAT!D41</f>
        <v>0.81</v>
      </c>
      <c r="C38" s="2">
        <f t="shared" si="0"/>
        <v>1.0000000000000009E-2</v>
      </c>
      <c r="D38" s="2">
        <f t="shared" si="1"/>
        <v>1.0000000000000009E-2</v>
      </c>
      <c r="E38" s="2">
        <f t="shared" si="2"/>
        <v>0</v>
      </c>
      <c r="F38" s="2">
        <f t="shared" si="6"/>
        <v>7.8170837493051724E-3</v>
      </c>
      <c r="G38" s="2">
        <f t="shared" si="6"/>
        <v>6.7551265139788718E-3</v>
      </c>
      <c r="H38" s="2">
        <f t="shared" si="3"/>
        <v>1.1572076012386616</v>
      </c>
      <c r="I38" s="2">
        <f t="shared" si="4"/>
        <v>53.643775433305386</v>
      </c>
    </row>
    <row r="39" spans="1:9" ht="13.5" x14ac:dyDescent="0.25">
      <c r="A39" s="3">
        <f>TITRES_STAT!B42</f>
        <v>42361</v>
      </c>
      <c r="B39" s="5">
        <f>TITRES_STAT!D42</f>
        <v>0.8</v>
      </c>
      <c r="C39" s="2">
        <f t="shared" si="0"/>
        <v>-1.0000000000000009E-2</v>
      </c>
      <c r="D39" s="2">
        <f t="shared" si="1"/>
        <v>0</v>
      </c>
      <c r="E39" s="2">
        <f t="shared" si="2"/>
        <v>1.0000000000000009E-2</v>
      </c>
      <c r="F39" s="2">
        <f t="shared" si="6"/>
        <v>7.2587206243548029E-3</v>
      </c>
      <c r="G39" s="2">
        <f t="shared" si="6"/>
        <v>6.98690319155181E-3</v>
      </c>
      <c r="H39" s="2">
        <f t="shared" si="3"/>
        <v>1.0389038498675149</v>
      </c>
      <c r="I39" s="2">
        <f t="shared" si="4"/>
        <v>50.954038364046518</v>
      </c>
    </row>
    <row r="40" spans="1:9" ht="13.5" x14ac:dyDescent="0.25">
      <c r="A40" s="3">
        <f>TITRES_STAT!B43</f>
        <v>42363</v>
      </c>
      <c r="B40" s="5">
        <f>TITRES_STAT!D43</f>
        <v>0.79</v>
      </c>
      <c r="C40" s="2">
        <f t="shared" si="0"/>
        <v>-1.0000000000000009E-2</v>
      </c>
      <c r="D40" s="2">
        <f t="shared" si="1"/>
        <v>0</v>
      </c>
      <c r="E40" s="2">
        <f t="shared" si="2"/>
        <v>1.0000000000000009E-2</v>
      </c>
      <c r="F40" s="2">
        <f t="shared" si="6"/>
        <v>6.7402405797580304E-3</v>
      </c>
      <c r="G40" s="2">
        <f t="shared" si="6"/>
        <v>7.2021243921552526E-3</v>
      </c>
      <c r="H40" s="2">
        <f t="shared" si="3"/>
        <v>0.93586839281749723</v>
      </c>
      <c r="I40" s="2">
        <f t="shared" si="4"/>
        <v>48.34359589163072</v>
      </c>
    </row>
    <row r="41" spans="1:9" ht="13.5" x14ac:dyDescent="0.25">
      <c r="A41" s="3">
        <f>TITRES_STAT!B44</f>
        <v>42366</v>
      </c>
      <c r="B41" s="5">
        <f>TITRES_STAT!D44</f>
        <v>0.8</v>
      </c>
      <c r="C41" s="2">
        <f t="shared" si="0"/>
        <v>1.0000000000000009E-2</v>
      </c>
      <c r="D41" s="2">
        <f t="shared" si="1"/>
        <v>1.0000000000000009E-2</v>
      </c>
      <c r="E41" s="2">
        <f t="shared" si="2"/>
        <v>0</v>
      </c>
      <c r="F41" s="2">
        <f t="shared" si="6"/>
        <v>6.9730805383467426E-3</v>
      </c>
      <c r="G41" s="2">
        <f t="shared" si="6"/>
        <v>6.6876869355727347E-3</v>
      </c>
      <c r="H41" s="2">
        <f t="shared" si="3"/>
        <v>1.0426744860403019</v>
      </c>
      <c r="I41" s="2">
        <f t="shared" si="4"/>
        <v>51.044573825441617</v>
      </c>
    </row>
    <row r="42" spans="1:9" ht="13.5" x14ac:dyDescent="0.25">
      <c r="A42" s="3">
        <f>TITRES_STAT!B45</f>
        <v>42367</v>
      </c>
      <c r="B42" s="5">
        <f>TITRES_STAT!D45</f>
        <v>0.81</v>
      </c>
      <c r="C42" s="2">
        <f t="shared" si="0"/>
        <v>1.0000000000000009E-2</v>
      </c>
      <c r="D42" s="2">
        <f t="shared" si="1"/>
        <v>1.0000000000000009E-2</v>
      </c>
      <c r="E42" s="2">
        <f t="shared" si="2"/>
        <v>0</v>
      </c>
      <c r="F42" s="2">
        <f t="shared" si="6"/>
        <v>7.1892890713219759E-3</v>
      </c>
      <c r="G42" s="2">
        <f t="shared" si="6"/>
        <v>6.2099950116032542E-3</v>
      </c>
      <c r="H42" s="2">
        <f t="shared" si="3"/>
        <v>1.1576964325879378</v>
      </c>
      <c r="I42" s="2">
        <f t="shared" si="4"/>
        <v>53.654277548181248</v>
      </c>
    </row>
    <row r="43" spans="1:9" ht="13.5" x14ac:dyDescent="0.25">
      <c r="A43" s="3">
        <f>TITRES_STAT!B46</f>
        <v>42368</v>
      </c>
      <c r="B43" s="5">
        <f>TITRES_STAT!D46</f>
        <v>0.81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6.6757684233704059E-3</v>
      </c>
      <c r="G43" s="2">
        <f t="shared" si="6"/>
        <v>5.7664239393458785E-3</v>
      </c>
      <c r="H43" s="2">
        <f t="shared" si="3"/>
        <v>1.1576964325879378</v>
      </c>
      <c r="I43" s="2">
        <f t="shared" si="4"/>
        <v>53.654277548181248</v>
      </c>
    </row>
    <row r="44" spans="1:9" ht="13.5" x14ac:dyDescent="0.25">
      <c r="A44" s="3">
        <f>TITRES_STAT!B47</f>
        <v>42369</v>
      </c>
      <c r="B44" s="5">
        <f>TITRES_STAT!D47</f>
        <v>0.8</v>
      </c>
      <c r="C44" s="2">
        <f t="shared" si="0"/>
        <v>-1.0000000000000009E-2</v>
      </c>
      <c r="D44" s="2">
        <f t="shared" si="1"/>
        <v>0</v>
      </c>
      <c r="E44" s="2">
        <f t="shared" si="2"/>
        <v>1.0000000000000009E-2</v>
      </c>
      <c r="F44" s="2">
        <f t="shared" si="6"/>
        <v>6.1989278217010908E-3</v>
      </c>
      <c r="G44" s="2">
        <f t="shared" si="6"/>
        <v>6.0688222293926019E-3</v>
      </c>
      <c r="H44" s="2">
        <f t="shared" si="3"/>
        <v>1.0214383594362608</v>
      </c>
      <c r="I44" s="2">
        <f t="shared" si="4"/>
        <v>50.530274874229647</v>
      </c>
    </row>
    <row r="45" spans="1:9" ht="13.5" x14ac:dyDescent="0.25">
      <c r="A45" s="3">
        <f>TITRES_STAT!B48</f>
        <v>42373</v>
      </c>
      <c r="B45" s="5">
        <f>TITRES_STAT!D48</f>
        <v>0.81</v>
      </c>
      <c r="C45" s="2">
        <f t="shared" si="0"/>
        <v>1.0000000000000009E-2</v>
      </c>
      <c r="D45" s="2">
        <f t="shared" si="1"/>
        <v>1.0000000000000009E-2</v>
      </c>
      <c r="E45" s="2">
        <f t="shared" si="2"/>
        <v>0</v>
      </c>
      <c r="F45" s="2">
        <f t="shared" ref="F45:G60" si="7">((F44*13)+D45)/14</f>
        <v>6.4704329772938707E-3</v>
      </c>
      <c r="G45" s="2">
        <f t="shared" si="7"/>
        <v>5.63533492729313E-3</v>
      </c>
      <c r="H45" s="2">
        <f t="shared" si="3"/>
        <v>1.1481896037724719</v>
      </c>
      <c r="I45" s="2">
        <f t="shared" si="4"/>
        <v>53.449174214236805</v>
      </c>
    </row>
    <row r="46" spans="1:9" ht="13.5" x14ac:dyDescent="0.25">
      <c r="A46" s="3">
        <f>TITRES_STAT!B49</f>
        <v>42374</v>
      </c>
      <c r="B46" s="5">
        <f>TITRES_STAT!D49</f>
        <v>0.82</v>
      </c>
      <c r="C46" s="2">
        <f t="shared" si="0"/>
        <v>9.9999999999998979E-3</v>
      </c>
      <c r="D46" s="2">
        <f t="shared" si="1"/>
        <v>9.9999999999998979E-3</v>
      </c>
      <c r="E46" s="2">
        <f t="shared" si="2"/>
        <v>0</v>
      </c>
      <c r="F46" s="2">
        <f t="shared" si="7"/>
        <v>6.7225449074871588E-3</v>
      </c>
      <c r="G46" s="2">
        <f t="shared" si="7"/>
        <v>5.2328110039150484E-3</v>
      </c>
      <c r="H46" s="2">
        <f t="shared" si="3"/>
        <v>1.2846909438268517</v>
      </c>
      <c r="I46" s="2">
        <f t="shared" si="4"/>
        <v>56.230403823240856</v>
      </c>
    </row>
    <row r="47" spans="1:9" ht="13.5" x14ac:dyDescent="0.25">
      <c r="A47" s="3">
        <f>TITRES_STAT!B50</f>
        <v>42375</v>
      </c>
      <c r="B47" s="5">
        <f>TITRES_STAT!D50</f>
        <v>0.8</v>
      </c>
      <c r="C47" s="2">
        <f t="shared" si="0"/>
        <v>-1.9999999999999907E-2</v>
      </c>
      <c r="D47" s="2">
        <f t="shared" si="1"/>
        <v>0</v>
      </c>
      <c r="E47" s="2">
        <f t="shared" si="2"/>
        <v>1.9999999999999907E-2</v>
      </c>
      <c r="F47" s="2">
        <f t="shared" si="7"/>
        <v>6.2423631283809334E-3</v>
      </c>
      <c r="G47" s="2">
        <f t="shared" si="7"/>
        <v>6.2876102179211099E-3</v>
      </c>
      <c r="H47" s="2">
        <f t="shared" si="3"/>
        <v>0.99280376995838382</v>
      </c>
      <c r="I47" s="2">
        <f t="shared" si="4"/>
        <v>49.819444589826162</v>
      </c>
    </row>
    <row r="48" spans="1:9" ht="13.5" x14ac:dyDescent="0.25">
      <c r="A48" s="3">
        <f>TITRES_STAT!B51</f>
        <v>42376</v>
      </c>
      <c r="B48" s="5">
        <f>TITRES_STAT!D51</f>
        <v>0.8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5.796480047782296E-3</v>
      </c>
      <c r="G48" s="2">
        <f t="shared" si="7"/>
        <v>5.8384952023553165E-3</v>
      </c>
      <c r="H48" s="2">
        <f t="shared" si="3"/>
        <v>0.99280376995838393</v>
      </c>
      <c r="I48" s="2">
        <f t="shared" si="4"/>
        <v>49.819444589826169</v>
      </c>
    </row>
    <row r="49" spans="1:9" ht="13.5" x14ac:dyDescent="0.25">
      <c r="A49" s="3">
        <f>TITRES_STAT!B52</f>
        <v>42377</v>
      </c>
      <c r="B49" s="5">
        <f>TITRES_STAT!D52</f>
        <v>0.78</v>
      </c>
      <c r="C49" s="2">
        <f t="shared" si="0"/>
        <v>-2.0000000000000018E-2</v>
      </c>
      <c r="D49" s="2">
        <f t="shared" si="1"/>
        <v>0</v>
      </c>
      <c r="E49" s="2">
        <f t="shared" si="2"/>
        <v>2.0000000000000018E-2</v>
      </c>
      <c r="F49" s="2">
        <f t="shared" si="7"/>
        <v>5.38244575865499E-3</v>
      </c>
      <c r="G49" s="2">
        <f t="shared" si="7"/>
        <v>6.8500312593299381E-3</v>
      </c>
      <c r="H49" s="2">
        <f t="shared" si="3"/>
        <v>0.78575491919455775</v>
      </c>
      <c r="I49" s="2">
        <f t="shared" si="4"/>
        <v>44.001274236946387</v>
      </c>
    </row>
    <row r="50" spans="1:9" ht="13.5" x14ac:dyDescent="0.25">
      <c r="A50" s="3">
        <f>TITRES_STAT!B53</f>
        <v>42380</v>
      </c>
      <c r="B50" s="5">
        <f>TITRES_STAT!D53</f>
        <v>0.76</v>
      </c>
      <c r="C50" s="2">
        <f t="shared" si="0"/>
        <v>-2.0000000000000018E-2</v>
      </c>
      <c r="D50" s="2">
        <f t="shared" si="1"/>
        <v>0</v>
      </c>
      <c r="E50" s="2">
        <f t="shared" si="2"/>
        <v>2.0000000000000018E-2</v>
      </c>
      <c r="F50" s="2">
        <f t="shared" si="7"/>
        <v>4.997985347322491E-3</v>
      </c>
      <c r="G50" s="2">
        <f t="shared" si="7"/>
        <v>7.7893147408063723E-3</v>
      </c>
      <c r="H50" s="2">
        <f t="shared" si="3"/>
        <v>0.64164634677543986</v>
      </c>
      <c r="I50" s="2">
        <f t="shared" si="4"/>
        <v>39.085540441507185</v>
      </c>
    </row>
    <row r="51" spans="1:9" ht="13.5" x14ac:dyDescent="0.25">
      <c r="A51" s="3">
        <f>TITRES_STAT!B54</f>
        <v>42381</v>
      </c>
      <c r="B51" s="5">
        <f>TITRES_STAT!D54</f>
        <v>0.75</v>
      </c>
      <c r="C51" s="2">
        <f t="shared" si="0"/>
        <v>-1.0000000000000009E-2</v>
      </c>
      <c r="D51" s="2">
        <f t="shared" si="1"/>
        <v>0</v>
      </c>
      <c r="E51" s="2">
        <f t="shared" si="2"/>
        <v>1.0000000000000009E-2</v>
      </c>
      <c r="F51" s="2">
        <f t="shared" si="7"/>
        <v>4.6409863939423134E-3</v>
      </c>
      <c r="G51" s="2">
        <f t="shared" si="7"/>
        <v>7.947220830748775E-3</v>
      </c>
      <c r="H51" s="2">
        <f t="shared" si="3"/>
        <v>0.58397602039517593</v>
      </c>
      <c r="I51" s="2">
        <f t="shared" si="4"/>
        <v>36.867731132033398</v>
      </c>
    </row>
    <row r="52" spans="1:9" ht="13.5" x14ac:dyDescent="0.25">
      <c r="A52" s="3">
        <f>TITRES_STAT!B55</f>
        <v>42382</v>
      </c>
      <c r="B52" s="5">
        <f>TITRES_STAT!D55</f>
        <v>0.73</v>
      </c>
      <c r="C52" s="2">
        <f t="shared" si="0"/>
        <v>-2.0000000000000018E-2</v>
      </c>
      <c r="D52" s="2">
        <f t="shared" si="1"/>
        <v>0</v>
      </c>
      <c r="E52" s="2">
        <f t="shared" si="2"/>
        <v>2.0000000000000018E-2</v>
      </c>
      <c r="F52" s="2">
        <f t="shared" si="7"/>
        <v>4.3094873658035765E-3</v>
      </c>
      <c r="G52" s="2">
        <f t="shared" si="7"/>
        <v>8.808133628552435E-3</v>
      </c>
      <c r="H52" s="2">
        <f t="shared" si="3"/>
        <v>0.48926226003587725</v>
      </c>
      <c r="I52" s="2">
        <f t="shared" si="4"/>
        <v>32.852659545947986</v>
      </c>
    </row>
    <row r="53" spans="1:9" ht="13.5" x14ac:dyDescent="0.25">
      <c r="A53" s="3">
        <f>TITRES_STAT!B56</f>
        <v>42384</v>
      </c>
      <c r="B53" s="5">
        <f>TITRES_STAT!D56</f>
        <v>0.72</v>
      </c>
      <c r="C53" s="2">
        <f t="shared" si="0"/>
        <v>-1.0000000000000009E-2</v>
      </c>
      <c r="D53" s="2">
        <f t="shared" si="1"/>
        <v>0</v>
      </c>
      <c r="E53" s="2">
        <f t="shared" si="2"/>
        <v>1.0000000000000009E-2</v>
      </c>
      <c r="F53" s="2">
        <f t="shared" si="7"/>
        <v>4.0016668396747499E-3</v>
      </c>
      <c r="G53" s="2">
        <f t="shared" si="7"/>
        <v>8.8932669407986893E-3</v>
      </c>
      <c r="H53" s="2">
        <f t="shared" si="3"/>
        <v>0.44996589738206677</v>
      </c>
      <c r="I53" s="2">
        <f t="shared" si="4"/>
        <v>31.032860717240752</v>
      </c>
    </row>
    <row r="54" spans="1:9" ht="13.5" x14ac:dyDescent="0.25">
      <c r="A54" s="3">
        <f>TITRES_STAT!B57</f>
        <v>42387</v>
      </c>
      <c r="B54" s="5">
        <f>TITRES_STAT!D57</f>
        <v>0.73</v>
      </c>
      <c r="C54" s="2">
        <f t="shared" si="0"/>
        <v>1.0000000000000009E-2</v>
      </c>
      <c r="D54" s="2">
        <f t="shared" si="1"/>
        <v>1.0000000000000009E-2</v>
      </c>
      <c r="E54" s="2">
        <f t="shared" si="2"/>
        <v>0</v>
      </c>
      <c r="F54" s="2">
        <f t="shared" si="7"/>
        <v>4.430119208269411E-3</v>
      </c>
      <c r="G54" s="2">
        <f t="shared" si="7"/>
        <v>8.2580335878844977E-3</v>
      </c>
      <c r="H54" s="2">
        <f t="shared" si="3"/>
        <v>0.53646175704212617</v>
      </c>
      <c r="I54" s="2">
        <f t="shared" si="4"/>
        <v>34.915399266095605</v>
      </c>
    </row>
    <row r="55" spans="1:9" ht="13.5" x14ac:dyDescent="0.25">
      <c r="A55" s="3">
        <f>TITRES_STAT!B58</f>
        <v>42388</v>
      </c>
      <c r="B55" s="5">
        <f>TITRES_STAT!D58</f>
        <v>0.75</v>
      </c>
      <c r="C55" s="2">
        <f t="shared" si="0"/>
        <v>2.0000000000000018E-2</v>
      </c>
      <c r="D55" s="2">
        <f t="shared" si="1"/>
        <v>2.0000000000000018E-2</v>
      </c>
      <c r="E55" s="2">
        <f t="shared" si="2"/>
        <v>0</v>
      </c>
      <c r="F55" s="2">
        <f t="shared" si="7"/>
        <v>5.542253550535883E-3</v>
      </c>
      <c r="G55" s="2">
        <f t="shared" si="7"/>
        <v>7.6681740458927478E-3</v>
      </c>
      <c r="H55" s="2">
        <f t="shared" si="3"/>
        <v>0.722760531694562</v>
      </c>
      <c r="I55" s="2">
        <f t="shared" si="4"/>
        <v>41.953627239395352</v>
      </c>
    </row>
    <row r="56" spans="1:9" ht="13.5" x14ac:dyDescent="0.25">
      <c r="A56" s="3">
        <f>TITRES_STAT!B59</f>
        <v>42389</v>
      </c>
      <c r="B56" s="5">
        <f>TITRES_STAT!D59</f>
        <v>0.72</v>
      </c>
      <c r="C56" s="2">
        <f t="shared" si="0"/>
        <v>-3.0000000000000027E-2</v>
      </c>
      <c r="D56" s="2">
        <f t="shared" si="1"/>
        <v>0</v>
      </c>
      <c r="E56" s="2">
        <f t="shared" si="2"/>
        <v>3.0000000000000027E-2</v>
      </c>
      <c r="F56" s="2">
        <f t="shared" si="7"/>
        <v>5.1463782969261773E-3</v>
      </c>
      <c r="G56" s="2">
        <f t="shared" si="7"/>
        <v>9.2633044711861266E-3</v>
      </c>
      <c r="H56" s="2">
        <f t="shared" si="3"/>
        <v>0.55556613872880778</v>
      </c>
      <c r="I56" s="2">
        <f t="shared" si="4"/>
        <v>35.714723077143518</v>
      </c>
    </row>
    <row r="57" spans="1:9" ht="13.5" x14ac:dyDescent="0.25">
      <c r="A57" s="3">
        <f>TITRES_STAT!B60</f>
        <v>42390</v>
      </c>
      <c r="B57" s="5">
        <f>TITRES_STAT!D60</f>
        <v>0.7</v>
      </c>
      <c r="C57" s="2">
        <f t="shared" si="0"/>
        <v>-2.0000000000000018E-2</v>
      </c>
      <c r="D57" s="2">
        <f t="shared" si="1"/>
        <v>0</v>
      </c>
      <c r="E57" s="2">
        <f t="shared" si="2"/>
        <v>2.0000000000000018E-2</v>
      </c>
      <c r="F57" s="2">
        <f t="shared" si="7"/>
        <v>4.7787798471457367E-3</v>
      </c>
      <c r="G57" s="2">
        <f t="shared" si="7"/>
        <v>1.0030211294672834E-2</v>
      </c>
      <c r="H57" s="2">
        <f t="shared" si="3"/>
        <v>0.47643860201467586</v>
      </c>
      <c r="I57" s="2">
        <f t="shared" si="4"/>
        <v>32.269449021757566</v>
      </c>
    </row>
    <row r="58" spans="1:9" ht="13.5" x14ac:dyDescent="0.25">
      <c r="A58" s="3">
        <f>TITRES_STAT!B61</f>
        <v>42391</v>
      </c>
      <c r="B58" s="5">
        <f>TITRES_STAT!D61</f>
        <v>0.69</v>
      </c>
      <c r="C58" s="2">
        <f t="shared" si="0"/>
        <v>-1.0000000000000009E-2</v>
      </c>
      <c r="D58" s="2">
        <f t="shared" si="1"/>
        <v>0</v>
      </c>
      <c r="E58" s="2">
        <f t="shared" si="2"/>
        <v>1.0000000000000009E-2</v>
      </c>
      <c r="F58" s="2">
        <f t="shared" si="7"/>
        <v>4.4374384294924695E-3</v>
      </c>
      <c r="G58" s="2">
        <f t="shared" si="7"/>
        <v>1.0028053345053346E-2</v>
      </c>
      <c r="H58" s="2">
        <f t="shared" si="3"/>
        <v>0.44250247548606991</v>
      </c>
      <c r="I58" s="2">
        <f t="shared" si="4"/>
        <v>30.676028846117774</v>
      </c>
    </row>
    <row r="59" spans="1:9" ht="13.5" x14ac:dyDescent="0.25">
      <c r="A59" s="3">
        <f>TITRES_STAT!B62</f>
        <v>42394</v>
      </c>
      <c r="B59" s="5">
        <f>TITRES_STAT!D62</f>
        <v>0.67</v>
      </c>
      <c r="C59" s="2">
        <f t="shared" si="0"/>
        <v>-1.9999999999999907E-2</v>
      </c>
      <c r="D59" s="2">
        <f t="shared" si="1"/>
        <v>0</v>
      </c>
      <c r="E59" s="2">
        <f t="shared" si="2"/>
        <v>1.9999999999999907E-2</v>
      </c>
      <c r="F59" s="2">
        <f t="shared" si="7"/>
        <v>4.1204785416715786E-3</v>
      </c>
      <c r="G59" s="2">
        <f t="shared" si="7"/>
        <v>1.07403352489781E-2</v>
      </c>
      <c r="H59" s="2">
        <f t="shared" si="3"/>
        <v>0.38364524441298287</v>
      </c>
      <c r="I59" s="2">
        <f t="shared" si="4"/>
        <v>27.727139305548349</v>
      </c>
    </row>
    <row r="60" spans="1:9" ht="13.5" x14ac:dyDescent="0.25">
      <c r="A60" s="3">
        <f>TITRES_STAT!B63</f>
        <v>42395</v>
      </c>
      <c r="B60" s="5">
        <f>TITRES_STAT!D63</f>
        <v>0.66</v>
      </c>
      <c r="C60" s="2">
        <f t="shared" si="0"/>
        <v>-1.0000000000000009E-2</v>
      </c>
      <c r="D60" s="2">
        <f t="shared" si="1"/>
        <v>0</v>
      </c>
      <c r="E60" s="2">
        <f t="shared" si="2"/>
        <v>1.0000000000000009E-2</v>
      </c>
      <c r="F60" s="2">
        <f t="shared" si="7"/>
        <v>3.8261586458378941E-3</v>
      </c>
      <c r="G60" s="2">
        <f t="shared" si="7"/>
        <v>1.068745415976538E-2</v>
      </c>
      <c r="H60" s="2">
        <f t="shared" si="3"/>
        <v>0.35800468368248783</v>
      </c>
      <c r="I60" s="2">
        <f t="shared" si="4"/>
        <v>26.362551468651048</v>
      </c>
    </row>
    <row r="61" spans="1:9" ht="13.5" x14ac:dyDescent="0.25">
      <c r="A61" s="3">
        <f>TITRES_STAT!B64</f>
        <v>42396</v>
      </c>
      <c r="B61" s="5">
        <f>TITRES_STAT!D64</f>
        <v>0.68</v>
      </c>
      <c r="C61" s="2">
        <f t="shared" si="0"/>
        <v>2.0000000000000018E-2</v>
      </c>
      <c r="D61" s="2">
        <f t="shared" si="1"/>
        <v>2.0000000000000018E-2</v>
      </c>
      <c r="E61" s="2">
        <f t="shared" si="2"/>
        <v>0</v>
      </c>
      <c r="F61" s="2">
        <f t="shared" ref="F61:G76" si="8">((F60*13)+D61)/14</f>
        <v>4.9814330282780461E-3</v>
      </c>
      <c r="G61" s="2">
        <f t="shared" si="8"/>
        <v>9.9240645769249954E-3</v>
      </c>
      <c r="H61" s="2">
        <f t="shared" si="3"/>
        <v>0.50195491873971254</v>
      </c>
      <c r="I61" s="2">
        <f t="shared" si="4"/>
        <v>33.4201055222684</v>
      </c>
    </row>
    <row r="62" spans="1:9" ht="13.5" x14ac:dyDescent="0.25">
      <c r="A62" s="3">
        <f>TITRES_STAT!B65</f>
        <v>42397</v>
      </c>
      <c r="B62" s="5">
        <f>TITRES_STAT!D65</f>
        <v>0.68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4.6256163834010435E-3</v>
      </c>
      <c r="G62" s="2">
        <f t="shared" si="8"/>
        <v>9.2152028214303513E-3</v>
      </c>
      <c r="H62" s="2">
        <f t="shared" si="3"/>
        <v>0.50195491873971276</v>
      </c>
      <c r="I62" s="2">
        <f t="shared" si="4"/>
        <v>33.420105522268415</v>
      </c>
    </row>
    <row r="63" spans="1:9" ht="13.5" x14ac:dyDescent="0.25">
      <c r="A63" s="3">
        <f>TITRES_STAT!B66</f>
        <v>42398</v>
      </c>
      <c r="B63" s="5">
        <f>TITRES_STAT!D66</f>
        <v>0.66</v>
      </c>
      <c r="C63" s="2">
        <f t="shared" si="0"/>
        <v>-2.0000000000000018E-2</v>
      </c>
      <c r="D63" s="2">
        <f t="shared" si="1"/>
        <v>0</v>
      </c>
      <c r="E63" s="2">
        <f t="shared" si="2"/>
        <v>2.0000000000000018E-2</v>
      </c>
      <c r="F63" s="2">
        <f t="shared" si="8"/>
        <v>4.2952152131581116E-3</v>
      </c>
      <c r="G63" s="2">
        <f t="shared" si="8"/>
        <v>9.9855454770424699E-3</v>
      </c>
      <c r="H63" s="2">
        <f t="shared" si="3"/>
        <v>0.43014327289712301</v>
      </c>
      <c r="I63" s="2">
        <f t="shared" si="4"/>
        <v>30.076935720276282</v>
      </c>
    </row>
    <row r="64" spans="1:9" ht="13.5" x14ac:dyDescent="0.25">
      <c r="A64" s="3">
        <f>TITRES_STAT!B67</f>
        <v>42401</v>
      </c>
      <c r="B64" s="5">
        <f>TITRES_STAT!D67</f>
        <v>0.65</v>
      </c>
      <c r="C64" s="2">
        <f t="shared" si="0"/>
        <v>-1.0000000000000009E-2</v>
      </c>
      <c r="D64" s="2">
        <f t="shared" si="1"/>
        <v>0</v>
      </c>
      <c r="E64" s="2">
        <f t="shared" si="2"/>
        <v>1.0000000000000009E-2</v>
      </c>
      <c r="F64" s="2">
        <f t="shared" si="8"/>
        <v>3.988414126503961E-3</v>
      </c>
      <c r="G64" s="2">
        <f t="shared" si="8"/>
        <v>9.9865779429680075E-3</v>
      </c>
      <c r="H64" s="2">
        <f t="shared" si="3"/>
        <v>0.39937745935407037</v>
      </c>
      <c r="I64" s="2">
        <f t="shared" si="4"/>
        <v>28.539652163499653</v>
      </c>
    </row>
    <row r="65" spans="1:9" ht="13.5" x14ac:dyDescent="0.25">
      <c r="A65" s="3">
        <f>TITRES_STAT!B68</f>
        <v>42402</v>
      </c>
      <c r="B65" s="5">
        <f>TITRES_STAT!D68</f>
        <v>0.65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3.7035274031822496E-3</v>
      </c>
      <c r="G65" s="2">
        <f t="shared" si="8"/>
        <v>9.2732509470417213E-3</v>
      </c>
      <c r="H65" s="2">
        <f t="shared" si="3"/>
        <v>0.39937745935407037</v>
      </c>
      <c r="I65" s="2">
        <f t="shared" si="4"/>
        <v>28.539652163499653</v>
      </c>
    </row>
    <row r="66" spans="1:9" ht="13.5" x14ac:dyDescent="0.25">
      <c r="A66" s="3">
        <f>TITRES_STAT!B69</f>
        <v>42403</v>
      </c>
      <c r="B66" s="5">
        <f>TITRES_STAT!D69</f>
        <v>0.68</v>
      </c>
      <c r="C66" s="2">
        <f t="shared" si="0"/>
        <v>3.0000000000000027E-2</v>
      </c>
      <c r="D66" s="2">
        <f t="shared" si="1"/>
        <v>3.0000000000000027E-2</v>
      </c>
      <c r="E66" s="2">
        <f t="shared" si="2"/>
        <v>0</v>
      </c>
      <c r="F66" s="2">
        <f t="shared" si="8"/>
        <v>5.5818468743835193E-3</v>
      </c>
      <c r="G66" s="2">
        <f t="shared" si="8"/>
        <v>8.6108758793958847E-3</v>
      </c>
      <c r="H66" s="2">
        <f t="shared" si="3"/>
        <v>0.64823218364345137</v>
      </c>
      <c r="I66" s="2">
        <f t="shared" si="4"/>
        <v>39.328936182432784</v>
      </c>
    </row>
    <row r="67" spans="1:9" ht="13.5" x14ac:dyDescent="0.25">
      <c r="A67" s="3">
        <f>TITRES_STAT!B70</f>
        <v>42404</v>
      </c>
      <c r="B67" s="5">
        <f>TITRES_STAT!D70</f>
        <v>0.66</v>
      </c>
      <c r="C67" s="2">
        <f t="shared" ref="C67:C130" si="9">B67-B66</f>
        <v>-2.0000000000000018E-2</v>
      </c>
      <c r="D67" s="2">
        <f t="shared" ref="D67:D130" si="10">IF(C67&gt;0,C67,0)</f>
        <v>0</v>
      </c>
      <c r="E67" s="2">
        <f t="shared" ref="E67:E130" si="11">IF(C67&lt;0,-C67,0)</f>
        <v>2.0000000000000018E-2</v>
      </c>
      <c r="F67" s="2">
        <f t="shared" si="8"/>
        <v>5.1831435262132677E-3</v>
      </c>
      <c r="G67" s="2">
        <f t="shared" si="8"/>
        <v>9.4243847451533237E-3</v>
      </c>
      <c r="H67" s="2">
        <f t="shared" si="3"/>
        <v>0.54997155425756594</v>
      </c>
      <c r="I67" s="2">
        <f t="shared" si="4"/>
        <v>35.482686940083966</v>
      </c>
    </row>
    <row r="68" spans="1:9" ht="13.5" x14ac:dyDescent="0.25">
      <c r="A68" s="3">
        <f>TITRES_STAT!B71</f>
        <v>42405</v>
      </c>
      <c r="B68" s="5">
        <f>TITRES_STAT!D71</f>
        <v>0.66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4.8129189886266053E-3</v>
      </c>
      <c r="G68" s="2">
        <f t="shared" si="8"/>
        <v>8.7512144062138007E-3</v>
      </c>
      <c r="H68" s="2">
        <f t="shared" si="3"/>
        <v>0.54997155425756583</v>
      </c>
      <c r="I68" s="2">
        <f t="shared" si="4"/>
        <v>35.482686940083966</v>
      </c>
    </row>
    <row r="69" spans="1:9" ht="13.5" x14ac:dyDescent="0.25">
      <c r="A69" s="3">
        <f>TITRES_STAT!B72</f>
        <v>42408</v>
      </c>
      <c r="B69" s="5">
        <f>TITRES_STAT!D72</f>
        <v>0.65</v>
      </c>
      <c r="C69" s="2">
        <f t="shared" si="9"/>
        <v>-1.0000000000000009E-2</v>
      </c>
      <c r="D69" s="2">
        <f t="shared" si="10"/>
        <v>0</v>
      </c>
      <c r="E69" s="2">
        <f t="shared" si="11"/>
        <v>1.0000000000000009E-2</v>
      </c>
      <c r="F69" s="2">
        <f t="shared" si="8"/>
        <v>4.4691390608675623E-3</v>
      </c>
      <c r="G69" s="2">
        <f t="shared" si="8"/>
        <v>8.8404133771985294E-3</v>
      </c>
      <c r="H69" s="2">
        <f t="shared" si="3"/>
        <v>0.50553507739745585</v>
      </c>
      <c r="I69" s="2">
        <f t="shared" si="4"/>
        <v>33.57843234521971</v>
      </c>
    </row>
    <row r="70" spans="1:9" ht="13.5" x14ac:dyDescent="0.25">
      <c r="A70" s="3">
        <f>TITRES_STAT!B73</f>
        <v>42409</v>
      </c>
      <c r="B70" s="5">
        <f>TITRES_STAT!D73</f>
        <v>0.67</v>
      </c>
      <c r="C70" s="2">
        <f t="shared" si="9"/>
        <v>2.0000000000000018E-2</v>
      </c>
      <c r="D70" s="2">
        <f t="shared" si="10"/>
        <v>2.0000000000000018E-2</v>
      </c>
      <c r="E70" s="2">
        <f t="shared" si="11"/>
        <v>0</v>
      </c>
      <c r="F70" s="2">
        <f t="shared" si="8"/>
        <v>5.5784862708055947E-3</v>
      </c>
      <c r="G70" s="2">
        <f t="shared" si="8"/>
        <v>8.2089552788272065E-3</v>
      </c>
      <c r="H70" s="2">
        <f t="shared" si="3"/>
        <v>0.67956105025858782</v>
      </c>
      <c r="I70" s="2">
        <f t="shared" si="4"/>
        <v>40.460634053996522</v>
      </c>
    </row>
    <row r="71" spans="1:9" ht="13.5" x14ac:dyDescent="0.25">
      <c r="A71" s="3">
        <f>TITRES_STAT!B74</f>
        <v>42410</v>
      </c>
      <c r="B71" s="5">
        <f>TITRES_STAT!D74</f>
        <v>0.67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5.1800229657480521E-3</v>
      </c>
      <c r="G71" s="2">
        <f t="shared" si="8"/>
        <v>7.6226013303395488E-3</v>
      </c>
      <c r="H71" s="2">
        <f t="shared" si="3"/>
        <v>0.67956105025858782</v>
      </c>
      <c r="I71" s="2">
        <f t="shared" si="4"/>
        <v>40.460634053996522</v>
      </c>
    </row>
    <row r="72" spans="1:9" ht="13.5" x14ac:dyDescent="0.25">
      <c r="A72" s="3">
        <f>TITRES_STAT!B75</f>
        <v>42411</v>
      </c>
      <c r="B72" s="5">
        <f>TITRES_STAT!D75</f>
        <v>0.65</v>
      </c>
      <c r="C72" s="2">
        <f t="shared" si="9"/>
        <v>-2.0000000000000018E-2</v>
      </c>
      <c r="D72" s="2">
        <f t="shared" si="10"/>
        <v>0</v>
      </c>
      <c r="E72" s="2">
        <f t="shared" si="11"/>
        <v>2.0000000000000018E-2</v>
      </c>
      <c r="F72" s="2">
        <f t="shared" si="8"/>
        <v>4.8100213253374768E-3</v>
      </c>
      <c r="G72" s="2">
        <f t="shared" si="8"/>
        <v>8.506701235315297E-3</v>
      </c>
      <c r="H72" s="2">
        <f t="shared" si="3"/>
        <v>0.56543908058846926</v>
      </c>
      <c r="I72" s="2">
        <f t="shared" si="4"/>
        <v>36.120158720958543</v>
      </c>
    </row>
    <row r="73" spans="1:9" ht="13.5" x14ac:dyDescent="0.25">
      <c r="A73" s="3">
        <f>TITRES_STAT!B76</f>
        <v>42412</v>
      </c>
      <c r="B73" s="5">
        <f>TITRES_STAT!D76</f>
        <v>0.66</v>
      </c>
      <c r="C73" s="2">
        <f t="shared" si="9"/>
        <v>1.0000000000000009E-2</v>
      </c>
      <c r="D73" s="2">
        <f t="shared" si="10"/>
        <v>1.0000000000000009E-2</v>
      </c>
      <c r="E73" s="2">
        <f t="shared" si="11"/>
        <v>0</v>
      </c>
      <c r="F73" s="2">
        <f t="shared" si="8"/>
        <v>5.1807340878133722E-3</v>
      </c>
      <c r="G73" s="2">
        <f t="shared" si="8"/>
        <v>7.899079718507061E-3</v>
      </c>
      <c r="H73" s="2">
        <f t="shared" si="3"/>
        <v>0.65586552768612127</v>
      </c>
      <c r="I73" s="2">
        <f t="shared" si="4"/>
        <v>39.608622603709662</v>
      </c>
    </row>
    <row r="74" spans="1:9" ht="13.5" x14ac:dyDescent="0.25">
      <c r="A74" s="3">
        <f>TITRES_STAT!B77</f>
        <v>42415</v>
      </c>
      <c r="B74" s="5">
        <f>TITRES_STAT!D77</f>
        <v>0.66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4.8106816529695593E-3</v>
      </c>
      <c r="G74" s="2">
        <f t="shared" si="8"/>
        <v>7.3348597386136988E-3</v>
      </c>
      <c r="H74" s="2">
        <f t="shared" si="3"/>
        <v>0.65586552768612127</v>
      </c>
      <c r="I74" s="2">
        <f t="shared" si="4"/>
        <v>39.608622603709662</v>
      </c>
    </row>
    <row r="75" spans="1:9" ht="13.5" x14ac:dyDescent="0.25">
      <c r="A75" s="3">
        <f>TITRES_STAT!B78</f>
        <v>42416</v>
      </c>
      <c r="B75" s="5">
        <f>TITRES_STAT!D78</f>
        <v>0.66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4.4670615349003051E-3</v>
      </c>
      <c r="G75" s="2">
        <f t="shared" si="8"/>
        <v>6.8109411858555775E-3</v>
      </c>
      <c r="H75" s="2">
        <f t="shared" si="3"/>
        <v>0.65586552768612127</v>
      </c>
      <c r="I75" s="2">
        <f t="shared" si="4"/>
        <v>39.608622603709662</v>
      </c>
    </row>
    <row r="76" spans="1:9" ht="13.5" x14ac:dyDescent="0.25">
      <c r="A76" s="3">
        <f>TITRES_STAT!B79</f>
        <v>42417</v>
      </c>
      <c r="B76" s="5">
        <f>TITRES_STAT!D79</f>
        <v>0.65</v>
      </c>
      <c r="C76" s="2">
        <f t="shared" si="9"/>
        <v>-1.0000000000000009E-2</v>
      </c>
      <c r="D76" s="2">
        <f t="shared" si="10"/>
        <v>0</v>
      </c>
      <c r="E76" s="2">
        <f t="shared" si="11"/>
        <v>1.0000000000000009E-2</v>
      </c>
      <c r="F76" s="2">
        <f t="shared" si="8"/>
        <v>4.1479857109788546E-3</v>
      </c>
      <c r="G76" s="2">
        <f t="shared" si="8"/>
        <v>7.0387311011516083E-3</v>
      </c>
      <c r="H76" s="2">
        <f t="shared" si="3"/>
        <v>0.5893087335443461</v>
      </c>
      <c r="I76" s="2">
        <f t="shared" si="4"/>
        <v>37.079563026758059</v>
      </c>
    </row>
    <row r="77" spans="1:9" ht="13.5" x14ac:dyDescent="0.25">
      <c r="A77" s="3">
        <f>TITRES_STAT!B80</f>
        <v>42418</v>
      </c>
      <c r="B77" s="5">
        <f>TITRES_STAT!D80</f>
        <v>0.65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3.8517010173375081E-3</v>
      </c>
      <c r="G77" s="2">
        <f t="shared" si="12"/>
        <v>6.5359645939264939E-3</v>
      </c>
      <c r="H77" s="2">
        <f t="shared" si="3"/>
        <v>0.58930873354434599</v>
      </c>
      <c r="I77" s="2">
        <f t="shared" si="4"/>
        <v>37.079563026758059</v>
      </c>
    </row>
    <row r="78" spans="1:9" ht="13.5" x14ac:dyDescent="0.25">
      <c r="A78" s="3">
        <f>TITRES_STAT!B81</f>
        <v>42419</v>
      </c>
      <c r="B78" s="5">
        <f>TITRES_STAT!D81</f>
        <v>0.63</v>
      </c>
      <c r="C78" s="2">
        <f t="shared" si="9"/>
        <v>-2.0000000000000018E-2</v>
      </c>
      <c r="D78" s="2">
        <f t="shared" si="10"/>
        <v>0</v>
      </c>
      <c r="E78" s="2">
        <f t="shared" si="11"/>
        <v>2.0000000000000018E-2</v>
      </c>
      <c r="F78" s="2">
        <f t="shared" si="12"/>
        <v>3.5765795160991147E-3</v>
      </c>
      <c r="G78" s="2">
        <f t="shared" si="12"/>
        <v>7.4976814086460319E-3</v>
      </c>
      <c r="H78" s="2">
        <f t="shared" si="3"/>
        <v>0.47702473887123875</v>
      </c>
      <c r="I78" s="2">
        <f t="shared" si="4"/>
        <v>32.296326954942344</v>
      </c>
    </row>
    <row r="79" spans="1:9" ht="13.5" x14ac:dyDescent="0.25">
      <c r="A79" s="3">
        <f>TITRES_STAT!B82</f>
        <v>42422</v>
      </c>
      <c r="B79" s="5">
        <f>TITRES_STAT!D82</f>
        <v>0.66</v>
      </c>
      <c r="C79" s="2">
        <f t="shared" si="9"/>
        <v>3.0000000000000027E-2</v>
      </c>
      <c r="D79" s="2">
        <f t="shared" si="10"/>
        <v>3.0000000000000027E-2</v>
      </c>
      <c r="E79" s="2">
        <f t="shared" si="11"/>
        <v>0</v>
      </c>
      <c r="F79" s="2">
        <f t="shared" si="12"/>
        <v>5.4639666935206088E-3</v>
      </c>
      <c r="G79" s="2">
        <f t="shared" si="12"/>
        <v>6.9621327365998872E-3</v>
      </c>
      <c r="H79" s="2">
        <f t="shared" si="3"/>
        <v>0.78481219767565924</v>
      </c>
      <c r="I79" s="2">
        <f t="shared" si="4"/>
        <v>43.971696220908356</v>
      </c>
    </row>
    <row r="80" spans="1:9" ht="13.5" x14ac:dyDescent="0.25">
      <c r="A80" s="3">
        <f>TITRES_STAT!B83</f>
        <v>42423</v>
      </c>
      <c r="B80" s="5">
        <f>TITRES_STAT!D83</f>
        <v>0.67</v>
      </c>
      <c r="C80" s="2">
        <f t="shared" si="9"/>
        <v>1.0000000000000009E-2</v>
      </c>
      <c r="D80" s="2">
        <f t="shared" si="10"/>
        <v>1.0000000000000009E-2</v>
      </c>
      <c r="E80" s="2">
        <f t="shared" si="11"/>
        <v>0</v>
      </c>
      <c r="F80" s="2">
        <f t="shared" si="12"/>
        <v>5.7879690725548523E-3</v>
      </c>
      <c r="G80" s="2">
        <f t="shared" si="12"/>
        <v>6.4648375411284669E-3</v>
      </c>
      <c r="H80" s="2">
        <f t="shared" si="3"/>
        <v>0.89530000340032301</v>
      </c>
      <c r="I80" s="2">
        <f t="shared" si="4"/>
        <v>47.237904384217885</v>
      </c>
    </row>
    <row r="81" spans="1:9" ht="13.5" x14ac:dyDescent="0.25">
      <c r="A81" s="3">
        <f>TITRES_STAT!B84</f>
        <v>42424</v>
      </c>
      <c r="B81" s="5">
        <f>TITRES_STAT!D84</f>
        <v>0.66</v>
      </c>
      <c r="C81" s="2">
        <f t="shared" si="9"/>
        <v>-1.0000000000000009E-2</v>
      </c>
      <c r="D81" s="2">
        <f t="shared" si="10"/>
        <v>0</v>
      </c>
      <c r="E81" s="2">
        <f t="shared" si="11"/>
        <v>1.0000000000000009E-2</v>
      </c>
      <c r="F81" s="2">
        <f t="shared" si="12"/>
        <v>5.3745427102295058E-3</v>
      </c>
      <c r="G81" s="2">
        <f t="shared" si="12"/>
        <v>6.7173491453335768E-3</v>
      </c>
      <c r="H81" s="2">
        <f t="shared" ref="H81:H144" si="13">F81/G81</f>
        <v>0.80009875829710375</v>
      </c>
      <c r="I81" s="2">
        <f t="shared" ref="I81:I144" si="14">IF(G81=0,100,100-(100/(1+H81)))</f>
        <v>44.447492372807282</v>
      </c>
    </row>
    <row r="82" spans="1:9" ht="13.5" x14ac:dyDescent="0.25">
      <c r="A82" s="3">
        <f>TITRES_STAT!B85</f>
        <v>42425</v>
      </c>
      <c r="B82" s="5">
        <f>TITRES_STAT!D85</f>
        <v>0.66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4.9906468023559695E-3</v>
      </c>
      <c r="G82" s="2">
        <f t="shared" si="12"/>
        <v>6.2375384920954641E-3</v>
      </c>
      <c r="H82" s="2">
        <f t="shared" si="13"/>
        <v>0.80009875829710375</v>
      </c>
      <c r="I82" s="2">
        <f t="shared" si="14"/>
        <v>44.447492372807282</v>
      </c>
    </row>
    <row r="83" spans="1:9" ht="13.5" x14ac:dyDescent="0.25">
      <c r="A83" s="3">
        <f>TITRES_STAT!B86</f>
        <v>42426</v>
      </c>
      <c r="B83" s="5">
        <f>TITRES_STAT!D86</f>
        <v>0.65</v>
      </c>
      <c r="C83" s="2">
        <f t="shared" si="9"/>
        <v>-1.0000000000000009E-2</v>
      </c>
      <c r="D83" s="2">
        <f t="shared" si="10"/>
        <v>0</v>
      </c>
      <c r="E83" s="2">
        <f t="shared" si="11"/>
        <v>1.0000000000000009E-2</v>
      </c>
      <c r="F83" s="2">
        <f t="shared" si="12"/>
        <v>4.6341720307591146E-3</v>
      </c>
      <c r="G83" s="2">
        <f t="shared" si="12"/>
        <v>6.5062857426600746E-3</v>
      </c>
      <c r="H83" s="2">
        <f t="shared" si="13"/>
        <v>0.71226076044801068</v>
      </c>
      <c r="I83" s="2">
        <f t="shared" si="14"/>
        <v>41.597680499414622</v>
      </c>
    </row>
    <row r="84" spans="1:9" ht="13.5" x14ac:dyDescent="0.25">
      <c r="A84" s="3">
        <f>TITRES_STAT!B87</f>
        <v>42429</v>
      </c>
      <c r="B84" s="5">
        <f>TITRES_STAT!D87</f>
        <v>0.68</v>
      </c>
      <c r="C84" s="2">
        <f t="shared" si="9"/>
        <v>3.0000000000000027E-2</v>
      </c>
      <c r="D84" s="2">
        <f t="shared" si="10"/>
        <v>3.0000000000000027E-2</v>
      </c>
      <c r="E84" s="2">
        <f t="shared" si="11"/>
        <v>0</v>
      </c>
      <c r="F84" s="2">
        <f t="shared" si="12"/>
        <v>6.4460168857048946E-3</v>
      </c>
      <c r="G84" s="2">
        <f t="shared" si="12"/>
        <v>6.0415510467557842E-3</v>
      </c>
      <c r="H84" s="2">
        <f t="shared" si="13"/>
        <v>1.0669473510724208</v>
      </c>
      <c r="I84" s="2">
        <f t="shared" si="14"/>
        <v>51.619474028636617</v>
      </c>
    </row>
    <row r="85" spans="1:9" ht="13.5" x14ac:dyDescent="0.25">
      <c r="A85" s="3">
        <f>TITRES_STAT!B88</f>
        <v>42430</v>
      </c>
      <c r="B85" s="5">
        <f>TITRES_STAT!D88</f>
        <v>0.66</v>
      </c>
      <c r="C85" s="2">
        <f t="shared" si="9"/>
        <v>-2.0000000000000018E-2</v>
      </c>
      <c r="D85" s="2">
        <f t="shared" si="10"/>
        <v>0</v>
      </c>
      <c r="E85" s="2">
        <f t="shared" si="11"/>
        <v>2.0000000000000018E-2</v>
      </c>
      <c r="F85" s="2">
        <f t="shared" si="12"/>
        <v>5.9855871081545458E-3</v>
      </c>
      <c r="G85" s="2">
        <f t="shared" si="12"/>
        <v>7.0385831148446574E-3</v>
      </c>
      <c r="H85" s="2">
        <f t="shared" si="13"/>
        <v>0.85039659410012503</v>
      </c>
      <c r="I85" s="2">
        <f t="shared" si="14"/>
        <v>45.957531310399183</v>
      </c>
    </row>
    <row r="86" spans="1:9" ht="13.5" x14ac:dyDescent="0.25">
      <c r="A86" s="3">
        <f>TITRES_STAT!B89</f>
        <v>42431</v>
      </c>
      <c r="B86" s="5">
        <f>TITRES_STAT!D89</f>
        <v>0.65</v>
      </c>
      <c r="C86" s="2">
        <f t="shared" si="9"/>
        <v>-1.0000000000000009E-2</v>
      </c>
      <c r="D86" s="2">
        <f t="shared" si="10"/>
        <v>0</v>
      </c>
      <c r="E86" s="2">
        <f t="shared" si="11"/>
        <v>1.0000000000000009E-2</v>
      </c>
      <c r="F86" s="2">
        <f t="shared" si="12"/>
        <v>5.5580451718577921E-3</v>
      </c>
      <c r="G86" s="2">
        <f t="shared" si="12"/>
        <v>7.2501128923557539E-3</v>
      </c>
      <c r="H86" s="2">
        <f t="shared" si="13"/>
        <v>0.76661498301881414</v>
      </c>
      <c r="I86" s="2">
        <f t="shared" si="14"/>
        <v>43.394570429195198</v>
      </c>
    </row>
    <row r="87" spans="1:9" ht="13.5" x14ac:dyDescent="0.25">
      <c r="A87" s="3">
        <f>TITRES_STAT!B90</f>
        <v>42432</v>
      </c>
      <c r="B87" s="5">
        <f>TITRES_STAT!D90</f>
        <v>0.64</v>
      </c>
      <c r="C87" s="2">
        <f t="shared" si="9"/>
        <v>-1.0000000000000009E-2</v>
      </c>
      <c r="D87" s="2">
        <f t="shared" si="10"/>
        <v>0</v>
      </c>
      <c r="E87" s="2">
        <f t="shared" si="11"/>
        <v>1.0000000000000009E-2</v>
      </c>
      <c r="F87" s="2">
        <f t="shared" si="12"/>
        <v>5.1610419452965206E-3</v>
      </c>
      <c r="G87" s="2">
        <f t="shared" si="12"/>
        <v>7.4465334000446293E-3</v>
      </c>
      <c r="H87" s="2">
        <f t="shared" si="13"/>
        <v>0.69307980882293352</v>
      </c>
      <c r="I87" s="2">
        <f t="shared" si="14"/>
        <v>40.936038880811999</v>
      </c>
    </row>
    <row r="88" spans="1:9" ht="13.5" x14ac:dyDescent="0.25">
      <c r="A88" s="3">
        <f>TITRES_STAT!B91</f>
        <v>42433</v>
      </c>
      <c r="B88" s="5">
        <f>TITRES_STAT!D91</f>
        <v>0.64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4.7923960920610549E-3</v>
      </c>
      <c r="G88" s="2">
        <f t="shared" si="12"/>
        <v>6.9146381571842993E-3</v>
      </c>
      <c r="H88" s="2">
        <f t="shared" si="13"/>
        <v>0.69307980882293341</v>
      </c>
      <c r="I88" s="2">
        <f t="shared" si="14"/>
        <v>40.936038880811999</v>
      </c>
    </row>
    <row r="89" spans="1:9" ht="13.5" x14ac:dyDescent="0.25">
      <c r="A89" s="3">
        <f>TITRES_STAT!B92</f>
        <v>42436</v>
      </c>
      <c r="B89" s="5">
        <f>TITRES_STAT!D92</f>
        <v>0.64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4.4500820854852649E-3</v>
      </c>
      <c r="G89" s="2">
        <f t="shared" si="12"/>
        <v>6.4207354316711349E-3</v>
      </c>
      <c r="H89" s="2">
        <f t="shared" si="13"/>
        <v>0.69307980882293341</v>
      </c>
      <c r="I89" s="2">
        <f t="shared" si="14"/>
        <v>40.936038880811999</v>
      </c>
    </row>
    <row r="90" spans="1:9" ht="13.5" x14ac:dyDescent="0.25">
      <c r="A90" s="3">
        <f>TITRES_STAT!B93</f>
        <v>42437</v>
      </c>
      <c r="B90" s="5">
        <f>TITRES_STAT!D93</f>
        <v>0.63</v>
      </c>
      <c r="C90" s="2">
        <f t="shared" si="9"/>
        <v>-1.0000000000000009E-2</v>
      </c>
      <c r="D90" s="2">
        <f t="shared" si="10"/>
        <v>0</v>
      </c>
      <c r="E90" s="2">
        <f t="shared" si="11"/>
        <v>1.0000000000000009E-2</v>
      </c>
      <c r="F90" s="2">
        <f t="shared" si="12"/>
        <v>4.1322190793791746E-3</v>
      </c>
      <c r="G90" s="2">
        <f t="shared" si="12"/>
        <v>6.6763971865517685E-3</v>
      </c>
      <c r="H90" s="2">
        <f t="shared" si="13"/>
        <v>0.6189294860561444</v>
      </c>
      <c r="I90" s="2">
        <f t="shared" si="14"/>
        <v>38.230787158241917</v>
      </c>
    </row>
    <row r="91" spans="1:9" ht="13.5" x14ac:dyDescent="0.25">
      <c r="A91" s="3">
        <f>TITRES_STAT!B94</f>
        <v>42438</v>
      </c>
      <c r="B91" s="5">
        <f>TITRES_STAT!D94</f>
        <v>0.63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3.8370605737092335E-3</v>
      </c>
      <c r="G91" s="2">
        <f t="shared" si="12"/>
        <v>6.1995116732266415E-3</v>
      </c>
      <c r="H91" s="2">
        <f t="shared" si="13"/>
        <v>0.61892948605614451</v>
      </c>
      <c r="I91" s="2">
        <f t="shared" si="14"/>
        <v>38.230787158241924</v>
      </c>
    </row>
    <row r="92" spans="1:9" ht="13.5" x14ac:dyDescent="0.25">
      <c r="A92" s="3">
        <f>TITRES_STAT!B95</f>
        <v>42439</v>
      </c>
      <c r="B92" s="5">
        <f>TITRES_STAT!D95</f>
        <v>0.62</v>
      </c>
      <c r="C92" s="2">
        <f t="shared" si="9"/>
        <v>-1.0000000000000009E-2</v>
      </c>
      <c r="D92" s="2">
        <f t="shared" si="10"/>
        <v>0</v>
      </c>
      <c r="E92" s="2">
        <f t="shared" si="11"/>
        <v>1.0000000000000009E-2</v>
      </c>
      <c r="F92" s="2">
        <f t="shared" si="12"/>
        <v>3.5629848184442884E-3</v>
      </c>
      <c r="G92" s="2">
        <f t="shared" si="12"/>
        <v>6.4709751251390253E-3</v>
      </c>
      <c r="H92" s="2">
        <f t="shared" si="13"/>
        <v>0.55061018618391611</v>
      </c>
      <c r="I92" s="2">
        <f t="shared" si="14"/>
        <v>35.509258941409328</v>
      </c>
    </row>
    <row r="93" spans="1:9" ht="13.5" x14ac:dyDescent="0.25">
      <c r="A93" s="3">
        <f>TITRES_STAT!B96</f>
        <v>42440</v>
      </c>
      <c r="B93" s="5">
        <f>TITRES_STAT!D96</f>
        <v>0.6</v>
      </c>
      <c r="C93" s="2">
        <f t="shared" si="9"/>
        <v>-2.0000000000000018E-2</v>
      </c>
      <c r="D93" s="2">
        <f t="shared" si="10"/>
        <v>0</v>
      </c>
      <c r="E93" s="2">
        <f t="shared" si="11"/>
        <v>2.0000000000000018E-2</v>
      </c>
      <c r="F93" s="2">
        <f t="shared" ref="F93:G108" si="15">((F92*13)+D93)/14</f>
        <v>3.3084859028411251E-3</v>
      </c>
      <c r="G93" s="2">
        <f t="shared" si="15"/>
        <v>7.4373340447719538E-3</v>
      </c>
      <c r="H93" s="2">
        <f t="shared" si="13"/>
        <v>0.444848366756743</v>
      </c>
      <c r="I93" s="2">
        <f t="shared" si="14"/>
        <v>30.788584947173106</v>
      </c>
    </row>
    <row r="94" spans="1:9" ht="13.5" x14ac:dyDescent="0.25">
      <c r="A94" s="3">
        <f>TITRES_STAT!B97</f>
        <v>42443</v>
      </c>
      <c r="B94" s="5">
        <f>TITRES_STAT!D97</f>
        <v>0.63</v>
      </c>
      <c r="C94" s="2">
        <f t="shared" si="9"/>
        <v>3.0000000000000027E-2</v>
      </c>
      <c r="D94" s="2">
        <f t="shared" si="10"/>
        <v>3.0000000000000027E-2</v>
      </c>
      <c r="E94" s="2">
        <f t="shared" si="11"/>
        <v>0</v>
      </c>
      <c r="F94" s="2">
        <f t="shared" si="15"/>
        <v>5.2150226240667607E-3</v>
      </c>
      <c r="G94" s="2">
        <f t="shared" si="15"/>
        <v>6.9060958987168146E-3</v>
      </c>
      <c r="H94" s="2">
        <f t="shared" si="13"/>
        <v>0.75513324757562905</v>
      </c>
      <c r="I94" s="2">
        <f t="shared" si="14"/>
        <v>43.024268876377164</v>
      </c>
    </row>
    <row r="95" spans="1:9" ht="13.5" x14ac:dyDescent="0.25">
      <c r="A95" s="3">
        <f>TITRES_STAT!B98</f>
        <v>42444</v>
      </c>
      <c r="B95" s="5">
        <f>TITRES_STAT!D98</f>
        <v>0.64</v>
      </c>
      <c r="C95" s="2">
        <f t="shared" si="9"/>
        <v>1.0000000000000009E-2</v>
      </c>
      <c r="D95" s="2">
        <f t="shared" si="10"/>
        <v>1.0000000000000009E-2</v>
      </c>
      <c r="E95" s="2">
        <f t="shared" si="11"/>
        <v>0</v>
      </c>
      <c r="F95" s="2">
        <f t="shared" si="15"/>
        <v>5.5568067223477069E-3</v>
      </c>
      <c r="G95" s="2">
        <f t="shared" si="15"/>
        <v>6.4128033345227566E-3</v>
      </c>
      <c r="H95" s="2">
        <f t="shared" si="13"/>
        <v>0.86651756376702405</v>
      </c>
      <c r="I95" s="2">
        <f t="shared" si="14"/>
        <v>46.424291985670358</v>
      </c>
    </row>
    <row r="96" spans="1:9" ht="13.5" x14ac:dyDescent="0.25">
      <c r="A96" s="3">
        <f>TITRES_STAT!B99</f>
        <v>42445</v>
      </c>
      <c r="B96" s="5">
        <f>TITRES_STAT!D99</f>
        <v>0.62</v>
      </c>
      <c r="C96" s="2">
        <f t="shared" si="9"/>
        <v>-2.0000000000000018E-2</v>
      </c>
      <c r="D96" s="2">
        <f t="shared" si="10"/>
        <v>0</v>
      </c>
      <c r="E96" s="2">
        <f t="shared" si="11"/>
        <v>2.0000000000000018E-2</v>
      </c>
      <c r="F96" s="2">
        <f t="shared" si="15"/>
        <v>5.1598919564657276E-3</v>
      </c>
      <c r="G96" s="2">
        <f t="shared" si="15"/>
        <v>7.3833173820568466E-3</v>
      </c>
      <c r="H96" s="2">
        <f t="shared" si="13"/>
        <v>0.69885820823651001</v>
      </c>
      <c r="I96" s="2">
        <f t="shared" si="14"/>
        <v>41.136935669396195</v>
      </c>
    </row>
    <row r="97" spans="1:9" ht="13.5" x14ac:dyDescent="0.25">
      <c r="A97" s="3">
        <f>TITRES_STAT!B100</f>
        <v>42446</v>
      </c>
      <c r="B97" s="5">
        <f>TITRES_STAT!D100</f>
        <v>0.61</v>
      </c>
      <c r="C97" s="2">
        <f t="shared" si="9"/>
        <v>-1.0000000000000009E-2</v>
      </c>
      <c r="D97" s="2">
        <f t="shared" si="10"/>
        <v>0</v>
      </c>
      <c r="E97" s="2">
        <f t="shared" si="11"/>
        <v>1.0000000000000009E-2</v>
      </c>
      <c r="F97" s="2">
        <f t="shared" si="15"/>
        <v>4.7913282452896047E-3</v>
      </c>
      <c r="G97" s="2">
        <f t="shared" si="15"/>
        <v>7.5702232833385012E-3</v>
      </c>
      <c r="H97" s="2">
        <f t="shared" si="13"/>
        <v>0.63291769158711109</v>
      </c>
      <c r="I97" s="2">
        <f t="shared" si="14"/>
        <v>38.759926164554443</v>
      </c>
    </row>
    <row r="98" spans="1:9" ht="13.5" x14ac:dyDescent="0.25">
      <c r="A98" s="3">
        <f>TITRES_STAT!B101</f>
        <v>42447</v>
      </c>
      <c r="B98" s="5">
        <f>TITRES_STAT!D101</f>
        <v>0.62</v>
      </c>
      <c r="C98" s="2">
        <f t="shared" si="9"/>
        <v>1.0000000000000009E-2</v>
      </c>
      <c r="D98" s="2">
        <f t="shared" si="10"/>
        <v>1.0000000000000009E-2</v>
      </c>
      <c r="E98" s="2">
        <f t="shared" si="11"/>
        <v>0</v>
      </c>
      <c r="F98" s="2">
        <f t="shared" si="15"/>
        <v>5.1633762277689191E-3</v>
      </c>
      <c r="G98" s="2">
        <f t="shared" si="15"/>
        <v>7.0294930488143227E-3</v>
      </c>
      <c r="H98" s="2">
        <f t="shared" si="13"/>
        <v>0.73453038390013559</v>
      </c>
      <c r="I98" s="2">
        <f t="shared" si="14"/>
        <v>42.347507470496154</v>
      </c>
    </row>
    <row r="99" spans="1:9" ht="13.5" x14ac:dyDescent="0.25">
      <c r="A99" s="3">
        <f>TITRES_STAT!B102</f>
        <v>42450</v>
      </c>
      <c r="B99" s="5">
        <f>TITRES_STAT!D102</f>
        <v>0.62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4.7945636400711384E-3</v>
      </c>
      <c r="G99" s="2">
        <f t="shared" si="15"/>
        <v>6.5273864024704429E-3</v>
      </c>
      <c r="H99" s="2">
        <f t="shared" si="13"/>
        <v>0.73453038390013548</v>
      </c>
      <c r="I99" s="2">
        <f t="shared" si="14"/>
        <v>42.347507470496154</v>
      </c>
    </row>
    <row r="100" spans="1:9" ht="13.5" x14ac:dyDescent="0.25">
      <c r="A100" s="3">
        <f>TITRES_STAT!B103</f>
        <v>42451</v>
      </c>
      <c r="B100" s="5">
        <f>TITRES_STAT!D103</f>
        <v>0.62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4.4520948086374853E-3</v>
      </c>
      <c r="G100" s="2">
        <f t="shared" si="15"/>
        <v>6.0611445165796975E-3</v>
      </c>
      <c r="H100" s="2">
        <f t="shared" si="13"/>
        <v>0.73453038390013536</v>
      </c>
      <c r="I100" s="2">
        <f t="shared" si="14"/>
        <v>42.347507470496147</v>
      </c>
    </row>
    <row r="101" spans="1:9" ht="13.5" x14ac:dyDescent="0.25">
      <c r="A101" s="3">
        <f>TITRES_STAT!B104</f>
        <v>42452</v>
      </c>
      <c r="B101" s="5">
        <f>TITRES_STAT!D104</f>
        <v>0.61</v>
      </c>
      <c r="C101" s="2">
        <f t="shared" si="9"/>
        <v>-1.0000000000000009E-2</v>
      </c>
      <c r="D101" s="2">
        <f t="shared" si="10"/>
        <v>0</v>
      </c>
      <c r="E101" s="2">
        <f t="shared" si="11"/>
        <v>1.0000000000000009E-2</v>
      </c>
      <c r="F101" s="2">
        <f t="shared" si="15"/>
        <v>4.134088036591951E-3</v>
      </c>
      <c r="G101" s="2">
        <f t="shared" si="15"/>
        <v>6.3424913368240058E-3</v>
      </c>
      <c r="H101" s="2">
        <f t="shared" si="13"/>
        <v>0.65180822756347512</v>
      </c>
      <c r="I101" s="2">
        <f t="shared" si="14"/>
        <v>39.460284595199937</v>
      </c>
    </row>
    <row r="102" spans="1:9" ht="13.5" x14ac:dyDescent="0.25">
      <c r="A102" s="3">
        <f>TITRES_STAT!B105</f>
        <v>42453</v>
      </c>
      <c r="B102" s="5">
        <f>TITRES_STAT!D105</f>
        <v>0.6</v>
      </c>
      <c r="C102" s="2">
        <f t="shared" si="9"/>
        <v>-1.0000000000000009E-2</v>
      </c>
      <c r="D102" s="2">
        <f t="shared" si="10"/>
        <v>0</v>
      </c>
      <c r="E102" s="2">
        <f t="shared" si="11"/>
        <v>1.0000000000000009E-2</v>
      </c>
      <c r="F102" s="2">
        <f t="shared" si="15"/>
        <v>3.8387960339782401E-3</v>
      </c>
      <c r="G102" s="2">
        <f t="shared" si="15"/>
        <v>6.603741955622292E-3</v>
      </c>
      <c r="H102" s="2">
        <f t="shared" si="13"/>
        <v>0.58130618364183162</v>
      </c>
      <c r="I102" s="2">
        <f t="shared" si="14"/>
        <v>36.7611402304804</v>
      </c>
    </row>
    <row r="103" spans="1:9" ht="13.5" x14ac:dyDescent="0.25">
      <c r="A103" s="3">
        <f>TITRES_STAT!B106</f>
        <v>42454</v>
      </c>
      <c r="B103" s="5">
        <f>TITRES_STAT!D106</f>
        <v>0.6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3.5645963172655087E-3</v>
      </c>
      <c r="G103" s="2">
        <f t="shared" si="15"/>
        <v>6.1320461016492718E-3</v>
      </c>
      <c r="H103" s="2">
        <f t="shared" si="13"/>
        <v>0.58130618364183151</v>
      </c>
      <c r="I103" s="2">
        <f t="shared" si="14"/>
        <v>36.7611402304804</v>
      </c>
    </row>
    <row r="104" spans="1:9" ht="13.5" x14ac:dyDescent="0.25">
      <c r="A104" s="3">
        <f>TITRES_STAT!B107</f>
        <v>42457</v>
      </c>
      <c r="B104" s="5">
        <f>TITRES_STAT!D107</f>
        <v>0.59</v>
      </c>
      <c r="C104" s="2">
        <f t="shared" si="9"/>
        <v>-1.0000000000000009E-2</v>
      </c>
      <c r="D104" s="2">
        <f t="shared" si="10"/>
        <v>0</v>
      </c>
      <c r="E104" s="2">
        <f t="shared" si="11"/>
        <v>1.0000000000000009E-2</v>
      </c>
      <c r="F104" s="2">
        <f t="shared" si="15"/>
        <v>3.3099822946036869E-3</v>
      </c>
      <c r="G104" s="2">
        <f t="shared" si="15"/>
        <v>6.4083285229600395E-3</v>
      </c>
      <c r="H104" s="2">
        <f t="shared" si="13"/>
        <v>0.51651257933243244</v>
      </c>
      <c r="I104" s="2">
        <f t="shared" si="14"/>
        <v>34.059234745009547</v>
      </c>
    </row>
    <row r="105" spans="1:9" ht="13.5" x14ac:dyDescent="0.25">
      <c r="A105" s="3">
        <f>TITRES_STAT!B108</f>
        <v>42458</v>
      </c>
      <c r="B105" s="5">
        <f>TITRES_STAT!D108</f>
        <v>0.59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3.0735549878462805E-3</v>
      </c>
      <c r="G105" s="2">
        <f t="shared" si="15"/>
        <v>5.950590771320036E-3</v>
      </c>
      <c r="H105" s="2">
        <f t="shared" si="13"/>
        <v>0.51651257933243244</v>
      </c>
      <c r="I105" s="2">
        <f t="shared" si="14"/>
        <v>34.059234745009547</v>
      </c>
    </row>
    <row r="106" spans="1:9" ht="13.5" x14ac:dyDescent="0.25">
      <c r="A106" s="3">
        <f>TITRES_STAT!B109</f>
        <v>42459</v>
      </c>
      <c r="B106" s="5">
        <f>TITRES_STAT!D109</f>
        <v>0.61</v>
      </c>
      <c r="C106" s="2">
        <f t="shared" si="9"/>
        <v>2.0000000000000018E-2</v>
      </c>
      <c r="D106" s="2">
        <f t="shared" si="10"/>
        <v>2.0000000000000018E-2</v>
      </c>
      <c r="E106" s="2">
        <f t="shared" si="11"/>
        <v>0</v>
      </c>
      <c r="F106" s="2">
        <f t="shared" si="15"/>
        <v>4.2825867744286901E-3</v>
      </c>
      <c r="G106" s="2">
        <f t="shared" si="15"/>
        <v>5.5255485733686051E-3</v>
      </c>
      <c r="H106" s="2">
        <f t="shared" si="13"/>
        <v>0.77505187359485039</v>
      </c>
      <c r="I106" s="2">
        <f t="shared" si="14"/>
        <v>43.663618236981925</v>
      </c>
    </row>
    <row r="107" spans="1:9" ht="13.5" x14ac:dyDescent="0.25">
      <c r="A107" s="3">
        <f>TITRES_STAT!B110</f>
        <v>42460</v>
      </c>
      <c r="B107" s="5">
        <f>TITRES_STAT!D110</f>
        <v>0.63</v>
      </c>
      <c r="C107" s="2">
        <f t="shared" si="9"/>
        <v>2.0000000000000018E-2</v>
      </c>
      <c r="D107" s="2">
        <f t="shared" si="10"/>
        <v>2.0000000000000018E-2</v>
      </c>
      <c r="E107" s="2">
        <f t="shared" si="11"/>
        <v>0</v>
      </c>
      <c r="F107" s="2">
        <f t="shared" si="15"/>
        <v>5.4052591476837853E-3</v>
      </c>
      <c r="G107" s="2">
        <f t="shared" si="15"/>
        <v>5.1308665324137056E-3</v>
      </c>
      <c r="H107" s="2">
        <f t="shared" si="13"/>
        <v>1.0534788058774542</v>
      </c>
      <c r="I107" s="2">
        <f t="shared" si="14"/>
        <v>51.302151396069625</v>
      </c>
    </row>
    <row r="108" spans="1:9" ht="13.5" x14ac:dyDescent="0.25">
      <c r="A108" s="3">
        <f>TITRES_STAT!B111</f>
        <v>42461</v>
      </c>
      <c r="B108" s="5">
        <f>TITRES_STAT!D111</f>
        <v>0.63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5.019169208563515E-3</v>
      </c>
      <c r="G108" s="2">
        <f t="shared" si="15"/>
        <v>4.7643760658127267E-3</v>
      </c>
      <c r="H108" s="2">
        <f t="shared" si="13"/>
        <v>1.0534788058774542</v>
      </c>
      <c r="I108" s="2">
        <f t="shared" si="14"/>
        <v>51.302151396069625</v>
      </c>
    </row>
    <row r="109" spans="1:9" ht="13.5" x14ac:dyDescent="0.25">
      <c r="A109" s="3">
        <f>TITRES_STAT!B112</f>
        <v>42464</v>
      </c>
      <c r="B109" s="5">
        <f>TITRES_STAT!D112</f>
        <v>0.61</v>
      </c>
      <c r="C109" s="2">
        <f t="shared" si="9"/>
        <v>-2.0000000000000018E-2</v>
      </c>
      <c r="D109" s="2">
        <f t="shared" si="10"/>
        <v>0</v>
      </c>
      <c r="E109" s="2">
        <f t="shared" si="11"/>
        <v>2.0000000000000018E-2</v>
      </c>
      <c r="F109" s="2">
        <f t="shared" ref="F109:G124" si="16">((F108*13)+D109)/14</f>
        <v>4.6606571222375503E-3</v>
      </c>
      <c r="G109" s="2">
        <f t="shared" si="16"/>
        <v>5.8526349182546761E-3</v>
      </c>
      <c r="H109" s="2">
        <f t="shared" si="13"/>
        <v>0.79633484530202214</v>
      </c>
      <c r="I109" s="2">
        <f t="shared" si="14"/>
        <v>44.331091577090262</v>
      </c>
    </row>
    <row r="110" spans="1:9" ht="13.5" x14ac:dyDescent="0.25">
      <c r="A110" s="3">
        <f>TITRES_STAT!B113</f>
        <v>42465</v>
      </c>
      <c r="B110" s="5">
        <f>TITRES_STAT!D113</f>
        <v>0.59</v>
      </c>
      <c r="C110" s="2">
        <f t="shared" si="9"/>
        <v>-2.0000000000000018E-2</v>
      </c>
      <c r="D110" s="2">
        <f t="shared" si="10"/>
        <v>0</v>
      </c>
      <c r="E110" s="2">
        <f t="shared" si="11"/>
        <v>2.0000000000000018E-2</v>
      </c>
      <c r="F110" s="2">
        <f t="shared" si="16"/>
        <v>4.3277530420777251E-3</v>
      </c>
      <c r="G110" s="2">
        <f t="shared" si="16"/>
        <v>6.8631609955222004E-3</v>
      </c>
      <c r="H110" s="2">
        <f t="shared" si="13"/>
        <v>0.63057722890390067</v>
      </c>
      <c r="I110" s="2">
        <f t="shared" si="14"/>
        <v>38.672024711628318</v>
      </c>
    </row>
    <row r="111" spans="1:9" ht="13.5" x14ac:dyDescent="0.25">
      <c r="A111" s="3">
        <f>TITRES_STAT!B114</f>
        <v>42466</v>
      </c>
      <c r="B111" s="5">
        <f>TITRES_STAT!D114</f>
        <v>0.57999999999999996</v>
      </c>
      <c r="C111" s="2">
        <f t="shared" si="9"/>
        <v>-1.0000000000000009E-2</v>
      </c>
      <c r="D111" s="2">
        <f t="shared" si="10"/>
        <v>0</v>
      </c>
      <c r="E111" s="2">
        <f t="shared" si="11"/>
        <v>1.0000000000000009E-2</v>
      </c>
      <c r="F111" s="2">
        <f t="shared" si="16"/>
        <v>4.0186278247864591E-3</v>
      </c>
      <c r="G111" s="2">
        <f t="shared" si="16"/>
        <v>7.0872209244134728E-3</v>
      </c>
      <c r="H111" s="2">
        <f t="shared" si="13"/>
        <v>0.56702448923857052</v>
      </c>
      <c r="I111" s="2">
        <f t="shared" si="14"/>
        <v>36.184787993587271</v>
      </c>
    </row>
    <row r="112" spans="1:9" ht="13.5" x14ac:dyDescent="0.25">
      <c r="A112" s="3">
        <f>TITRES_STAT!B115</f>
        <v>42467</v>
      </c>
      <c r="B112" s="5">
        <f>TITRES_STAT!D115</f>
        <v>0.61</v>
      </c>
      <c r="C112" s="2">
        <f t="shared" si="9"/>
        <v>3.0000000000000027E-2</v>
      </c>
      <c r="D112" s="2">
        <f t="shared" si="10"/>
        <v>3.0000000000000027E-2</v>
      </c>
      <c r="E112" s="2">
        <f t="shared" si="11"/>
        <v>0</v>
      </c>
      <c r="F112" s="2">
        <f t="shared" si="16"/>
        <v>5.874440123016E-3</v>
      </c>
      <c r="G112" s="2">
        <f t="shared" si="16"/>
        <v>6.5809908583839396E-3</v>
      </c>
      <c r="H112" s="2">
        <f t="shared" si="13"/>
        <v>0.89263763609885283</v>
      </c>
      <c r="I112" s="2">
        <f t="shared" si="14"/>
        <v>47.163684113287403</v>
      </c>
    </row>
    <row r="113" spans="1:9" ht="13.5" x14ac:dyDescent="0.25">
      <c r="A113" s="3">
        <f>TITRES_STAT!B116</f>
        <v>42468</v>
      </c>
      <c r="B113" s="5">
        <f>TITRES_STAT!D116</f>
        <v>0.63</v>
      </c>
      <c r="C113" s="2">
        <f t="shared" si="9"/>
        <v>2.0000000000000018E-2</v>
      </c>
      <c r="D113" s="2">
        <f t="shared" si="10"/>
        <v>2.0000000000000018E-2</v>
      </c>
      <c r="E113" s="2">
        <f t="shared" si="11"/>
        <v>0</v>
      </c>
      <c r="F113" s="2">
        <f t="shared" si="16"/>
        <v>6.8834086856577161E-3</v>
      </c>
      <c r="G113" s="2">
        <f t="shared" si="16"/>
        <v>6.1109200827850875E-3</v>
      </c>
      <c r="H113" s="2">
        <f t="shared" si="13"/>
        <v>1.1264111774344401</v>
      </c>
      <c r="I113" s="2">
        <f t="shared" si="14"/>
        <v>52.972406719262963</v>
      </c>
    </row>
    <row r="114" spans="1:9" ht="13.5" x14ac:dyDescent="0.25">
      <c r="A114" s="3">
        <f>TITRES_STAT!B117</f>
        <v>42471</v>
      </c>
      <c r="B114" s="5">
        <f>TITRES_STAT!D117</f>
        <v>0.66</v>
      </c>
      <c r="C114" s="2">
        <f t="shared" si="9"/>
        <v>3.0000000000000027E-2</v>
      </c>
      <c r="D114" s="2">
        <f t="shared" si="10"/>
        <v>3.0000000000000027E-2</v>
      </c>
      <c r="E114" s="2">
        <f t="shared" si="11"/>
        <v>0</v>
      </c>
      <c r="F114" s="2">
        <f t="shared" si="16"/>
        <v>8.5345937795393099E-3</v>
      </c>
      <c r="G114" s="2">
        <f t="shared" si="16"/>
        <v>5.6744257911575816E-3</v>
      </c>
      <c r="H114" s="2">
        <f t="shared" si="13"/>
        <v>1.504045359591927</v>
      </c>
      <c r="I114" s="2">
        <f t="shared" si="14"/>
        <v>60.064621187095206</v>
      </c>
    </row>
    <row r="115" spans="1:9" ht="13.5" x14ac:dyDescent="0.25">
      <c r="A115" s="3">
        <f>TITRES_STAT!B118</f>
        <v>42472</v>
      </c>
      <c r="B115" s="5">
        <f>TITRES_STAT!D118</f>
        <v>0.67</v>
      </c>
      <c r="C115" s="2">
        <f t="shared" si="9"/>
        <v>1.0000000000000009E-2</v>
      </c>
      <c r="D115" s="2">
        <f t="shared" si="10"/>
        <v>1.0000000000000009E-2</v>
      </c>
      <c r="E115" s="2">
        <f t="shared" si="11"/>
        <v>0</v>
      </c>
      <c r="F115" s="2">
        <f t="shared" si="16"/>
        <v>8.6392656524293589E-3</v>
      </c>
      <c r="G115" s="2">
        <f t="shared" si="16"/>
        <v>5.2691096632177543E-3</v>
      </c>
      <c r="H115" s="2">
        <f t="shared" si="13"/>
        <v>1.6396063480587171</v>
      </c>
      <c r="I115" s="2">
        <f t="shared" si="14"/>
        <v>62.115563150715857</v>
      </c>
    </row>
    <row r="116" spans="1:9" ht="13.5" x14ac:dyDescent="0.25">
      <c r="A116" s="3">
        <f>TITRES_STAT!B119</f>
        <v>42473</v>
      </c>
      <c r="B116" s="5">
        <f>TITRES_STAT!D119</f>
        <v>0.64</v>
      </c>
      <c r="C116" s="2">
        <f t="shared" si="9"/>
        <v>-3.0000000000000027E-2</v>
      </c>
      <c r="D116" s="2">
        <f t="shared" si="10"/>
        <v>0</v>
      </c>
      <c r="E116" s="2">
        <f t="shared" si="11"/>
        <v>3.0000000000000027E-2</v>
      </c>
      <c r="F116" s="2">
        <f t="shared" si="16"/>
        <v>8.0221752486844041E-3</v>
      </c>
      <c r="G116" s="2">
        <f t="shared" si="16"/>
        <v>7.0356018301307739E-3</v>
      </c>
      <c r="H116" s="2">
        <f t="shared" si="13"/>
        <v>1.1402258743990481</v>
      </c>
      <c r="I116" s="2">
        <f t="shared" si="14"/>
        <v>53.275959703048215</v>
      </c>
    </row>
    <row r="117" spans="1:9" ht="13.5" x14ac:dyDescent="0.25">
      <c r="A117" s="3">
        <f>TITRES_STAT!B120</f>
        <v>42474</v>
      </c>
      <c r="B117" s="5">
        <f>TITRES_STAT!D120</f>
        <v>0.62</v>
      </c>
      <c r="C117" s="2">
        <f t="shared" si="9"/>
        <v>-2.0000000000000018E-2</v>
      </c>
      <c r="D117" s="2">
        <f t="shared" si="10"/>
        <v>0</v>
      </c>
      <c r="E117" s="2">
        <f t="shared" si="11"/>
        <v>2.0000000000000018E-2</v>
      </c>
      <c r="F117" s="2">
        <f t="shared" si="16"/>
        <v>7.4491627309212329E-3</v>
      </c>
      <c r="G117" s="2">
        <f t="shared" si="16"/>
        <v>7.961630270835721E-3</v>
      </c>
      <c r="H117" s="2">
        <f t="shared" si="13"/>
        <v>0.93563283869238312</v>
      </c>
      <c r="I117" s="2">
        <f t="shared" si="14"/>
        <v>48.33730963793991</v>
      </c>
    </row>
    <row r="118" spans="1:9" ht="13.5" x14ac:dyDescent="0.25">
      <c r="A118" s="3">
        <f>TITRES_STAT!B121</f>
        <v>42475</v>
      </c>
      <c r="B118" s="5">
        <f>TITRES_STAT!D121</f>
        <v>0.6</v>
      </c>
      <c r="C118" s="2">
        <f t="shared" si="9"/>
        <v>-2.0000000000000018E-2</v>
      </c>
      <c r="D118" s="2">
        <f t="shared" si="10"/>
        <v>0</v>
      </c>
      <c r="E118" s="2">
        <f t="shared" si="11"/>
        <v>2.0000000000000018E-2</v>
      </c>
      <c r="F118" s="2">
        <f t="shared" si="16"/>
        <v>6.9170796787125736E-3</v>
      </c>
      <c r="G118" s="2">
        <f t="shared" si="16"/>
        <v>8.8215138229188854E-3</v>
      </c>
      <c r="H118" s="2">
        <f t="shared" si="13"/>
        <v>0.7841148149359054</v>
      </c>
      <c r="I118" s="2">
        <f t="shared" si="14"/>
        <v>43.949795628151591</v>
      </c>
    </row>
    <row r="119" spans="1:9" ht="13.5" x14ac:dyDescent="0.25">
      <c r="A119" s="3">
        <f>TITRES_STAT!B122</f>
        <v>42478</v>
      </c>
      <c r="B119" s="5">
        <f>TITRES_STAT!D122</f>
        <v>0.6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6.4230025588045327E-3</v>
      </c>
      <c r="G119" s="2">
        <f t="shared" si="16"/>
        <v>8.1914056927103931E-3</v>
      </c>
      <c r="H119" s="2">
        <f t="shared" si="13"/>
        <v>0.78411481493590551</v>
      </c>
      <c r="I119" s="2">
        <f t="shared" si="14"/>
        <v>43.949795628151598</v>
      </c>
    </row>
    <row r="120" spans="1:9" ht="13.5" x14ac:dyDescent="0.25">
      <c r="A120" s="3">
        <f>TITRES_STAT!B123</f>
        <v>42479</v>
      </c>
      <c r="B120" s="5">
        <f>TITRES_STAT!D123</f>
        <v>0.6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5.9642166617470665E-3</v>
      </c>
      <c r="G120" s="2">
        <f t="shared" si="16"/>
        <v>7.6063052860882224E-3</v>
      </c>
      <c r="H120" s="2">
        <f t="shared" si="13"/>
        <v>0.78411481493590551</v>
      </c>
      <c r="I120" s="2">
        <f t="shared" si="14"/>
        <v>43.949795628151598</v>
      </c>
    </row>
    <row r="121" spans="1:9" ht="13.5" x14ac:dyDescent="0.25">
      <c r="A121" s="3">
        <f>TITRES_STAT!B124</f>
        <v>42480</v>
      </c>
      <c r="B121" s="5">
        <f>TITRES_STAT!D124</f>
        <v>0.6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5.5382011859079899E-3</v>
      </c>
      <c r="G121" s="2">
        <f t="shared" si="16"/>
        <v>7.0629977656533494E-3</v>
      </c>
      <c r="H121" s="2">
        <f t="shared" si="13"/>
        <v>0.78411481493590551</v>
      </c>
      <c r="I121" s="2">
        <f t="shared" si="14"/>
        <v>43.949795628151598</v>
      </c>
    </row>
    <row r="122" spans="1:9" ht="13.5" x14ac:dyDescent="0.25">
      <c r="A122" s="3">
        <f>TITRES_STAT!B125</f>
        <v>42481</v>
      </c>
      <c r="B122" s="5">
        <f>TITRES_STAT!D125</f>
        <v>0.62</v>
      </c>
      <c r="C122" s="2">
        <f t="shared" si="9"/>
        <v>2.0000000000000018E-2</v>
      </c>
      <c r="D122" s="2">
        <f t="shared" si="10"/>
        <v>2.0000000000000018E-2</v>
      </c>
      <c r="E122" s="2">
        <f t="shared" si="11"/>
        <v>0</v>
      </c>
      <c r="F122" s="2">
        <f t="shared" si="16"/>
        <v>6.5711868154859918E-3</v>
      </c>
      <c r="G122" s="2">
        <f t="shared" si="16"/>
        <v>6.5584979252495392E-3</v>
      </c>
      <c r="H122" s="2">
        <f t="shared" si="13"/>
        <v>1.0019347250515398</v>
      </c>
      <c r="I122" s="2">
        <f t="shared" si="14"/>
        <v>50.048321381994363</v>
      </c>
    </row>
    <row r="123" spans="1:9" ht="13.5" x14ac:dyDescent="0.25">
      <c r="A123" s="3">
        <f>TITRES_STAT!B126</f>
        <v>42482</v>
      </c>
      <c r="B123" s="5">
        <f>TITRES_STAT!D126</f>
        <v>0.62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6.1018163286655639E-3</v>
      </c>
      <c r="G123" s="2">
        <f t="shared" si="16"/>
        <v>6.0900337877317148E-3</v>
      </c>
      <c r="H123" s="2">
        <f t="shared" si="13"/>
        <v>1.00193472505154</v>
      </c>
      <c r="I123" s="2">
        <f t="shared" si="14"/>
        <v>50.048321381994363</v>
      </c>
    </row>
    <row r="124" spans="1:9" ht="13.5" x14ac:dyDescent="0.25">
      <c r="A124" s="3">
        <f>TITRES_STAT!B127</f>
        <v>42485</v>
      </c>
      <c r="B124" s="5">
        <f>TITRES_STAT!D127</f>
        <v>0.61</v>
      </c>
      <c r="C124" s="2">
        <f t="shared" si="9"/>
        <v>-1.0000000000000009E-2</v>
      </c>
      <c r="D124" s="2">
        <f t="shared" si="10"/>
        <v>0</v>
      </c>
      <c r="E124" s="2">
        <f t="shared" si="11"/>
        <v>1.0000000000000009E-2</v>
      </c>
      <c r="F124" s="2">
        <f t="shared" si="16"/>
        <v>5.6659723051894527E-3</v>
      </c>
      <c r="G124" s="2">
        <f t="shared" si="16"/>
        <v>6.3693170886080213E-3</v>
      </c>
      <c r="H124" s="2">
        <f t="shared" si="13"/>
        <v>0.88957296777129358</v>
      </c>
      <c r="I124" s="2">
        <f t="shared" si="14"/>
        <v>47.077989733337674</v>
      </c>
    </row>
    <row r="125" spans="1:9" ht="13.5" x14ac:dyDescent="0.25">
      <c r="A125" s="3">
        <f>TITRES_STAT!B128</f>
        <v>42486</v>
      </c>
      <c r="B125" s="5">
        <f>TITRES_STAT!D128</f>
        <v>0.61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5.2612599976759201E-3</v>
      </c>
      <c r="G125" s="2">
        <f t="shared" si="17"/>
        <v>5.9143658679931621E-3</v>
      </c>
      <c r="H125" s="2">
        <f t="shared" si="13"/>
        <v>0.88957296777129358</v>
      </c>
      <c r="I125" s="2">
        <f t="shared" si="14"/>
        <v>47.077989733337674</v>
      </c>
    </row>
    <row r="126" spans="1:9" ht="13.5" x14ac:dyDescent="0.25">
      <c r="A126" s="3">
        <f>TITRES_STAT!B129</f>
        <v>42487</v>
      </c>
      <c r="B126" s="5">
        <f>TITRES_STAT!D129</f>
        <v>0.6</v>
      </c>
      <c r="C126" s="2">
        <f t="shared" si="9"/>
        <v>-1.0000000000000009E-2</v>
      </c>
      <c r="D126" s="2">
        <f t="shared" si="10"/>
        <v>0</v>
      </c>
      <c r="E126" s="2">
        <f t="shared" si="11"/>
        <v>1.0000000000000009E-2</v>
      </c>
      <c r="F126" s="2">
        <f t="shared" si="17"/>
        <v>4.8854557121276402E-3</v>
      </c>
      <c r="G126" s="2">
        <f t="shared" si="17"/>
        <v>6.2061968774222223E-3</v>
      </c>
      <c r="H126" s="2">
        <f t="shared" si="13"/>
        <v>0.78718993428981276</v>
      </c>
      <c r="I126" s="2">
        <f t="shared" si="14"/>
        <v>44.046238129839487</v>
      </c>
    </row>
    <row r="127" spans="1:9" ht="13.5" x14ac:dyDescent="0.25">
      <c r="A127" s="3">
        <f>TITRES_STAT!B130</f>
        <v>42488</v>
      </c>
      <c r="B127" s="5">
        <f>TITRES_STAT!D130</f>
        <v>0.6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4.5364945898328088E-3</v>
      </c>
      <c r="G127" s="2">
        <f t="shared" si="17"/>
        <v>5.762897100463492E-3</v>
      </c>
      <c r="H127" s="2">
        <f t="shared" si="13"/>
        <v>0.78718993428981276</v>
      </c>
      <c r="I127" s="2">
        <f t="shared" si="14"/>
        <v>44.046238129839487</v>
      </c>
    </row>
    <row r="128" spans="1:9" ht="13.5" x14ac:dyDescent="0.25">
      <c r="A128" s="3">
        <f>TITRES_STAT!B131</f>
        <v>42489</v>
      </c>
      <c r="B128" s="5">
        <f>TITRES_STAT!D131</f>
        <v>0.6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4.2124592619876078E-3</v>
      </c>
      <c r="G128" s="2">
        <f t="shared" si="17"/>
        <v>5.351261593287528E-3</v>
      </c>
      <c r="H128" s="2">
        <f t="shared" si="13"/>
        <v>0.78718993428981276</v>
      </c>
      <c r="I128" s="2">
        <f t="shared" si="14"/>
        <v>44.046238129839487</v>
      </c>
    </row>
    <row r="129" spans="1:9" ht="13.5" x14ac:dyDescent="0.25">
      <c r="A129" s="3">
        <f>TITRES_STAT!B132</f>
        <v>42492</v>
      </c>
      <c r="B129" s="5">
        <f>TITRES_STAT!D132</f>
        <v>0.61</v>
      </c>
      <c r="C129" s="2">
        <f t="shared" si="9"/>
        <v>1.0000000000000009E-2</v>
      </c>
      <c r="D129" s="2">
        <f t="shared" si="10"/>
        <v>1.0000000000000009E-2</v>
      </c>
      <c r="E129" s="2">
        <f t="shared" si="11"/>
        <v>0</v>
      </c>
      <c r="F129" s="2">
        <f t="shared" si="17"/>
        <v>4.6258550289884947E-3</v>
      </c>
      <c r="G129" s="2">
        <f t="shared" si="17"/>
        <v>4.969028622338419E-3</v>
      </c>
      <c r="H129" s="2">
        <f t="shared" si="13"/>
        <v>0.93093748910860019</v>
      </c>
      <c r="I129" s="2">
        <f t="shared" si="14"/>
        <v>48.21168444652028</v>
      </c>
    </row>
    <row r="130" spans="1:9" ht="13.5" x14ac:dyDescent="0.25">
      <c r="A130" s="3">
        <f>TITRES_STAT!B133</f>
        <v>42493</v>
      </c>
      <c r="B130" s="5">
        <f>TITRES_STAT!D133</f>
        <v>0.6</v>
      </c>
      <c r="C130" s="2">
        <f t="shared" si="9"/>
        <v>-1.0000000000000009E-2</v>
      </c>
      <c r="D130" s="2">
        <f t="shared" si="10"/>
        <v>0</v>
      </c>
      <c r="E130" s="2">
        <f t="shared" si="11"/>
        <v>1.0000000000000009E-2</v>
      </c>
      <c r="F130" s="2">
        <f t="shared" si="17"/>
        <v>4.2954368126321739E-3</v>
      </c>
      <c r="G130" s="2">
        <f t="shared" si="17"/>
        <v>5.3283837207428186E-3</v>
      </c>
      <c r="H130" s="2">
        <f t="shared" si="13"/>
        <v>0.80614254486036829</v>
      </c>
      <c r="I130" s="2">
        <f t="shared" si="14"/>
        <v>44.6333844000497</v>
      </c>
    </row>
    <row r="131" spans="1:9" ht="13.5" x14ac:dyDescent="0.25">
      <c r="A131" s="3">
        <f>TITRES_STAT!B134</f>
        <v>42494</v>
      </c>
      <c r="B131" s="5">
        <f>TITRES_STAT!D134</f>
        <v>0.61</v>
      </c>
      <c r="C131" s="2">
        <f t="shared" ref="C131:C194" si="18">B131-B130</f>
        <v>1.0000000000000009E-2</v>
      </c>
      <c r="D131" s="2">
        <f t="shared" ref="D131:D194" si="19">IF(C131&gt;0,C131,0)</f>
        <v>1.0000000000000009E-2</v>
      </c>
      <c r="E131" s="2">
        <f t="shared" ref="E131:E194" si="20">IF(C131&lt;0,-C131,0)</f>
        <v>0</v>
      </c>
      <c r="F131" s="2">
        <f t="shared" si="17"/>
        <v>4.7029056117298762E-3</v>
      </c>
      <c r="G131" s="2">
        <f t="shared" si="17"/>
        <v>4.9477848835469034E-3</v>
      </c>
      <c r="H131" s="2">
        <f t="shared" si="13"/>
        <v>0.95050729213565133</v>
      </c>
      <c r="I131" s="2">
        <f t="shared" si="14"/>
        <v>48.731286264247743</v>
      </c>
    </row>
    <row r="132" spans="1:9" ht="13.5" x14ac:dyDescent="0.25">
      <c r="A132" s="3">
        <f>TITRES_STAT!B135</f>
        <v>42495</v>
      </c>
      <c r="B132" s="5">
        <f>TITRES_STAT!D135</f>
        <v>0.6</v>
      </c>
      <c r="C132" s="2">
        <f t="shared" si="18"/>
        <v>-1.0000000000000009E-2</v>
      </c>
      <c r="D132" s="2">
        <f t="shared" si="19"/>
        <v>0</v>
      </c>
      <c r="E132" s="2">
        <f t="shared" si="20"/>
        <v>1.0000000000000009E-2</v>
      </c>
      <c r="F132" s="2">
        <f t="shared" si="17"/>
        <v>4.3669837823205994E-3</v>
      </c>
      <c r="G132" s="2">
        <f t="shared" si="17"/>
        <v>5.3086573918649819E-3</v>
      </c>
      <c r="H132" s="2">
        <f t="shared" si="13"/>
        <v>0.82261548635867732</v>
      </c>
      <c r="I132" s="2">
        <f t="shared" si="14"/>
        <v>45.133792207710485</v>
      </c>
    </row>
    <row r="133" spans="1:9" ht="13.5" x14ac:dyDescent="0.25">
      <c r="A133" s="3">
        <f>TITRES_STAT!B136</f>
        <v>42496</v>
      </c>
      <c r="B133" s="5">
        <f>TITRES_STAT!D136</f>
        <v>0.61</v>
      </c>
      <c r="C133" s="2">
        <f t="shared" si="18"/>
        <v>1.0000000000000009E-2</v>
      </c>
      <c r="D133" s="2">
        <f t="shared" si="19"/>
        <v>1.0000000000000009E-2</v>
      </c>
      <c r="E133" s="2">
        <f t="shared" si="20"/>
        <v>0</v>
      </c>
      <c r="F133" s="2">
        <f t="shared" si="17"/>
        <v>4.7693420835834138E-3</v>
      </c>
      <c r="G133" s="2">
        <f t="shared" si="17"/>
        <v>4.9294675781603398E-3</v>
      </c>
      <c r="H133" s="2">
        <f t="shared" si="13"/>
        <v>0.96751667557641507</v>
      </c>
      <c r="I133" s="2">
        <f t="shared" si="14"/>
        <v>49.174509552401418</v>
      </c>
    </row>
    <row r="134" spans="1:9" ht="13.5" x14ac:dyDescent="0.25">
      <c r="A134" s="3">
        <f>TITRES_STAT!B137</f>
        <v>42499</v>
      </c>
      <c r="B134" s="5">
        <f>TITRES_STAT!D137</f>
        <v>0.61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4.4286747918988846E-3</v>
      </c>
      <c r="G134" s="2">
        <f t="shared" si="17"/>
        <v>4.5773627511488868E-3</v>
      </c>
      <c r="H134" s="2">
        <f t="shared" si="13"/>
        <v>0.96751667557641519</v>
      </c>
      <c r="I134" s="2">
        <f t="shared" si="14"/>
        <v>49.174509552401418</v>
      </c>
    </row>
    <row r="135" spans="1:9" ht="13.5" x14ac:dyDescent="0.25">
      <c r="A135" s="3">
        <f>TITRES_STAT!B138</f>
        <v>42500</v>
      </c>
      <c r="B135" s="5">
        <f>TITRES_STAT!D138</f>
        <v>0.6</v>
      </c>
      <c r="C135" s="2">
        <f t="shared" si="18"/>
        <v>-1.0000000000000009E-2</v>
      </c>
      <c r="D135" s="2">
        <f t="shared" si="19"/>
        <v>0</v>
      </c>
      <c r="E135" s="2">
        <f t="shared" si="20"/>
        <v>1.0000000000000009E-2</v>
      </c>
      <c r="F135" s="2">
        <f t="shared" si="17"/>
        <v>4.1123408781918213E-3</v>
      </c>
      <c r="G135" s="2">
        <f t="shared" si="17"/>
        <v>4.9646939832096804E-3</v>
      </c>
      <c r="H135" s="2">
        <f t="shared" si="13"/>
        <v>0.8283170910633223</v>
      </c>
      <c r="I135" s="2">
        <f t="shared" si="14"/>
        <v>45.304892412376091</v>
      </c>
    </row>
    <row r="136" spans="1:9" ht="13.5" x14ac:dyDescent="0.25">
      <c r="A136" s="3">
        <f>TITRES_STAT!B139</f>
        <v>42501</v>
      </c>
      <c r="B136" s="5">
        <f>TITRES_STAT!D139</f>
        <v>0.6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3.8186022440352624E-3</v>
      </c>
      <c r="G136" s="2">
        <f t="shared" si="17"/>
        <v>4.610072984408989E-3</v>
      </c>
      <c r="H136" s="2">
        <f t="shared" si="13"/>
        <v>0.8283170910633223</v>
      </c>
      <c r="I136" s="2">
        <f t="shared" si="14"/>
        <v>45.304892412376091</v>
      </c>
    </row>
    <row r="137" spans="1:9" ht="13.5" x14ac:dyDescent="0.25">
      <c r="A137" s="3">
        <f>TITRES_STAT!B140</f>
        <v>42502</v>
      </c>
      <c r="B137" s="5">
        <f>TITRES_STAT!D140</f>
        <v>0.62</v>
      </c>
      <c r="C137" s="2">
        <f t="shared" si="18"/>
        <v>2.0000000000000018E-2</v>
      </c>
      <c r="D137" s="2">
        <f t="shared" si="19"/>
        <v>2.0000000000000018E-2</v>
      </c>
      <c r="E137" s="2">
        <f t="shared" si="20"/>
        <v>0</v>
      </c>
      <c r="F137" s="2">
        <f t="shared" si="17"/>
        <v>4.9744163694613163E-3</v>
      </c>
      <c r="G137" s="2">
        <f t="shared" si="17"/>
        <v>4.2807820569512036E-3</v>
      </c>
      <c r="H137" s="2">
        <f t="shared" si="13"/>
        <v>1.1620344841858459</v>
      </c>
      <c r="I137" s="2">
        <f t="shared" si="14"/>
        <v>53.747268727003281</v>
      </c>
    </row>
    <row r="138" spans="1:9" ht="13.5" x14ac:dyDescent="0.25">
      <c r="A138" s="3">
        <f>TITRES_STAT!B141</f>
        <v>42503</v>
      </c>
      <c r="B138" s="5">
        <f>TITRES_STAT!D141</f>
        <v>0.62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4.6191009144997937E-3</v>
      </c>
      <c r="G138" s="2">
        <f t="shared" si="17"/>
        <v>3.9750119100261175E-3</v>
      </c>
      <c r="H138" s="2">
        <f t="shared" si="13"/>
        <v>1.1620344841858459</v>
      </c>
      <c r="I138" s="2">
        <f t="shared" si="14"/>
        <v>53.747268727003281</v>
      </c>
    </row>
    <row r="139" spans="1:9" ht="13.5" x14ac:dyDescent="0.25">
      <c r="A139" s="3">
        <f>TITRES_STAT!B142</f>
        <v>42506</v>
      </c>
      <c r="B139" s="5">
        <f>TITRES_STAT!D142</f>
        <v>0.62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4.2891651348926658E-3</v>
      </c>
      <c r="G139" s="2">
        <f t="shared" si="17"/>
        <v>3.6910824878813946E-3</v>
      </c>
      <c r="H139" s="2">
        <f t="shared" si="13"/>
        <v>1.1620344841858461</v>
      </c>
      <c r="I139" s="2">
        <f t="shared" si="14"/>
        <v>53.747268727003295</v>
      </c>
    </row>
    <row r="140" spans="1:9" ht="13.5" x14ac:dyDescent="0.25">
      <c r="A140" s="3">
        <f>TITRES_STAT!B143</f>
        <v>42507</v>
      </c>
      <c r="B140" s="5">
        <f>TITRES_STAT!D143</f>
        <v>0.62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3.982796196686047E-3</v>
      </c>
      <c r="G140" s="2">
        <f t="shared" si="17"/>
        <v>3.427433738747009E-3</v>
      </c>
      <c r="H140" s="2">
        <f t="shared" si="13"/>
        <v>1.1620344841858463</v>
      </c>
      <c r="I140" s="2">
        <f t="shared" si="14"/>
        <v>53.747268727003295</v>
      </c>
    </row>
    <row r="141" spans="1:9" ht="13.5" x14ac:dyDescent="0.25">
      <c r="A141" s="3">
        <f>TITRES_STAT!B144</f>
        <v>42508</v>
      </c>
      <c r="B141" s="5">
        <f>TITRES_STAT!D144</f>
        <v>0.61</v>
      </c>
      <c r="C141" s="2">
        <f t="shared" si="18"/>
        <v>-1.0000000000000009E-2</v>
      </c>
      <c r="D141" s="2">
        <f t="shared" si="19"/>
        <v>0</v>
      </c>
      <c r="E141" s="2">
        <f t="shared" si="20"/>
        <v>1.0000000000000009E-2</v>
      </c>
      <c r="F141" s="2">
        <f t="shared" ref="F141:G156" si="21">((F140*13)+D141)/14</f>
        <v>3.6983107540656153E-3</v>
      </c>
      <c r="G141" s="2">
        <f t="shared" si="21"/>
        <v>3.8969027574079378E-3</v>
      </c>
      <c r="H141" s="2">
        <f t="shared" si="13"/>
        <v>0.94903850167551573</v>
      </c>
      <c r="I141" s="2">
        <f t="shared" si="14"/>
        <v>48.692650291908684</v>
      </c>
    </row>
    <row r="142" spans="1:9" ht="13.5" x14ac:dyDescent="0.25">
      <c r="A142" s="3">
        <f>TITRES_STAT!B145</f>
        <v>42509</v>
      </c>
      <c r="B142" s="5">
        <f>TITRES_STAT!D145</f>
        <v>0.61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3.4341457002037856E-3</v>
      </c>
      <c r="G142" s="2">
        <f t="shared" si="21"/>
        <v>3.618552560450228E-3</v>
      </c>
      <c r="H142" s="2">
        <f t="shared" si="13"/>
        <v>0.94903850167551573</v>
      </c>
      <c r="I142" s="2">
        <f t="shared" si="14"/>
        <v>48.692650291908684</v>
      </c>
    </row>
    <row r="143" spans="1:9" ht="13.5" x14ac:dyDescent="0.25">
      <c r="A143" s="3">
        <f>TITRES_STAT!B146</f>
        <v>42510</v>
      </c>
      <c r="B143" s="5">
        <f>TITRES_STAT!D146</f>
        <v>0.61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3.188849578760658E-3</v>
      </c>
      <c r="G143" s="2">
        <f t="shared" si="21"/>
        <v>3.360084520418069E-3</v>
      </c>
      <c r="H143" s="2">
        <f t="shared" si="13"/>
        <v>0.94903850167551573</v>
      </c>
      <c r="I143" s="2">
        <f t="shared" si="14"/>
        <v>48.692650291908684</v>
      </c>
    </row>
    <row r="144" spans="1:9" ht="13.5" x14ac:dyDescent="0.25">
      <c r="A144" s="3">
        <f>TITRES_STAT!B147</f>
        <v>42513</v>
      </c>
      <c r="B144" s="5">
        <f>TITRES_STAT!D147</f>
        <v>0.61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2.9610746088491826E-3</v>
      </c>
      <c r="G144" s="2">
        <f t="shared" si="21"/>
        <v>3.1200784832453496E-3</v>
      </c>
      <c r="H144" s="2">
        <f t="shared" si="13"/>
        <v>0.94903850167551584</v>
      </c>
      <c r="I144" s="2">
        <f t="shared" si="14"/>
        <v>48.692650291908691</v>
      </c>
    </row>
    <row r="145" spans="1:9" ht="13.5" x14ac:dyDescent="0.25">
      <c r="A145" s="3">
        <f>TITRES_STAT!B148</f>
        <v>42514</v>
      </c>
      <c r="B145" s="5">
        <f>TITRES_STAT!D148</f>
        <v>0.62</v>
      </c>
      <c r="C145" s="2">
        <f t="shared" si="18"/>
        <v>1.0000000000000009E-2</v>
      </c>
      <c r="D145" s="2">
        <f t="shared" si="19"/>
        <v>1.0000000000000009E-2</v>
      </c>
      <c r="E145" s="2">
        <f t="shared" si="20"/>
        <v>0</v>
      </c>
      <c r="F145" s="2">
        <f t="shared" si="21"/>
        <v>3.4638549939313844E-3</v>
      </c>
      <c r="G145" s="2">
        <f t="shared" si="21"/>
        <v>2.8972157344421103E-3</v>
      </c>
      <c r="H145" s="2">
        <f t="shared" ref="H145:H208" si="22">F145/G145</f>
        <v>1.1955806234078687</v>
      </c>
      <c r="I145" s="2">
        <f t="shared" ref="I145:I208" si="23">IF(G145=0,100,100-(100/(1+H145)))</f>
        <v>54.4539613194504</v>
      </c>
    </row>
    <row r="146" spans="1:9" ht="13.5" x14ac:dyDescent="0.25">
      <c r="A146" s="3">
        <f>TITRES_STAT!B149</f>
        <v>42515</v>
      </c>
      <c r="B146" s="5">
        <f>TITRES_STAT!D149</f>
        <v>0.62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3.2164367800791428E-3</v>
      </c>
      <c r="G146" s="2">
        <f t="shared" si="21"/>
        <v>2.6902717534105307E-3</v>
      </c>
      <c r="H146" s="2">
        <f t="shared" si="22"/>
        <v>1.195580623407869</v>
      </c>
      <c r="I146" s="2">
        <f t="shared" si="23"/>
        <v>54.4539613194504</v>
      </c>
    </row>
    <row r="147" spans="1:9" ht="13.5" x14ac:dyDescent="0.25">
      <c r="A147" s="3">
        <f>TITRES_STAT!B150</f>
        <v>42516</v>
      </c>
      <c r="B147" s="5">
        <f>TITRES_STAT!D150</f>
        <v>0.62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2.9866912957877754E-3</v>
      </c>
      <c r="G147" s="2">
        <f t="shared" si="21"/>
        <v>2.4981094853097781E-3</v>
      </c>
      <c r="H147" s="2">
        <f t="shared" si="22"/>
        <v>1.195580623407869</v>
      </c>
      <c r="I147" s="2">
        <f t="shared" si="23"/>
        <v>54.4539613194504</v>
      </c>
    </row>
    <row r="148" spans="1:9" ht="13.5" x14ac:dyDescent="0.25">
      <c r="A148" s="3">
        <f>TITRES_STAT!B151</f>
        <v>42517</v>
      </c>
      <c r="B148" s="5">
        <f>TITRES_STAT!D151</f>
        <v>0.65</v>
      </c>
      <c r="C148" s="2">
        <f t="shared" si="18"/>
        <v>3.0000000000000027E-2</v>
      </c>
      <c r="D148" s="2">
        <f t="shared" si="19"/>
        <v>3.0000000000000027E-2</v>
      </c>
      <c r="E148" s="2">
        <f t="shared" si="20"/>
        <v>0</v>
      </c>
      <c r="F148" s="2">
        <f t="shared" si="21"/>
        <v>4.9162133460886508E-3</v>
      </c>
      <c r="G148" s="2">
        <f t="shared" si="21"/>
        <v>2.3196730935019366E-3</v>
      </c>
      <c r="H148" s="2">
        <f t="shared" si="22"/>
        <v>2.1193561109366494</v>
      </c>
      <c r="I148" s="2">
        <f t="shared" si="23"/>
        <v>67.942102009644231</v>
      </c>
    </row>
    <row r="149" spans="1:9" ht="13.5" x14ac:dyDescent="0.25">
      <c r="A149" s="3">
        <f>TITRES_STAT!B152</f>
        <v>42520</v>
      </c>
      <c r="B149" s="5">
        <f>TITRES_STAT!D152</f>
        <v>0.64</v>
      </c>
      <c r="C149" s="2">
        <f t="shared" si="18"/>
        <v>-1.0000000000000009E-2</v>
      </c>
      <c r="D149" s="2">
        <f t="shared" si="19"/>
        <v>0</v>
      </c>
      <c r="E149" s="2">
        <f t="shared" si="20"/>
        <v>1.0000000000000009E-2</v>
      </c>
      <c r="F149" s="2">
        <f t="shared" si="21"/>
        <v>4.5650552499394616E-3</v>
      </c>
      <c r="G149" s="2">
        <f t="shared" si="21"/>
        <v>2.868267872537513E-3</v>
      </c>
      <c r="H149" s="2">
        <f t="shared" si="22"/>
        <v>1.5915721448641498</v>
      </c>
      <c r="I149" s="2">
        <f t="shared" si="23"/>
        <v>61.413383687513743</v>
      </c>
    </row>
    <row r="150" spans="1:9" ht="13.5" x14ac:dyDescent="0.25">
      <c r="A150" s="3">
        <f>TITRES_STAT!B153</f>
        <v>42521</v>
      </c>
      <c r="B150" s="5">
        <f>TITRES_STAT!D153</f>
        <v>0.63</v>
      </c>
      <c r="C150" s="2">
        <f t="shared" si="18"/>
        <v>-1.0000000000000009E-2</v>
      </c>
      <c r="D150" s="2">
        <f t="shared" si="19"/>
        <v>0</v>
      </c>
      <c r="E150" s="2">
        <f t="shared" si="20"/>
        <v>1.0000000000000009E-2</v>
      </c>
      <c r="F150" s="2">
        <f t="shared" si="21"/>
        <v>4.2389798749437862E-3</v>
      </c>
      <c r="G150" s="2">
        <f t="shared" si="21"/>
        <v>3.3776773102134057E-3</v>
      </c>
      <c r="H150" s="2">
        <f t="shared" si="22"/>
        <v>1.2549984754689198</v>
      </c>
      <c r="I150" s="2">
        <f t="shared" si="23"/>
        <v>55.654072014747008</v>
      </c>
    </row>
    <row r="151" spans="1:9" ht="13.5" x14ac:dyDescent="0.25">
      <c r="A151" s="3">
        <f>TITRES_STAT!B154</f>
        <v>42522</v>
      </c>
      <c r="B151" s="5">
        <f>TITRES_STAT!D154</f>
        <v>0.61</v>
      </c>
      <c r="C151" s="2">
        <f t="shared" si="18"/>
        <v>-2.0000000000000018E-2</v>
      </c>
      <c r="D151" s="2">
        <f t="shared" si="19"/>
        <v>0</v>
      </c>
      <c r="E151" s="2">
        <f t="shared" si="20"/>
        <v>2.0000000000000018E-2</v>
      </c>
      <c r="F151" s="2">
        <f t="shared" si="21"/>
        <v>3.9361955981620875E-3</v>
      </c>
      <c r="G151" s="2">
        <f t="shared" si="21"/>
        <v>4.5649860737695929E-3</v>
      </c>
      <c r="H151" s="2">
        <f t="shared" si="22"/>
        <v>0.86225796411066069</v>
      </c>
      <c r="I151" s="2">
        <f t="shared" si="23"/>
        <v>46.301746628450601</v>
      </c>
    </row>
    <row r="152" spans="1:9" ht="13.5" x14ac:dyDescent="0.25">
      <c r="A152" s="3">
        <f>TITRES_STAT!B155</f>
        <v>42523</v>
      </c>
      <c r="B152" s="5">
        <f>TITRES_STAT!D155</f>
        <v>0.62</v>
      </c>
      <c r="C152" s="2">
        <f t="shared" si="18"/>
        <v>1.0000000000000009E-2</v>
      </c>
      <c r="D152" s="2">
        <f t="shared" si="19"/>
        <v>1.0000000000000009E-2</v>
      </c>
      <c r="E152" s="2">
        <f t="shared" si="20"/>
        <v>0</v>
      </c>
      <c r="F152" s="2">
        <f t="shared" si="21"/>
        <v>4.3693244840076534E-3</v>
      </c>
      <c r="G152" s="2">
        <f t="shared" si="21"/>
        <v>4.2389156399289078E-3</v>
      </c>
      <c r="H152" s="2">
        <f t="shared" si="22"/>
        <v>1.0307646707687093</v>
      </c>
      <c r="I152" s="2">
        <f t="shared" si="23"/>
        <v>50.75746518568949</v>
      </c>
    </row>
    <row r="153" spans="1:9" ht="13.5" x14ac:dyDescent="0.25">
      <c r="A153" s="3">
        <f>TITRES_STAT!B156</f>
        <v>42524</v>
      </c>
      <c r="B153" s="5">
        <f>TITRES_STAT!D156</f>
        <v>0.62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4.0572298780071061E-3</v>
      </c>
      <c r="G153" s="2">
        <f t="shared" si="21"/>
        <v>3.9361359513625576E-3</v>
      </c>
      <c r="H153" s="2">
        <f t="shared" si="22"/>
        <v>1.030764670768709</v>
      </c>
      <c r="I153" s="2">
        <f t="shared" si="23"/>
        <v>50.757465185689476</v>
      </c>
    </row>
    <row r="154" spans="1:9" ht="13.5" x14ac:dyDescent="0.25">
      <c r="A154" s="3">
        <f>TITRES_STAT!B157</f>
        <v>42527</v>
      </c>
      <c r="B154" s="5">
        <f>TITRES_STAT!D157</f>
        <v>0.61</v>
      </c>
      <c r="C154" s="2">
        <f t="shared" si="18"/>
        <v>-1.0000000000000009E-2</v>
      </c>
      <c r="D154" s="2">
        <f t="shared" si="19"/>
        <v>0</v>
      </c>
      <c r="E154" s="2">
        <f t="shared" si="20"/>
        <v>1.0000000000000009E-2</v>
      </c>
      <c r="F154" s="2">
        <f t="shared" si="21"/>
        <v>3.7674277438637413E-3</v>
      </c>
      <c r="G154" s="2">
        <f t="shared" si="21"/>
        <v>4.3692690976938038E-3</v>
      </c>
      <c r="H154" s="2">
        <f t="shared" si="22"/>
        <v>0.86225582806338763</v>
      </c>
      <c r="I154" s="2">
        <f t="shared" si="23"/>
        <v>46.301685035405249</v>
      </c>
    </row>
    <row r="155" spans="1:9" ht="13.5" x14ac:dyDescent="0.25">
      <c r="A155" s="3">
        <f>TITRES_STAT!B158</f>
        <v>42528</v>
      </c>
      <c r="B155" s="5">
        <f>TITRES_STAT!D158</f>
        <v>0.61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3.4983257621591887E-3</v>
      </c>
      <c r="G155" s="2">
        <f t="shared" si="21"/>
        <v>4.0571784478585322E-3</v>
      </c>
      <c r="H155" s="2">
        <f t="shared" si="22"/>
        <v>0.86225582806338774</v>
      </c>
      <c r="I155" s="2">
        <f t="shared" si="23"/>
        <v>46.301685035405256</v>
      </c>
    </row>
    <row r="156" spans="1:9" ht="13.5" x14ac:dyDescent="0.25">
      <c r="A156" s="3">
        <f>TITRES_STAT!B159</f>
        <v>42529</v>
      </c>
      <c r="B156" s="5">
        <f>TITRES_STAT!D159</f>
        <v>0.61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3.2484453505763895E-3</v>
      </c>
      <c r="G156" s="2">
        <f t="shared" si="21"/>
        <v>3.7673799872972084E-3</v>
      </c>
      <c r="H156" s="2">
        <f t="shared" si="22"/>
        <v>0.86225582806338774</v>
      </c>
      <c r="I156" s="2">
        <f t="shared" si="23"/>
        <v>46.301685035405256</v>
      </c>
    </row>
    <row r="157" spans="1:9" ht="13.5" x14ac:dyDescent="0.25">
      <c r="A157" s="3">
        <f>TITRES_STAT!B160</f>
        <v>42530</v>
      </c>
      <c r="B157" s="5">
        <f>TITRES_STAT!D160</f>
        <v>0.62</v>
      </c>
      <c r="C157" s="2">
        <f t="shared" si="18"/>
        <v>1.0000000000000009E-2</v>
      </c>
      <c r="D157" s="2">
        <f t="shared" si="19"/>
        <v>1.0000000000000009E-2</v>
      </c>
      <c r="E157" s="2">
        <f t="shared" si="20"/>
        <v>0</v>
      </c>
      <c r="F157" s="2">
        <f t="shared" ref="F157:G172" si="24">((F156*13)+D157)/14</f>
        <v>3.7306992541066481E-3</v>
      </c>
      <c r="G157" s="2">
        <f t="shared" si="24"/>
        <v>3.4982814167759794E-3</v>
      </c>
      <c r="H157" s="2">
        <f t="shared" si="22"/>
        <v>1.0664377188799365</v>
      </c>
      <c r="I157" s="2">
        <f t="shared" si="23"/>
        <v>51.6075422518891</v>
      </c>
    </row>
    <row r="158" spans="1:9" ht="13.5" x14ac:dyDescent="0.25">
      <c r="A158" s="3">
        <f>TITRES_STAT!B161</f>
        <v>42531</v>
      </c>
      <c r="B158" s="5">
        <f>TITRES_STAT!D161</f>
        <v>0.62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3.4642207359561737E-3</v>
      </c>
      <c r="G158" s="2">
        <f t="shared" si="24"/>
        <v>3.2484041727205526E-3</v>
      </c>
      <c r="H158" s="2">
        <f t="shared" si="22"/>
        <v>1.0664377188799365</v>
      </c>
      <c r="I158" s="2">
        <f t="shared" si="23"/>
        <v>51.6075422518891</v>
      </c>
    </row>
    <row r="159" spans="1:9" ht="13.5" x14ac:dyDescent="0.25">
      <c r="A159" s="3">
        <f>TITRES_STAT!B162</f>
        <v>42534</v>
      </c>
      <c r="B159" s="5">
        <f>TITRES_STAT!D162</f>
        <v>0.62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3.21677639767359E-3</v>
      </c>
      <c r="G159" s="2">
        <f t="shared" si="24"/>
        <v>3.0163753032405134E-3</v>
      </c>
      <c r="H159" s="2">
        <f t="shared" si="22"/>
        <v>1.0664377188799365</v>
      </c>
      <c r="I159" s="2">
        <f t="shared" si="23"/>
        <v>51.6075422518891</v>
      </c>
    </row>
    <row r="160" spans="1:9" ht="13.5" x14ac:dyDescent="0.25">
      <c r="A160" s="3">
        <f>TITRES_STAT!B163</f>
        <v>42535</v>
      </c>
      <c r="B160" s="5">
        <f>TITRES_STAT!D163</f>
        <v>0.62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2.9870066549826193E-3</v>
      </c>
      <c r="G160" s="2">
        <f t="shared" si="24"/>
        <v>2.8009199244376196E-3</v>
      </c>
      <c r="H160" s="2">
        <f t="shared" si="22"/>
        <v>1.0664377188799365</v>
      </c>
      <c r="I160" s="2">
        <f t="shared" si="23"/>
        <v>51.6075422518891</v>
      </c>
    </row>
    <row r="161" spans="1:9" ht="13.5" x14ac:dyDescent="0.25">
      <c r="A161" s="3">
        <f>TITRES_STAT!B164</f>
        <v>42536</v>
      </c>
      <c r="B161" s="5">
        <f>TITRES_STAT!D164</f>
        <v>0.62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2.7736490367695752E-3</v>
      </c>
      <c r="G161" s="2">
        <f t="shared" si="24"/>
        <v>2.6008542155492179E-3</v>
      </c>
      <c r="H161" s="2">
        <f t="shared" si="22"/>
        <v>1.0664377188799368</v>
      </c>
      <c r="I161" s="2">
        <f t="shared" si="23"/>
        <v>51.6075422518891</v>
      </c>
    </row>
    <row r="162" spans="1:9" ht="13.5" x14ac:dyDescent="0.25">
      <c r="A162" s="3">
        <f>TITRES_STAT!B165</f>
        <v>42537</v>
      </c>
      <c r="B162" s="5">
        <f>TITRES_STAT!D165</f>
        <v>0.62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2.5755312484288914E-3</v>
      </c>
      <c r="G162" s="2">
        <f t="shared" si="24"/>
        <v>2.4150789144385598E-3</v>
      </c>
      <c r="H162" s="2">
        <f t="shared" si="22"/>
        <v>1.0664377188799368</v>
      </c>
      <c r="I162" s="2">
        <f t="shared" si="23"/>
        <v>51.6075422518891</v>
      </c>
    </row>
    <row r="163" spans="1:9" ht="13.5" x14ac:dyDescent="0.25">
      <c r="A163" s="3">
        <f>TITRES_STAT!B166</f>
        <v>42538</v>
      </c>
      <c r="B163" s="5">
        <f>TITRES_STAT!D166</f>
        <v>0.62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2.3915647306839705E-3</v>
      </c>
      <c r="G163" s="2">
        <f t="shared" si="24"/>
        <v>2.2425732776929484E-3</v>
      </c>
      <c r="H163" s="2">
        <f t="shared" si="22"/>
        <v>1.0664377188799365</v>
      </c>
      <c r="I163" s="2">
        <f t="shared" si="23"/>
        <v>51.6075422518891</v>
      </c>
    </row>
    <row r="164" spans="1:9" ht="13.5" x14ac:dyDescent="0.25">
      <c r="A164" s="3">
        <f>TITRES_STAT!B167</f>
        <v>42541</v>
      </c>
      <c r="B164" s="5">
        <f>TITRES_STAT!D167</f>
        <v>0.62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2.2207386784922583E-3</v>
      </c>
      <c r="G164" s="2">
        <f t="shared" si="24"/>
        <v>2.082389472143452E-3</v>
      </c>
      <c r="H164" s="2">
        <f t="shared" si="22"/>
        <v>1.0664377188799368</v>
      </c>
      <c r="I164" s="2">
        <f t="shared" si="23"/>
        <v>51.6075422518891</v>
      </c>
    </row>
    <row r="165" spans="1:9" ht="13.5" x14ac:dyDescent="0.25">
      <c r="A165" s="3">
        <f>TITRES_STAT!B168</f>
        <v>42542</v>
      </c>
      <c r="B165" s="5">
        <f>TITRES_STAT!D168</f>
        <v>0.63</v>
      </c>
      <c r="C165" s="2">
        <f t="shared" si="18"/>
        <v>1.0000000000000009E-2</v>
      </c>
      <c r="D165" s="2">
        <f t="shared" si="19"/>
        <v>1.0000000000000009E-2</v>
      </c>
      <c r="E165" s="2">
        <f t="shared" si="20"/>
        <v>0</v>
      </c>
      <c r="F165" s="2">
        <f t="shared" si="24"/>
        <v>2.7764002014570971E-3</v>
      </c>
      <c r="G165" s="2">
        <f t="shared" si="24"/>
        <v>1.9336473669903482E-3</v>
      </c>
      <c r="H165" s="2">
        <f t="shared" si="22"/>
        <v>1.4358358451771189</v>
      </c>
      <c r="I165" s="2">
        <f t="shared" si="23"/>
        <v>58.946330394966076</v>
      </c>
    </row>
    <row r="166" spans="1:9" ht="13.5" x14ac:dyDescent="0.25">
      <c r="A166" s="3">
        <f>TITRES_STAT!B169</f>
        <v>42543</v>
      </c>
      <c r="B166" s="5">
        <f>TITRES_STAT!D169</f>
        <v>0.64</v>
      </c>
      <c r="C166" s="2">
        <f t="shared" si="18"/>
        <v>1.0000000000000009E-2</v>
      </c>
      <c r="D166" s="2">
        <f t="shared" si="19"/>
        <v>1.0000000000000009E-2</v>
      </c>
      <c r="E166" s="2">
        <f t="shared" si="20"/>
        <v>0</v>
      </c>
      <c r="F166" s="2">
        <f t="shared" si="24"/>
        <v>3.2923716156387337E-3</v>
      </c>
      <c r="G166" s="2">
        <f t="shared" si="24"/>
        <v>1.7955296979196092E-3</v>
      </c>
      <c r="H166" s="2">
        <f t="shared" si="22"/>
        <v>1.8336492119586998</v>
      </c>
      <c r="I166" s="2">
        <f t="shared" si="23"/>
        <v>64.709816734557222</v>
      </c>
    </row>
    <row r="167" spans="1:9" ht="13.5" x14ac:dyDescent="0.25">
      <c r="A167" s="3">
        <f>TITRES_STAT!B170</f>
        <v>42544</v>
      </c>
      <c r="B167" s="5">
        <f>TITRES_STAT!D170</f>
        <v>0.63</v>
      </c>
      <c r="C167" s="2">
        <f t="shared" si="18"/>
        <v>-1.0000000000000009E-2</v>
      </c>
      <c r="D167" s="2">
        <f t="shared" si="19"/>
        <v>0</v>
      </c>
      <c r="E167" s="2">
        <f t="shared" si="20"/>
        <v>1.0000000000000009E-2</v>
      </c>
      <c r="F167" s="2">
        <f t="shared" si="24"/>
        <v>3.057202214521681E-3</v>
      </c>
      <c r="G167" s="2">
        <f t="shared" si="24"/>
        <v>2.3815632909253521E-3</v>
      </c>
      <c r="H167" s="2">
        <f t="shared" si="22"/>
        <v>1.2836955566836146</v>
      </c>
      <c r="I167" s="2">
        <f t="shared" si="23"/>
        <v>56.211326108099925</v>
      </c>
    </row>
    <row r="168" spans="1:9" ht="13.5" x14ac:dyDescent="0.25">
      <c r="A168" s="3">
        <f>TITRES_STAT!B171</f>
        <v>42545</v>
      </c>
      <c r="B168" s="5">
        <f>TITRES_STAT!D171</f>
        <v>0.62</v>
      </c>
      <c r="C168" s="2">
        <f t="shared" si="18"/>
        <v>-1.0000000000000009E-2</v>
      </c>
      <c r="D168" s="2">
        <f t="shared" si="19"/>
        <v>0</v>
      </c>
      <c r="E168" s="2">
        <f t="shared" si="20"/>
        <v>1.0000000000000009E-2</v>
      </c>
      <c r="F168" s="2">
        <f t="shared" si="24"/>
        <v>2.8388306277701324E-3</v>
      </c>
      <c r="G168" s="2">
        <f t="shared" si="24"/>
        <v>2.9257373415735419E-3</v>
      </c>
      <c r="H168" s="2">
        <f t="shared" si="22"/>
        <v>0.97029579088713802</v>
      </c>
      <c r="I168" s="2">
        <f t="shared" si="23"/>
        <v>49.246199244543696</v>
      </c>
    </row>
    <row r="169" spans="1:9" ht="13.5" x14ac:dyDescent="0.25">
      <c r="A169" s="3">
        <f>TITRES_STAT!B172</f>
        <v>42548</v>
      </c>
      <c r="B169" s="5">
        <f>TITRES_STAT!D172</f>
        <v>0.63</v>
      </c>
      <c r="C169" s="2">
        <f t="shared" si="18"/>
        <v>1.0000000000000009E-2</v>
      </c>
      <c r="D169" s="2">
        <f t="shared" si="19"/>
        <v>1.0000000000000009E-2</v>
      </c>
      <c r="E169" s="2">
        <f t="shared" si="20"/>
        <v>0</v>
      </c>
      <c r="F169" s="2">
        <f t="shared" si="24"/>
        <v>3.350342725786552E-3</v>
      </c>
      <c r="G169" s="2">
        <f t="shared" si="24"/>
        <v>2.7167561028897174E-3</v>
      </c>
      <c r="H169" s="2">
        <f t="shared" si="22"/>
        <v>1.2332143920548888</v>
      </c>
      <c r="I169" s="2">
        <f t="shared" si="23"/>
        <v>55.221495815283028</v>
      </c>
    </row>
    <row r="170" spans="1:9" ht="13.5" x14ac:dyDescent="0.25">
      <c r="A170" s="3">
        <f>TITRES_STAT!B173</f>
        <v>42549</v>
      </c>
      <c r="B170" s="5">
        <f>TITRES_STAT!D173</f>
        <v>0.63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3.1110325310875126E-3</v>
      </c>
      <c r="G170" s="2">
        <f t="shared" si="24"/>
        <v>2.5227020955404518E-3</v>
      </c>
      <c r="H170" s="2">
        <f t="shared" si="22"/>
        <v>1.233214392054889</v>
      </c>
      <c r="I170" s="2">
        <f t="shared" si="23"/>
        <v>55.221495815283042</v>
      </c>
    </row>
    <row r="171" spans="1:9" ht="13.5" x14ac:dyDescent="0.25">
      <c r="A171" s="3">
        <f>TITRES_STAT!B174</f>
        <v>42550</v>
      </c>
      <c r="B171" s="5">
        <f>TITRES_STAT!D174</f>
        <v>0.64</v>
      </c>
      <c r="C171" s="2">
        <f t="shared" si="18"/>
        <v>1.0000000000000009E-2</v>
      </c>
      <c r="D171" s="2">
        <f t="shared" si="19"/>
        <v>1.0000000000000009E-2</v>
      </c>
      <c r="E171" s="2">
        <f t="shared" si="20"/>
        <v>0</v>
      </c>
      <c r="F171" s="2">
        <f t="shared" si="24"/>
        <v>3.6031016360098338E-3</v>
      </c>
      <c r="G171" s="2">
        <f t="shared" si="24"/>
        <v>2.3425090887161338E-3</v>
      </c>
      <c r="H171" s="2">
        <f t="shared" si="22"/>
        <v>1.5381377401547658</v>
      </c>
      <c r="I171" s="2">
        <f t="shared" si="23"/>
        <v>60.601034995877576</v>
      </c>
    </row>
    <row r="172" spans="1:9" ht="13.5" x14ac:dyDescent="0.25">
      <c r="A172" s="3">
        <f>TITRES_STAT!B175</f>
        <v>42551</v>
      </c>
      <c r="B172" s="5">
        <f>TITRES_STAT!D175</f>
        <v>0.64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3.3457372334377024E-3</v>
      </c>
      <c r="G172" s="2">
        <f t="shared" si="24"/>
        <v>2.1751870109506959E-3</v>
      </c>
      <c r="H172" s="2">
        <f t="shared" si="22"/>
        <v>1.5381377401547653</v>
      </c>
      <c r="I172" s="2">
        <f t="shared" si="23"/>
        <v>60.601034995877569</v>
      </c>
    </row>
    <row r="173" spans="1:9" ht="13.5" x14ac:dyDescent="0.25">
      <c r="A173" s="3">
        <f>TITRES_STAT!B176</f>
        <v>42552</v>
      </c>
      <c r="B173" s="5">
        <f>TITRES_STAT!D176</f>
        <v>0.64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3.1067560024778665E-3</v>
      </c>
      <c r="G173" s="2">
        <f t="shared" si="25"/>
        <v>2.0198165101685032E-3</v>
      </c>
      <c r="H173" s="2">
        <f t="shared" si="22"/>
        <v>1.5381377401547656</v>
      </c>
      <c r="I173" s="2">
        <f t="shared" si="23"/>
        <v>60.601034995877576</v>
      </c>
    </row>
    <row r="174" spans="1:9" ht="13.5" x14ac:dyDescent="0.25">
      <c r="A174" s="3">
        <f>TITRES_STAT!B177</f>
        <v>42555</v>
      </c>
      <c r="B174" s="5">
        <f>TITRES_STAT!D177</f>
        <v>0.64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2.8848448594437329E-3</v>
      </c>
      <c r="G174" s="2">
        <f t="shared" si="25"/>
        <v>1.8755439022993244E-3</v>
      </c>
      <c r="H174" s="2">
        <f t="shared" si="22"/>
        <v>1.5381377401547653</v>
      </c>
      <c r="I174" s="2">
        <f t="shared" si="23"/>
        <v>60.601034995877569</v>
      </c>
    </row>
    <row r="175" spans="1:9" ht="13.5" x14ac:dyDescent="0.25">
      <c r="A175" s="3">
        <f>TITRES_STAT!B178</f>
        <v>42559</v>
      </c>
      <c r="B175" s="5">
        <f>TITRES_STAT!D178</f>
        <v>0.63</v>
      </c>
      <c r="C175" s="2">
        <f t="shared" si="18"/>
        <v>-1.0000000000000009E-2</v>
      </c>
      <c r="D175" s="2">
        <f t="shared" si="19"/>
        <v>0</v>
      </c>
      <c r="E175" s="2">
        <f t="shared" si="20"/>
        <v>1.0000000000000009E-2</v>
      </c>
      <c r="F175" s="2">
        <f t="shared" si="25"/>
        <v>2.6787845123406088E-3</v>
      </c>
      <c r="G175" s="2">
        <f t="shared" si="25"/>
        <v>2.4558621949922303E-3</v>
      </c>
      <c r="H175" s="2">
        <f t="shared" si="22"/>
        <v>1.0907715090052452</v>
      </c>
      <c r="I175" s="2">
        <f t="shared" si="23"/>
        <v>52.170765877913482</v>
      </c>
    </row>
    <row r="176" spans="1:9" ht="13.5" x14ac:dyDescent="0.25">
      <c r="A176" s="3">
        <f>TITRES_STAT!B179</f>
        <v>42562</v>
      </c>
      <c r="B176" s="5">
        <f>TITRES_STAT!D179</f>
        <v>0.63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2.4874427614591369E-3</v>
      </c>
      <c r="G176" s="2">
        <f t="shared" si="25"/>
        <v>2.2804434667785E-3</v>
      </c>
      <c r="H176" s="2">
        <f t="shared" si="22"/>
        <v>1.090771509005245</v>
      </c>
      <c r="I176" s="2">
        <f t="shared" si="23"/>
        <v>52.170765877913482</v>
      </c>
    </row>
    <row r="177" spans="1:9" ht="13.5" x14ac:dyDescent="0.25">
      <c r="A177" s="3">
        <f>TITRES_STAT!B180</f>
        <v>42563</v>
      </c>
      <c r="B177" s="5">
        <f>TITRES_STAT!D180</f>
        <v>0.62</v>
      </c>
      <c r="C177" s="2">
        <f t="shared" si="18"/>
        <v>-1.0000000000000009E-2</v>
      </c>
      <c r="D177" s="2">
        <f t="shared" si="19"/>
        <v>0</v>
      </c>
      <c r="E177" s="2">
        <f t="shared" si="20"/>
        <v>1.0000000000000009E-2</v>
      </c>
      <c r="F177" s="2">
        <f t="shared" si="25"/>
        <v>2.3097682784977702E-3</v>
      </c>
      <c r="G177" s="2">
        <f t="shared" si="25"/>
        <v>2.831840362008608E-3</v>
      </c>
      <c r="H177" s="2">
        <f t="shared" si="22"/>
        <v>0.81564212075127884</v>
      </c>
      <c r="I177" s="2">
        <f t="shared" si="23"/>
        <v>44.923066689694402</v>
      </c>
    </row>
    <row r="178" spans="1:9" ht="13.5" x14ac:dyDescent="0.25">
      <c r="A178" s="3">
        <f>TITRES_STAT!B181</f>
        <v>42564</v>
      </c>
      <c r="B178" s="5">
        <f>TITRES_STAT!D181</f>
        <v>0.61</v>
      </c>
      <c r="C178" s="2">
        <f t="shared" si="18"/>
        <v>-1.0000000000000009E-2</v>
      </c>
      <c r="D178" s="2">
        <f t="shared" si="19"/>
        <v>0</v>
      </c>
      <c r="E178" s="2">
        <f t="shared" si="20"/>
        <v>1.0000000000000009E-2</v>
      </c>
      <c r="F178" s="2">
        <f t="shared" si="25"/>
        <v>2.1447848300336437E-3</v>
      </c>
      <c r="G178" s="2">
        <f t="shared" si="25"/>
        <v>3.3438517647222795E-3</v>
      </c>
      <c r="H178" s="2">
        <f t="shared" si="22"/>
        <v>0.64141145629156704</v>
      </c>
      <c r="I178" s="2">
        <f t="shared" si="23"/>
        <v>39.076823415178588</v>
      </c>
    </row>
    <row r="179" spans="1:9" ht="13.5" x14ac:dyDescent="0.25">
      <c r="A179" s="3">
        <f>TITRES_STAT!B182</f>
        <v>42565</v>
      </c>
      <c r="B179" s="5">
        <f>TITRES_STAT!D182</f>
        <v>0.62</v>
      </c>
      <c r="C179" s="2">
        <f t="shared" si="18"/>
        <v>1.0000000000000009E-2</v>
      </c>
      <c r="D179" s="2">
        <f t="shared" si="19"/>
        <v>1.0000000000000009E-2</v>
      </c>
      <c r="E179" s="2">
        <f t="shared" si="20"/>
        <v>0</v>
      </c>
      <c r="F179" s="2">
        <f t="shared" si="25"/>
        <v>2.7058716278883835E-3</v>
      </c>
      <c r="G179" s="2">
        <f t="shared" si="25"/>
        <v>3.1050052100992593E-3</v>
      </c>
      <c r="H179" s="2">
        <f t="shared" si="22"/>
        <v>0.87145477859017295</v>
      </c>
      <c r="I179" s="2">
        <f t="shared" si="23"/>
        <v>46.56563378179343</v>
      </c>
    </row>
    <row r="180" spans="1:9" ht="13.5" x14ac:dyDescent="0.25">
      <c r="A180" s="3">
        <f>TITRES_STAT!B183</f>
        <v>42566</v>
      </c>
      <c r="B180" s="5">
        <f>TITRES_STAT!D183</f>
        <v>0.62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2.5125950830392134E-3</v>
      </c>
      <c r="G180" s="2">
        <f t="shared" si="25"/>
        <v>2.8832191236635983E-3</v>
      </c>
      <c r="H180" s="2">
        <f t="shared" si="22"/>
        <v>0.87145477859017295</v>
      </c>
      <c r="I180" s="2">
        <f t="shared" si="23"/>
        <v>46.56563378179343</v>
      </c>
    </row>
    <row r="181" spans="1:9" ht="13.5" x14ac:dyDescent="0.25">
      <c r="A181" s="3">
        <f>TITRES_STAT!B184</f>
        <v>42569</v>
      </c>
      <c r="B181" s="5">
        <f>TITRES_STAT!D184</f>
        <v>0.62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2.3331240056792693E-3</v>
      </c>
      <c r="G181" s="2">
        <f t="shared" si="25"/>
        <v>2.6772749005447702E-3</v>
      </c>
      <c r="H181" s="2">
        <f t="shared" si="22"/>
        <v>0.87145477859017273</v>
      </c>
      <c r="I181" s="2">
        <f t="shared" si="23"/>
        <v>46.565633781793423</v>
      </c>
    </row>
    <row r="182" spans="1:9" ht="13.5" x14ac:dyDescent="0.25">
      <c r="A182" s="3">
        <f>TITRES_STAT!B185</f>
        <v>42570</v>
      </c>
      <c r="B182" s="5">
        <f>TITRES_STAT!D185</f>
        <v>0.61</v>
      </c>
      <c r="C182" s="2">
        <f t="shared" si="18"/>
        <v>-1.0000000000000009E-2</v>
      </c>
      <c r="D182" s="2">
        <f t="shared" si="19"/>
        <v>0</v>
      </c>
      <c r="E182" s="2">
        <f t="shared" si="20"/>
        <v>1.0000000000000009E-2</v>
      </c>
      <c r="F182" s="2">
        <f t="shared" si="25"/>
        <v>2.1664722909878931E-3</v>
      </c>
      <c r="G182" s="2">
        <f t="shared" si="25"/>
        <v>3.2003266933630014E-3</v>
      </c>
      <c r="H182" s="2">
        <f t="shared" si="22"/>
        <v>0.67695347961845032</v>
      </c>
      <c r="I182" s="2">
        <f t="shared" si="23"/>
        <v>40.368053607096755</v>
      </c>
    </row>
    <row r="183" spans="1:9" ht="13.5" x14ac:dyDescent="0.25">
      <c r="A183" s="3">
        <f>TITRES_STAT!B186</f>
        <v>42571</v>
      </c>
      <c r="B183" s="5">
        <f>TITRES_STAT!D186</f>
        <v>0.61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2.0117242702030439E-3</v>
      </c>
      <c r="G183" s="2">
        <f t="shared" si="25"/>
        <v>2.9717319295513582E-3</v>
      </c>
      <c r="H183" s="2">
        <f t="shared" si="22"/>
        <v>0.67695347961845043</v>
      </c>
      <c r="I183" s="2">
        <f t="shared" si="23"/>
        <v>40.368053607096755</v>
      </c>
    </row>
    <row r="184" spans="1:9" ht="13.5" x14ac:dyDescent="0.25">
      <c r="A184" s="3">
        <f>TITRES_STAT!B187</f>
        <v>42572</v>
      </c>
      <c r="B184" s="5">
        <f>TITRES_STAT!D187</f>
        <v>0.62</v>
      </c>
      <c r="C184" s="2">
        <f t="shared" si="18"/>
        <v>1.0000000000000009E-2</v>
      </c>
      <c r="D184" s="2">
        <f t="shared" si="19"/>
        <v>1.0000000000000009E-2</v>
      </c>
      <c r="E184" s="2">
        <f t="shared" si="20"/>
        <v>0</v>
      </c>
      <c r="F184" s="2">
        <f t="shared" si="25"/>
        <v>2.5823153937599699E-3</v>
      </c>
      <c r="G184" s="2">
        <f t="shared" si="25"/>
        <v>2.7594653631548326E-3</v>
      </c>
      <c r="H184" s="2">
        <f t="shared" si="22"/>
        <v>0.93580279290321255</v>
      </c>
      <c r="I184" s="2">
        <f t="shared" si="23"/>
        <v>48.341845374638915</v>
      </c>
    </row>
    <row r="185" spans="1:9" ht="13.5" x14ac:dyDescent="0.25">
      <c r="A185" s="3">
        <f>TITRES_STAT!B188</f>
        <v>42573</v>
      </c>
      <c r="B185" s="5">
        <f>TITRES_STAT!D188</f>
        <v>0.61</v>
      </c>
      <c r="C185" s="2">
        <f t="shared" si="18"/>
        <v>-1.0000000000000009E-2</v>
      </c>
      <c r="D185" s="2">
        <f t="shared" si="19"/>
        <v>0</v>
      </c>
      <c r="E185" s="2">
        <f t="shared" si="20"/>
        <v>1.0000000000000009E-2</v>
      </c>
      <c r="F185" s="2">
        <f t="shared" si="25"/>
        <v>2.3978642942056863E-3</v>
      </c>
      <c r="G185" s="2">
        <f t="shared" si="25"/>
        <v>3.2766464086437736E-3</v>
      </c>
      <c r="H185" s="2">
        <f t="shared" si="22"/>
        <v>0.73180441071704738</v>
      </c>
      <c r="I185" s="2">
        <f t="shared" si="23"/>
        <v>42.256758684085256</v>
      </c>
    </row>
    <row r="186" spans="1:9" ht="13.5" x14ac:dyDescent="0.25">
      <c r="A186" s="3">
        <f>TITRES_STAT!B189</f>
        <v>42577</v>
      </c>
      <c r="B186" s="5">
        <f>TITRES_STAT!D189</f>
        <v>0.61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2.2265882731909944E-3</v>
      </c>
      <c r="G186" s="2">
        <f t="shared" si="25"/>
        <v>3.0426002365977899E-3</v>
      </c>
      <c r="H186" s="2">
        <f t="shared" si="22"/>
        <v>0.73180441071704738</v>
      </c>
      <c r="I186" s="2">
        <f t="shared" si="23"/>
        <v>42.256758684085256</v>
      </c>
    </row>
    <row r="187" spans="1:9" ht="13.5" x14ac:dyDescent="0.25">
      <c r="A187" s="3">
        <f>TITRES_STAT!B190</f>
        <v>42578</v>
      </c>
      <c r="B187" s="5">
        <f>TITRES_STAT!D190</f>
        <v>0.61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2.0675462536773521E-3</v>
      </c>
      <c r="G187" s="2">
        <f t="shared" si="25"/>
        <v>2.8252716482693764E-3</v>
      </c>
      <c r="H187" s="2">
        <f t="shared" si="22"/>
        <v>0.73180441071704738</v>
      </c>
      <c r="I187" s="2">
        <f t="shared" si="23"/>
        <v>42.256758684085256</v>
      </c>
    </row>
    <row r="188" spans="1:9" ht="13.5" x14ac:dyDescent="0.25">
      <c r="A188" s="3">
        <f>TITRES_STAT!B191</f>
        <v>42579</v>
      </c>
      <c r="B188" s="5">
        <f>TITRES_STAT!D191</f>
        <v>0.62</v>
      </c>
      <c r="C188" s="2">
        <f t="shared" si="18"/>
        <v>1.0000000000000009E-2</v>
      </c>
      <c r="D188" s="2">
        <f t="shared" si="19"/>
        <v>1.0000000000000009E-2</v>
      </c>
      <c r="E188" s="2">
        <f t="shared" si="20"/>
        <v>0</v>
      </c>
      <c r="F188" s="2">
        <f t="shared" si="25"/>
        <v>2.6341500927003986E-3</v>
      </c>
      <c r="G188" s="2">
        <f t="shared" si="25"/>
        <v>2.6234665305358493E-3</v>
      </c>
      <c r="H188" s="2">
        <f t="shared" si="22"/>
        <v>1.0040723073994648</v>
      </c>
      <c r="I188" s="2">
        <f t="shared" si="23"/>
        <v>50.101600810121198</v>
      </c>
    </row>
    <row r="189" spans="1:9" ht="13.5" x14ac:dyDescent="0.25">
      <c r="A189" s="3">
        <f>TITRES_STAT!B192</f>
        <v>42580</v>
      </c>
      <c r="B189" s="5">
        <f>TITRES_STAT!D192</f>
        <v>0.61</v>
      </c>
      <c r="C189" s="2">
        <f t="shared" si="18"/>
        <v>-1.0000000000000009E-2</v>
      </c>
      <c r="D189" s="2">
        <f t="shared" si="19"/>
        <v>0</v>
      </c>
      <c r="E189" s="2">
        <f t="shared" si="20"/>
        <v>1.0000000000000009E-2</v>
      </c>
      <c r="F189" s="2">
        <f t="shared" ref="F189:G204" si="26">((F188*13)+D189)/14</f>
        <v>2.4459965146503703E-3</v>
      </c>
      <c r="G189" s="2">
        <f t="shared" si="26"/>
        <v>3.1503617783547179E-3</v>
      </c>
      <c r="H189" s="2">
        <f t="shared" si="22"/>
        <v>0.77641765826901199</v>
      </c>
      <c r="I189" s="2">
        <f t="shared" si="23"/>
        <v>43.706932018767127</v>
      </c>
    </row>
    <row r="190" spans="1:9" ht="13.5" x14ac:dyDescent="0.25">
      <c r="A190" s="3">
        <f>TITRES_STAT!B193</f>
        <v>42583</v>
      </c>
      <c r="B190" s="5">
        <f>TITRES_STAT!D193</f>
        <v>0.61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2.2712824778896297E-3</v>
      </c>
      <c r="G190" s="2">
        <f t="shared" si="26"/>
        <v>2.9253359370436664E-3</v>
      </c>
      <c r="H190" s="2">
        <f t="shared" si="22"/>
        <v>0.7764176582690121</v>
      </c>
      <c r="I190" s="2">
        <f t="shared" si="23"/>
        <v>43.706932018767127</v>
      </c>
    </row>
    <row r="191" spans="1:9" ht="13.5" x14ac:dyDescent="0.25">
      <c r="A191" s="3">
        <f>TITRES_STAT!B194</f>
        <v>42584</v>
      </c>
      <c r="B191" s="5">
        <f>TITRES_STAT!D194</f>
        <v>0.6</v>
      </c>
      <c r="C191" s="2">
        <f t="shared" si="18"/>
        <v>-1.0000000000000009E-2</v>
      </c>
      <c r="D191" s="2">
        <f t="shared" si="19"/>
        <v>0</v>
      </c>
      <c r="E191" s="2">
        <f t="shared" si="20"/>
        <v>1.0000000000000009E-2</v>
      </c>
      <c r="F191" s="2">
        <f t="shared" si="26"/>
        <v>2.1090480151832276E-3</v>
      </c>
      <c r="G191" s="2">
        <f t="shared" si="26"/>
        <v>3.430669084397691E-3</v>
      </c>
      <c r="H191" s="2">
        <f t="shared" si="22"/>
        <v>0.61476288248696098</v>
      </c>
      <c r="I191" s="2">
        <f t="shared" si="23"/>
        <v>38.071402876200629</v>
      </c>
    </row>
    <row r="192" spans="1:9" ht="13.5" x14ac:dyDescent="0.25">
      <c r="A192" s="3">
        <f>TITRES_STAT!B195</f>
        <v>42585</v>
      </c>
      <c r="B192" s="5">
        <f>TITRES_STAT!D195</f>
        <v>0.6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1.9584017283844255E-3</v>
      </c>
      <c r="G192" s="2">
        <f t="shared" si="26"/>
        <v>3.1856212926549992E-3</v>
      </c>
      <c r="H192" s="2">
        <f t="shared" si="22"/>
        <v>0.61476288248696087</v>
      </c>
      <c r="I192" s="2">
        <f t="shared" si="23"/>
        <v>38.071402876200622</v>
      </c>
    </row>
    <row r="193" spans="1:9" ht="13.5" x14ac:dyDescent="0.25">
      <c r="A193" s="3">
        <f>TITRES_STAT!B196</f>
        <v>42586</v>
      </c>
      <c r="B193" s="5">
        <f>TITRES_STAT!D196</f>
        <v>0.61</v>
      </c>
      <c r="C193" s="2">
        <f t="shared" si="18"/>
        <v>1.0000000000000009E-2</v>
      </c>
      <c r="D193" s="2">
        <f t="shared" si="19"/>
        <v>1.0000000000000009E-2</v>
      </c>
      <c r="E193" s="2">
        <f t="shared" si="20"/>
        <v>0</v>
      </c>
      <c r="F193" s="2">
        <f t="shared" si="26"/>
        <v>2.5328016049283959E-3</v>
      </c>
      <c r="G193" s="2">
        <f t="shared" si="26"/>
        <v>2.9580769146082134E-3</v>
      </c>
      <c r="H193" s="2">
        <f t="shared" si="22"/>
        <v>0.85623250444245336</v>
      </c>
      <c r="I193" s="2">
        <f t="shared" si="23"/>
        <v>46.127438367406214</v>
      </c>
    </row>
    <row r="194" spans="1:9" ht="13.5" x14ac:dyDescent="0.25">
      <c r="A194" s="3">
        <f>TITRES_STAT!B197</f>
        <v>42587</v>
      </c>
      <c r="B194" s="5">
        <f>TITRES_STAT!D197</f>
        <v>0.61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2.3518872045763676E-3</v>
      </c>
      <c r="G194" s="2">
        <f t="shared" si="26"/>
        <v>2.7467857064219126E-3</v>
      </c>
      <c r="H194" s="2">
        <f t="shared" si="22"/>
        <v>0.85623250444245336</v>
      </c>
      <c r="I194" s="2">
        <f t="shared" si="23"/>
        <v>46.127438367406214</v>
      </c>
    </row>
    <row r="195" spans="1:9" ht="13.5" x14ac:dyDescent="0.25">
      <c r="A195" s="3">
        <f>TITRES_STAT!B198</f>
        <v>42590</v>
      </c>
      <c r="B195" s="5">
        <f>TITRES_STAT!D198</f>
        <v>0.62</v>
      </c>
      <c r="C195" s="2">
        <f t="shared" ref="C195:C258" si="27">B195-B194</f>
        <v>1.0000000000000009E-2</v>
      </c>
      <c r="D195" s="2">
        <f t="shared" ref="D195:D258" si="28">IF(C195&gt;0,C195,0)</f>
        <v>1.0000000000000009E-2</v>
      </c>
      <c r="E195" s="2">
        <f t="shared" ref="E195:E258" si="29">IF(C195&lt;0,-C195,0)</f>
        <v>0</v>
      </c>
      <c r="F195" s="2">
        <f t="shared" si="26"/>
        <v>2.8981809756780563E-3</v>
      </c>
      <c r="G195" s="2">
        <f t="shared" si="26"/>
        <v>2.5505867273917758E-3</v>
      </c>
      <c r="H195" s="2">
        <f t="shared" si="22"/>
        <v>1.1362801133375808</v>
      </c>
      <c r="I195" s="2">
        <f t="shared" si="23"/>
        <v>53.189659270025828</v>
      </c>
    </row>
    <row r="196" spans="1:9" ht="13.5" x14ac:dyDescent="0.25">
      <c r="A196" s="3">
        <f>TITRES_STAT!B199</f>
        <v>42591</v>
      </c>
      <c r="B196" s="5">
        <f>TITRES_STAT!D199</f>
        <v>0.61</v>
      </c>
      <c r="C196" s="2">
        <f t="shared" si="27"/>
        <v>-1.0000000000000009E-2</v>
      </c>
      <c r="D196" s="2">
        <f t="shared" si="28"/>
        <v>0</v>
      </c>
      <c r="E196" s="2">
        <f t="shared" si="29"/>
        <v>1.0000000000000009E-2</v>
      </c>
      <c r="F196" s="2">
        <f t="shared" si="26"/>
        <v>2.6911680488439092E-3</v>
      </c>
      <c r="G196" s="2">
        <f t="shared" si="26"/>
        <v>3.0826876754352214E-3</v>
      </c>
      <c r="H196" s="2">
        <f t="shared" si="22"/>
        <v>0.87299406627820753</v>
      </c>
      <c r="I196" s="2">
        <f t="shared" si="23"/>
        <v>46.609547888900586</v>
      </c>
    </row>
    <row r="197" spans="1:9" ht="13.5" x14ac:dyDescent="0.25">
      <c r="A197" s="3">
        <f>TITRES_STAT!B200</f>
        <v>42592</v>
      </c>
      <c r="B197" s="5">
        <f>TITRES_STAT!D200</f>
        <v>0.62</v>
      </c>
      <c r="C197" s="2">
        <f t="shared" si="27"/>
        <v>1.0000000000000009E-2</v>
      </c>
      <c r="D197" s="2">
        <f t="shared" si="28"/>
        <v>1.0000000000000009E-2</v>
      </c>
      <c r="E197" s="2">
        <f t="shared" si="29"/>
        <v>0</v>
      </c>
      <c r="F197" s="2">
        <f t="shared" si="26"/>
        <v>3.2132274739264878E-3</v>
      </c>
      <c r="G197" s="2">
        <f t="shared" si="26"/>
        <v>2.8624956986184197E-3</v>
      </c>
      <c r="H197" s="2">
        <f t="shared" si="22"/>
        <v>1.1225265685036132</v>
      </c>
      <c r="I197" s="2">
        <f t="shared" si="23"/>
        <v>52.886337686458141</v>
      </c>
    </row>
    <row r="198" spans="1:9" ht="13.5" x14ac:dyDescent="0.25">
      <c r="A198" s="3">
        <f>TITRES_STAT!B201</f>
        <v>42593</v>
      </c>
      <c r="B198" s="5">
        <f>TITRES_STAT!D201</f>
        <v>0.63</v>
      </c>
      <c r="C198" s="2">
        <f t="shared" si="27"/>
        <v>1.0000000000000009E-2</v>
      </c>
      <c r="D198" s="2">
        <f t="shared" si="28"/>
        <v>1.0000000000000009E-2</v>
      </c>
      <c r="E198" s="2">
        <f t="shared" si="29"/>
        <v>0</v>
      </c>
      <c r="F198" s="2">
        <f t="shared" si="26"/>
        <v>3.6979969400745966E-3</v>
      </c>
      <c r="G198" s="2">
        <f t="shared" si="26"/>
        <v>2.6580317201456752E-3</v>
      </c>
      <c r="H198" s="2">
        <f t="shared" si="22"/>
        <v>1.3912538785925117</v>
      </c>
      <c r="I198" s="2">
        <f t="shared" si="23"/>
        <v>58.180935577254616</v>
      </c>
    </row>
    <row r="199" spans="1:9" ht="13.5" x14ac:dyDescent="0.25">
      <c r="A199" s="3">
        <f>TITRES_STAT!B202</f>
        <v>42594</v>
      </c>
      <c r="B199" s="5">
        <f>TITRES_STAT!D202</f>
        <v>0.62</v>
      </c>
      <c r="C199" s="2">
        <f t="shared" si="27"/>
        <v>-1.0000000000000009E-2</v>
      </c>
      <c r="D199" s="2">
        <f t="shared" si="28"/>
        <v>0</v>
      </c>
      <c r="E199" s="2">
        <f t="shared" si="29"/>
        <v>1.0000000000000009E-2</v>
      </c>
      <c r="F199" s="2">
        <f t="shared" si="26"/>
        <v>3.4338543014978398E-3</v>
      </c>
      <c r="G199" s="2">
        <f t="shared" si="26"/>
        <v>3.1824580258495564E-3</v>
      </c>
      <c r="H199" s="2">
        <f t="shared" si="22"/>
        <v>1.0789943727792524</v>
      </c>
      <c r="I199" s="2">
        <f t="shared" si="23"/>
        <v>51.899821707397187</v>
      </c>
    </row>
    <row r="200" spans="1:9" ht="13.5" x14ac:dyDescent="0.25">
      <c r="A200" s="3">
        <f>TITRES_STAT!B203</f>
        <v>42597</v>
      </c>
      <c r="B200" s="5">
        <f>TITRES_STAT!D203</f>
        <v>0.62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3.1885789942479939E-3</v>
      </c>
      <c r="G200" s="2">
        <f t="shared" si="26"/>
        <v>2.9551395954317311E-3</v>
      </c>
      <c r="H200" s="2">
        <f t="shared" si="22"/>
        <v>1.0789943727792521</v>
      </c>
      <c r="I200" s="2">
        <f t="shared" si="23"/>
        <v>51.89982170739718</v>
      </c>
    </row>
    <row r="201" spans="1:9" ht="13.5" x14ac:dyDescent="0.25">
      <c r="A201" s="3">
        <f>TITRES_STAT!B204</f>
        <v>42598</v>
      </c>
      <c r="B201" s="5">
        <f>TITRES_STAT!D204</f>
        <v>0.62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2.9608233518017084E-3</v>
      </c>
      <c r="G201" s="2">
        <f t="shared" si="26"/>
        <v>2.7440581957580358E-3</v>
      </c>
      <c r="H201" s="2">
        <f t="shared" si="22"/>
        <v>1.0789943727792521</v>
      </c>
      <c r="I201" s="2">
        <f t="shared" si="23"/>
        <v>51.89982170739718</v>
      </c>
    </row>
    <row r="202" spans="1:9" ht="13.5" x14ac:dyDescent="0.25">
      <c r="A202" s="3">
        <f>TITRES_STAT!B205</f>
        <v>42599</v>
      </c>
      <c r="B202" s="5">
        <f>TITRES_STAT!D205</f>
        <v>0.63</v>
      </c>
      <c r="C202" s="2">
        <f t="shared" si="27"/>
        <v>1.0000000000000009E-2</v>
      </c>
      <c r="D202" s="2">
        <f t="shared" si="28"/>
        <v>1.0000000000000009E-2</v>
      </c>
      <c r="E202" s="2">
        <f t="shared" si="29"/>
        <v>0</v>
      </c>
      <c r="F202" s="2">
        <f t="shared" si="26"/>
        <v>3.4636216838158725E-3</v>
      </c>
      <c r="G202" s="2">
        <f t="shared" si="26"/>
        <v>2.5480540389181761E-3</v>
      </c>
      <c r="H202" s="2">
        <f t="shared" si="22"/>
        <v>1.3593203405083267</v>
      </c>
      <c r="I202" s="2">
        <f t="shared" si="23"/>
        <v>57.614912107079732</v>
      </c>
    </row>
    <row r="203" spans="1:9" ht="13.5" x14ac:dyDescent="0.25">
      <c r="A203" s="3">
        <f>TITRES_STAT!B206</f>
        <v>42600</v>
      </c>
      <c r="B203" s="5">
        <f>TITRES_STAT!D206</f>
        <v>0.63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3.2162201349718819E-3</v>
      </c>
      <c r="G203" s="2">
        <f t="shared" si="26"/>
        <v>2.3660501789954493E-3</v>
      </c>
      <c r="H203" s="2">
        <f t="shared" si="22"/>
        <v>1.359320340508327</v>
      </c>
      <c r="I203" s="2">
        <f t="shared" si="23"/>
        <v>57.614912107079732</v>
      </c>
    </row>
    <row r="204" spans="1:9" ht="13.5" x14ac:dyDescent="0.25">
      <c r="A204" s="3">
        <f>TITRES_STAT!B207</f>
        <v>42601</v>
      </c>
      <c r="B204" s="5">
        <f>TITRES_STAT!D207</f>
        <v>0.63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2.9864901253310329E-3</v>
      </c>
      <c r="G204" s="2">
        <f t="shared" si="26"/>
        <v>2.1970465947814886E-3</v>
      </c>
      <c r="H204" s="2">
        <f t="shared" si="22"/>
        <v>1.3593203405083267</v>
      </c>
      <c r="I204" s="2">
        <f t="shared" si="23"/>
        <v>57.614912107079732</v>
      </c>
    </row>
    <row r="205" spans="1:9" ht="13.5" x14ac:dyDescent="0.25">
      <c r="A205" s="3">
        <f>TITRES_STAT!B208</f>
        <v>42604</v>
      </c>
      <c r="B205" s="5">
        <f>TITRES_STAT!D208</f>
        <v>0.63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2.7731694020931017E-3</v>
      </c>
      <c r="G205" s="2">
        <f t="shared" si="30"/>
        <v>2.0401146951542393E-3</v>
      </c>
      <c r="H205" s="2">
        <f t="shared" si="22"/>
        <v>1.3593203405083267</v>
      </c>
      <c r="I205" s="2">
        <f t="shared" si="23"/>
        <v>57.614912107079732</v>
      </c>
    </row>
    <row r="206" spans="1:9" ht="13.5" x14ac:dyDescent="0.25">
      <c r="A206" s="3">
        <f>TITRES_STAT!B209</f>
        <v>42605</v>
      </c>
      <c r="B206" s="5">
        <f>TITRES_STAT!D209</f>
        <v>0.63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2.5750858733721662E-3</v>
      </c>
      <c r="G206" s="2">
        <f t="shared" si="30"/>
        <v>1.8943922169289366E-3</v>
      </c>
      <c r="H206" s="2">
        <f t="shared" si="22"/>
        <v>1.3593203405083267</v>
      </c>
      <c r="I206" s="2">
        <f t="shared" si="23"/>
        <v>57.614912107079732</v>
      </c>
    </row>
    <row r="207" spans="1:9" ht="13.5" x14ac:dyDescent="0.25">
      <c r="A207" s="3">
        <f>TITRES_STAT!B210</f>
        <v>42606</v>
      </c>
      <c r="B207" s="5">
        <f>TITRES_STAT!D210</f>
        <v>0.63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2.3911511681312973E-3</v>
      </c>
      <c r="G207" s="2">
        <f t="shared" si="30"/>
        <v>1.7590784871482981E-3</v>
      </c>
      <c r="H207" s="2">
        <f t="shared" si="22"/>
        <v>1.359320340508327</v>
      </c>
      <c r="I207" s="2">
        <f t="shared" si="23"/>
        <v>57.614912107079732</v>
      </c>
    </row>
    <row r="208" spans="1:9" ht="13.5" x14ac:dyDescent="0.25">
      <c r="A208" s="3">
        <f>TITRES_STAT!B211</f>
        <v>42607</v>
      </c>
      <c r="B208" s="5">
        <f>TITRES_STAT!D211</f>
        <v>0.63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2.2203546561219189E-3</v>
      </c>
      <c r="G208" s="2">
        <f t="shared" si="30"/>
        <v>1.6334300237805625E-3</v>
      </c>
      <c r="H208" s="2">
        <f t="shared" si="22"/>
        <v>1.359320340508327</v>
      </c>
      <c r="I208" s="2">
        <f t="shared" si="23"/>
        <v>57.614912107079732</v>
      </c>
    </row>
    <row r="209" spans="1:9" ht="13.5" x14ac:dyDescent="0.25">
      <c r="A209" s="3">
        <f>TITRES_STAT!B212</f>
        <v>42608</v>
      </c>
      <c r="B209" s="5">
        <f>TITRES_STAT!D212</f>
        <v>0.61</v>
      </c>
      <c r="C209" s="2">
        <f t="shared" si="27"/>
        <v>-2.0000000000000018E-2</v>
      </c>
      <c r="D209" s="2">
        <f t="shared" si="28"/>
        <v>0</v>
      </c>
      <c r="E209" s="2">
        <f t="shared" si="29"/>
        <v>2.0000000000000018E-2</v>
      </c>
      <c r="F209" s="2">
        <f t="shared" si="30"/>
        <v>2.061757894970353E-3</v>
      </c>
      <c r="G209" s="2">
        <f t="shared" si="30"/>
        <v>2.9453278792248095E-3</v>
      </c>
      <c r="H209" s="2">
        <f t="shared" ref="H209:H272" si="31">F209/G209</f>
        <v>0.70000963543420291</v>
      </c>
      <c r="I209" s="2">
        <f t="shared" ref="I209:I272" si="32">IF(G209=0,100,100-(100/(1+H209)))</f>
        <v>41.176803992373372</v>
      </c>
    </row>
    <row r="210" spans="1:9" ht="13.5" x14ac:dyDescent="0.25">
      <c r="A210" s="3">
        <f>TITRES_STAT!B213</f>
        <v>42611</v>
      </c>
      <c r="B210" s="5">
        <f>TITRES_STAT!D213</f>
        <v>0.62</v>
      </c>
      <c r="C210" s="2">
        <f t="shared" si="27"/>
        <v>1.0000000000000009E-2</v>
      </c>
      <c r="D210" s="2">
        <f t="shared" si="28"/>
        <v>1.0000000000000009E-2</v>
      </c>
      <c r="E210" s="2">
        <f t="shared" si="29"/>
        <v>0</v>
      </c>
      <c r="F210" s="2">
        <f t="shared" si="30"/>
        <v>2.6287751881867568E-3</v>
      </c>
      <c r="G210" s="2">
        <f t="shared" si="30"/>
        <v>2.7349473164230377E-3</v>
      </c>
      <c r="H210" s="2">
        <f t="shared" si="31"/>
        <v>0.96117946126467235</v>
      </c>
      <c r="I210" s="2">
        <f t="shared" si="32"/>
        <v>49.010275716677803</v>
      </c>
    </row>
    <row r="211" spans="1:9" ht="13.5" x14ac:dyDescent="0.25">
      <c r="A211" s="3">
        <f>TITRES_STAT!B214</f>
        <v>42612</v>
      </c>
      <c r="B211" s="5">
        <f>TITRES_STAT!D214</f>
        <v>0.61</v>
      </c>
      <c r="C211" s="2">
        <f t="shared" si="27"/>
        <v>-1.0000000000000009E-2</v>
      </c>
      <c r="D211" s="2">
        <f t="shared" si="28"/>
        <v>0</v>
      </c>
      <c r="E211" s="2">
        <f t="shared" si="29"/>
        <v>1.0000000000000009E-2</v>
      </c>
      <c r="F211" s="2">
        <f t="shared" si="30"/>
        <v>2.4410055318877027E-3</v>
      </c>
      <c r="G211" s="2">
        <f t="shared" si="30"/>
        <v>3.2538796509642498E-3</v>
      </c>
      <c r="H211" s="2">
        <f t="shared" si="31"/>
        <v>0.75018310255093146</v>
      </c>
      <c r="I211" s="2">
        <f t="shared" si="32"/>
        <v>42.863121090446064</v>
      </c>
    </row>
    <row r="212" spans="1:9" ht="13.5" x14ac:dyDescent="0.25">
      <c r="A212" s="3">
        <f>TITRES_STAT!B215</f>
        <v>42613</v>
      </c>
      <c r="B212" s="5">
        <f>TITRES_STAT!D215</f>
        <v>0.61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2.2666479938957236E-3</v>
      </c>
      <c r="G212" s="2">
        <f t="shared" si="30"/>
        <v>3.021459675895375E-3</v>
      </c>
      <c r="H212" s="2">
        <f t="shared" si="31"/>
        <v>0.75018310255093124</v>
      </c>
      <c r="I212" s="2">
        <f t="shared" si="32"/>
        <v>42.86312109044605</v>
      </c>
    </row>
    <row r="213" spans="1:9" ht="13.5" x14ac:dyDescent="0.25">
      <c r="A213" s="3">
        <f>TITRES_STAT!B216</f>
        <v>42614</v>
      </c>
      <c r="B213" s="5">
        <f>TITRES_STAT!D216</f>
        <v>0.62</v>
      </c>
      <c r="C213" s="2">
        <f t="shared" si="27"/>
        <v>1.0000000000000009E-2</v>
      </c>
      <c r="D213" s="2">
        <f t="shared" si="28"/>
        <v>1.0000000000000009E-2</v>
      </c>
      <c r="E213" s="2">
        <f t="shared" si="29"/>
        <v>0</v>
      </c>
      <c r="F213" s="2">
        <f t="shared" si="30"/>
        <v>2.8190302800460295E-3</v>
      </c>
      <c r="G213" s="2">
        <f t="shared" si="30"/>
        <v>2.8056411276171337E-3</v>
      </c>
      <c r="H213" s="2">
        <f t="shared" si="31"/>
        <v>1.0047722256054421</v>
      </c>
      <c r="I213" s="2">
        <f t="shared" si="32"/>
        <v>50.119021641074475</v>
      </c>
    </row>
    <row r="214" spans="1:9" ht="13.5" x14ac:dyDescent="0.25">
      <c r="A214" s="3">
        <f>TITRES_STAT!B217</f>
        <v>42615</v>
      </c>
      <c r="B214" s="5">
        <f>TITRES_STAT!D217</f>
        <v>0.61</v>
      </c>
      <c r="C214" s="2">
        <f t="shared" si="27"/>
        <v>-1.0000000000000009E-2</v>
      </c>
      <c r="D214" s="2">
        <f t="shared" si="28"/>
        <v>0</v>
      </c>
      <c r="E214" s="2">
        <f t="shared" si="29"/>
        <v>1.0000000000000009E-2</v>
      </c>
      <c r="F214" s="2">
        <f t="shared" si="30"/>
        <v>2.6176709743284559E-3</v>
      </c>
      <c r="G214" s="2">
        <f t="shared" si="30"/>
        <v>3.3195239042159105E-3</v>
      </c>
      <c r="H214" s="2">
        <f t="shared" si="31"/>
        <v>0.7885681952776189</v>
      </c>
      <c r="I214" s="2">
        <f t="shared" si="32"/>
        <v>44.089355796423433</v>
      </c>
    </row>
    <row r="215" spans="1:9" ht="13.5" x14ac:dyDescent="0.25">
      <c r="A215" s="3">
        <f>TITRES_STAT!B218</f>
        <v>42618</v>
      </c>
      <c r="B215" s="5">
        <f>TITRES_STAT!D218</f>
        <v>0.6</v>
      </c>
      <c r="C215" s="2">
        <f t="shared" si="27"/>
        <v>-1.0000000000000009E-2</v>
      </c>
      <c r="D215" s="2">
        <f t="shared" si="28"/>
        <v>0</v>
      </c>
      <c r="E215" s="2">
        <f t="shared" si="29"/>
        <v>1.0000000000000009E-2</v>
      </c>
      <c r="F215" s="2">
        <f t="shared" si="30"/>
        <v>2.4306944761621377E-3</v>
      </c>
      <c r="G215" s="2">
        <f t="shared" si="30"/>
        <v>3.796700768200489E-3</v>
      </c>
      <c r="H215" s="2">
        <f t="shared" si="31"/>
        <v>0.64021228549812914</v>
      </c>
      <c r="I215" s="2">
        <f t="shared" si="32"/>
        <v>39.032282050228517</v>
      </c>
    </row>
    <row r="216" spans="1:9" ht="13.5" x14ac:dyDescent="0.25">
      <c r="A216" s="3">
        <f>TITRES_STAT!B219</f>
        <v>42619</v>
      </c>
      <c r="B216" s="5">
        <f>TITRES_STAT!D219</f>
        <v>0.62</v>
      </c>
      <c r="C216" s="2">
        <f t="shared" si="27"/>
        <v>2.0000000000000018E-2</v>
      </c>
      <c r="D216" s="2">
        <f t="shared" si="28"/>
        <v>2.0000000000000018E-2</v>
      </c>
      <c r="E216" s="2">
        <f t="shared" si="29"/>
        <v>0</v>
      </c>
      <c r="F216" s="2">
        <f t="shared" si="30"/>
        <v>3.6856448707219863E-3</v>
      </c>
      <c r="G216" s="2">
        <f t="shared" si="30"/>
        <v>3.5255078561861682E-3</v>
      </c>
      <c r="H216" s="2">
        <f t="shared" si="31"/>
        <v>1.0454223961676408</v>
      </c>
      <c r="I216" s="2">
        <f t="shared" si="32"/>
        <v>51.11034269138603</v>
      </c>
    </row>
    <row r="217" spans="1:9" ht="13.5" x14ac:dyDescent="0.25">
      <c r="A217" s="3">
        <f>TITRES_STAT!B220</f>
        <v>42620</v>
      </c>
      <c r="B217" s="5">
        <f>TITRES_STAT!D220</f>
        <v>0.63</v>
      </c>
      <c r="C217" s="2">
        <f t="shared" si="27"/>
        <v>1.0000000000000009E-2</v>
      </c>
      <c r="D217" s="2">
        <f t="shared" si="28"/>
        <v>1.0000000000000009E-2</v>
      </c>
      <c r="E217" s="2">
        <f t="shared" si="29"/>
        <v>0</v>
      </c>
      <c r="F217" s="2">
        <f t="shared" si="30"/>
        <v>4.1366702370989874E-3</v>
      </c>
      <c r="G217" s="2">
        <f t="shared" si="30"/>
        <v>3.2736858664585847E-3</v>
      </c>
      <c r="H217" s="2">
        <f t="shared" si="31"/>
        <v>1.2636124557589161</v>
      </c>
      <c r="I217" s="2">
        <f t="shared" si="32"/>
        <v>55.822826586067166</v>
      </c>
    </row>
    <row r="218" spans="1:9" ht="13.5" x14ac:dyDescent="0.25">
      <c r="A218" s="3">
        <f>TITRES_STAT!B221</f>
        <v>42621</v>
      </c>
      <c r="B218" s="5">
        <f>TITRES_STAT!D221</f>
        <v>0.63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3.8411937915919167E-3</v>
      </c>
      <c r="G218" s="2">
        <f t="shared" si="30"/>
        <v>3.0398511617115431E-3</v>
      </c>
      <c r="H218" s="2">
        <f t="shared" si="31"/>
        <v>1.2636124557589159</v>
      </c>
      <c r="I218" s="2">
        <f t="shared" si="32"/>
        <v>55.822826586067166</v>
      </c>
    </row>
    <row r="219" spans="1:9" ht="13.5" x14ac:dyDescent="0.25">
      <c r="A219" s="3">
        <f>TITRES_STAT!B222</f>
        <v>42622</v>
      </c>
      <c r="B219" s="5">
        <f>TITRES_STAT!D222</f>
        <v>0.63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3.5668228064782083E-3</v>
      </c>
      <c r="G219" s="2">
        <f t="shared" si="30"/>
        <v>2.8227189358750043E-3</v>
      </c>
      <c r="H219" s="2">
        <f t="shared" si="31"/>
        <v>1.2636124557589159</v>
      </c>
      <c r="I219" s="2">
        <f t="shared" si="32"/>
        <v>55.822826586067166</v>
      </c>
    </row>
    <row r="220" spans="1:9" ht="13.5" x14ac:dyDescent="0.25">
      <c r="A220" s="3">
        <f>TITRES_STAT!B223</f>
        <v>42627</v>
      </c>
      <c r="B220" s="5">
        <f>TITRES_STAT!D223</f>
        <v>0.63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3.312049748872622E-3</v>
      </c>
      <c r="G220" s="2">
        <f t="shared" si="30"/>
        <v>2.6210961547410753E-3</v>
      </c>
      <c r="H220" s="2">
        <f t="shared" si="31"/>
        <v>1.2636124557589161</v>
      </c>
      <c r="I220" s="2">
        <f t="shared" si="32"/>
        <v>55.822826586067166</v>
      </c>
    </row>
    <row r="221" spans="1:9" ht="13.5" x14ac:dyDescent="0.25">
      <c r="A221" s="3">
        <f>TITRES_STAT!B224</f>
        <v>42628</v>
      </c>
      <c r="B221" s="5">
        <f>TITRES_STAT!D224</f>
        <v>0.62</v>
      </c>
      <c r="C221" s="2">
        <f t="shared" si="27"/>
        <v>-1.0000000000000009E-2</v>
      </c>
      <c r="D221" s="2">
        <f t="shared" si="28"/>
        <v>0</v>
      </c>
      <c r="E221" s="2">
        <f t="shared" si="29"/>
        <v>1.0000000000000009E-2</v>
      </c>
      <c r="F221" s="2">
        <f t="shared" ref="F221:G236" si="33">((F220*13)+D221)/14</f>
        <v>3.0754747668102918E-3</v>
      </c>
      <c r="G221" s="2">
        <f t="shared" si="33"/>
        <v>3.1481607151167133E-3</v>
      </c>
      <c r="H221" s="2">
        <f t="shared" si="31"/>
        <v>0.97691161446828267</v>
      </c>
      <c r="I221" s="2">
        <f t="shared" si="32"/>
        <v>49.416049120184688</v>
      </c>
    </row>
    <row r="222" spans="1:9" ht="13.5" x14ac:dyDescent="0.25">
      <c r="A222" s="3">
        <f>TITRES_STAT!B225</f>
        <v>42629</v>
      </c>
      <c r="B222" s="5">
        <f>TITRES_STAT!D225</f>
        <v>0.62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2.8557979977524134E-3</v>
      </c>
      <c r="G222" s="2">
        <f t="shared" si="33"/>
        <v>2.9232920926083768E-3</v>
      </c>
      <c r="H222" s="2">
        <f t="shared" si="31"/>
        <v>0.97691161446828256</v>
      </c>
      <c r="I222" s="2">
        <f t="shared" si="32"/>
        <v>49.416049120184681</v>
      </c>
    </row>
    <row r="223" spans="1:9" ht="13.5" x14ac:dyDescent="0.25">
      <c r="A223" s="3">
        <f>TITRES_STAT!B226</f>
        <v>42632</v>
      </c>
      <c r="B223" s="5">
        <f>TITRES_STAT!D226</f>
        <v>0.62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2.6518124264843838E-3</v>
      </c>
      <c r="G223" s="2">
        <f t="shared" si="33"/>
        <v>2.714485514564921E-3</v>
      </c>
      <c r="H223" s="2">
        <f t="shared" si="31"/>
        <v>0.97691161446828256</v>
      </c>
      <c r="I223" s="2">
        <f t="shared" si="32"/>
        <v>49.416049120184681</v>
      </c>
    </row>
    <row r="224" spans="1:9" ht="13.5" x14ac:dyDescent="0.25">
      <c r="A224" s="3">
        <f>TITRES_STAT!B227</f>
        <v>42633</v>
      </c>
      <c r="B224" s="5">
        <f>TITRES_STAT!D227</f>
        <v>0.61</v>
      </c>
      <c r="C224" s="2">
        <f t="shared" si="27"/>
        <v>-1.0000000000000009E-2</v>
      </c>
      <c r="D224" s="2">
        <f t="shared" si="28"/>
        <v>0</v>
      </c>
      <c r="E224" s="2">
        <f t="shared" si="29"/>
        <v>1.0000000000000009E-2</v>
      </c>
      <c r="F224" s="2">
        <f t="shared" si="33"/>
        <v>2.4623972531640707E-3</v>
      </c>
      <c r="G224" s="2">
        <f t="shared" si="33"/>
        <v>3.234879406381713E-3</v>
      </c>
      <c r="H224" s="2">
        <f t="shared" si="31"/>
        <v>0.76120217906927135</v>
      </c>
      <c r="I224" s="2">
        <f t="shared" si="32"/>
        <v>43.220601706928271</v>
      </c>
    </row>
    <row r="225" spans="1:9" ht="13.5" x14ac:dyDescent="0.25">
      <c r="A225" s="3">
        <f>TITRES_STAT!B228</f>
        <v>42634</v>
      </c>
      <c r="B225" s="5">
        <f>TITRES_STAT!D228</f>
        <v>0.62</v>
      </c>
      <c r="C225" s="2">
        <f t="shared" si="27"/>
        <v>1.0000000000000009E-2</v>
      </c>
      <c r="D225" s="2">
        <f t="shared" si="28"/>
        <v>1.0000000000000009E-2</v>
      </c>
      <c r="E225" s="2">
        <f t="shared" si="29"/>
        <v>0</v>
      </c>
      <c r="F225" s="2">
        <f t="shared" si="33"/>
        <v>3.0007974493666376E-3</v>
      </c>
      <c r="G225" s="2">
        <f t="shared" si="33"/>
        <v>3.0038165916401621E-3</v>
      </c>
      <c r="H225" s="2">
        <f t="shared" si="31"/>
        <v>0.9989948979302109</v>
      </c>
      <c r="I225" s="2">
        <f t="shared" si="32"/>
        <v>49.97485981402879</v>
      </c>
    </row>
    <row r="226" spans="1:9" ht="13.5" x14ac:dyDescent="0.25">
      <c r="A226" s="3">
        <f>TITRES_STAT!B229</f>
        <v>42635</v>
      </c>
      <c r="B226" s="5">
        <f>TITRES_STAT!D229</f>
        <v>0.62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2.7864547744118778E-3</v>
      </c>
      <c r="G226" s="2">
        <f t="shared" si="33"/>
        <v>2.7892582636658649E-3</v>
      </c>
      <c r="H226" s="2">
        <f t="shared" si="31"/>
        <v>0.99899489793021079</v>
      </c>
      <c r="I226" s="2">
        <f t="shared" si="32"/>
        <v>49.97485981402879</v>
      </c>
    </row>
    <row r="227" spans="1:9" ht="13.5" x14ac:dyDescent="0.25">
      <c r="A227" s="3">
        <f>TITRES_STAT!B230</f>
        <v>42636</v>
      </c>
      <c r="B227" s="5">
        <f>TITRES_STAT!D230</f>
        <v>0.61</v>
      </c>
      <c r="C227" s="2">
        <f t="shared" si="27"/>
        <v>-1.0000000000000009E-2</v>
      </c>
      <c r="D227" s="2">
        <f t="shared" si="28"/>
        <v>0</v>
      </c>
      <c r="E227" s="2">
        <f t="shared" si="29"/>
        <v>1.0000000000000009E-2</v>
      </c>
      <c r="F227" s="2">
        <f t="shared" si="33"/>
        <v>2.587422290525315E-3</v>
      </c>
      <c r="G227" s="2">
        <f t="shared" si="33"/>
        <v>3.3043112448325894E-3</v>
      </c>
      <c r="H227" s="2">
        <f t="shared" si="31"/>
        <v>0.78304436198969651</v>
      </c>
      <c r="I227" s="2">
        <f t="shared" si="32"/>
        <v>43.916145816803933</v>
      </c>
    </row>
    <row r="228" spans="1:9" ht="13.5" x14ac:dyDescent="0.25">
      <c r="A228" s="3">
        <f>TITRES_STAT!B231</f>
        <v>42639</v>
      </c>
      <c r="B228" s="5">
        <f>TITRES_STAT!D231</f>
        <v>0.62</v>
      </c>
      <c r="C228" s="2">
        <f t="shared" si="27"/>
        <v>1.0000000000000009E-2</v>
      </c>
      <c r="D228" s="2">
        <f t="shared" si="28"/>
        <v>1.0000000000000009E-2</v>
      </c>
      <c r="E228" s="2">
        <f t="shared" si="29"/>
        <v>0</v>
      </c>
      <c r="F228" s="2">
        <f t="shared" si="33"/>
        <v>3.1168921269163646E-3</v>
      </c>
      <c r="G228" s="2">
        <f t="shared" si="33"/>
        <v>3.0682890130588332E-3</v>
      </c>
      <c r="H228" s="2">
        <f t="shared" si="31"/>
        <v>1.0158404614593584</v>
      </c>
      <c r="I228" s="2">
        <f t="shared" si="32"/>
        <v>50.392899680361879</v>
      </c>
    </row>
    <row r="229" spans="1:9" ht="13.5" x14ac:dyDescent="0.25">
      <c r="A229" s="3">
        <f>TITRES_STAT!B232</f>
        <v>42640</v>
      </c>
      <c r="B229" s="5">
        <f>TITRES_STAT!D232</f>
        <v>0.61</v>
      </c>
      <c r="C229" s="2">
        <f t="shared" si="27"/>
        <v>-1.0000000000000009E-2</v>
      </c>
      <c r="D229" s="2">
        <f t="shared" si="28"/>
        <v>0</v>
      </c>
      <c r="E229" s="2">
        <f t="shared" si="29"/>
        <v>1.0000000000000009E-2</v>
      </c>
      <c r="F229" s="2">
        <f t="shared" si="33"/>
        <v>2.8942569749937671E-3</v>
      </c>
      <c r="G229" s="2">
        <f t="shared" si="33"/>
        <v>3.5634112264117741E-3</v>
      </c>
      <c r="H229" s="2">
        <f t="shared" si="31"/>
        <v>0.81221525978863207</v>
      </c>
      <c r="I229" s="2">
        <f t="shared" si="32"/>
        <v>44.818917366547552</v>
      </c>
    </row>
    <row r="230" spans="1:9" ht="13.5" x14ac:dyDescent="0.25">
      <c r="A230" s="3">
        <f>TITRES_STAT!B233</f>
        <v>42641</v>
      </c>
      <c r="B230" s="5">
        <f>TITRES_STAT!D233</f>
        <v>0.6</v>
      </c>
      <c r="C230" s="2">
        <f t="shared" si="27"/>
        <v>-1.0000000000000009E-2</v>
      </c>
      <c r="D230" s="2">
        <f t="shared" si="28"/>
        <v>0</v>
      </c>
      <c r="E230" s="2">
        <f t="shared" si="29"/>
        <v>1.0000000000000009E-2</v>
      </c>
      <c r="F230" s="2">
        <f t="shared" si="33"/>
        <v>2.6875243339227841E-3</v>
      </c>
      <c r="G230" s="2">
        <f t="shared" si="33"/>
        <v>4.0231675673823627E-3</v>
      </c>
      <c r="H230" s="2">
        <f t="shared" si="31"/>
        <v>0.66801203005108667</v>
      </c>
      <c r="I230" s="2">
        <f t="shared" si="32"/>
        <v>40.048394017315765</v>
      </c>
    </row>
    <row r="231" spans="1:9" ht="13.5" x14ac:dyDescent="0.25">
      <c r="A231" s="3">
        <f>TITRES_STAT!B234</f>
        <v>42642</v>
      </c>
      <c r="B231" s="5">
        <f>TITRES_STAT!D234</f>
        <v>0.61</v>
      </c>
      <c r="C231" s="2">
        <f t="shared" si="27"/>
        <v>1.0000000000000009E-2</v>
      </c>
      <c r="D231" s="2">
        <f t="shared" si="28"/>
        <v>1.0000000000000009E-2</v>
      </c>
      <c r="E231" s="2">
        <f t="shared" si="29"/>
        <v>0</v>
      </c>
      <c r="F231" s="2">
        <f t="shared" si="33"/>
        <v>3.2098440243568714E-3</v>
      </c>
      <c r="G231" s="2">
        <f t="shared" si="33"/>
        <v>3.7357984554264798E-3</v>
      </c>
      <c r="H231" s="2">
        <f t="shared" si="31"/>
        <v>0.8592123110106149</v>
      </c>
      <c r="I231" s="2">
        <f t="shared" si="32"/>
        <v>46.213781283729318</v>
      </c>
    </row>
    <row r="232" spans="1:9" ht="13.5" x14ac:dyDescent="0.25">
      <c r="A232" s="3">
        <f>TITRES_STAT!B235</f>
        <v>42643</v>
      </c>
      <c r="B232" s="5">
        <f>TITRES_STAT!D235</f>
        <v>0.61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2.9805694511885234E-3</v>
      </c>
      <c r="G232" s="2">
        <f t="shared" si="33"/>
        <v>3.4689557086103025E-3</v>
      </c>
      <c r="H232" s="2">
        <f t="shared" si="31"/>
        <v>0.8592123110106149</v>
      </c>
      <c r="I232" s="2">
        <f t="shared" si="32"/>
        <v>46.213781283729318</v>
      </c>
    </row>
    <row r="233" spans="1:9" ht="13.5" x14ac:dyDescent="0.25">
      <c r="A233" s="3">
        <f>TITRES_STAT!B236</f>
        <v>42647</v>
      </c>
      <c r="B233" s="5">
        <f>TITRES_STAT!D236</f>
        <v>0.6</v>
      </c>
      <c r="C233" s="2">
        <f t="shared" si="27"/>
        <v>-1.0000000000000009E-2</v>
      </c>
      <c r="D233" s="2">
        <f t="shared" si="28"/>
        <v>0</v>
      </c>
      <c r="E233" s="2">
        <f t="shared" si="29"/>
        <v>1.0000000000000009E-2</v>
      </c>
      <c r="F233" s="2">
        <f t="shared" si="33"/>
        <v>2.7676716332464858E-3</v>
      </c>
      <c r="G233" s="2">
        <f t="shared" si="33"/>
        <v>3.9354588722809959E-3</v>
      </c>
      <c r="H233" s="2">
        <f t="shared" si="31"/>
        <v>0.70326529207058908</v>
      </c>
      <c r="I233" s="2">
        <f t="shared" si="32"/>
        <v>41.289239870299866</v>
      </c>
    </row>
    <row r="234" spans="1:9" ht="13.5" x14ac:dyDescent="0.25">
      <c r="A234" s="3">
        <f>TITRES_STAT!B237</f>
        <v>42648</v>
      </c>
      <c r="B234" s="5">
        <f>TITRES_STAT!D237</f>
        <v>0.61</v>
      </c>
      <c r="C234" s="2">
        <f t="shared" si="27"/>
        <v>1.0000000000000009E-2</v>
      </c>
      <c r="D234" s="2">
        <f t="shared" si="28"/>
        <v>1.0000000000000009E-2</v>
      </c>
      <c r="E234" s="2">
        <f t="shared" si="29"/>
        <v>0</v>
      </c>
      <c r="F234" s="2">
        <f t="shared" si="33"/>
        <v>3.2842665165860228E-3</v>
      </c>
      <c r="G234" s="2">
        <f t="shared" si="33"/>
        <v>3.6543546671180677E-3</v>
      </c>
      <c r="H234" s="2">
        <f t="shared" si="31"/>
        <v>0.89872681109414387</v>
      </c>
      <c r="I234" s="2">
        <f t="shared" si="32"/>
        <v>47.333129012712014</v>
      </c>
    </row>
    <row r="235" spans="1:9" ht="13.5" x14ac:dyDescent="0.25">
      <c r="A235" s="3">
        <f>TITRES_STAT!B238</f>
        <v>42649</v>
      </c>
      <c r="B235" s="5">
        <f>TITRES_STAT!D238</f>
        <v>0.61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3.0496760511155925E-3</v>
      </c>
      <c r="G235" s="2">
        <f t="shared" si="33"/>
        <v>3.3933293337524914E-3</v>
      </c>
      <c r="H235" s="2">
        <f t="shared" si="31"/>
        <v>0.89872681109414387</v>
      </c>
      <c r="I235" s="2">
        <f t="shared" si="32"/>
        <v>47.333129012712014</v>
      </c>
    </row>
    <row r="236" spans="1:9" ht="13.5" x14ac:dyDescent="0.25">
      <c r="A236" s="3">
        <f>TITRES_STAT!B239</f>
        <v>42650</v>
      </c>
      <c r="B236" s="5">
        <f>TITRES_STAT!D239</f>
        <v>0.61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2.8318420474644787E-3</v>
      </c>
      <c r="G236" s="2">
        <f t="shared" si="33"/>
        <v>3.1509486670558847E-3</v>
      </c>
      <c r="H236" s="2">
        <f t="shared" si="31"/>
        <v>0.89872681109414398</v>
      </c>
      <c r="I236" s="2">
        <f t="shared" si="32"/>
        <v>47.333129012712021</v>
      </c>
    </row>
    <row r="237" spans="1:9" ht="13.5" x14ac:dyDescent="0.25">
      <c r="A237" s="3">
        <f>TITRES_STAT!B240</f>
        <v>42653</v>
      </c>
      <c r="B237" s="5">
        <f>TITRES_STAT!D240</f>
        <v>0.6</v>
      </c>
      <c r="C237" s="2">
        <f t="shared" si="27"/>
        <v>-1.0000000000000009E-2</v>
      </c>
      <c r="D237" s="2">
        <f t="shared" si="28"/>
        <v>0</v>
      </c>
      <c r="E237" s="2">
        <f t="shared" si="29"/>
        <v>1.0000000000000009E-2</v>
      </c>
      <c r="F237" s="2">
        <f t="shared" ref="F237:G252" si="34">((F236*13)+D237)/14</f>
        <v>2.6295676155027306E-3</v>
      </c>
      <c r="G237" s="2">
        <f t="shared" si="34"/>
        <v>3.640166619409036E-3</v>
      </c>
      <c r="H237" s="2">
        <f t="shared" si="31"/>
        <v>0.72237561914944115</v>
      </c>
      <c r="I237" s="2">
        <f t="shared" si="32"/>
        <v>41.940655169409041</v>
      </c>
    </row>
    <row r="238" spans="1:9" ht="13.5" x14ac:dyDescent="0.25">
      <c r="A238" s="3">
        <f>TITRES_STAT!B241</f>
        <v>42654</v>
      </c>
      <c r="B238" s="5">
        <f>TITRES_STAT!D241</f>
        <v>0.61</v>
      </c>
      <c r="C238" s="2">
        <f t="shared" si="27"/>
        <v>1.0000000000000009E-2</v>
      </c>
      <c r="D238" s="2">
        <f t="shared" si="28"/>
        <v>1.0000000000000009E-2</v>
      </c>
      <c r="E238" s="2">
        <f t="shared" si="29"/>
        <v>0</v>
      </c>
      <c r="F238" s="2">
        <f t="shared" si="34"/>
        <v>3.1560270715382502E-3</v>
      </c>
      <c r="G238" s="2">
        <f t="shared" si="34"/>
        <v>3.3801547180226763E-3</v>
      </c>
      <c r="H238" s="2">
        <f t="shared" si="31"/>
        <v>0.93369308058906364</v>
      </c>
      <c r="I238" s="2">
        <f t="shared" si="32"/>
        <v>48.285484907699598</v>
      </c>
    </row>
    <row r="239" spans="1:9" ht="13.5" x14ac:dyDescent="0.25">
      <c r="A239" s="3">
        <f>TITRES_STAT!B242</f>
        <v>42655</v>
      </c>
      <c r="B239" s="5">
        <f>TITRES_STAT!D242</f>
        <v>0.61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2.9305965664283748E-3</v>
      </c>
      <c r="G239" s="2">
        <f t="shared" si="34"/>
        <v>3.1387150953067705E-3</v>
      </c>
      <c r="H239" s="2">
        <f t="shared" si="31"/>
        <v>0.93369308058906353</v>
      </c>
      <c r="I239" s="2">
        <f t="shared" si="32"/>
        <v>48.28548490769959</v>
      </c>
    </row>
    <row r="240" spans="1:9" ht="13.5" x14ac:dyDescent="0.25">
      <c r="A240" s="3">
        <f>TITRES_STAT!B243</f>
        <v>42656</v>
      </c>
      <c r="B240" s="5">
        <f>TITRES_STAT!D243</f>
        <v>0.6</v>
      </c>
      <c r="C240" s="2">
        <f t="shared" si="27"/>
        <v>-1.0000000000000009E-2</v>
      </c>
      <c r="D240" s="2">
        <f t="shared" si="28"/>
        <v>0</v>
      </c>
      <c r="E240" s="2">
        <f t="shared" si="29"/>
        <v>1.0000000000000009E-2</v>
      </c>
      <c r="F240" s="2">
        <f t="shared" si="34"/>
        <v>2.7212682402549195E-3</v>
      </c>
      <c r="G240" s="2">
        <f t="shared" si="34"/>
        <v>3.6288068742134304E-3</v>
      </c>
      <c r="H240" s="2">
        <f t="shared" si="31"/>
        <v>0.74990715532216734</v>
      </c>
      <c r="I240" s="2">
        <f t="shared" si="32"/>
        <v>42.854111033342534</v>
      </c>
    </row>
    <row r="241" spans="1:9" ht="13.5" x14ac:dyDescent="0.25">
      <c r="A241" s="3">
        <f>TITRES_STAT!B244</f>
        <v>42657</v>
      </c>
      <c r="B241" s="5">
        <f>TITRES_STAT!D244</f>
        <v>0.6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2.5268919373795684E-3</v>
      </c>
      <c r="G241" s="2">
        <f t="shared" si="34"/>
        <v>3.3696063831981852E-3</v>
      </c>
      <c r="H241" s="2">
        <f t="shared" si="31"/>
        <v>0.74990715532216745</v>
      </c>
      <c r="I241" s="2">
        <f t="shared" si="32"/>
        <v>42.854111033342534</v>
      </c>
    </row>
    <row r="242" spans="1:9" ht="13.5" x14ac:dyDescent="0.25">
      <c r="A242" s="3">
        <f>TITRES_STAT!B245</f>
        <v>42660</v>
      </c>
      <c r="B242" s="5">
        <f>TITRES_STAT!D245</f>
        <v>0.61</v>
      </c>
      <c r="C242" s="2">
        <f t="shared" si="27"/>
        <v>1.0000000000000009E-2</v>
      </c>
      <c r="D242" s="2">
        <f t="shared" si="28"/>
        <v>1.0000000000000009E-2</v>
      </c>
      <c r="E242" s="2">
        <f t="shared" si="29"/>
        <v>0</v>
      </c>
      <c r="F242" s="2">
        <f t="shared" si="34"/>
        <v>3.0606853704238856E-3</v>
      </c>
      <c r="G242" s="2">
        <f t="shared" si="34"/>
        <v>3.1289202129697433E-3</v>
      </c>
      <c r="H242" s="2">
        <f t="shared" si="31"/>
        <v>0.97819220756636227</v>
      </c>
      <c r="I242" s="2">
        <f t="shared" si="32"/>
        <v>49.448794906020119</v>
      </c>
    </row>
    <row r="243" spans="1:9" ht="13.5" x14ac:dyDescent="0.25">
      <c r="A243" s="3">
        <f>TITRES_STAT!B246</f>
        <v>42661</v>
      </c>
      <c r="B243" s="5">
        <f>TITRES_STAT!D246</f>
        <v>0.6</v>
      </c>
      <c r="C243" s="2">
        <f t="shared" si="27"/>
        <v>-1.0000000000000009E-2</v>
      </c>
      <c r="D243" s="2">
        <f t="shared" si="28"/>
        <v>0</v>
      </c>
      <c r="E243" s="2">
        <f t="shared" si="29"/>
        <v>1.0000000000000009E-2</v>
      </c>
      <c r="F243" s="2">
        <f t="shared" si="34"/>
        <v>2.8420649868221791E-3</v>
      </c>
      <c r="G243" s="2">
        <f t="shared" si="34"/>
        <v>3.6197116263290479E-3</v>
      </c>
      <c r="H243" s="2">
        <f t="shared" si="31"/>
        <v>0.78516337217295851</v>
      </c>
      <c r="I243" s="2">
        <f t="shared" si="32"/>
        <v>43.982718019652864</v>
      </c>
    </row>
    <row r="244" spans="1:9" ht="13.5" x14ac:dyDescent="0.25">
      <c r="A244" s="3">
        <f>TITRES_STAT!B247</f>
        <v>42662</v>
      </c>
      <c r="B244" s="5">
        <f>TITRES_STAT!D247</f>
        <v>0.61</v>
      </c>
      <c r="C244" s="2">
        <f t="shared" si="27"/>
        <v>1.0000000000000009E-2</v>
      </c>
      <c r="D244" s="2">
        <f t="shared" si="28"/>
        <v>1.0000000000000009E-2</v>
      </c>
      <c r="E244" s="2">
        <f t="shared" si="29"/>
        <v>0</v>
      </c>
      <c r="F244" s="2">
        <f t="shared" si="34"/>
        <v>3.3533460591920238E-3</v>
      </c>
      <c r="G244" s="2">
        <f t="shared" si="34"/>
        <v>3.361160795876973E-3</v>
      </c>
      <c r="H244" s="2">
        <f t="shared" si="31"/>
        <v>0.99767498874361049</v>
      </c>
      <c r="I244" s="2">
        <f t="shared" si="32"/>
        <v>49.941807068980431</v>
      </c>
    </row>
    <row r="245" spans="1:9" ht="13.5" x14ac:dyDescent="0.25">
      <c r="A245" s="3">
        <f>TITRES_STAT!B248</f>
        <v>42663</v>
      </c>
      <c r="B245" s="5">
        <f>TITRES_STAT!D248</f>
        <v>0.6</v>
      </c>
      <c r="C245" s="2">
        <f t="shared" si="27"/>
        <v>-1.0000000000000009E-2</v>
      </c>
      <c r="D245" s="2">
        <f t="shared" si="28"/>
        <v>0</v>
      </c>
      <c r="E245" s="2">
        <f t="shared" si="29"/>
        <v>1.0000000000000009E-2</v>
      </c>
      <c r="F245" s="2">
        <f t="shared" si="34"/>
        <v>3.1138213406783077E-3</v>
      </c>
      <c r="G245" s="2">
        <f t="shared" si="34"/>
        <v>3.8353635961714755E-3</v>
      </c>
      <c r="H245" s="2">
        <f t="shared" si="31"/>
        <v>0.81187122487854257</v>
      </c>
      <c r="I245" s="2">
        <f t="shared" si="32"/>
        <v>44.808439679975912</v>
      </c>
    </row>
    <row r="246" spans="1:9" ht="13.5" x14ac:dyDescent="0.25">
      <c r="A246" s="3">
        <f>TITRES_STAT!B249</f>
        <v>42664</v>
      </c>
      <c r="B246" s="5">
        <f>TITRES_STAT!D249</f>
        <v>0.6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2.891405530629857E-3</v>
      </c>
      <c r="G246" s="2">
        <f t="shared" si="34"/>
        <v>3.5614090535877989E-3</v>
      </c>
      <c r="H246" s="2">
        <f t="shared" si="31"/>
        <v>0.81187122487854246</v>
      </c>
      <c r="I246" s="2">
        <f t="shared" si="32"/>
        <v>44.808439679975912</v>
      </c>
    </row>
    <row r="247" spans="1:9" ht="13.5" x14ac:dyDescent="0.25">
      <c r="A247" s="3">
        <f>TITRES_STAT!B250</f>
        <v>42667</v>
      </c>
      <c r="B247" s="5">
        <f>TITRES_STAT!D250</f>
        <v>0.61</v>
      </c>
      <c r="C247" s="2">
        <f t="shared" si="27"/>
        <v>1.0000000000000009E-2</v>
      </c>
      <c r="D247" s="2">
        <f t="shared" si="28"/>
        <v>1.0000000000000009E-2</v>
      </c>
      <c r="E247" s="2">
        <f t="shared" si="29"/>
        <v>0</v>
      </c>
      <c r="F247" s="2">
        <f t="shared" si="34"/>
        <v>3.3991622784420106E-3</v>
      </c>
      <c r="G247" s="2">
        <f t="shared" si="34"/>
        <v>3.3070226926172419E-3</v>
      </c>
      <c r="H247" s="2">
        <f t="shared" si="31"/>
        <v>1.0278617942448551</v>
      </c>
      <c r="I247" s="2">
        <f t="shared" si="32"/>
        <v>50.686974682493847</v>
      </c>
    </row>
    <row r="248" spans="1:9" ht="13.5" x14ac:dyDescent="0.25">
      <c r="A248" s="3">
        <f>TITRES_STAT!B251</f>
        <v>42668</v>
      </c>
      <c r="B248" s="5">
        <f>TITRES_STAT!D251</f>
        <v>0.61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3.1563649728390099E-3</v>
      </c>
      <c r="G248" s="2">
        <f t="shared" si="34"/>
        <v>3.0708067860017248E-3</v>
      </c>
      <c r="H248" s="2">
        <f t="shared" si="31"/>
        <v>1.0278617942448551</v>
      </c>
      <c r="I248" s="2">
        <f t="shared" si="32"/>
        <v>50.686974682493847</v>
      </c>
    </row>
    <row r="249" spans="1:9" ht="13.5" x14ac:dyDescent="0.25">
      <c r="A249" s="3">
        <f>TITRES_STAT!B252</f>
        <v>42669</v>
      </c>
      <c r="B249" s="5">
        <f>TITRES_STAT!D252</f>
        <v>0.61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2.9309103319219375E-3</v>
      </c>
      <c r="G249" s="2">
        <f t="shared" si="34"/>
        <v>2.8514634441444589E-3</v>
      </c>
      <c r="H249" s="2">
        <f t="shared" si="31"/>
        <v>1.0278617942448551</v>
      </c>
      <c r="I249" s="2">
        <f t="shared" si="32"/>
        <v>50.686974682493847</v>
      </c>
    </row>
    <row r="250" spans="1:9" ht="13.5" x14ac:dyDescent="0.25">
      <c r="A250" s="3">
        <f>TITRES_STAT!B253</f>
        <v>42670</v>
      </c>
      <c r="B250" s="5">
        <f>TITRES_STAT!D253</f>
        <v>0.6</v>
      </c>
      <c r="C250" s="2">
        <f t="shared" si="27"/>
        <v>-1.0000000000000009E-2</v>
      </c>
      <c r="D250" s="2">
        <f t="shared" si="28"/>
        <v>0</v>
      </c>
      <c r="E250" s="2">
        <f t="shared" si="29"/>
        <v>1.0000000000000009E-2</v>
      </c>
      <c r="F250" s="2">
        <f t="shared" si="34"/>
        <v>2.7215595939275132E-3</v>
      </c>
      <c r="G250" s="2">
        <f t="shared" si="34"/>
        <v>3.3620731981341412E-3</v>
      </c>
      <c r="H250" s="2">
        <f t="shared" si="31"/>
        <v>0.80948850115396187</v>
      </c>
      <c r="I250" s="2">
        <f t="shared" si="32"/>
        <v>44.735763760738365</v>
      </c>
    </row>
    <row r="251" spans="1:9" ht="13.5" x14ac:dyDescent="0.25">
      <c r="A251" s="3">
        <f>TITRES_STAT!B254</f>
        <v>42671</v>
      </c>
      <c r="B251" s="5">
        <f>TITRES_STAT!D254</f>
        <v>0.61</v>
      </c>
      <c r="C251" s="2">
        <f t="shared" si="27"/>
        <v>1.0000000000000009E-2</v>
      </c>
      <c r="D251" s="2">
        <f t="shared" si="28"/>
        <v>1.0000000000000009E-2</v>
      </c>
      <c r="E251" s="2">
        <f t="shared" si="29"/>
        <v>0</v>
      </c>
      <c r="F251" s="2">
        <f t="shared" si="34"/>
        <v>3.2414481943612633E-3</v>
      </c>
      <c r="G251" s="2">
        <f t="shared" si="34"/>
        <v>3.1219251125531311E-3</v>
      </c>
      <c r="H251" s="2">
        <f t="shared" si="31"/>
        <v>1.0382850572960687</v>
      </c>
      <c r="I251" s="2">
        <f t="shared" si="32"/>
        <v>50.939148750539736</v>
      </c>
    </row>
    <row r="252" spans="1:9" ht="13.5" x14ac:dyDescent="0.25">
      <c r="A252" s="3">
        <f>TITRES_STAT!B255</f>
        <v>42674</v>
      </c>
      <c r="B252" s="5">
        <f>TITRES_STAT!D255</f>
        <v>0.62</v>
      </c>
      <c r="C252" s="2">
        <f t="shared" si="27"/>
        <v>1.0000000000000009E-2</v>
      </c>
      <c r="D252" s="2">
        <f t="shared" si="28"/>
        <v>1.0000000000000009E-2</v>
      </c>
      <c r="E252" s="2">
        <f t="shared" si="29"/>
        <v>0</v>
      </c>
      <c r="F252" s="2">
        <f t="shared" si="34"/>
        <v>3.7242018947640306E-3</v>
      </c>
      <c r="G252" s="2">
        <f t="shared" si="34"/>
        <v>2.8989304616564788E-3</v>
      </c>
      <c r="H252" s="2">
        <f t="shared" si="31"/>
        <v>1.2846813485260296</v>
      </c>
      <c r="I252" s="2">
        <f t="shared" si="32"/>
        <v>56.230219997849865</v>
      </c>
    </row>
    <row r="253" spans="1:9" ht="13.5" x14ac:dyDescent="0.25">
      <c r="A253" s="3">
        <f>TITRES_STAT!B256</f>
        <v>42675</v>
      </c>
      <c r="B253" s="5">
        <f>TITRES_STAT!D256</f>
        <v>0.62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3.4581874737094572E-3</v>
      </c>
      <c r="G253" s="2">
        <f t="shared" si="35"/>
        <v>2.6918640001095877E-3</v>
      </c>
      <c r="H253" s="2">
        <f t="shared" si="31"/>
        <v>1.2846813485260296</v>
      </c>
      <c r="I253" s="2">
        <f t="shared" si="32"/>
        <v>56.230219997849865</v>
      </c>
    </row>
    <row r="254" spans="1:9" ht="13.5" x14ac:dyDescent="0.25">
      <c r="A254" s="3">
        <f>TITRES_STAT!B257</f>
        <v>42676</v>
      </c>
      <c r="B254" s="5">
        <f>TITRES_STAT!D257</f>
        <v>0.63</v>
      </c>
      <c r="C254" s="2">
        <f t="shared" si="27"/>
        <v>1.0000000000000009E-2</v>
      </c>
      <c r="D254" s="2">
        <f t="shared" si="28"/>
        <v>1.0000000000000009E-2</v>
      </c>
      <c r="E254" s="2">
        <f t="shared" si="29"/>
        <v>0</v>
      </c>
      <c r="F254" s="2">
        <f t="shared" si="35"/>
        <v>3.9254597970159255E-3</v>
      </c>
      <c r="G254" s="2">
        <f t="shared" si="35"/>
        <v>2.4995880001017598E-3</v>
      </c>
      <c r="H254" s="2">
        <f t="shared" si="31"/>
        <v>1.5704427277039728</v>
      </c>
      <c r="I254" s="2">
        <f t="shared" si="32"/>
        <v>61.096196027940991</v>
      </c>
    </row>
    <row r="255" spans="1:9" ht="13.5" x14ac:dyDescent="0.25">
      <c r="A255" s="3">
        <f>TITRES_STAT!B258</f>
        <v>42677</v>
      </c>
      <c r="B255" s="5">
        <f>TITRES_STAT!D258</f>
        <v>0.66</v>
      </c>
      <c r="C255" s="2">
        <f t="shared" si="27"/>
        <v>3.0000000000000027E-2</v>
      </c>
      <c r="D255" s="2">
        <f t="shared" si="28"/>
        <v>3.0000000000000027E-2</v>
      </c>
      <c r="E255" s="2">
        <f t="shared" si="29"/>
        <v>0</v>
      </c>
      <c r="F255" s="2">
        <f t="shared" si="35"/>
        <v>5.7879269543719336E-3</v>
      </c>
      <c r="G255" s="2">
        <f t="shared" si="35"/>
        <v>2.321046000094491E-3</v>
      </c>
      <c r="H255" s="2">
        <f t="shared" si="31"/>
        <v>2.4936717988942503</v>
      </c>
      <c r="I255" s="2">
        <f t="shared" si="32"/>
        <v>71.376819072801837</v>
      </c>
    </row>
    <row r="256" spans="1:9" ht="13.5" x14ac:dyDescent="0.25">
      <c r="A256" s="3">
        <f>TITRES_STAT!B259</f>
        <v>42678</v>
      </c>
      <c r="B256" s="5">
        <f>TITRES_STAT!D259</f>
        <v>0.65</v>
      </c>
      <c r="C256" s="2">
        <f t="shared" si="27"/>
        <v>-1.0000000000000009E-2</v>
      </c>
      <c r="D256" s="2">
        <f t="shared" si="28"/>
        <v>0</v>
      </c>
      <c r="E256" s="2">
        <f t="shared" si="29"/>
        <v>1.0000000000000009E-2</v>
      </c>
      <c r="F256" s="2">
        <f t="shared" si="35"/>
        <v>5.3745036004882243E-3</v>
      </c>
      <c r="G256" s="2">
        <f t="shared" si="35"/>
        <v>2.8695427143734568E-3</v>
      </c>
      <c r="H256" s="2">
        <f t="shared" si="31"/>
        <v>1.8729477604802642</v>
      </c>
      <c r="I256" s="2">
        <f t="shared" si="32"/>
        <v>65.192544961804941</v>
      </c>
    </row>
    <row r="257" spans="1:9" ht="13.5" x14ac:dyDescent="0.25">
      <c r="A257" s="3">
        <f>TITRES_STAT!B260</f>
        <v>42681</v>
      </c>
      <c r="B257" s="5">
        <f>TITRES_STAT!D260</f>
        <v>0.65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4.990610486167636E-3</v>
      </c>
      <c r="G257" s="2">
        <f t="shared" si="35"/>
        <v>2.6645753776324958E-3</v>
      </c>
      <c r="H257" s="2">
        <f t="shared" si="31"/>
        <v>1.8729477604802638</v>
      </c>
      <c r="I257" s="2">
        <f t="shared" si="32"/>
        <v>65.192544961804927</v>
      </c>
    </row>
    <row r="258" spans="1:9" ht="13.5" x14ac:dyDescent="0.25">
      <c r="A258" s="3">
        <f>TITRES_STAT!B261</f>
        <v>42682</v>
      </c>
      <c r="B258" s="5">
        <f>TITRES_STAT!D261</f>
        <v>0.64</v>
      </c>
      <c r="C258" s="2">
        <f t="shared" si="27"/>
        <v>-1.0000000000000009E-2</v>
      </c>
      <c r="D258" s="2">
        <f t="shared" si="28"/>
        <v>0</v>
      </c>
      <c r="E258" s="2">
        <f t="shared" si="29"/>
        <v>1.0000000000000009E-2</v>
      </c>
      <c r="F258" s="2">
        <f t="shared" si="35"/>
        <v>4.6341383085842331E-3</v>
      </c>
      <c r="G258" s="2">
        <f t="shared" si="35"/>
        <v>3.1885342792301757E-3</v>
      </c>
      <c r="H258" s="2">
        <f t="shared" si="31"/>
        <v>1.4533757214939138</v>
      </c>
      <c r="I258" s="2">
        <f t="shared" si="32"/>
        <v>59.239834680067744</v>
      </c>
    </row>
    <row r="259" spans="1:9" ht="13.5" x14ac:dyDescent="0.25">
      <c r="A259" s="3">
        <f>TITRES_STAT!B262</f>
        <v>42683</v>
      </c>
      <c r="B259" s="5">
        <f>TITRES_STAT!D262</f>
        <v>0.63</v>
      </c>
      <c r="C259" s="2">
        <f t="shared" ref="C259:C322" si="36">B259-B258</f>
        <v>-1.0000000000000009E-2</v>
      </c>
      <c r="D259" s="2">
        <f t="shared" ref="D259:D322" si="37">IF(C259&gt;0,C259,0)</f>
        <v>0</v>
      </c>
      <c r="E259" s="2">
        <f t="shared" ref="E259:E322" si="38">IF(C259&lt;0,-C259,0)</f>
        <v>1.0000000000000009E-2</v>
      </c>
      <c r="F259" s="2">
        <f t="shared" si="35"/>
        <v>4.303128429399645E-3</v>
      </c>
      <c r="G259" s="2">
        <f t="shared" si="35"/>
        <v>3.6750675449994494E-3</v>
      </c>
      <c r="H259" s="2">
        <f t="shared" si="31"/>
        <v>1.1708977798938087</v>
      </c>
      <c r="I259" s="2">
        <f t="shared" si="32"/>
        <v>53.936108403551096</v>
      </c>
    </row>
    <row r="260" spans="1:9" ht="13.5" x14ac:dyDescent="0.25">
      <c r="A260" s="3">
        <f>TITRES_STAT!B263</f>
        <v>42684</v>
      </c>
      <c r="B260" s="5">
        <f>TITRES_STAT!D263</f>
        <v>0.63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3.9957621130139566E-3</v>
      </c>
      <c r="G260" s="2">
        <f t="shared" si="35"/>
        <v>3.4125627203566316E-3</v>
      </c>
      <c r="H260" s="2">
        <f t="shared" si="31"/>
        <v>1.1708977798938087</v>
      </c>
      <c r="I260" s="2">
        <f t="shared" si="32"/>
        <v>53.936108403551096</v>
      </c>
    </row>
    <row r="261" spans="1:9" ht="13.5" x14ac:dyDescent="0.25">
      <c r="A261" s="3">
        <f>TITRES_STAT!B264</f>
        <v>42685</v>
      </c>
      <c r="B261" s="5">
        <f>TITRES_STAT!D264</f>
        <v>0.63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3.7103505335129598E-3</v>
      </c>
      <c r="G261" s="2">
        <f t="shared" si="35"/>
        <v>3.1688082403311577E-3</v>
      </c>
      <c r="H261" s="2">
        <f t="shared" si="31"/>
        <v>1.1708977798938089</v>
      </c>
      <c r="I261" s="2">
        <f t="shared" si="32"/>
        <v>53.936108403551103</v>
      </c>
    </row>
    <row r="262" spans="1:9" ht="13.5" x14ac:dyDescent="0.25">
      <c r="A262" s="3">
        <f>TITRES_STAT!B265</f>
        <v>42688</v>
      </c>
      <c r="B262" s="5">
        <f>TITRES_STAT!D265</f>
        <v>0.64</v>
      </c>
      <c r="C262" s="2">
        <f t="shared" si="36"/>
        <v>1.0000000000000009E-2</v>
      </c>
      <c r="D262" s="2">
        <f t="shared" si="37"/>
        <v>1.0000000000000009E-2</v>
      </c>
      <c r="E262" s="2">
        <f t="shared" si="38"/>
        <v>0</v>
      </c>
      <c r="F262" s="2">
        <f t="shared" si="35"/>
        <v>4.1596112096906066E-3</v>
      </c>
      <c r="G262" s="2">
        <f t="shared" si="35"/>
        <v>2.9424647945932177E-3</v>
      </c>
      <c r="H262" s="2">
        <f t="shared" si="31"/>
        <v>1.4136485905740985</v>
      </c>
      <c r="I262" s="2">
        <f t="shared" si="32"/>
        <v>58.568948110124637</v>
      </c>
    </row>
    <row r="263" spans="1:9" ht="13.5" x14ac:dyDescent="0.25">
      <c r="A263" s="3">
        <f>TITRES_STAT!B266</f>
        <v>42689</v>
      </c>
      <c r="B263" s="5">
        <f>TITRES_STAT!D266</f>
        <v>0.63</v>
      </c>
      <c r="C263" s="2">
        <f t="shared" si="36"/>
        <v>-1.0000000000000009E-2</v>
      </c>
      <c r="D263" s="2">
        <f t="shared" si="37"/>
        <v>0</v>
      </c>
      <c r="E263" s="2">
        <f t="shared" si="38"/>
        <v>1.0000000000000009E-2</v>
      </c>
      <c r="F263" s="2">
        <f t="shared" si="35"/>
        <v>3.8624961232841351E-3</v>
      </c>
      <c r="G263" s="2">
        <f t="shared" si="35"/>
        <v>3.4465744521222741E-3</v>
      </c>
      <c r="H263" s="2">
        <f t="shared" si="31"/>
        <v>1.1206768276558632</v>
      </c>
      <c r="I263" s="2">
        <f t="shared" si="32"/>
        <v>52.845243228060738</v>
      </c>
    </row>
    <row r="264" spans="1:9" ht="13.5" x14ac:dyDescent="0.25">
      <c r="A264" s="3">
        <f>TITRES_STAT!B267</f>
        <v>42690</v>
      </c>
      <c r="B264" s="5">
        <f>TITRES_STAT!D267</f>
        <v>0.63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3.5866035430495539E-3</v>
      </c>
      <c r="G264" s="2">
        <f t="shared" si="35"/>
        <v>3.2003905626849689E-3</v>
      </c>
      <c r="H264" s="2">
        <f t="shared" si="31"/>
        <v>1.1206768276558632</v>
      </c>
      <c r="I264" s="2">
        <f t="shared" si="32"/>
        <v>52.845243228060738</v>
      </c>
    </row>
    <row r="265" spans="1:9" ht="13.5" x14ac:dyDescent="0.25">
      <c r="A265" s="3">
        <f>TITRES_STAT!B268</f>
        <v>42691</v>
      </c>
      <c r="B265" s="5">
        <f>TITRES_STAT!D268</f>
        <v>0.64</v>
      </c>
      <c r="C265" s="2">
        <f t="shared" si="36"/>
        <v>1.0000000000000009E-2</v>
      </c>
      <c r="D265" s="2">
        <f t="shared" si="37"/>
        <v>1.0000000000000009E-2</v>
      </c>
      <c r="E265" s="2">
        <f t="shared" si="38"/>
        <v>0</v>
      </c>
      <c r="F265" s="2">
        <f t="shared" si="35"/>
        <v>4.0447032899745871E-3</v>
      </c>
      <c r="G265" s="2">
        <f t="shared" si="35"/>
        <v>2.9717912367788995E-3</v>
      </c>
      <c r="H265" s="2">
        <f t="shared" si="31"/>
        <v>1.3610321074769061</v>
      </c>
      <c r="I265" s="2">
        <f t="shared" si="32"/>
        <v>57.645641631335536</v>
      </c>
    </row>
    <row r="266" spans="1:9" ht="13.5" x14ac:dyDescent="0.25">
      <c r="A266" s="3">
        <f>TITRES_STAT!B269</f>
        <v>42692</v>
      </c>
      <c r="B266" s="5">
        <f>TITRES_STAT!D269</f>
        <v>0.64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3.7557959121192592E-3</v>
      </c>
      <c r="G266" s="2">
        <f t="shared" si="35"/>
        <v>2.7595204341518353E-3</v>
      </c>
      <c r="H266" s="2">
        <f t="shared" si="31"/>
        <v>1.3610321074769061</v>
      </c>
      <c r="I266" s="2">
        <f t="shared" si="32"/>
        <v>57.645641631335536</v>
      </c>
    </row>
    <row r="267" spans="1:9" ht="13.5" x14ac:dyDescent="0.25">
      <c r="A267" s="3">
        <f>TITRES_STAT!B270</f>
        <v>42695</v>
      </c>
      <c r="B267" s="5">
        <f>TITRES_STAT!D270</f>
        <v>0.64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3.4875247755393121E-3</v>
      </c>
      <c r="G267" s="2">
        <f t="shared" si="35"/>
        <v>2.5624118317124182E-3</v>
      </c>
      <c r="H267" s="2">
        <f t="shared" si="31"/>
        <v>1.3610321074769063</v>
      </c>
      <c r="I267" s="2">
        <f t="shared" si="32"/>
        <v>57.645641631335536</v>
      </c>
    </row>
    <row r="268" spans="1:9" ht="13.5" x14ac:dyDescent="0.25">
      <c r="A268" s="3">
        <f>TITRES_STAT!B271</f>
        <v>42696</v>
      </c>
      <c r="B268" s="5">
        <f>TITRES_STAT!D271</f>
        <v>0.64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3.2384158630007899E-3</v>
      </c>
      <c r="G268" s="2">
        <f t="shared" si="35"/>
        <v>2.3793824151615317E-3</v>
      </c>
      <c r="H268" s="2">
        <f t="shared" si="31"/>
        <v>1.3610321074769061</v>
      </c>
      <c r="I268" s="2">
        <f t="shared" si="32"/>
        <v>57.645641631335536</v>
      </c>
    </row>
    <row r="269" spans="1:9" ht="13.5" x14ac:dyDescent="0.25">
      <c r="A269" s="3">
        <f>TITRES_STAT!B272</f>
        <v>42697</v>
      </c>
      <c r="B269" s="5">
        <f>TITRES_STAT!D272</f>
        <v>0.64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3.0071004442150189E-3</v>
      </c>
      <c r="G269" s="2">
        <f t="shared" si="39"/>
        <v>2.2094265283642794E-3</v>
      </c>
      <c r="H269" s="2">
        <f t="shared" si="31"/>
        <v>1.3610321074769058</v>
      </c>
      <c r="I269" s="2">
        <f t="shared" si="32"/>
        <v>57.645641631335529</v>
      </c>
    </row>
    <row r="270" spans="1:9" ht="13.5" x14ac:dyDescent="0.25">
      <c r="A270" s="3">
        <f>TITRES_STAT!B273</f>
        <v>42698</v>
      </c>
      <c r="B270" s="5">
        <f>TITRES_STAT!D273</f>
        <v>0.62</v>
      </c>
      <c r="C270" s="2">
        <f t="shared" si="36"/>
        <v>-2.0000000000000018E-2</v>
      </c>
      <c r="D270" s="2">
        <f t="shared" si="37"/>
        <v>0</v>
      </c>
      <c r="E270" s="2">
        <f t="shared" si="38"/>
        <v>2.0000000000000018E-2</v>
      </c>
      <c r="F270" s="2">
        <f t="shared" si="39"/>
        <v>2.7923075553425171E-3</v>
      </c>
      <c r="G270" s="2">
        <f t="shared" si="39"/>
        <v>3.4801817763382603E-3</v>
      </c>
      <c r="H270" s="2">
        <f t="shared" si="31"/>
        <v>0.8023453183760122</v>
      </c>
      <c r="I270" s="2">
        <f t="shared" si="32"/>
        <v>44.516736620647066</v>
      </c>
    </row>
    <row r="271" spans="1:9" ht="13.5" x14ac:dyDescent="0.25">
      <c r="A271" s="3">
        <f>TITRES_STAT!B274</f>
        <v>42699</v>
      </c>
      <c r="B271" s="5">
        <f>TITRES_STAT!D274</f>
        <v>0.61</v>
      </c>
      <c r="C271" s="2">
        <f t="shared" si="36"/>
        <v>-1.0000000000000009E-2</v>
      </c>
      <c r="D271" s="2">
        <f t="shared" si="37"/>
        <v>0</v>
      </c>
      <c r="E271" s="2">
        <f t="shared" si="38"/>
        <v>1.0000000000000009E-2</v>
      </c>
      <c r="F271" s="2">
        <f t="shared" si="39"/>
        <v>2.5928570156751943E-3</v>
      </c>
      <c r="G271" s="2">
        <f t="shared" si="39"/>
        <v>3.9458830780283848E-3</v>
      </c>
      <c r="H271" s="2">
        <f t="shared" si="31"/>
        <v>0.65710437040388714</v>
      </c>
      <c r="I271" s="2">
        <f t="shared" si="32"/>
        <v>39.653770887329841</v>
      </c>
    </row>
    <row r="272" spans="1:9" ht="13.5" x14ac:dyDescent="0.25">
      <c r="A272" s="3">
        <f>TITRES_STAT!B275</f>
        <v>42702</v>
      </c>
      <c r="B272" s="5">
        <f>TITRES_STAT!D275</f>
        <v>0.62</v>
      </c>
      <c r="C272" s="2">
        <f t="shared" si="36"/>
        <v>1.0000000000000009E-2</v>
      </c>
      <c r="D272" s="2">
        <f t="shared" si="37"/>
        <v>1.0000000000000009E-2</v>
      </c>
      <c r="E272" s="2">
        <f t="shared" si="38"/>
        <v>0</v>
      </c>
      <c r="F272" s="2">
        <f t="shared" si="39"/>
        <v>3.121938657412681E-3</v>
      </c>
      <c r="G272" s="2">
        <f t="shared" si="39"/>
        <v>3.664034286740643E-3</v>
      </c>
      <c r="H272" s="2">
        <f t="shared" si="31"/>
        <v>0.8520495205818106</v>
      </c>
      <c r="I272" s="2">
        <f t="shared" si="32"/>
        <v>46.00576340497333</v>
      </c>
    </row>
    <row r="273" spans="1:9" ht="13.5" x14ac:dyDescent="0.25">
      <c r="A273" s="3">
        <f>TITRES_STAT!B276</f>
        <v>42703</v>
      </c>
      <c r="B273" s="5">
        <f>TITRES_STAT!D276</f>
        <v>0.63</v>
      </c>
      <c r="C273" s="2">
        <f t="shared" si="36"/>
        <v>1.0000000000000009E-2</v>
      </c>
      <c r="D273" s="2">
        <f t="shared" si="37"/>
        <v>1.0000000000000009E-2</v>
      </c>
      <c r="E273" s="2">
        <f t="shared" si="38"/>
        <v>0</v>
      </c>
      <c r="F273" s="2">
        <f t="shared" si="39"/>
        <v>3.6132287533117763E-3</v>
      </c>
      <c r="G273" s="2">
        <f t="shared" si="39"/>
        <v>3.4023175519734541E-3</v>
      </c>
      <c r="H273" s="2">
        <f t="shared" ref="H273:H336" si="40">F273/G273</f>
        <v>1.0619904515426513</v>
      </c>
      <c r="I273" s="2">
        <f t="shared" ref="I273:I336" si="41">IF(G273=0,100,100-(100/(1+H273)))</f>
        <v>51.503170189179919</v>
      </c>
    </row>
    <row r="274" spans="1:9" ht="13.5" x14ac:dyDescent="0.25">
      <c r="A274" s="3">
        <f>TITRES_STAT!B277</f>
        <v>42704</v>
      </c>
      <c r="B274" s="5">
        <f>TITRES_STAT!D277</f>
        <v>0.62</v>
      </c>
      <c r="C274" s="2">
        <f t="shared" si="36"/>
        <v>-1.0000000000000009E-2</v>
      </c>
      <c r="D274" s="2">
        <f t="shared" si="37"/>
        <v>0</v>
      </c>
      <c r="E274" s="2">
        <f t="shared" si="38"/>
        <v>1.0000000000000009E-2</v>
      </c>
      <c r="F274" s="2">
        <f t="shared" si="39"/>
        <v>3.3551409852180776E-3</v>
      </c>
      <c r="G274" s="2">
        <f t="shared" si="39"/>
        <v>3.8735805839753509E-3</v>
      </c>
      <c r="H274" s="2">
        <f t="shared" si="40"/>
        <v>0.86616011013117666</v>
      </c>
      <c r="I274" s="2">
        <f t="shared" si="41"/>
        <v>46.414029826749015</v>
      </c>
    </row>
    <row r="275" spans="1:9" ht="13.5" x14ac:dyDescent="0.25">
      <c r="A275" s="3">
        <f>TITRES_STAT!B278</f>
        <v>42705</v>
      </c>
      <c r="B275" s="5">
        <f>TITRES_STAT!D278</f>
        <v>0.62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3.1154880577025008E-3</v>
      </c>
      <c r="G275" s="2">
        <f t="shared" si="39"/>
        <v>3.5968962565485403E-3</v>
      </c>
      <c r="H275" s="2">
        <f t="shared" si="40"/>
        <v>0.86616011013117666</v>
      </c>
      <c r="I275" s="2">
        <f t="shared" si="41"/>
        <v>46.414029826749015</v>
      </c>
    </row>
    <row r="276" spans="1:9" ht="13.5" x14ac:dyDescent="0.25">
      <c r="A276" s="3">
        <f>TITRES_STAT!B279</f>
        <v>42706</v>
      </c>
      <c r="B276" s="5">
        <f>TITRES_STAT!D279</f>
        <v>0.61</v>
      </c>
      <c r="C276" s="2">
        <f t="shared" si="36"/>
        <v>-1.0000000000000009E-2</v>
      </c>
      <c r="D276" s="2">
        <f t="shared" si="37"/>
        <v>0</v>
      </c>
      <c r="E276" s="2">
        <f t="shared" si="38"/>
        <v>1.0000000000000009E-2</v>
      </c>
      <c r="F276" s="2">
        <f t="shared" si="39"/>
        <v>2.8929531964380366E-3</v>
      </c>
      <c r="G276" s="2">
        <f t="shared" si="39"/>
        <v>4.0542608096522164E-3</v>
      </c>
      <c r="H276" s="2">
        <f t="shared" si="40"/>
        <v>0.71355873049671925</v>
      </c>
      <c r="I276" s="2">
        <f t="shared" si="41"/>
        <v>41.641918528807928</v>
      </c>
    </row>
    <row r="277" spans="1:9" ht="13.5" x14ac:dyDescent="0.25">
      <c r="A277" s="3">
        <f>TITRES_STAT!B280</f>
        <v>42709</v>
      </c>
      <c r="B277" s="5">
        <f>TITRES_STAT!D280</f>
        <v>0.63</v>
      </c>
      <c r="C277" s="2">
        <f t="shared" si="36"/>
        <v>2.0000000000000018E-2</v>
      </c>
      <c r="D277" s="2">
        <f t="shared" si="37"/>
        <v>2.0000000000000018E-2</v>
      </c>
      <c r="E277" s="2">
        <f t="shared" si="38"/>
        <v>0</v>
      </c>
      <c r="F277" s="2">
        <f t="shared" si="39"/>
        <v>4.1148851109781785E-3</v>
      </c>
      <c r="G277" s="2">
        <f t="shared" si="39"/>
        <v>3.7646707518199153E-3</v>
      </c>
      <c r="H277" s="2">
        <f t="shared" si="40"/>
        <v>1.0930265572331823</v>
      </c>
      <c r="I277" s="2">
        <f t="shared" si="41"/>
        <v>52.222297584129947</v>
      </c>
    </row>
    <row r="278" spans="1:9" ht="13.5" x14ac:dyDescent="0.25">
      <c r="A278" s="3">
        <f>TITRES_STAT!B281</f>
        <v>42710</v>
      </c>
      <c r="B278" s="5">
        <f>TITRES_STAT!D281</f>
        <v>0.64</v>
      </c>
      <c r="C278" s="2">
        <f t="shared" si="36"/>
        <v>1.0000000000000009E-2</v>
      </c>
      <c r="D278" s="2">
        <f t="shared" si="37"/>
        <v>1.0000000000000009E-2</v>
      </c>
      <c r="E278" s="2">
        <f t="shared" si="38"/>
        <v>0</v>
      </c>
      <c r="F278" s="2">
        <f t="shared" si="39"/>
        <v>4.5352504601940237E-3</v>
      </c>
      <c r="G278" s="2">
        <f t="shared" si="39"/>
        <v>3.4957656981184928E-3</v>
      </c>
      <c r="H278" s="2">
        <f t="shared" si="40"/>
        <v>1.2973553870143548</v>
      </c>
      <c r="I278" s="2">
        <f t="shared" si="41"/>
        <v>56.471688897049539</v>
      </c>
    </row>
    <row r="279" spans="1:9" ht="13.5" x14ac:dyDescent="0.25">
      <c r="A279" s="3">
        <f>TITRES_STAT!B282</f>
        <v>42711</v>
      </c>
      <c r="B279" s="5">
        <f>TITRES_STAT!D282</f>
        <v>0.63</v>
      </c>
      <c r="C279" s="2">
        <f t="shared" si="36"/>
        <v>-1.0000000000000009E-2</v>
      </c>
      <c r="D279" s="2">
        <f t="shared" si="37"/>
        <v>0</v>
      </c>
      <c r="E279" s="2">
        <f t="shared" si="38"/>
        <v>1.0000000000000009E-2</v>
      </c>
      <c r="F279" s="2">
        <f t="shared" si="39"/>
        <v>4.2113039987515932E-3</v>
      </c>
      <c r="G279" s="2">
        <f t="shared" si="39"/>
        <v>3.9603538625386011E-3</v>
      </c>
      <c r="H279" s="2">
        <f t="shared" si="40"/>
        <v>1.0633655842188132</v>
      </c>
      <c r="I279" s="2">
        <f t="shared" si="41"/>
        <v>51.535490964457544</v>
      </c>
    </row>
    <row r="280" spans="1:9" ht="13.5" x14ac:dyDescent="0.25">
      <c r="A280" s="3">
        <f>TITRES_STAT!B283</f>
        <v>42712</v>
      </c>
      <c r="B280" s="5">
        <f>TITRES_STAT!D283</f>
        <v>0.62</v>
      </c>
      <c r="C280" s="2">
        <f t="shared" si="36"/>
        <v>-1.0000000000000009E-2</v>
      </c>
      <c r="D280" s="2">
        <f t="shared" si="37"/>
        <v>0</v>
      </c>
      <c r="E280" s="2">
        <f t="shared" si="38"/>
        <v>1.0000000000000009E-2</v>
      </c>
      <c r="F280" s="2">
        <f t="shared" si="39"/>
        <v>3.9104965702693364E-3</v>
      </c>
      <c r="G280" s="2">
        <f t="shared" si="39"/>
        <v>4.3917571580715589E-3</v>
      </c>
      <c r="H280" s="2">
        <f t="shared" si="40"/>
        <v>0.8904173043999668</v>
      </c>
      <c r="I280" s="2">
        <f t="shared" si="41"/>
        <v>47.101626838027286</v>
      </c>
    </row>
    <row r="281" spans="1:9" ht="13.5" x14ac:dyDescent="0.25">
      <c r="A281" s="3">
        <f>TITRES_STAT!B284</f>
        <v>42713</v>
      </c>
      <c r="B281" s="5">
        <f>TITRES_STAT!D284</f>
        <v>0.62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3.6311753866786695E-3</v>
      </c>
      <c r="G281" s="2">
        <f t="shared" si="39"/>
        <v>4.0780602182093045E-3</v>
      </c>
      <c r="H281" s="2">
        <f t="shared" si="40"/>
        <v>0.8904173043999668</v>
      </c>
      <c r="I281" s="2">
        <f t="shared" si="41"/>
        <v>47.101626838027286</v>
      </c>
    </row>
    <row r="282" spans="1:9" ht="13.5" x14ac:dyDescent="0.25">
      <c r="A282" s="3">
        <f>TITRES_STAT!B285</f>
        <v>42717</v>
      </c>
      <c r="B282" s="5">
        <f>TITRES_STAT!D285</f>
        <v>0.62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3.3718057162016217E-3</v>
      </c>
      <c r="G282" s="2">
        <f t="shared" si="39"/>
        <v>3.7867702026229259E-3</v>
      </c>
      <c r="H282" s="2">
        <f t="shared" si="40"/>
        <v>0.8904173043999668</v>
      </c>
      <c r="I282" s="2">
        <f t="shared" si="41"/>
        <v>47.101626838027286</v>
      </c>
    </row>
    <row r="283" spans="1:9" ht="13.5" x14ac:dyDescent="0.25">
      <c r="A283" s="3">
        <f>TITRES_STAT!B286</f>
        <v>42718</v>
      </c>
      <c r="B283" s="5">
        <f>TITRES_STAT!D286</f>
        <v>0.62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3.1309624507586489E-3</v>
      </c>
      <c r="G283" s="2">
        <f t="shared" si="39"/>
        <v>3.5162866167212886E-3</v>
      </c>
      <c r="H283" s="2">
        <f t="shared" si="40"/>
        <v>0.8904173043999668</v>
      </c>
      <c r="I283" s="2">
        <f t="shared" si="41"/>
        <v>47.101626838027286</v>
      </c>
    </row>
    <row r="284" spans="1:9" ht="13.5" x14ac:dyDescent="0.25">
      <c r="A284" s="3">
        <f>TITRES_STAT!B287</f>
        <v>42719</v>
      </c>
      <c r="B284" s="5">
        <f>TITRES_STAT!D287</f>
        <v>0.63</v>
      </c>
      <c r="C284" s="2">
        <f t="shared" si="36"/>
        <v>1.0000000000000009E-2</v>
      </c>
      <c r="D284" s="2">
        <f t="shared" si="37"/>
        <v>1.0000000000000009E-2</v>
      </c>
      <c r="E284" s="2">
        <f t="shared" si="38"/>
        <v>0</v>
      </c>
      <c r="F284" s="2">
        <f t="shared" si="39"/>
        <v>3.6216079899901747E-3</v>
      </c>
      <c r="G284" s="2">
        <f t="shared" si="39"/>
        <v>3.2651232869554824E-3</v>
      </c>
      <c r="H284" s="2">
        <f t="shared" si="40"/>
        <v>1.1091795536355049</v>
      </c>
      <c r="I284" s="2">
        <f t="shared" si="41"/>
        <v>52.58819960224146</v>
      </c>
    </row>
    <row r="285" spans="1:9" ht="13.5" x14ac:dyDescent="0.25">
      <c r="A285" s="3">
        <f>TITRES_STAT!B288</f>
        <v>42720</v>
      </c>
      <c r="B285" s="5">
        <f>TITRES_STAT!D288</f>
        <v>0.62</v>
      </c>
      <c r="C285" s="2">
        <f t="shared" si="36"/>
        <v>-1.0000000000000009E-2</v>
      </c>
      <c r="D285" s="2">
        <f t="shared" si="37"/>
        <v>0</v>
      </c>
      <c r="E285" s="2">
        <f t="shared" si="38"/>
        <v>1.0000000000000009E-2</v>
      </c>
      <c r="F285" s="2">
        <f t="shared" ref="F285:G300" si="42">((F284*13)+D285)/14</f>
        <v>3.3629217049908765E-3</v>
      </c>
      <c r="G285" s="2">
        <f t="shared" si="42"/>
        <v>3.7461859093158058E-3</v>
      </c>
      <c r="H285" s="2">
        <f t="shared" si="40"/>
        <v>0.89769215580789807</v>
      </c>
      <c r="I285" s="2">
        <f t="shared" si="41"/>
        <v>47.304414104284824</v>
      </c>
    </row>
    <row r="286" spans="1:9" ht="13.5" x14ac:dyDescent="0.25">
      <c r="A286" s="3">
        <f>TITRES_STAT!B289</f>
        <v>42723</v>
      </c>
      <c r="B286" s="5">
        <f>TITRES_STAT!D289</f>
        <v>0.62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3.1227130117772424E-3</v>
      </c>
      <c r="G286" s="2">
        <f t="shared" si="42"/>
        <v>3.4786012015075338E-3</v>
      </c>
      <c r="H286" s="2">
        <f t="shared" si="40"/>
        <v>0.89769215580789807</v>
      </c>
      <c r="I286" s="2">
        <f t="shared" si="41"/>
        <v>47.304414104284824</v>
      </c>
    </row>
    <row r="287" spans="1:9" ht="13.5" x14ac:dyDescent="0.25">
      <c r="A287" s="3">
        <f>TITRES_STAT!B290</f>
        <v>42724</v>
      </c>
      <c r="B287" s="5">
        <f>TITRES_STAT!D290</f>
        <v>0.62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2.8996620823645821E-3</v>
      </c>
      <c r="G287" s="2">
        <f t="shared" si="42"/>
        <v>3.2301296871141386E-3</v>
      </c>
      <c r="H287" s="2">
        <f t="shared" si="40"/>
        <v>0.89769215580789796</v>
      </c>
      <c r="I287" s="2">
        <f t="shared" si="41"/>
        <v>47.304414104284817</v>
      </c>
    </row>
    <row r="288" spans="1:9" ht="13.5" x14ac:dyDescent="0.25">
      <c r="A288" s="3">
        <f>TITRES_STAT!B291</f>
        <v>42725</v>
      </c>
      <c r="B288" s="5">
        <f>TITRES_STAT!D291</f>
        <v>0.6</v>
      </c>
      <c r="C288" s="2">
        <f t="shared" si="36"/>
        <v>-2.0000000000000018E-2</v>
      </c>
      <c r="D288" s="2">
        <f t="shared" si="37"/>
        <v>0</v>
      </c>
      <c r="E288" s="2">
        <f t="shared" si="38"/>
        <v>2.0000000000000018E-2</v>
      </c>
      <c r="F288" s="2">
        <f t="shared" si="42"/>
        <v>2.6925433621956831E-3</v>
      </c>
      <c r="G288" s="2">
        <f t="shared" si="42"/>
        <v>4.4279775666059866E-3</v>
      </c>
      <c r="H288" s="2">
        <f t="shared" si="40"/>
        <v>0.60807520401678516</v>
      </c>
      <c r="I288" s="2">
        <f t="shared" si="41"/>
        <v>37.813853636812752</v>
      </c>
    </row>
    <row r="289" spans="1:9" ht="13.5" x14ac:dyDescent="0.25">
      <c r="A289" s="3">
        <f>TITRES_STAT!B292</f>
        <v>42726</v>
      </c>
      <c r="B289" s="5">
        <f>TITRES_STAT!D292</f>
        <v>0.6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2.5002188363245628E-3</v>
      </c>
      <c r="G289" s="2">
        <f t="shared" si="42"/>
        <v>4.1116934547055593E-3</v>
      </c>
      <c r="H289" s="2">
        <f t="shared" si="40"/>
        <v>0.60807520401678505</v>
      </c>
      <c r="I289" s="2">
        <f t="shared" si="41"/>
        <v>37.813853636812752</v>
      </c>
    </row>
    <row r="290" spans="1:9" ht="13.5" x14ac:dyDescent="0.25">
      <c r="A290" s="3">
        <f>TITRES_STAT!B293</f>
        <v>42727</v>
      </c>
      <c r="B290" s="5">
        <f>TITRES_STAT!D293</f>
        <v>0.61</v>
      </c>
      <c r="C290" s="2">
        <f t="shared" si="36"/>
        <v>1.0000000000000009E-2</v>
      </c>
      <c r="D290" s="2">
        <f t="shared" si="37"/>
        <v>1.0000000000000009E-2</v>
      </c>
      <c r="E290" s="2">
        <f t="shared" si="38"/>
        <v>0</v>
      </c>
      <c r="F290" s="2">
        <f t="shared" si="42"/>
        <v>3.0359174908728089E-3</v>
      </c>
      <c r="G290" s="2">
        <f t="shared" si="42"/>
        <v>3.8180010650837337E-3</v>
      </c>
      <c r="H290" s="2">
        <f t="shared" si="40"/>
        <v>0.79515889050864563</v>
      </c>
      <c r="I290" s="2">
        <f t="shared" si="41"/>
        <v>44.294624543420944</v>
      </c>
    </row>
    <row r="291" spans="1:9" ht="13.5" x14ac:dyDescent="0.25">
      <c r="A291" s="3">
        <f>TITRES_STAT!B294</f>
        <v>42730</v>
      </c>
      <c r="B291" s="5">
        <f>TITRES_STAT!D294</f>
        <v>0.6</v>
      </c>
      <c r="C291" s="2">
        <f t="shared" si="36"/>
        <v>-1.0000000000000009E-2</v>
      </c>
      <c r="D291" s="2">
        <f t="shared" si="37"/>
        <v>0</v>
      </c>
      <c r="E291" s="2">
        <f t="shared" si="38"/>
        <v>1.0000000000000009E-2</v>
      </c>
      <c r="F291" s="2">
        <f t="shared" si="42"/>
        <v>2.819066241524751E-3</v>
      </c>
      <c r="G291" s="2">
        <f t="shared" si="42"/>
        <v>4.2595724175777533E-3</v>
      </c>
      <c r="H291" s="2">
        <f t="shared" si="40"/>
        <v>0.66181906660195722</v>
      </c>
      <c r="I291" s="2">
        <f t="shared" si="41"/>
        <v>39.824977333737479</v>
      </c>
    </row>
    <row r="292" spans="1:9" ht="13.5" x14ac:dyDescent="0.25">
      <c r="A292" s="3">
        <f>TITRES_STAT!B295</f>
        <v>42731</v>
      </c>
      <c r="B292" s="5">
        <f>TITRES_STAT!D295</f>
        <v>0.6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2.617704367130126E-3</v>
      </c>
      <c r="G292" s="2">
        <f t="shared" si="42"/>
        <v>3.9553172448936278E-3</v>
      </c>
      <c r="H292" s="2">
        <f t="shared" si="40"/>
        <v>0.66181906660195722</v>
      </c>
      <c r="I292" s="2">
        <f t="shared" si="41"/>
        <v>39.824977333737479</v>
      </c>
    </row>
    <row r="293" spans="1:9" ht="13.5" x14ac:dyDescent="0.25">
      <c r="A293" s="3">
        <f>TITRES_STAT!B296</f>
        <v>42732</v>
      </c>
      <c r="B293" s="5">
        <f>TITRES_STAT!D296</f>
        <v>0.6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2.4307254837636883E-3</v>
      </c>
      <c r="G293" s="2">
        <f t="shared" si="42"/>
        <v>3.6727945845440829E-3</v>
      </c>
      <c r="H293" s="2">
        <f t="shared" si="40"/>
        <v>0.66181906660195722</v>
      </c>
      <c r="I293" s="2">
        <f t="shared" si="41"/>
        <v>39.824977333737479</v>
      </c>
    </row>
    <row r="294" spans="1:9" ht="13.5" x14ac:dyDescent="0.25">
      <c r="A294" s="3">
        <f>TITRES_STAT!B297</f>
        <v>42733</v>
      </c>
      <c r="B294" s="5">
        <f>TITRES_STAT!D297</f>
        <v>0.6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2.2571022349234249E-3</v>
      </c>
      <c r="G294" s="2">
        <f t="shared" si="42"/>
        <v>3.4104521142195058E-3</v>
      </c>
      <c r="H294" s="2">
        <f t="shared" si="40"/>
        <v>0.66181906660195722</v>
      </c>
      <c r="I294" s="2">
        <f t="shared" si="41"/>
        <v>39.824977333737479</v>
      </c>
    </row>
    <row r="295" spans="1:9" ht="13.5" x14ac:dyDescent="0.25">
      <c r="A295" s="3">
        <f>TITRES_STAT!B298</f>
        <v>42734</v>
      </c>
      <c r="B295" s="5">
        <f>TITRES_STAT!D298</f>
        <v>0.61</v>
      </c>
      <c r="C295" s="2">
        <f t="shared" si="36"/>
        <v>1.0000000000000009E-2</v>
      </c>
      <c r="D295" s="2">
        <f t="shared" si="37"/>
        <v>1.0000000000000009E-2</v>
      </c>
      <c r="E295" s="2">
        <f t="shared" si="38"/>
        <v>0</v>
      </c>
      <c r="F295" s="2">
        <f t="shared" si="42"/>
        <v>2.8101663610003236E-3</v>
      </c>
      <c r="G295" s="2">
        <f t="shared" si="42"/>
        <v>3.1668483917752554E-3</v>
      </c>
      <c r="H295" s="2">
        <f t="shared" si="40"/>
        <v>0.88737003271098025</v>
      </c>
      <c r="I295" s="2">
        <f t="shared" si="41"/>
        <v>47.01621925385664</v>
      </c>
    </row>
    <row r="296" spans="1:9" ht="13.5" x14ac:dyDescent="0.25">
      <c r="A296" s="3">
        <f>TITRES_STAT!B299</f>
        <v>42737</v>
      </c>
      <c r="B296" s="5">
        <f>TITRES_STAT!D299</f>
        <v>0.6</v>
      </c>
      <c r="C296" s="2">
        <f t="shared" si="36"/>
        <v>-1.0000000000000009E-2</v>
      </c>
      <c r="D296" s="2">
        <f t="shared" si="37"/>
        <v>0</v>
      </c>
      <c r="E296" s="2">
        <f t="shared" si="38"/>
        <v>1.0000000000000009E-2</v>
      </c>
      <c r="F296" s="2">
        <f t="shared" si="42"/>
        <v>2.6094401923574435E-3</v>
      </c>
      <c r="G296" s="2">
        <f t="shared" si="42"/>
        <v>3.654930649505595E-3</v>
      </c>
      <c r="H296" s="2">
        <f t="shared" si="40"/>
        <v>0.71395067173447579</v>
      </c>
      <c r="I296" s="2">
        <f t="shared" si="41"/>
        <v>41.655263684571231</v>
      </c>
    </row>
    <row r="297" spans="1:9" ht="13.5" x14ac:dyDescent="0.25">
      <c r="A297" s="3">
        <f>TITRES_STAT!B300</f>
        <v>42738</v>
      </c>
      <c r="B297" s="5">
        <f>TITRES_STAT!D300</f>
        <v>0.6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2.4230516071890545E-3</v>
      </c>
      <c r="G297" s="2">
        <f t="shared" si="42"/>
        <v>3.3938641745409094E-3</v>
      </c>
      <c r="H297" s="2">
        <f t="shared" si="40"/>
        <v>0.71395067173447579</v>
      </c>
      <c r="I297" s="2">
        <f t="shared" si="41"/>
        <v>41.655263684571231</v>
      </c>
    </row>
    <row r="298" spans="1:9" ht="13.5" x14ac:dyDescent="0.25">
      <c r="A298" s="3">
        <f>TITRES_STAT!B301</f>
        <v>42739</v>
      </c>
      <c r="B298" s="5">
        <f>TITRES_STAT!D301</f>
        <v>0.6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2.2499764923898367E-3</v>
      </c>
      <c r="G298" s="2">
        <f t="shared" si="42"/>
        <v>3.1514453049308441E-3</v>
      </c>
      <c r="H298" s="2">
        <f t="shared" si="40"/>
        <v>0.71395067173447602</v>
      </c>
      <c r="I298" s="2">
        <f t="shared" si="41"/>
        <v>41.655263684571246</v>
      </c>
    </row>
    <row r="299" spans="1:9" ht="13.5" x14ac:dyDescent="0.25">
      <c r="A299" s="3">
        <f>TITRES_STAT!B302</f>
        <v>42740</v>
      </c>
      <c r="B299" s="5">
        <f>TITRES_STAT!D302</f>
        <v>0.6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2.0892638857905625E-3</v>
      </c>
      <c r="G299" s="2">
        <f t="shared" si="42"/>
        <v>2.9263420688643549E-3</v>
      </c>
      <c r="H299" s="2">
        <f t="shared" si="40"/>
        <v>0.71395067173447602</v>
      </c>
      <c r="I299" s="2">
        <f t="shared" si="41"/>
        <v>41.655263684571246</v>
      </c>
    </row>
    <row r="300" spans="1:9" ht="13.5" x14ac:dyDescent="0.25">
      <c r="A300" s="3">
        <f>TITRES_STAT!B303</f>
        <v>42741</v>
      </c>
      <c r="B300" s="5">
        <f>TITRES_STAT!D303</f>
        <v>0.6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1.9400307510912367E-3</v>
      </c>
      <c r="G300" s="2">
        <f t="shared" si="42"/>
        <v>2.7173176353740441E-3</v>
      </c>
      <c r="H300" s="2">
        <f t="shared" si="40"/>
        <v>0.71395067173447602</v>
      </c>
      <c r="I300" s="2">
        <f t="shared" si="41"/>
        <v>41.655263684571246</v>
      </c>
    </row>
    <row r="301" spans="1:9" ht="13.5" x14ac:dyDescent="0.25">
      <c r="A301" s="3">
        <f>TITRES_STAT!B304</f>
        <v>42744</v>
      </c>
      <c r="B301" s="5">
        <f>TITRES_STAT!D304</f>
        <v>0.6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1.8014571260132912E-3</v>
      </c>
      <c r="G301" s="2">
        <f t="shared" si="43"/>
        <v>2.5232235185616123E-3</v>
      </c>
      <c r="H301" s="2">
        <f t="shared" si="40"/>
        <v>0.71395067173447602</v>
      </c>
      <c r="I301" s="2">
        <f t="shared" si="41"/>
        <v>41.655263684571246</v>
      </c>
    </row>
    <row r="302" spans="1:9" ht="13.5" x14ac:dyDescent="0.25">
      <c r="A302" s="3">
        <f>TITRES_STAT!B305</f>
        <v>42745</v>
      </c>
      <c r="B302" s="5">
        <f>TITRES_STAT!D305</f>
        <v>0.6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1.6727816170123417E-3</v>
      </c>
      <c r="G302" s="2">
        <f t="shared" si="43"/>
        <v>2.3429932672357828E-3</v>
      </c>
      <c r="H302" s="2">
        <f t="shared" si="40"/>
        <v>0.71395067173447602</v>
      </c>
      <c r="I302" s="2">
        <f t="shared" si="41"/>
        <v>41.655263684571246</v>
      </c>
    </row>
    <row r="303" spans="1:9" ht="13.5" x14ac:dyDescent="0.25">
      <c r="A303" s="3">
        <f>TITRES_STAT!B306</f>
        <v>42746</v>
      </c>
      <c r="B303" s="5">
        <f>TITRES_STAT!D306</f>
        <v>0.57999999999999996</v>
      </c>
      <c r="C303" s="2">
        <f t="shared" si="36"/>
        <v>-2.0000000000000018E-2</v>
      </c>
      <c r="D303" s="2">
        <f t="shared" si="37"/>
        <v>0</v>
      </c>
      <c r="E303" s="2">
        <f t="shared" si="38"/>
        <v>2.0000000000000018E-2</v>
      </c>
      <c r="F303" s="2">
        <f t="shared" si="43"/>
        <v>1.5532972157971743E-3</v>
      </c>
      <c r="G303" s="2">
        <f t="shared" si="43"/>
        <v>3.6042080338617999E-3</v>
      </c>
      <c r="H303" s="2">
        <f t="shared" si="40"/>
        <v>0.4309676914328564</v>
      </c>
      <c r="I303" s="2">
        <f t="shared" si="41"/>
        <v>30.117220256826329</v>
      </c>
    </row>
    <row r="304" spans="1:9" ht="13.5" x14ac:dyDescent="0.25">
      <c r="A304" s="3">
        <f>TITRES_STAT!B307</f>
        <v>42747</v>
      </c>
      <c r="B304" s="5">
        <f>TITRES_STAT!D307</f>
        <v>0.59</v>
      </c>
      <c r="C304" s="2">
        <f t="shared" si="36"/>
        <v>1.0000000000000009E-2</v>
      </c>
      <c r="D304" s="2">
        <f t="shared" si="37"/>
        <v>1.0000000000000009E-2</v>
      </c>
      <c r="E304" s="2">
        <f t="shared" si="38"/>
        <v>0</v>
      </c>
      <c r="F304" s="2">
        <f t="shared" si="43"/>
        <v>2.1566331289545196E-3</v>
      </c>
      <c r="G304" s="2">
        <f t="shared" si="43"/>
        <v>3.3467646028716713E-3</v>
      </c>
      <c r="H304" s="2">
        <f t="shared" si="40"/>
        <v>0.6443934321236795</v>
      </c>
      <c r="I304" s="2">
        <f t="shared" si="41"/>
        <v>39.187302718149802</v>
      </c>
    </row>
    <row r="305" spans="1:9" ht="13.5" x14ac:dyDescent="0.25">
      <c r="A305" s="3">
        <f>TITRES_STAT!B308</f>
        <v>42748</v>
      </c>
      <c r="B305" s="5">
        <f>TITRES_STAT!D308</f>
        <v>0.59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2.0025879054577683E-3</v>
      </c>
      <c r="G305" s="2">
        <f t="shared" si="43"/>
        <v>3.1077099883808378E-3</v>
      </c>
      <c r="H305" s="2">
        <f t="shared" si="40"/>
        <v>0.6443934321236795</v>
      </c>
      <c r="I305" s="2">
        <f t="shared" si="41"/>
        <v>39.187302718149802</v>
      </c>
    </row>
    <row r="306" spans="1:9" ht="13.5" x14ac:dyDescent="0.25">
      <c r="A306" s="3">
        <f>TITRES_STAT!B309</f>
        <v>42751</v>
      </c>
      <c r="B306" s="5">
        <f>TITRES_STAT!D309</f>
        <v>0.57999999999999996</v>
      </c>
      <c r="C306" s="2">
        <f t="shared" si="36"/>
        <v>-1.0000000000000009E-2</v>
      </c>
      <c r="D306" s="2">
        <f t="shared" si="37"/>
        <v>0</v>
      </c>
      <c r="E306" s="2">
        <f t="shared" si="38"/>
        <v>1.0000000000000009E-2</v>
      </c>
      <c r="F306" s="2">
        <f t="shared" si="43"/>
        <v>1.859545912210785E-3</v>
      </c>
      <c r="G306" s="2">
        <f t="shared" si="43"/>
        <v>3.600016417782207E-3</v>
      </c>
      <c r="H306" s="2">
        <f t="shared" si="40"/>
        <v>0.51653817549986614</v>
      </c>
      <c r="I306" s="2">
        <f t="shared" si="41"/>
        <v>34.060347694815533</v>
      </c>
    </row>
    <row r="307" spans="1:9" ht="13.5" x14ac:dyDescent="0.25">
      <c r="A307" s="3">
        <f>TITRES_STAT!B310</f>
        <v>42752</v>
      </c>
      <c r="B307" s="5">
        <f>TITRES_STAT!D310</f>
        <v>0.59</v>
      </c>
      <c r="C307" s="2">
        <f t="shared" si="36"/>
        <v>1.0000000000000009E-2</v>
      </c>
      <c r="D307" s="2">
        <f t="shared" si="37"/>
        <v>1.0000000000000009E-2</v>
      </c>
      <c r="E307" s="2">
        <f t="shared" si="38"/>
        <v>0</v>
      </c>
      <c r="F307" s="2">
        <f t="shared" si="43"/>
        <v>2.4410069184814436E-3</v>
      </c>
      <c r="G307" s="2">
        <f t="shared" si="43"/>
        <v>3.3428723879406208E-3</v>
      </c>
      <c r="H307" s="2">
        <f t="shared" si="40"/>
        <v>0.73021241471476805</v>
      </c>
      <c r="I307" s="2">
        <f t="shared" si="41"/>
        <v>42.203628207993546</v>
      </c>
    </row>
    <row r="308" spans="1:9" ht="13.5" x14ac:dyDescent="0.25">
      <c r="A308" s="3">
        <f>TITRES_STAT!B311</f>
        <v>42753</v>
      </c>
      <c r="B308" s="5">
        <f>TITRES_STAT!D311</f>
        <v>0.57999999999999996</v>
      </c>
      <c r="C308" s="2">
        <f t="shared" si="36"/>
        <v>-1.0000000000000009E-2</v>
      </c>
      <c r="D308" s="2">
        <f t="shared" si="37"/>
        <v>0</v>
      </c>
      <c r="E308" s="2">
        <f t="shared" si="38"/>
        <v>1.0000000000000009E-2</v>
      </c>
      <c r="F308" s="2">
        <f t="shared" si="43"/>
        <v>2.2666492814470548E-3</v>
      </c>
      <c r="G308" s="2">
        <f t="shared" si="43"/>
        <v>3.81838150308772E-3</v>
      </c>
      <c r="H308" s="2">
        <f t="shared" si="40"/>
        <v>0.59361519523759931</v>
      </c>
      <c r="I308" s="2">
        <f t="shared" si="41"/>
        <v>37.24959431935477</v>
      </c>
    </row>
    <row r="309" spans="1:9" ht="13.5" x14ac:dyDescent="0.25">
      <c r="A309" s="3">
        <f>TITRES_STAT!B312</f>
        <v>42754</v>
      </c>
      <c r="B309" s="5">
        <f>TITRES_STAT!D312</f>
        <v>0.56999999999999995</v>
      </c>
      <c r="C309" s="2">
        <f t="shared" si="36"/>
        <v>-1.0000000000000009E-2</v>
      </c>
      <c r="D309" s="2">
        <f t="shared" si="37"/>
        <v>0</v>
      </c>
      <c r="E309" s="2">
        <f t="shared" si="38"/>
        <v>1.0000000000000009E-2</v>
      </c>
      <c r="F309" s="2">
        <f t="shared" si="43"/>
        <v>2.1047457613436937E-3</v>
      </c>
      <c r="G309" s="2">
        <f t="shared" si="43"/>
        <v>4.2599256814385977E-3</v>
      </c>
      <c r="H309" s="2">
        <f t="shared" si="40"/>
        <v>0.49408039452766012</v>
      </c>
      <c r="I309" s="2">
        <f t="shared" si="41"/>
        <v>33.069197369654205</v>
      </c>
    </row>
    <row r="310" spans="1:9" ht="13.5" x14ac:dyDescent="0.25">
      <c r="A310" s="3">
        <f>TITRES_STAT!B313</f>
        <v>42755</v>
      </c>
      <c r="B310" s="5">
        <f>TITRES_STAT!D313</f>
        <v>0.56999999999999995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1.9544067783905726E-3</v>
      </c>
      <c r="G310" s="2">
        <f t="shared" si="43"/>
        <v>3.9556452756215549E-3</v>
      </c>
      <c r="H310" s="2">
        <f t="shared" si="40"/>
        <v>0.49408039452766012</v>
      </c>
      <c r="I310" s="2">
        <f t="shared" si="41"/>
        <v>33.069197369654205</v>
      </c>
    </row>
    <row r="311" spans="1:9" ht="13.5" x14ac:dyDescent="0.25">
      <c r="A311" s="3">
        <f>TITRES_STAT!B314</f>
        <v>42758</v>
      </c>
      <c r="B311" s="5">
        <f>TITRES_STAT!D314</f>
        <v>0.56999999999999995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1.8148062942198173E-3</v>
      </c>
      <c r="G311" s="2">
        <f t="shared" si="43"/>
        <v>3.6730991845057297E-3</v>
      </c>
      <c r="H311" s="2">
        <f t="shared" si="40"/>
        <v>0.49408039452766006</v>
      </c>
      <c r="I311" s="2">
        <f t="shared" si="41"/>
        <v>33.069197369654205</v>
      </c>
    </row>
    <row r="312" spans="1:9" ht="13.5" x14ac:dyDescent="0.25">
      <c r="A312" s="3">
        <f>TITRES_STAT!B315</f>
        <v>42759</v>
      </c>
      <c r="B312" s="5">
        <f>TITRES_STAT!D315</f>
        <v>0.56999999999999995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1.6851772732041162E-3</v>
      </c>
      <c r="G312" s="2">
        <f t="shared" si="43"/>
        <v>3.4107349570410349E-3</v>
      </c>
      <c r="H312" s="2">
        <f t="shared" si="40"/>
        <v>0.49408039452766006</v>
      </c>
      <c r="I312" s="2">
        <f t="shared" si="41"/>
        <v>33.069197369654205</v>
      </c>
    </row>
    <row r="313" spans="1:9" ht="13.5" x14ac:dyDescent="0.25">
      <c r="A313" s="3">
        <f>TITRES_STAT!B316</f>
        <v>42760</v>
      </c>
      <c r="B313" s="5">
        <f>TITRES_STAT!D316</f>
        <v>0.56000000000000005</v>
      </c>
      <c r="C313" s="2">
        <f t="shared" si="36"/>
        <v>-9.9999999999998979E-3</v>
      </c>
      <c r="D313" s="2">
        <f t="shared" si="37"/>
        <v>0</v>
      </c>
      <c r="E313" s="2">
        <f t="shared" si="38"/>
        <v>9.9999999999998979E-3</v>
      </c>
      <c r="F313" s="2">
        <f t="shared" si="43"/>
        <v>1.5648074679752507E-3</v>
      </c>
      <c r="G313" s="2">
        <f t="shared" si="43"/>
        <v>3.8813967458238108E-3</v>
      </c>
      <c r="H313" s="2">
        <f t="shared" si="40"/>
        <v>0.40315576336248166</v>
      </c>
      <c r="I313" s="2">
        <f t="shared" si="41"/>
        <v>28.732074790924912</v>
      </c>
    </row>
    <row r="314" spans="1:9" ht="13.5" x14ac:dyDescent="0.25">
      <c r="A314" s="3">
        <f>TITRES_STAT!B317</f>
        <v>42761</v>
      </c>
      <c r="B314" s="5">
        <f>TITRES_STAT!D317</f>
        <v>0.56999999999999995</v>
      </c>
      <c r="C314" s="2">
        <f t="shared" si="36"/>
        <v>9.9999999999998979E-3</v>
      </c>
      <c r="D314" s="2">
        <f t="shared" si="37"/>
        <v>9.9999999999998979E-3</v>
      </c>
      <c r="E314" s="2">
        <f t="shared" si="38"/>
        <v>0</v>
      </c>
      <c r="F314" s="2">
        <f t="shared" si="43"/>
        <v>2.1673212202627254E-3</v>
      </c>
      <c r="G314" s="2">
        <f t="shared" si="43"/>
        <v>3.6041541211221102E-3</v>
      </c>
      <c r="H314" s="2">
        <f t="shared" si="40"/>
        <v>0.6013397727808476</v>
      </c>
      <c r="I314" s="2">
        <f t="shared" si="41"/>
        <v>37.55229108789171</v>
      </c>
    </row>
    <row r="315" spans="1:9" ht="13.5" x14ac:dyDescent="0.25">
      <c r="A315" s="3">
        <f>TITRES_STAT!B318</f>
        <v>42762</v>
      </c>
      <c r="B315" s="5">
        <f>TITRES_STAT!D318</f>
        <v>0.56000000000000005</v>
      </c>
      <c r="C315" s="2">
        <f t="shared" si="36"/>
        <v>-9.9999999999998979E-3</v>
      </c>
      <c r="D315" s="2">
        <f t="shared" si="37"/>
        <v>0</v>
      </c>
      <c r="E315" s="2">
        <f t="shared" si="38"/>
        <v>9.9999999999998979E-3</v>
      </c>
      <c r="F315" s="2">
        <f t="shared" si="43"/>
        <v>2.0125125616725307E-3</v>
      </c>
      <c r="G315" s="2">
        <f t="shared" si="43"/>
        <v>4.0610002553276665E-3</v>
      </c>
      <c r="H315" s="2">
        <f t="shared" si="40"/>
        <v>0.49557065627668834</v>
      </c>
      <c r="I315" s="2">
        <f t="shared" si="41"/>
        <v>33.135890584430214</v>
      </c>
    </row>
    <row r="316" spans="1:9" ht="13.5" x14ac:dyDescent="0.25">
      <c r="A316" s="3">
        <f>TITRES_STAT!B319</f>
        <v>42765</v>
      </c>
      <c r="B316" s="5">
        <f>TITRES_STAT!D319</f>
        <v>0.56999999999999995</v>
      </c>
      <c r="C316" s="2">
        <f t="shared" si="36"/>
        <v>9.9999999999998979E-3</v>
      </c>
      <c r="D316" s="2">
        <f t="shared" si="37"/>
        <v>9.9999999999998979E-3</v>
      </c>
      <c r="E316" s="2">
        <f t="shared" si="38"/>
        <v>0</v>
      </c>
      <c r="F316" s="2">
        <f t="shared" si="43"/>
        <v>2.5830473786959138E-3</v>
      </c>
      <c r="G316" s="2">
        <f t="shared" si="43"/>
        <v>3.7709288085185475E-3</v>
      </c>
      <c r="H316" s="2">
        <f t="shared" si="40"/>
        <v>0.68498969613555061</v>
      </c>
      <c r="I316" s="2">
        <f t="shared" si="41"/>
        <v>40.65245607771633</v>
      </c>
    </row>
    <row r="317" spans="1:9" ht="13.5" x14ac:dyDescent="0.25">
      <c r="A317" s="3">
        <f>TITRES_STAT!B320</f>
        <v>42766</v>
      </c>
      <c r="B317" s="5">
        <f>TITRES_STAT!D320</f>
        <v>0.56999999999999995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2.3985439945033485E-3</v>
      </c>
      <c r="G317" s="2">
        <f t="shared" si="44"/>
        <v>3.5015767507672224E-3</v>
      </c>
      <c r="H317" s="2">
        <f t="shared" si="40"/>
        <v>0.68498969613555072</v>
      </c>
      <c r="I317" s="2">
        <f t="shared" si="41"/>
        <v>40.652456077716337</v>
      </c>
    </row>
    <row r="318" spans="1:9" ht="13.5" x14ac:dyDescent="0.25">
      <c r="A318" s="3">
        <f>TITRES_STAT!B321</f>
        <v>42767</v>
      </c>
      <c r="B318" s="5">
        <f>TITRES_STAT!D321</f>
        <v>0.56999999999999995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2.2272194234673952E-3</v>
      </c>
      <c r="G318" s="2">
        <f t="shared" si="44"/>
        <v>3.2514641257124209E-3</v>
      </c>
      <c r="H318" s="2">
        <f t="shared" si="40"/>
        <v>0.68498969613555072</v>
      </c>
      <c r="I318" s="2">
        <f t="shared" si="41"/>
        <v>40.652456077716337</v>
      </c>
    </row>
    <row r="319" spans="1:9" ht="13.5" x14ac:dyDescent="0.25">
      <c r="A319" s="3">
        <f>TITRES_STAT!B322</f>
        <v>42768</v>
      </c>
      <c r="B319" s="5">
        <f>TITRES_STAT!D322</f>
        <v>0.56000000000000005</v>
      </c>
      <c r="C319" s="2">
        <f t="shared" si="36"/>
        <v>-9.9999999999998979E-3</v>
      </c>
      <c r="D319" s="2">
        <f t="shared" si="37"/>
        <v>0</v>
      </c>
      <c r="E319" s="2">
        <f t="shared" si="38"/>
        <v>9.9999999999998979E-3</v>
      </c>
      <c r="F319" s="2">
        <f t="shared" si="44"/>
        <v>2.0681323217911526E-3</v>
      </c>
      <c r="G319" s="2">
        <f t="shared" si="44"/>
        <v>3.733502402447241E-3</v>
      </c>
      <c r="H319" s="2">
        <f t="shared" si="40"/>
        <v>0.55393892888230911</v>
      </c>
      <c r="I319" s="2">
        <f t="shared" si="41"/>
        <v>35.647406637835942</v>
      </c>
    </row>
    <row r="320" spans="1:9" ht="13.5" x14ac:dyDescent="0.25">
      <c r="A320" s="3">
        <f>TITRES_STAT!B323</f>
        <v>42769</v>
      </c>
      <c r="B320" s="5">
        <f>TITRES_STAT!D323</f>
        <v>0.56000000000000005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1.9204085845203559E-3</v>
      </c>
      <c r="G320" s="2">
        <f t="shared" si="44"/>
        <v>3.4668236594152949E-3</v>
      </c>
      <c r="H320" s="2">
        <f t="shared" si="40"/>
        <v>0.55393892888230922</v>
      </c>
      <c r="I320" s="2">
        <f t="shared" si="41"/>
        <v>35.647406637835957</v>
      </c>
    </row>
    <row r="321" spans="1:9" ht="13.5" x14ac:dyDescent="0.25">
      <c r="A321" s="3">
        <f>TITRES_STAT!B324</f>
        <v>42772</v>
      </c>
      <c r="B321" s="5">
        <f>TITRES_STAT!D324</f>
        <v>0.56000000000000005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1.7832365427689018E-3</v>
      </c>
      <c r="G321" s="2">
        <f t="shared" si="44"/>
        <v>3.2191933980284882E-3</v>
      </c>
      <c r="H321" s="2">
        <f t="shared" si="40"/>
        <v>0.55393892888230911</v>
      </c>
      <c r="I321" s="2">
        <f t="shared" si="41"/>
        <v>35.647406637835942</v>
      </c>
    </row>
    <row r="322" spans="1:9" ht="13.5" x14ac:dyDescent="0.25">
      <c r="A322" s="3">
        <f>TITRES_STAT!B325</f>
        <v>42773</v>
      </c>
      <c r="B322" s="5">
        <f>TITRES_STAT!D325</f>
        <v>0.56000000000000005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1.6558625039996943E-3</v>
      </c>
      <c r="G322" s="2">
        <f t="shared" si="44"/>
        <v>2.9892510124550249E-3</v>
      </c>
      <c r="H322" s="2">
        <f t="shared" si="40"/>
        <v>0.553938928882309</v>
      </c>
      <c r="I322" s="2">
        <f t="shared" si="41"/>
        <v>35.647406637835942</v>
      </c>
    </row>
    <row r="323" spans="1:9" ht="13.5" x14ac:dyDescent="0.25">
      <c r="A323" s="3">
        <f>TITRES_STAT!B326</f>
        <v>42774</v>
      </c>
      <c r="B323" s="5">
        <f>TITRES_STAT!D326</f>
        <v>0.56000000000000005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1.5375866108568589E-3</v>
      </c>
      <c r="G323" s="2">
        <f t="shared" si="44"/>
        <v>2.7757330829939514E-3</v>
      </c>
      <c r="H323" s="2">
        <f t="shared" si="40"/>
        <v>0.553938928882309</v>
      </c>
      <c r="I323" s="2">
        <f t="shared" si="41"/>
        <v>35.647406637835942</v>
      </c>
    </row>
    <row r="324" spans="1:9" ht="13.5" x14ac:dyDescent="0.25">
      <c r="A324" s="3">
        <f>TITRES_STAT!B327</f>
        <v>42775</v>
      </c>
      <c r="B324" s="5">
        <f>TITRES_STAT!D327</f>
        <v>0.56000000000000005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1.4277589957956548E-3</v>
      </c>
      <c r="G324" s="2">
        <f t="shared" si="44"/>
        <v>2.5774664342086691E-3</v>
      </c>
      <c r="H324" s="2">
        <f t="shared" si="40"/>
        <v>0.55393892888230911</v>
      </c>
      <c r="I324" s="2">
        <f t="shared" si="41"/>
        <v>35.647406637835942</v>
      </c>
    </row>
    <row r="325" spans="1:9" ht="13.5" x14ac:dyDescent="0.25">
      <c r="A325" s="3">
        <f>TITRES_STAT!B328</f>
        <v>42776</v>
      </c>
      <c r="B325" s="5">
        <f>TITRES_STAT!D328</f>
        <v>0.56000000000000005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1.3257762103816796E-3</v>
      </c>
      <c r="G325" s="2">
        <f t="shared" si="44"/>
        <v>2.3933616889080496E-3</v>
      </c>
      <c r="H325" s="2">
        <f t="shared" si="40"/>
        <v>0.55393892888230922</v>
      </c>
      <c r="I325" s="2">
        <f t="shared" si="41"/>
        <v>35.647406637835957</v>
      </c>
    </row>
    <row r="326" spans="1:9" ht="13.5" x14ac:dyDescent="0.25">
      <c r="A326" s="3">
        <f>TITRES_STAT!B329</f>
        <v>42779</v>
      </c>
      <c r="B326" s="5">
        <f>TITRES_STAT!D329</f>
        <v>0.56000000000000005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1.2310779096401311E-3</v>
      </c>
      <c r="G326" s="2">
        <f t="shared" si="44"/>
        <v>2.2224072825574744E-3</v>
      </c>
      <c r="H326" s="2">
        <f t="shared" si="40"/>
        <v>0.55393892888230933</v>
      </c>
      <c r="I326" s="2">
        <f t="shared" si="41"/>
        <v>35.647406637835957</v>
      </c>
    </row>
    <row r="327" spans="1:9" ht="13.5" x14ac:dyDescent="0.25">
      <c r="A327" s="3">
        <f>TITRES_STAT!B330</f>
        <v>42780</v>
      </c>
      <c r="B327" s="5">
        <f>TITRES_STAT!D330</f>
        <v>0.55000000000000004</v>
      </c>
      <c r="C327" s="2">
        <f t="shared" si="45"/>
        <v>-1.0000000000000009E-2</v>
      </c>
      <c r="D327" s="2">
        <f t="shared" si="46"/>
        <v>0</v>
      </c>
      <c r="E327" s="2">
        <f t="shared" si="47"/>
        <v>1.0000000000000009E-2</v>
      </c>
      <c r="F327" s="2">
        <f t="shared" si="44"/>
        <v>1.1431437732372647E-3</v>
      </c>
      <c r="G327" s="2">
        <f t="shared" si="44"/>
        <v>2.7779496195176551E-3</v>
      </c>
      <c r="H327" s="2">
        <f t="shared" si="40"/>
        <v>0.4115063013402499</v>
      </c>
      <c r="I327" s="2">
        <f t="shared" si="41"/>
        <v>29.153699204142228</v>
      </c>
    </row>
    <row r="328" spans="1:9" ht="13.5" x14ac:dyDescent="0.25">
      <c r="A328" s="3">
        <f>TITRES_STAT!B331</f>
        <v>42781</v>
      </c>
      <c r="B328" s="5">
        <f>TITRES_STAT!D331</f>
        <v>0.56000000000000005</v>
      </c>
      <c r="C328" s="2">
        <f t="shared" si="45"/>
        <v>1.0000000000000009E-2</v>
      </c>
      <c r="D328" s="2">
        <f t="shared" si="46"/>
        <v>1.0000000000000009E-2</v>
      </c>
      <c r="E328" s="2">
        <f t="shared" si="47"/>
        <v>0</v>
      </c>
      <c r="F328" s="2">
        <f t="shared" si="44"/>
        <v>1.7757763608631748E-3</v>
      </c>
      <c r="G328" s="2">
        <f t="shared" si="44"/>
        <v>2.5795246466949655E-3</v>
      </c>
      <c r="H328" s="2">
        <f t="shared" si="40"/>
        <v>0.68841224802344925</v>
      </c>
      <c r="I328" s="2">
        <f t="shared" si="41"/>
        <v>40.772758479414229</v>
      </c>
    </row>
    <row r="329" spans="1:9" ht="13.5" x14ac:dyDescent="0.25">
      <c r="A329" s="3">
        <f>TITRES_STAT!B332</f>
        <v>42782</v>
      </c>
      <c r="B329" s="5">
        <f>TITRES_STAT!D332</f>
        <v>0.56000000000000005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1.6489351922300908E-3</v>
      </c>
      <c r="G329" s="2">
        <f t="shared" si="44"/>
        <v>2.3952728862167536E-3</v>
      </c>
      <c r="H329" s="2">
        <f t="shared" si="40"/>
        <v>0.68841224802344925</v>
      </c>
      <c r="I329" s="2">
        <f t="shared" si="41"/>
        <v>40.772758479414229</v>
      </c>
    </row>
    <row r="330" spans="1:9" ht="13.5" x14ac:dyDescent="0.25">
      <c r="A330" s="3">
        <f>TITRES_STAT!B333</f>
        <v>42783</v>
      </c>
      <c r="B330" s="5">
        <f>TITRES_STAT!D333</f>
        <v>0.55000000000000004</v>
      </c>
      <c r="C330" s="2">
        <f t="shared" si="45"/>
        <v>-1.0000000000000009E-2</v>
      </c>
      <c r="D330" s="2">
        <f t="shared" si="46"/>
        <v>0</v>
      </c>
      <c r="E330" s="2">
        <f t="shared" si="47"/>
        <v>1.0000000000000009E-2</v>
      </c>
      <c r="F330" s="2">
        <f t="shared" si="44"/>
        <v>1.5311541070707985E-3</v>
      </c>
      <c r="G330" s="2">
        <f t="shared" si="44"/>
        <v>2.9384676800584147E-3</v>
      </c>
      <c r="H330" s="2">
        <f t="shared" si="40"/>
        <v>0.52107229814430367</v>
      </c>
      <c r="I330" s="2">
        <f t="shared" si="41"/>
        <v>34.256905393649461</v>
      </c>
    </row>
    <row r="331" spans="1:9" ht="13.5" x14ac:dyDescent="0.25">
      <c r="A331" s="3">
        <f>TITRES_STAT!B334</f>
        <v>42786</v>
      </c>
      <c r="B331" s="5">
        <f>TITRES_STAT!D334</f>
        <v>0.55000000000000004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1.4217859565657414E-3</v>
      </c>
      <c r="G331" s="2">
        <f t="shared" si="44"/>
        <v>2.7285771314828136E-3</v>
      </c>
      <c r="H331" s="2">
        <f t="shared" si="40"/>
        <v>0.52107229814430367</v>
      </c>
      <c r="I331" s="2">
        <f t="shared" si="41"/>
        <v>34.256905393649461</v>
      </c>
    </row>
    <row r="332" spans="1:9" ht="13.5" x14ac:dyDescent="0.25">
      <c r="A332" s="3">
        <f>TITRES_STAT!B335</f>
        <v>42787</v>
      </c>
      <c r="B332" s="5">
        <f>TITRES_STAT!D335</f>
        <v>0.55000000000000004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1.3202298168110455E-3</v>
      </c>
      <c r="G332" s="2">
        <f t="shared" si="44"/>
        <v>2.533678764948327E-3</v>
      </c>
      <c r="H332" s="2">
        <f t="shared" si="40"/>
        <v>0.52107229814430356</v>
      </c>
      <c r="I332" s="2">
        <f t="shared" si="41"/>
        <v>34.256905393649461</v>
      </c>
    </row>
    <row r="333" spans="1:9" ht="13.5" x14ac:dyDescent="0.25">
      <c r="A333" s="3">
        <f>TITRES_STAT!B336</f>
        <v>42788</v>
      </c>
      <c r="B333" s="5">
        <f>TITRES_STAT!D336</f>
        <v>0.54</v>
      </c>
      <c r="C333" s="2">
        <f t="shared" si="45"/>
        <v>-1.0000000000000009E-2</v>
      </c>
      <c r="D333" s="2">
        <f t="shared" si="46"/>
        <v>0</v>
      </c>
      <c r="E333" s="2">
        <f t="shared" si="47"/>
        <v>1.0000000000000009E-2</v>
      </c>
      <c r="F333" s="2">
        <f t="shared" ref="F333:G348" si="48">((F332*13)+D333)/14</f>
        <v>1.2259276870388281E-3</v>
      </c>
      <c r="G333" s="2">
        <f t="shared" si="48"/>
        <v>3.0669874245948759E-3</v>
      </c>
      <c r="H333" s="2">
        <f t="shared" si="40"/>
        <v>0.39971721996896131</v>
      </c>
      <c r="I333" s="2">
        <f t="shared" si="41"/>
        <v>28.556998104075987</v>
      </c>
    </row>
    <row r="334" spans="1:9" ht="13.5" x14ac:dyDescent="0.25">
      <c r="A334" s="3">
        <f>TITRES_STAT!B337</f>
        <v>42789</v>
      </c>
      <c r="B334" s="5">
        <f>TITRES_STAT!D337</f>
        <v>0.54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1.1383614236789119E-3</v>
      </c>
      <c r="G334" s="2">
        <f t="shared" si="48"/>
        <v>2.8479168942666705E-3</v>
      </c>
      <c r="H334" s="2">
        <f t="shared" si="40"/>
        <v>0.39971721996896131</v>
      </c>
      <c r="I334" s="2">
        <f t="shared" si="41"/>
        <v>28.556998104075987</v>
      </c>
    </row>
    <row r="335" spans="1:9" ht="13.5" x14ac:dyDescent="0.25">
      <c r="A335" s="3">
        <f>TITRES_STAT!B338</f>
        <v>42790</v>
      </c>
      <c r="B335" s="5">
        <f>TITRES_STAT!D338</f>
        <v>0.54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1.0570498934161325E-3</v>
      </c>
      <c r="G335" s="2">
        <f t="shared" si="48"/>
        <v>2.6444942589619082E-3</v>
      </c>
      <c r="H335" s="2">
        <f t="shared" si="40"/>
        <v>0.39971721996896137</v>
      </c>
      <c r="I335" s="2">
        <f t="shared" si="41"/>
        <v>28.556998104075987</v>
      </c>
    </row>
    <row r="336" spans="1:9" ht="13.5" x14ac:dyDescent="0.25">
      <c r="A336" s="3">
        <f>TITRES_STAT!B339</f>
        <v>42793</v>
      </c>
      <c r="B336" s="5">
        <f>TITRES_STAT!D339</f>
        <v>0.54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9.8154632960069442E-4</v>
      </c>
      <c r="G336" s="2">
        <f t="shared" si="48"/>
        <v>2.4556018118932002E-3</v>
      </c>
      <c r="H336" s="2">
        <f t="shared" si="40"/>
        <v>0.39971721996896137</v>
      </c>
      <c r="I336" s="2">
        <f t="shared" si="41"/>
        <v>28.556998104075987</v>
      </c>
    </row>
    <row r="337" spans="1:9" ht="13.5" x14ac:dyDescent="0.25">
      <c r="A337" s="3">
        <f>TITRES_STAT!B340</f>
        <v>42794</v>
      </c>
      <c r="B337" s="5">
        <f>TITRES_STAT!D340</f>
        <v>0.54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9.1143587748635912E-4</v>
      </c>
      <c r="G337" s="2">
        <f t="shared" si="48"/>
        <v>2.2802016824722575E-3</v>
      </c>
      <c r="H337" s="2">
        <f t="shared" ref="H337:H400" si="49">F337/G337</f>
        <v>0.39971721996896137</v>
      </c>
      <c r="I337" s="2">
        <f t="shared" ref="I337:I400" si="50">IF(G337=0,100,100-(100/(1+H337)))</f>
        <v>28.556998104075987</v>
      </c>
    </row>
    <row r="338" spans="1:9" ht="13.5" x14ac:dyDescent="0.25">
      <c r="A338" s="3">
        <f>TITRES_STAT!B341</f>
        <v>42795</v>
      </c>
      <c r="B338" s="5">
        <f>TITRES_STAT!D341</f>
        <v>0.55000000000000004</v>
      </c>
      <c r="C338" s="2">
        <f t="shared" si="45"/>
        <v>1.0000000000000009E-2</v>
      </c>
      <c r="D338" s="2">
        <f t="shared" si="46"/>
        <v>1.0000000000000009E-2</v>
      </c>
      <c r="E338" s="2">
        <f t="shared" si="47"/>
        <v>0</v>
      </c>
      <c r="F338" s="2">
        <f t="shared" si="48"/>
        <v>1.5606190290944771E-3</v>
      </c>
      <c r="G338" s="2">
        <f t="shared" si="48"/>
        <v>2.1173301337242393E-3</v>
      </c>
      <c r="H338" s="2">
        <f t="shared" si="49"/>
        <v>0.73706929506994479</v>
      </c>
      <c r="I338" s="2">
        <f t="shared" si="50"/>
        <v>42.431772708311328</v>
      </c>
    </row>
    <row r="339" spans="1:9" ht="13.5" x14ac:dyDescent="0.25">
      <c r="A339" s="3">
        <f>TITRES_STAT!B342</f>
        <v>42796</v>
      </c>
      <c r="B339" s="5">
        <f>TITRES_STAT!D342</f>
        <v>0.56999999999999995</v>
      </c>
      <c r="C339" s="2">
        <f t="shared" si="45"/>
        <v>1.9999999999999907E-2</v>
      </c>
      <c r="D339" s="2">
        <f t="shared" si="46"/>
        <v>1.9999999999999907E-2</v>
      </c>
      <c r="E339" s="2">
        <f t="shared" si="47"/>
        <v>0</v>
      </c>
      <c r="F339" s="2">
        <f t="shared" si="48"/>
        <v>2.8777176698734364E-3</v>
      </c>
      <c r="G339" s="2">
        <f t="shared" si="48"/>
        <v>1.9660922670296506E-3</v>
      </c>
      <c r="H339" s="2">
        <f t="shared" si="49"/>
        <v>1.463673764518213</v>
      </c>
      <c r="I339" s="2">
        <f t="shared" si="50"/>
        <v>59.410210296428744</v>
      </c>
    </row>
    <row r="340" spans="1:9" ht="13.5" x14ac:dyDescent="0.25">
      <c r="A340" s="3">
        <f>TITRES_STAT!B343</f>
        <v>42797</v>
      </c>
      <c r="B340" s="5">
        <f>TITRES_STAT!D343</f>
        <v>0.56999999999999995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2.6721664077396195E-3</v>
      </c>
      <c r="G340" s="2">
        <f t="shared" si="48"/>
        <v>1.8256571050989611E-3</v>
      </c>
      <c r="H340" s="2">
        <f t="shared" si="49"/>
        <v>1.4636737645182132</v>
      </c>
      <c r="I340" s="2">
        <f t="shared" si="50"/>
        <v>59.410210296428744</v>
      </c>
    </row>
    <row r="341" spans="1:9" ht="13.5" x14ac:dyDescent="0.25">
      <c r="A341" s="3">
        <f>TITRES_STAT!B344</f>
        <v>42800</v>
      </c>
      <c r="B341" s="5">
        <f>TITRES_STAT!D344</f>
        <v>0.56999999999999995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2.4812973786153612E-3</v>
      </c>
      <c r="G341" s="2">
        <f t="shared" si="48"/>
        <v>1.6952530261633209E-3</v>
      </c>
      <c r="H341" s="2">
        <f t="shared" si="49"/>
        <v>1.4636737645182134</v>
      </c>
      <c r="I341" s="2">
        <f t="shared" si="50"/>
        <v>59.410210296428744</v>
      </c>
    </row>
    <row r="342" spans="1:9" ht="13.5" x14ac:dyDescent="0.25">
      <c r="A342" s="3">
        <f>TITRES_STAT!B345</f>
        <v>42801</v>
      </c>
      <c r="B342" s="5">
        <f>TITRES_STAT!D345</f>
        <v>0.56999999999999995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2.3040618515714067E-3</v>
      </c>
      <c r="G342" s="2">
        <f t="shared" si="48"/>
        <v>1.5741635242945123E-3</v>
      </c>
      <c r="H342" s="2">
        <f t="shared" si="49"/>
        <v>1.4636737645182134</v>
      </c>
      <c r="I342" s="2">
        <f t="shared" si="50"/>
        <v>59.410210296428744</v>
      </c>
    </row>
    <row r="343" spans="1:9" ht="13.5" x14ac:dyDescent="0.25">
      <c r="A343" s="3">
        <f>TITRES_STAT!B346</f>
        <v>42802</v>
      </c>
      <c r="B343" s="5">
        <f>TITRES_STAT!D346</f>
        <v>0.56999999999999995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2.1394860050305922E-3</v>
      </c>
      <c r="G343" s="2">
        <f t="shared" si="48"/>
        <v>1.4617232725591901E-3</v>
      </c>
      <c r="H343" s="2">
        <f t="shared" si="49"/>
        <v>1.4636737645182134</v>
      </c>
      <c r="I343" s="2">
        <f t="shared" si="50"/>
        <v>59.410210296428744</v>
      </c>
    </row>
    <row r="344" spans="1:9" ht="13.5" x14ac:dyDescent="0.25">
      <c r="A344" s="3">
        <f>TITRES_STAT!B347</f>
        <v>42803</v>
      </c>
      <c r="B344" s="5">
        <f>TITRES_STAT!D347</f>
        <v>0.55000000000000004</v>
      </c>
      <c r="C344" s="2">
        <f t="shared" si="45"/>
        <v>-1.9999999999999907E-2</v>
      </c>
      <c r="D344" s="2">
        <f t="shared" si="46"/>
        <v>0</v>
      </c>
      <c r="E344" s="2">
        <f t="shared" si="47"/>
        <v>1.9999999999999907E-2</v>
      </c>
      <c r="F344" s="2">
        <f t="shared" si="48"/>
        <v>1.9866655760998357E-3</v>
      </c>
      <c r="G344" s="2">
        <f t="shared" si="48"/>
        <v>2.785885895947813E-3</v>
      </c>
      <c r="H344" s="2">
        <f t="shared" si="49"/>
        <v>0.7131180709839996</v>
      </c>
      <c r="I344" s="2">
        <f t="shared" si="50"/>
        <v>41.626907278748803</v>
      </c>
    </row>
    <row r="345" spans="1:9" ht="13.5" x14ac:dyDescent="0.25">
      <c r="A345" s="3">
        <f>TITRES_STAT!B348</f>
        <v>42804</v>
      </c>
      <c r="B345" s="5">
        <f>TITRES_STAT!D348</f>
        <v>0.55000000000000004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1.8447608920927046E-3</v>
      </c>
      <c r="G345" s="2">
        <f t="shared" si="48"/>
        <v>2.5868940462372551E-3</v>
      </c>
      <c r="H345" s="2">
        <f t="shared" si="49"/>
        <v>0.71311807098399949</v>
      </c>
      <c r="I345" s="2">
        <f t="shared" si="50"/>
        <v>41.626907278748796</v>
      </c>
    </row>
    <row r="346" spans="1:9" ht="13.5" x14ac:dyDescent="0.25">
      <c r="A346" s="3">
        <f>TITRES_STAT!B349</f>
        <v>42807</v>
      </c>
      <c r="B346" s="5">
        <f>TITRES_STAT!D349</f>
        <v>0.54</v>
      </c>
      <c r="C346" s="2">
        <f t="shared" si="45"/>
        <v>-1.0000000000000009E-2</v>
      </c>
      <c r="D346" s="2">
        <f t="shared" si="46"/>
        <v>0</v>
      </c>
      <c r="E346" s="2">
        <f t="shared" si="47"/>
        <v>1.0000000000000009E-2</v>
      </c>
      <c r="F346" s="2">
        <f t="shared" si="48"/>
        <v>1.7129922569432256E-3</v>
      </c>
      <c r="G346" s="2">
        <f t="shared" si="48"/>
        <v>3.1164016143631662E-3</v>
      </c>
      <c r="H346" s="2">
        <f t="shared" si="49"/>
        <v>0.54966992991154451</v>
      </c>
      <c r="I346" s="2">
        <f t="shared" si="50"/>
        <v>35.470129432202356</v>
      </c>
    </row>
    <row r="347" spans="1:9" ht="13.5" x14ac:dyDescent="0.25">
      <c r="A347" s="3">
        <f>TITRES_STAT!B350</f>
        <v>42808</v>
      </c>
      <c r="B347" s="5">
        <f>TITRES_STAT!D350</f>
        <v>0.55000000000000004</v>
      </c>
      <c r="C347" s="2">
        <f t="shared" si="45"/>
        <v>1.0000000000000009E-2</v>
      </c>
      <c r="D347" s="2">
        <f t="shared" si="46"/>
        <v>1.0000000000000009E-2</v>
      </c>
      <c r="E347" s="2">
        <f t="shared" si="47"/>
        <v>0</v>
      </c>
      <c r="F347" s="2">
        <f t="shared" si="48"/>
        <v>2.3049213814472815E-3</v>
      </c>
      <c r="G347" s="2">
        <f t="shared" si="48"/>
        <v>2.8938014990515112E-3</v>
      </c>
      <c r="H347" s="2">
        <f t="shared" si="49"/>
        <v>0.79650293297683195</v>
      </c>
      <c r="I347" s="2">
        <f t="shared" si="50"/>
        <v>44.336300172748111</v>
      </c>
    </row>
    <row r="348" spans="1:9" ht="13.5" x14ac:dyDescent="0.25">
      <c r="A348" s="3">
        <f>TITRES_STAT!B351</f>
        <v>42809</v>
      </c>
      <c r="B348" s="5">
        <f>TITRES_STAT!D351</f>
        <v>0.55000000000000004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2.1402841399153329E-3</v>
      </c>
      <c r="G348" s="2">
        <f t="shared" si="48"/>
        <v>2.6871013919764031E-3</v>
      </c>
      <c r="H348" s="2">
        <f t="shared" si="49"/>
        <v>0.79650293297683195</v>
      </c>
      <c r="I348" s="2">
        <f t="shared" si="50"/>
        <v>44.336300172748111</v>
      </c>
    </row>
    <row r="349" spans="1:9" ht="13.5" x14ac:dyDescent="0.25">
      <c r="A349" s="3">
        <f>TITRES_STAT!B352</f>
        <v>42810</v>
      </c>
      <c r="B349" s="5">
        <f>TITRES_STAT!D352</f>
        <v>0.55000000000000004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1.9874067013499518E-3</v>
      </c>
      <c r="G349" s="2">
        <f t="shared" si="51"/>
        <v>2.4951655782638029E-3</v>
      </c>
      <c r="H349" s="2">
        <f t="shared" si="49"/>
        <v>0.79650293297683195</v>
      </c>
      <c r="I349" s="2">
        <f t="shared" si="50"/>
        <v>44.336300172748111</v>
      </c>
    </row>
    <row r="350" spans="1:9" ht="13.5" x14ac:dyDescent="0.25">
      <c r="A350" s="3">
        <f>TITRES_STAT!B353</f>
        <v>42811</v>
      </c>
      <c r="B350" s="5">
        <f>TITRES_STAT!D353</f>
        <v>0.56999999999999995</v>
      </c>
      <c r="C350" s="2">
        <f t="shared" si="45"/>
        <v>1.9999999999999907E-2</v>
      </c>
      <c r="D350" s="2">
        <f t="shared" si="46"/>
        <v>1.9999999999999907E-2</v>
      </c>
      <c r="E350" s="2">
        <f t="shared" si="47"/>
        <v>0</v>
      </c>
      <c r="F350" s="2">
        <f t="shared" si="51"/>
        <v>3.274020508396377E-3</v>
      </c>
      <c r="G350" s="2">
        <f t="shared" si="51"/>
        <v>2.316939465530674E-3</v>
      </c>
      <c r="H350" s="2">
        <f t="shared" si="49"/>
        <v>1.4130798655313561</v>
      </c>
      <c r="I350" s="2">
        <f t="shared" si="50"/>
        <v>58.559183461596632</v>
      </c>
    </row>
    <row r="351" spans="1:9" ht="13.5" x14ac:dyDescent="0.25">
      <c r="A351" s="3">
        <f>TITRES_STAT!B354</f>
        <v>42815</v>
      </c>
      <c r="B351" s="5">
        <f>TITRES_STAT!D354</f>
        <v>0.56999999999999995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3.040161900653779E-3</v>
      </c>
      <c r="G351" s="2">
        <f t="shared" si="51"/>
        <v>2.1514437894213402E-3</v>
      </c>
      <c r="H351" s="2">
        <f t="shared" si="49"/>
        <v>1.4130798655313563</v>
      </c>
      <c r="I351" s="2">
        <f t="shared" si="50"/>
        <v>58.559183461596639</v>
      </c>
    </row>
    <row r="352" spans="1:9" ht="13.5" x14ac:dyDescent="0.25">
      <c r="A352" s="3">
        <f>TITRES_STAT!B355</f>
        <v>42816</v>
      </c>
      <c r="B352" s="5">
        <f>TITRES_STAT!D355</f>
        <v>0.56999999999999995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2.8230074791785091E-3</v>
      </c>
      <c r="G352" s="2">
        <f t="shared" si="51"/>
        <v>1.9977692330341015E-3</v>
      </c>
      <c r="H352" s="2">
        <f t="shared" si="49"/>
        <v>1.4130798655313563</v>
      </c>
      <c r="I352" s="2">
        <f t="shared" si="50"/>
        <v>58.559183461596639</v>
      </c>
    </row>
    <row r="353" spans="1:9" ht="13.5" x14ac:dyDescent="0.25">
      <c r="A353" s="3">
        <f>TITRES_STAT!B356</f>
        <v>42817</v>
      </c>
      <c r="B353" s="5">
        <f>TITRES_STAT!D356</f>
        <v>0.56000000000000005</v>
      </c>
      <c r="C353" s="2">
        <f t="shared" si="45"/>
        <v>-9.9999999999998979E-3</v>
      </c>
      <c r="D353" s="2">
        <f t="shared" si="46"/>
        <v>0</v>
      </c>
      <c r="E353" s="2">
        <f t="shared" si="47"/>
        <v>9.9999999999998979E-3</v>
      </c>
      <c r="F353" s="2">
        <f t="shared" si="51"/>
        <v>2.6213640878086156E-3</v>
      </c>
      <c r="G353" s="2">
        <f t="shared" si="51"/>
        <v>2.5693571449602296E-3</v>
      </c>
      <c r="H353" s="2">
        <f t="shared" si="49"/>
        <v>1.0202412276356354</v>
      </c>
      <c r="I353" s="2">
        <f t="shared" si="50"/>
        <v>50.500960661497942</v>
      </c>
    </row>
    <row r="354" spans="1:9" ht="13.5" x14ac:dyDescent="0.25">
      <c r="A354" s="3">
        <f>TITRES_STAT!B357</f>
        <v>42818</v>
      </c>
      <c r="B354" s="5">
        <f>TITRES_STAT!D357</f>
        <v>0.56000000000000005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2.434123795822286E-3</v>
      </c>
      <c r="G354" s="2">
        <f t="shared" si="51"/>
        <v>2.3858316346059274E-3</v>
      </c>
      <c r="H354" s="2">
        <f t="shared" si="49"/>
        <v>1.0202412276356354</v>
      </c>
      <c r="I354" s="2">
        <f t="shared" si="50"/>
        <v>50.500960661497942</v>
      </c>
    </row>
    <row r="355" spans="1:9" ht="13.5" x14ac:dyDescent="0.25">
      <c r="A355" s="3">
        <f>TITRES_STAT!B358</f>
        <v>42821</v>
      </c>
      <c r="B355" s="5">
        <f>TITRES_STAT!D358</f>
        <v>0.56000000000000005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2.2602578104064081E-3</v>
      </c>
      <c r="G355" s="2">
        <f t="shared" si="51"/>
        <v>2.2154150892769327E-3</v>
      </c>
      <c r="H355" s="2">
        <f t="shared" si="49"/>
        <v>1.0202412276356352</v>
      </c>
      <c r="I355" s="2">
        <f t="shared" si="50"/>
        <v>50.500960661497942</v>
      </c>
    </row>
    <row r="356" spans="1:9" ht="13.5" x14ac:dyDescent="0.25">
      <c r="A356" s="3">
        <f>TITRES_STAT!B359</f>
        <v>42822</v>
      </c>
      <c r="B356" s="5">
        <f>TITRES_STAT!D359</f>
        <v>0.56999999999999995</v>
      </c>
      <c r="C356" s="2">
        <f t="shared" si="45"/>
        <v>9.9999999999998979E-3</v>
      </c>
      <c r="D356" s="2">
        <f t="shared" si="46"/>
        <v>9.9999999999998979E-3</v>
      </c>
      <c r="E356" s="2">
        <f t="shared" si="47"/>
        <v>0</v>
      </c>
      <c r="F356" s="2">
        <f t="shared" si="51"/>
        <v>2.8130965382345144E-3</v>
      </c>
      <c r="G356" s="2">
        <f t="shared" si="51"/>
        <v>2.0571711543285803E-3</v>
      </c>
      <c r="H356" s="2">
        <f t="shared" si="49"/>
        <v>1.3674586736817498</v>
      </c>
      <c r="I356" s="2">
        <f t="shared" si="50"/>
        <v>57.760614319621823</v>
      </c>
    </row>
    <row r="357" spans="1:9" ht="13.5" x14ac:dyDescent="0.25">
      <c r="A357" s="3">
        <f>TITRES_STAT!B360</f>
        <v>42823</v>
      </c>
      <c r="B357" s="5">
        <f>TITRES_STAT!D360</f>
        <v>0.56000000000000005</v>
      </c>
      <c r="C357" s="2">
        <f t="shared" si="45"/>
        <v>-9.9999999999998979E-3</v>
      </c>
      <c r="D357" s="2">
        <f t="shared" si="46"/>
        <v>0</v>
      </c>
      <c r="E357" s="2">
        <f t="shared" si="47"/>
        <v>9.9999999999998979E-3</v>
      </c>
      <c r="F357" s="2">
        <f t="shared" si="51"/>
        <v>2.6121610712177635E-3</v>
      </c>
      <c r="G357" s="2">
        <f t="shared" si="51"/>
        <v>2.624516071876532E-3</v>
      </c>
      <c r="H357" s="2">
        <f t="shared" si="49"/>
        <v>0.99529246523152948</v>
      </c>
      <c r="I357" s="2">
        <f t="shared" si="50"/>
        <v>49.882033966185396</v>
      </c>
    </row>
    <row r="358" spans="1:9" ht="13.5" x14ac:dyDescent="0.25">
      <c r="A358" s="3">
        <f>TITRES_STAT!B361</f>
        <v>42824</v>
      </c>
      <c r="B358" s="5">
        <f>TITRES_STAT!D361</f>
        <v>0.56000000000000005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2.4255781375593518E-3</v>
      </c>
      <c r="G358" s="2">
        <f t="shared" si="51"/>
        <v>2.4370506381710651E-3</v>
      </c>
      <c r="H358" s="2">
        <f t="shared" si="49"/>
        <v>0.99529246523152959</v>
      </c>
      <c r="I358" s="2">
        <f t="shared" si="50"/>
        <v>49.882033966185396</v>
      </c>
    </row>
    <row r="359" spans="1:9" ht="13.5" x14ac:dyDescent="0.25">
      <c r="A359" s="3">
        <f>TITRES_STAT!B362</f>
        <v>42825</v>
      </c>
      <c r="B359" s="5">
        <f>TITRES_STAT!D362</f>
        <v>0.55000000000000004</v>
      </c>
      <c r="C359" s="2">
        <f t="shared" si="45"/>
        <v>-1.0000000000000009E-2</v>
      </c>
      <c r="D359" s="2">
        <f t="shared" si="46"/>
        <v>0</v>
      </c>
      <c r="E359" s="2">
        <f t="shared" si="47"/>
        <v>1.0000000000000009E-2</v>
      </c>
      <c r="F359" s="2">
        <f t="shared" si="51"/>
        <v>2.252322556305112E-3</v>
      </c>
      <c r="G359" s="2">
        <f t="shared" si="51"/>
        <v>2.9772613068731325E-3</v>
      </c>
      <c r="H359" s="2">
        <f t="shared" si="49"/>
        <v>0.75650818794626151</v>
      </c>
      <c r="I359" s="2">
        <f t="shared" si="50"/>
        <v>43.068867719357648</v>
      </c>
    </row>
    <row r="360" spans="1:9" ht="13.5" x14ac:dyDescent="0.25">
      <c r="A360" s="3">
        <f>TITRES_STAT!B363</f>
        <v>42828</v>
      </c>
      <c r="B360" s="5">
        <f>TITRES_STAT!D363</f>
        <v>0.56999999999999995</v>
      </c>
      <c r="C360" s="2">
        <f t="shared" si="45"/>
        <v>1.9999999999999907E-2</v>
      </c>
      <c r="D360" s="2">
        <f t="shared" si="46"/>
        <v>1.9999999999999907E-2</v>
      </c>
      <c r="E360" s="2">
        <f t="shared" si="47"/>
        <v>0</v>
      </c>
      <c r="F360" s="2">
        <f t="shared" si="51"/>
        <v>3.5200138022833116E-3</v>
      </c>
      <c r="G360" s="2">
        <f t="shared" si="51"/>
        <v>2.7645997849536229E-3</v>
      </c>
      <c r="H360" s="2">
        <f t="shared" si="49"/>
        <v>1.2732453433010598</v>
      </c>
      <c r="I360" s="2">
        <f t="shared" si="50"/>
        <v>56.010027560515546</v>
      </c>
    </row>
    <row r="361" spans="1:9" ht="13.5" x14ac:dyDescent="0.25">
      <c r="A361" s="3">
        <f>TITRES_STAT!B364</f>
        <v>42829</v>
      </c>
      <c r="B361" s="5">
        <f>TITRES_STAT!D364</f>
        <v>0.59</v>
      </c>
      <c r="C361" s="2">
        <f t="shared" si="45"/>
        <v>2.0000000000000018E-2</v>
      </c>
      <c r="D361" s="2">
        <f t="shared" si="46"/>
        <v>2.0000000000000018E-2</v>
      </c>
      <c r="E361" s="2">
        <f t="shared" si="47"/>
        <v>0</v>
      </c>
      <c r="F361" s="2">
        <f t="shared" si="51"/>
        <v>4.6971556735487903E-3</v>
      </c>
      <c r="G361" s="2">
        <f t="shared" si="51"/>
        <v>2.5671283717426498E-3</v>
      </c>
      <c r="H361" s="2">
        <f t="shared" si="49"/>
        <v>1.82973151060623</v>
      </c>
      <c r="I361" s="2">
        <f t="shared" si="50"/>
        <v>64.660958248093152</v>
      </c>
    </row>
    <row r="362" spans="1:9" ht="13.5" x14ac:dyDescent="0.25">
      <c r="A362" s="3">
        <f>TITRES_STAT!B365</f>
        <v>42830</v>
      </c>
      <c r="B362" s="5">
        <f>TITRES_STAT!D365</f>
        <v>0.57999999999999996</v>
      </c>
      <c r="C362" s="2">
        <f t="shared" si="45"/>
        <v>-1.0000000000000009E-2</v>
      </c>
      <c r="D362" s="2">
        <f t="shared" si="46"/>
        <v>0</v>
      </c>
      <c r="E362" s="2">
        <f t="shared" si="47"/>
        <v>1.0000000000000009E-2</v>
      </c>
      <c r="F362" s="2">
        <f t="shared" si="51"/>
        <v>4.3616445540095913E-3</v>
      </c>
      <c r="G362" s="2">
        <f t="shared" si="51"/>
        <v>3.0980477737610327E-3</v>
      </c>
      <c r="H362" s="2">
        <f t="shared" si="49"/>
        <v>1.4078687200857949</v>
      </c>
      <c r="I362" s="2">
        <f t="shared" si="50"/>
        <v>58.469496627525075</v>
      </c>
    </row>
    <row r="363" spans="1:9" ht="13.5" x14ac:dyDescent="0.25">
      <c r="A363" s="3">
        <f>TITRES_STAT!B366</f>
        <v>42831</v>
      </c>
      <c r="B363" s="5">
        <f>TITRES_STAT!D366</f>
        <v>0.56999999999999995</v>
      </c>
      <c r="C363" s="2">
        <f t="shared" si="45"/>
        <v>-1.0000000000000009E-2</v>
      </c>
      <c r="D363" s="2">
        <f t="shared" si="46"/>
        <v>0</v>
      </c>
      <c r="E363" s="2">
        <f t="shared" si="47"/>
        <v>1.0000000000000009E-2</v>
      </c>
      <c r="F363" s="2">
        <f t="shared" si="51"/>
        <v>4.0500985144374781E-3</v>
      </c>
      <c r="G363" s="2">
        <f t="shared" si="51"/>
        <v>3.5910443613495313E-3</v>
      </c>
      <c r="H363" s="2">
        <f t="shared" si="49"/>
        <v>1.1278330499140456</v>
      </c>
      <c r="I363" s="2">
        <f t="shared" si="50"/>
        <v>53.003831760184603</v>
      </c>
    </row>
    <row r="364" spans="1:9" ht="13.5" x14ac:dyDescent="0.25">
      <c r="A364" s="3">
        <f>TITRES_STAT!B367</f>
        <v>42832</v>
      </c>
      <c r="B364" s="5">
        <f>TITRES_STAT!D367</f>
        <v>0.56000000000000005</v>
      </c>
      <c r="C364" s="2">
        <f t="shared" si="45"/>
        <v>-9.9999999999998979E-3</v>
      </c>
      <c r="D364" s="2">
        <f t="shared" si="46"/>
        <v>0</v>
      </c>
      <c r="E364" s="2">
        <f t="shared" si="47"/>
        <v>9.9999999999998979E-3</v>
      </c>
      <c r="F364" s="2">
        <f t="shared" si="51"/>
        <v>3.7608057634062296E-3</v>
      </c>
      <c r="G364" s="2">
        <f t="shared" si="51"/>
        <v>4.0488269069674145E-3</v>
      </c>
      <c r="H364" s="2">
        <f t="shared" si="49"/>
        <v>0.92886306325776868</v>
      </c>
      <c r="I364" s="2">
        <f t="shared" si="50"/>
        <v>48.155987895219369</v>
      </c>
    </row>
    <row r="365" spans="1:9" ht="13.5" x14ac:dyDescent="0.25">
      <c r="A365" s="3">
        <f>TITRES_STAT!B368</f>
        <v>42835</v>
      </c>
      <c r="B365" s="5">
        <f>TITRES_STAT!D368</f>
        <v>0.56999999999999995</v>
      </c>
      <c r="C365" s="2">
        <f t="shared" si="45"/>
        <v>9.9999999999998979E-3</v>
      </c>
      <c r="D365" s="2">
        <f t="shared" si="46"/>
        <v>9.9999999999998979E-3</v>
      </c>
      <c r="E365" s="2">
        <f t="shared" si="47"/>
        <v>0</v>
      </c>
      <c r="F365" s="2">
        <f t="shared" ref="F365:G380" si="52">((F364*13)+D365)/14</f>
        <v>4.2064624945914921E-3</v>
      </c>
      <c r="G365" s="2">
        <f t="shared" si="52"/>
        <v>3.7596249850411706E-3</v>
      </c>
      <c r="H365" s="2">
        <f t="shared" si="49"/>
        <v>1.1188516172033653</v>
      </c>
      <c r="I365" s="2">
        <f t="shared" si="50"/>
        <v>52.804623415778288</v>
      </c>
    </row>
    <row r="366" spans="1:9" ht="13.5" x14ac:dyDescent="0.25">
      <c r="A366" s="3">
        <f>TITRES_STAT!B369</f>
        <v>42836</v>
      </c>
      <c r="B366" s="5">
        <f>TITRES_STAT!D369</f>
        <v>0.56999999999999995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3.9060008878349572E-3</v>
      </c>
      <c r="G366" s="2">
        <f t="shared" si="52"/>
        <v>3.491080343252516E-3</v>
      </c>
      <c r="H366" s="2">
        <f t="shared" si="49"/>
        <v>1.1188516172033653</v>
      </c>
      <c r="I366" s="2">
        <f t="shared" si="50"/>
        <v>52.804623415778288</v>
      </c>
    </row>
    <row r="367" spans="1:9" ht="13.5" x14ac:dyDescent="0.25">
      <c r="A367" s="3">
        <f>TITRES_STAT!B370</f>
        <v>42837</v>
      </c>
      <c r="B367" s="5">
        <f>TITRES_STAT!D370</f>
        <v>0.56999999999999995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3.6270008244181744E-3</v>
      </c>
      <c r="G367" s="2">
        <f t="shared" si="52"/>
        <v>3.241717461591622E-3</v>
      </c>
      <c r="H367" s="2">
        <f t="shared" si="49"/>
        <v>1.1188516172033653</v>
      </c>
      <c r="I367" s="2">
        <f t="shared" si="50"/>
        <v>52.804623415778288</v>
      </c>
    </row>
    <row r="368" spans="1:9" ht="13.5" x14ac:dyDescent="0.25">
      <c r="A368" s="3">
        <f>TITRES_STAT!B371</f>
        <v>42838</v>
      </c>
      <c r="B368" s="5">
        <f>TITRES_STAT!D371</f>
        <v>0.56999999999999995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3.3679293369597335E-3</v>
      </c>
      <c r="G368" s="2">
        <f t="shared" si="52"/>
        <v>3.0101662143350778E-3</v>
      </c>
      <c r="H368" s="2">
        <f t="shared" si="49"/>
        <v>1.1188516172033653</v>
      </c>
      <c r="I368" s="2">
        <f t="shared" si="50"/>
        <v>52.804623415778288</v>
      </c>
    </row>
    <row r="369" spans="1:9" ht="13.5" x14ac:dyDescent="0.25">
      <c r="A369" s="3">
        <f>TITRES_STAT!B372</f>
        <v>42839</v>
      </c>
      <c r="B369" s="5">
        <f>TITRES_STAT!D372</f>
        <v>0.56000000000000005</v>
      </c>
      <c r="C369" s="2">
        <f t="shared" si="45"/>
        <v>-9.9999999999998979E-3</v>
      </c>
      <c r="D369" s="2">
        <f t="shared" si="46"/>
        <v>0</v>
      </c>
      <c r="E369" s="2">
        <f t="shared" si="47"/>
        <v>9.9999999999998979E-3</v>
      </c>
      <c r="F369" s="2">
        <f t="shared" si="52"/>
        <v>3.1273629557483236E-3</v>
      </c>
      <c r="G369" s="2">
        <f t="shared" si="52"/>
        <v>3.5094400561682796E-3</v>
      </c>
      <c r="H369" s="2">
        <f t="shared" si="49"/>
        <v>0.89112875720774665</v>
      </c>
      <c r="I369" s="2">
        <f t="shared" si="50"/>
        <v>47.121527490465489</v>
      </c>
    </row>
    <row r="370" spans="1:9" ht="13.5" x14ac:dyDescent="0.25">
      <c r="A370" s="3">
        <f>TITRES_STAT!B373</f>
        <v>42842</v>
      </c>
      <c r="B370" s="5">
        <f>TITRES_STAT!D373</f>
        <v>0.56000000000000005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2.9039798874805861E-3</v>
      </c>
      <c r="G370" s="2">
        <f t="shared" si="52"/>
        <v>3.258765766441974E-3</v>
      </c>
      <c r="H370" s="2">
        <f t="shared" si="49"/>
        <v>0.89112875720774665</v>
      </c>
      <c r="I370" s="2">
        <f t="shared" si="50"/>
        <v>47.121527490465489</v>
      </c>
    </row>
    <row r="371" spans="1:9" ht="13.5" x14ac:dyDescent="0.25">
      <c r="A371" s="3">
        <f>TITRES_STAT!B374</f>
        <v>42843</v>
      </c>
      <c r="B371" s="5">
        <f>TITRES_STAT!D374</f>
        <v>0.56000000000000005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2.6965527526605442E-3</v>
      </c>
      <c r="G371" s="2">
        <f t="shared" si="52"/>
        <v>3.0259967831246901E-3</v>
      </c>
      <c r="H371" s="2">
        <f t="shared" si="49"/>
        <v>0.89112875720774665</v>
      </c>
      <c r="I371" s="2">
        <f t="shared" si="50"/>
        <v>47.121527490465489</v>
      </c>
    </row>
    <row r="372" spans="1:9" ht="13.5" x14ac:dyDescent="0.25">
      <c r="A372" s="3">
        <f>TITRES_STAT!B375</f>
        <v>42844</v>
      </c>
      <c r="B372" s="5">
        <f>TITRES_STAT!D375</f>
        <v>0.56000000000000005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2.5039418417562194E-3</v>
      </c>
      <c r="G372" s="2">
        <f t="shared" si="52"/>
        <v>2.8098541557586404E-3</v>
      </c>
      <c r="H372" s="2">
        <f t="shared" si="49"/>
        <v>0.89112875720774665</v>
      </c>
      <c r="I372" s="2">
        <f t="shared" si="50"/>
        <v>47.121527490465489</v>
      </c>
    </row>
    <row r="373" spans="1:9" ht="13.5" x14ac:dyDescent="0.25">
      <c r="A373" s="3">
        <f>TITRES_STAT!B376</f>
        <v>42845</v>
      </c>
      <c r="B373" s="5">
        <f>TITRES_STAT!D376</f>
        <v>0.56000000000000005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2.3250888530593461E-3</v>
      </c>
      <c r="G373" s="2">
        <f t="shared" si="52"/>
        <v>2.609150287490166E-3</v>
      </c>
      <c r="H373" s="2">
        <f t="shared" si="49"/>
        <v>0.89112875720774654</v>
      </c>
      <c r="I373" s="2">
        <f t="shared" si="50"/>
        <v>47.121527490465482</v>
      </c>
    </row>
    <row r="374" spans="1:9" ht="13.5" x14ac:dyDescent="0.25">
      <c r="A374" s="3">
        <f>TITRES_STAT!B377</f>
        <v>42846</v>
      </c>
      <c r="B374" s="5">
        <f>TITRES_STAT!D377</f>
        <v>0.56000000000000005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2.1590110778408216E-3</v>
      </c>
      <c r="G374" s="2">
        <f t="shared" si="52"/>
        <v>2.422782409812297E-3</v>
      </c>
      <c r="H374" s="2">
        <f t="shared" si="49"/>
        <v>0.89112875720774665</v>
      </c>
      <c r="I374" s="2">
        <f t="shared" si="50"/>
        <v>47.121527490465489</v>
      </c>
    </row>
    <row r="375" spans="1:9" ht="13.5" x14ac:dyDescent="0.25">
      <c r="A375" s="3">
        <f>TITRES_STAT!B378</f>
        <v>42849</v>
      </c>
      <c r="B375" s="5">
        <f>TITRES_STAT!D378</f>
        <v>0.55000000000000004</v>
      </c>
      <c r="C375" s="2">
        <f t="shared" si="45"/>
        <v>-1.0000000000000009E-2</v>
      </c>
      <c r="D375" s="2">
        <f t="shared" si="46"/>
        <v>0</v>
      </c>
      <c r="E375" s="2">
        <f t="shared" si="47"/>
        <v>1.0000000000000009E-2</v>
      </c>
      <c r="F375" s="2">
        <f t="shared" si="52"/>
        <v>2.0047960008521917E-3</v>
      </c>
      <c r="G375" s="2">
        <f t="shared" si="52"/>
        <v>2.9640122376828476E-3</v>
      </c>
      <c r="H375" s="2">
        <f t="shared" si="49"/>
        <v>0.67637912400100786</v>
      </c>
      <c r="I375" s="2">
        <f t="shared" si="50"/>
        <v>40.347622701641406</v>
      </c>
    </row>
    <row r="376" spans="1:9" ht="13.5" x14ac:dyDescent="0.25">
      <c r="A376" s="3">
        <f>TITRES_STAT!B379</f>
        <v>42850</v>
      </c>
      <c r="B376" s="5">
        <f>TITRES_STAT!D379</f>
        <v>0.55000000000000004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1.8615962865056064E-3</v>
      </c>
      <c r="G376" s="2">
        <f t="shared" si="52"/>
        <v>2.7522970778483583E-3</v>
      </c>
      <c r="H376" s="2">
        <f t="shared" si="49"/>
        <v>0.67637912400100786</v>
      </c>
      <c r="I376" s="2">
        <f t="shared" si="50"/>
        <v>40.347622701641406</v>
      </c>
    </row>
    <row r="377" spans="1:9" ht="13.5" x14ac:dyDescent="0.25">
      <c r="A377" s="3">
        <f>TITRES_STAT!B380</f>
        <v>42851</v>
      </c>
      <c r="B377" s="5">
        <f>TITRES_STAT!D380</f>
        <v>0.55000000000000004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1.7286251231837773E-3</v>
      </c>
      <c r="G377" s="2">
        <f t="shared" si="52"/>
        <v>2.5557044294306185E-3</v>
      </c>
      <c r="H377" s="2">
        <f t="shared" si="49"/>
        <v>0.67637912400100786</v>
      </c>
      <c r="I377" s="2">
        <f t="shared" si="50"/>
        <v>40.347622701641406</v>
      </c>
    </row>
    <row r="378" spans="1:9" ht="13.5" x14ac:dyDescent="0.25">
      <c r="A378" s="3">
        <f>TITRES_STAT!B381</f>
        <v>42852</v>
      </c>
      <c r="B378" s="5">
        <f>TITRES_STAT!D381</f>
        <v>0.54</v>
      </c>
      <c r="C378" s="2">
        <f t="shared" si="45"/>
        <v>-1.0000000000000009E-2</v>
      </c>
      <c r="D378" s="2">
        <f t="shared" si="46"/>
        <v>0</v>
      </c>
      <c r="E378" s="2">
        <f t="shared" si="47"/>
        <v>1.0000000000000009E-2</v>
      </c>
      <c r="F378" s="2">
        <f t="shared" si="52"/>
        <v>1.6051519000992217E-3</v>
      </c>
      <c r="G378" s="2">
        <f t="shared" si="52"/>
        <v>3.0874398273284323E-3</v>
      </c>
      <c r="H378" s="2">
        <f t="shared" si="49"/>
        <v>0.5198973874377214</v>
      </c>
      <c r="I378" s="2">
        <f t="shared" si="50"/>
        <v>34.20608468274142</v>
      </c>
    </row>
    <row r="379" spans="1:9" ht="13.5" x14ac:dyDescent="0.25">
      <c r="A379" s="3">
        <f>TITRES_STAT!B382</f>
        <v>42853</v>
      </c>
      <c r="B379" s="5">
        <f>TITRES_STAT!D382</f>
        <v>0.54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1.4904981929492775E-3</v>
      </c>
      <c r="G379" s="2">
        <f t="shared" si="52"/>
        <v>2.8669084110906871E-3</v>
      </c>
      <c r="H379" s="2">
        <f t="shared" si="49"/>
        <v>0.51989738743772151</v>
      </c>
      <c r="I379" s="2">
        <f t="shared" si="50"/>
        <v>34.20608468274142</v>
      </c>
    </row>
    <row r="380" spans="1:9" ht="13.5" x14ac:dyDescent="0.25">
      <c r="A380" s="3">
        <f>TITRES_STAT!B383</f>
        <v>42857</v>
      </c>
      <c r="B380" s="5">
        <f>TITRES_STAT!D383</f>
        <v>0.54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1.3840340363100432E-3</v>
      </c>
      <c r="G380" s="2">
        <f t="shared" si="52"/>
        <v>2.6621292388699239E-3</v>
      </c>
      <c r="H380" s="2">
        <f t="shared" si="49"/>
        <v>0.5198973874377214</v>
      </c>
      <c r="I380" s="2">
        <f t="shared" si="50"/>
        <v>34.20608468274142</v>
      </c>
    </row>
    <row r="381" spans="1:9" ht="13.5" x14ac:dyDescent="0.25">
      <c r="A381" s="3">
        <f>TITRES_STAT!B384</f>
        <v>42858</v>
      </c>
      <c r="B381" s="5">
        <f>TITRES_STAT!D384</f>
        <v>0.55000000000000004</v>
      </c>
      <c r="C381" s="2">
        <f t="shared" si="45"/>
        <v>1.0000000000000009E-2</v>
      </c>
      <c r="D381" s="2">
        <f t="shared" si="46"/>
        <v>1.0000000000000009E-2</v>
      </c>
      <c r="E381" s="2">
        <f t="shared" si="47"/>
        <v>0</v>
      </c>
      <c r="F381" s="2">
        <f t="shared" ref="F381:G396" si="53">((F380*13)+D381)/14</f>
        <v>1.9994601765736123E-3</v>
      </c>
      <c r="G381" s="2">
        <f t="shared" si="53"/>
        <v>2.4719771503792154E-3</v>
      </c>
      <c r="H381" s="2">
        <f t="shared" si="49"/>
        <v>0.80885059000924975</v>
      </c>
      <c r="I381" s="2">
        <f t="shared" si="50"/>
        <v>44.716274217270403</v>
      </c>
    </row>
    <row r="382" spans="1:9" ht="13.5" x14ac:dyDescent="0.25">
      <c r="A382" s="3">
        <f>TITRES_STAT!B385</f>
        <v>42859</v>
      </c>
      <c r="B382" s="5">
        <f>TITRES_STAT!D385</f>
        <v>0.54</v>
      </c>
      <c r="C382" s="2">
        <f t="shared" si="45"/>
        <v>-1.0000000000000009E-2</v>
      </c>
      <c r="D382" s="2">
        <f t="shared" si="46"/>
        <v>0</v>
      </c>
      <c r="E382" s="2">
        <f t="shared" si="47"/>
        <v>1.0000000000000009E-2</v>
      </c>
      <c r="F382" s="2">
        <f t="shared" si="53"/>
        <v>1.8566415925326399E-3</v>
      </c>
      <c r="G382" s="2">
        <f t="shared" si="53"/>
        <v>3.0096930682092719E-3</v>
      </c>
      <c r="H382" s="2">
        <f t="shared" si="49"/>
        <v>0.61688735377834303</v>
      </c>
      <c r="I382" s="2">
        <f t="shared" si="50"/>
        <v>38.152772506804531</v>
      </c>
    </row>
    <row r="383" spans="1:9" ht="13.5" x14ac:dyDescent="0.25">
      <c r="A383" s="3">
        <f>TITRES_STAT!B386</f>
        <v>42860</v>
      </c>
      <c r="B383" s="5">
        <f>TITRES_STAT!D386</f>
        <v>0.55000000000000004</v>
      </c>
      <c r="C383" s="2">
        <f t="shared" si="45"/>
        <v>1.0000000000000009E-2</v>
      </c>
      <c r="D383" s="2">
        <f t="shared" si="46"/>
        <v>1.0000000000000009E-2</v>
      </c>
      <c r="E383" s="2">
        <f t="shared" si="47"/>
        <v>0</v>
      </c>
      <c r="F383" s="2">
        <f t="shared" si="53"/>
        <v>2.4383100502088808E-3</v>
      </c>
      <c r="G383" s="2">
        <f t="shared" si="53"/>
        <v>2.7947149919086097E-3</v>
      </c>
      <c r="H383" s="2">
        <f t="shared" si="49"/>
        <v>0.87247181099625215</v>
      </c>
      <c r="I383" s="2">
        <f t="shared" si="50"/>
        <v>46.594656639025814</v>
      </c>
    </row>
    <row r="384" spans="1:9" ht="13.5" x14ac:dyDescent="0.25">
      <c r="A384" s="3">
        <f>TITRES_STAT!B387</f>
        <v>42863</v>
      </c>
      <c r="B384" s="5">
        <f>TITRES_STAT!D387</f>
        <v>0.55000000000000004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2.2641450466225322E-3</v>
      </c>
      <c r="G384" s="2">
        <f t="shared" si="53"/>
        <v>2.5950924924865661E-3</v>
      </c>
      <c r="H384" s="2">
        <f t="shared" si="49"/>
        <v>0.87247181099625215</v>
      </c>
      <c r="I384" s="2">
        <f t="shared" si="50"/>
        <v>46.594656639025814</v>
      </c>
    </row>
    <row r="385" spans="1:9" ht="13.5" x14ac:dyDescent="0.25">
      <c r="A385" s="3">
        <f>TITRES_STAT!B388</f>
        <v>42864</v>
      </c>
      <c r="B385" s="5">
        <f>TITRES_STAT!D388</f>
        <v>0.55000000000000004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2.1024204004352087E-3</v>
      </c>
      <c r="G385" s="2">
        <f t="shared" si="53"/>
        <v>2.40972874302324E-3</v>
      </c>
      <c r="H385" s="2">
        <f t="shared" si="49"/>
        <v>0.87247181099625215</v>
      </c>
      <c r="I385" s="2">
        <f t="shared" si="50"/>
        <v>46.594656639025814</v>
      </c>
    </row>
    <row r="386" spans="1:9" ht="13.5" x14ac:dyDescent="0.25">
      <c r="A386" s="3">
        <f>TITRES_STAT!B389</f>
        <v>42865</v>
      </c>
      <c r="B386" s="5">
        <f>TITRES_STAT!D389</f>
        <v>0.55000000000000004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1.9522475146898366E-3</v>
      </c>
      <c r="G386" s="2">
        <f t="shared" si="53"/>
        <v>2.2376052613787231E-3</v>
      </c>
      <c r="H386" s="2">
        <f t="shared" si="49"/>
        <v>0.87247181099625215</v>
      </c>
      <c r="I386" s="2">
        <f t="shared" si="50"/>
        <v>46.594656639025814</v>
      </c>
    </row>
    <row r="387" spans="1:9" ht="13.5" x14ac:dyDescent="0.25">
      <c r="A387" s="3">
        <f>TITRES_STAT!B390</f>
        <v>42866</v>
      </c>
      <c r="B387" s="5">
        <f>TITRES_STAT!D390</f>
        <v>0.56000000000000005</v>
      </c>
      <c r="C387" s="2">
        <f t="shared" ref="C387:C450" si="54">B387-B386</f>
        <v>1.0000000000000009E-2</v>
      </c>
      <c r="D387" s="2">
        <f t="shared" ref="D387:D450" si="55">IF(C387&gt;0,C387,0)</f>
        <v>1.0000000000000009E-2</v>
      </c>
      <c r="E387" s="2">
        <f t="shared" ref="E387:E450" si="56">IF(C387&lt;0,-C387,0)</f>
        <v>0</v>
      </c>
      <c r="F387" s="2">
        <f t="shared" si="53"/>
        <v>2.5270869779262773E-3</v>
      </c>
      <c r="G387" s="2">
        <f t="shared" si="53"/>
        <v>2.0777763141373857E-3</v>
      </c>
      <c r="H387" s="2">
        <f t="shared" si="49"/>
        <v>1.2162459263452661</v>
      </c>
      <c r="I387" s="2">
        <f t="shared" si="50"/>
        <v>54.878653667778416</v>
      </c>
    </row>
    <row r="388" spans="1:9" ht="13.5" x14ac:dyDescent="0.25">
      <c r="A388" s="3">
        <f>TITRES_STAT!B391</f>
        <v>42867</v>
      </c>
      <c r="B388" s="5">
        <f>TITRES_STAT!D391</f>
        <v>0.56000000000000005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2.3465807652172576E-3</v>
      </c>
      <c r="G388" s="2">
        <f t="shared" si="53"/>
        <v>1.9293637202704296E-3</v>
      </c>
      <c r="H388" s="2">
        <f t="shared" si="49"/>
        <v>1.2162459263452661</v>
      </c>
      <c r="I388" s="2">
        <f t="shared" si="50"/>
        <v>54.878653667778416</v>
      </c>
    </row>
    <row r="389" spans="1:9" ht="13.5" x14ac:dyDescent="0.25">
      <c r="A389" s="3">
        <f>TITRES_STAT!B392</f>
        <v>42870</v>
      </c>
      <c r="B389" s="5">
        <f>TITRES_STAT!D392</f>
        <v>0.55000000000000004</v>
      </c>
      <c r="C389" s="2">
        <f t="shared" si="54"/>
        <v>-1.0000000000000009E-2</v>
      </c>
      <c r="D389" s="2">
        <f t="shared" si="55"/>
        <v>0</v>
      </c>
      <c r="E389" s="2">
        <f t="shared" si="56"/>
        <v>1.0000000000000009E-2</v>
      </c>
      <c r="F389" s="2">
        <f t="shared" si="53"/>
        <v>2.1789678534160249E-3</v>
      </c>
      <c r="G389" s="2">
        <f t="shared" si="53"/>
        <v>2.5058377402511138E-3</v>
      </c>
      <c r="H389" s="2">
        <f t="shared" si="49"/>
        <v>0.86955664304013047</v>
      </c>
      <c r="I389" s="2">
        <f t="shared" si="50"/>
        <v>46.51138259315448</v>
      </c>
    </row>
    <row r="390" spans="1:9" ht="13.5" x14ac:dyDescent="0.25">
      <c r="A390" s="3">
        <f>TITRES_STAT!B393</f>
        <v>42871</v>
      </c>
      <c r="B390" s="5">
        <f>TITRES_STAT!D393</f>
        <v>0.55000000000000004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2.0233272924577374E-3</v>
      </c>
      <c r="G390" s="2">
        <f t="shared" si="53"/>
        <v>2.3268493302331769E-3</v>
      </c>
      <c r="H390" s="2">
        <f t="shared" si="49"/>
        <v>0.86955664304013047</v>
      </c>
      <c r="I390" s="2">
        <f t="shared" si="50"/>
        <v>46.51138259315448</v>
      </c>
    </row>
    <row r="391" spans="1:9" ht="13.5" x14ac:dyDescent="0.25">
      <c r="A391" s="3">
        <f>TITRES_STAT!B394</f>
        <v>42872</v>
      </c>
      <c r="B391" s="5">
        <f>TITRES_STAT!D394</f>
        <v>0.55000000000000004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1.8788039144250421E-3</v>
      </c>
      <c r="G391" s="2">
        <f t="shared" si="53"/>
        <v>2.1606458066450928E-3</v>
      </c>
      <c r="H391" s="2">
        <f t="shared" si="49"/>
        <v>0.86955664304013058</v>
      </c>
      <c r="I391" s="2">
        <f t="shared" si="50"/>
        <v>46.511382593154487</v>
      </c>
    </row>
    <row r="392" spans="1:9" ht="13.5" x14ac:dyDescent="0.25">
      <c r="A392" s="3">
        <f>TITRES_STAT!B395</f>
        <v>42873</v>
      </c>
      <c r="B392" s="5">
        <f>TITRES_STAT!D395</f>
        <v>0.54</v>
      </c>
      <c r="C392" s="2">
        <f t="shared" si="54"/>
        <v>-1.0000000000000009E-2</v>
      </c>
      <c r="D392" s="2">
        <f t="shared" si="55"/>
        <v>0</v>
      </c>
      <c r="E392" s="2">
        <f t="shared" si="56"/>
        <v>1.0000000000000009E-2</v>
      </c>
      <c r="F392" s="2">
        <f t="shared" si="53"/>
        <v>1.7446036348232534E-3</v>
      </c>
      <c r="G392" s="2">
        <f t="shared" si="53"/>
        <v>2.7205996775990157E-3</v>
      </c>
      <c r="H392" s="2">
        <f t="shared" si="49"/>
        <v>0.64125701740981655</v>
      </c>
      <c r="I392" s="2">
        <f t="shared" si="50"/>
        <v>39.071090670602558</v>
      </c>
    </row>
    <row r="393" spans="1:9" ht="13.5" x14ac:dyDescent="0.25">
      <c r="A393" s="3">
        <f>TITRES_STAT!B396</f>
        <v>42874</v>
      </c>
      <c r="B393" s="5">
        <f>TITRES_STAT!D396</f>
        <v>0.54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1.6199890894787352E-3</v>
      </c>
      <c r="G393" s="2">
        <f t="shared" si="53"/>
        <v>2.526271129199086E-3</v>
      </c>
      <c r="H393" s="2">
        <f t="shared" si="49"/>
        <v>0.64125701740981655</v>
      </c>
      <c r="I393" s="2">
        <f t="shared" si="50"/>
        <v>39.071090670602558</v>
      </c>
    </row>
    <row r="394" spans="1:9" ht="13.5" x14ac:dyDescent="0.25">
      <c r="A394" s="3">
        <f>TITRES_STAT!B397</f>
        <v>42877</v>
      </c>
      <c r="B394" s="5">
        <f>TITRES_STAT!D397</f>
        <v>0.55000000000000004</v>
      </c>
      <c r="C394" s="2">
        <f t="shared" si="54"/>
        <v>1.0000000000000009E-2</v>
      </c>
      <c r="D394" s="2">
        <f t="shared" si="55"/>
        <v>1.0000000000000009E-2</v>
      </c>
      <c r="E394" s="2">
        <f t="shared" si="56"/>
        <v>0</v>
      </c>
      <c r="F394" s="2">
        <f t="shared" si="53"/>
        <v>2.2185612973731118E-3</v>
      </c>
      <c r="G394" s="2">
        <f t="shared" si="53"/>
        <v>2.3458231913991512E-3</v>
      </c>
      <c r="H394" s="2">
        <f t="shared" si="49"/>
        <v>0.94574957972423535</v>
      </c>
      <c r="I394" s="2">
        <f t="shared" si="50"/>
        <v>48.605924913434819</v>
      </c>
    </row>
    <row r="395" spans="1:9" ht="13.5" x14ac:dyDescent="0.25">
      <c r="A395" s="3">
        <f>TITRES_STAT!B398</f>
        <v>42878</v>
      </c>
      <c r="B395" s="5">
        <f>TITRES_STAT!D398</f>
        <v>0.55000000000000004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2.0600926332750322E-3</v>
      </c>
      <c r="G395" s="2">
        <f t="shared" si="53"/>
        <v>2.1782643920134977E-3</v>
      </c>
      <c r="H395" s="2">
        <f t="shared" si="49"/>
        <v>0.94574957972423523</v>
      </c>
      <c r="I395" s="2">
        <f t="shared" si="50"/>
        <v>48.605924913434812</v>
      </c>
    </row>
    <row r="396" spans="1:9" ht="13.5" x14ac:dyDescent="0.25">
      <c r="A396" s="3">
        <f>TITRES_STAT!B399</f>
        <v>42879</v>
      </c>
      <c r="B396" s="5">
        <f>TITRES_STAT!D399</f>
        <v>0.54</v>
      </c>
      <c r="C396" s="2">
        <f t="shared" si="54"/>
        <v>-1.0000000000000009E-2</v>
      </c>
      <c r="D396" s="2">
        <f t="shared" si="55"/>
        <v>0</v>
      </c>
      <c r="E396" s="2">
        <f t="shared" si="56"/>
        <v>1.0000000000000009E-2</v>
      </c>
      <c r="F396" s="2">
        <f t="shared" si="53"/>
        <v>1.9129431594696726E-3</v>
      </c>
      <c r="G396" s="2">
        <f t="shared" si="53"/>
        <v>2.7369597925839631E-3</v>
      </c>
      <c r="H396" s="2">
        <f t="shared" si="49"/>
        <v>0.69892994579349055</v>
      </c>
      <c r="I396" s="2">
        <f t="shared" si="50"/>
        <v>41.139421170603541</v>
      </c>
    </row>
    <row r="397" spans="1:9" ht="13.5" x14ac:dyDescent="0.25">
      <c r="A397" s="3">
        <f>TITRES_STAT!B400</f>
        <v>42880</v>
      </c>
      <c r="B397" s="5">
        <f>TITRES_STAT!D400</f>
        <v>0.53</v>
      </c>
      <c r="C397" s="2">
        <f t="shared" si="54"/>
        <v>-1.0000000000000009E-2</v>
      </c>
      <c r="D397" s="2">
        <f t="shared" si="55"/>
        <v>0</v>
      </c>
      <c r="E397" s="2">
        <f t="shared" si="56"/>
        <v>1.0000000000000009E-2</v>
      </c>
      <c r="F397" s="2">
        <f t="shared" ref="F397:G412" si="57">((F396*13)+D397)/14</f>
        <v>1.776304362364696E-3</v>
      </c>
      <c r="G397" s="2">
        <f t="shared" si="57"/>
        <v>3.2557483788279661E-3</v>
      </c>
      <c r="H397" s="2">
        <f t="shared" si="49"/>
        <v>0.54559018562857931</v>
      </c>
      <c r="I397" s="2">
        <f t="shared" si="50"/>
        <v>35.29979620093745</v>
      </c>
    </row>
    <row r="398" spans="1:9" ht="13.5" x14ac:dyDescent="0.25">
      <c r="A398" s="3">
        <f>TITRES_STAT!B401</f>
        <v>42881</v>
      </c>
      <c r="B398" s="5">
        <f>TITRES_STAT!D401</f>
        <v>0.55000000000000004</v>
      </c>
      <c r="C398" s="2">
        <f t="shared" si="54"/>
        <v>2.0000000000000018E-2</v>
      </c>
      <c r="D398" s="2">
        <f t="shared" si="55"/>
        <v>2.0000000000000018E-2</v>
      </c>
      <c r="E398" s="2">
        <f t="shared" si="56"/>
        <v>0</v>
      </c>
      <c r="F398" s="2">
        <f t="shared" si="57"/>
        <v>3.0779969079100761E-3</v>
      </c>
      <c r="G398" s="2">
        <f t="shared" si="57"/>
        <v>3.0231949231973969E-3</v>
      </c>
      <c r="H398" s="2">
        <f t="shared" si="49"/>
        <v>1.0181271754236474</v>
      </c>
      <c r="I398" s="2">
        <f t="shared" si="50"/>
        <v>50.449108848153784</v>
      </c>
    </row>
    <row r="399" spans="1:9" ht="13.5" x14ac:dyDescent="0.25">
      <c r="A399" s="3">
        <f>TITRES_STAT!B402</f>
        <v>42884</v>
      </c>
      <c r="B399" s="5">
        <f>TITRES_STAT!D402</f>
        <v>0.55000000000000004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2.8581399859164995E-3</v>
      </c>
      <c r="G399" s="2">
        <f t="shared" si="57"/>
        <v>2.8072524286832973E-3</v>
      </c>
      <c r="H399" s="2">
        <f t="shared" si="49"/>
        <v>1.0181271754236474</v>
      </c>
      <c r="I399" s="2">
        <f t="shared" si="50"/>
        <v>50.449108848153784</v>
      </c>
    </row>
    <row r="400" spans="1:9" ht="13.5" x14ac:dyDescent="0.25">
      <c r="A400" s="3">
        <f>TITRES_STAT!B403</f>
        <v>42885</v>
      </c>
      <c r="B400" s="5">
        <f>TITRES_STAT!D403</f>
        <v>0.54</v>
      </c>
      <c r="C400" s="2">
        <f t="shared" si="54"/>
        <v>-1.0000000000000009E-2</v>
      </c>
      <c r="D400" s="2">
        <f t="shared" si="55"/>
        <v>0</v>
      </c>
      <c r="E400" s="2">
        <f t="shared" si="56"/>
        <v>1.0000000000000009E-2</v>
      </c>
      <c r="F400" s="2">
        <f t="shared" si="57"/>
        <v>2.6539871297796068E-3</v>
      </c>
      <c r="G400" s="2">
        <f t="shared" si="57"/>
        <v>3.3210201123487766E-3</v>
      </c>
      <c r="H400" s="2">
        <f t="shared" si="49"/>
        <v>0.79914816532158439</v>
      </c>
      <c r="I400" s="2">
        <f t="shared" si="50"/>
        <v>44.418140802691624</v>
      </c>
    </row>
    <row r="401" spans="1:9" ht="13.5" x14ac:dyDescent="0.25">
      <c r="A401" s="3">
        <f>TITRES_STAT!B404</f>
        <v>42886</v>
      </c>
      <c r="B401" s="5">
        <f>TITRES_STAT!D404</f>
        <v>0.55000000000000004</v>
      </c>
      <c r="C401" s="2">
        <f t="shared" si="54"/>
        <v>1.0000000000000009E-2</v>
      </c>
      <c r="D401" s="2">
        <f t="shared" si="55"/>
        <v>1.0000000000000009E-2</v>
      </c>
      <c r="E401" s="2">
        <f t="shared" si="56"/>
        <v>0</v>
      </c>
      <c r="F401" s="2">
        <f t="shared" si="57"/>
        <v>3.1787023347953497E-3</v>
      </c>
      <c r="G401" s="2">
        <f t="shared" si="57"/>
        <v>3.0838043900381497E-3</v>
      </c>
      <c r="H401" s="2">
        <f t="shared" ref="H401:H464" si="58">F401/G401</f>
        <v>1.0307730104619333</v>
      </c>
      <c r="I401" s="2">
        <f t="shared" ref="I401:I464" si="59">IF(G401=0,100,100-(100/(1+H401)))</f>
        <v>50.757667408011635</v>
      </c>
    </row>
    <row r="402" spans="1:9" ht="13.5" x14ac:dyDescent="0.25">
      <c r="A402" s="3">
        <f>TITRES_STAT!B405</f>
        <v>42887</v>
      </c>
      <c r="B402" s="5">
        <f>TITRES_STAT!D405</f>
        <v>0.54</v>
      </c>
      <c r="C402" s="2">
        <f t="shared" si="54"/>
        <v>-1.0000000000000009E-2</v>
      </c>
      <c r="D402" s="2">
        <f t="shared" si="55"/>
        <v>0</v>
      </c>
      <c r="E402" s="2">
        <f t="shared" si="56"/>
        <v>1.0000000000000009E-2</v>
      </c>
      <c r="F402" s="2">
        <f t="shared" si="57"/>
        <v>2.9516521680242533E-3</v>
      </c>
      <c r="G402" s="2">
        <f t="shared" si="57"/>
        <v>3.5778183621782826E-3</v>
      </c>
      <c r="H402" s="2">
        <f t="shared" si="58"/>
        <v>0.82498658937710845</v>
      </c>
      <c r="I402" s="2">
        <f t="shared" si="59"/>
        <v>45.20507680325953</v>
      </c>
    </row>
    <row r="403" spans="1:9" ht="13.5" x14ac:dyDescent="0.25">
      <c r="A403" s="3">
        <f>TITRES_STAT!B406</f>
        <v>42888</v>
      </c>
      <c r="B403" s="5">
        <f>TITRES_STAT!D406</f>
        <v>0.55000000000000004</v>
      </c>
      <c r="C403" s="2">
        <f t="shared" si="54"/>
        <v>1.0000000000000009E-2</v>
      </c>
      <c r="D403" s="2">
        <f t="shared" si="55"/>
        <v>1.0000000000000009E-2</v>
      </c>
      <c r="E403" s="2">
        <f t="shared" si="56"/>
        <v>0</v>
      </c>
      <c r="F403" s="2">
        <f t="shared" si="57"/>
        <v>3.4551055845939501E-3</v>
      </c>
      <c r="G403" s="2">
        <f t="shared" si="57"/>
        <v>3.3222599077369769E-3</v>
      </c>
      <c r="H403" s="2">
        <f t="shared" si="58"/>
        <v>1.0399865394479217</v>
      </c>
      <c r="I403" s="2">
        <f t="shared" si="59"/>
        <v>50.980068708167636</v>
      </c>
    </row>
    <row r="404" spans="1:9" ht="13.5" x14ac:dyDescent="0.25">
      <c r="A404" s="3">
        <f>TITRES_STAT!B407</f>
        <v>42891</v>
      </c>
      <c r="B404" s="5">
        <f>TITRES_STAT!D407</f>
        <v>0.55000000000000004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3.208312328551525E-3</v>
      </c>
      <c r="G404" s="2">
        <f t="shared" si="57"/>
        <v>3.0849556286129073E-3</v>
      </c>
      <c r="H404" s="2">
        <f t="shared" si="58"/>
        <v>1.0399865394479215</v>
      </c>
      <c r="I404" s="2">
        <f t="shared" si="59"/>
        <v>50.980068708167636</v>
      </c>
    </row>
    <row r="405" spans="1:9" ht="13.5" x14ac:dyDescent="0.25">
      <c r="A405" s="3">
        <f>TITRES_STAT!B408</f>
        <v>42892</v>
      </c>
      <c r="B405" s="5">
        <f>TITRES_STAT!D408</f>
        <v>0.55000000000000004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2.9791471622264165E-3</v>
      </c>
      <c r="G405" s="2">
        <f t="shared" si="57"/>
        <v>2.8646016551405569E-3</v>
      </c>
      <c r="H405" s="2">
        <f t="shared" si="58"/>
        <v>1.0399865394479217</v>
      </c>
      <c r="I405" s="2">
        <f t="shared" si="59"/>
        <v>50.980068708167636</v>
      </c>
    </row>
    <row r="406" spans="1:9" ht="13.5" x14ac:dyDescent="0.25">
      <c r="A406" s="3">
        <f>TITRES_STAT!B409</f>
        <v>42893</v>
      </c>
      <c r="B406" s="5">
        <f>TITRES_STAT!D409</f>
        <v>0.55000000000000004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2.7663509363531008E-3</v>
      </c>
      <c r="G406" s="2">
        <f t="shared" si="57"/>
        <v>2.6599872512019459E-3</v>
      </c>
      <c r="H406" s="2">
        <f t="shared" si="58"/>
        <v>1.0399865394479215</v>
      </c>
      <c r="I406" s="2">
        <f t="shared" si="59"/>
        <v>50.980068708167636</v>
      </c>
    </row>
    <row r="407" spans="1:9" ht="13.5" x14ac:dyDescent="0.25">
      <c r="A407" s="3">
        <f>TITRES_STAT!B410</f>
        <v>42894</v>
      </c>
      <c r="B407" s="5">
        <f>TITRES_STAT!D410</f>
        <v>0.55000000000000004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2.5687544408993083E-3</v>
      </c>
      <c r="G407" s="2">
        <f t="shared" si="57"/>
        <v>2.4699881618303783E-3</v>
      </c>
      <c r="H407" s="2">
        <f t="shared" si="58"/>
        <v>1.0399865394479217</v>
      </c>
      <c r="I407" s="2">
        <f t="shared" si="59"/>
        <v>50.980068708167636</v>
      </c>
    </row>
    <row r="408" spans="1:9" ht="13.5" x14ac:dyDescent="0.25">
      <c r="A408" s="3">
        <f>TITRES_STAT!B411</f>
        <v>42895</v>
      </c>
      <c r="B408" s="5">
        <f>TITRES_STAT!D411</f>
        <v>0.54</v>
      </c>
      <c r="C408" s="2">
        <f t="shared" si="54"/>
        <v>-1.0000000000000009E-2</v>
      </c>
      <c r="D408" s="2">
        <f t="shared" si="55"/>
        <v>0</v>
      </c>
      <c r="E408" s="2">
        <f t="shared" si="56"/>
        <v>1.0000000000000009E-2</v>
      </c>
      <c r="F408" s="2">
        <f t="shared" si="57"/>
        <v>2.385271980835072E-3</v>
      </c>
      <c r="G408" s="2">
        <f t="shared" si="57"/>
        <v>3.0078461502710658E-3</v>
      </c>
      <c r="H408" s="2">
        <f t="shared" si="58"/>
        <v>0.79301661776155419</v>
      </c>
      <c r="I408" s="2">
        <f t="shared" si="59"/>
        <v>44.22806849116521</v>
      </c>
    </row>
    <row r="409" spans="1:9" ht="13.5" x14ac:dyDescent="0.25">
      <c r="A409" s="3">
        <f>TITRES_STAT!B412</f>
        <v>42898</v>
      </c>
      <c r="B409" s="5">
        <f>TITRES_STAT!D412</f>
        <v>0.54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2.2148954107754242E-3</v>
      </c>
      <c r="G409" s="2">
        <f t="shared" si="57"/>
        <v>2.7929999966802752E-3</v>
      </c>
      <c r="H409" s="2">
        <f t="shared" si="58"/>
        <v>0.7930166177615543</v>
      </c>
      <c r="I409" s="2">
        <f t="shared" si="59"/>
        <v>44.228068491165217</v>
      </c>
    </row>
    <row r="410" spans="1:9" ht="13.5" x14ac:dyDescent="0.25">
      <c r="A410" s="3">
        <f>TITRES_STAT!B413</f>
        <v>42899</v>
      </c>
      <c r="B410" s="5">
        <f>TITRES_STAT!D413</f>
        <v>0.54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2.0566885957200368E-3</v>
      </c>
      <c r="G410" s="2">
        <f t="shared" si="57"/>
        <v>2.5934999969173984E-3</v>
      </c>
      <c r="H410" s="2">
        <f t="shared" si="58"/>
        <v>0.7930166177615543</v>
      </c>
      <c r="I410" s="2">
        <f t="shared" si="59"/>
        <v>44.228068491165217</v>
      </c>
    </row>
    <row r="411" spans="1:9" ht="13.5" x14ac:dyDescent="0.25">
      <c r="A411" s="3">
        <f>TITRES_STAT!B414</f>
        <v>42900</v>
      </c>
      <c r="B411" s="5">
        <f>TITRES_STAT!D414</f>
        <v>0.54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1.9097822674543198E-3</v>
      </c>
      <c r="G411" s="2">
        <f t="shared" si="57"/>
        <v>2.4082499971375842E-3</v>
      </c>
      <c r="H411" s="2">
        <f t="shared" si="58"/>
        <v>0.7930166177615543</v>
      </c>
      <c r="I411" s="2">
        <f t="shared" si="59"/>
        <v>44.228068491165217</v>
      </c>
    </row>
    <row r="412" spans="1:9" ht="13.5" x14ac:dyDescent="0.25">
      <c r="A412" s="3">
        <f>TITRES_STAT!B415</f>
        <v>42901</v>
      </c>
      <c r="B412" s="5">
        <f>TITRES_STAT!D415</f>
        <v>0.54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1.7733692483504397E-3</v>
      </c>
      <c r="G412" s="2">
        <f t="shared" si="57"/>
        <v>2.2362321401991855E-3</v>
      </c>
      <c r="H412" s="2">
        <f t="shared" si="58"/>
        <v>0.79301661776155419</v>
      </c>
      <c r="I412" s="2">
        <f t="shared" si="59"/>
        <v>44.22806849116521</v>
      </c>
    </row>
    <row r="413" spans="1:9" ht="13.5" x14ac:dyDescent="0.25">
      <c r="A413" s="3">
        <f>TITRES_STAT!B416</f>
        <v>42902</v>
      </c>
      <c r="B413" s="5">
        <f>TITRES_STAT!D416</f>
        <v>0.54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1.6467000163254083E-3</v>
      </c>
      <c r="G413" s="2">
        <f t="shared" si="60"/>
        <v>2.0765012730421008E-3</v>
      </c>
      <c r="H413" s="2">
        <f t="shared" si="58"/>
        <v>0.79301661776155419</v>
      </c>
      <c r="I413" s="2">
        <f t="shared" si="59"/>
        <v>44.22806849116521</v>
      </c>
    </row>
    <row r="414" spans="1:9" ht="13.5" x14ac:dyDescent="0.25">
      <c r="A414" s="3">
        <f>TITRES_STAT!B417</f>
        <v>42905</v>
      </c>
      <c r="B414" s="5">
        <f>TITRES_STAT!D417</f>
        <v>0.54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1.5290785865878791E-3</v>
      </c>
      <c r="G414" s="2">
        <f t="shared" si="60"/>
        <v>1.9281797535390937E-3</v>
      </c>
      <c r="H414" s="2">
        <f t="shared" si="58"/>
        <v>0.79301661776155408</v>
      </c>
      <c r="I414" s="2">
        <f t="shared" si="59"/>
        <v>44.22806849116521</v>
      </c>
    </row>
    <row r="415" spans="1:9" ht="13.5" x14ac:dyDescent="0.25">
      <c r="A415" s="3">
        <f>TITRES_STAT!B418</f>
        <v>42906</v>
      </c>
      <c r="B415" s="5">
        <f>TITRES_STAT!D418</f>
        <v>0.54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1.4198586875458878E-3</v>
      </c>
      <c r="G415" s="2">
        <f t="shared" si="60"/>
        <v>1.7904526282863013E-3</v>
      </c>
      <c r="H415" s="2">
        <f t="shared" si="58"/>
        <v>0.79301661776155419</v>
      </c>
      <c r="I415" s="2">
        <f t="shared" si="59"/>
        <v>44.22806849116521</v>
      </c>
    </row>
    <row r="416" spans="1:9" ht="13.5" x14ac:dyDescent="0.25">
      <c r="A416" s="3">
        <f>TITRES_STAT!B419</f>
        <v>42907</v>
      </c>
      <c r="B416" s="5">
        <f>TITRES_STAT!D419</f>
        <v>0.54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1.3184402098640386E-3</v>
      </c>
      <c r="G416" s="2">
        <f t="shared" si="60"/>
        <v>1.6625631548372796E-3</v>
      </c>
      <c r="H416" s="2">
        <f t="shared" si="58"/>
        <v>0.79301661776155419</v>
      </c>
      <c r="I416" s="2">
        <f t="shared" si="59"/>
        <v>44.22806849116521</v>
      </c>
    </row>
    <row r="417" spans="1:9" ht="13.5" x14ac:dyDescent="0.25">
      <c r="A417" s="3">
        <f>TITRES_STAT!B420</f>
        <v>42908</v>
      </c>
      <c r="B417" s="5">
        <f>TITRES_STAT!D420</f>
        <v>0.54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1.2242659091594645E-3</v>
      </c>
      <c r="G417" s="2">
        <f t="shared" si="60"/>
        <v>1.5438086437774741E-3</v>
      </c>
      <c r="H417" s="2">
        <f t="shared" si="58"/>
        <v>0.79301661776155419</v>
      </c>
      <c r="I417" s="2">
        <f t="shared" si="59"/>
        <v>44.22806849116521</v>
      </c>
    </row>
    <row r="418" spans="1:9" ht="13.5" x14ac:dyDescent="0.25">
      <c r="A418" s="3">
        <f>TITRES_STAT!B421</f>
        <v>42909</v>
      </c>
      <c r="B418" s="5">
        <f>TITRES_STAT!D421</f>
        <v>0.54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1.1368183442195029E-3</v>
      </c>
      <c r="G418" s="2">
        <f t="shared" si="60"/>
        <v>1.4335365977933689E-3</v>
      </c>
      <c r="H418" s="2">
        <f t="shared" si="58"/>
        <v>0.79301661776155419</v>
      </c>
      <c r="I418" s="2">
        <f t="shared" si="59"/>
        <v>44.22806849116521</v>
      </c>
    </row>
    <row r="419" spans="1:9" ht="13.5" x14ac:dyDescent="0.25">
      <c r="A419" s="3">
        <f>TITRES_STAT!B422</f>
        <v>42914</v>
      </c>
      <c r="B419" s="5">
        <f>TITRES_STAT!D422</f>
        <v>0.52</v>
      </c>
      <c r="C419" s="2">
        <f t="shared" si="54"/>
        <v>-2.0000000000000018E-2</v>
      </c>
      <c r="D419" s="2">
        <f t="shared" si="55"/>
        <v>0</v>
      </c>
      <c r="E419" s="2">
        <f t="shared" si="56"/>
        <v>2.0000000000000018E-2</v>
      </c>
      <c r="F419" s="2">
        <f t="shared" si="60"/>
        <v>1.0556170339181099E-3</v>
      </c>
      <c r="G419" s="2">
        <f t="shared" si="60"/>
        <v>2.7597125550938438E-3</v>
      </c>
      <c r="H419" s="2">
        <f t="shared" si="58"/>
        <v>0.38250977695835198</v>
      </c>
      <c r="I419" s="2">
        <f t="shared" si="59"/>
        <v>27.667780968602514</v>
      </c>
    </row>
    <row r="420" spans="1:9" ht="13.5" x14ac:dyDescent="0.25">
      <c r="A420" s="3">
        <f>TITRES_STAT!B423</f>
        <v>42915</v>
      </c>
      <c r="B420" s="5">
        <f>TITRES_STAT!D423</f>
        <v>0.53</v>
      </c>
      <c r="C420" s="2">
        <f t="shared" si="54"/>
        <v>1.0000000000000009E-2</v>
      </c>
      <c r="D420" s="2">
        <f t="shared" si="55"/>
        <v>1.0000000000000009E-2</v>
      </c>
      <c r="E420" s="2">
        <f t="shared" si="56"/>
        <v>0</v>
      </c>
      <c r="F420" s="2">
        <f t="shared" si="60"/>
        <v>1.6945015314953884E-3</v>
      </c>
      <c r="G420" s="2">
        <f t="shared" si="60"/>
        <v>2.5625902297299981E-3</v>
      </c>
      <c r="H420" s="2">
        <f t="shared" si="58"/>
        <v>0.66124560682256484</v>
      </c>
      <c r="I420" s="2">
        <f t="shared" si="59"/>
        <v>39.804204995751206</v>
      </c>
    </row>
    <row r="421" spans="1:9" ht="13.5" x14ac:dyDescent="0.25">
      <c r="A421" s="3">
        <f>TITRES_STAT!B424</f>
        <v>42916</v>
      </c>
      <c r="B421" s="5">
        <f>TITRES_STAT!D424</f>
        <v>0.54</v>
      </c>
      <c r="C421" s="2">
        <f t="shared" si="54"/>
        <v>1.0000000000000009E-2</v>
      </c>
      <c r="D421" s="2">
        <f t="shared" si="55"/>
        <v>1.0000000000000009E-2</v>
      </c>
      <c r="E421" s="2">
        <f t="shared" si="56"/>
        <v>0</v>
      </c>
      <c r="F421" s="2">
        <f t="shared" si="60"/>
        <v>2.2877514221028611E-3</v>
      </c>
      <c r="G421" s="2">
        <f t="shared" si="60"/>
        <v>2.3795480704635699E-3</v>
      </c>
      <c r="H421" s="2">
        <f t="shared" si="58"/>
        <v>0.96142265436864005</v>
      </c>
      <c r="I421" s="2">
        <f t="shared" si="59"/>
        <v>49.016597836640727</v>
      </c>
    </row>
    <row r="422" spans="1:9" ht="13.5" x14ac:dyDescent="0.25">
      <c r="A422" s="3">
        <f>TITRES_STAT!B425</f>
        <v>42919</v>
      </c>
      <c r="B422" s="5">
        <f>TITRES_STAT!D425</f>
        <v>0.54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2.1243406062383713E-3</v>
      </c>
      <c r="G422" s="2">
        <f t="shared" si="60"/>
        <v>2.2095803511447435E-3</v>
      </c>
      <c r="H422" s="2">
        <f t="shared" si="58"/>
        <v>0.96142265436864016</v>
      </c>
      <c r="I422" s="2">
        <f t="shared" si="59"/>
        <v>49.016597836640734</v>
      </c>
    </row>
    <row r="423" spans="1:9" ht="13.5" x14ac:dyDescent="0.25">
      <c r="A423" s="3">
        <f>TITRES_STAT!B426</f>
        <v>42920</v>
      </c>
      <c r="B423" s="5">
        <f>TITRES_STAT!D426</f>
        <v>0.54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1.9726019915070592E-3</v>
      </c>
      <c r="G423" s="2">
        <f t="shared" si="60"/>
        <v>2.0517531832058332E-3</v>
      </c>
      <c r="H423" s="2">
        <f t="shared" si="58"/>
        <v>0.96142265436864027</v>
      </c>
      <c r="I423" s="2">
        <f t="shared" si="59"/>
        <v>49.016597836640742</v>
      </c>
    </row>
    <row r="424" spans="1:9" ht="13.5" x14ac:dyDescent="0.25">
      <c r="A424" s="3">
        <f>TITRES_STAT!B427</f>
        <v>42921</v>
      </c>
      <c r="B424" s="5">
        <f>TITRES_STAT!D427</f>
        <v>0.54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1.8317018492565551E-3</v>
      </c>
      <c r="G424" s="2">
        <f t="shared" si="60"/>
        <v>1.9051993844054166E-3</v>
      </c>
      <c r="H424" s="2">
        <f t="shared" si="58"/>
        <v>0.96142265436864027</v>
      </c>
      <c r="I424" s="2">
        <f t="shared" si="59"/>
        <v>49.016597836640742</v>
      </c>
    </row>
    <row r="425" spans="1:9" ht="13.5" x14ac:dyDescent="0.25">
      <c r="A425" s="3">
        <f>TITRES_STAT!B428</f>
        <v>42922</v>
      </c>
      <c r="B425" s="5">
        <f>TITRES_STAT!D428</f>
        <v>0.55000000000000004</v>
      </c>
      <c r="C425" s="2">
        <f t="shared" si="54"/>
        <v>1.0000000000000009E-2</v>
      </c>
      <c r="D425" s="2">
        <f t="shared" si="55"/>
        <v>1.0000000000000009E-2</v>
      </c>
      <c r="E425" s="2">
        <f t="shared" si="56"/>
        <v>0</v>
      </c>
      <c r="F425" s="2">
        <f t="shared" si="60"/>
        <v>2.4151517171668016E-3</v>
      </c>
      <c r="G425" s="2">
        <f t="shared" si="60"/>
        <v>1.7691137140907439E-3</v>
      </c>
      <c r="H425" s="2">
        <f t="shared" si="58"/>
        <v>1.3651760754158735</v>
      </c>
      <c r="I425" s="2">
        <f t="shared" si="59"/>
        <v>57.719849680782517</v>
      </c>
    </row>
    <row r="426" spans="1:9" ht="13.5" x14ac:dyDescent="0.25">
      <c r="A426" s="3">
        <f>TITRES_STAT!B429</f>
        <v>42923</v>
      </c>
      <c r="B426" s="5">
        <f>TITRES_STAT!D429</f>
        <v>0.54</v>
      </c>
      <c r="C426" s="2">
        <f t="shared" si="54"/>
        <v>-1.0000000000000009E-2</v>
      </c>
      <c r="D426" s="2">
        <f t="shared" si="55"/>
        <v>0</v>
      </c>
      <c r="E426" s="2">
        <f t="shared" si="56"/>
        <v>1.0000000000000009E-2</v>
      </c>
      <c r="F426" s="2">
        <f t="shared" si="60"/>
        <v>2.2426408802263156E-3</v>
      </c>
      <c r="G426" s="2">
        <f t="shared" si="60"/>
        <v>2.3570341630842627E-3</v>
      </c>
      <c r="H426" s="2">
        <f t="shared" si="58"/>
        <v>0.95146727839181622</v>
      </c>
      <c r="I426" s="2">
        <f t="shared" si="59"/>
        <v>48.756506907761761</v>
      </c>
    </row>
    <row r="427" spans="1:9" ht="13.5" x14ac:dyDescent="0.25">
      <c r="A427" s="3">
        <f>TITRES_STAT!B430</f>
        <v>42926</v>
      </c>
      <c r="B427" s="5">
        <f>TITRES_STAT!D430</f>
        <v>0.54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2.082452245924436E-3</v>
      </c>
      <c r="G427" s="2">
        <f t="shared" si="60"/>
        <v>2.1886745800068154E-3</v>
      </c>
      <c r="H427" s="2">
        <f t="shared" si="58"/>
        <v>0.95146727839181622</v>
      </c>
      <c r="I427" s="2">
        <f t="shared" si="59"/>
        <v>48.756506907761761</v>
      </c>
    </row>
    <row r="428" spans="1:9" ht="13.5" x14ac:dyDescent="0.25">
      <c r="A428" s="3">
        <f>TITRES_STAT!B431</f>
        <v>42927</v>
      </c>
      <c r="B428" s="5">
        <f>TITRES_STAT!D431</f>
        <v>0.55000000000000004</v>
      </c>
      <c r="C428" s="2">
        <f t="shared" si="54"/>
        <v>1.0000000000000009E-2</v>
      </c>
      <c r="D428" s="2">
        <f t="shared" si="55"/>
        <v>1.0000000000000009E-2</v>
      </c>
      <c r="E428" s="2">
        <f t="shared" si="56"/>
        <v>0</v>
      </c>
      <c r="F428" s="2">
        <f t="shared" si="60"/>
        <v>2.6479913712155489E-3</v>
      </c>
      <c r="G428" s="2">
        <f t="shared" si="60"/>
        <v>2.0323406814348999E-3</v>
      </c>
      <c r="H428" s="2">
        <f t="shared" si="58"/>
        <v>1.302926913486758</v>
      </c>
      <c r="I428" s="2">
        <f t="shared" si="59"/>
        <v>56.576997987055307</v>
      </c>
    </row>
    <row r="429" spans="1:9" ht="13.5" x14ac:dyDescent="0.25">
      <c r="A429" s="3">
        <f>TITRES_STAT!B432</f>
        <v>42928</v>
      </c>
      <c r="B429" s="5">
        <f>TITRES_STAT!D432</f>
        <v>0.54</v>
      </c>
      <c r="C429" s="2">
        <f t="shared" si="54"/>
        <v>-1.0000000000000009E-2</v>
      </c>
      <c r="D429" s="2">
        <f t="shared" si="55"/>
        <v>0</v>
      </c>
      <c r="E429" s="2">
        <f t="shared" si="56"/>
        <v>1.0000000000000009E-2</v>
      </c>
      <c r="F429" s="2">
        <f t="shared" ref="F429:G444" si="61">((F428*13)+D429)/14</f>
        <v>2.4588491304144383E-3</v>
      </c>
      <c r="G429" s="2">
        <f t="shared" si="61"/>
        <v>2.6014592041895507E-3</v>
      </c>
      <c r="H429" s="2">
        <f t="shared" si="58"/>
        <v>0.94518073796988844</v>
      </c>
      <c r="I429" s="2">
        <f t="shared" si="59"/>
        <v>48.590895412440588</v>
      </c>
    </row>
    <row r="430" spans="1:9" ht="13.5" x14ac:dyDescent="0.25">
      <c r="A430" s="3">
        <f>TITRES_STAT!B433</f>
        <v>42929</v>
      </c>
      <c r="B430" s="5">
        <f>TITRES_STAT!D433</f>
        <v>0.53</v>
      </c>
      <c r="C430" s="2">
        <f t="shared" si="54"/>
        <v>-1.0000000000000009E-2</v>
      </c>
      <c r="D430" s="2">
        <f t="shared" si="55"/>
        <v>0</v>
      </c>
      <c r="E430" s="2">
        <f t="shared" si="56"/>
        <v>1.0000000000000009E-2</v>
      </c>
      <c r="F430" s="2">
        <f t="shared" si="61"/>
        <v>2.2832170496705499E-3</v>
      </c>
      <c r="G430" s="2">
        <f t="shared" si="61"/>
        <v>3.1299264038902978E-3</v>
      </c>
      <c r="H430" s="2">
        <f t="shared" si="58"/>
        <v>0.72947946853723378</v>
      </c>
      <c r="I430" s="2">
        <f t="shared" si="59"/>
        <v>42.179134346949837</v>
      </c>
    </row>
    <row r="431" spans="1:9" ht="13.5" x14ac:dyDescent="0.25">
      <c r="A431" s="3">
        <f>TITRES_STAT!B434</f>
        <v>42930</v>
      </c>
      <c r="B431" s="5">
        <f>TITRES_STAT!D434</f>
        <v>0.54</v>
      </c>
      <c r="C431" s="2">
        <f t="shared" si="54"/>
        <v>1.0000000000000009E-2</v>
      </c>
      <c r="D431" s="2">
        <f t="shared" si="55"/>
        <v>1.0000000000000009E-2</v>
      </c>
      <c r="E431" s="2">
        <f t="shared" si="56"/>
        <v>0</v>
      </c>
      <c r="F431" s="2">
        <f t="shared" si="61"/>
        <v>2.8344158318369399E-3</v>
      </c>
      <c r="G431" s="2">
        <f t="shared" si="61"/>
        <v>2.9063602321838483E-3</v>
      </c>
      <c r="H431" s="2">
        <f t="shared" si="58"/>
        <v>0.97524587642294802</v>
      </c>
      <c r="I431" s="2">
        <f t="shared" si="59"/>
        <v>49.373391336427439</v>
      </c>
    </row>
    <row r="432" spans="1:9" ht="13.5" x14ac:dyDescent="0.25">
      <c r="A432" s="3">
        <f>TITRES_STAT!B435</f>
        <v>42933</v>
      </c>
      <c r="B432" s="5">
        <f>TITRES_STAT!D435</f>
        <v>0.54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2.6319575581343012E-3</v>
      </c>
      <c r="G432" s="2">
        <f t="shared" si="61"/>
        <v>2.6987630727421451E-3</v>
      </c>
      <c r="H432" s="2">
        <f t="shared" si="58"/>
        <v>0.97524587642294791</v>
      </c>
      <c r="I432" s="2">
        <f t="shared" si="59"/>
        <v>49.373391336427431</v>
      </c>
    </row>
    <row r="433" spans="1:9" ht="13.5" x14ac:dyDescent="0.25">
      <c r="A433" s="3">
        <f>TITRES_STAT!B436</f>
        <v>42934</v>
      </c>
      <c r="B433" s="5">
        <f>TITRES_STAT!D436</f>
        <v>0.55000000000000004</v>
      </c>
      <c r="C433" s="2">
        <f t="shared" si="54"/>
        <v>1.0000000000000009E-2</v>
      </c>
      <c r="D433" s="2">
        <f t="shared" si="55"/>
        <v>1.0000000000000009E-2</v>
      </c>
      <c r="E433" s="2">
        <f t="shared" si="56"/>
        <v>0</v>
      </c>
      <c r="F433" s="2">
        <f t="shared" si="61"/>
        <v>3.1582463039818514E-3</v>
      </c>
      <c r="G433" s="2">
        <f t="shared" si="61"/>
        <v>2.5059942818319919E-3</v>
      </c>
      <c r="H433" s="2">
        <f t="shared" si="58"/>
        <v>1.2602767400063797</v>
      </c>
      <c r="I433" s="2">
        <f t="shared" si="59"/>
        <v>55.757629926449745</v>
      </c>
    </row>
    <row r="434" spans="1:9" ht="13.5" x14ac:dyDescent="0.25">
      <c r="A434" s="3">
        <f>TITRES_STAT!B437</f>
        <v>42935</v>
      </c>
      <c r="B434" s="5">
        <f>TITRES_STAT!D437</f>
        <v>0.54</v>
      </c>
      <c r="C434" s="2">
        <f t="shared" si="54"/>
        <v>-1.0000000000000009E-2</v>
      </c>
      <c r="D434" s="2">
        <f t="shared" si="55"/>
        <v>0</v>
      </c>
      <c r="E434" s="2">
        <f t="shared" si="56"/>
        <v>1.0000000000000009E-2</v>
      </c>
      <c r="F434" s="2">
        <f t="shared" si="61"/>
        <v>2.9326572822688619E-3</v>
      </c>
      <c r="G434" s="2">
        <f t="shared" si="61"/>
        <v>3.0412804045582787E-3</v>
      </c>
      <c r="H434" s="2">
        <f t="shared" si="58"/>
        <v>0.9642837529460907</v>
      </c>
      <c r="I434" s="2">
        <f t="shared" si="59"/>
        <v>49.09085825812231</v>
      </c>
    </row>
    <row r="435" spans="1:9" ht="13.5" x14ac:dyDescent="0.25">
      <c r="A435" s="3">
        <f>TITRES_STAT!B438</f>
        <v>42936</v>
      </c>
      <c r="B435" s="5">
        <f>TITRES_STAT!D438</f>
        <v>0.55000000000000004</v>
      </c>
      <c r="C435" s="2">
        <f t="shared" si="54"/>
        <v>1.0000000000000009E-2</v>
      </c>
      <c r="D435" s="2">
        <f t="shared" si="55"/>
        <v>1.0000000000000009E-2</v>
      </c>
      <c r="E435" s="2">
        <f t="shared" si="56"/>
        <v>0</v>
      </c>
      <c r="F435" s="2">
        <f t="shared" si="61"/>
        <v>3.4374674763925153E-3</v>
      </c>
      <c r="G435" s="2">
        <f t="shared" si="61"/>
        <v>2.8240460899469732E-3</v>
      </c>
      <c r="H435" s="2">
        <f t="shared" si="58"/>
        <v>1.2172136597306953</v>
      </c>
      <c r="I435" s="2">
        <f t="shared" si="59"/>
        <v>54.89834749974159</v>
      </c>
    </row>
    <row r="436" spans="1:9" ht="13.5" x14ac:dyDescent="0.25">
      <c r="A436" s="3">
        <f>TITRES_STAT!B439</f>
        <v>42937</v>
      </c>
      <c r="B436" s="5">
        <f>TITRES_STAT!D439</f>
        <v>0.54</v>
      </c>
      <c r="C436" s="2">
        <f t="shared" si="54"/>
        <v>-1.0000000000000009E-2</v>
      </c>
      <c r="D436" s="2">
        <f t="shared" si="55"/>
        <v>0</v>
      </c>
      <c r="E436" s="2">
        <f t="shared" si="56"/>
        <v>1.0000000000000009E-2</v>
      </c>
      <c r="F436" s="2">
        <f t="shared" si="61"/>
        <v>3.1919340852216214E-3</v>
      </c>
      <c r="G436" s="2">
        <f t="shared" si="61"/>
        <v>3.3366142263793331E-3</v>
      </c>
      <c r="H436" s="2">
        <f t="shared" si="58"/>
        <v>0.9566386368511326</v>
      </c>
      <c r="I436" s="2">
        <f t="shared" si="59"/>
        <v>48.89194247899934</v>
      </c>
    </row>
    <row r="437" spans="1:9" ht="13.5" x14ac:dyDescent="0.25">
      <c r="A437" s="3">
        <f>TITRES_STAT!B440</f>
        <v>42940</v>
      </c>
      <c r="B437" s="5">
        <f>TITRES_STAT!D440</f>
        <v>0.53</v>
      </c>
      <c r="C437" s="2">
        <f t="shared" si="54"/>
        <v>-1.0000000000000009E-2</v>
      </c>
      <c r="D437" s="2">
        <f t="shared" si="55"/>
        <v>0</v>
      </c>
      <c r="E437" s="2">
        <f t="shared" si="56"/>
        <v>1.0000000000000009E-2</v>
      </c>
      <c r="F437" s="2">
        <f t="shared" si="61"/>
        <v>2.9639387934200768E-3</v>
      </c>
      <c r="G437" s="2">
        <f t="shared" si="61"/>
        <v>3.8125703530665243E-3</v>
      </c>
      <c r="H437" s="2">
        <f t="shared" si="58"/>
        <v>0.77741222297343926</v>
      </c>
      <c r="I437" s="2">
        <f t="shared" si="59"/>
        <v>43.738431238697324</v>
      </c>
    </row>
    <row r="438" spans="1:9" ht="13.5" x14ac:dyDescent="0.25">
      <c r="A438" s="3">
        <f>TITRES_STAT!B441</f>
        <v>42942</v>
      </c>
      <c r="B438" s="5">
        <f>TITRES_STAT!D441</f>
        <v>0.54</v>
      </c>
      <c r="C438" s="2">
        <f t="shared" si="54"/>
        <v>1.0000000000000009E-2</v>
      </c>
      <c r="D438" s="2">
        <f t="shared" si="55"/>
        <v>1.0000000000000009E-2</v>
      </c>
      <c r="E438" s="2">
        <f t="shared" si="56"/>
        <v>0</v>
      </c>
      <c r="F438" s="2">
        <f t="shared" si="61"/>
        <v>3.4665145938900721E-3</v>
      </c>
      <c r="G438" s="2">
        <f t="shared" si="61"/>
        <v>3.5402438992760583E-3</v>
      </c>
      <c r="H438" s="2">
        <f t="shared" si="58"/>
        <v>0.97917394747829012</v>
      </c>
      <c r="I438" s="2">
        <f t="shared" si="59"/>
        <v>49.473870082307698</v>
      </c>
    </row>
    <row r="439" spans="1:9" ht="13.5" x14ac:dyDescent="0.25">
      <c r="A439" s="3">
        <f>TITRES_STAT!B442</f>
        <v>42943</v>
      </c>
      <c r="B439" s="5">
        <f>TITRES_STAT!D442</f>
        <v>0.56000000000000005</v>
      </c>
      <c r="C439" s="2">
        <f t="shared" si="54"/>
        <v>2.0000000000000018E-2</v>
      </c>
      <c r="D439" s="2">
        <f t="shared" si="55"/>
        <v>2.0000000000000018E-2</v>
      </c>
      <c r="E439" s="2">
        <f t="shared" si="56"/>
        <v>0</v>
      </c>
      <c r="F439" s="2">
        <f t="shared" si="61"/>
        <v>4.6474778371836389E-3</v>
      </c>
      <c r="G439" s="2">
        <f t="shared" si="61"/>
        <v>3.2873693350420541E-3</v>
      </c>
      <c r="H439" s="2">
        <f t="shared" si="58"/>
        <v>1.4137376617964301</v>
      </c>
      <c r="I439" s="2">
        <f t="shared" si="59"/>
        <v>58.570476989792361</v>
      </c>
    </row>
    <row r="440" spans="1:9" ht="13.5" x14ac:dyDescent="0.25">
      <c r="A440" s="3">
        <f>TITRES_STAT!B443</f>
        <v>42944</v>
      </c>
      <c r="B440" s="5">
        <f>TITRES_STAT!D443</f>
        <v>0.56000000000000005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4.3155151345276649E-3</v>
      </c>
      <c r="G440" s="2">
        <f t="shared" si="61"/>
        <v>3.0525572396819071E-3</v>
      </c>
      <c r="H440" s="2">
        <f t="shared" si="58"/>
        <v>1.4137376617964303</v>
      </c>
      <c r="I440" s="2">
        <f t="shared" si="59"/>
        <v>58.570476989792361</v>
      </c>
    </row>
    <row r="441" spans="1:9" ht="13.5" x14ac:dyDescent="0.25">
      <c r="A441" s="3">
        <f>TITRES_STAT!B444</f>
        <v>42947</v>
      </c>
      <c r="B441" s="5">
        <f>TITRES_STAT!D444</f>
        <v>0.56000000000000005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4.0072640534899746E-3</v>
      </c>
      <c r="G441" s="2">
        <f t="shared" si="61"/>
        <v>2.8345174368474856E-3</v>
      </c>
      <c r="H441" s="2">
        <f t="shared" si="58"/>
        <v>1.4137376617964301</v>
      </c>
      <c r="I441" s="2">
        <f t="shared" si="59"/>
        <v>58.570476989792361</v>
      </c>
    </row>
    <row r="442" spans="1:9" ht="13.5" x14ac:dyDescent="0.25">
      <c r="A442" s="3">
        <f>TITRES_STAT!B445</f>
        <v>42948</v>
      </c>
      <c r="B442" s="5">
        <f>TITRES_STAT!D445</f>
        <v>0.56000000000000005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3.7210309068121191E-3</v>
      </c>
      <c r="G442" s="2">
        <f t="shared" si="61"/>
        <v>2.6320519056440938E-3</v>
      </c>
      <c r="H442" s="2">
        <f t="shared" si="58"/>
        <v>1.4137376617964299</v>
      </c>
      <c r="I442" s="2">
        <f t="shared" si="59"/>
        <v>58.570476989792354</v>
      </c>
    </row>
    <row r="443" spans="1:9" ht="13.5" x14ac:dyDescent="0.25">
      <c r="A443" s="3">
        <f>TITRES_STAT!B446</f>
        <v>42949</v>
      </c>
      <c r="B443" s="5">
        <f>TITRES_STAT!D446</f>
        <v>0.56999999999999995</v>
      </c>
      <c r="C443" s="2">
        <f t="shared" si="54"/>
        <v>9.9999999999998979E-3</v>
      </c>
      <c r="D443" s="2">
        <f t="shared" si="55"/>
        <v>9.9999999999998979E-3</v>
      </c>
      <c r="E443" s="2">
        <f t="shared" si="56"/>
        <v>0</v>
      </c>
      <c r="F443" s="2">
        <f t="shared" si="61"/>
        <v>4.1695286991826749E-3</v>
      </c>
      <c r="G443" s="2">
        <f t="shared" si="61"/>
        <v>2.4440481980980873E-3</v>
      </c>
      <c r="H443" s="2">
        <f t="shared" si="58"/>
        <v>1.7059928287941801</v>
      </c>
      <c r="I443" s="2">
        <f t="shared" si="59"/>
        <v>63.044987061343733</v>
      </c>
    </row>
    <row r="444" spans="1:9" ht="13.5" x14ac:dyDescent="0.25">
      <c r="A444" s="3">
        <f>TITRES_STAT!B447</f>
        <v>42950</v>
      </c>
      <c r="B444" s="5">
        <f>TITRES_STAT!D447</f>
        <v>0.56999999999999995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3.8717052206696267E-3</v>
      </c>
      <c r="G444" s="2">
        <f t="shared" si="61"/>
        <v>2.2694733268053663E-3</v>
      </c>
      <c r="H444" s="2">
        <f t="shared" si="58"/>
        <v>1.7059928287941806</v>
      </c>
      <c r="I444" s="2">
        <f t="shared" si="59"/>
        <v>63.04498706134374</v>
      </c>
    </row>
    <row r="445" spans="1:9" ht="13.5" x14ac:dyDescent="0.25">
      <c r="A445" s="3">
        <f>TITRES_STAT!B448</f>
        <v>42951</v>
      </c>
      <c r="B445" s="5">
        <f>TITRES_STAT!D448</f>
        <v>0.56999999999999995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3.5951548477646533E-3</v>
      </c>
      <c r="G445" s="2">
        <f t="shared" si="62"/>
        <v>2.1073680891764116E-3</v>
      </c>
      <c r="H445" s="2">
        <f t="shared" si="58"/>
        <v>1.7059928287941806</v>
      </c>
      <c r="I445" s="2">
        <f t="shared" si="59"/>
        <v>63.04498706134374</v>
      </c>
    </row>
    <row r="446" spans="1:9" ht="13.5" x14ac:dyDescent="0.25">
      <c r="A446" s="3">
        <f>TITRES_STAT!B449</f>
        <v>42954</v>
      </c>
      <c r="B446" s="5">
        <f>TITRES_STAT!D449</f>
        <v>0.56999999999999995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3.3383580729243211E-3</v>
      </c>
      <c r="G446" s="2">
        <f t="shared" si="62"/>
        <v>1.9568417970923821E-3</v>
      </c>
      <c r="H446" s="2">
        <f t="shared" si="58"/>
        <v>1.7059928287941808</v>
      </c>
      <c r="I446" s="2">
        <f t="shared" si="59"/>
        <v>63.044987061343747</v>
      </c>
    </row>
    <row r="447" spans="1:9" ht="13.5" x14ac:dyDescent="0.25">
      <c r="A447" s="3">
        <f>TITRES_STAT!B450</f>
        <v>42955</v>
      </c>
      <c r="B447" s="5">
        <f>TITRES_STAT!D450</f>
        <v>0.56999999999999995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3.0999039248582982E-3</v>
      </c>
      <c r="G447" s="2">
        <f t="shared" si="62"/>
        <v>1.8170673830143547E-3</v>
      </c>
      <c r="H447" s="2">
        <f t="shared" si="58"/>
        <v>1.7059928287941808</v>
      </c>
      <c r="I447" s="2">
        <f t="shared" si="59"/>
        <v>63.044987061343747</v>
      </c>
    </row>
    <row r="448" spans="1:9" ht="13.5" x14ac:dyDescent="0.25">
      <c r="A448" s="3">
        <f>TITRES_STAT!B451</f>
        <v>42956</v>
      </c>
      <c r="B448" s="5">
        <f>TITRES_STAT!D451</f>
        <v>0.56999999999999995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2.8784822159398484E-3</v>
      </c>
      <c r="G448" s="2">
        <f t="shared" si="62"/>
        <v>1.6872768556561865E-3</v>
      </c>
      <c r="H448" s="2">
        <f t="shared" si="58"/>
        <v>1.705992828794181</v>
      </c>
      <c r="I448" s="2">
        <f t="shared" si="59"/>
        <v>63.044987061343747</v>
      </c>
    </row>
    <row r="449" spans="1:9" ht="13.5" x14ac:dyDescent="0.25">
      <c r="A449" s="3">
        <f>TITRES_STAT!B452</f>
        <v>42957</v>
      </c>
      <c r="B449" s="5">
        <f>TITRES_STAT!D452</f>
        <v>0.56999999999999995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2.6728763433727164E-3</v>
      </c>
      <c r="G449" s="2">
        <f t="shared" si="62"/>
        <v>1.5667570802521732E-3</v>
      </c>
      <c r="H449" s="2">
        <f t="shared" si="58"/>
        <v>1.7059928287941808</v>
      </c>
      <c r="I449" s="2">
        <f t="shared" si="59"/>
        <v>63.044987061343747</v>
      </c>
    </row>
    <row r="450" spans="1:9" ht="13.5" x14ac:dyDescent="0.25">
      <c r="A450" s="3">
        <f>TITRES_STAT!B453</f>
        <v>42958</v>
      </c>
      <c r="B450" s="5">
        <f>TITRES_STAT!D453</f>
        <v>0.56999999999999995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2.4819566045603792E-3</v>
      </c>
      <c r="G450" s="2">
        <f t="shared" si="62"/>
        <v>1.454845860234161E-3</v>
      </c>
      <c r="H450" s="2">
        <f t="shared" si="58"/>
        <v>1.7059928287941803</v>
      </c>
      <c r="I450" s="2">
        <f t="shared" si="59"/>
        <v>63.044987061343733</v>
      </c>
    </row>
    <row r="451" spans="1:9" ht="13.5" x14ac:dyDescent="0.25">
      <c r="A451" s="3">
        <f>TITRES_STAT!B454</f>
        <v>42961</v>
      </c>
      <c r="B451" s="5">
        <f>TITRES_STAT!D454</f>
        <v>0.56999999999999995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2.3046739899489238E-3</v>
      </c>
      <c r="G451" s="2">
        <f t="shared" si="62"/>
        <v>1.3509282987888636E-3</v>
      </c>
      <c r="H451" s="2">
        <f t="shared" si="58"/>
        <v>1.7059928287941808</v>
      </c>
      <c r="I451" s="2">
        <f t="shared" si="59"/>
        <v>63.044987061343747</v>
      </c>
    </row>
    <row r="452" spans="1:9" ht="13.5" x14ac:dyDescent="0.25">
      <c r="A452" s="3">
        <f>TITRES_STAT!B455</f>
        <v>42962</v>
      </c>
      <c r="B452" s="5">
        <f>TITRES_STAT!D455</f>
        <v>0.56000000000000005</v>
      </c>
      <c r="C452" s="2">
        <f t="shared" si="63"/>
        <v>-9.9999999999998979E-3</v>
      </c>
      <c r="D452" s="2">
        <f t="shared" si="64"/>
        <v>0</v>
      </c>
      <c r="E452" s="2">
        <f t="shared" si="65"/>
        <v>9.9999999999998979E-3</v>
      </c>
      <c r="F452" s="2">
        <f t="shared" si="62"/>
        <v>2.1400544192382862E-3</v>
      </c>
      <c r="G452" s="2">
        <f t="shared" si="62"/>
        <v>1.9687191345896518E-3</v>
      </c>
      <c r="H452" s="2">
        <f t="shared" si="58"/>
        <v>1.0870288105795987</v>
      </c>
      <c r="I452" s="2">
        <f t="shared" si="59"/>
        <v>52.084993032641208</v>
      </c>
    </row>
    <row r="453" spans="1:9" ht="13.5" x14ac:dyDescent="0.25">
      <c r="A453" s="3">
        <f>TITRES_STAT!B456</f>
        <v>42963</v>
      </c>
      <c r="B453" s="5">
        <f>TITRES_STAT!D456</f>
        <v>0.56000000000000005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1.9871933892926944E-3</v>
      </c>
      <c r="G453" s="2">
        <f t="shared" si="62"/>
        <v>1.8280963392618196E-3</v>
      </c>
      <c r="H453" s="2">
        <f t="shared" si="58"/>
        <v>1.0870288105795987</v>
      </c>
      <c r="I453" s="2">
        <f t="shared" si="59"/>
        <v>52.084993032641208</v>
      </c>
    </row>
    <row r="454" spans="1:9" ht="13.5" x14ac:dyDescent="0.25">
      <c r="A454" s="3">
        <f>TITRES_STAT!B457</f>
        <v>42964</v>
      </c>
      <c r="B454" s="5">
        <f>TITRES_STAT!D457</f>
        <v>0.56000000000000005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1.8452510043432161E-3</v>
      </c>
      <c r="G454" s="2">
        <f t="shared" si="62"/>
        <v>1.697518029314547E-3</v>
      </c>
      <c r="H454" s="2">
        <f t="shared" si="58"/>
        <v>1.0870288105795987</v>
      </c>
      <c r="I454" s="2">
        <f t="shared" si="59"/>
        <v>52.084993032641208</v>
      </c>
    </row>
    <row r="455" spans="1:9" ht="13.5" x14ac:dyDescent="0.25">
      <c r="A455" s="3">
        <f>TITRES_STAT!B458</f>
        <v>42965</v>
      </c>
      <c r="B455" s="5">
        <f>TITRES_STAT!D458</f>
        <v>0.56000000000000005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1.7134473611758437E-3</v>
      </c>
      <c r="G455" s="2">
        <f t="shared" si="62"/>
        <v>1.576266741506365E-3</v>
      </c>
      <c r="H455" s="2">
        <f t="shared" si="58"/>
        <v>1.0870288105795987</v>
      </c>
      <c r="I455" s="2">
        <f t="shared" si="59"/>
        <v>52.084993032641208</v>
      </c>
    </row>
    <row r="456" spans="1:9" ht="13.5" x14ac:dyDescent="0.25">
      <c r="A456" s="3">
        <f>TITRES_STAT!B459</f>
        <v>42968</v>
      </c>
      <c r="B456" s="5">
        <f>TITRES_STAT!D459</f>
        <v>0.55000000000000004</v>
      </c>
      <c r="C456" s="2">
        <f t="shared" si="63"/>
        <v>-1.0000000000000009E-2</v>
      </c>
      <c r="D456" s="2">
        <f t="shared" si="64"/>
        <v>0</v>
      </c>
      <c r="E456" s="2">
        <f t="shared" si="65"/>
        <v>1.0000000000000009E-2</v>
      </c>
      <c r="F456" s="2">
        <f t="shared" si="62"/>
        <v>1.5910582639489977E-3</v>
      </c>
      <c r="G456" s="2">
        <f t="shared" si="62"/>
        <v>2.1779619742559107E-3</v>
      </c>
      <c r="H456" s="2">
        <f t="shared" si="58"/>
        <v>0.73052619042744049</v>
      </c>
      <c r="I456" s="2">
        <f t="shared" si="59"/>
        <v>42.214107736040695</v>
      </c>
    </row>
    <row r="457" spans="1:9" ht="13.5" x14ac:dyDescent="0.25">
      <c r="A457" s="3">
        <f>TITRES_STAT!B460</f>
        <v>42969</v>
      </c>
      <c r="B457" s="5">
        <f>TITRES_STAT!D460</f>
        <v>0.54</v>
      </c>
      <c r="C457" s="2">
        <f t="shared" si="63"/>
        <v>-1.0000000000000009E-2</v>
      </c>
      <c r="D457" s="2">
        <f t="shared" si="64"/>
        <v>0</v>
      </c>
      <c r="E457" s="2">
        <f t="shared" si="65"/>
        <v>1.0000000000000009E-2</v>
      </c>
      <c r="F457" s="2">
        <f t="shared" si="62"/>
        <v>1.4774112450954978E-3</v>
      </c>
      <c r="G457" s="2">
        <f t="shared" si="62"/>
        <v>2.7366789760947747E-3</v>
      </c>
      <c r="H457" s="2">
        <f t="shared" si="58"/>
        <v>0.53985551758202754</v>
      </c>
      <c r="I457" s="2">
        <f t="shared" si="59"/>
        <v>35.058842301629753</v>
      </c>
    </row>
    <row r="458" spans="1:9" ht="13.5" x14ac:dyDescent="0.25">
      <c r="A458" s="3">
        <f>TITRES_STAT!B461</f>
        <v>42970</v>
      </c>
      <c r="B458" s="5">
        <f>TITRES_STAT!D461</f>
        <v>0.53</v>
      </c>
      <c r="C458" s="2">
        <f t="shared" si="63"/>
        <v>-1.0000000000000009E-2</v>
      </c>
      <c r="D458" s="2">
        <f t="shared" si="64"/>
        <v>0</v>
      </c>
      <c r="E458" s="2">
        <f t="shared" si="65"/>
        <v>1.0000000000000009E-2</v>
      </c>
      <c r="F458" s="2">
        <f t="shared" si="62"/>
        <v>1.3718818704458195E-3</v>
      </c>
      <c r="G458" s="2">
        <f t="shared" si="62"/>
        <v>3.2554876206594345E-3</v>
      </c>
      <c r="H458" s="2">
        <f t="shared" si="58"/>
        <v>0.42140595520616048</v>
      </c>
      <c r="I458" s="2">
        <f t="shared" si="59"/>
        <v>29.647121827700502</v>
      </c>
    </row>
    <row r="459" spans="1:9" ht="13.5" x14ac:dyDescent="0.25">
      <c r="A459" s="3">
        <f>TITRES_STAT!B462</f>
        <v>42971</v>
      </c>
      <c r="B459" s="5">
        <f>TITRES_STAT!D462</f>
        <v>0.54</v>
      </c>
      <c r="C459" s="2">
        <f t="shared" si="63"/>
        <v>1.0000000000000009E-2</v>
      </c>
      <c r="D459" s="2">
        <f t="shared" si="64"/>
        <v>1.0000000000000009E-2</v>
      </c>
      <c r="E459" s="2">
        <f t="shared" si="65"/>
        <v>0</v>
      </c>
      <c r="F459" s="2">
        <f t="shared" si="62"/>
        <v>1.9881760225568331E-3</v>
      </c>
      <c r="G459" s="2">
        <f t="shared" si="62"/>
        <v>3.0229527906123319E-3</v>
      </c>
      <c r="H459" s="2">
        <f t="shared" si="58"/>
        <v>0.65769337474638712</v>
      </c>
      <c r="I459" s="2">
        <f t="shared" si="59"/>
        <v>39.675212844897118</v>
      </c>
    </row>
    <row r="460" spans="1:9" ht="13.5" x14ac:dyDescent="0.25">
      <c r="A460" s="3">
        <f>TITRES_STAT!B463</f>
        <v>42972</v>
      </c>
      <c r="B460" s="5">
        <f>TITRES_STAT!D463</f>
        <v>0.54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1.8461634495170593E-3</v>
      </c>
      <c r="G460" s="2">
        <f t="shared" si="62"/>
        <v>2.8070275912828796E-3</v>
      </c>
      <c r="H460" s="2">
        <f t="shared" si="58"/>
        <v>0.65769337474638712</v>
      </c>
      <c r="I460" s="2">
        <f t="shared" si="59"/>
        <v>39.675212844897118</v>
      </c>
    </row>
    <row r="461" spans="1:9" ht="13.5" x14ac:dyDescent="0.25">
      <c r="A461" s="3">
        <f>TITRES_STAT!B464</f>
        <v>42975</v>
      </c>
      <c r="B461" s="5">
        <f>TITRES_STAT!D464</f>
        <v>0.53</v>
      </c>
      <c r="C461" s="2">
        <f t="shared" si="63"/>
        <v>-1.0000000000000009E-2</v>
      </c>
      <c r="D461" s="2">
        <f t="shared" si="64"/>
        <v>0</v>
      </c>
      <c r="E461" s="2">
        <f t="shared" si="65"/>
        <v>1.0000000000000009E-2</v>
      </c>
      <c r="F461" s="2">
        <f t="shared" ref="F461:G476" si="66">((F460*13)+D461)/14</f>
        <v>1.7142946316944122E-3</v>
      </c>
      <c r="G461" s="2">
        <f t="shared" si="66"/>
        <v>3.3208113347626745E-3</v>
      </c>
      <c r="H461" s="2">
        <f t="shared" si="58"/>
        <v>0.51622765007724414</v>
      </c>
      <c r="I461" s="2">
        <f t="shared" si="59"/>
        <v>34.046843167049815</v>
      </c>
    </row>
    <row r="462" spans="1:9" ht="13.5" x14ac:dyDescent="0.25">
      <c r="A462" s="3">
        <f>TITRES_STAT!B465</f>
        <v>42976</v>
      </c>
      <c r="B462" s="5">
        <f>TITRES_STAT!D465</f>
        <v>0.54</v>
      </c>
      <c r="C462" s="2">
        <f t="shared" si="63"/>
        <v>1.0000000000000009E-2</v>
      </c>
      <c r="D462" s="2">
        <f t="shared" si="64"/>
        <v>1.0000000000000009E-2</v>
      </c>
      <c r="E462" s="2">
        <f t="shared" si="65"/>
        <v>0</v>
      </c>
      <c r="F462" s="2">
        <f t="shared" si="66"/>
        <v>2.3061307294305264E-3</v>
      </c>
      <c r="G462" s="2">
        <f t="shared" si="66"/>
        <v>3.0836105251367692E-3</v>
      </c>
      <c r="H462" s="2">
        <f t="shared" si="58"/>
        <v>0.74786705734448777</v>
      </c>
      <c r="I462" s="2">
        <f t="shared" si="59"/>
        <v>42.787410758842988</v>
      </c>
    </row>
    <row r="463" spans="1:9" ht="13.5" x14ac:dyDescent="0.25">
      <c r="A463" s="3">
        <f>TITRES_STAT!B466</f>
        <v>42977</v>
      </c>
      <c r="B463" s="5">
        <f>TITRES_STAT!D466</f>
        <v>0.54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2.1414071058997743E-3</v>
      </c>
      <c r="G463" s="2">
        <f t="shared" si="66"/>
        <v>2.8633526304841428E-3</v>
      </c>
      <c r="H463" s="2">
        <f t="shared" si="58"/>
        <v>0.74786705734448777</v>
      </c>
      <c r="I463" s="2">
        <f t="shared" si="59"/>
        <v>42.787410758842988</v>
      </c>
    </row>
    <row r="464" spans="1:9" ht="13.5" x14ac:dyDescent="0.25">
      <c r="A464" s="3">
        <f>TITRES_STAT!B467</f>
        <v>42978</v>
      </c>
      <c r="B464" s="5">
        <f>TITRES_STAT!D467</f>
        <v>0.53</v>
      </c>
      <c r="C464" s="2">
        <f t="shared" si="63"/>
        <v>-1.0000000000000009E-2</v>
      </c>
      <c r="D464" s="2">
        <f t="shared" si="64"/>
        <v>0</v>
      </c>
      <c r="E464" s="2">
        <f t="shared" si="65"/>
        <v>1.0000000000000009E-2</v>
      </c>
      <c r="F464" s="2">
        <f t="shared" si="66"/>
        <v>1.9884494554783618E-3</v>
      </c>
      <c r="G464" s="2">
        <f t="shared" si="66"/>
        <v>3.3731131568781329E-3</v>
      </c>
      <c r="H464" s="2">
        <f t="shared" si="58"/>
        <v>0.58949977750485605</v>
      </c>
      <c r="I464" s="2">
        <f t="shared" si="59"/>
        <v>37.087125512545413</v>
      </c>
    </row>
    <row r="465" spans="1:9" ht="13.5" x14ac:dyDescent="0.25">
      <c r="A465" s="3">
        <f>TITRES_STAT!B468</f>
        <v>42982</v>
      </c>
      <c r="B465" s="5">
        <f>TITRES_STAT!D468</f>
        <v>0.54</v>
      </c>
      <c r="C465" s="2">
        <f t="shared" si="63"/>
        <v>1.0000000000000009E-2</v>
      </c>
      <c r="D465" s="2">
        <f t="shared" si="64"/>
        <v>1.0000000000000009E-2</v>
      </c>
      <c r="E465" s="2">
        <f t="shared" si="65"/>
        <v>0</v>
      </c>
      <c r="F465" s="2">
        <f t="shared" si="66"/>
        <v>2.5607030658013367E-3</v>
      </c>
      <c r="G465" s="2">
        <f t="shared" si="66"/>
        <v>3.1321765028154091E-3</v>
      </c>
      <c r="H465" s="2">
        <f t="shared" ref="H465:H528" si="67">F465/G465</f>
        <v>0.81754749883973843</v>
      </c>
      <c r="I465" s="2">
        <f t="shared" ref="I465:I528" si="68">IF(G465=0,100,100-(100/(1+H465)))</f>
        <v>44.980805143284201</v>
      </c>
    </row>
    <row r="466" spans="1:9" ht="13.5" x14ac:dyDescent="0.25">
      <c r="A466" s="3">
        <f>TITRES_STAT!B469</f>
        <v>42983</v>
      </c>
      <c r="B466" s="5">
        <f>TITRES_STAT!D469</f>
        <v>0.54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2.377795703958384E-3</v>
      </c>
      <c r="G466" s="2">
        <f t="shared" si="66"/>
        <v>2.9084496097571653E-3</v>
      </c>
      <c r="H466" s="2">
        <f t="shared" si="67"/>
        <v>0.81754749883973854</v>
      </c>
      <c r="I466" s="2">
        <f t="shared" si="68"/>
        <v>44.980805143284208</v>
      </c>
    </row>
    <row r="467" spans="1:9" ht="13.5" x14ac:dyDescent="0.25">
      <c r="A467" s="3">
        <f>TITRES_STAT!B470</f>
        <v>42984</v>
      </c>
      <c r="B467" s="5">
        <f>TITRES_STAT!D470</f>
        <v>0.54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2.2079531536756424E-3</v>
      </c>
      <c r="G467" s="2">
        <f t="shared" si="66"/>
        <v>2.7007032090602253E-3</v>
      </c>
      <c r="H467" s="2">
        <f t="shared" si="67"/>
        <v>0.81754749883973843</v>
      </c>
      <c r="I467" s="2">
        <f t="shared" si="68"/>
        <v>44.980805143284201</v>
      </c>
    </row>
    <row r="468" spans="1:9" ht="13.5" x14ac:dyDescent="0.25">
      <c r="A468" s="3">
        <f>TITRES_STAT!B471</f>
        <v>42985</v>
      </c>
      <c r="B468" s="5">
        <f>TITRES_STAT!D471</f>
        <v>0.54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2.0502422141273824E-3</v>
      </c>
      <c r="G468" s="2">
        <f t="shared" si="66"/>
        <v>2.5077958369844949E-3</v>
      </c>
      <c r="H468" s="2">
        <f t="shared" si="67"/>
        <v>0.81754749883973854</v>
      </c>
      <c r="I468" s="2">
        <f t="shared" si="68"/>
        <v>44.980805143284208</v>
      </c>
    </row>
    <row r="469" spans="1:9" ht="13.5" x14ac:dyDescent="0.25">
      <c r="A469" s="3">
        <f>TITRES_STAT!B472</f>
        <v>42986</v>
      </c>
      <c r="B469" s="5">
        <f>TITRES_STAT!D472</f>
        <v>0.54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1.9037963416897122E-3</v>
      </c>
      <c r="G469" s="2">
        <f t="shared" si="66"/>
        <v>2.3286675629141736E-3</v>
      </c>
      <c r="H469" s="2">
        <f t="shared" si="67"/>
        <v>0.81754749883973865</v>
      </c>
      <c r="I469" s="2">
        <f t="shared" si="68"/>
        <v>44.980805143284208</v>
      </c>
    </row>
    <row r="470" spans="1:9" ht="13.5" x14ac:dyDescent="0.25">
      <c r="A470" s="3">
        <f>TITRES_STAT!B473</f>
        <v>42989</v>
      </c>
      <c r="B470" s="5">
        <f>TITRES_STAT!D473</f>
        <v>0.55000000000000004</v>
      </c>
      <c r="C470" s="2">
        <f t="shared" si="63"/>
        <v>1.0000000000000009E-2</v>
      </c>
      <c r="D470" s="2">
        <f t="shared" si="64"/>
        <v>1.0000000000000009E-2</v>
      </c>
      <c r="E470" s="2">
        <f t="shared" si="65"/>
        <v>0</v>
      </c>
      <c r="F470" s="2">
        <f t="shared" si="66"/>
        <v>2.4820966029975903E-3</v>
      </c>
      <c r="G470" s="2">
        <f t="shared" si="66"/>
        <v>2.1623341655631614E-3</v>
      </c>
      <c r="H470" s="2">
        <f t="shared" si="67"/>
        <v>1.1478783633570113</v>
      </c>
      <c r="I470" s="2">
        <f t="shared" si="68"/>
        <v>53.44242872128676</v>
      </c>
    </row>
    <row r="471" spans="1:9" ht="13.5" x14ac:dyDescent="0.25">
      <c r="A471" s="3">
        <f>TITRES_STAT!B474</f>
        <v>42990</v>
      </c>
      <c r="B471" s="5">
        <f>TITRES_STAT!D474</f>
        <v>0.55000000000000004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2.3048039884977626E-3</v>
      </c>
      <c r="G471" s="2">
        <f t="shared" si="66"/>
        <v>2.0078817251657929E-3</v>
      </c>
      <c r="H471" s="2">
        <f t="shared" si="67"/>
        <v>1.1478783633570113</v>
      </c>
      <c r="I471" s="2">
        <f t="shared" si="68"/>
        <v>53.44242872128676</v>
      </c>
    </row>
    <row r="472" spans="1:9" ht="13.5" x14ac:dyDescent="0.25">
      <c r="A472" s="3">
        <f>TITRES_STAT!B475</f>
        <v>42991</v>
      </c>
      <c r="B472" s="5">
        <f>TITRES_STAT!D475</f>
        <v>0.55000000000000004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2.1401751321764939E-3</v>
      </c>
      <c r="G472" s="2">
        <f t="shared" si="66"/>
        <v>1.8644616019396648E-3</v>
      </c>
      <c r="H472" s="2">
        <f t="shared" si="67"/>
        <v>1.1478783633570113</v>
      </c>
      <c r="I472" s="2">
        <f t="shared" si="68"/>
        <v>53.44242872128676</v>
      </c>
    </row>
    <row r="473" spans="1:9" ht="13.5" x14ac:dyDescent="0.25">
      <c r="A473" s="3">
        <f>TITRES_STAT!B476</f>
        <v>42992</v>
      </c>
      <c r="B473" s="5">
        <f>TITRES_STAT!D476</f>
        <v>0.55000000000000004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1.9873054798781728E-3</v>
      </c>
      <c r="G473" s="2">
        <f t="shared" si="66"/>
        <v>1.7312857732296888E-3</v>
      </c>
      <c r="H473" s="2">
        <f t="shared" si="67"/>
        <v>1.1478783633570111</v>
      </c>
      <c r="I473" s="2">
        <f t="shared" si="68"/>
        <v>53.442428721286753</v>
      </c>
    </row>
    <row r="474" spans="1:9" ht="13.5" x14ac:dyDescent="0.25">
      <c r="A474" s="3">
        <f>TITRES_STAT!B477</f>
        <v>42993</v>
      </c>
      <c r="B474" s="5">
        <f>TITRES_STAT!D477</f>
        <v>0.55000000000000004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1.8453550884583033E-3</v>
      </c>
      <c r="G474" s="2">
        <f t="shared" si="66"/>
        <v>1.6076225037132824E-3</v>
      </c>
      <c r="H474" s="2">
        <f t="shared" si="67"/>
        <v>1.1478783633570113</v>
      </c>
      <c r="I474" s="2">
        <f t="shared" si="68"/>
        <v>53.44242872128676</v>
      </c>
    </row>
    <row r="475" spans="1:9" ht="13.5" x14ac:dyDescent="0.25">
      <c r="A475" s="3">
        <f>TITRES_STAT!B478</f>
        <v>42996</v>
      </c>
      <c r="B475" s="5">
        <f>TITRES_STAT!D478</f>
        <v>0.54</v>
      </c>
      <c r="C475" s="2">
        <f t="shared" si="63"/>
        <v>-1.0000000000000009E-2</v>
      </c>
      <c r="D475" s="2">
        <f t="shared" si="64"/>
        <v>0</v>
      </c>
      <c r="E475" s="2">
        <f t="shared" si="65"/>
        <v>1.0000000000000009E-2</v>
      </c>
      <c r="F475" s="2">
        <f t="shared" si="66"/>
        <v>1.7135440107112817E-3</v>
      </c>
      <c r="G475" s="2">
        <f t="shared" si="66"/>
        <v>2.2070780391623343E-3</v>
      </c>
      <c r="H475" s="2">
        <f t="shared" si="67"/>
        <v>0.77638578260768409</v>
      </c>
      <c r="I475" s="2">
        <f t="shared" si="68"/>
        <v>43.705921889780704</v>
      </c>
    </row>
    <row r="476" spans="1:9" ht="13.5" x14ac:dyDescent="0.25">
      <c r="A476" s="3">
        <f>TITRES_STAT!B479</f>
        <v>42997</v>
      </c>
      <c r="B476" s="5">
        <f>TITRES_STAT!D479</f>
        <v>0.54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1.5911480099461903E-3</v>
      </c>
      <c r="G476" s="2">
        <f t="shared" si="66"/>
        <v>2.049429607793596E-3</v>
      </c>
      <c r="H476" s="2">
        <f t="shared" si="67"/>
        <v>0.77638578260768421</v>
      </c>
      <c r="I476" s="2">
        <f t="shared" si="68"/>
        <v>43.705921889780711</v>
      </c>
    </row>
    <row r="477" spans="1:9" ht="13.5" x14ac:dyDescent="0.25">
      <c r="A477" s="3">
        <f>TITRES_STAT!B480</f>
        <v>42998</v>
      </c>
      <c r="B477" s="5">
        <f>TITRES_STAT!D480</f>
        <v>0.54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1.4774945806643196E-3</v>
      </c>
      <c r="G477" s="2">
        <f t="shared" si="69"/>
        <v>1.903041778665482E-3</v>
      </c>
      <c r="H477" s="2">
        <f t="shared" si="67"/>
        <v>0.77638578260768421</v>
      </c>
      <c r="I477" s="2">
        <f t="shared" si="68"/>
        <v>43.705921889780711</v>
      </c>
    </row>
    <row r="478" spans="1:9" ht="13.5" x14ac:dyDescent="0.25">
      <c r="A478" s="3">
        <f>TITRES_STAT!B481</f>
        <v>43000</v>
      </c>
      <c r="B478" s="5">
        <f>TITRES_STAT!D481</f>
        <v>0.54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1.3719592534740112E-3</v>
      </c>
      <c r="G478" s="2">
        <f t="shared" si="69"/>
        <v>1.7671102230465191E-3</v>
      </c>
      <c r="H478" s="2">
        <f t="shared" si="67"/>
        <v>0.77638578260768421</v>
      </c>
      <c r="I478" s="2">
        <f t="shared" si="68"/>
        <v>43.705921889780711</v>
      </c>
    </row>
    <row r="479" spans="1:9" ht="13.5" x14ac:dyDescent="0.25">
      <c r="A479" s="3">
        <f>TITRES_STAT!B482</f>
        <v>43003</v>
      </c>
      <c r="B479" s="5">
        <f>TITRES_STAT!D482</f>
        <v>0.54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1.2739621639401531E-3</v>
      </c>
      <c r="G479" s="2">
        <f t="shared" si="69"/>
        <v>1.640888064257482E-3</v>
      </c>
      <c r="H479" s="2">
        <f t="shared" si="67"/>
        <v>0.77638578260768421</v>
      </c>
      <c r="I479" s="2">
        <f t="shared" si="68"/>
        <v>43.705921889780711</v>
      </c>
    </row>
    <row r="480" spans="1:9" ht="13.5" x14ac:dyDescent="0.25">
      <c r="A480" s="3">
        <f>TITRES_STAT!B483</f>
        <v>43004</v>
      </c>
      <c r="B480" s="5">
        <f>TITRES_STAT!D483</f>
        <v>0.53</v>
      </c>
      <c r="C480" s="2">
        <f t="shared" si="63"/>
        <v>-1.0000000000000009E-2</v>
      </c>
      <c r="D480" s="2">
        <f t="shared" si="64"/>
        <v>0</v>
      </c>
      <c r="E480" s="2">
        <f t="shared" si="65"/>
        <v>1.0000000000000009E-2</v>
      </c>
      <c r="F480" s="2">
        <f t="shared" si="69"/>
        <v>1.1829648665158566E-3</v>
      </c>
      <c r="G480" s="2">
        <f t="shared" si="69"/>
        <v>2.2379674882390911E-3</v>
      </c>
      <c r="H480" s="2">
        <f t="shared" si="67"/>
        <v>0.52858894185574323</v>
      </c>
      <c r="I480" s="2">
        <f t="shared" si="68"/>
        <v>34.580188786007028</v>
      </c>
    </row>
    <row r="481" spans="1:9" ht="13.5" x14ac:dyDescent="0.25">
      <c r="A481" s="3">
        <f>TITRES_STAT!B484</f>
        <v>43005</v>
      </c>
      <c r="B481" s="5">
        <f>TITRES_STAT!D484</f>
        <v>0.53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1.0984673760504383E-3</v>
      </c>
      <c r="G481" s="2">
        <f t="shared" si="69"/>
        <v>2.0781126676505846E-3</v>
      </c>
      <c r="H481" s="2">
        <f t="shared" si="67"/>
        <v>0.52858894185574323</v>
      </c>
      <c r="I481" s="2">
        <f t="shared" si="68"/>
        <v>34.580188786007028</v>
      </c>
    </row>
    <row r="482" spans="1:9" ht="13.5" x14ac:dyDescent="0.25">
      <c r="A482" s="3">
        <f>TITRES_STAT!B485</f>
        <v>43006</v>
      </c>
      <c r="B482" s="5">
        <f>TITRES_STAT!D485</f>
        <v>0.53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1.020005420618264E-3</v>
      </c>
      <c r="G482" s="2">
        <f t="shared" si="69"/>
        <v>1.9296760485326859E-3</v>
      </c>
      <c r="H482" s="2">
        <f t="shared" si="67"/>
        <v>0.52858894185574312</v>
      </c>
      <c r="I482" s="2">
        <f t="shared" si="68"/>
        <v>34.580188786007028</v>
      </c>
    </row>
    <row r="483" spans="1:9" ht="13.5" x14ac:dyDescent="0.25">
      <c r="A483" s="3">
        <f>TITRES_STAT!B486</f>
        <v>43007</v>
      </c>
      <c r="B483" s="5">
        <f>TITRES_STAT!D486</f>
        <v>0.53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9.4714789057410227E-4</v>
      </c>
      <c r="G483" s="2">
        <f t="shared" si="69"/>
        <v>1.7918420450660656E-3</v>
      </c>
      <c r="H483" s="2">
        <f t="shared" si="67"/>
        <v>0.52858894185574312</v>
      </c>
      <c r="I483" s="2">
        <f t="shared" si="68"/>
        <v>34.580188786007028</v>
      </c>
    </row>
    <row r="484" spans="1:9" ht="13.5" x14ac:dyDescent="0.25">
      <c r="A484" s="3">
        <f>TITRES_STAT!B487</f>
        <v>43010</v>
      </c>
      <c r="B484" s="5">
        <f>TITRES_STAT!D487</f>
        <v>0.53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8.7949446981880927E-4</v>
      </c>
      <c r="G484" s="2">
        <f t="shared" si="69"/>
        <v>1.6638533275613464E-3</v>
      </c>
      <c r="H484" s="2">
        <f t="shared" si="67"/>
        <v>0.52858894185574312</v>
      </c>
      <c r="I484" s="2">
        <f t="shared" si="68"/>
        <v>34.580188786007028</v>
      </c>
    </row>
    <row r="485" spans="1:9" ht="13.5" x14ac:dyDescent="0.25">
      <c r="A485" s="3">
        <f>TITRES_STAT!B488</f>
        <v>43011</v>
      </c>
      <c r="B485" s="5">
        <f>TITRES_STAT!D488</f>
        <v>0.52</v>
      </c>
      <c r="C485" s="2">
        <f t="shared" si="63"/>
        <v>-1.0000000000000009E-2</v>
      </c>
      <c r="D485" s="2">
        <f t="shared" si="64"/>
        <v>0</v>
      </c>
      <c r="E485" s="2">
        <f t="shared" si="65"/>
        <v>1.0000000000000009E-2</v>
      </c>
      <c r="F485" s="2">
        <f t="shared" si="69"/>
        <v>8.1667343626032286E-4</v>
      </c>
      <c r="G485" s="2">
        <f t="shared" si="69"/>
        <v>2.2592923755926793E-3</v>
      </c>
      <c r="H485" s="2">
        <f t="shared" si="67"/>
        <v>0.3614731077229813</v>
      </c>
      <c r="I485" s="2">
        <f t="shared" si="68"/>
        <v>26.550146725081717</v>
      </c>
    </row>
    <row r="486" spans="1:9" ht="13.5" x14ac:dyDescent="0.25">
      <c r="A486" s="3">
        <f>TITRES_STAT!B489</f>
        <v>43012</v>
      </c>
      <c r="B486" s="5">
        <f>TITRES_STAT!D489</f>
        <v>0.52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7.5833961938458552E-4</v>
      </c>
      <c r="G486" s="2">
        <f t="shared" si="69"/>
        <v>2.0979143487646307E-3</v>
      </c>
      <c r="H486" s="2">
        <f t="shared" si="67"/>
        <v>0.3614731077229813</v>
      </c>
      <c r="I486" s="2">
        <f t="shared" si="68"/>
        <v>26.550146725081717</v>
      </c>
    </row>
    <row r="487" spans="1:9" ht="13.5" x14ac:dyDescent="0.25">
      <c r="A487" s="3">
        <f>TITRES_STAT!B490</f>
        <v>43013</v>
      </c>
      <c r="B487" s="5">
        <f>TITRES_STAT!D490</f>
        <v>0.52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7.04172503714258E-4</v>
      </c>
      <c r="G487" s="2">
        <f t="shared" si="69"/>
        <v>1.9480633238528713E-3</v>
      </c>
      <c r="H487" s="2">
        <f t="shared" si="67"/>
        <v>0.36147310772298136</v>
      </c>
      <c r="I487" s="2">
        <f t="shared" si="68"/>
        <v>26.550146725081717</v>
      </c>
    </row>
    <row r="488" spans="1:9" ht="13.5" x14ac:dyDescent="0.25">
      <c r="A488" s="3">
        <f>TITRES_STAT!B491</f>
        <v>43014</v>
      </c>
      <c r="B488" s="5">
        <f>TITRES_STAT!D491</f>
        <v>0.52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6.538744677346682E-4</v>
      </c>
      <c r="G488" s="2">
        <f t="shared" si="69"/>
        <v>1.8089159435776662E-3</v>
      </c>
      <c r="H488" s="2">
        <f t="shared" si="67"/>
        <v>0.36147310772298136</v>
      </c>
      <c r="I488" s="2">
        <f t="shared" si="68"/>
        <v>26.550146725081717</v>
      </c>
    </row>
    <row r="489" spans="1:9" ht="13.5" x14ac:dyDescent="0.25">
      <c r="A489" s="3">
        <f>TITRES_STAT!B492</f>
        <v>43017</v>
      </c>
      <c r="B489" s="5">
        <f>TITRES_STAT!D492</f>
        <v>0.51</v>
      </c>
      <c r="C489" s="2">
        <f t="shared" si="63"/>
        <v>-1.0000000000000009E-2</v>
      </c>
      <c r="D489" s="2">
        <f t="shared" si="64"/>
        <v>0</v>
      </c>
      <c r="E489" s="2">
        <f t="shared" si="65"/>
        <v>1.0000000000000009E-2</v>
      </c>
      <c r="F489" s="2">
        <f t="shared" si="69"/>
        <v>6.0716914861076341E-4</v>
      </c>
      <c r="G489" s="2">
        <f t="shared" si="69"/>
        <v>2.3939933761792623E-3</v>
      </c>
      <c r="H489" s="2">
        <f t="shared" si="67"/>
        <v>0.25362189998193985</v>
      </c>
      <c r="I489" s="2">
        <f t="shared" si="68"/>
        <v>20.231131889574812</v>
      </c>
    </row>
    <row r="490" spans="1:9" ht="13.5" x14ac:dyDescent="0.25">
      <c r="A490" s="3">
        <f>TITRES_STAT!B493</f>
        <v>43018</v>
      </c>
      <c r="B490" s="5">
        <f>TITRES_STAT!D493</f>
        <v>0.51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5.637999237099947E-4</v>
      </c>
      <c r="G490" s="2">
        <f t="shared" si="69"/>
        <v>2.2229938493093151E-3</v>
      </c>
      <c r="H490" s="2">
        <f t="shared" si="67"/>
        <v>0.2536218999819399</v>
      </c>
      <c r="I490" s="2">
        <f t="shared" si="68"/>
        <v>20.231131889574812</v>
      </c>
    </row>
    <row r="491" spans="1:9" ht="13.5" x14ac:dyDescent="0.25">
      <c r="A491" s="3">
        <f>TITRES_STAT!B494</f>
        <v>43019</v>
      </c>
      <c r="B491" s="5">
        <f>TITRES_STAT!D494</f>
        <v>0.51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5.235285005878522E-4</v>
      </c>
      <c r="G491" s="2">
        <f t="shared" si="69"/>
        <v>2.0642085743586497E-3</v>
      </c>
      <c r="H491" s="2">
        <f t="shared" si="67"/>
        <v>0.2536218999819399</v>
      </c>
      <c r="I491" s="2">
        <f t="shared" si="68"/>
        <v>20.231131889574812</v>
      </c>
    </row>
    <row r="492" spans="1:9" ht="13.5" x14ac:dyDescent="0.25">
      <c r="A492" s="3">
        <f>TITRES_STAT!B495</f>
        <v>43020</v>
      </c>
      <c r="B492" s="5">
        <f>TITRES_STAT!D495</f>
        <v>0.5</v>
      </c>
      <c r="C492" s="2">
        <f t="shared" si="63"/>
        <v>-1.0000000000000009E-2</v>
      </c>
      <c r="D492" s="2">
        <f t="shared" si="64"/>
        <v>0</v>
      </c>
      <c r="E492" s="2">
        <f t="shared" si="65"/>
        <v>1.0000000000000009E-2</v>
      </c>
      <c r="F492" s="2">
        <f t="shared" si="69"/>
        <v>4.861336076887199E-4</v>
      </c>
      <c r="G492" s="2">
        <f t="shared" si="69"/>
        <v>2.631050819047318E-3</v>
      </c>
      <c r="H492" s="2">
        <f t="shared" si="67"/>
        <v>0.18476785175314284</v>
      </c>
      <c r="I492" s="2">
        <f t="shared" si="68"/>
        <v>15.595278980581327</v>
      </c>
    </row>
    <row r="493" spans="1:9" ht="13.5" x14ac:dyDescent="0.25">
      <c r="A493" s="3">
        <f>TITRES_STAT!B496</f>
        <v>43021</v>
      </c>
      <c r="B493" s="5">
        <f>TITRES_STAT!D496</f>
        <v>0.52</v>
      </c>
      <c r="C493" s="2">
        <f t="shared" si="63"/>
        <v>2.0000000000000018E-2</v>
      </c>
      <c r="D493" s="2">
        <f t="shared" si="64"/>
        <v>2.0000000000000018E-2</v>
      </c>
      <c r="E493" s="2">
        <f t="shared" si="65"/>
        <v>0</v>
      </c>
      <c r="F493" s="2">
        <f t="shared" ref="F493:G508" si="70">((F492*13)+D493)/14</f>
        <v>1.8799812071395269E-3</v>
      </c>
      <c r="G493" s="2">
        <f t="shared" si="70"/>
        <v>2.4431186176867951E-3</v>
      </c>
      <c r="H493" s="2">
        <f t="shared" si="67"/>
        <v>0.7695005856570073</v>
      </c>
      <c r="I493" s="2">
        <f t="shared" si="68"/>
        <v>43.48687939943774</v>
      </c>
    </row>
    <row r="494" spans="1:9" ht="13.5" x14ac:dyDescent="0.25">
      <c r="A494" s="3">
        <f>TITRES_STAT!B497</f>
        <v>43024</v>
      </c>
      <c r="B494" s="5">
        <f>TITRES_STAT!D497</f>
        <v>0.52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1.7456968352009892E-3</v>
      </c>
      <c r="G494" s="2">
        <f t="shared" si="70"/>
        <v>2.2686101449948815E-3</v>
      </c>
      <c r="H494" s="2">
        <f t="shared" si="67"/>
        <v>0.76950058565700719</v>
      </c>
      <c r="I494" s="2">
        <f t="shared" si="68"/>
        <v>43.48687939943774</v>
      </c>
    </row>
    <row r="495" spans="1:9" ht="13.5" x14ac:dyDescent="0.25">
      <c r="A495" s="3">
        <f>TITRES_STAT!B498</f>
        <v>43025</v>
      </c>
      <c r="B495" s="5">
        <f>TITRES_STAT!D498</f>
        <v>0.51</v>
      </c>
      <c r="C495" s="2">
        <f t="shared" si="63"/>
        <v>-1.0000000000000009E-2</v>
      </c>
      <c r="D495" s="2">
        <f t="shared" si="64"/>
        <v>0</v>
      </c>
      <c r="E495" s="2">
        <f t="shared" si="65"/>
        <v>1.0000000000000009E-2</v>
      </c>
      <c r="F495" s="2">
        <f t="shared" si="70"/>
        <v>1.6210042041152042E-3</v>
      </c>
      <c r="G495" s="2">
        <f t="shared" si="70"/>
        <v>2.8208522774952477E-3</v>
      </c>
      <c r="H495" s="2">
        <f t="shared" si="67"/>
        <v>0.57465051149525681</v>
      </c>
      <c r="I495" s="2">
        <f t="shared" si="68"/>
        <v>36.493844653159272</v>
      </c>
    </row>
    <row r="496" spans="1:9" ht="13.5" x14ac:dyDescent="0.25">
      <c r="A496" s="3">
        <f>TITRES_STAT!B499</f>
        <v>43026</v>
      </c>
      <c r="B496" s="5">
        <f>TITRES_STAT!D499</f>
        <v>0.49</v>
      </c>
      <c r="C496" s="2">
        <f t="shared" si="63"/>
        <v>-2.0000000000000018E-2</v>
      </c>
      <c r="D496" s="2">
        <f t="shared" si="64"/>
        <v>0</v>
      </c>
      <c r="E496" s="2">
        <f t="shared" si="65"/>
        <v>2.0000000000000018E-2</v>
      </c>
      <c r="F496" s="2">
        <f t="shared" si="70"/>
        <v>1.5052181895355468E-3</v>
      </c>
      <c r="G496" s="2">
        <f t="shared" si="70"/>
        <v>4.0479342576741602E-3</v>
      </c>
      <c r="H496" s="2">
        <f t="shared" si="67"/>
        <v>0.37184847720338393</v>
      </c>
      <c r="I496" s="2">
        <f t="shared" si="68"/>
        <v>27.105652219071956</v>
      </c>
    </row>
    <row r="497" spans="1:9" ht="13.5" x14ac:dyDescent="0.25">
      <c r="A497" s="3">
        <f>TITRES_STAT!B500</f>
        <v>43027</v>
      </c>
      <c r="B497" s="5">
        <f>TITRES_STAT!D500</f>
        <v>0.5</v>
      </c>
      <c r="C497" s="2">
        <f t="shared" si="63"/>
        <v>1.0000000000000009E-2</v>
      </c>
      <c r="D497" s="2">
        <f t="shared" si="64"/>
        <v>1.0000000000000009E-2</v>
      </c>
      <c r="E497" s="2">
        <f t="shared" si="65"/>
        <v>0</v>
      </c>
      <c r="F497" s="2">
        <f t="shared" si="70"/>
        <v>2.1119883188544368E-3</v>
      </c>
      <c r="G497" s="2">
        <f t="shared" si="70"/>
        <v>3.7587960964117202E-3</v>
      </c>
      <c r="H497" s="2">
        <f t="shared" si="67"/>
        <v>0.56187892737002032</v>
      </c>
      <c r="I497" s="2">
        <f t="shared" si="68"/>
        <v>35.974550749342896</v>
      </c>
    </row>
    <row r="498" spans="1:9" ht="13.5" x14ac:dyDescent="0.25">
      <c r="A498" s="3">
        <f>TITRES_STAT!B501</f>
        <v>43028</v>
      </c>
      <c r="B498" s="5">
        <f>TITRES_STAT!D501</f>
        <v>0.5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1.961132010364834E-3</v>
      </c>
      <c r="G498" s="2">
        <f t="shared" si="70"/>
        <v>3.49031066095374E-3</v>
      </c>
      <c r="H498" s="2">
        <f t="shared" si="67"/>
        <v>0.56187892737002032</v>
      </c>
      <c r="I498" s="2">
        <f t="shared" si="68"/>
        <v>35.974550749342896</v>
      </c>
    </row>
    <row r="499" spans="1:9" ht="13.5" x14ac:dyDescent="0.25">
      <c r="A499" s="3">
        <f>TITRES_STAT!B502</f>
        <v>43031</v>
      </c>
      <c r="B499" s="5">
        <f>TITRES_STAT!D502</f>
        <v>0.51</v>
      </c>
      <c r="C499" s="2">
        <f t="shared" si="63"/>
        <v>1.0000000000000009E-2</v>
      </c>
      <c r="D499" s="2">
        <f t="shared" si="64"/>
        <v>1.0000000000000009E-2</v>
      </c>
      <c r="E499" s="2">
        <f t="shared" si="65"/>
        <v>0</v>
      </c>
      <c r="F499" s="2">
        <f t="shared" si="70"/>
        <v>2.5353368667673467E-3</v>
      </c>
      <c r="G499" s="2">
        <f t="shared" si="70"/>
        <v>3.2410027565999014E-3</v>
      </c>
      <c r="H499" s="2">
        <f t="shared" si="67"/>
        <v>0.78226927194197737</v>
      </c>
      <c r="I499" s="2">
        <f t="shared" si="68"/>
        <v>43.891755542057311</v>
      </c>
    </row>
    <row r="500" spans="1:9" ht="13.5" x14ac:dyDescent="0.25">
      <c r="A500" s="3">
        <f>TITRES_STAT!B503</f>
        <v>43032</v>
      </c>
      <c r="B500" s="5">
        <f>TITRES_STAT!D503</f>
        <v>0.51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2.3542413762839649E-3</v>
      </c>
      <c r="G500" s="2">
        <f t="shared" si="70"/>
        <v>3.0095025596999087E-3</v>
      </c>
      <c r="H500" s="2">
        <f t="shared" si="67"/>
        <v>0.78226927194197737</v>
      </c>
      <c r="I500" s="2">
        <f t="shared" si="68"/>
        <v>43.891755542057311</v>
      </c>
    </row>
    <row r="501" spans="1:9" ht="13.5" x14ac:dyDescent="0.25">
      <c r="A501" s="3">
        <f>TITRES_STAT!B504</f>
        <v>43033</v>
      </c>
      <c r="B501" s="5">
        <f>TITRES_STAT!D504</f>
        <v>0.51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2.1860812779779673E-3</v>
      </c>
      <c r="G501" s="2">
        <f t="shared" si="70"/>
        <v>2.7945380911499154E-3</v>
      </c>
      <c r="H501" s="2">
        <f t="shared" si="67"/>
        <v>0.78226927194197737</v>
      </c>
      <c r="I501" s="2">
        <f t="shared" si="68"/>
        <v>43.891755542057311</v>
      </c>
    </row>
    <row r="502" spans="1:9" ht="13.5" x14ac:dyDescent="0.25">
      <c r="A502" s="3">
        <f>TITRES_STAT!B505</f>
        <v>43034</v>
      </c>
      <c r="B502" s="5">
        <f>TITRES_STAT!D505</f>
        <v>0.52</v>
      </c>
      <c r="C502" s="2">
        <f t="shared" si="63"/>
        <v>1.0000000000000009E-2</v>
      </c>
      <c r="D502" s="2">
        <f t="shared" si="64"/>
        <v>1.0000000000000009E-2</v>
      </c>
      <c r="E502" s="2">
        <f t="shared" si="65"/>
        <v>0</v>
      </c>
      <c r="F502" s="2">
        <f t="shared" si="70"/>
        <v>2.7442183295509704E-3</v>
      </c>
      <c r="G502" s="2">
        <f t="shared" si="70"/>
        <v>2.5949282274963501E-3</v>
      </c>
      <c r="H502" s="2">
        <f t="shared" si="67"/>
        <v>1.0575314956586137</v>
      </c>
      <c r="I502" s="2">
        <f t="shared" si="68"/>
        <v>51.398070838283765</v>
      </c>
    </row>
    <row r="503" spans="1:9" ht="13.5" x14ac:dyDescent="0.25">
      <c r="A503" s="3">
        <f>TITRES_STAT!B506</f>
        <v>43035</v>
      </c>
      <c r="B503" s="5">
        <f>TITRES_STAT!D506</f>
        <v>0.51</v>
      </c>
      <c r="C503" s="2">
        <f t="shared" si="63"/>
        <v>-1.0000000000000009E-2</v>
      </c>
      <c r="D503" s="2">
        <f t="shared" si="64"/>
        <v>0</v>
      </c>
      <c r="E503" s="2">
        <f t="shared" si="65"/>
        <v>1.0000000000000009E-2</v>
      </c>
      <c r="F503" s="2">
        <f t="shared" si="70"/>
        <v>2.548202734583044E-3</v>
      </c>
      <c r="G503" s="2">
        <f t="shared" si="70"/>
        <v>3.123861925532326E-3</v>
      </c>
      <c r="H503" s="2">
        <f t="shared" si="67"/>
        <v>0.8157219478094615</v>
      </c>
      <c r="I503" s="2">
        <f t="shared" si="68"/>
        <v>44.925488111964036</v>
      </c>
    </row>
    <row r="504" spans="1:9" ht="13.5" x14ac:dyDescent="0.25">
      <c r="A504" s="3">
        <f>TITRES_STAT!B507</f>
        <v>43038</v>
      </c>
      <c r="B504" s="5">
        <f>TITRES_STAT!D507</f>
        <v>0.51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2.3661882535413979E-3</v>
      </c>
      <c r="G504" s="2">
        <f t="shared" si="70"/>
        <v>2.9007289308514458E-3</v>
      </c>
      <c r="H504" s="2">
        <f t="shared" si="67"/>
        <v>0.81572194780946139</v>
      </c>
      <c r="I504" s="2">
        <f t="shared" si="68"/>
        <v>44.925488111964036</v>
      </c>
    </row>
    <row r="505" spans="1:9" ht="13.5" x14ac:dyDescent="0.25">
      <c r="A505" s="3">
        <f>TITRES_STAT!B508</f>
        <v>43039</v>
      </c>
      <c r="B505" s="5">
        <f>TITRES_STAT!D508</f>
        <v>0.51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2.1971748068598694E-3</v>
      </c>
      <c r="G505" s="2">
        <f t="shared" si="70"/>
        <v>2.6935340072191997E-3</v>
      </c>
      <c r="H505" s="2">
        <f t="shared" si="67"/>
        <v>0.81572194780946139</v>
      </c>
      <c r="I505" s="2">
        <f t="shared" si="68"/>
        <v>44.925488111964036</v>
      </c>
    </row>
    <row r="506" spans="1:9" ht="13.5" x14ac:dyDescent="0.25">
      <c r="A506" s="3">
        <f>TITRES_STAT!B509</f>
        <v>43040</v>
      </c>
      <c r="B506" s="5">
        <f>TITRES_STAT!D509</f>
        <v>0.5</v>
      </c>
      <c r="C506" s="2">
        <f t="shared" si="63"/>
        <v>-1.0000000000000009E-2</v>
      </c>
      <c r="D506" s="2">
        <f t="shared" si="64"/>
        <v>0</v>
      </c>
      <c r="E506" s="2">
        <f t="shared" si="65"/>
        <v>1.0000000000000009E-2</v>
      </c>
      <c r="F506" s="2">
        <f t="shared" si="70"/>
        <v>2.0402337492270218E-3</v>
      </c>
      <c r="G506" s="2">
        <f t="shared" si="70"/>
        <v>3.2154244352749716E-3</v>
      </c>
      <c r="H506" s="2">
        <f t="shared" si="67"/>
        <v>0.63451459995282034</v>
      </c>
      <c r="I506" s="2">
        <f t="shared" si="68"/>
        <v>38.81975725216131</v>
      </c>
    </row>
    <row r="507" spans="1:9" ht="13.5" x14ac:dyDescent="0.25">
      <c r="A507" s="3">
        <f>TITRES_STAT!B510</f>
        <v>43041</v>
      </c>
      <c r="B507" s="5">
        <f>TITRES_STAT!D510</f>
        <v>0.5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1.8945027671393774E-3</v>
      </c>
      <c r="G507" s="2">
        <f t="shared" si="70"/>
        <v>2.9857512613267593E-3</v>
      </c>
      <c r="H507" s="2">
        <f t="shared" si="67"/>
        <v>0.63451459995282034</v>
      </c>
      <c r="I507" s="2">
        <f t="shared" si="68"/>
        <v>38.81975725216131</v>
      </c>
    </row>
    <row r="508" spans="1:9" ht="13.5" x14ac:dyDescent="0.25">
      <c r="A508" s="3">
        <f>TITRES_STAT!B511</f>
        <v>43042</v>
      </c>
      <c r="B508" s="5">
        <f>TITRES_STAT!D511</f>
        <v>0.5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1.7591811409151362E-3</v>
      </c>
      <c r="G508" s="2">
        <f t="shared" si="70"/>
        <v>2.7724833140891337E-3</v>
      </c>
      <c r="H508" s="2">
        <f t="shared" si="67"/>
        <v>0.63451459995282034</v>
      </c>
      <c r="I508" s="2">
        <f t="shared" si="68"/>
        <v>38.81975725216131</v>
      </c>
    </row>
    <row r="509" spans="1:9" ht="13.5" x14ac:dyDescent="0.25">
      <c r="A509" s="3">
        <f>TITRES_STAT!B512</f>
        <v>43045</v>
      </c>
      <c r="B509" s="5">
        <f>TITRES_STAT!D512</f>
        <v>0.51</v>
      </c>
      <c r="C509" s="2">
        <f t="shared" si="63"/>
        <v>1.0000000000000009E-2</v>
      </c>
      <c r="D509" s="2">
        <f t="shared" si="64"/>
        <v>1.0000000000000009E-2</v>
      </c>
      <c r="E509" s="2">
        <f t="shared" si="65"/>
        <v>0</v>
      </c>
      <c r="F509" s="2">
        <f t="shared" ref="F509:G524" si="71">((F508*13)+D509)/14</f>
        <v>2.3478110594211984E-3</v>
      </c>
      <c r="G509" s="2">
        <f t="shared" si="71"/>
        <v>2.5744487916541958E-3</v>
      </c>
      <c r="H509" s="2">
        <f t="shared" si="67"/>
        <v>0.9119665021235972</v>
      </c>
      <c r="I509" s="2">
        <f t="shared" si="68"/>
        <v>47.697828445774938</v>
      </c>
    </row>
    <row r="510" spans="1:9" ht="13.5" x14ac:dyDescent="0.25">
      <c r="A510" s="3">
        <f>TITRES_STAT!B513</f>
        <v>43046</v>
      </c>
      <c r="B510" s="5">
        <f>TITRES_STAT!D513</f>
        <v>0.51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2.1801102694625411E-3</v>
      </c>
      <c r="G510" s="2">
        <f t="shared" si="71"/>
        <v>2.3905595922503247E-3</v>
      </c>
      <c r="H510" s="2">
        <f t="shared" si="67"/>
        <v>0.91196650212359709</v>
      </c>
      <c r="I510" s="2">
        <f t="shared" si="68"/>
        <v>47.697828445774931</v>
      </c>
    </row>
    <row r="511" spans="1:9" ht="13.5" x14ac:dyDescent="0.25">
      <c r="A511" s="3">
        <f>TITRES_STAT!B514</f>
        <v>43047</v>
      </c>
      <c r="B511" s="5">
        <f>TITRES_STAT!D514</f>
        <v>0.51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2.0243881073580736E-3</v>
      </c>
      <c r="G511" s="2">
        <f t="shared" si="71"/>
        <v>2.219805335661016E-3</v>
      </c>
      <c r="H511" s="2">
        <f t="shared" si="67"/>
        <v>0.91196650212359687</v>
      </c>
      <c r="I511" s="2">
        <f t="shared" si="68"/>
        <v>47.697828445774931</v>
      </c>
    </row>
    <row r="512" spans="1:9" ht="13.5" x14ac:dyDescent="0.25">
      <c r="A512" s="3">
        <f>TITRES_STAT!B515</f>
        <v>43048</v>
      </c>
      <c r="B512" s="5">
        <f>TITRES_STAT!D515</f>
        <v>0.51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1.879788956832497E-3</v>
      </c>
      <c r="G512" s="2">
        <f t="shared" si="71"/>
        <v>2.061247811685229E-3</v>
      </c>
      <c r="H512" s="2">
        <f t="shared" si="67"/>
        <v>0.91196650212359698</v>
      </c>
      <c r="I512" s="2">
        <f t="shared" si="68"/>
        <v>47.697828445774931</v>
      </c>
    </row>
    <row r="513" spans="1:9" ht="13.5" x14ac:dyDescent="0.25">
      <c r="A513" s="3">
        <f>TITRES_STAT!B516</f>
        <v>43049</v>
      </c>
      <c r="B513" s="5">
        <f>TITRES_STAT!D516</f>
        <v>0.5</v>
      </c>
      <c r="C513" s="2">
        <f t="shared" si="63"/>
        <v>-1.0000000000000009E-2</v>
      </c>
      <c r="D513" s="2">
        <f t="shared" si="64"/>
        <v>0</v>
      </c>
      <c r="E513" s="2">
        <f t="shared" si="65"/>
        <v>1.0000000000000009E-2</v>
      </c>
      <c r="F513" s="2">
        <f t="shared" si="71"/>
        <v>1.7455183170587473E-3</v>
      </c>
      <c r="G513" s="2">
        <f t="shared" si="71"/>
        <v>2.6283015394219988E-3</v>
      </c>
      <c r="H513" s="2">
        <f t="shared" si="67"/>
        <v>0.66412407057472245</v>
      </c>
      <c r="I513" s="2">
        <f t="shared" si="68"/>
        <v>39.90832668776676</v>
      </c>
    </row>
    <row r="514" spans="1:9" ht="13.5" x14ac:dyDescent="0.25">
      <c r="A514" s="3">
        <f>TITRES_STAT!B517</f>
        <v>43052</v>
      </c>
      <c r="B514" s="5">
        <f>TITRES_STAT!D517</f>
        <v>0.5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1.6208384372688367E-3</v>
      </c>
      <c r="G514" s="2">
        <f t="shared" si="71"/>
        <v>2.44056571517757E-3</v>
      </c>
      <c r="H514" s="2">
        <f t="shared" si="67"/>
        <v>0.66412407057472256</v>
      </c>
      <c r="I514" s="2">
        <f t="shared" si="68"/>
        <v>39.908326687766767</v>
      </c>
    </row>
    <row r="515" spans="1:9" ht="13.5" x14ac:dyDescent="0.25">
      <c r="A515" s="3">
        <f>TITRES_STAT!B518</f>
        <v>43053</v>
      </c>
      <c r="B515" s="5">
        <f>TITRES_STAT!D518</f>
        <v>0.51</v>
      </c>
      <c r="C515" s="2">
        <f t="shared" ref="C515:C578" si="72">B515-B514</f>
        <v>1.0000000000000009E-2</v>
      </c>
      <c r="D515" s="2">
        <f t="shared" ref="D515:D578" si="73">IF(C515&gt;0,C515,0)</f>
        <v>1.0000000000000009E-2</v>
      </c>
      <c r="E515" s="2">
        <f t="shared" ref="E515:E578" si="74">IF(C515&lt;0,-C515,0)</f>
        <v>0</v>
      </c>
      <c r="F515" s="2">
        <f t="shared" si="71"/>
        <v>2.2193499774639204E-3</v>
      </c>
      <c r="G515" s="2">
        <f t="shared" si="71"/>
        <v>2.2662395926648861E-3</v>
      </c>
      <c r="H515" s="2">
        <f t="shared" si="67"/>
        <v>0.97930950665907834</v>
      </c>
      <c r="I515" s="2">
        <f t="shared" si="68"/>
        <v>49.477330521797839</v>
      </c>
    </row>
    <row r="516" spans="1:9" ht="13.5" x14ac:dyDescent="0.25">
      <c r="A516" s="3">
        <f>TITRES_STAT!B519</f>
        <v>43054</v>
      </c>
      <c r="B516" s="5">
        <f>TITRES_STAT!D519</f>
        <v>0.5</v>
      </c>
      <c r="C516" s="2">
        <f t="shared" si="72"/>
        <v>-1.0000000000000009E-2</v>
      </c>
      <c r="D516" s="2">
        <f t="shared" si="73"/>
        <v>0</v>
      </c>
      <c r="E516" s="2">
        <f t="shared" si="74"/>
        <v>1.0000000000000009E-2</v>
      </c>
      <c r="F516" s="2">
        <f t="shared" si="71"/>
        <v>2.0608249790736405E-3</v>
      </c>
      <c r="G516" s="2">
        <f t="shared" si="71"/>
        <v>2.8186510503316808E-3</v>
      </c>
      <c r="H516" s="2">
        <f t="shared" si="67"/>
        <v>0.73113874057987271</v>
      </c>
      <c r="I516" s="2">
        <f t="shared" si="68"/>
        <v>42.234554830363628</v>
      </c>
    </row>
    <row r="517" spans="1:9" ht="13.5" x14ac:dyDescent="0.25">
      <c r="A517" s="3">
        <f>TITRES_STAT!B520</f>
        <v>43055</v>
      </c>
      <c r="B517" s="5">
        <f>TITRES_STAT!D520</f>
        <v>0.51</v>
      </c>
      <c r="C517" s="2">
        <f t="shared" si="72"/>
        <v>1.0000000000000009E-2</v>
      </c>
      <c r="D517" s="2">
        <f t="shared" si="73"/>
        <v>1.0000000000000009E-2</v>
      </c>
      <c r="E517" s="2">
        <f t="shared" si="74"/>
        <v>0</v>
      </c>
      <c r="F517" s="2">
        <f t="shared" si="71"/>
        <v>2.6279089091398094E-3</v>
      </c>
      <c r="G517" s="2">
        <f t="shared" si="71"/>
        <v>2.6173188324508461E-3</v>
      </c>
      <c r="H517" s="2">
        <f t="shared" si="67"/>
        <v>1.0040461546211574</v>
      </c>
      <c r="I517" s="2">
        <f t="shared" si="68"/>
        <v>50.100949636609599</v>
      </c>
    </row>
    <row r="518" spans="1:9" ht="13.5" x14ac:dyDescent="0.25">
      <c r="A518" s="3">
        <f>TITRES_STAT!B521</f>
        <v>43056</v>
      </c>
      <c r="B518" s="5">
        <f>TITRES_STAT!D521</f>
        <v>0.5</v>
      </c>
      <c r="C518" s="2">
        <f t="shared" si="72"/>
        <v>-1.0000000000000009E-2</v>
      </c>
      <c r="D518" s="2">
        <f t="shared" si="73"/>
        <v>0</v>
      </c>
      <c r="E518" s="2">
        <f t="shared" si="74"/>
        <v>1.0000000000000009E-2</v>
      </c>
      <c r="F518" s="2">
        <f t="shared" si="71"/>
        <v>2.440201129915537E-3</v>
      </c>
      <c r="G518" s="2">
        <f t="shared" si="71"/>
        <v>3.1446532015615004E-3</v>
      </c>
      <c r="H518" s="2">
        <f t="shared" si="67"/>
        <v>0.77598417806575215</v>
      </c>
      <c r="I518" s="2">
        <f t="shared" si="68"/>
        <v>43.693192070600922</v>
      </c>
    </row>
    <row r="519" spans="1:9" ht="13.5" x14ac:dyDescent="0.25">
      <c r="A519" s="3">
        <f>TITRES_STAT!B522</f>
        <v>43059</v>
      </c>
      <c r="B519" s="5">
        <f>TITRES_STAT!D522</f>
        <v>0.5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2.2659010492072844E-3</v>
      </c>
      <c r="G519" s="2">
        <f t="shared" si="71"/>
        <v>2.9200351157356789E-3</v>
      </c>
      <c r="H519" s="2">
        <f t="shared" si="67"/>
        <v>0.77598417806575215</v>
      </c>
      <c r="I519" s="2">
        <f t="shared" si="68"/>
        <v>43.693192070600922</v>
      </c>
    </row>
    <row r="520" spans="1:9" ht="13.5" x14ac:dyDescent="0.25">
      <c r="A520" s="3">
        <f>TITRES_STAT!B523</f>
        <v>43060</v>
      </c>
      <c r="B520" s="5">
        <f>TITRES_STAT!D523</f>
        <v>0.5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2.1040509742639066E-3</v>
      </c>
      <c r="G520" s="2">
        <f t="shared" si="71"/>
        <v>2.7114611788974161E-3</v>
      </c>
      <c r="H520" s="2">
        <f t="shared" si="67"/>
        <v>0.77598417806575215</v>
      </c>
      <c r="I520" s="2">
        <f t="shared" si="68"/>
        <v>43.693192070600922</v>
      </c>
    </row>
    <row r="521" spans="1:9" ht="13.5" x14ac:dyDescent="0.25">
      <c r="A521" s="3">
        <f>TITRES_STAT!B524</f>
        <v>43061</v>
      </c>
      <c r="B521" s="5">
        <f>TITRES_STAT!D524</f>
        <v>0.5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1.9537616189593417E-3</v>
      </c>
      <c r="G521" s="2">
        <f t="shared" si="71"/>
        <v>2.5177853804047435E-3</v>
      </c>
      <c r="H521" s="2">
        <f t="shared" si="67"/>
        <v>0.77598417806575204</v>
      </c>
      <c r="I521" s="2">
        <f t="shared" si="68"/>
        <v>43.693192070600922</v>
      </c>
    </row>
    <row r="522" spans="1:9" ht="13.5" x14ac:dyDescent="0.25">
      <c r="A522" s="3">
        <f>TITRES_STAT!B525</f>
        <v>43062</v>
      </c>
      <c r="B522" s="5">
        <f>TITRES_STAT!D525</f>
        <v>0.5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1.814207217605103E-3</v>
      </c>
      <c r="G522" s="2">
        <f t="shared" si="71"/>
        <v>2.3379435675186903E-3</v>
      </c>
      <c r="H522" s="2">
        <f t="shared" si="67"/>
        <v>0.77598417806575204</v>
      </c>
      <c r="I522" s="2">
        <f t="shared" si="68"/>
        <v>43.693192070600922</v>
      </c>
    </row>
    <row r="523" spans="1:9" ht="13.5" x14ac:dyDescent="0.25">
      <c r="A523" s="3">
        <f>TITRES_STAT!B526</f>
        <v>43063</v>
      </c>
      <c r="B523" s="5">
        <f>TITRES_STAT!D526</f>
        <v>0.48</v>
      </c>
      <c r="C523" s="2">
        <f t="shared" si="72"/>
        <v>-2.0000000000000018E-2</v>
      </c>
      <c r="D523" s="2">
        <f t="shared" si="73"/>
        <v>0</v>
      </c>
      <c r="E523" s="2">
        <f t="shared" si="74"/>
        <v>2.0000000000000018E-2</v>
      </c>
      <c r="F523" s="2">
        <f t="shared" si="71"/>
        <v>1.684620987776167E-3</v>
      </c>
      <c r="G523" s="2">
        <f t="shared" si="71"/>
        <v>3.5995190269816424E-3</v>
      </c>
      <c r="H523" s="2">
        <f t="shared" si="67"/>
        <v>0.46801280258512679</v>
      </c>
      <c r="I523" s="2">
        <f t="shared" si="68"/>
        <v>31.88070306750528</v>
      </c>
    </row>
    <row r="524" spans="1:9" ht="13.5" x14ac:dyDescent="0.25">
      <c r="A524" s="3">
        <f>TITRES_STAT!B527</f>
        <v>43066</v>
      </c>
      <c r="B524" s="5">
        <f>TITRES_STAT!D527</f>
        <v>0.48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1.5642909172207265E-3</v>
      </c>
      <c r="G524" s="2">
        <f t="shared" si="71"/>
        <v>3.3424105250543824E-3</v>
      </c>
      <c r="H524" s="2">
        <f t="shared" si="67"/>
        <v>0.46801280258512673</v>
      </c>
      <c r="I524" s="2">
        <f t="shared" si="68"/>
        <v>31.88070306750528</v>
      </c>
    </row>
    <row r="525" spans="1:9" ht="13.5" x14ac:dyDescent="0.25">
      <c r="A525" s="3">
        <f>TITRES_STAT!B528</f>
        <v>43067</v>
      </c>
      <c r="B525" s="5">
        <f>TITRES_STAT!D528</f>
        <v>0.49</v>
      </c>
      <c r="C525" s="2">
        <f t="shared" si="72"/>
        <v>1.0000000000000009E-2</v>
      </c>
      <c r="D525" s="2">
        <f t="shared" si="73"/>
        <v>1.0000000000000009E-2</v>
      </c>
      <c r="E525" s="2">
        <f t="shared" si="74"/>
        <v>0</v>
      </c>
      <c r="F525" s="2">
        <f t="shared" ref="F525:G540" si="75">((F524*13)+D525)/14</f>
        <v>2.166841565990675E-3</v>
      </c>
      <c r="G525" s="2">
        <f t="shared" si="75"/>
        <v>3.1036669161219263E-3</v>
      </c>
      <c r="H525" s="2">
        <f t="shared" si="67"/>
        <v>0.69815531903087491</v>
      </c>
      <c r="I525" s="2">
        <f t="shared" si="68"/>
        <v>41.112571459559256</v>
      </c>
    </row>
    <row r="526" spans="1:9" ht="13.5" x14ac:dyDescent="0.25">
      <c r="A526" s="3">
        <f>TITRES_STAT!B529</f>
        <v>43068</v>
      </c>
      <c r="B526" s="5">
        <f>TITRES_STAT!D529</f>
        <v>0.47</v>
      </c>
      <c r="C526" s="2">
        <f t="shared" si="72"/>
        <v>-2.0000000000000018E-2</v>
      </c>
      <c r="D526" s="2">
        <f t="shared" si="73"/>
        <v>0</v>
      </c>
      <c r="E526" s="2">
        <f t="shared" si="74"/>
        <v>2.0000000000000018E-2</v>
      </c>
      <c r="F526" s="2">
        <f t="shared" si="75"/>
        <v>2.0120671684199123E-3</v>
      </c>
      <c r="G526" s="2">
        <f t="shared" si="75"/>
        <v>4.3105478506846474E-3</v>
      </c>
      <c r="H526" s="2">
        <f t="shared" si="67"/>
        <v>0.46677759721431566</v>
      </c>
      <c r="I526" s="2">
        <f t="shared" si="68"/>
        <v>31.823338323465904</v>
      </c>
    </row>
    <row r="527" spans="1:9" ht="13.5" x14ac:dyDescent="0.25">
      <c r="A527" s="3">
        <f>TITRES_STAT!B530</f>
        <v>43069</v>
      </c>
      <c r="B527" s="5">
        <f>TITRES_STAT!D530</f>
        <v>0.47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1.8683480849613471E-3</v>
      </c>
      <c r="G527" s="2">
        <f t="shared" si="75"/>
        <v>4.0026515756357442E-3</v>
      </c>
      <c r="H527" s="2">
        <f t="shared" si="67"/>
        <v>0.46677759721431561</v>
      </c>
      <c r="I527" s="2">
        <f t="shared" si="68"/>
        <v>31.823338323465904</v>
      </c>
    </row>
    <row r="528" spans="1:9" ht="13.5" x14ac:dyDescent="0.25">
      <c r="A528" s="3">
        <f>TITRES_STAT!B531</f>
        <v>43073</v>
      </c>
      <c r="B528" s="5">
        <f>TITRES_STAT!D531</f>
        <v>0.47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1.7348946503212509E-3</v>
      </c>
      <c r="G528" s="2">
        <f t="shared" si="75"/>
        <v>3.7167478916617625E-3</v>
      </c>
      <c r="H528" s="2">
        <f t="shared" si="67"/>
        <v>0.46677759721431561</v>
      </c>
      <c r="I528" s="2">
        <f t="shared" si="68"/>
        <v>31.823338323465904</v>
      </c>
    </row>
    <row r="529" spans="1:9" ht="13.5" x14ac:dyDescent="0.25">
      <c r="A529" s="3">
        <f>TITRES_STAT!B532</f>
        <v>43074</v>
      </c>
      <c r="B529" s="5">
        <f>TITRES_STAT!D532</f>
        <v>0.48</v>
      </c>
      <c r="C529" s="2">
        <f t="shared" si="72"/>
        <v>1.0000000000000009E-2</v>
      </c>
      <c r="D529" s="2">
        <f t="shared" si="73"/>
        <v>1.0000000000000009E-2</v>
      </c>
      <c r="E529" s="2">
        <f t="shared" si="74"/>
        <v>0</v>
      </c>
      <c r="F529" s="2">
        <f t="shared" si="75"/>
        <v>2.3252593181554474E-3</v>
      </c>
      <c r="G529" s="2">
        <f t="shared" si="75"/>
        <v>3.4512658994002082E-3</v>
      </c>
      <c r="H529" s="2">
        <f t="shared" ref="H529:H592" si="76">F529/G529</f>
        <v>0.67374099415508715</v>
      </c>
      <c r="I529" s="2">
        <f t="shared" ref="I529:I592" si="77">IF(G529=0,100,100-(100/(1+H529)))</f>
        <v>40.253599362617926</v>
      </c>
    </row>
    <row r="530" spans="1:9" ht="13.5" x14ac:dyDescent="0.25">
      <c r="A530" s="3">
        <f>TITRES_STAT!B533</f>
        <v>43075</v>
      </c>
      <c r="B530" s="5">
        <f>TITRES_STAT!D533</f>
        <v>0.47</v>
      </c>
      <c r="C530" s="2">
        <f t="shared" si="72"/>
        <v>-1.0000000000000009E-2</v>
      </c>
      <c r="D530" s="2">
        <f t="shared" si="73"/>
        <v>0</v>
      </c>
      <c r="E530" s="2">
        <f t="shared" si="74"/>
        <v>1.0000000000000009E-2</v>
      </c>
      <c r="F530" s="2">
        <f t="shared" si="75"/>
        <v>2.1591693668586297E-3</v>
      </c>
      <c r="G530" s="2">
        <f t="shared" si="75"/>
        <v>3.9190326208716226E-3</v>
      </c>
      <c r="H530" s="2">
        <f t="shared" si="76"/>
        <v>0.55094447424589543</v>
      </c>
      <c r="I530" s="2">
        <f t="shared" si="77"/>
        <v>35.523159171367311</v>
      </c>
    </row>
    <row r="531" spans="1:9" ht="13.5" x14ac:dyDescent="0.25">
      <c r="A531" s="3">
        <f>TITRES_STAT!B534</f>
        <v>43076</v>
      </c>
      <c r="B531" s="5">
        <f>TITRES_STAT!D534</f>
        <v>0.45</v>
      </c>
      <c r="C531" s="2">
        <f t="shared" si="72"/>
        <v>-1.9999999999999962E-2</v>
      </c>
      <c r="D531" s="2">
        <f t="shared" si="73"/>
        <v>0</v>
      </c>
      <c r="E531" s="2">
        <f t="shared" si="74"/>
        <v>1.9999999999999962E-2</v>
      </c>
      <c r="F531" s="2">
        <f t="shared" si="75"/>
        <v>2.0049429835115847E-3</v>
      </c>
      <c r="G531" s="2">
        <f t="shared" si="75"/>
        <v>5.067673147952219E-3</v>
      </c>
      <c r="H531" s="2">
        <f t="shared" si="76"/>
        <v>0.39563383923482837</v>
      </c>
      <c r="I531" s="2">
        <f t="shared" si="77"/>
        <v>28.347968364806846</v>
      </c>
    </row>
    <row r="532" spans="1:9" ht="13.5" x14ac:dyDescent="0.25">
      <c r="A532" s="3">
        <f>TITRES_STAT!B535</f>
        <v>43077</v>
      </c>
      <c r="B532" s="5">
        <f>TITRES_STAT!D535</f>
        <v>0.44</v>
      </c>
      <c r="C532" s="2">
        <f t="shared" si="72"/>
        <v>-1.0000000000000009E-2</v>
      </c>
      <c r="D532" s="2">
        <f t="shared" si="73"/>
        <v>0</v>
      </c>
      <c r="E532" s="2">
        <f t="shared" si="74"/>
        <v>1.0000000000000009E-2</v>
      </c>
      <c r="F532" s="2">
        <f t="shared" si="75"/>
        <v>1.8617327704036142E-3</v>
      </c>
      <c r="G532" s="2">
        <f t="shared" si="75"/>
        <v>5.4199822088127755E-3</v>
      </c>
      <c r="H532" s="2">
        <f t="shared" si="76"/>
        <v>0.3434942585930405</v>
      </c>
      <c r="I532" s="2">
        <f t="shared" si="77"/>
        <v>25.567229364475367</v>
      </c>
    </row>
    <row r="533" spans="1:9" ht="13.5" x14ac:dyDescent="0.25">
      <c r="A533" s="3">
        <f>TITRES_STAT!B536</f>
        <v>43080</v>
      </c>
      <c r="B533" s="5">
        <f>TITRES_STAT!D536</f>
        <v>0.45</v>
      </c>
      <c r="C533" s="2">
        <f t="shared" si="72"/>
        <v>1.0000000000000009E-2</v>
      </c>
      <c r="D533" s="2">
        <f t="shared" si="73"/>
        <v>1.0000000000000009E-2</v>
      </c>
      <c r="E533" s="2">
        <f t="shared" si="74"/>
        <v>0</v>
      </c>
      <c r="F533" s="2">
        <f t="shared" si="75"/>
        <v>2.4430375725176426E-3</v>
      </c>
      <c r="G533" s="2">
        <f t="shared" si="75"/>
        <v>5.0328406224690054E-3</v>
      </c>
      <c r="H533" s="2">
        <f t="shared" si="76"/>
        <v>0.48541922063074189</v>
      </c>
      <c r="I533" s="2">
        <f t="shared" si="77"/>
        <v>32.678937628437453</v>
      </c>
    </row>
    <row r="534" spans="1:9" ht="13.5" x14ac:dyDescent="0.25">
      <c r="A534" s="3">
        <f>TITRES_STAT!B537</f>
        <v>43081</v>
      </c>
      <c r="B534" s="5">
        <f>TITRES_STAT!D537</f>
        <v>0.45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2.2685348887663825E-3</v>
      </c>
      <c r="G534" s="2">
        <f t="shared" si="75"/>
        <v>4.6733520065783624E-3</v>
      </c>
      <c r="H534" s="2">
        <f t="shared" si="76"/>
        <v>0.48541922063074194</v>
      </c>
      <c r="I534" s="2">
        <f t="shared" si="77"/>
        <v>32.678937628437453</v>
      </c>
    </row>
    <row r="535" spans="1:9" ht="13.5" x14ac:dyDescent="0.25">
      <c r="A535" s="3">
        <f>TITRES_STAT!B538</f>
        <v>43082</v>
      </c>
      <c r="B535" s="5">
        <f>TITRES_STAT!D538</f>
        <v>0.46</v>
      </c>
      <c r="C535" s="2">
        <f t="shared" si="72"/>
        <v>1.0000000000000009E-2</v>
      </c>
      <c r="D535" s="2">
        <f t="shared" si="73"/>
        <v>1.0000000000000009E-2</v>
      </c>
      <c r="E535" s="2">
        <f t="shared" si="74"/>
        <v>0</v>
      </c>
      <c r="F535" s="2">
        <f t="shared" si="75"/>
        <v>2.8207823967116414E-3</v>
      </c>
      <c r="G535" s="2">
        <f t="shared" si="75"/>
        <v>4.3395411489656225E-3</v>
      </c>
      <c r="H535" s="2">
        <f t="shared" si="76"/>
        <v>0.65001858488748421</v>
      </c>
      <c r="I535" s="2">
        <f t="shared" si="77"/>
        <v>39.3946220267458</v>
      </c>
    </row>
    <row r="536" spans="1:9" ht="13.5" x14ac:dyDescent="0.25">
      <c r="A536" s="3">
        <f>TITRES_STAT!B539</f>
        <v>43083</v>
      </c>
      <c r="B536" s="5">
        <f>TITRES_STAT!D539</f>
        <v>0.46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2.6192979398036672E-3</v>
      </c>
      <c r="G536" s="2">
        <f t="shared" si="75"/>
        <v>4.0295739240395071E-3</v>
      </c>
      <c r="H536" s="2">
        <f t="shared" si="76"/>
        <v>0.65001858488748421</v>
      </c>
      <c r="I536" s="2">
        <f t="shared" si="77"/>
        <v>39.3946220267458</v>
      </c>
    </row>
    <row r="537" spans="1:9" ht="13.5" x14ac:dyDescent="0.25">
      <c r="A537" s="3">
        <f>TITRES_STAT!B540</f>
        <v>43084</v>
      </c>
      <c r="B537" s="5">
        <f>TITRES_STAT!D540</f>
        <v>0.46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2.4322052298176911E-3</v>
      </c>
      <c r="G537" s="2">
        <f t="shared" si="75"/>
        <v>3.7417472151795423E-3</v>
      </c>
      <c r="H537" s="2">
        <f t="shared" si="76"/>
        <v>0.65001858488748421</v>
      </c>
      <c r="I537" s="2">
        <f t="shared" si="77"/>
        <v>39.3946220267458</v>
      </c>
    </row>
    <row r="538" spans="1:9" ht="13.5" x14ac:dyDescent="0.25">
      <c r="A538" s="3">
        <f>TITRES_STAT!B541</f>
        <v>43087</v>
      </c>
      <c r="B538" s="5">
        <f>TITRES_STAT!D541</f>
        <v>0.45</v>
      </c>
      <c r="C538" s="2">
        <f t="shared" si="72"/>
        <v>-1.0000000000000009E-2</v>
      </c>
      <c r="D538" s="2">
        <f t="shared" si="73"/>
        <v>0</v>
      </c>
      <c r="E538" s="2">
        <f t="shared" si="74"/>
        <v>1.0000000000000009E-2</v>
      </c>
      <c r="F538" s="2">
        <f t="shared" si="75"/>
        <v>2.2584762848307134E-3</v>
      </c>
      <c r="G538" s="2">
        <f t="shared" si="75"/>
        <v>4.1887652712381471E-3</v>
      </c>
      <c r="H538" s="2">
        <f t="shared" si="76"/>
        <v>0.53917470628836073</v>
      </c>
      <c r="I538" s="2">
        <f t="shared" si="77"/>
        <v>35.030117379498279</v>
      </c>
    </row>
    <row r="539" spans="1:9" ht="13.5" x14ac:dyDescent="0.25">
      <c r="A539" s="3">
        <f>TITRES_STAT!B542</f>
        <v>43088</v>
      </c>
      <c r="B539" s="5">
        <f>TITRES_STAT!D542</f>
        <v>0.46</v>
      </c>
      <c r="C539" s="2">
        <f t="shared" si="72"/>
        <v>1.0000000000000009E-2</v>
      </c>
      <c r="D539" s="2">
        <f t="shared" si="73"/>
        <v>1.0000000000000009E-2</v>
      </c>
      <c r="E539" s="2">
        <f t="shared" si="74"/>
        <v>0</v>
      </c>
      <c r="F539" s="2">
        <f t="shared" si="75"/>
        <v>2.8114422644856629E-3</v>
      </c>
      <c r="G539" s="2">
        <f t="shared" si="75"/>
        <v>3.8895677518639938E-3</v>
      </c>
      <c r="H539" s="2">
        <f t="shared" si="76"/>
        <v>0.72281611835616899</v>
      </c>
      <c r="I539" s="2">
        <f t="shared" si="77"/>
        <v>41.955500105597253</v>
      </c>
    </row>
    <row r="540" spans="1:9" ht="13.5" x14ac:dyDescent="0.25">
      <c r="A540" s="3">
        <f>TITRES_STAT!B543</f>
        <v>43089</v>
      </c>
      <c r="B540" s="5">
        <f>TITRES_STAT!D543</f>
        <v>0.45</v>
      </c>
      <c r="C540" s="2">
        <f t="shared" si="72"/>
        <v>-1.0000000000000009E-2</v>
      </c>
      <c r="D540" s="2">
        <f t="shared" si="73"/>
        <v>0</v>
      </c>
      <c r="E540" s="2">
        <f t="shared" si="74"/>
        <v>1.0000000000000009E-2</v>
      </c>
      <c r="F540" s="2">
        <f t="shared" si="75"/>
        <v>2.6106249598795441E-3</v>
      </c>
      <c r="G540" s="2">
        <f t="shared" si="75"/>
        <v>4.3260271981594234E-3</v>
      </c>
      <c r="H540" s="2">
        <f t="shared" si="76"/>
        <v>0.60346938202105516</v>
      </c>
      <c r="I540" s="2">
        <f t="shared" si="77"/>
        <v>37.635229508431678</v>
      </c>
    </row>
    <row r="541" spans="1:9" ht="13.5" x14ac:dyDescent="0.25">
      <c r="A541" s="3">
        <f>TITRES_STAT!B544</f>
        <v>43090</v>
      </c>
      <c r="B541" s="5">
        <f>TITRES_STAT!D544</f>
        <v>0.45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2.4241517484595763E-3</v>
      </c>
      <c r="G541" s="2">
        <f t="shared" si="78"/>
        <v>4.0170252554337501E-3</v>
      </c>
      <c r="H541" s="2">
        <f t="shared" si="76"/>
        <v>0.60346938202105516</v>
      </c>
      <c r="I541" s="2">
        <f t="shared" si="77"/>
        <v>37.635229508431678</v>
      </c>
    </row>
    <row r="542" spans="1:9" ht="13.5" x14ac:dyDescent="0.25">
      <c r="A542" s="3">
        <f>TITRES_STAT!B545</f>
        <v>43091</v>
      </c>
      <c r="B542" s="5">
        <f>TITRES_STAT!D545</f>
        <v>0.45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2.2509980521410351E-3</v>
      </c>
      <c r="G542" s="2">
        <f t="shared" si="78"/>
        <v>3.7300948800456251E-3</v>
      </c>
      <c r="H542" s="2">
        <f t="shared" si="76"/>
        <v>0.60346938202105516</v>
      </c>
      <c r="I542" s="2">
        <f t="shared" si="77"/>
        <v>37.635229508431678</v>
      </c>
    </row>
    <row r="543" spans="1:9" ht="13.5" x14ac:dyDescent="0.25">
      <c r="A543" s="3">
        <f>TITRES_STAT!B546</f>
        <v>43094</v>
      </c>
      <c r="B543" s="5">
        <f>TITRES_STAT!D546</f>
        <v>0.44</v>
      </c>
      <c r="C543" s="2">
        <f t="shared" si="72"/>
        <v>-1.0000000000000009E-2</v>
      </c>
      <c r="D543" s="2">
        <f t="shared" si="73"/>
        <v>0</v>
      </c>
      <c r="E543" s="2">
        <f t="shared" si="74"/>
        <v>1.0000000000000009E-2</v>
      </c>
      <c r="F543" s="2">
        <f t="shared" si="78"/>
        <v>2.0902124769881041E-3</v>
      </c>
      <c r="G543" s="2">
        <f t="shared" si="78"/>
        <v>4.1779452457566526E-3</v>
      </c>
      <c r="H543" s="2">
        <f t="shared" si="76"/>
        <v>0.50029676169428905</v>
      </c>
      <c r="I543" s="2">
        <f t="shared" si="77"/>
        <v>33.34652013307705</v>
      </c>
    </row>
    <row r="544" spans="1:9" ht="13.5" x14ac:dyDescent="0.25">
      <c r="A544" s="3">
        <f>TITRES_STAT!B547</f>
        <v>43095</v>
      </c>
      <c r="B544" s="5">
        <f>TITRES_STAT!D547</f>
        <v>0.43</v>
      </c>
      <c r="C544" s="2">
        <f t="shared" si="72"/>
        <v>-1.0000000000000009E-2</v>
      </c>
      <c r="D544" s="2">
        <f t="shared" si="73"/>
        <v>0</v>
      </c>
      <c r="E544" s="2">
        <f t="shared" si="74"/>
        <v>1.0000000000000009E-2</v>
      </c>
      <c r="F544" s="2">
        <f t="shared" si="78"/>
        <v>1.9409115857746682E-3</v>
      </c>
      <c r="G544" s="2">
        <f t="shared" si="78"/>
        <v>4.5938062996311781E-3</v>
      </c>
      <c r="H544" s="2">
        <f t="shared" si="76"/>
        <v>0.42250618750087432</v>
      </c>
      <c r="I544" s="2">
        <f t="shared" si="77"/>
        <v>29.701536008300465</v>
      </c>
    </row>
    <row r="545" spans="1:9" ht="13.5" x14ac:dyDescent="0.25">
      <c r="A545" s="3">
        <f>TITRES_STAT!B548</f>
        <v>43096</v>
      </c>
      <c r="B545" s="5">
        <f>TITRES_STAT!D548</f>
        <v>0.44</v>
      </c>
      <c r="C545" s="2">
        <f t="shared" si="72"/>
        <v>1.0000000000000009E-2</v>
      </c>
      <c r="D545" s="2">
        <f t="shared" si="73"/>
        <v>1.0000000000000009E-2</v>
      </c>
      <c r="E545" s="2">
        <f t="shared" si="74"/>
        <v>0</v>
      </c>
      <c r="F545" s="2">
        <f t="shared" si="78"/>
        <v>2.5165607582193356E-3</v>
      </c>
      <c r="G545" s="2">
        <f t="shared" si="78"/>
        <v>4.265677278228951E-3</v>
      </c>
      <c r="H545" s="2">
        <f t="shared" si="76"/>
        <v>0.58995573131218593</v>
      </c>
      <c r="I545" s="2">
        <f t="shared" si="77"/>
        <v>37.10516712470335</v>
      </c>
    </row>
    <row r="546" spans="1:9" ht="13.5" x14ac:dyDescent="0.25">
      <c r="A546" s="3">
        <f>TITRES_STAT!B549</f>
        <v>43097</v>
      </c>
      <c r="B546" s="5">
        <f>TITRES_STAT!D549</f>
        <v>0.43</v>
      </c>
      <c r="C546" s="2">
        <f t="shared" si="72"/>
        <v>-1.0000000000000009E-2</v>
      </c>
      <c r="D546" s="2">
        <f t="shared" si="73"/>
        <v>0</v>
      </c>
      <c r="E546" s="2">
        <f t="shared" si="74"/>
        <v>1.0000000000000009E-2</v>
      </c>
      <c r="F546" s="2">
        <f t="shared" si="78"/>
        <v>2.3368064183465257E-3</v>
      </c>
      <c r="G546" s="2">
        <f t="shared" si="78"/>
        <v>4.6752717583554548E-3</v>
      </c>
      <c r="H546" s="2">
        <f t="shared" si="76"/>
        <v>0.49982258553639813</v>
      </c>
      <c r="I546" s="2">
        <f t="shared" si="77"/>
        <v>33.325447313332802</v>
      </c>
    </row>
    <row r="547" spans="1:9" ht="13.5" x14ac:dyDescent="0.25">
      <c r="A547" s="3">
        <f>TITRES_STAT!B550</f>
        <v>43098</v>
      </c>
      <c r="B547" s="5">
        <f>TITRES_STAT!D550</f>
        <v>0.43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2.1698916741789169E-3</v>
      </c>
      <c r="G547" s="2">
        <f t="shared" si="78"/>
        <v>4.3413237756157793E-3</v>
      </c>
      <c r="H547" s="2">
        <f t="shared" si="76"/>
        <v>0.49982258553639813</v>
      </c>
      <c r="I547" s="2">
        <f t="shared" si="77"/>
        <v>33.325447313332802</v>
      </c>
    </row>
    <row r="548" spans="1:9" ht="13.5" x14ac:dyDescent="0.25">
      <c r="A548" s="3">
        <f>TITRES_STAT!B551</f>
        <v>43102</v>
      </c>
      <c r="B548" s="5">
        <f>TITRES_STAT!D551</f>
        <v>0.43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2.0148994117375656E-3</v>
      </c>
      <c r="G548" s="2">
        <f t="shared" si="78"/>
        <v>4.031229220214652E-3</v>
      </c>
      <c r="H548" s="2">
        <f t="shared" si="76"/>
        <v>0.49982258553639819</v>
      </c>
      <c r="I548" s="2">
        <f t="shared" si="77"/>
        <v>33.325447313332802</v>
      </c>
    </row>
    <row r="549" spans="1:9" ht="13.5" x14ac:dyDescent="0.25">
      <c r="A549" s="3">
        <f>TITRES_STAT!B552</f>
        <v>43103</v>
      </c>
      <c r="B549" s="5">
        <f>TITRES_STAT!D552</f>
        <v>0.42</v>
      </c>
      <c r="C549" s="2">
        <f t="shared" si="72"/>
        <v>-1.0000000000000009E-2</v>
      </c>
      <c r="D549" s="2">
        <f t="shared" si="73"/>
        <v>0</v>
      </c>
      <c r="E549" s="2">
        <f t="shared" si="74"/>
        <v>1.0000000000000009E-2</v>
      </c>
      <c r="F549" s="2">
        <f t="shared" si="78"/>
        <v>1.8709780251848823E-3</v>
      </c>
      <c r="G549" s="2">
        <f t="shared" si="78"/>
        <v>4.4575699901993207E-3</v>
      </c>
      <c r="H549" s="2">
        <f t="shared" si="76"/>
        <v>0.4197304875298708</v>
      </c>
      <c r="I549" s="2">
        <f t="shared" si="77"/>
        <v>29.564096229288012</v>
      </c>
    </row>
    <row r="550" spans="1:9" ht="13.5" x14ac:dyDescent="0.25">
      <c r="A550" s="3">
        <f>TITRES_STAT!B553</f>
        <v>43104</v>
      </c>
      <c r="B550" s="5">
        <f>TITRES_STAT!D553</f>
        <v>0.43</v>
      </c>
      <c r="C550" s="2">
        <f t="shared" si="72"/>
        <v>1.0000000000000009E-2</v>
      </c>
      <c r="D550" s="2">
        <f t="shared" si="73"/>
        <v>1.0000000000000009E-2</v>
      </c>
      <c r="E550" s="2">
        <f t="shared" si="74"/>
        <v>0</v>
      </c>
      <c r="F550" s="2">
        <f t="shared" si="78"/>
        <v>2.4516224519573917E-3</v>
      </c>
      <c r="G550" s="2">
        <f t="shared" si="78"/>
        <v>4.1391721337565119E-3</v>
      </c>
      <c r="H550" s="2">
        <f t="shared" si="76"/>
        <v>0.59229777664076466</v>
      </c>
      <c r="I550" s="2">
        <f t="shared" si="77"/>
        <v>37.197676548310085</v>
      </c>
    </row>
    <row r="551" spans="1:9" ht="13.5" x14ac:dyDescent="0.25">
      <c r="A551" s="3">
        <f>TITRES_STAT!B554</f>
        <v>43105</v>
      </c>
      <c r="B551" s="5">
        <f>TITRES_STAT!D554</f>
        <v>0.42</v>
      </c>
      <c r="C551" s="2">
        <f t="shared" si="72"/>
        <v>-1.0000000000000009E-2</v>
      </c>
      <c r="D551" s="2">
        <f t="shared" si="73"/>
        <v>0</v>
      </c>
      <c r="E551" s="2">
        <f t="shared" si="74"/>
        <v>1.0000000000000009E-2</v>
      </c>
      <c r="F551" s="2">
        <f t="shared" si="78"/>
        <v>2.2765065625318637E-3</v>
      </c>
      <c r="G551" s="2">
        <f t="shared" si="78"/>
        <v>4.5578026956310472E-3</v>
      </c>
      <c r="H551" s="2">
        <f t="shared" si="76"/>
        <v>0.49947457460456646</v>
      </c>
      <c r="I551" s="2">
        <f t="shared" si="77"/>
        <v>33.309972910763435</v>
      </c>
    </row>
    <row r="552" spans="1:9" ht="13.5" x14ac:dyDescent="0.25">
      <c r="A552" s="3">
        <f>TITRES_STAT!B555</f>
        <v>43108</v>
      </c>
      <c r="B552" s="5">
        <f>TITRES_STAT!D555</f>
        <v>0.41</v>
      </c>
      <c r="C552" s="2">
        <f t="shared" si="72"/>
        <v>-1.0000000000000009E-2</v>
      </c>
      <c r="D552" s="2">
        <f t="shared" si="73"/>
        <v>0</v>
      </c>
      <c r="E552" s="2">
        <f t="shared" si="74"/>
        <v>1.0000000000000009E-2</v>
      </c>
      <c r="F552" s="2">
        <f t="shared" si="78"/>
        <v>2.1138989509224449E-3</v>
      </c>
      <c r="G552" s="2">
        <f t="shared" si="78"/>
        <v>4.9465310745145444E-3</v>
      </c>
      <c r="H552" s="2">
        <f t="shared" si="76"/>
        <v>0.42734977685951447</v>
      </c>
      <c r="I552" s="2">
        <f t="shared" si="77"/>
        <v>29.940087831854257</v>
      </c>
    </row>
    <row r="553" spans="1:9" ht="13.5" x14ac:dyDescent="0.25">
      <c r="A553" s="3">
        <f>TITRES_STAT!B556</f>
        <v>43109</v>
      </c>
      <c r="B553" s="5">
        <f>TITRES_STAT!D556</f>
        <v>0.41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1.9629061687136988E-3</v>
      </c>
      <c r="G553" s="2">
        <f t="shared" si="78"/>
        <v>4.5932074263349337E-3</v>
      </c>
      <c r="H553" s="2">
        <f t="shared" si="76"/>
        <v>0.42734977685951447</v>
      </c>
      <c r="I553" s="2">
        <f t="shared" si="77"/>
        <v>29.940087831854257</v>
      </c>
    </row>
    <row r="554" spans="1:9" ht="13.5" x14ac:dyDescent="0.25">
      <c r="A554" s="3">
        <f>TITRES_STAT!B557</f>
        <v>43110</v>
      </c>
      <c r="B554" s="5">
        <f>TITRES_STAT!D557</f>
        <v>0.41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1.8226985852341489E-3</v>
      </c>
      <c r="G554" s="2">
        <f t="shared" si="78"/>
        <v>4.265121181596724E-3</v>
      </c>
      <c r="H554" s="2">
        <f t="shared" si="76"/>
        <v>0.42734977685951453</v>
      </c>
      <c r="I554" s="2">
        <f t="shared" si="77"/>
        <v>29.940087831854257</v>
      </c>
    </row>
    <row r="555" spans="1:9" ht="13.5" x14ac:dyDescent="0.25">
      <c r="A555" s="3">
        <f>TITRES_STAT!B558</f>
        <v>43111</v>
      </c>
      <c r="B555" s="5">
        <f>TITRES_STAT!D558</f>
        <v>0.41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1.6925058291459953E-3</v>
      </c>
      <c r="G555" s="2">
        <f t="shared" si="78"/>
        <v>3.9604696686255294E-3</v>
      </c>
      <c r="H555" s="2">
        <f t="shared" si="76"/>
        <v>0.42734977685951447</v>
      </c>
      <c r="I555" s="2">
        <f t="shared" si="77"/>
        <v>29.940087831854257</v>
      </c>
    </row>
    <row r="556" spans="1:9" ht="13.5" x14ac:dyDescent="0.25">
      <c r="A556" s="3">
        <f>TITRES_STAT!B559</f>
        <v>43112</v>
      </c>
      <c r="B556" s="5">
        <f>TITRES_STAT!D559</f>
        <v>0.42</v>
      </c>
      <c r="C556" s="2">
        <f t="shared" si="72"/>
        <v>1.0000000000000009E-2</v>
      </c>
      <c r="D556" s="2">
        <f t="shared" si="73"/>
        <v>1.0000000000000009E-2</v>
      </c>
      <c r="E556" s="2">
        <f t="shared" si="74"/>
        <v>0</v>
      </c>
      <c r="F556" s="2">
        <f t="shared" si="78"/>
        <v>2.2858982699212821E-3</v>
      </c>
      <c r="G556" s="2">
        <f t="shared" si="78"/>
        <v>3.6775789780094203E-3</v>
      </c>
      <c r="H556" s="2">
        <f t="shared" si="76"/>
        <v>0.62157693514948809</v>
      </c>
      <c r="I556" s="2">
        <f t="shared" si="77"/>
        <v>38.331633959272303</v>
      </c>
    </row>
    <row r="557" spans="1:9" ht="13.5" x14ac:dyDescent="0.25">
      <c r="A557" s="3">
        <f>TITRES_STAT!B560</f>
        <v>43115</v>
      </c>
      <c r="B557" s="5">
        <f>TITRES_STAT!D560</f>
        <v>0.42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2.1226198220697617E-3</v>
      </c>
      <c r="G557" s="2">
        <f t="shared" si="79"/>
        <v>3.4148947652944618E-3</v>
      </c>
      <c r="H557" s="2">
        <f t="shared" si="76"/>
        <v>0.62157693514948797</v>
      </c>
      <c r="I557" s="2">
        <f t="shared" si="77"/>
        <v>38.331633959272295</v>
      </c>
    </row>
    <row r="558" spans="1:9" ht="13.5" x14ac:dyDescent="0.25">
      <c r="A558" s="3">
        <f>TITRES_STAT!B561</f>
        <v>43116</v>
      </c>
      <c r="B558" s="5">
        <f>TITRES_STAT!D561</f>
        <v>0.41</v>
      </c>
      <c r="C558" s="2">
        <f t="shared" si="72"/>
        <v>-1.0000000000000009E-2</v>
      </c>
      <c r="D558" s="2">
        <f t="shared" si="73"/>
        <v>0</v>
      </c>
      <c r="E558" s="2">
        <f t="shared" si="74"/>
        <v>1.0000000000000009E-2</v>
      </c>
      <c r="F558" s="2">
        <f t="shared" si="79"/>
        <v>1.9710041204933503E-3</v>
      </c>
      <c r="G558" s="2">
        <f t="shared" si="79"/>
        <v>3.8852594249162869E-3</v>
      </c>
      <c r="H558" s="2">
        <f t="shared" si="76"/>
        <v>0.5073030922602596</v>
      </c>
      <c r="I558" s="2">
        <f t="shared" si="77"/>
        <v>33.656342567408856</v>
      </c>
    </row>
    <row r="559" spans="1:9" ht="13.5" x14ac:dyDescent="0.25">
      <c r="A559" s="3">
        <f>TITRES_STAT!B562</f>
        <v>43117</v>
      </c>
      <c r="B559" s="5">
        <f>TITRES_STAT!D562</f>
        <v>0.41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1.8302181118866824E-3</v>
      </c>
      <c r="G559" s="2">
        <f t="shared" si="79"/>
        <v>3.6077408945651237E-3</v>
      </c>
      <c r="H559" s="2">
        <f t="shared" si="76"/>
        <v>0.5073030922602596</v>
      </c>
      <c r="I559" s="2">
        <f t="shared" si="77"/>
        <v>33.656342567408856</v>
      </c>
    </row>
    <row r="560" spans="1:9" ht="13.5" x14ac:dyDescent="0.25">
      <c r="A560" s="3">
        <f>TITRES_STAT!B563</f>
        <v>43118</v>
      </c>
      <c r="B560" s="5">
        <f>TITRES_STAT!D563</f>
        <v>0.41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1.6994882467519195E-3</v>
      </c>
      <c r="G560" s="2">
        <f t="shared" si="79"/>
        <v>3.3500451163819005E-3</v>
      </c>
      <c r="H560" s="2">
        <f t="shared" si="76"/>
        <v>0.5073030922602596</v>
      </c>
      <c r="I560" s="2">
        <f t="shared" si="77"/>
        <v>33.656342567408856</v>
      </c>
    </row>
    <row r="561" spans="1:9" ht="13.5" x14ac:dyDescent="0.25">
      <c r="A561" s="3">
        <f>TITRES_STAT!B564</f>
        <v>43119</v>
      </c>
      <c r="B561" s="5">
        <f>TITRES_STAT!D564</f>
        <v>0.41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1.5780962291267824E-3</v>
      </c>
      <c r="G561" s="2">
        <f t="shared" si="79"/>
        <v>3.1107561794974791E-3</v>
      </c>
      <c r="H561" s="2">
        <f t="shared" si="76"/>
        <v>0.5073030922602596</v>
      </c>
      <c r="I561" s="2">
        <f t="shared" si="77"/>
        <v>33.656342567408856</v>
      </c>
    </row>
    <row r="562" spans="1:9" ht="13.5" x14ac:dyDescent="0.25">
      <c r="A562" s="3">
        <f>TITRES_STAT!B565</f>
        <v>43122</v>
      </c>
      <c r="B562" s="5">
        <f>TITRES_STAT!D565</f>
        <v>0.41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1.4653750699034408E-3</v>
      </c>
      <c r="G562" s="2">
        <f t="shared" si="79"/>
        <v>2.8885593095333735E-3</v>
      </c>
      <c r="H562" s="2">
        <f t="shared" si="76"/>
        <v>0.5073030922602596</v>
      </c>
      <c r="I562" s="2">
        <f t="shared" si="77"/>
        <v>33.656342567408856</v>
      </c>
    </row>
    <row r="563" spans="1:9" ht="13.5" x14ac:dyDescent="0.25">
      <c r="A563" s="3">
        <f>TITRES_STAT!B566</f>
        <v>43123</v>
      </c>
      <c r="B563" s="5">
        <f>TITRES_STAT!D566</f>
        <v>0.41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1.3607054220531949E-3</v>
      </c>
      <c r="G563" s="2">
        <f t="shared" si="79"/>
        <v>2.6822336445667038E-3</v>
      </c>
      <c r="H563" s="2">
        <f t="shared" si="76"/>
        <v>0.5073030922602596</v>
      </c>
      <c r="I563" s="2">
        <f t="shared" si="77"/>
        <v>33.656342567408856</v>
      </c>
    </row>
    <row r="564" spans="1:9" ht="13.5" x14ac:dyDescent="0.25">
      <c r="A564" s="3">
        <f>TITRES_STAT!B567</f>
        <v>43124</v>
      </c>
      <c r="B564" s="5">
        <f>TITRES_STAT!D567</f>
        <v>0.41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1.2635121776208239E-3</v>
      </c>
      <c r="G564" s="2">
        <f t="shared" si="79"/>
        <v>2.4906455270976534E-3</v>
      </c>
      <c r="H564" s="2">
        <f t="shared" si="76"/>
        <v>0.50730309226025971</v>
      </c>
      <c r="I564" s="2">
        <f t="shared" si="77"/>
        <v>33.656342567408856</v>
      </c>
    </row>
    <row r="565" spans="1:9" ht="13.5" x14ac:dyDescent="0.25">
      <c r="A565" s="3">
        <f>TITRES_STAT!B568</f>
        <v>43125</v>
      </c>
      <c r="B565" s="5">
        <f>TITRES_STAT!D568</f>
        <v>0.41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1.173261307790765E-3</v>
      </c>
      <c r="G565" s="2">
        <f t="shared" si="79"/>
        <v>2.3127422751621071E-3</v>
      </c>
      <c r="H565" s="2">
        <f t="shared" si="76"/>
        <v>0.50730309226025949</v>
      </c>
      <c r="I565" s="2">
        <f t="shared" si="77"/>
        <v>33.656342567408842</v>
      </c>
    </row>
    <row r="566" spans="1:9" ht="13.5" x14ac:dyDescent="0.25">
      <c r="A566" s="3">
        <f>TITRES_STAT!B569</f>
        <v>43126</v>
      </c>
      <c r="B566" s="5">
        <f>TITRES_STAT!D569</f>
        <v>0.4</v>
      </c>
      <c r="C566" s="2">
        <f t="shared" si="72"/>
        <v>-9.9999999999999534E-3</v>
      </c>
      <c r="D566" s="2">
        <f t="shared" si="73"/>
        <v>0</v>
      </c>
      <c r="E566" s="2">
        <f t="shared" si="74"/>
        <v>9.9999999999999534E-3</v>
      </c>
      <c r="F566" s="2">
        <f t="shared" si="79"/>
        <v>1.0894569286628531E-3</v>
      </c>
      <c r="G566" s="2">
        <f t="shared" si="79"/>
        <v>2.8618321126505247E-3</v>
      </c>
      <c r="H566" s="2">
        <f t="shared" si="76"/>
        <v>0.38068512958778628</v>
      </c>
      <c r="I566" s="2">
        <f t="shared" si="77"/>
        <v>27.572190170646849</v>
      </c>
    </row>
    <row r="567" spans="1:9" ht="13.5" x14ac:dyDescent="0.25">
      <c r="A567" s="3">
        <f>TITRES_STAT!B570</f>
        <v>43129</v>
      </c>
      <c r="B567" s="5">
        <f>TITRES_STAT!D570</f>
        <v>0.41</v>
      </c>
      <c r="C567" s="2">
        <f t="shared" si="72"/>
        <v>9.9999999999999534E-3</v>
      </c>
      <c r="D567" s="2">
        <f t="shared" si="73"/>
        <v>9.9999999999999534E-3</v>
      </c>
      <c r="E567" s="2">
        <f t="shared" si="74"/>
        <v>0</v>
      </c>
      <c r="F567" s="2">
        <f t="shared" si="79"/>
        <v>1.7259242909012176E-3</v>
      </c>
      <c r="G567" s="2">
        <f t="shared" si="79"/>
        <v>2.657415533175487E-3</v>
      </c>
      <c r="H567" s="2">
        <f t="shared" si="76"/>
        <v>0.64947475069464167</v>
      </c>
      <c r="I567" s="2">
        <f t="shared" si="77"/>
        <v>39.374640346639374</v>
      </c>
    </row>
    <row r="568" spans="1:9" ht="13.5" x14ac:dyDescent="0.25">
      <c r="A568" s="3">
        <f>TITRES_STAT!B571</f>
        <v>43130</v>
      </c>
      <c r="B568" s="5">
        <f>TITRES_STAT!D571</f>
        <v>0.41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1.6026439844082734E-3</v>
      </c>
      <c r="G568" s="2">
        <f t="shared" si="79"/>
        <v>2.4676001379486667E-3</v>
      </c>
      <c r="H568" s="2">
        <f t="shared" si="76"/>
        <v>0.64947475069464156</v>
      </c>
      <c r="I568" s="2">
        <f t="shared" si="77"/>
        <v>39.374640346639374</v>
      </c>
    </row>
    <row r="569" spans="1:9" ht="13.5" x14ac:dyDescent="0.25">
      <c r="A569" s="3">
        <f>TITRES_STAT!B572</f>
        <v>43131</v>
      </c>
      <c r="B569" s="5">
        <f>TITRES_STAT!D572</f>
        <v>0.4</v>
      </c>
      <c r="C569" s="2">
        <f t="shared" si="72"/>
        <v>-9.9999999999999534E-3</v>
      </c>
      <c r="D569" s="2">
        <f t="shared" si="73"/>
        <v>0</v>
      </c>
      <c r="E569" s="2">
        <f t="shared" si="74"/>
        <v>9.9999999999999534E-3</v>
      </c>
      <c r="F569" s="2">
        <f t="shared" si="79"/>
        <v>1.4881694140933966E-3</v>
      </c>
      <c r="G569" s="2">
        <f t="shared" si="79"/>
        <v>3.0056286995237586E-3</v>
      </c>
      <c r="H569" s="2">
        <f t="shared" si="76"/>
        <v>0.49512749672945194</v>
      </c>
      <c r="I569" s="2">
        <f t="shared" si="77"/>
        <v>33.116071894372155</v>
      </c>
    </row>
    <row r="570" spans="1:9" ht="13.5" x14ac:dyDescent="0.25">
      <c r="A570" s="3">
        <f>TITRES_STAT!B573</f>
        <v>43132</v>
      </c>
      <c r="B570" s="5">
        <f>TITRES_STAT!D573</f>
        <v>0.4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1.381871598801011E-3</v>
      </c>
      <c r="G570" s="2">
        <f t="shared" si="79"/>
        <v>2.7909409352720612E-3</v>
      </c>
      <c r="H570" s="2">
        <f t="shared" si="76"/>
        <v>0.49512749672945194</v>
      </c>
      <c r="I570" s="2">
        <f t="shared" si="77"/>
        <v>33.116071894372155</v>
      </c>
    </row>
    <row r="571" spans="1:9" ht="13.5" x14ac:dyDescent="0.25">
      <c r="A571" s="3">
        <f>TITRES_STAT!B574</f>
        <v>43133</v>
      </c>
      <c r="B571" s="5">
        <f>TITRES_STAT!D574</f>
        <v>0.4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1.2831664846009387E-3</v>
      </c>
      <c r="G571" s="2">
        <f t="shared" si="79"/>
        <v>2.5915880113240564E-3</v>
      </c>
      <c r="H571" s="2">
        <f t="shared" si="76"/>
        <v>0.49512749672945194</v>
      </c>
      <c r="I571" s="2">
        <f t="shared" si="77"/>
        <v>33.116071894372155</v>
      </c>
    </row>
    <row r="572" spans="1:9" ht="13.5" x14ac:dyDescent="0.25">
      <c r="A572" s="3">
        <f>TITRES_STAT!B575</f>
        <v>43136</v>
      </c>
      <c r="B572" s="5">
        <f>TITRES_STAT!D575</f>
        <v>0.4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1.1915117357008715E-3</v>
      </c>
      <c r="G572" s="2">
        <f t="shared" si="79"/>
        <v>2.4064745819437666E-3</v>
      </c>
      <c r="H572" s="2">
        <f t="shared" si="76"/>
        <v>0.49512749672945189</v>
      </c>
      <c r="I572" s="2">
        <f t="shared" si="77"/>
        <v>33.116071894372155</v>
      </c>
    </row>
    <row r="573" spans="1:9" ht="13.5" x14ac:dyDescent="0.25">
      <c r="A573" s="3">
        <f>TITRES_STAT!B576</f>
        <v>43137</v>
      </c>
      <c r="B573" s="5">
        <f>TITRES_STAT!D576</f>
        <v>0.4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1.1064037545793807E-3</v>
      </c>
      <c r="G573" s="2">
        <f t="shared" si="80"/>
        <v>2.2345835403763544E-3</v>
      </c>
      <c r="H573" s="2">
        <f t="shared" si="76"/>
        <v>0.495127496729452</v>
      </c>
      <c r="I573" s="2">
        <f t="shared" si="77"/>
        <v>33.116071894372155</v>
      </c>
    </row>
    <row r="574" spans="1:9" ht="13.5" x14ac:dyDescent="0.25">
      <c r="A574" s="3">
        <f>TITRES_STAT!B577</f>
        <v>43138</v>
      </c>
      <c r="B574" s="5">
        <f>TITRES_STAT!D577</f>
        <v>0.39</v>
      </c>
      <c r="C574" s="2">
        <f t="shared" si="72"/>
        <v>-1.0000000000000009E-2</v>
      </c>
      <c r="D574" s="2">
        <f t="shared" si="73"/>
        <v>0</v>
      </c>
      <c r="E574" s="2">
        <f t="shared" si="74"/>
        <v>1.0000000000000009E-2</v>
      </c>
      <c r="F574" s="2">
        <f t="shared" si="80"/>
        <v>1.0273749149665677E-3</v>
      </c>
      <c r="G574" s="2">
        <f t="shared" si="80"/>
        <v>2.7892561446351866E-3</v>
      </c>
      <c r="H574" s="2">
        <f t="shared" si="76"/>
        <v>0.36833293956978647</v>
      </c>
      <c r="I574" s="2">
        <f t="shared" si="77"/>
        <v>26.918371174020919</v>
      </c>
    </row>
    <row r="575" spans="1:9" ht="13.5" x14ac:dyDescent="0.25">
      <c r="A575" s="3">
        <f>TITRES_STAT!B578</f>
        <v>43139</v>
      </c>
      <c r="B575" s="5">
        <f>TITRES_STAT!D578</f>
        <v>0.4</v>
      </c>
      <c r="C575" s="2">
        <f t="shared" si="72"/>
        <v>1.0000000000000009E-2</v>
      </c>
      <c r="D575" s="2">
        <f t="shared" si="73"/>
        <v>1.0000000000000009E-2</v>
      </c>
      <c r="E575" s="2">
        <f t="shared" si="74"/>
        <v>0</v>
      </c>
      <c r="F575" s="2">
        <f t="shared" si="80"/>
        <v>1.6682767067546706E-3</v>
      </c>
      <c r="G575" s="2">
        <f t="shared" si="80"/>
        <v>2.5900235628755304E-3</v>
      </c>
      <c r="H575" s="2">
        <f t="shared" si="76"/>
        <v>0.64411642066394725</v>
      </c>
      <c r="I575" s="2">
        <f t="shared" si="77"/>
        <v>39.177056598208061</v>
      </c>
    </row>
    <row r="576" spans="1:9" ht="13.5" x14ac:dyDescent="0.25">
      <c r="A576" s="3">
        <f>TITRES_STAT!B579</f>
        <v>43140</v>
      </c>
      <c r="B576" s="5">
        <f>TITRES_STAT!D579</f>
        <v>0.4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1.5491140848436227E-3</v>
      </c>
      <c r="G576" s="2">
        <f t="shared" si="80"/>
        <v>2.4050218798129927E-3</v>
      </c>
      <c r="H576" s="2">
        <f t="shared" si="76"/>
        <v>0.64411642066394725</v>
      </c>
      <c r="I576" s="2">
        <f t="shared" si="77"/>
        <v>39.177056598208061</v>
      </c>
    </row>
    <row r="577" spans="1:9" ht="13.5" x14ac:dyDescent="0.25">
      <c r="A577" s="3">
        <f>TITRES_STAT!B580</f>
        <v>43143</v>
      </c>
      <c r="B577" s="5">
        <f>TITRES_STAT!D580</f>
        <v>0.41</v>
      </c>
      <c r="C577" s="2">
        <f t="shared" si="72"/>
        <v>9.9999999999999534E-3</v>
      </c>
      <c r="D577" s="2">
        <f t="shared" si="73"/>
        <v>9.9999999999999534E-3</v>
      </c>
      <c r="E577" s="2">
        <f t="shared" si="74"/>
        <v>0</v>
      </c>
      <c r="F577" s="2">
        <f t="shared" si="80"/>
        <v>2.1527487930690747E-3</v>
      </c>
      <c r="G577" s="2">
        <f t="shared" si="80"/>
        <v>2.2332346026834931E-3</v>
      </c>
      <c r="H577" s="2">
        <f t="shared" si="76"/>
        <v>0.96395998453646325</v>
      </c>
      <c r="I577" s="2">
        <f t="shared" si="77"/>
        <v>49.082465637097926</v>
      </c>
    </row>
    <row r="578" spans="1:9" ht="13.5" x14ac:dyDescent="0.25">
      <c r="A578" s="3">
        <f>TITRES_STAT!B581</f>
        <v>43144</v>
      </c>
      <c r="B578" s="5">
        <f>TITRES_STAT!D581</f>
        <v>0.43</v>
      </c>
      <c r="C578" s="2">
        <f t="shared" si="72"/>
        <v>2.0000000000000018E-2</v>
      </c>
      <c r="D578" s="2">
        <f t="shared" si="73"/>
        <v>2.0000000000000018E-2</v>
      </c>
      <c r="E578" s="2">
        <f t="shared" si="74"/>
        <v>0</v>
      </c>
      <c r="F578" s="2">
        <f t="shared" si="80"/>
        <v>3.427552450706999E-3</v>
      </c>
      <c r="G578" s="2">
        <f t="shared" si="80"/>
        <v>2.073717845348958E-3</v>
      </c>
      <c r="H578" s="2">
        <f t="shared" si="76"/>
        <v>1.6528538144157323</v>
      </c>
      <c r="I578" s="2">
        <f t="shared" si="77"/>
        <v>62.304745381522608</v>
      </c>
    </row>
    <row r="579" spans="1:9" ht="13.5" x14ac:dyDescent="0.25">
      <c r="A579" s="3">
        <f>TITRES_STAT!B582</f>
        <v>43145</v>
      </c>
      <c r="B579" s="5">
        <f>TITRES_STAT!D582</f>
        <v>0.45</v>
      </c>
      <c r="C579" s="2">
        <f t="shared" ref="C579:C642" si="81">B579-B578</f>
        <v>2.0000000000000018E-2</v>
      </c>
      <c r="D579" s="2">
        <f t="shared" ref="D579:D642" si="82">IF(C579&gt;0,C579,0)</f>
        <v>2.0000000000000018E-2</v>
      </c>
      <c r="E579" s="2">
        <f t="shared" ref="E579:E642" si="83">IF(C579&lt;0,-C579,0)</f>
        <v>0</v>
      </c>
      <c r="F579" s="2">
        <f t="shared" si="80"/>
        <v>4.6112987042279284E-3</v>
      </c>
      <c r="G579" s="2">
        <f t="shared" si="80"/>
        <v>1.9255951421097467E-3</v>
      </c>
      <c r="H579" s="2">
        <f t="shared" si="76"/>
        <v>2.3947394773626374</v>
      </c>
      <c r="I579" s="2">
        <f t="shared" si="77"/>
        <v>70.542658525982176</v>
      </c>
    </row>
    <row r="580" spans="1:9" ht="13.5" x14ac:dyDescent="0.25">
      <c r="A580" s="3">
        <f>TITRES_STAT!B583</f>
        <v>43146</v>
      </c>
      <c r="B580" s="5">
        <f>TITRES_STAT!D583</f>
        <v>0.47</v>
      </c>
      <c r="C580" s="2">
        <f t="shared" si="81"/>
        <v>1.9999999999999962E-2</v>
      </c>
      <c r="D580" s="2">
        <f t="shared" si="82"/>
        <v>1.9999999999999962E-2</v>
      </c>
      <c r="E580" s="2">
        <f t="shared" si="83"/>
        <v>0</v>
      </c>
      <c r="F580" s="2">
        <f t="shared" si="80"/>
        <v>5.7104916539259315E-3</v>
      </c>
      <c r="G580" s="2">
        <f t="shared" si="80"/>
        <v>1.7880526319590507E-3</v>
      </c>
      <c r="H580" s="2">
        <f t="shared" si="76"/>
        <v>3.1936932682285333</v>
      </c>
      <c r="I580" s="2">
        <f t="shared" si="77"/>
        <v>76.154669976080243</v>
      </c>
    </row>
    <row r="581" spans="1:9" ht="13.5" x14ac:dyDescent="0.25">
      <c r="A581" s="3">
        <f>TITRES_STAT!B584</f>
        <v>43147</v>
      </c>
      <c r="B581" s="5">
        <f>TITRES_STAT!D584</f>
        <v>0.46</v>
      </c>
      <c r="C581" s="2">
        <f t="shared" si="81"/>
        <v>-9.9999999999999534E-3</v>
      </c>
      <c r="D581" s="2">
        <f t="shared" si="82"/>
        <v>0</v>
      </c>
      <c r="E581" s="2">
        <f t="shared" si="83"/>
        <v>9.9999999999999534E-3</v>
      </c>
      <c r="F581" s="2">
        <f t="shared" si="80"/>
        <v>5.3025993929312221E-3</v>
      </c>
      <c r="G581" s="2">
        <f t="shared" si="80"/>
        <v>2.3746203011048295E-3</v>
      </c>
      <c r="H581" s="2">
        <f t="shared" si="76"/>
        <v>2.23303043036569</v>
      </c>
      <c r="I581" s="2">
        <f t="shared" si="77"/>
        <v>69.069267316271777</v>
      </c>
    </row>
    <row r="582" spans="1:9" ht="13.5" x14ac:dyDescent="0.25">
      <c r="A582" s="3">
        <f>TITRES_STAT!B585</f>
        <v>43150</v>
      </c>
      <c r="B582" s="5">
        <f>TITRES_STAT!D585</f>
        <v>0.46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4.9238422934361351E-3</v>
      </c>
      <c r="G582" s="2">
        <f t="shared" si="80"/>
        <v>2.2050045653116274E-3</v>
      </c>
      <c r="H582" s="2">
        <f t="shared" si="76"/>
        <v>2.2330304303656905</v>
      </c>
      <c r="I582" s="2">
        <f t="shared" si="77"/>
        <v>69.069267316271777</v>
      </c>
    </row>
    <row r="583" spans="1:9" ht="13.5" x14ac:dyDescent="0.25">
      <c r="A583" s="3">
        <f>TITRES_STAT!B586</f>
        <v>43151</v>
      </c>
      <c r="B583" s="5">
        <f>TITRES_STAT!D586</f>
        <v>0.44</v>
      </c>
      <c r="C583" s="2">
        <f t="shared" si="81"/>
        <v>-2.0000000000000018E-2</v>
      </c>
      <c r="D583" s="2">
        <f t="shared" si="82"/>
        <v>0</v>
      </c>
      <c r="E583" s="2">
        <f t="shared" si="83"/>
        <v>2.0000000000000018E-2</v>
      </c>
      <c r="F583" s="2">
        <f t="shared" si="80"/>
        <v>4.5721392724764115E-3</v>
      </c>
      <c r="G583" s="2">
        <f t="shared" si="80"/>
        <v>3.4760756677893697E-3</v>
      </c>
      <c r="H583" s="2">
        <f t="shared" si="76"/>
        <v>1.3153163824492031</v>
      </c>
      <c r="I583" s="2">
        <f t="shared" si="77"/>
        <v>56.809358428061849</v>
      </c>
    </row>
    <row r="584" spans="1:9" ht="13.5" x14ac:dyDescent="0.25">
      <c r="A584" s="3">
        <f>TITRES_STAT!B587</f>
        <v>43152</v>
      </c>
      <c r="B584" s="5">
        <f>TITRES_STAT!D587</f>
        <v>0.42</v>
      </c>
      <c r="C584" s="2">
        <f t="shared" si="81"/>
        <v>-2.0000000000000018E-2</v>
      </c>
      <c r="D584" s="2">
        <f t="shared" si="82"/>
        <v>0</v>
      </c>
      <c r="E584" s="2">
        <f t="shared" si="83"/>
        <v>2.0000000000000018E-2</v>
      </c>
      <c r="F584" s="2">
        <f t="shared" si="80"/>
        <v>4.2455578958709534E-3</v>
      </c>
      <c r="G584" s="2">
        <f t="shared" si="80"/>
        <v>4.6563559772329881E-3</v>
      </c>
      <c r="H584" s="2">
        <f t="shared" si="76"/>
        <v>0.91177691667677241</v>
      </c>
      <c r="I584" s="2">
        <f t="shared" si="77"/>
        <v>47.692641789069583</v>
      </c>
    </row>
    <row r="585" spans="1:9" ht="13.5" x14ac:dyDescent="0.25">
      <c r="A585" s="3">
        <f>TITRES_STAT!B588</f>
        <v>43153</v>
      </c>
      <c r="B585" s="5">
        <f>TITRES_STAT!D588</f>
        <v>0.42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3.9423037604515996E-3</v>
      </c>
      <c r="G585" s="2">
        <f t="shared" si="80"/>
        <v>4.3237591217163461E-3</v>
      </c>
      <c r="H585" s="2">
        <f t="shared" si="76"/>
        <v>0.91177691667677241</v>
      </c>
      <c r="I585" s="2">
        <f t="shared" si="77"/>
        <v>47.692641789069583</v>
      </c>
    </row>
    <row r="586" spans="1:9" ht="13.5" x14ac:dyDescent="0.25">
      <c r="A586" s="3">
        <f>TITRES_STAT!B589</f>
        <v>43154</v>
      </c>
      <c r="B586" s="5">
        <f>TITRES_STAT!D589</f>
        <v>0.43</v>
      </c>
      <c r="C586" s="2">
        <f t="shared" si="81"/>
        <v>1.0000000000000009E-2</v>
      </c>
      <c r="D586" s="2">
        <f t="shared" si="82"/>
        <v>1.0000000000000009E-2</v>
      </c>
      <c r="E586" s="2">
        <f t="shared" si="83"/>
        <v>0</v>
      </c>
      <c r="F586" s="2">
        <f t="shared" si="80"/>
        <v>4.374996348990772E-3</v>
      </c>
      <c r="G586" s="2">
        <f t="shared" si="80"/>
        <v>4.0149191844508925E-3</v>
      </c>
      <c r="H586" s="2">
        <f t="shared" si="76"/>
        <v>1.0896847851718654</v>
      </c>
      <c r="I586" s="2">
        <f t="shared" si="77"/>
        <v>52.145892667838162</v>
      </c>
    </row>
    <row r="587" spans="1:9" ht="13.5" x14ac:dyDescent="0.25">
      <c r="A587" s="3">
        <f>TITRES_STAT!B590</f>
        <v>43157</v>
      </c>
      <c r="B587" s="5">
        <f>TITRES_STAT!D590</f>
        <v>0.44</v>
      </c>
      <c r="C587" s="2">
        <f t="shared" si="81"/>
        <v>1.0000000000000009E-2</v>
      </c>
      <c r="D587" s="2">
        <f t="shared" si="82"/>
        <v>1.0000000000000009E-2</v>
      </c>
      <c r="E587" s="2">
        <f t="shared" si="83"/>
        <v>0</v>
      </c>
      <c r="F587" s="2">
        <f t="shared" si="80"/>
        <v>4.7767823240628601E-3</v>
      </c>
      <c r="G587" s="2">
        <f t="shared" si="80"/>
        <v>3.7281392427044001E-3</v>
      </c>
      <c r="H587" s="2">
        <f t="shared" si="76"/>
        <v>1.2812778743204269</v>
      </c>
      <c r="I587" s="2">
        <f t="shared" si="77"/>
        <v>56.1649191772444</v>
      </c>
    </row>
    <row r="588" spans="1:9" ht="13.5" x14ac:dyDescent="0.25">
      <c r="A588" s="3">
        <f>TITRES_STAT!B591</f>
        <v>43158</v>
      </c>
      <c r="B588" s="5">
        <f>TITRES_STAT!D591</f>
        <v>0.44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4.4355835866297984E-3</v>
      </c>
      <c r="G588" s="2">
        <f t="shared" si="80"/>
        <v>3.461843582511229E-3</v>
      </c>
      <c r="H588" s="2">
        <f t="shared" si="76"/>
        <v>1.2812778743204267</v>
      </c>
      <c r="I588" s="2">
        <f t="shared" si="77"/>
        <v>56.1649191772444</v>
      </c>
    </row>
    <row r="589" spans="1:9" ht="13.5" x14ac:dyDescent="0.25">
      <c r="A589" s="3">
        <f>TITRES_STAT!B592</f>
        <v>43159</v>
      </c>
      <c r="B589" s="5">
        <f>TITRES_STAT!D592</f>
        <v>0.44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4.1187561875848126E-3</v>
      </c>
      <c r="G589" s="2">
        <f t="shared" si="84"/>
        <v>3.2145690409032843E-3</v>
      </c>
      <c r="H589" s="2">
        <f t="shared" si="76"/>
        <v>1.2812778743204267</v>
      </c>
      <c r="I589" s="2">
        <f t="shared" si="77"/>
        <v>56.1649191772444</v>
      </c>
    </row>
    <row r="590" spans="1:9" ht="13.5" x14ac:dyDescent="0.25">
      <c r="A590" s="3">
        <f>TITRES_STAT!B593</f>
        <v>43160</v>
      </c>
      <c r="B590" s="5">
        <f>TITRES_STAT!D593</f>
        <v>0.45</v>
      </c>
      <c r="C590" s="2">
        <f t="shared" si="81"/>
        <v>1.0000000000000009E-2</v>
      </c>
      <c r="D590" s="2">
        <f t="shared" si="82"/>
        <v>1.0000000000000009E-2</v>
      </c>
      <c r="E590" s="2">
        <f t="shared" si="83"/>
        <v>0</v>
      </c>
      <c r="F590" s="2">
        <f t="shared" si="84"/>
        <v>4.5388450313287544E-3</v>
      </c>
      <c r="G590" s="2">
        <f t="shared" si="84"/>
        <v>2.9849569665530498E-3</v>
      </c>
      <c r="H590" s="2">
        <f t="shared" si="76"/>
        <v>1.5205730207126216</v>
      </c>
      <c r="I590" s="2">
        <f t="shared" si="77"/>
        <v>60.32648164593629</v>
      </c>
    </row>
    <row r="591" spans="1:9" ht="13.5" x14ac:dyDescent="0.25">
      <c r="A591" s="3">
        <f>TITRES_STAT!B594</f>
        <v>43161</v>
      </c>
      <c r="B591" s="5">
        <f>TITRES_STAT!D594</f>
        <v>0.45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4.2146418148052717E-3</v>
      </c>
      <c r="G591" s="2">
        <f t="shared" si="84"/>
        <v>2.7717457546564033E-3</v>
      </c>
      <c r="H591" s="2">
        <f t="shared" si="76"/>
        <v>1.5205730207126216</v>
      </c>
      <c r="I591" s="2">
        <f t="shared" si="77"/>
        <v>60.32648164593629</v>
      </c>
    </row>
    <row r="592" spans="1:9" ht="13.5" x14ac:dyDescent="0.25">
      <c r="A592" s="3">
        <f>TITRES_STAT!B595</f>
        <v>43164</v>
      </c>
      <c r="B592" s="5">
        <f>TITRES_STAT!D595</f>
        <v>0.45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3.913595970890609E-3</v>
      </c>
      <c r="G592" s="2">
        <f t="shared" si="84"/>
        <v>2.5737639150380889E-3</v>
      </c>
      <c r="H592" s="2">
        <f t="shared" si="76"/>
        <v>1.5205730207126211</v>
      </c>
      <c r="I592" s="2">
        <f t="shared" si="77"/>
        <v>60.326481645936283</v>
      </c>
    </row>
    <row r="593" spans="1:9" ht="13.5" x14ac:dyDescent="0.25">
      <c r="A593" s="3">
        <f>TITRES_STAT!B596</f>
        <v>43165</v>
      </c>
      <c r="B593" s="5">
        <f>TITRES_STAT!D596</f>
        <v>0.45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3.6340534015412798E-3</v>
      </c>
      <c r="G593" s="2">
        <f t="shared" si="84"/>
        <v>2.3899236353925111E-3</v>
      </c>
      <c r="H593" s="2">
        <f t="shared" ref="H593:H656" si="85">F593/G593</f>
        <v>1.5205730207126211</v>
      </c>
      <c r="I593" s="2">
        <f t="shared" ref="I593:I656" si="86">IF(G593=0,100,100-(100/(1+H593)))</f>
        <v>60.326481645936283</v>
      </c>
    </row>
    <row r="594" spans="1:9" ht="13.5" x14ac:dyDescent="0.25">
      <c r="A594" s="3">
        <f>TITRES_STAT!B597</f>
        <v>43166</v>
      </c>
      <c r="B594" s="5">
        <f>TITRES_STAT!D597</f>
        <v>0.45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3.3744781585740456E-3</v>
      </c>
      <c r="G594" s="2">
        <f t="shared" si="84"/>
        <v>2.219214804293046E-3</v>
      </c>
      <c r="H594" s="2">
        <f t="shared" si="85"/>
        <v>1.5205730207126213</v>
      </c>
      <c r="I594" s="2">
        <f t="shared" si="86"/>
        <v>60.32648164593629</v>
      </c>
    </row>
    <row r="595" spans="1:9" ht="13.5" x14ac:dyDescent="0.25">
      <c r="A595" s="3">
        <f>TITRES_STAT!B598</f>
        <v>43167</v>
      </c>
      <c r="B595" s="5">
        <f>TITRES_STAT!D598</f>
        <v>0.45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3.1334440043901853E-3</v>
      </c>
      <c r="G595" s="2">
        <f t="shared" si="84"/>
        <v>2.0606994611292568E-3</v>
      </c>
      <c r="H595" s="2">
        <f t="shared" si="85"/>
        <v>1.5205730207126216</v>
      </c>
      <c r="I595" s="2">
        <f t="shared" si="86"/>
        <v>60.32648164593629</v>
      </c>
    </row>
    <row r="596" spans="1:9" ht="13.5" x14ac:dyDescent="0.25">
      <c r="A596" s="3">
        <f>TITRES_STAT!B599</f>
        <v>43168</v>
      </c>
      <c r="B596" s="5">
        <f>TITRES_STAT!D599</f>
        <v>0.45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2.909626575505172E-3</v>
      </c>
      <c r="G596" s="2">
        <f t="shared" si="84"/>
        <v>1.9135066424771671E-3</v>
      </c>
      <c r="H596" s="2">
        <f t="shared" si="85"/>
        <v>1.5205730207126213</v>
      </c>
      <c r="I596" s="2">
        <f t="shared" si="86"/>
        <v>60.32648164593629</v>
      </c>
    </row>
    <row r="597" spans="1:9" ht="13.5" x14ac:dyDescent="0.25">
      <c r="A597" s="3">
        <f>TITRES_STAT!B600</f>
        <v>43171</v>
      </c>
      <c r="B597" s="5">
        <f>TITRES_STAT!D600</f>
        <v>0.45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2.7017961058262313E-3</v>
      </c>
      <c r="G597" s="2">
        <f t="shared" si="84"/>
        <v>1.7768275965859407E-3</v>
      </c>
      <c r="H597" s="2">
        <f t="shared" si="85"/>
        <v>1.5205730207126216</v>
      </c>
      <c r="I597" s="2">
        <f t="shared" si="86"/>
        <v>60.32648164593629</v>
      </c>
    </row>
    <row r="598" spans="1:9" ht="13.5" x14ac:dyDescent="0.25">
      <c r="A598" s="3">
        <f>TITRES_STAT!B601</f>
        <v>43172</v>
      </c>
      <c r="B598" s="5">
        <f>TITRES_STAT!D601</f>
        <v>0.45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2.508810669695786E-3</v>
      </c>
      <c r="G598" s="2">
        <f t="shared" si="84"/>
        <v>1.649911339686945E-3</v>
      </c>
      <c r="H598" s="2">
        <f t="shared" si="85"/>
        <v>1.5205730207126213</v>
      </c>
      <c r="I598" s="2">
        <f t="shared" si="86"/>
        <v>60.32648164593629</v>
      </c>
    </row>
    <row r="599" spans="1:9" ht="13.5" x14ac:dyDescent="0.25">
      <c r="A599" s="3">
        <f>TITRES_STAT!B602</f>
        <v>43173</v>
      </c>
      <c r="B599" s="5">
        <f>TITRES_STAT!D602</f>
        <v>0.43</v>
      </c>
      <c r="C599" s="2">
        <f t="shared" si="81"/>
        <v>-2.0000000000000018E-2</v>
      </c>
      <c r="D599" s="2">
        <f t="shared" si="82"/>
        <v>0</v>
      </c>
      <c r="E599" s="2">
        <f t="shared" si="83"/>
        <v>2.0000000000000018E-2</v>
      </c>
      <c r="F599" s="2">
        <f t="shared" si="84"/>
        <v>2.3296099075746585E-3</v>
      </c>
      <c r="G599" s="2">
        <f t="shared" si="84"/>
        <v>2.9606319582807356E-3</v>
      </c>
      <c r="H599" s="2">
        <f t="shared" si="85"/>
        <v>0.78686237951963578</v>
      </c>
      <c r="I599" s="2">
        <f t="shared" si="86"/>
        <v>44.035981088323595</v>
      </c>
    </row>
    <row r="600" spans="1:9" ht="13.5" x14ac:dyDescent="0.25">
      <c r="A600" s="3">
        <f>TITRES_STAT!B603</f>
        <v>43174</v>
      </c>
      <c r="B600" s="5">
        <f>TITRES_STAT!D603</f>
        <v>0.44</v>
      </c>
      <c r="C600" s="2">
        <f t="shared" si="81"/>
        <v>1.0000000000000009E-2</v>
      </c>
      <c r="D600" s="2">
        <f t="shared" si="82"/>
        <v>1.0000000000000009E-2</v>
      </c>
      <c r="E600" s="2">
        <f t="shared" si="83"/>
        <v>0</v>
      </c>
      <c r="F600" s="2">
        <f t="shared" si="84"/>
        <v>2.8774949141764689E-3</v>
      </c>
      <c r="G600" s="2">
        <f t="shared" si="84"/>
        <v>2.7491582469749689E-3</v>
      </c>
      <c r="H600" s="2">
        <f t="shared" si="85"/>
        <v>1.0466821680209624</v>
      </c>
      <c r="I600" s="2">
        <f t="shared" si="86"/>
        <v>51.140435206559246</v>
      </c>
    </row>
    <row r="601" spans="1:9" ht="13.5" x14ac:dyDescent="0.25">
      <c r="A601" s="3">
        <f>TITRES_STAT!B604</f>
        <v>43175</v>
      </c>
      <c r="B601" s="5">
        <f>TITRES_STAT!D604</f>
        <v>0.43</v>
      </c>
      <c r="C601" s="2">
        <f t="shared" si="81"/>
        <v>-1.0000000000000009E-2</v>
      </c>
      <c r="D601" s="2">
        <f t="shared" si="82"/>
        <v>0</v>
      </c>
      <c r="E601" s="2">
        <f t="shared" si="83"/>
        <v>1.0000000000000009E-2</v>
      </c>
      <c r="F601" s="2">
        <f t="shared" si="84"/>
        <v>2.6719595631638639E-3</v>
      </c>
      <c r="G601" s="2">
        <f t="shared" si="84"/>
        <v>3.2670755150481859E-3</v>
      </c>
      <c r="H601" s="2">
        <f t="shared" si="85"/>
        <v>0.81784444554672475</v>
      </c>
      <c r="I601" s="2">
        <f t="shared" si="86"/>
        <v>44.989792583751822</v>
      </c>
    </row>
    <row r="602" spans="1:9" ht="13.5" x14ac:dyDescent="0.25">
      <c r="A602" s="3">
        <f>TITRES_STAT!B605</f>
        <v>43178</v>
      </c>
      <c r="B602" s="5">
        <f>TITRES_STAT!D605</f>
        <v>0.42</v>
      </c>
      <c r="C602" s="2">
        <f t="shared" si="81"/>
        <v>-1.0000000000000009E-2</v>
      </c>
      <c r="D602" s="2">
        <f t="shared" si="82"/>
        <v>0</v>
      </c>
      <c r="E602" s="2">
        <f t="shared" si="83"/>
        <v>1.0000000000000009E-2</v>
      </c>
      <c r="F602" s="2">
        <f t="shared" si="84"/>
        <v>2.4811053086521593E-3</v>
      </c>
      <c r="G602" s="2">
        <f t="shared" si="84"/>
        <v>3.7479986925447449E-3</v>
      </c>
      <c r="H602" s="2">
        <f t="shared" si="85"/>
        <v>0.66198136984076306</v>
      </c>
      <c r="I602" s="2">
        <f t="shared" si="86"/>
        <v>39.830853814215047</v>
      </c>
    </row>
    <row r="603" spans="1:9" ht="13.5" x14ac:dyDescent="0.25">
      <c r="A603" s="3">
        <f>TITRES_STAT!B606</f>
        <v>43180</v>
      </c>
      <c r="B603" s="5">
        <f>TITRES_STAT!D606</f>
        <v>0.42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2.3038835008912907E-3</v>
      </c>
      <c r="G603" s="2">
        <f t="shared" si="84"/>
        <v>3.4802845002201203E-3</v>
      </c>
      <c r="H603" s="2">
        <f t="shared" si="85"/>
        <v>0.66198136984076306</v>
      </c>
      <c r="I603" s="2">
        <f t="shared" si="86"/>
        <v>39.830853814215047</v>
      </c>
    </row>
    <row r="604" spans="1:9" ht="13.5" x14ac:dyDescent="0.25">
      <c r="A604" s="3">
        <f>TITRES_STAT!B607</f>
        <v>43181</v>
      </c>
      <c r="B604" s="5">
        <f>TITRES_STAT!D607</f>
        <v>0.42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2.1393203936847698E-3</v>
      </c>
      <c r="G604" s="2">
        <f t="shared" si="84"/>
        <v>3.2316927502043973E-3</v>
      </c>
      <c r="H604" s="2">
        <f t="shared" si="85"/>
        <v>0.66198136984076306</v>
      </c>
      <c r="I604" s="2">
        <f t="shared" si="86"/>
        <v>39.830853814215047</v>
      </c>
    </row>
    <row r="605" spans="1:9" ht="13.5" x14ac:dyDescent="0.25">
      <c r="A605" s="3">
        <f>TITRES_STAT!B608</f>
        <v>43182</v>
      </c>
      <c r="B605" s="5">
        <f>TITRES_STAT!D608</f>
        <v>0.42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1.9865117941358576E-3</v>
      </c>
      <c r="G605" s="2">
        <f t="shared" si="87"/>
        <v>3.0008575537612261E-3</v>
      </c>
      <c r="H605" s="2">
        <f t="shared" si="85"/>
        <v>0.66198136984076306</v>
      </c>
      <c r="I605" s="2">
        <f t="shared" si="86"/>
        <v>39.830853814215047</v>
      </c>
    </row>
    <row r="606" spans="1:9" ht="13.5" x14ac:dyDescent="0.25">
      <c r="A606" s="3">
        <f>TITRES_STAT!B609</f>
        <v>43185</v>
      </c>
      <c r="B606" s="5">
        <f>TITRES_STAT!D609</f>
        <v>0.43</v>
      </c>
      <c r="C606" s="2">
        <f t="shared" si="81"/>
        <v>1.0000000000000009E-2</v>
      </c>
      <c r="D606" s="2">
        <f t="shared" si="82"/>
        <v>1.0000000000000009E-2</v>
      </c>
      <c r="E606" s="2">
        <f t="shared" si="83"/>
        <v>0</v>
      </c>
      <c r="F606" s="2">
        <f t="shared" si="87"/>
        <v>2.5589038088404399E-3</v>
      </c>
      <c r="G606" s="2">
        <f t="shared" si="87"/>
        <v>2.7865105856354241E-3</v>
      </c>
      <c r="H606" s="2">
        <f t="shared" si="85"/>
        <v>0.91831835200328815</v>
      </c>
      <c r="I606" s="2">
        <f t="shared" si="86"/>
        <v>47.871009055629052</v>
      </c>
    </row>
    <row r="607" spans="1:9" ht="13.5" x14ac:dyDescent="0.25">
      <c r="A607" s="3">
        <f>TITRES_STAT!B610</f>
        <v>43186</v>
      </c>
      <c r="B607" s="5">
        <f>TITRES_STAT!D610</f>
        <v>0.43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2.376124965351837E-3</v>
      </c>
      <c r="G607" s="2">
        <f t="shared" si="87"/>
        <v>2.5874741152328942E-3</v>
      </c>
      <c r="H607" s="2">
        <f t="shared" si="85"/>
        <v>0.91831835200328793</v>
      </c>
      <c r="I607" s="2">
        <f t="shared" si="86"/>
        <v>47.871009055629052</v>
      </c>
    </row>
    <row r="608" spans="1:9" ht="13.5" x14ac:dyDescent="0.25">
      <c r="A608" s="3">
        <f>TITRES_STAT!B611</f>
        <v>43187</v>
      </c>
      <c r="B608" s="5">
        <f>TITRES_STAT!D611</f>
        <v>0.43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2.2064017535409915E-3</v>
      </c>
      <c r="G608" s="2">
        <f t="shared" si="87"/>
        <v>2.4026545355734018E-3</v>
      </c>
      <c r="H608" s="2">
        <f t="shared" si="85"/>
        <v>0.91831835200328793</v>
      </c>
      <c r="I608" s="2">
        <f t="shared" si="86"/>
        <v>47.871009055629052</v>
      </c>
    </row>
    <row r="609" spans="1:9" ht="13.5" x14ac:dyDescent="0.25">
      <c r="A609" s="3">
        <f>TITRES_STAT!B612</f>
        <v>43188</v>
      </c>
      <c r="B609" s="5">
        <f>TITRES_STAT!D612</f>
        <v>0.43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2.0488016282880638E-3</v>
      </c>
      <c r="G609" s="2">
        <f t="shared" si="87"/>
        <v>2.2310363544610157E-3</v>
      </c>
      <c r="H609" s="2">
        <f t="shared" si="85"/>
        <v>0.91831835200328815</v>
      </c>
      <c r="I609" s="2">
        <f t="shared" si="86"/>
        <v>47.871009055629052</v>
      </c>
    </row>
    <row r="610" spans="1:9" ht="13.5" x14ac:dyDescent="0.25">
      <c r="A610" s="3">
        <f>TITRES_STAT!B613</f>
        <v>43189</v>
      </c>
      <c r="B610" s="5">
        <f>TITRES_STAT!D613</f>
        <v>0.43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1.9024586548389165E-3</v>
      </c>
      <c r="G610" s="2">
        <f t="shared" si="87"/>
        <v>2.0716766148566575E-3</v>
      </c>
      <c r="H610" s="2">
        <f t="shared" si="85"/>
        <v>0.91831835200328815</v>
      </c>
      <c r="I610" s="2">
        <f t="shared" si="86"/>
        <v>47.871009055629052</v>
      </c>
    </row>
    <row r="611" spans="1:9" ht="13.5" x14ac:dyDescent="0.25">
      <c r="A611" s="3">
        <f>TITRES_STAT!B614</f>
        <v>43192</v>
      </c>
      <c r="B611" s="5">
        <f>TITRES_STAT!D614</f>
        <v>0.43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1.766568750921851E-3</v>
      </c>
      <c r="G611" s="2">
        <f t="shared" si="87"/>
        <v>1.9236997137954677E-3</v>
      </c>
      <c r="H611" s="2">
        <f t="shared" si="85"/>
        <v>0.91831835200328815</v>
      </c>
      <c r="I611" s="2">
        <f t="shared" si="86"/>
        <v>47.871009055629052</v>
      </c>
    </row>
    <row r="612" spans="1:9" ht="13.5" x14ac:dyDescent="0.25">
      <c r="A612" s="3">
        <f>TITRES_STAT!B615</f>
        <v>43193</v>
      </c>
      <c r="B612" s="5">
        <f>TITRES_STAT!D615</f>
        <v>0.43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1.6403852687131473E-3</v>
      </c>
      <c r="G612" s="2">
        <f t="shared" si="87"/>
        <v>1.7862925913815057E-3</v>
      </c>
      <c r="H612" s="2">
        <f t="shared" si="85"/>
        <v>0.91831835200328815</v>
      </c>
      <c r="I612" s="2">
        <f t="shared" si="86"/>
        <v>47.871009055629052</v>
      </c>
    </row>
    <row r="613" spans="1:9" ht="13.5" x14ac:dyDescent="0.25">
      <c r="A613" s="3">
        <f>TITRES_STAT!B616</f>
        <v>43194</v>
      </c>
      <c r="B613" s="5">
        <f>TITRES_STAT!D616</f>
        <v>0.43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1.5232148923764938E-3</v>
      </c>
      <c r="G613" s="2">
        <f t="shared" si="87"/>
        <v>1.6587002634256838E-3</v>
      </c>
      <c r="H613" s="2">
        <f t="shared" si="85"/>
        <v>0.91831835200328815</v>
      </c>
      <c r="I613" s="2">
        <f t="shared" si="86"/>
        <v>47.871009055629052</v>
      </c>
    </row>
    <row r="614" spans="1:9" ht="13.5" x14ac:dyDescent="0.25">
      <c r="A614" s="3">
        <f>TITRES_STAT!B617</f>
        <v>43195</v>
      </c>
      <c r="B614" s="5">
        <f>TITRES_STAT!D617</f>
        <v>0.43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1.4144138286353157E-3</v>
      </c>
      <c r="G614" s="2">
        <f t="shared" si="87"/>
        <v>1.5402216731809919E-3</v>
      </c>
      <c r="H614" s="2">
        <f t="shared" si="85"/>
        <v>0.91831835200328826</v>
      </c>
      <c r="I614" s="2">
        <f t="shared" si="86"/>
        <v>47.87100905562906</v>
      </c>
    </row>
    <row r="615" spans="1:9" ht="13.5" x14ac:dyDescent="0.25">
      <c r="A615" s="3">
        <f>TITRES_STAT!B618</f>
        <v>43196</v>
      </c>
      <c r="B615" s="5">
        <f>TITRES_STAT!D618</f>
        <v>0.43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1.3133842694470789E-3</v>
      </c>
      <c r="G615" s="2">
        <f t="shared" si="87"/>
        <v>1.4302058393823498E-3</v>
      </c>
      <c r="H615" s="2">
        <f t="shared" si="85"/>
        <v>0.91831835200328815</v>
      </c>
      <c r="I615" s="2">
        <f t="shared" si="86"/>
        <v>47.871009055629052</v>
      </c>
    </row>
    <row r="616" spans="1:9" ht="13.5" x14ac:dyDescent="0.25">
      <c r="A616" s="3">
        <f>TITRES_STAT!B619</f>
        <v>43200</v>
      </c>
      <c r="B616" s="5">
        <f>TITRES_STAT!D619</f>
        <v>0.45</v>
      </c>
      <c r="C616" s="2">
        <f t="shared" si="81"/>
        <v>2.0000000000000018E-2</v>
      </c>
      <c r="D616" s="2">
        <f t="shared" si="82"/>
        <v>2.0000000000000018E-2</v>
      </c>
      <c r="E616" s="2">
        <f t="shared" si="83"/>
        <v>0</v>
      </c>
      <c r="F616" s="2">
        <f t="shared" si="87"/>
        <v>2.6481425359151456E-3</v>
      </c>
      <c r="G616" s="2">
        <f t="shared" si="87"/>
        <v>1.3280482794264677E-3</v>
      </c>
      <c r="H616" s="2">
        <f t="shared" si="85"/>
        <v>1.994010742635633</v>
      </c>
      <c r="I616" s="2">
        <f t="shared" si="86"/>
        <v>66.599986240540403</v>
      </c>
    </row>
    <row r="617" spans="1:9" ht="13.5" x14ac:dyDescent="0.25">
      <c r="A617" s="3">
        <f>TITRES_STAT!B620</f>
        <v>43201</v>
      </c>
      <c r="B617" s="5">
        <f>TITRES_STAT!D620</f>
        <v>0.47</v>
      </c>
      <c r="C617" s="2">
        <f t="shared" si="81"/>
        <v>1.9999999999999962E-2</v>
      </c>
      <c r="D617" s="2">
        <f t="shared" si="82"/>
        <v>1.9999999999999962E-2</v>
      </c>
      <c r="E617" s="2">
        <f t="shared" si="83"/>
        <v>0</v>
      </c>
      <c r="F617" s="2">
        <f t="shared" si="87"/>
        <v>3.8875609262069184E-3</v>
      </c>
      <c r="G617" s="2">
        <f t="shared" si="87"/>
        <v>1.2331876880388628E-3</v>
      </c>
      <c r="H617" s="2">
        <f t="shared" si="85"/>
        <v>3.1524487017781557</v>
      </c>
      <c r="I617" s="2">
        <f t="shared" si="86"/>
        <v>75.91782411251026</v>
      </c>
    </row>
    <row r="618" spans="1:9" ht="13.5" x14ac:dyDescent="0.25">
      <c r="A618" s="3">
        <f>TITRES_STAT!B621</f>
        <v>43202</v>
      </c>
      <c r="B618" s="5">
        <f>TITRES_STAT!D621</f>
        <v>0.49</v>
      </c>
      <c r="C618" s="2">
        <f t="shared" si="81"/>
        <v>2.0000000000000018E-2</v>
      </c>
      <c r="D618" s="2">
        <f t="shared" si="82"/>
        <v>2.0000000000000018E-2</v>
      </c>
      <c r="E618" s="2">
        <f t="shared" si="83"/>
        <v>0</v>
      </c>
      <c r="F618" s="2">
        <f t="shared" si="87"/>
        <v>5.0384494314778538E-3</v>
      </c>
      <c r="G618" s="2">
        <f t="shared" si="87"/>
        <v>1.145102853178944E-3</v>
      </c>
      <c r="H618" s="2">
        <f t="shared" si="85"/>
        <v>4.3999972731624144</v>
      </c>
      <c r="I618" s="2">
        <f t="shared" si="86"/>
        <v>81.481472130181885</v>
      </c>
    </row>
    <row r="619" spans="1:9" ht="13.5" x14ac:dyDescent="0.25">
      <c r="A619" s="3">
        <f>TITRES_STAT!B622</f>
        <v>43203</v>
      </c>
      <c r="B619" s="5">
        <f>TITRES_STAT!D622</f>
        <v>0.51</v>
      </c>
      <c r="C619" s="2">
        <f t="shared" si="81"/>
        <v>2.0000000000000018E-2</v>
      </c>
      <c r="D619" s="2">
        <f t="shared" si="82"/>
        <v>2.0000000000000018E-2</v>
      </c>
      <c r="E619" s="2">
        <f t="shared" si="83"/>
        <v>0</v>
      </c>
      <c r="F619" s="2">
        <f t="shared" si="87"/>
        <v>6.1071316149437227E-3</v>
      </c>
      <c r="G619" s="2">
        <f t="shared" si="87"/>
        <v>1.063309792237591E-3</v>
      </c>
      <c r="H619" s="2">
        <f t="shared" si="85"/>
        <v>5.743511119268538</v>
      </c>
      <c r="I619" s="2">
        <f t="shared" si="86"/>
        <v>85.170929767689486</v>
      </c>
    </row>
    <row r="620" spans="1:9" ht="13.5" x14ac:dyDescent="0.25">
      <c r="A620" s="3">
        <f>TITRES_STAT!B623</f>
        <v>43206</v>
      </c>
      <c r="B620" s="5">
        <f>TITRES_STAT!D623</f>
        <v>0.53</v>
      </c>
      <c r="C620" s="2">
        <f t="shared" si="81"/>
        <v>2.0000000000000018E-2</v>
      </c>
      <c r="D620" s="2">
        <f t="shared" si="82"/>
        <v>2.0000000000000018E-2</v>
      </c>
      <c r="E620" s="2">
        <f t="shared" si="83"/>
        <v>0</v>
      </c>
      <c r="F620" s="2">
        <f t="shared" si="87"/>
        <v>7.0994793567334584E-3</v>
      </c>
      <c r="G620" s="2">
        <f t="shared" si="87"/>
        <v>9.8735909279204872E-4</v>
      </c>
      <c r="H620" s="2">
        <f t="shared" si="85"/>
        <v>7.190372184305903</v>
      </c>
      <c r="I620" s="2">
        <f t="shared" si="86"/>
        <v>87.790542633506149</v>
      </c>
    </row>
    <row r="621" spans="1:9" ht="13.5" x14ac:dyDescent="0.25">
      <c r="A621" s="3">
        <f>TITRES_STAT!B624</f>
        <v>43207</v>
      </c>
      <c r="B621" s="5">
        <f>TITRES_STAT!D624</f>
        <v>0.56000000000000005</v>
      </c>
      <c r="C621" s="2">
        <f t="shared" si="81"/>
        <v>3.0000000000000027E-2</v>
      </c>
      <c r="D621" s="2">
        <f t="shared" si="82"/>
        <v>3.0000000000000027E-2</v>
      </c>
      <c r="E621" s="2">
        <f t="shared" si="83"/>
        <v>0</v>
      </c>
      <c r="F621" s="2">
        <f t="shared" ref="F621:G636" si="88">((F620*13)+D621)/14</f>
        <v>8.7352308312524992E-3</v>
      </c>
      <c r="G621" s="2">
        <f t="shared" si="88"/>
        <v>9.168334433069024E-4</v>
      </c>
      <c r="H621" s="2">
        <f t="shared" si="85"/>
        <v>9.5276092893662625</v>
      </c>
      <c r="I621" s="2">
        <f t="shared" si="86"/>
        <v>90.501167240219672</v>
      </c>
    </row>
    <row r="622" spans="1:9" ht="13.5" x14ac:dyDescent="0.25">
      <c r="A622" s="3">
        <f>TITRES_STAT!B625</f>
        <v>43208</v>
      </c>
      <c r="B622" s="5">
        <f>TITRES_STAT!D625</f>
        <v>0.57999999999999996</v>
      </c>
      <c r="C622" s="2">
        <f t="shared" si="81"/>
        <v>1.9999999999999907E-2</v>
      </c>
      <c r="D622" s="2">
        <f t="shared" si="82"/>
        <v>1.9999999999999907E-2</v>
      </c>
      <c r="E622" s="2">
        <f t="shared" si="83"/>
        <v>0</v>
      </c>
      <c r="F622" s="2">
        <f t="shared" si="88"/>
        <v>9.5398572004487415E-3</v>
      </c>
      <c r="G622" s="2">
        <f t="shared" si="88"/>
        <v>8.5134534021355231E-4</v>
      </c>
      <c r="H622" s="2">
        <f t="shared" si="85"/>
        <v>11.205625672486507</v>
      </c>
      <c r="I622" s="2">
        <f t="shared" si="86"/>
        <v>91.807056624273145</v>
      </c>
    </row>
    <row r="623" spans="1:9" ht="13.5" x14ac:dyDescent="0.25">
      <c r="A623" s="3">
        <f>TITRES_STAT!B626</f>
        <v>43209</v>
      </c>
      <c r="B623" s="5">
        <f>TITRES_STAT!D626</f>
        <v>0.6</v>
      </c>
      <c r="C623" s="2">
        <f t="shared" si="81"/>
        <v>2.0000000000000018E-2</v>
      </c>
      <c r="D623" s="2">
        <f t="shared" si="82"/>
        <v>2.0000000000000018E-2</v>
      </c>
      <c r="E623" s="2">
        <f t="shared" si="83"/>
        <v>0</v>
      </c>
      <c r="F623" s="2">
        <f t="shared" si="88"/>
        <v>1.0287010257559546E-2</v>
      </c>
      <c r="G623" s="2">
        <f t="shared" si="88"/>
        <v>7.905349587697272E-4</v>
      </c>
      <c r="H623" s="2">
        <f t="shared" si="85"/>
        <v>13.012720238923706</v>
      </c>
      <c r="I623" s="2">
        <f t="shared" si="86"/>
        <v>92.863626883649189</v>
      </c>
    </row>
    <row r="624" spans="1:9" ht="13.5" x14ac:dyDescent="0.25">
      <c r="A624" s="3">
        <f>TITRES_STAT!B627</f>
        <v>43210</v>
      </c>
      <c r="B624" s="5">
        <f>TITRES_STAT!D627</f>
        <v>0.62</v>
      </c>
      <c r="C624" s="2">
        <f t="shared" si="81"/>
        <v>2.0000000000000018E-2</v>
      </c>
      <c r="D624" s="2">
        <f t="shared" si="82"/>
        <v>2.0000000000000018E-2</v>
      </c>
      <c r="E624" s="2">
        <f t="shared" si="83"/>
        <v>0</v>
      </c>
      <c r="F624" s="2">
        <f t="shared" si="88"/>
        <v>1.0980795239162438E-2</v>
      </c>
      <c r="G624" s="2">
        <f t="shared" si="88"/>
        <v>7.34068176000461E-4</v>
      </c>
      <c r="H624" s="2">
        <f t="shared" si="85"/>
        <v>14.958822079702228</v>
      </c>
      <c r="I624" s="2">
        <f t="shared" si="86"/>
        <v>93.733873371068626</v>
      </c>
    </row>
    <row r="625" spans="1:9" ht="13.5" x14ac:dyDescent="0.25">
      <c r="A625" s="3">
        <f>TITRES_STAT!B628</f>
        <v>43213</v>
      </c>
      <c r="B625" s="5">
        <f>TITRES_STAT!D628</f>
        <v>0.6</v>
      </c>
      <c r="C625" s="2">
        <f t="shared" si="81"/>
        <v>-2.0000000000000018E-2</v>
      </c>
      <c r="D625" s="2">
        <f t="shared" si="82"/>
        <v>0</v>
      </c>
      <c r="E625" s="2">
        <f t="shared" si="83"/>
        <v>2.0000000000000018E-2</v>
      </c>
      <c r="F625" s="2">
        <f t="shared" si="88"/>
        <v>1.0196452722079407E-2</v>
      </c>
      <c r="G625" s="2">
        <f t="shared" si="88"/>
        <v>2.1102061634290007E-3</v>
      </c>
      <c r="H625" s="2">
        <f t="shared" si="85"/>
        <v>4.8319699272940131</v>
      </c>
      <c r="I625" s="2">
        <f t="shared" si="86"/>
        <v>82.853135176161786</v>
      </c>
    </row>
    <row r="626" spans="1:9" ht="13.5" x14ac:dyDescent="0.25">
      <c r="A626" s="3">
        <f>TITRES_STAT!B629</f>
        <v>43214</v>
      </c>
      <c r="B626" s="5">
        <f>TITRES_STAT!D629</f>
        <v>0.57999999999999996</v>
      </c>
      <c r="C626" s="2">
        <f t="shared" si="81"/>
        <v>-2.0000000000000018E-2</v>
      </c>
      <c r="D626" s="2">
        <f t="shared" si="82"/>
        <v>0</v>
      </c>
      <c r="E626" s="2">
        <f t="shared" si="83"/>
        <v>2.0000000000000018E-2</v>
      </c>
      <c r="F626" s="2">
        <f t="shared" si="88"/>
        <v>9.468134670502306E-3</v>
      </c>
      <c r="G626" s="2">
        <f t="shared" si="88"/>
        <v>3.3880485803269304E-3</v>
      </c>
      <c r="H626" s="2">
        <f t="shared" si="85"/>
        <v>2.794568745407032</v>
      </c>
      <c r="I626" s="2">
        <f t="shared" si="86"/>
        <v>73.646544124140433</v>
      </c>
    </row>
    <row r="627" spans="1:9" ht="13.5" x14ac:dyDescent="0.25">
      <c r="A627" s="3">
        <f>TITRES_STAT!B630</f>
        <v>43215</v>
      </c>
      <c r="B627" s="5">
        <f>TITRES_STAT!D630</f>
        <v>0.57999999999999996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8.791839336894999E-3</v>
      </c>
      <c r="G627" s="2">
        <f t="shared" si="88"/>
        <v>3.1460451103035784E-3</v>
      </c>
      <c r="H627" s="2">
        <f t="shared" si="85"/>
        <v>2.794568745407032</v>
      </c>
      <c r="I627" s="2">
        <f t="shared" si="86"/>
        <v>73.646544124140433</v>
      </c>
    </row>
    <row r="628" spans="1:9" ht="13.5" x14ac:dyDescent="0.25">
      <c r="A628" s="3">
        <f>TITRES_STAT!B631</f>
        <v>43216</v>
      </c>
      <c r="B628" s="5">
        <f>TITRES_STAT!D631</f>
        <v>0.55000000000000004</v>
      </c>
      <c r="C628" s="2">
        <f t="shared" si="81"/>
        <v>-2.9999999999999916E-2</v>
      </c>
      <c r="D628" s="2">
        <f t="shared" si="82"/>
        <v>0</v>
      </c>
      <c r="E628" s="2">
        <f t="shared" si="83"/>
        <v>2.9999999999999916E-2</v>
      </c>
      <c r="F628" s="2">
        <f t="shared" si="88"/>
        <v>8.1638508128310701E-3</v>
      </c>
      <c r="G628" s="2">
        <f t="shared" si="88"/>
        <v>5.0641847452818885E-3</v>
      </c>
      <c r="H628" s="2">
        <f t="shared" si="85"/>
        <v>1.6120760247613448</v>
      </c>
      <c r="I628" s="2">
        <f t="shared" si="86"/>
        <v>61.716275080800301</v>
      </c>
    </row>
    <row r="629" spans="1:9" ht="13.5" x14ac:dyDescent="0.25">
      <c r="A629" s="3">
        <f>TITRES_STAT!B632</f>
        <v>43217</v>
      </c>
      <c r="B629" s="5">
        <f>TITRES_STAT!D632</f>
        <v>0.52</v>
      </c>
      <c r="C629" s="2">
        <f t="shared" si="81"/>
        <v>-3.0000000000000027E-2</v>
      </c>
      <c r="D629" s="2">
        <f t="shared" si="82"/>
        <v>0</v>
      </c>
      <c r="E629" s="2">
        <f t="shared" si="83"/>
        <v>3.0000000000000027E-2</v>
      </c>
      <c r="F629" s="2">
        <f t="shared" si="88"/>
        <v>7.5807186119145652E-3</v>
      </c>
      <c r="G629" s="2">
        <f t="shared" si="88"/>
        <v>6.8453144063331849E-3</v>
      </c>
      <c r="H629" s="2">
        <f t="shared" si="85"/>
        <v>1.1074317645513836</v>
      </c>
      <c r="I629" s="2">
        <f t="shared" si="86"/>
        <v>52.54887883817802</v>
      </c>
    </row>
    <row r="630" spans="1:9" ht="13.5" x14ac:dyDescent="0.25">
      <c r="A630" s="3">
        <f>TITRES_STAT!B633</f>
        <v>43220</v>
      </c>
      <c r="B630" s="5">
        <f>TITRES_STAT!D633</f>
        <v>0.5</v>
      </c>
      <c r="C630" s="2">
        <f t="shared" si="81"/>
        <v>-2.0000000000000018E-2</v>
      </c>
      <c r="D630" s="2">
        <f t="shared" si="82"/>
        <v>0</v>
      </c>
      <c r="E630" s="2">
        <f t="shared" si="83"/>
        <v>2.0000000000000018E-2</v>
      </c>
      <c r="F630" s="2">
        <f t="shared" si="88"/>
        <v>7.0392387110635246E-3</v>
      </c>
      <c r="G630" s="2">
        <f t="shared" si="88"/>
        <v>7.7849348058808155E-3</v>
      </c>
      <c r="H630" s="2">
        <f t="shared" si="85"/>
        <v>0.9042129300486903</v>
      </c>
      <c r="I630" s="2">
        <f t="shared" si="86"/>
        <v>47.484864522244884</v>
      </c>
    </row>
    <row r="631" spans="1:9" ht="13.5" x14ac:dyDescent="0.25">
      <c r="A631" s="3">
        <f>TITRES_STAT!B634</f>
        <v>43222</v>
      </c>
      <c r="B631" s="5">
        <f>TITRES_STAT!D634</f>
        <v>0.53</v>
      </c>
      <c r="C631" s="2">
        <f t="shared" si="81"/>
        <v>3.0000000000000027E-2</v>
      </c>
      <c r="D631" s="2">
        <f t="shared" si="82"/>
        <v>3.0000000000000027E-2</v>
      </c>
      <c r="E631" s="2">
        <f t="shared" si="83"/>
        <v>0</v>
      </c>
      <c r="F631" s="2">
        <f t="shared" si="88"/>
        <v>8.6792930888447035E-3</v>
      </c>
      <c r="G631" s="2">
        <f t="shared" si="88"/>
        <v>7.2288680340321862E-3</v>
      </c>
      <c r="H631" s="2">
        <f t="shared" si="85"/>
        <v>1.2006434545469888</v>
      </c>
      <c r="I631" s="2">
        <f t="shared" si="86"/>
        <v>54.558745173654039</v>
      </c>
    </row>
    <row r="632" spans="1:9" ht="13.5" x14ac:dyDescent="0.25">
      <c r="A632" s="3">
        <f>TITRES_STAT!B635</f>
        <v>43223</v>
      </c>
      <c r="B632" s="5">
        <f>TITRES_STAT!D635</f>
        <v>0.52</v>
      </c>
      <c r="C632" s="2">
        <f t="shared" si="81"/>
        <v>-1.0000000000000009E-2</v>
      </c>
      <c r="D632" s="2">
        <f t="shared" si="82"/>
        <v>0</v>
      </c>
      <c r="E632" s="2">
        <f t="shared" si="83"/>
        <v>1.0000000000000009E-2</v>
      </c>
      <c r="F632" s="2">
        <f t="shared" si="88"/>
        <v>8.0593435824986535E-3</v>
      </c>
      <c r="G632" s="2">
        <f t="shared" si="88"/>
        <v>7.4268060316013173E-3</v>
      </c>
      <c r="H632" s="2">
        <f t="shared" si="85"/>
        <v>1.085169526200882</v>
      </c>
      <c r="I632" s="2">
        <f t="shared" si="86"/>
        <v>52.042268629257649</v>
      </c>
    </row>
    <row r="633" spans="1:9" ht="13.5" x14ac:dyDescent="0.25">
      <c r="A633" s="3">
        <f>TITRES_STAT!B636</f>
        <v>43224</v>
      </c>
      <c r="B633" s="5">
        <f>TITRES_STAT!D636</f>
        <v>0.51</v>
      </c>
      <c r="C633" s="2">
        <f t="shared" si="81"/>
        <v>-1.0000000000000009E-2</v>
      </c>
      <c r="D633" s="2">
        <f t="shared" si="82"/>
        <v>0</v>
      </c>
      <c r="E633" s="2">
        <f t="shared" si="83"/>
        <v>1.0000000000000009E-2</v>
      </c>
      <c r="F633" s="2">
        <f t="shared" si="88"/>
        <v>7.4836761837487496E-3</v>
      </c>
      <c r="G633" s="2">
        <f t="shared" si="88"/>
        <v>7.6106056007726524E-3</v>
      </c>
      <c r="H633" s="2">
        <f t="shared" si="85"/>
        <v>0.98332203458145084</v>
      </c>
      <c r="I633" s="2">
        <f t="shared" si="86"/>
        <v>49.579544695018001</v>
      </c>
    </row>
    <row r="634" spans="1:9" ht="13.5" x14ac:dyDescent="0.25">
      <c r="A634" s="3">
        <f>TITRES_STAT!B637</f>
        <v>43227</v>
      </c>
      <c r="B634" s="5">
        <f>TITRES_STAT!D637</f>
        <v>0.51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6.949127884909553E-3</v>
      </c>
      <c r="G634" s="2">
        <f t="shared" si="88"/>
        <v>7.0669909150031778E-3</v>
      </c>
      <c r="H634" s="2">
        <f t="shared" si="85"/>
        <v>0.98332203458145073</v>
      </c>
      <c r="I634" s="2">
        <f t="shared" si="86"/>
        <v>49.579544695018001</v>
      </c>
    </row>
    <row r="635" spans="1:9" ht="13.5" x14ac:dyDescent="0.25">
      <c r="A635" s="3">
        <f>TITRES_STAT!B638</f>
        <v>43228</v>
      </c>
      <c r="B635" s="5">
        <f>TITRES_STAT!D638</f>
        <v>0.5</v>
      </c>
      <c r="C635" s="2">
        <f t="shared" si="81"/>
        <v>-1.0000000000000009E-2</v>
      </c>
      <c r="D635" s="2">
        <f t="shared" si="82"/>
        <v>0</v>
      </c>
      <c r="E635" s="2">
        <f t="shared" si="83"/>
        <v>1.0000000000000009E-2</v>
      </c>
      <c r="F635" s="2">
        <f t="shared" si="88"/>
        <v>6.4527616074160138E-3</v>
      </c>
      <c r="G635" s="2">
        <f t="shared" si="88"/>
        <v>7.2764915639315225E-3</v>
      </c>
      <c r="H635" s="2">
        <f t="shared" si="85"/>
        <v>0.88679572438472754</v>
      </c>
      <c r="I635" s="2">
        <f t="shared" si="86"/>
        <v>47.00009189780765</v>
      </c>
    </row>
    <row r="636" spans="1:9" ht="13.5" x14ac:dyDescent="0.25">
      <c r="A636" s="3">
        <f>TITRES_STAT!B639</f>
        <v>43229</v>
      </c>
      <c r="B636" s="5">
        <f>TITRES_STAT!D639</f>
        <v>0.51</v>
      </c>
      <c r="C636" s="2">
        <f t="shared" si="81"/>
        <v>1.0000000000000009E-2</v>
      </c>
      <c r="D636" s="2">
        <f t="shared" si="82"/>
        <v>1.0000000000000009E-2</v>
      </c>
      <c r="E636" s="2">
        <f t="shared" si="83"/>
        <v>0</v>
      </c>
      <c r="F636" s="2">
        <f t="shared" si="88"/>
        <v>6.7061357783148711E-3</v>
      </c>
      <c r="G636" s="2">
        <f t="shared" si="88"/>
        <v>6.7567421665078427E-3</v>
      </c>
      <c r="H636" s="2">
        <f t="shared" si="85"/>
        <v>0.99251023837437224</v>
      </c>
      <c r="I636" s="2">
        <f t="shared" si="86"/>
        <v>49.812052116938219</v>
      </c>
    </row>
    <row r="637" spans="1:9" ht="13.5" x14ac:dyDescent="0.25">
      <c r="A637" s="3">
        <f>TITRES_STAT!B640</f>
        <v>43230</v>
      </c>
      <c r="B637" s="5">
        <f>TITRES_STAT!D640</f>
        <v>0.52</v>
      </c>
      <c r="C637" s="2">
        <f t="shared" si="81"/>
        <v>1.0000000000000009E-2</v>
      </c>
      <c r="D637" s="2">
        <f t="shared" si="82"/>
        <v>1.0000000000000009E-2</v>
      </c>
      <c r="E637" s="2">
        <f t="shared" si="83"/>
        <v>0</v>
      </c>
      <c r="F637" s="2">
        <f t="shared" ref="F637:G652" si="89">((F636*13)+D637)/14</f>
        <v>6.9414117941495237E-3</v>
      </c>
      <c r="G637" s="2">
        <f t="shared" si="89"/>
        <v>6.2741177260429975E-3</v>
      </c>
      <c r="H637" s="2">
        <f t="shared" si="85"/>
        <v>1.1063566380555279</v>
      </c>
      <c r="I637" s="2">
        <f t="shared" si="86"/>
        <v>52.524658838251398</v>
      </c>
    </row>
    <row r="638" spans="1:9" ht="13.5" x14ac:dyDescent="0.25">
      <c r="A638" s="3">
        <f>TITRES_STAT!B641</f>
        <v>43231</v>
      </c>
      <c r="B638" s="5">
        <f>TITRES_STAT!D641</f>
        <v>0.55000000000000004</v>
      </c>
      <c r="C638" s="2">
        <f t="shared" si="81"/>
        <v>3.0000000000000027E-2</v>
      </c>
      <c r="D638" s="2">
        <f t="shared" si="82"/>
        <v>3.0000000000000027E-2</v>
      </c>
      <c r="E638" s="2">
        <f t="shared" si="83"/>
        <v>0</v>
      </c>
      <c r="F638" s="2">
        <f t="shared" si="89"/>
        <v>8.5884538088531314E-3</v>
      </c>
      <c r="G638" s="2">
        <f t="shared" si="89"/>
        <v>5.8259664598970685E-3</v>
      </c>
      <c r="H638" s="2">
        <f t="shared" si="85"/>
        <v>1.4741680831792618</v>
      </c>
      <c r="I638" s="2">
        <f t="shared" si="86"/>
        <v>59.582374099862371</v>
      </c>
    </row>
    <row r="639" spans="1:9" ht="13.5" x14ac:dyDescent="0.25">
      <c r="A639" s="3">
        <f>TITRES_STAT!B642</f>
        <v>43234</v>
      </c>
      <c r="B639" s="5">
        <f>TITRES_STAT!D642</f>
        <v>0.56999999999999995</v>
      </c>
      <c r="C639" s="2">
        <f t="shared" si="81"/>
        <v>1.9999999999999907E-2</v>
      </c>
      <c r="D639" s="2">
        <f t="shared" si="82"/>
        <v>1.9999999999999907E-2</v>
      </c>
      <c r="E639" s="2">
        <f t="shared" si="83"/>
        <v>0</v>
      </c>
      <c r="F639" s="2">
        <f t="shared" si="89"/>
        <v>9.4035642510778995E-3</v>
      </c>
      <c r="G639" s="2">
        <f t="shared" si="89"/>
        <v>5.4098259984758498E-3</v>
      </c>
      <c r="H639" s="2">
        <f t="shared" si="85"/>
        <v>1.73823783865271</v>
      </c>
      <c r="I639" s="2">
        <f t="shared" si="86"/>
        <v>63.480162830120406</v>
      </c>
    </row>
    <row r="640" spans="1:9" ht="13.5" x14ac:dyDescent="0.25">
      <c r="A640" s="3">
        <f>TITRES_STAT!B643</f>
        <v>43235</v>
      </c>
      <c r="B640" s="5">
        <f>TITRES_STAT!D643</f>
        <v>0.57999999999999996</v>
      </c>
      <c r="C640" s="2">
        <f t="shared" si="81"/>
        <v>1.0000000000000009E-2</v>
      </c>
      <c r="D640" s="2">
        <f t="shared" si="82"/>
        <v>1.0000000000000009E-2</v>
      </c>
      <c r="E640" s="2">
        <f t="shared" si="83"/>
        <v>0</v>
      </c>
      <c r="F640" s="2">
        <f t="shared" si="89"/>
        <v>9.4461668045723347E-3</v>
      </c>
      <c r="G640" s="2">
        <f t="shared" si="89"/>
        <v>5.0234098557275743E-3</v>
      </c>
      <c r="H640" s="2">
        <f t="shared" si="85"/>
        <v>1.880429245446106</v>
      </c>
      <c r="I640" s="2">
        <f t="shared" si="86"/>
        <v>65.282952130104306</v>
      </c>
    </row>
    <row r="641" spans="1:9" ht="13.5" x14ac:dyDescent="0.25">
      <c r="A641" s="3">
        <f>TITRES_STAT!B644</f>
        <v>43236</v>
      </c>
      <c r="B641" s="5">
        <f>TITRES_STAT!D644</f>
        <v>0.56999999999999995</v>
      </c>
      <c r="C641" s="2">
        <f t="shared" si="81"/>
        <v>-1.0000000000000009E-2</v>
      </c>
      <c r="D641" s="2">
        <f t="shared" si="82"/>
        <v>0</v>
      </c>
      <c r="E641" s="2">
        <f t="shared" si="83"/>
        <v>1.0000000000000009E-2</v>
      </c>
      <c r="F641" s="2">
        <f t="shared" si="89"/>
        <v>8.7714406042457387E-3</v>
      </c>
      <c r="G641" s="2">
        <f t="shared" si="89"/>
        <v>5.3788805803184625E-3</v>
      </c>
      <c r="H641" s="2">
        <f t="shared" si="85"/>
        <v>1.630718599022404</v>
      </c>
      <c r="I641" s="2">
        <f t="shared" si="86"/>
        <v>61.987572506933731</v>
      </c>
    </row>
    <row r="642" spans="1:9" ht="13.5" x14ac:dyDescent="0.25">
      <c r="A642" s="3">
        <f>TITRES_STAT!B645</f>
        <v>43237</v>
      </c>
      <c r="B642" s="5">
        <f>TITRES_STAT!D645</f>
        <v>0.56000000000000005</v>
      </c>
      <c r="C642" s="2">
        <f t="shared" si="81"/>
        <v>-9.9999999999998979E-3</v>
      </c>
      <c r="D642" s="2">
        <f t="shared" si="82"/>
        <v>0</v>
      </c>
      <c r="E642" s="2">
        <f t="shared" si="83"/>
        <v>9.9999999999998979E-3</v>
      </c>
      <c r="F642" s="2">
        <f t="shared" si="89"/>
        <v>8.1449091325138997E-3</v>
      </c>
      <c r="G642" s="2">
        <f t="shared" si="89"/>
        <v>5.7089605388671366E-3</v>
      </c>
      <c r="H642" s="2">
        <f t="shared" si="85"/>
        <v>1.4266886374608123</v>
      </c>
      <c r="I642" s="2">
        <f t="shared" si="86"/>
        <v>58.791581888051404</v>
      </c>
    </row>
    <row r="643" spans="1:9" ht="13.5" x14ac:dyDescent="0.25">
      <c r="A643" s="3">
        <f>TITRES_STAT!B646</f>
        <v>43238</v>
      </c>
      <c r="B643" s="5">
        <f>TITRES_STAT!D646</f>
        <v>0.56000000000000005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7.563129908762907E-3</v>
      </c>
      <c r="G643" s="2">
        <f t="shared" si="89"/>
        <v>5.3011776432337699E-3</v>
      </c>
      <c r="H643" s="2">
        <f t="shared" si="85"/>
        <v>1.4266886374608123</v>
      </c>
      <c r="I643" s="2">
        <f t="shared" si="86"/>
        <v>58.791581888051404</v>
      </c>
    </row>
    <row r="644" spans="1:9" ht="13.5" x14ac:dyDescent="0.25">
      <c r="A644" s="3">
        <f>TITRES_STAT!B647</f>
        <v>43241</v>
      </c>
      <c r="B644" s="5">
        <f>TITRES_STAT!D647</f>
        <v>0.55000000000000004</v>
      </c>
      <c r="C644" s="2">
        <f t="shared" si="90"/>
        <v>-1.0000000000000009E-2</v>
      </c>
      <c r="D644" s="2">
        <f t="shared" si="91"/>
        <v>0</v>
      </c>
      <c r="E644" s="2">
        <f t="shared" si="92"/>
        <v>1.0000000000000009E-2</v>
      </c>
      <c r="F644" s="2">
        <f t="shared" si="89"/>
        <v>7.0229063438512701E-3</v>
      </c>
      <c r="G644" s="2">
        <f t="shared" si="89"/>
        <v>5.6368078115742156E-3</v>
      </c>
      <c r="H644" s="2">
        <f t="shared" si="85"/>
        <v>1.245901329016565</v>
      </c>
      <c r="I644" s="2">
        <f t="shared" si="86"/>
        <v>55.474446402421435</v>
      </c>
    </row>
    <row r="645" spans="1:9" ht="13.5" x14ac:dyDescent="0.25">
      <c r="A645" s="3">
        <f>TITRES_STAT!B648</f>
        <v>43242</v>
      </c>
      <c r="B645" s="5">
        <f>TITRES_STAT!D648</f>
        <v>0.55000000000000004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6.521270176433322E-3</v>
      </c>
      <c r="G645" s="2">
        <f t="shared" si="89"/>
        <v>5.2341786821760578E-3</v>
      </c>
      <c r="H645" s="2">
        <f t="shared" si="85"/>
        <v>1.2459013290165648</v>
      </c>
      <c r="I645" s="2">
        <f t="shared" si="86"/>
        <v>55.474446402421435</v>
      </c>
    </row>
    <row r="646" spans="1:9" ht="13.5" x14ac:dyDescent="0.25">
      <c r="A646" s="3">
        <f>TITRES_STAT!B649</f>
        <v>43243</v>
      </c>
      <c r="B646" s="5">
        <f>TITRES_STAT!D649</f>
        <v>0.53</v>
      </c>
      <c r="C646" s="2">
        <f t="shared" si="90"/>
        <v>-2.0000000000000018E-2</v>
      </c>
      <c r="D646" s="2">
        <f t="shared" si="91"/>
        <v>0</v>
      </c>
      <c r="E646" s="2">
        <f t="shared" si="92"/>
        <v>2.0000000000000018E-2</v>
      </c>
      <c r="F646" s="2">
        <f t="shared" si="89"/>
        <v>6.0554651638309422E-3</v>
      </c>
      <c r="G646" s="2">
        <f t="shared" si="89"/>
        <v>6.2888802048777694E-3</v>
      </c>
      <c r="H646" s="2">
        <f t="shared" si="85"/>
        <v>0.96288448285820638</v>
      </c>
      <c r="I646" s="2">
        <f t="shared" si="86"/>
        <v>49.054566953228225</v>
      </c>
    </row>
    <row r="647" spans="1:9" ht="13.5" x14ac:dyDescent="0.25">
      <c r="A647" s="3">
        <f>TITRES_STAT!B650</f>
        <v>43244</v>
      </c>
      <c r="B647" s="5">
        <f>TITRES_STAT!D650</f>
        <v>0.54</v>
      </c>
      <c r="C647" s="2">
        <f t="shared" si="90"/>
        <v>1.0000000000000009E-2</v>
      </c>
      <c r="D647" s="2">
        <f t="shared" si="91"/>
        <v>1.0000000000000009E-2</v>
      </c>
      <c r="E647" s="2">
        <f t="shared" si="92"/>
        <v>0</v>
      </c>
      <c r="F647" s="2">
        <f t="shared" si="89"/>
        <v>6.337217652128733E-3</v>
      </c>
      <c r="G647" s="2">
        <f t="shared" si="89"/>
        <v>5.8396744759579289E-3</v>
      </c>
      <c r="H647" s="2">
        <f t="shared" si="85"/>
        <v>1.0852004984557273</v>
      </c>
      <c r="I647" s="2">
        <f t="shared" si="86"/>
        <v>52.042980963193365</v>
      </c>
    </row>
    <row r="648" spans="1:9" ht="13.5" x14ac:dyDescent="0.25">
      <c r="A648" s="3">
        <f>TITRES_STAT!B651</f>
        <v>43245</v>
      </c>
      <c r="B648" s="5">
        <f>TITRES_STAT!D651</f>
        <v>0.53</v>
      </c>
      <c r="C648" s="2">
        <f t="shared" si="90"/>
        <v>-1.0000000000000009E-2</v>
      </c>
      <c r="D648" s="2">
        <f t="shared" si="91"/>
        <v>0</v>
      </c>
      <c r="E648" s="2">
        <f t="shared" si="92"/>
        <v>1.0000000000000009E-2</v>
      </c>
      <c r="F648" s="2">
        <f t="shared" si="89"/>
        <v>5.8845592484052522E-3</v>
      </c>
      <c r="G648" s="2">
        <f t="shared" si="89"/>
        <v>6.1368405848180778E-3</v>
      </c>
      <c r="H648" s="2">
        <f t="shared" si="85"/>
        <v>0.95889068113697717</v>
      </c>
      <c r="I648" s="2">
        <f t="shared" si="86"/>
        <v>48.950699003806527</v>
      </c>
    </row>
    <row r="649" spans="1:9" ht="13.5" x14ac:dyDescent="0.25">
      <c r="A649" s="3">
        <f>TITRES_STAT!B652</f>
        <v>43248</v>
      </c>
      <c r="B649" s="5">
        <f>TITRES_STAT!D652</f>
        <v>0.54</v>
      </c>
      <c r="C649" s="2">
        <f t="shared" si="90"/>
        <v>1.0000000000000009E-2</v>
      </c>
      <c r="D649" s="2">
        <f t="shared" si="91"/>
        <v>1.0000000000000009E-2</v>
      </c>
      <c r="E649" s="2">
        <f t="shared" si="92"/>
        <v>0</v>
      </c>
      <c r="F649" s="2">
        <f t="shared" si="89"/>
        <v>6.1785193020905916E-3</v>
      </c>
      <c r="G649" s="2">
        <f t="shared" si="89"/>
        <v>5.6984948287596435E-3</v>
      </c>
      <c r="H649" s="2">
        <f t="shared" si="85"/>
        <v>1.0842370639538568</v>
      </c>
      <c r="I649" s="2">
        <f t="shared" si="86"/>
        <v>52.020812925043579</v>
      </c>
    </row>
    <row r="650" spans="1:9" ht="13.5" x14ac:dyDescent="0.25">
      <c r="A650" s="3">
        <f>TITRES_STAT!B653</f>
        <v>43249</v>
      </c>
      <c r="B650" s="5">
        <f>TITRES_STAT!D653</f>
        <v>0.55000000000000004</v>
      </c>
      <c r="C650" s="2">
        <f t="shared" si="90"/>
        <v>1.0000000000000009E-2</v>
      </c>
      <c r="D650" s="2">
        <f t="shared" si="91"/>
        <v>1.0000000000000009E-2</v>
      </c>
      <c r="E650" s="2">
        <f t="shared" si="92"/>
        <v>0</v>
      </c>
      <c r="F650" s="2">
        <f t="shared" si="89"/>
        <v>6.4514822090841212E-3</v>
      </c>
      <c r="G650" s="2">
        <f t="shared" si="89"/>
        <v>5.2914594838482402E-3</v>
      </c>
      <c r="H650" s="2">
        <f t="shared" si="85"/>
        <v>1.2192254762181887</v>
      </c>
      <c r="I650" s="2">
        <f t="shared" si="86"/>
        <v>54.939233948228051</v>
      </c>
    </row>
    <row r="651" spans="1:9" ht="13.5" x14ac:dyDescent="0.25">
      <c r="A651" s="3">
        <f>TITRES_STAT!B654</f>
        <v>43250</v>
      </c>
      <c r="B651" s="5">
        <f>TITRES_STAT!D654</f>
        <v>0.55000000000000004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5.990662051292399E-3</v>
      </c>
      <c r="G651" s="2">
        <f t="shared" si="89"/>
        <v>4.913498092144794E-3</v>
      </c>
      <c r="H651" s="2">
        <f t="shared" si="85"/>
        <v>1.2192254762181889</v>
      </c>
      <c r="I651" s="2">
        <f t="shared" si="86"/>
        <v>54.939233948228058</v>
      </c>
    </row>
    <row r="652" spans="1:9" ht="13.5" x14ac:dyDescent="0.25">
      <c r="A652" s="3">
        <f>TITRES_STAT!B655</f>
        <v>43251</v>
      </c>
      <c r="B652" s="5">
        <f>TITRES_STAT!D655</f>
        <v>0.55000000000000004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5.562757619057228E-3</v>
      </c>
      <c r="G652" s="2">
        <f t="shared" si="89"/>
        <v>4.5625339427058801E-3</v>
      </c>
      <c r="H652" s="2">
        <f t="shared" si="85"/>
        <v>1.2192254762181889</v>
      </c>
      <c r="I652" s="2">
        <f t="shared" si="86"/>
        <v>54.939233948228058</v>
      </c>
    </row>
    <row r="653" spans="1:9" ht="13.5" x14ac:dyDescent="0.25">
      <c r="A653" s="3">
        <f>TITRES_STAT!B656</f>
        <v>43252</v>
      </c>
      <c r="B653" s="5">
        <f>TITRES_STAT!D656</f>
        <v>0.54</v>
      </c>
      <c r="C653" s="2">
        <f t="shared" si="90"/>
        <v>-1.0000000000000009E-2</v>
      </c>
      <c r="D653" s="2">
        <f t="shared" si="91"/>
        <v>0</v>
      </c>
      <c r="E653" s="2">
        <f t="shared" si="92"/>
        <v>1.0000000000000009E-2</v>
      </c>
      <c r="F653" s="2">
        <f t="shared" ref="F653:G668" si="93">((F652*13)+D653)/14</f>
        <v>5.1654177891245689E-3</v>
      </c>
      <c r="G653" s="2">
        <f t="shared" si="93"/>
        <v>4.9509243753697463E-3</v>
      </c>
      <c r="H653" s="2">
        <f t="shared" si="85"/>
        <v>1.0433239123630935</v>
      </c>
      <c r="I653" s="2">
        <f t="shared" si="86"/>
        <v>51.06013324908897</v>
      </c>
    </row>
    <row r="654" spans="1:9" ht="13.5" x14ac:dyDescent="0.25">
      <c r="A654" s="3">
        <f>TITRES_STAT!B657</f>
        <v>43255</v>
      </c>
      <c r="B654" s="5">
        <f>TITRES_STAT!D657</f>
        <v>0.54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4.7964593756156717E-3</v>
      </c>
      <c r="G654" s="2">
        <f t="shared" si="93"/>
        <v>4.597286919986193E-3</v>
      </c>
      <c r="H654" s="2">
        <f t="shared" si="85"/>
        <v>1.0433239123630937</v>
      </c>
      <c r="I654" s="2">
        <f t="shared" si="86"/>
        <v>51.06013324908897</v>
      </c>
    </row>
    <row r="655" spans="1:9" ht="13.5" x14ac:dyDescent="0.25">
      <c r="A655" s="3">
        <f>TITRES_STAT!B658</f>
        <v>43256</v>
      </c>
      <c r="B655" s="5">
        <f>TITRES_STAT!D658</f>
        <v>0.54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4.4538551345002664E-3</v>
      </c>
      <c r="G655" s="2">
        <f t="shared" si="93"/>
        <v>4.2689092828443222E-3</v>
      </c>
      <c r="H655" s="2">
        <f t="shared" si="85"/>
        <v>1.0433239123630935</v>
      </c>
      <c r="I655" s="2">
        <f t="shared" si="86"/>
        <v>51.06013324908897</v>
      </c>
    </row>
    <row r="656" spans="1:9" ht="13.5" x14ac:dyDescent="0.25">
      <c r="A656" s="3">
        <f>TITRES_STAT!B659</f>
        <v>43257</v>
      </c>
      <c r="B656" s="5">
        <f>TITRES_STAT!D659</f>
        <v>0.53</v>
      </c>
      <c r="C656" s="2">
        <f t="shared" si="90"/>
        <v>-1.0000000000000009E-2</v>
      </c>
      <c r="D656" s="2">
        <f t="shared" si="91"/>
        <v>0</v>
      </c>
      <c r="E656" s="2">
        <f t="shared" si="92"/>
        <v>1.0000000000000009E-2</v>
      </c>
      <c r="F656" s="2">
        <f t="shared" si="93"/>
        <v>4.1357226248931048E-3</v>
      </c>
      <c r="G656" s="2">
        <f t="shared" si="93"/>
        <v>4.6782729054982994E-3</v>
      </c>
      <c r="H656" s="2">
        <f t="shared" si="85"/>
        <v>0.88402765474251321</v>
      </c>
      <c r="I656" s="2">
        <f t="shared" si="86"/>
        <v>46.922222851518164</v>
      </c>
    </row>
    <row r="657" spans="1:9" ht="13.5" x14ac:dyDescent="0.25">
      <c r="A657" s="3">
        <f>TITRES_STAT!B660</f>
        <v>43258</v>
      </c>
      <c r="B657" s="5">
        <f>TITRES_STAT!D660</f>
        <v>0.52</v>
      </c>
      <c r="C657" s="2">
        <f t="shared" si="90"/>
        <v>-1.0000000000000009E-2</v>
      </c>
      <c r="D657" s="2">
        <f t="shared" si="91"/>
        <v>0</v>
      </c>
      <c r="E657" s="2">
        <f t="shared" si="92"/>
        <v>1.0000000000000009E-2</v>
      </c>
      <c r="F657" s="2">
        <f t="shared" si="93"/>
        <v>3.8403138659721691E-3</v>
      </c>
      <c r="G657" s="2">
        <f t="shared" si="93"/>
        <v>5.058396269391279E-3</v>
      </c>
      <c r="H657" s="2">
        <f t="shared" ref="H657:H720" si="94">F657/G657</f>
        <v>0.75919593117094952</v>
      </c>
      <c r="I657" s="2">
        <f t="shared" ref="I657:I720" si="95">IF(G657=0,100,100-(100/(1+H657)))</f>
        <v>43.155848516862832</v>
      </c>
    </row>
    <row r="658" spans="1:9" ht="13.5" x14ac:dyDescent="0.25">
      <c r="A658" s="3">
        <f>TITRES_STAT!B661</f>
        <v>43259</v>
      </c>
      <c r="B658" s="5">
        <f>TITRES_STAT!D661</f>
        <v>0.53</v>
      </c>
      <c r="C658" s="2">
        <f t="shared" si="90"/>
        <v>1.0000000000000009E-2</v>
      </c>
      <c r="D658" s="2">
        <f t="shared" si="91"/>
        <v>1.0000000000000009E-2</v>
      </c>
      <c r="E658" s="2">
        <f t="shared" si="92"/>
        <v>0</v>
      </c>
      <c r="F658" s="2">
        <f t="shared" si="93"/>
        <v>4.2802914469741576E-3</v>
      </c>
      <c r="G658" s="2">
        <f t="shared" si="93"/>
        <v>4.6970822501490447E-3</v>
      </c>
      <c r="H658" s="2">
        <f t="shared" si="94"/>
        <v>0.91126601984419975</v>
      </c>
      <c r="I658" s="2">
        <f t="shared" si="95"/>
        <v>47.678659610056961</v>
      </c>
    </row>
    <row r="659" spans="1:9" ht="13.5" x14ac:dyDescent="0.25">
      <c r="A659" s="3">
        <f>TITRES_STAT!B662</f>
        <v>43262</v>
      </c>
      <c r="B659" s="5">
        <f>TITRES_STAT!D662</f>
        <v>0.53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3.9745563436188605E-3</v>
      </c>
      <c r="G659" s="2">
        <f t="shared" si="93"/>
        <v>4.3615763751383985E-3</v>
      </c>
      <c r="H659" s="2">
        <f t="shared" si="94"/>
        <v>0.91126601984419975</v>
      </c>
      <c r="I659" s="2">
        <f t="shared" si="95"/>
        <v>47.678659610056961</v>
      </c>
    </row>
    <row r="660" spans="1:9" ht="13.5" x14ac:dyDescent="0.25">
      <c r="A660" s="3">
        <f>TITRES_STAT!B663</f>
        <v>43263</v>
      </c>
      <c r="B660" s="5">
        <f>TITRES_STAT!D663</f>
        <v>0.55000000000000004</v>
      </c>
      <c r="C660" s="2">
        <f t="shared" si="90"/>
        <v>2.0000000000000018E-2</v>
      </c>
      <c r="D660" s="2">
        <f t="shared" si="91"/>
        <v>2.0000000000000018E-2</v>
      </c>
      <c r="E660" s="2">
        <f t="shared" si="92"/>
        <v>0</v>
      </c>
      <c r="F660" s="2">
        <f t="shared" si="93"/>
        <v>5.1192308905032291E-3</v>
      </c>
      <c r="G660" s="2">
        <f t="shared" si="93"/>
        <v>4.0500352054856558E-3</v>
      </c>
      <c r="H660" s="2">
        <f t="shared" si="94"/>
        <v>1.2639966397253481</v>
      </c>
      <c r="I660" s="2">
        <f t="shared" si="95"/>
        <v>55.830323135050548</v>
      </c>
    </row>
    <row r="661" spans="1:9" ht="13.5" x14ac:dyDescent="0.25">
      <c r="A661" s="3">
        <f>TITRES_STAT!B664</f>
        <v>43264</v>
      </c>
      <c r="B661" s="5">
        <f>TITRES_STAT!D664</f>
        <v>0.55000000000000004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4.7535715411815699E-3</v>
      </c>
      <c r="G661" s="2">
        <f t="shared" si="93"/>
        <v>3.7607469765223943E-3</v>
      </c>
      <c r="H661" s="2">
        <f t="shared" si="94"/>
        <v>1.2639966397253484</v>
      </c>
      <c r="I661" s="2">
        <f t="shared" si="95"/>
        <v>55.830323135050556</v>
      </c>
    </row>
    <row r="662" spans="1:9" ht="13.5" x14ac:dyDescent="0.25">
      <c r="A662" s="3">
        <f>TITRES_STAT!B665</f>
        <v>43265</v>
      </c>
      <c r="B662" s="5">
        <f>TITRES_STAT!D665</f>
        <v>0.56000000000000005</v>
      </c>
      <c r="C662" s="2">
        <f t="shared" si="90"/>
        <v>1.0000000000000009E-2</v>
      </c>
      <c r="D662" s="2">
        <f t="shared" si="91"/>
        <v>1.0000000000000009E-2</v>
      </c>
      <c r="E662" s="2">
        <f t="shared" si="92"/>
        <v>0</v>
      </c>
      <c r="F662" s="2">
        <f t="shared" si="93"/>
        <v>5.1283164310971727E-3</v>
      </c>
      <c r="G662" s="2">
        <f t="shared" si="93"/>
        <v>3.4921221924850802E-3</v>
      </c>
      <c r="H662" s="2">
        <f t="shared" si="94"/>
        <v>1.4685386559877895</v>
      </c>
      <c r="I662" s="2">
        <f t="shared" si="95"/>
        <v>59.49020293547526</v>
      </c>
    </row>
    <row r="663" spans="1:9" ht="13.5" x14ac:dyDescent="0.25">
      <c r="A663" s="3">
        <f>TITRES_STAT!B666</f>
        <v>43269</v>
      </c>
      <c r="B663" s="5">
        <f>TITRES_STAT!D666</f>
        <v>0.56000000000000005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4.7620081145902321E-3</v>
      </c>
      <c r="G663" s="2">
        <f t="shared" si="93"/>
        <v>3.2426848930218605E-3</v>
      </c>
      <c r="H663" s="2">
        <f t="shared" si="94"/>
        <v>1.4685386559877895</v>
      </c>
      <c r="I663" s="2">
        <f t="shared" si="95"/>
        <v>59.49020293547526</v>
      </c>
    </row>
    <row r="664" spans="1:9" ht="13.5" x14ac:dyDescent="0.25">
      <c r="A664" s="3">
        <f>TITRES_STAT!B667</f>
        <v>43270</v>
      </c>
      <c r="B664" s="5">
        <f>TITRES_STAT!D667</f>
        <v>0.56000000000000005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4.4218646778337875E-3</v>
      </c>
      <c r="G664" s="2">
        <f t="shared" si="93"/>
        <v>3.011064543520299E-3</v>
      </c>
      <c r="H664" s="2">
        <f t="shared" si="94"/>
        <v>1.4685386559877898</v>
      </c>
      <c r="I664" s="2">
        <f t="shared" si="95"/>
        <v>59.490202935475267</v>
      </c>
    </row>
    <row r="665" spans="1:9" ht="13.5" x14ac:dyDescent="0.25">
      <c r="A665" s="3">
        <f>TITRES_STAT!B668</f>
        <v>43271</v>
      </c>
      <c r="B665" s="5">
        <f>TITRES_STAT!D668</f>
        <v>0.55000000000000004</v>
      </c>
      <c r="C665" s="2">
        <f t="shared" si="90"/>
        <v>-1.0000000000000009E-2</v>
      </c>
      <c r="D665" s="2">
        <f t="shared" si="91"/>
        <v>0</v>
      </c>
      <c r="E665" s="2">
        <f t="shared" si="92"/>
        <v>1.0000000000000009E-2</v>
      </c>
      <c r="F665" s="2">
        <f t="shared" si="93"/>
        <v>4.1060172008456604E-3</v>
      </c>
      <c r="G665" s="2">
        <f t="shared" si="93"/>
        <v>3.5102742189831353E-3</v>
      </c>
      <c r="H665" s="2">
        <f t="shared" si="94"/>
        <v>1.1697140863357112</v>
      </c>
      <c r="I665" s="2">
        <f t="shared" si="95"/>
        <v>53.910978119295201</v>
      </c>
    </row>
    <row r="666" spans="1:9" ht="13.5" x14ac:dyDescent="0.25">
      <c r="A666" s="3">
        <f>TITRES_STAT!B669</f>
        <v>43272</v>
      </c>
      <c r="B666" s="5">
        <f>TITRES_STAT!D669</f>
        <v>0.54</v>
      </c>
      <c r="C666" s="2">
        <f t="shared" si="90"/>
        <v>-1.0000000000000009E-2</v>
      </c>
      <c r="D666" s="2">
        <f t="shared" si="91"/>
        <v>0</v>
      </c>
      <c r="E666" s="2">
        <f t="shared" si="92"/>
        <v>1.0000000000000009E-2</v>
      </c>
      <c r="F666" s="2">
        <f t="shared" si="93"/>
        <v>3.8127302579281132E-3</v>
      </c>
      <c r="G666" s="2">
        <f t="shared" si="93"/>
        <v>3.9738260604843404E-3</v>
      </c>
      <c r="H666" s="2">
        <f t="shared" si="94"/>
        <v>0.95946078159832882</v>
      </c>
      <c r="I666" s="2">
        <f t="shared" si="95"/>
        <v>48.965551676706603</v>
      </c>
    </row>
    <row r="667" spans="1:9" ht="13.5" x14ac:dyDescent="0.25">
      <c r="A667" s="3">
        <f>TITRES_STAT!B670</f>
        <v>43273</v>
      </c>
      <c r="B667" s="5">
        <f>TITRES_STAT!D670</f>
        <v>0.54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3.5403923823618191E-3</v>
      </c>
      <c r="G667" s="2">
        <f t="shared" si="93"/>
        <v>3.6899813418783162E-3</v>
      </c>
      <c r="H667" s="2">
        <f t="shared" si="94"/>
        <v>0.9594607815983287</v>
      </c>
      <c r="I667" s="2">
        <f t="shared" si="95"/>
        <v>48.965551676706603</v>
      </c>
    </row>
    <row r="668" spans="1:9" ht="13.5" x14ac:dyDescent="0.25">
      <c r="A668" s="3">
        <f>TITRES_STAT!B671</f>
        <v>43276</v>
      </c>
      <c r="B668" s="5">
        <f>TITRES_STAT!D671</f>
        <v>0.54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3.287507212193118E-3</v>
      </c>
      <c r="G668" s="2">
        <f t="shared" si="93"/>
        <v>3.4264112460298648E-3</v>
      </c>
      <c r="H668" s="2">
        <f t="shared" si="94"/>
        <v>0.95946078159832882</v>
      </c>
      <c r="I668" s="2">
        <f t="shared" si="95"/>
        <v>48.965551676706603</v>
      </c>
    </row>
    <row r="669" spans="1:9" ht="13.5" x14ac:dyDescent="0.25">
      <c r="A669" s="3">
        <f>TITRES_STAT!B672</f>
        <v>43277</v>
      </c>
      <c r="B669" s="5">
        <f>TITRES_STAT!D672</f>
        <v>0.53</v>
      </c>
      <c r="C669" s="2">
        <f t="shared" si="90"/>
        <v>-1.0000000000000009E-2</v>
      </c>
      <c r="D669" s="2">
        <f t="shared" si="91"/>
        <v>0</v>
      </c>
      <c r="E669" s="2">
        <f t="shared" si="92"/>
        <v>1.0000000000000009E-2</v>
      </c>
      <c r="F669" s="2">
        <f t="shared" ref="F669:G684" si="96">((F668*13)+D669)/14</f>
        <v>3.0526852684650383E-3</v>
      </c>
      <c r="G669" s="2">
        <f t="shared" si="96"/>
        <v>3.8959532998848749E-3</v>
      </c>
      <c r="H669" s="2">
        <f t="shared" si="94"/>
        <v>0.78355283893039607</v>
      </c>
      <c r="I669" s="2">
        <f t="shared" si="95"/>
        <v>43.932134884228937</v>
      </c>
    </row>
    <row r="670" spans="1:9" ht="13.5" x14ac:dyDescent="0.25">
      <c r="A670" s="3">
        <f>TITRES_STAT!B673</f>
        <v>43278</v>
      </c>
      <c r="B670" s="5">
        <f>TITRES_STAT!D673</f>
        <v>0.53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2.8346363207175352E-3</v>
      </c>
      <c r="G670" s="2">
        <f t="shared" si="96"/>
        <v>3.6176709213216695E-3</v>
      </c>
      <c r="H670" s="2">
        <f t="shared" si="94"/>
        <v>0.78355283893039596</v>
      </c>
      <c r="I670" s="2">
        <f t="shared" si="95"/>
        <v>43.932134884228937</v>
      </c>
    </row>
    <row r="671" spans="1:9" ht="13.5" x14ac:dyDescent="0.25">
      <c r="A671" s="3">
        <f>TITRES_STAT!B674</f>
        <v>43279</v>
      </c>
      <c r="B671" s="5">
        <f>TITRES_STAT!D674</f>
        <v>0.53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2.6321622978091397E-3</v>
      </c>
      <c r="G671" s="2">
        <f t="shared" si="96"/>
        <v>3.3592658555129788E-3</v>
      </c>
      <c r="H671" s="2">
        <f t="shared" si="94"/>
        <v>0.78355283893039596</v>
      </c>
      <c r="I671" s="2">
        <f t="shared" si="95"/>
        <v>43.932134884228937</v>
      </c>
    </row>
    <row r="672" spans="1:9" ht="13.5" x14ac:dyDescent="0.25">
      <c r="A672" s="3">
        <f>TITRES_STAT!B675</f>
        <v>43280</v>
      </c>
      <c r="B672" s="5">
        <f>TITRES_STAT!D675</f>
        <v>0.54</v>
      </c>
      <c r="C672" s="2">
        <f t="shared" si="90"/>
        <v>1.0000000000000009E-2</v>
      </c>
      <c r="D672" s="2">
        <f t="shared" si="91"/>
        <v>1.0000000000000009E-2</v>
      </c>
      <c r="E672" s="2">
        <f t="shared" si="92"/>
        <v>0</v>
      </c>
      <c r="F672" s="2">
        <f t="shared" si="96"/>
        <v>3.1584364193942018E-3</v>
      </c>
      <c r="G672" s="2">
        <f t="shared" si="96"/>
        <v>3.1193182944049091E-3</v>
      </c>
      <c r="H672" s="2">
        <f t="shared" si="94"/>
        <v>1.0125406006368309</v>
      </c>
      <c r="I672" s="2">
        <f t="shared" si="95"/>
        <v>50.311561432173413</v>
      </c>
    </row>
    <row r="673" spans="1:9" ht="13.5" x14ac:dyDescent="0.25">
      <c r="A673" s="3">
        <f>TITRES_STAT!B676</f>
        <v>43283</v>
      </c>
      <c r="B673" s="5">
        <f>TITRES_STAT!D676</f>
        <v>0.55000000000000004</v>
      </c>
      <c r="C673" s="2">
        <f t="shared" si="90"/>
        <v>1.0000000000000009E-2</v>
      </c>
      <c r="D673" s="2">
        <f t="shared" si="91"/>
        <v>1.0000000000000009E-2</v>
      </c>
      <c r="E673" s="2">
        <f t="shared" si="92"/>
        <v>0</v>
      </c>
      <c r="F673" s="2">
        <f t="shared" si="96"/>
        <v>3.6471195322946163E-3</v>
      </c>
      <c r="G673" s="2">
        <f t="shared" si="96"/>
        <v>2.8965098448045586E-3</v>
      </c>
      <c r="H673" s="2">
        <f t="shared" si="94"/>
        <v>1.2591428055514533</v>
      </c>
      <c r="I673" s="2">
        <f t="shared" si="95"/>
        <v>55.735423296717997</v>
      </c>
    </row>
    <row r="674" spans="1:9" ht="13.5" x14ac:dyDescent="0.25">
      <c r="A674" s="3">
        <f>TITRES_STAT!B677</f>
        <v>43284</v>
      </c>
      <c r="B674" s="5">
        <f>TITRES_STAT!D677</f>
        <v>0.56000000000000005</v>
      </c>
      <c r="C674" s="2">
        <f t="shared" si="90"/>
        <v>1.0000000000000009E-2</v>
      </c>
      <c r="D674" s="2">
        <f t="shared" si="91"/>
        <v>1.0000000000000009E-2</v>
      </c>
      <c r="E674" s="2">
        <f t="shared" si="92"/>
        <v>0</v>
      </c>
      <c r="F674" s="2">
        <f t="shared" si="96"/>
        <v>4.1008967085592873E-3</v>
      </c>
      <c r="G674" s="2">
        <f t="shared" si="96"/>
        <v>2.689616284461376E-3</v>
      </c>
      <c r="H674" s="2">
        <f t="shared" si="94"/>
        <v>1.5247144108441235</v>
      </c>
      <c r="I674" s="2">
        <f t="shared" si="95"/>
        <v>60.391559706523168</v>
      </c>
    </row>
    <row r="675" spans="1:9" ht="13.5" x14ac:dyDescent="0.25">
      <c r="A675" s="3">
        <f>TITRES_STAT!B678</f>
        <v>43285</v>
      </c>
      <c r="B675" s="5">
        <f>TITRES_STAT!D678</f>
        <v>0.55000000000000004</v>
      </c>
      <c r="C675" s="2">
        <f t="shared" si="90"/>
        <v>-1.0000000000000009E-2</v>
      </c>
      <c r="D675" s="2">
        <f t="shared" si="91"/>
        <v>0</v>
      </c>
      <c r="E675" s="2">
        <f t="shared" si="92"/>
        <v>1.0000000000000009E-2</v>
      </c>
      <c r="F675" s="2">
        <f t="shared" si="96"/>
        <v>3.8079755150907668E-3</v>
      </c>
      <c r="G675" s="2">
        <f t="shared" si="96"/>
        <v>3.2117865498569923E-3</v>
      </c>
      <c r="H675" s="2">
        <f t="shared" si="94"/>
        <v>1.1856253384149456</v>
      </c>
      <c r="I675" s="2">
        <f t="shared" si="95"/>
        <v>54.246504081746338</v>
      </c>
    </row>
    <row r="676" spans="1:9" ht="13.5" x14ac:dyDescent="0.25">
      <c r="A676" s="3">
        <f>TITRES_STAT!B679</f>
        <v>43286</v>
      </c>
      <c r="B676" s="5">
        <f>TITRES_STAT!D679</f>
        <v>0.54</v>
      </c>
      <c r="C676" s="2">
        <f t="shared" si="90"/>
        <v>-1.0000000000000009E-2</v>
      </c>
      <c r="D676" s="2">
        <f t="shared" si="91"/>
        <v>0</v>
      </c>
      <c r="E676" s="2">
        <f t="shared" si="92"/>
        <v>1.0000000000000009E-2</v>
      </c>
      <c r="F676" s="2">
        <f t="shared" si="96"/>
        <v>3.535977264012855E-3</v>
      </c>
      <c r="G676" s="2">
        <f t="shared" si="96"/>
        <v>3.6966589391529219E-3</v>
      </c>
      <c r="H676" s="2">
        <f t="shared" si="94"/>
        <v>0.95653327023539625</v>
      </c>
      <c r="I676" s="2">
        <f t="shared" si="95"/>
        <v>48.889190119435732</v>
      </c>
    </row>
    <row r="677" spans="1:9" ht="13.5" x14ac:dyDescent="0.25">
      <c r="A677" s="3">
        <f>TITRES_STAT!B680</f>
        <v>43287</v>
      </c>
      <c r="B677" s="5">
        <f>TITRES_STAT!D680</f>
        <v>0.55000000000000004</v>
      </c>
      <c r="C677" s="2">
        <f t="shared" si="90"/>
        <v>1.0000000000000009E-2</v>
      </c>
      <c r="D677" s="2">
        <f t="shared" si="91"/>
        <v>1.0000000000000009E-2</v>
      </c>
      <c r="E677" s="2">
        <f t="shared" si="92"/>
        <v>0</v>
      </c>
      <c r="F677" s="2">
        <f t="shared" si="96"/>
        <v>3.9976931737262227E-3</v>
      </c>
      <c r="G677" s="2">
        <f t="shared" si="96"/>
        <v>3.4326118720705702E-3</v>
      </c>
      <c r="H677" s="2">
        <f t="shared" si="94"/>
        <v>1.1646213794963054</v>
      </c>
      <c r="I677" s="2">
        <f t="shared" si="95"/>
        <v>53.802544432380408</v>
      </c>
    </row>
    <row r="678" spans="1:9" ht="13.5" x14ac:dyDescent="0.25">
      <c r="A678" s="3">
        <f>TITRES_STAT!B681</f>
        <v>43290</v>
      </c>
      <c r="B678" s="5">
        <f>TITRES_STAT!D681</f>
        <v>0.54</v>
      </c>
      <c r="C678" s="2">
        <f t="shared" si="90"/>
        <v>-1.0000000000000009E-2</v>
      </c>
      <c r="D678" s="2">
        <f t="shared" si="91"/>
        <v>0</v>
      </c>
      <c r="E678" s="2">
        <f t="shared" si="92"/>
        <v>1.0000000000000009E-2</v>
      </c>
      <c r="F678" s="2">
        <f t="shared" si="96"/>
        <v>3.7121436613172069E-3</v>
      </c>
      <c r="G678" s="2">
        <f t="shared" si="96"/>
        <v>3.9017110240655299E-3</v>
      </c>
      <c r="H678" s="2">
        <f t="shared" si="94"/>
        <v>0.95141429962929536</v>
      </c>
      <c r="I678" s="2">
        <f t="shared" si="95"/>
        <v>48.755115703007448</v>
      </c>
    </row>
    <row r="679" spans="1:9" ht="13.5" x14ac:dyDescent="0.25">
      <c r="A679" s="3">
        <f>TITRES_STAT!B682</f>
        <v>43291</v>
      </c>
      <c r="B679" s="5">
        <f>TITRES_STAT!D682</f>
        <v>0.54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3.4469905426516923E-3</v>
      </c>
      <c r="G679" s="2">
        <f t="shared" si="96"/>
        <v>3.6230173794894209E-3</v>
      </c>
      <c r="H679" s="2">
        <f t="shared" si="94"/>
        <v>0.95141429962929536</v>
      </c>
      <c r="I679" s="2">
        <f t="shared" si="95"/>
        <v>48.755115703007448</v>
      </c>
    </row>
    <row r="680" spans="1:9" ht="13.5" x14ac:dyDescent="0.25">
      <c r="A680" s="3">
        <f>TITRES_STAT!B683</f>
        <v>43292</v>
      </c>
      <c r="B680" s="5">
        <f>TITRES_STAT!D683</f>
        <v>0.53</v>
      </c>
      <c r="C680" s="2">
        <f t="shared" si="90"/>
        <v>-1.0000000000000009E-2</v>
      </c>
      <c r="D680" s="2">
        <f t="shared" si="91"/>
        <v>0</v>
      </c>
      <c r="E680" s="2">
        <f t="shared" si="92"/>
        <v>1.0000000000000009E-2</v>
      </c>
      <c r="F680" s="2">
        <f t="shared" si="96"/>
        <v>3.200776932462286E-3</v>
      </c>
      <c r="G680" s="2">
        <f t="shared" si="96"/>
        <v>4.0785161380973199E-3</v>
      </c>
      <c r="H680" s="2">
        <f t="shared" si="94"/>
        <v>0.78478957152183526</v>
      </c>
      <c r="I680" s="2">
        <f t="shared" si="95"/>
        <v>43.970985938284549</v>
      </c>
    </row>
    <row r="681" spans="1:9" ht="13.5" x14ac:dyDescent="0.25">
      <c r="A681" s="3">
        <f>TITRES_STAT!B684</f>
        <v>43293</v>
      </c>
      <c r="B681" s="5">
        <f>TITRES_STAT!D684</f>
        <v>0.55000000000000004</v>
      </c>
      <c r="C681" s="2">
        <f t="shared" si="90"/>
        <v>2.0000000000000018E-2</v>
      </c>
      <c r="D681" s="2">
        <f t="shared" si="91"/>
        <v>2.0000000000000018E-2</v>
      </c>
      <c r="E681" s="2">
        <f t="shared" si="92"/>
        <v>0</v>
      </c>
      <c r="F681" s="2">
        <f t="shared" si="96"/>
        <v>4.40072143728641E-3</v>
      </c>
      <c r="G681" s="2">
        <f t="shared" si="96"/>
        <v>3.7871935568046544E-3</v>
      </c>
      <c r="H681" s="2">
        <f t="shared" si="94"/>
        <v>1.162000666530338</v>
      </c>
      <c r="I681" s="2">
        <f t="shared" si="95"/>
        <v>53.746545249459217</v>
      </c>
    </row>
    <row r="682" spans="1:9" ht="13.5" x14ac:dyDescent="0.25">
      <c r="A682" s="3">
        <f>TITRES_STAT!B685</f>
        <v>43294</v>
      </c>
      <c r="B682" s="5">
        <f>TITRES_STAT!D685</f>
        <v>0.55000000000000004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4.0863841917659523E-3</v>
      </c>
      <c r="G682" s="2">
        <f t="shared" si="96"/>
        <v>3.5166797313186077E-3</v>
      </c>
      <c r="H682" s="2">
        <f t="shared" si="94"/>
        <v>1.162000666530338</v>
      </c>
      <c r="I682" s="2">
        <f t="shared" si="95"/>
        <v>53.746545249459217</v>
      </c>
    </row>
    <row r="683" spans="1:9" ht="13.5" x14ac:dyDescent="0.25">
      <c r="A683" s="3">
        <f>TITRES_STAT!B686</f>
        <v>43297</v>
      </c>
      <c r="B683" s="5">
        <f>TITRES_STAT!D686</f>
        <v>0.55000000000000004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3.7944996066398124E-3</v>
      </c>
      <c r="G683" s="2">
        <f t="shared" si="96"/>
        <v>3.2654883219387074E-3</v>
      </c>
      <c r="H683" s="2">
        <f t="shared" si="94"/>
        <v>1.1620006665303377</v>
      </c>
      <c r="I683" s="2">
        <f t="shared" si="95"/>
        <v>53.74654524945921</v>
      </c>
    </row>
    <row r="684" spans="1:9" ht="13.5" x14ac:dyDescent="0.25">
      <c r="A684" s="3">
        <f>TITRES_STAT!B687</f>
        <v>43298</v>
      </c>
      <c r="B684" s="5">
        <f>TITRES_STAT!D687</f>
        <v>0.54</v>
      </c>
      <c r="C684" s="2">
        <f t="shared" si="90"/>
        <v>-1.0000000000000009E-2</v>
      </c>
      <c r="D684" s="2">
        <f t="shared" si="91"/>
        <v>0</v>
      </c>
      <c r="E684" s="2">
        <f t="shared" si="92"/>
        <v>1.0000000000000009E-2</v>
      </c>
      <c r="F684" s="2">
        <f t="shared" si="96"/>
        <v>3.5234639204512544E-3</v>
      </c>
      <c r="G684" s="2">
        <f t="shared" si="96"/>
        <v>3.7465248703716578E-3</v>
      </c>
      <c r="H684" s="2">
        <f t="shared" si="94"/>
        <v>0.94046190599602886</v>
      </c>
      <c r="I684" s="2">
        <f t="shared" si="95"/>
        <v>48.465878309179935</v>
      </c>
    </row>
    <row r="685" spans="1:9" ht="13.5" x14ac:dyDescent="0.25">
      <c r="A685" s="3">
        <f>TITRES_STAT!B688</f>
        <v>43299</v>
      </c>
      <c r="B685" s="5">
        <f>TITRES_STAT!D688</f>
        <v>0.55000000000000004</v>
      </c>
      <c r="C685" s="2">
        <f t="shared" si="90"/>
        <v>1.0000000000000009E-2</v>
      </c>
      <c r="D685" s="2">
        <f t="shared" si="91"/>
        <v>1.0000000000000009E-2</v>
      </c>
      <c r="E685" s="2">
        <f t="shared" si="92"/>
        <v>0</v>
      </c>
      <c r="F685" s="2">
        <f t="shared" ref="F685:G700" si="97">((F684*13)+D685)/14</f>
        <v>3.9860736404190222E-3</v>
      </c>
      <c r="G685" s="2">
        <f t="shared" si="97"/>
        <v>3.4789159510593966E-3</v>
      </c>
      <c r="H685" s="2">
        <f t="shared" si="94"/>
        <v>1.1457803800075097</v>
      </c>
      <c r="I685" s="2">
        <f t="shared" si="95"/>
        <v>53.396908214973038</v>
      </c>
    </row>
    <row r="686" spans="1:9" ht="13.5" x14ac:dyDescent="0.25">
      <c r="A686" s="3">
        <f>TITRES_STAT!B689</f>
        <v>43300</v>
      </c>
      <c r="B686" s="5">
        <f>TITRES_STAT!D689</f>
        <v>0.56999999999999995</v>
      </c>
      <c r="C686" s="2">
        <f t="shared" si="90"/>
        <v>1.9999999999999907E-2</v>
      </c>
      <c r="D686" s="2">
        <f t="shared" si="91"/>
        <v>1.9999999999999907E-2</v>
      </c>
      <c r="E686" s="2">
        <f t="shared" si="92"/>
        <v>0</v>
      </c>
      <c r="F686" s="2">
        <f t="shared" si="97"/>
        <v>5.1299255232462272E-3</v>
      </c>
      <c r="G686" s="2">
        <f t="shared" si="97"/>
        <v>3.2304219545551539E-3</v>
      </c>
      <c r="H686" s="2">
        <f t="shared" si="94"/>
        <v>1.5880047855706965</v>
      </c>
      <c r="I686" s="2">
        <f t="shared" si="95"/>
        <v>61.360195097959057</v>
      </c>
    </row>
    <row r="687" spans="1:9" ht="13.5" x14ac:dyDescent="0.25">
      <c r="A687" s="3">
        <f>TITRES_STAT!B690</f>
        <v>43301</v>
      </c>
      <c r="B687" s="5">
        <f>TITRES_STAT!D690</f>
        <v>0.57999999999999996</v>
      </c>
      <c r="C687" s="2">
        <f t="shared" si="90"/>
        <v>1.0000000000000009E-2</v>
      </c>
      <c r="D687" s="2">
        <f t="shared" si="91"/>
        <v>1.0000000000000009E-2</v>
      </c>
      <c r="E687" s="2">
        <f t="shared" si="92"/>
        <v>0</v>
      </c>
      <c r="F687" s="2">
        <f t="shared" si="97"/>
        <v>5.4777879858714977E-3</v>
      </c>
      <c r="G687" s="2">
        <f t="shared" si="97"/>
        <v>2.9996775292297855E-3</v>
      </c>
      <c r="H687" s="2">
        <f t="shared" si="94"/>
        <v>1.8261256193354911</v>
      </c>
      <c r="I687" s="2">
        <f t="shared" si="95"/>
        <v>64.61586869464314</v>
      </c>
    </row>
    <row r="688" spans="1:9" ht="13.5" x14ac:dyDescent="0.25">
      <c r="A688" s="3">
        <f>TITRES_STAT!B691</f>
        <v>43304</v>
      </c>
      <c r="B688" s="5">
        <f>TITRES_STAT!D691</f>
        <v>0.6</v>
      </c>
      <c r="C688" s="2">
        <f t="shared" si="90"/>
        <v>2.0000000000000018E-2</v>
      </c>
      <c r="D688" s="2">
        <f t="shared" si="91"/>
        <v>2.0000000000000018E-2</v>
      </c>
      <c r="E688" s="2">
        <f t="shared" si="92"/>
        <v>0</v>
      </c>
      <c r="F688" s="2">
        <f t="shared" si="97"/>
        <v>6.5150888440235347E-3</v>
      </c>
      <c r="G688" s="2">
        <f t="shared" si="97"/>
        <v>2.785414848570515E-3</v>
      </c>
      <c r="H688" s="2">
        <f t="shared" si="94"/>
        <v>2.339001261290433</v>
      </c>
      <c r="I688" s="2">
        <f t="shared" si="95"/>
        <v>70.050924760252201</v>
      </c>
    </row>
    <row r="689" spans="1:9" ht="13.5" x14ac:dyDescent="0.25">
      <c r="A689" s="3">
        <f>TITRES_STAT!B692</f>
        <v>43305</v>
      </c>
      <c r="B689" s="5">
        <f>TITRES_STAT!D692</f>
        <v>0.59</v>
      </c>
      <c r="C689" s="2">
        <f t="shared" si="90"/>
        <v>-1.0000000000000009E-2</v>
      </c>
      <c r="D689" s="2">
        <f t="shared" si="91"/>
        <v>0</v>
      </c>
      <c r="E689" s="2">
        <f t="shared" si="92"/>
        <v>1.0000000000000009E-2</v>
      </c>
      <c r="F689" s="2">
        <f t="shared" si="97"/>
        <v>6.0497253551647107E-3</v>
      </c>
      <c r="G689" s="2">
        <f t="shared" si="97"/>
        <v>3.3007423593869076E-3</v>
      </c>
      <c r="H689" s="2">
        <f t="shared" si="94"/>
        <v>1.8328377972185657</v>
      </c>
      <c r="I689" s="2">
        <f t="shared" si="95"/>
        <v>64.699708504953776</v>
      </c>
    </row>
    <row r="690" spans="1:9" ht="13.5" x14ac:dyDescent="0.25">
      <c r="A690" s="3">
        <f>TITRES_STAT!B693</f>
        <v>43307</v>
      </c>
      <c r="B690" s="5">
        <f>TITRES_STAT!D693</f>
        <v>0.59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5.6176021155100887E-3</v>
      </c>
      <c r="G690" s="2">
        <f t="shared" si="97"/>
        <v>3.0649750480021285E-3</v>
      </c>
      <c r="H690" s="2">
        <f t="shared" si="94"/>
        <v>1.8328377972185657</v>
      </c>
      <c r="I690" s="2">
        <f t="shared" si="95"/>
        <v>64.699708504953776</v>
      </c>
    </row>
    <row r="691" spans="1:9" ht="13.5" x14ac:dyDescent="0.25">
      <c r="A691" s="3">
        <f>TITRES_STAT!B694</f>
        <v>43308</v>
      </c>
      <c r="B691" s="5">
        <f>TITRES_STAT!D694</f>
        <v>0.56999999999999995</v>
      </c>
      <c r="C691" s="2">
        <f t="shared" si="90"/>
        <v>-2.0000000000000018E-2</v>
      </c>
      <c r="D691" s="2">
        <f t="shared" si="91"/>
        <v>0</v>
      </c>
      <c r="E691" s="2">
        <f t="shared" si="92"/>
        <v>2.0000000000000018E-2</v>
      </c>
      <c r="F691" s="2">
        <f t="shared" si="97"/>
        <v>5.2163448215450823E-3</v>
      </c>
      <c r="G691" s="2">
        <f t="shared" si="97"/>
        <v>4.2746196874305495E-3</v>
      </c>
      <c r="H691" s="2">
        <f t="shared" si="94"/>
        <v>1.2203061799588066</v>
      </c>
      <c r="I691" s="2">
        <f t="shared" si="95"/>
        <v>54.961166661322679</v>
      </c>
    </row>
    <row r="692" spans="1:9" ht="13.5" x14ac:dyDescent="0.25">
      <c r="A692" s="3">
        <f>TITRES_STAT!B695</f>
        <v>43311</v>
      </c>
      <c r="B692" s="5">
        <f>TITRES_STAT!D695</f>
        <v>0.57999999999999996</v>
      </c>
      <c r="C692" s="2">
        <f t="shared" si="90"/>
        <v>1.0000000000000009E-2</v>
      </c>
      <c r="D692" s="2">
        <f t="shared" si="91"/>
        <v>1.0000000000000009E-2</v>
      </c>
      <c r="E692" s="2">
        <f t="shared" si="92"/>
        <v>0</v>
      </c>
      <c r="F692" s="2">
        <f t="shared" si="97"/>
        <v>5.5580344771490051E-3</v>
      </c>
      <c r="G692" s="2">
        <f t="shared" si="97"/>
        <v>3.969289709756939E-3</v>
      </c>
      <c r="H692" s="2">
        <f t="shared" si="94"/>
        <v>1.4002592109834566</v>
      </c>
      <c r="I692" s="2">
        <f t="shared" si="95"/>
        <v>58.337833038029643</v>
      </c>
    </row>
    <row r="693" spans="1:9" ht="13.5" x14ac:dyDescent="0.25">
      <c r="A693" s="3">
        <f>TITRES_STAT!B696</f>
        <v>43312</v>
      </c>
      <c r="B693" s="5">
        <f>TITRES_STAT!D696</f>
        <v>0.56999999999999995</v>
      </c>
      <c r="C693" s="2">
        <f t="shared" si="90"/>
        <v>-1.0000000000000009E-2</v>
      </c>
      <c r="D693" s="2">
        <f t="shared" si="91"/>
        <v>0</v>
      </c>
      <c r="E693" s="2">
        <f t="shared" si="92"/>
        <v>1.0000000000000009E-2</v>
      </c>
      <c r="F693" s="2">
        <f t="shared" si="97"/>
        <v>5.1610320144955049E-3</v>
      </c>
      <c r="G693" s="2">
        <f t="shared" si="97"/>
        <v>4.4000547304885868E-3</v>
      </c>
      <c r="H693" s="2">
        <f t="shared" si="94"/>
        <v>1.172947231481918</v>
      </c>
      <c r="I693" s="2">
        <f t="shared" si="95"/>
        <v>53.979554334689716</v>
      </c>
    </row>
    <row r="694" spans="1:9" ht="13.5" x14ac:dyDescent="0.25">
      <c r="A694" s="3">
        <f>TITRES_STAT!B697</f>
        <v>43313</v>
      </c>
      <c r="B694" s="5">
        <f>TITRES_STAT!D697</f>
        <v>0.56000000000000005</v>
      </c>
      <c r="C694" s="2">
        <f t="shared" si="90"/>
        <v>-9.9999999999998979E-3</v>
      </c>
      <c r="D694" s="2">
        <f t="shared" si="91"/>
        <v>0</v>
      </c>
      <c r="E694" s="2">
        <f t="shared" si="92"/>
        <v>9.9999999999998979E-3</v>
      </c>
      <c r="F694" s="2">
        <f t="shared" si="97"/>
        <v>4.7923868706029682E-3</v>
      </c>
      <c r="G694" s="2">
        <f t="shared" si="97"/>
        <v>4.8000508211679662E-3</v>
      </c>
      <c r="H694" s="2">
        <f t="shared" si="94"/>
        <v>0.99840336053710088</v>
      </c>
      <c r="I694" s="2">
        <f t="shared" si="95"/>
        <v>49.960052122248477</v>
      </c>
    </row>
    <row r="695" spans="1:9" ht="13.5" x14ac:dyDescent="0.25">
      <c r="A695" s="3">
        <f>TITRES_STAT!B698</f>
        <v>43314</v>
      </c>
      <c r="B695" s="5">
        <f>TITRES_STAT!D698</f>
        <v>0.56999999999999995</v>
      </c>
      <c r="C695" s="2">
        <f t="shared" si="90"/>
        <v>9.9999999999998979E-3</v>
      </c>
      <c r="D695" s="2">
        <f t="shared" si="91"/>
        <v>9.9999999999998979E-3</v>
      </c>
      <c r="E695" s="2">
        <f t="shared" si="92"/>
        <v>0</v>
      </c>
      <c r="F695" s="2">
        <f t="shared" si="97"/>
        <v>5.1643592369884639E-3</v>
      </c>
      <c r="G695" s="2">
        <f t="shared" si="97"/>
        <v>4.4571900482273967E-3</v>
      </c>
      <c r="H695" s="2">
        <f t="shared" si="94"/>
        <v>1.1586580740577361</v>
      </c>
      <c r="I695" s="2">
        <f t="shared" si="95"/>
        <v>53.674923693669989</v>
      </c>
    </row>
    <row r="696" spans="1:9" ht="13.5" x14ac:dyDescent="0.25">
      <c r="A696" s="3">
        <f>TITRES_STAT!B699</f>
        <v>43315</v>
      </c>
      <c r="B696" s="5">
        <f>TITRES_STAT!D699</f>
        <v>0.56999999999999995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4.7954764343464311E-3</v>
      </c>
      <c r="G696" s="2">
        <f t="shared" si="97"/>
        <v>4.1388193304968688E-3</v>
      </c>
      <c r="H696" s="2">
        <f t="shared" si="94"/>
        <v>1.1586580740577361</v>
      </c>
      <c r="I696" s="2">
        <f t="shared" si="95"/>
        <v>53.674923693669989</v>
      </c>
    </row>
    <row r="697" spans="1:9" ht="13.5" x14ac:dyDescent="0.25">
      <c r="A697" s="3">
        <f>TITRES_STAT!B700</f>
        <v>43318</v>
      </c>
      <c r="B697" s="5">
        <f>TITRES_STAT!D700</f>
        <v>0.56000000000000005</v>
      </c>
      <c r="C697" s="2">
        <f t="shared" si="90"/>
        <v>-9.9999999999998979E-3</v>
      </c>
      <c r="D697" s="2">
        <f t="shared" si="91"/>
        <v>0</v>
      </c>
      <c r="E697" s="2">
        <f t="shared" si="92"/>
        <v>9.9999999999998979E-3</v>
      </c>
      <c r="F697" s="2">
        <f t="shared" si="97"/>
        <v>4.4529424033216856E-3</v>
      </c>
      <c r="G697" s="2">
        <f t="shared" si="97"/>
        <v>4.5574750926042282E-3</v>
      </c>
      <c r="H697" s="2">
        <f t="shared" si="94"/>
        <v>0.97706346449327264</v>
      </c>
      <c r="I697" s="2">
        <f t="shared" si="95"/>
        <v>49.419934263147034</v>
      </c>
    </row>
    <row r="698" spans="1:9" ht="13.5" x14ac:dyDescent="0.25">
      <c r="A698" s="3">
        <f>TITRES_STAT!B701</f>
        <v>43319</v>
      </c>
      <c r="B698" s="5">
        <f>TITRES_STAT!D701</f>
        <v>0.55000000000000004</v>
      </c>
      <c r="C698" s="2">
        <f t="shared" si="90"/>
        <v>-1.0000000000000009E-2</v>
      </c>
      <c r="D698" s="2">
        <f t="shared" si="91"/>
        <v>0</v>
      </c>
      <c r="E698" s="2">
        <f t="shared" si="92"/>
        <v>1.0000000000000009E-2</v>
      </c>
      <c r="F698" s="2">
        <f t="shared" si="97"/>
        <v>4.1348750887987085E-3</v>
      </c>
      <c r="G698" s="2">
        <f t="shared" si="97"/>
        <v>4.9462268717039275E-3</v>
      </c>
      <c r="H698" s="2">
        <f t="shared" si="94"/>
        <v>0.83596551392602902</v>
      </c>
      <c r="I698" s="2">
        <f t="shared" si="95"/>
        <v>45.532745990331826</v>
      </c>
    </row>
    <row r="699" spans="1:9" ht="13.5" x14ac:dyDescent="0.25">
      <c r="A699" s="3">
        <f>TITRES_STAT!B702</f>
        <v>43320</v>
      </c>
      <c r="B699" s="5">
        <f>TITRES_STAT!D702</f>
        <v>0.55000000000000004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3.8395268681702295E-3</v>
      </c>
      <c r="G699" s="2">
        <f t="shared" si="97"/>
        <v>4.5929249522965038E-3</v>
      </c>
      <c r="H699" s="2">
        <f t="shared" si="94"/>
        <v>0.83596551392602914</v>
      </c>
      <c r="I699" s="2">
        <f t="shared" si="95"/>
        <v>45.532745990331826</v>
      </c>
    </row>
    <row r="700" spans="1:9" ht="13.5" x14ac:dyDescent="0.25">
      <c r="A700" s="3">
        <f>TITRES_STAT!B703</f>
        <v>43321</v>
      </c>
      <c r="B700" s="5">
        <f>TITRES_STAT!D703</f>
        <v>0.55000000000000004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3.565274949015213E-3</v>
      </c>
      <c r="G700" s="2">
        <f t="shared" si="97"/>
        <v>4.2648588842753247E-3</v>
      </c>
      <c r="H700" s="2">
        <f t="shared" si="94"/>
        <v>0.83596551392602914</v>
      </c>
      <c r="I700" s="2">
        <f t="shared" si="95"/>
        <v>45.532745990331826</v>
      </c>
    </row>
    <row r="701" spans="1:9" ht="13.5" x14ac:dyDescent="0.25">
      <c r="A701" s="3">
        <f>TITRES_STAT!B704</f>
        <v>43322</v>
      </c>
      <c r="B701" s="5">
        <f>TITRES_STAT!D704</f>
        <v>0.55000000000000004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3.3106124526569832E-3</v>
      </c>
      <c r="G701" s="2">
        <f t="shared" si="98"/>
        <v>3.960226106827087E-3</v>
      </c>
      <c r="H701" s="2">
        <f t="shared" si="94"/>
        <v>0.83596551392602914</v>
      </c>
      <c r="I701" s="2">
        <f t="shared" si="95"/>
        <v>45.532745990331826</v>
      </c>
    </row>
    <row r="702" spans="1:9" ht="13.5" x14ac:dyDescent="0.25">
      <c r="A702" s="3">
        <f>TITRES_STAT!B705</f>
        <v>43326</v>
      </c>
      <c r="B702" s="5">
        <f>TITRES_STAT!D705</f>
        <v>0.55000000000000004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3.0741401346100557E-3</v>
      </c>
      <c r="G702" s="2">
        <f t="shared" si="98"/>
        <v>3.677352813482295E-3</v>
      </c>
      <c r="H702" s="2">
        <f t="shared" si="94"/>
        <v>0.83596551392602902</v>
      </c>
      <c r="I702" s="2">
        <f t="shared" si="95"/>
        <v>45.532745990331826</v>
      </c>
    </row>
    <row r="703" spans="1:9" ht="13.5" x14ac:dyDescent="0.25">
      <c r="A703" s="3">
        <f>TITRES_STAT!B706</f>
        <v>43327</v>
      </c>
      <c r="B703" s="5">
        <f>TITRES_STAT!D706</f>
        <v>0.56000000000000005</v>
      </c>
      <c r="C703" s="2">
        <f t="shared" si="90"/>
        <v>1.0000000000000009E-2</v>
      </c>
      <c r="D703" s="2">
        <f t="shared" si="91"/>
        <v>1.0000000000000009E-2</v>
      </c>
      <c r="E703" s="2">
        <f t="shared" si="92"/>
        <v>0</v>
      </c>
      <c r="F703" s="2">
        <f t="shared" si="98"/>
        <v>3.5688444107093383E-3</v>
      </c>
      <c r="G703" s="2">
        <f t="shared" si="98"/>
        <v>3.4146847553764167E-3</v>
      </c>
      <c r="H703" s="2">
        <f t="shared" si="94"/>
        <v>1.0451460870846709</v>
      </c>
      <c r="I703" s="2">
        <f t="shared" si="95"/>
        <v>51.10373746329843</v>
      </c>
    </row>
    <row r="704" spans="1:9" ht="13.5" x14ac:dyDescent="0.25">
      <c r="A704" s="3">
        <f>TITRES_STAT!B707</f>
        <v>43328</v>
      </c>
      <c r="B704" s="5">
        <f>TITRES_STAT!D707</f>
        <v>0.56000000000000005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3.3139269528015282E-3</v>
      </c>
      <c r="G704" s="2">
        <f t="shared" si="98"/>
        <v>3.1707787014209582E-3</v>
      </c>
      <c r="H704" s="2">
        <f t="shared" si="94"/>
        <v>1.0451460870846709</v>
      </c>
      <c r="I704" s="2">
        <f t="shared" si="95"/>
        <v>51.10373746329843</v>
      </c>
    </row>
    <row r="705" spans="1:9" ht="13.5" x14ac:dyDescent="0.25">
      <c r="A705" s="3">
        <f>TITRES_STAT!B708</f>
        <v>43329</v>
      </c>
      <c r="B705" s="5">
        <f>TITRES_STAT!D708</f>
        <v>0.56000000000000005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3.0772178847442758E-3</v>
      </c>
      <c r="G705" s="2">
        <f t="shared" si="98"/>
        <v>2.9442945084623183E-3</v>
      </c>
      <c r="H705" s="2">
        <f t="shared" si="94"/>
        <v>1.0451460870846707</v>
      </c>
      <c r="I705" s="2">
        <f t="shared" si="95"/>
        <v>51.10373746329843</v>
      </c>
    </row>
    <row r="706" spans="1:9" ht="13.5" x14ac:dyDescent="0.25">
      <c r="A706" s="3">
        <f>TITRES_STAT!B709</f>
        <v>43332</v>
      </c>
      <c r="B706" s="5">
        <f>TITRES_STAT!D709</f>
        <v>0.56000000000000005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2.8574166072625417E-3</v>
      </c>
      <c r="G706" s="2">
        <f t="shared" si="98"/>
        <v>2.733987757857867E-3</v>
      </c>
      <c r="H706" s="2">
        <f t="shared" si="94"/>
        <v>1.0451460870846707</v>
      </c>
      <c r="I706" s="2">
        <f t="shared" si="95"/>
        <v>51.10373746329843</v>
      </c>
    </row>
    <row r="707" spans="1:9" ht="13.5" x14ac:dyDescent="0.25">
      <c r="A707" s="3">
        <f>TITRES_STAT!B710</f>
        <v>43335</v>
      </c>
      <c r="B707" s="5">
        <f>TITRES_STAT!D710</f>
        <v>0.56000000000000005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2.6533154210295028E-3</v>
      </c>
      <c r="G707" s="2">
        <f t="shared" si="98"/>
        <v>2.5387029180108764E-3</v>
      </c>
      <c r="H707" s="2">
        <f t="shared" si="94"/>
        <v>1.0451460870846705</v>
      </c>
      <c r="I707" s="2">
        <f t="shared" si="95"/>
        <v>51.103737463298422</v>
      </c>
    </row>
    <row r="708" spans="1:9" ht="13.5" x14ac:dyDescent="0.25">
      <c r="A708" s="3">
        <f>TITRES_STAT!B711</f>
        <v>43336</v>
      </c>
      <c r="B708" s="5">
        <f>TITRES_STAT!D711</f>
        <v>0.56000000000000005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2.4637928909559672E-3</v>
      </c>
      <c r="G708" s="2">
        <f t="shared" si="98"/>
        <v>2.3573669952958137E-3</v>
      </c>
      <c r="H708" s="2">
        <f t="shared" si="94"/>
        <v>1.0451460870846707</v>
      </c>
      <c r="I708" s="2">
        <f t="shared" si="95"/>
        <v>51.10373746329843</v>
      </c>
    </row>
    <row r="709" spans="1:9" ht="13.5" x14ac:dyDescent="0.25">
      <c r="A709" s="3">
        <f>TITRES_STAT!B712</f>
        <v>43339</v>
      </c>
      <c r="B709" s="5">
        <f>TITRES_STAT!D712</f>
        <v>0.55000000000000004</v>
      </c>
      <c r="C709" s="2">
        <f t="shared" si="99"/>
        <v>-1.0000000000000009E-2</v>
      </c>
      <c r="D709" s="2">
        <f t="shared" si="100"/>
        <v>0</v>
      </c>
      <c r="E709" s="2">
        <f t="shared" si="101"/>
        <v>1.0000000000000009E-2</v>
      </c>
      <c r="F709" s="2">
        <f t="shared" si="98"/>
        <v>2.2878076844591124E-3</v>
      </c>
      <c r="G709" s="2">
        <f t="shared" si="98"/>
        <v>2.9032693527746845E-3</v>
      </c>
      <c r="H709" s="2">
        <f t="shared" si="94"/>
        <v>0.78801082726707083</v>
      </c>
      <c r="I709" s="2">
        <f t="shared" si="95"/>
        <v>44.071927040370632</v>
      </c>
    </row>
    <row r="710" spans="1:9" ht="13.5" x14ac:dyDescent="0.25">
      <c r="A710" s="3">
        <f>TITRES_STAT!B713</f>
        <v>43340</v>
      </c>
      <c r="B710" s="5">
        <f>TITRES_STAT!D713</f>
        <v>0.55000000000000004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2.1243928498548901E-3</v>
      </c>
      <c r="G710" s="2">
        <f t="shared" si="98"/>
        <v>2.6958929704336354E-3</v>
      </c>
      <c r="H710" s="2">
        <f t="shared" si="94"/>
        <v>0.78801082726707083</v>
      </c>
      <c r="I710" s="2">
        <f t="shared" si="95"/>
        <v>44.071927040370632</v>
      </c>
    </row>
    <row r="711" spans="1:9" ht="13.5" x14ac:dyDescent="0.25">
      <c r="A711" s="3">
        <f>TITRES_STAT!B714</f>
        <v>43341</v>
      </c>
      <c r="B711" s="5">
        <f>TITRES_STAT!D714</f>
        <v>0.55000000000000004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1.9726505034366837E-3</v>
      </c>
      <c r="G711" s="2">
        <f t="shared" si="98"/>
        <v>2.5033291868312331E-3</v>
      </c>
      <c r="H711" s="2">
        <f t="shared" si="94"/>
        <v>0.78801082726707083</v>
      </c>
      <c r="I711" s="2">
        <f t="shared" si="95"/>
        <v>44.071927040370632</v>
      </c>
    </row>
    <row r="712" spans="1:9" ht="13.5" x14ac:dyDescent="0.25">
      <c r="A712" s="3">
        <f>TITRES_STAT!B715</f>
        <v>43342</v>
      </c>
      <c r="B712" s="5">
        <f>TITRES_STAT!D715</f>
        <v>0.55000000000000004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1.831746896048349E-3</v>
      </c>
      <c r="G712" s="2">
        <f t="shared" si="98"/>
        <v>2.3245199592004306E-3</v>
      </c>
      <c r="H712" s="2">
        <f t="shared" si="94"/>
        <v>0.78801082726707083</v>
      </c>
      <c r="I712" s="2">
        <f t="shared" si="95"/>
        <v>44.071927040370632</v>
      </c>
    </row>
    <row r="713" spans="1:9" ht="13.5" x14ac:dyDescent="0.25">
      <c r="A713" s="3">
        <f>TITRES_STAT!B716</f>
        <v>43343</v>
      </c>
      <c r="B713" s="5">
        <f>TITRES_STAT!D716</f>
        <v>0.55000000000000004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1.7009078320448956E-3</v>
      </c>
      <c r="G713" s="2">
        <f t="shared" si="98"/>
        <v>2.1584828192575426E-3</v>
      </c>
      <c r="H713" s="2">
        <f t="shared" si="94"/>
        <v>0.78801082726707095</v>
      </c>
      <c r="I713" s="2">
        <f t="shared" si="95"/>
        <v>44.071927040370639</v>
      </c>
    </row>
    <row r="714" spans="1:9" ht="13.5" x14ac:dyDescent="0.25">
      <c r="A714" s="3">
        <f>TITRES_STAT!B717</f>
        <v>43346</v>
      </c>
      <c r="B714" s="5">
        <f>TITRES_STAT!D717</f>
        <v>0.55000000000000004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1.5794144154702603E-3</v>
      </c>
      <c r="G714" s="2">
        <f t="shared" si="98"/>
        <v>2.0043054750248611E-3</v>
      </c>
      <c r="H714" s="2">
        <f t="shared" si="94"/>
        <v>0.78801082726707095</v>
      </c>
      <c r="I714" s="2">
        <f t="shared" si="95"/>
        <v>44.071927040370639</v>
      </c>
    </row>
    <row r="715" spans="1:9" ht="13.5" x14ac:dyDescent="0.25">
      <c r="A715" s="3">
        <f>TITRES_STAT!B718</f>
        <v>43347</v>
      </c>
      <c r="B715" s="5">
        <f>TITRES_STAT!D718</f>
        <v>0.55000000000000004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1.4665991000795274E-3</v>
      </c>
      <c r="G715" s="2">
        <f t="shared" si="98"/>
        <v>1.861140798237371E-3</v>
      </c>
      <c r="H715" s="2">
        <f t="shared" si="94"/>
        <v>0.78801082726707095</v>
      </c>
      <c r="I715" s="2">
        <f t="shared" si="95"/>
        <v>44.071927040370639</v>
      </c>
    </row>
    <row r="716" spans="1:9" ht="13.5" x14ac:dyDescent="0.25">
      <c r="A716" s="3">
        <f>TITRES_STAT!B719</f>
        <v>43348</v>
      </c>
      <c r="B716" s="5">
        <f>TITRES_STAT!D719</f>
        <v>0.54</v>
      </c>
      <c r="C716" s="2">
        <f t="shared" si="99"/>
        <v>-1.0000000000000009E-2</v>
      </c>
      <c r="D716" s="2">
        <f t="shared" si="100"/>
        <v>0</v>
      </c>
      <c r="E716" s="2">
        <f t="shared" si="101"/>
        <v>1.0000000000000009E-2</v>
      </c>
      <c r="F716" s="2">
        <f t="shared" si="98"/>
        <v>1.3618420215024184E-3</v>
      </c>
      <c r="G716" s="2">
        <f t="shared" si="98"/>
        <v>2.4424878840775591E-3</v>
      </c>
      <c r="H716" s="2">
        <f t="shared" si="94"/>
        <v>0.55756347058267508</v>
      </c>
      <c r="I716" s="2">
        <f t="shared" si="95"/>
        <v>35.797158903199872</v>
      </c>
    </row>
    <row r="717" spans="1:9" ht="13.5" x14ac:dyDescent="0.25">
      <c r="A717" s="3">
        <f>TITRES_STAT!B720</f>
        <v>43349</v>
      </c>
      <c r="B717" s="5">
        <f>TITRES_STAT!D720</f>
        <v>0.54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1.2645675913951027E-3</v>
      </c>
      <c r="G717" s="2">
        <f t="shared" si="102"/>
        <v>2.2680244637863049E-3</v>
      </c>
      <c r="H717" s="2">
        <f t="shared" si="94"/>
        <v>0.55756347058267497</v>
      </c>
      <c r="I717" s="2">
        <f t="shared" si="95"/>
        <v>35.797158903199872</v>
      </c>
    </row>
    <row r="718" spans="1:9" ht="13.5" x14ac:dyDescent="0.25">
      <c r="A718" s="3">
        <f>TITRES_STAT!B721</f>
        <v>43350</v>
      </c>
      <c r="B718" s="5">
        <f>TITRES_STAT!D721</f>
        <v>0.55000000000000004</v>
      </c>
      <c r="C718" s="2">
        <f t="shared" si="99"/>
        <v>1.0000000000000009E-2</v>
      </c>
      <c r="D718" s="2">
        <f t="shared" si="100"/>
        <v>1.0000000000000009E-2</v>
      </c>
      <c r="E718" s="2">
        <f t="shared" si="101"/>
        <v>0</v>
      </c>
      <c r="F718" s="2">
        <f t="shared" si="102"/>
        <v>1.8885270491525959E-3</v>
      </c>
      <c r="G718" s="2">
        <f t="shared" si="102"/>
        <v>2.1060227163729973E-3</v>
      </c>
      <c r="H718" s="2">
        <f t="shared" si="94"/>
        <v>0.89672681803025678</v>
      </c>
      <c r="I718" s="2">
        <f t="shared" si="95"/>
        <v>47.277594722971436</v>
      </c>
    </row>
    <row r="719" spans="1:9" ht="13.5" x14ac:dyDescent="0.25">
      <c r="A719" s="3">
        <f>TITRES_STAT!B722</f>
        <v>43353</v>
      </c>
      <c r="B719" s="5">
        <f>TITRES_STAT!D722</f>
        <v>0.56000000000000005</v>
      </c>
      <c r="C719" s="2">
        <f t="shared" si="99"/>
        <v>1.0000000000000009E-2</v>
      </c>
      <c r="D719" s="2">
        <f t="shared" si="100"/>
        <v>1.0000000000000009E-2</v>
      </c>
      <c r="E719" s="2">
        <f t="shared" si="101"/>
        <v>0</v>
      </c>
      <c r="F719" s="2">
        <f t="shared" si="102"/>
        <v>2.4679179742131256E-3</v>
      </c>
      <c r="G719" s="2">
        <f t="shared" si="102"/>
        <v>1.9555925223463549E-3</v>
      </c>
      <c r="H719" s="2">
        <f t="shared" si="94"/>
        <v>1.2619796537430372</v>
      </c>
      <c r="I719" s="2">
        <f t="shared" si="95"/>
        <v>55.790937449625673</v>
      </c>
    </row>
    <row r="720" spans="1:9" ht="13.5" x14ac:dyDescent="0.25">
      <c r="A720" s="3">
        <f>TITRES_STAT!B723</f>
        <v>43355</v>
      </c>
      <c r="B720" s="5">
        <f>TITRES_STAT!D723</f>
        <v>0.55000000000000004</v>
      </c>
      <c r="C720" s="2">
        <f t="shared" si="99"/>
        <v>-1.0000000000000009E-2</v>
      </c>
      <c r="D720" s="2">
        <f t="shared" si="100"/>
        <v>0</v>
      </c>
      <c r="E720" s="2">
        <f t="shared" si="101"/>
        <v>1.0000000000000009E-2</v>
      </c>
      <c r="F720" s="2">
        <f t="shared" si="102"/>
        <v>2.2916381189121882E-3</v>
      </c>
      <c r="G720" s="2">
        <f t="shared" si="102"/>
        <v>2.5301930564644729E-3</v>
      </c>
      <c r="H720" s="2">
        <f t="shared" si="94"/>
        <v>0.90571670531511705</v>
      </c>
      <c r="I720" s="2">
        <f t="shared" si="95"/>
        <v>47.526303505082282</v>
      </c>
    </row>
    <row r="721" spans="1:9" ht="13.5" x14ac:dyDescent="0.25">
      <c r="A721" s="3">
        <f>TITRES_STAT!B724</f>
        <v>43356</v>
      </c>
      <c r="B721" s="5">
        <f>TITRES_STAT!D724</f>
        <v>0.54</v>
      </c>
      <c r="C721" s="2">
        <f t="shared" si="99"/>
        <v>-1.0000000000000009E-2</v>
      </c>
      <c r="D721" s="2">
        <f t="shared" si="100"/>
        <v>0</v>
      </c>
      <c r="E721" s="2">
        <f t="shared" si="101"/>
        <v>1.0000000000000009E-2</v>
      </c>
      <c r="F721" s="2">
        <f t="shared" si="102"/>
        <v>2.127949681847032E-3</v>
      </c>
      <c r="G721" s="2">
        <f t="shared" si="102"/>
        <v>3.0637506952884397E-3</v>
      </c>
      <c r="H721" s="2">
        <f t="shared" ref="H721:H784" si="103">F721/G721</f>
        <v>0.69455706207410395</v>
      </c>
      <c r="I721" s="2">
        <f t="shared" ref="I721:I784" si="104">IF(G721=0,100,100-(100/(1+H721)))</f>
        <v>40.987528695196609</v>
      </c>
    </row>
    <row r="722" spans="1:9" ht="13.5" x14ac:dyDescent="0.25">
      <c r="A722" s="3">
        <f>TITRES_STAT!B725</f>
        <v>43357</v>
      </c>
      <c r="B722" s="5">
        <f>TITRES_STAT!D725</f>
        <v>0.54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1.9759532760008154E-3</v>
      </c>
      <c r="G722" s="2">
        <f t="shared" si="102"/>
        <v>2.844911359910694E-3</v>
      </c>
      <c r="H722" s="2">
        <f t="shared" si="103"/>
        <v>0.69455706207410395</v>
      </c>
      <c r="I722" s="2">
        <f t="shared" si="104"/>
        <v>40.987528695196609</v>
      </c>
    </row>
    <row r="723" spans="1:9" ht="13.5" x14ac:dyDescent="0.25">
      <c r="A723" s="3">
        <f>TITRES_STAT!B726</f>
        <v>43360</v>
      </c>
      <c r="B723" s="5">
        <f>TITRES_STAT!D726</f>
        <v>0.54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1.8348137562864716E-3</v>
      </c>
      <c r="G723" s="2">
        <f t="shared" si="102"/>
        <v>2.6417034056313584E-3</v>
      </c>
      <c r="H723" s="2">
        <f t="shared" si="103"/>
        <v>0.69455706207410406</v>
      </c>
      <c r="I723" s="2">
        <f t="shared" si="104"/>
        <v>40.987528695196616</v>
      </c>
    </row>
    <row r="724" spans="1:9" ht="13.5" x14ac:dyDescent="0.25">
      <c r="A724" s="3">
        <f>TITRES_STAT!B727</f>
        <v>43361</v>
      </c>
      <c r="B724" s="5">
        <f>TITRES_STAT!D727</f>
        <v>0.54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1.7037556308374378E-3</v>
      </c>
      <c r="G724" s="2">
        <f t="shared" si="102"/>
        <v>2.4530103052291183E-3</v>
      </c>
      <c r="H724" s="2">
        <f t="shared" si="103"/>
        <v>0.69455706207410406</v>
      </c>
      <c r="I724" s="2">
        <f t="shared" si="104"/>
        <v>40.987528695196616</v>
      </c>
    </row>
    <row r="725" spans="1:9" ht="13.5" x14ac:dyDescent="0.25">
      <c r="A725" s="3">
        <f>TITRES_STAT!B728</f>
        <v>43362</v>
      </c>
      <c r="B725" s="5">
        <f>TITRES_STAT!D728</f>
        <v>0.56000000000000005</v>
      </c>
      <c r="C725" s="2">
        <f t="shared" si="99"/>
        <v>2.0000000000000018E-2</v>
      </c>
      <c r="D725" s="2">
        <f t="shared" si="100"/>
        <v>2.0000000000000018E-2</v>
      </c>
      <c r="E725" s="2">
        <f t="shared" si="101"/>
        <v>0</v>
      </c>
      <c r="F725" s="2">
        <f t="shared" si="102"/>
        <v>3.010630228634765E-3</v>
      </c>
      <c r="G725" s="2">
        <f t="shared" si="102"/>
        <v>2.2777952834270383E-3</v>
      </c>
      <c r="H725" s="2">
        <f t="shared" si="103"/>
        <v>1.3217299423436972</v>
      </c>
      <c r="I725" s="2">
        <f t="shared" si="104"/>
        <v>56.928668500069463</v>
      </c>
    </row>
    <row r="726" spans="1:9" ht="13.5" x14ac:dyDescent="0.25">
      <c r="A726" s="3">
        <f>TITRES_STAT!B729</f>
        <v>43363</v>
      </c>
      <c r="B726" s="5">
        <f>TITRES_STAT!D729</f>
        <v>0.56000000000000005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2.7955852123037104E-3</v>
      </c>
      <c r="G726" s="2">
        <f t="shared" si="102"/>
        <v>2.1150956203251072E-3</v>
      </c>
      <c r="H726" s="2">
        <f t="shared" si="103"/>
        <v>1.3217299423436972</v>
      </c>
      <c r="I726" s="2">
        <f t="shared" si="104"/>
        <v>56.928668500069463</v>
      </c>
    </row>
    <row r="727" spans="1:9" ht="13.5" x14ac:dyDescent="0.25">
      <c r="A727" s="3">
        <f>TITRES_STAT!B730</f>
        <v>43364</v>
      </c>
      <c r="B727" s="5">
        <f>TITRES_STAT!D730</f>
        <v>0.55000000000000004</v>
      </c>
      <c r="C727" s="2">
        <f t="shared" si="99"/>
        <v>-1.0000000000000009E-2</v>
      </c>
      <c r="D727" s="2">
        <f t="shared" si="100"/>
        <v>0</v>
      </c>
      <c r="E727" s="2">
        <f t="shared" si="101"/>
        <v>1.0000000000000009E-2</v>
      </c>
      <c r="F727" s="2">
        <f t="shared" si="102"/>
        <v>2.5959005542820169E-3</v>
      </c>
      <c r="G727" s="2">
        <f t="shared" si="102"/>
        <v>2.6783030760161716E-3</v>
      </c>
      <c r="H727" s="2">
        <f t="shared" si="103"/>
        <v>0.96923330952644693</v>
      </c>
      <c r="I727" s="2">
        <f t="shared" si="104"/>
        <v>49.218815507418171</v>
      </c>
    </row>
    <row r="728" spans="1:9" ht="13.5" x14ac:dyDescent="0.25">
      <c r="A728" s="3">
        <f>TITRES_STAT!B731</f>
        <v>43367</v>
      </c>
      <c r="B728" s="5">
        <f>TITRES_STAT!D731</f>
        <v>0.56000000000000005</v>
      </c>
      <c r="C728" s="2">
        <f t="shared" si="99"/>
        <v>1.0000000000000009E-2</v>
      </c>
      <c r="D728" s="2">
        <f t="shared" si="100"/>
        <v>1.0000000000000009E-2</v>
      </c>
      <c r="E728" s="2">
        <f t="shared" si="101"/>
        <v>0</v>
      </c>
      <c r="F728" s="2">
        <f t="shared" si="102"/>
        <v>3.1247648004047307E-3</v>
      </c>
      <c r="G728" s="2">
        <f t="shared" si="102"/>
        <v>2.4869957134435877E-3</v>
      </c>
      <c r="H728" s="2">
        <f t="shared" si="103"/>
        <v>1.2564415706523531</v>
      </c>
      <c r="I728" s="2">
        <f t="shared" si="104"/>
        <v>55.682433216699998</v>
      </c>
    </row>
    <row r="729" spans="1:9" ht="13.5" x14ac:dyDescent="0.25">
      <c r="A729" s="3">
        <f>TITRES_STAT!B732</f>
        <v>43368</v>
      </c>
      <c r="B729" s="5">
        <f>TITRES_STAT!D732</f>
        <v>0.56000000000000005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2.9015673146615358E-3</v>
      </c>
      <c r="G729" s="2">
        <f t="shared" si="102"/>
        <v>2.3093531624833316E-3</v>
      </c>
      <c r="H729" s="2">
        <f t="shared" si="103"/>
        <v>1.2564415706523531</v>
      </c>
      <c r="I729" s="2">
        <f t="shared" si="104"/>
        <v>55.682433216699998</v>
      </c>
    </row>
    <row r="730" spans="1:9" ht="13.5" x14ac:dyDescent="0.25">
      <c r="A730" s="3">
        <f>TITRES_STAT!B733</f>
        <v>43369</v>
      </c>
      <c r="B730" s="5">
        <f>TITRES_STAT!D733</f>
        <v>0.59</v>
      </c>
      <c r="C730" s="2">
        <f t="shared" si="99"/>
        <v>2.9999999999999916E-2</v>
      </c>
      <c r="D730" s="2">
        <f t="shared" si="100"/>
        <v>2.9999999999999916E-2</v>
      </c>
      <c r="E730" s="2">
        <f t="shared" si="101"/>
        <v>0</v>
      </c>
      <c r="F730" s="2">
        <f t="shared" si="102"/>
        <v>4.8371696493285637E-3</v>
      </c>
      <c r="G730" s="2">
        <f t="shared" si="102"/>
        <v>2.1443993651630937E-3</v>
      </c>
      <c r="H730" s="2">
        <f t="shared" si="103"/>
        <v>2.2557223845105314</v>
      </c>
      <c r="I730" s="2">
        <f t="shared" si="104"/>
        <v>69.284850429581667</v>
      </c>
    </row>
    <row r="731" spans="1:9" ht="13.5" x14ac:dyDescent="0.25">
      <c r="A731" s="3">
        <f>TITRES_STAT!B734</f>
        <v>43370</v>
      </c>
      <c r="B731" s="5">
        <f>TITRES_STAT!D734</f>
        <v>0.62</v>
      </c>
      <c r="C731" s="2">
        <f t="shared" si="99"/>
        <v>3.0000000000000027E-2</v>
      </c>
      <c r="D731" s="2">
        <f t="shared" si="100"/>
        <v>3.0000000000000027E-2</v>
      </c>
      <c r="E731" s="2">
        <f t="shared" si="101"/>
        <v>0</v>
      </c>
      <c r="F731" s="2">
        <f t="shared" si="102"/>
        <v>6.6345146743765253E-3</v>
      </c>
      <c r="G731" s="2">
        <f t="shared" si="102"/>
        <v>1.9912279819371587E-3</v>
      </c>
      <c r="H731" s="2">
        <f t="shared" si="103"/>
        <v>3.3318709532808808</v>
      </c>
      <c r="I731" s="2">
        <f t="shared" si="104"/>
        <v>76.915286471250539</v>
      </c>
    </row>
    <row r="732" spans="1:9" ht="13.5" x14ac:dyDescent="0.25">
      <c r="A732" s="3">
        <f>TITRES_STAT!B735</f>
        <v>43371</v>
      </c>
      <c r="B732" s="5">
        <f>TITRES_STAT!D735</f>
        <v>0.65</v>
      </c>
      <c r="C732" s="2">
        <f t="shared" si="99"/>
        <v>3.0000000000000027E-2</v>
      </c>
      <c r="D732" s="2">
        <f t="shared" si="100"/>
        <v>3.0000000000000027E-2</v>
      </c>
      <c r="E732" s="2">
        <f t="shared" si="101"/>
        <v>0</v>
      </c>
      <c r="F732" s="2">
        <f t="shared" si="102"/>
        <v>8.3034779119210613E-3</v>
      </c>
      <c r="G732" s="2">
        <f t="shared" si="102"/>
        <v>1.8489974117987904E-3</v>
      </c>
      <c r="H732" s="2">
        <f t="shared" si="103"/>
        <v>4.490800181187411</v>
      </c>
      <c r="I732" s="2">
        <f t="shared" si="104"/>
        <v>81.787718237749715</v>
      </c>
    </row>
    <row r="733" spans="1:9" ht="13.5" x14ac:dyDescent="0.25">
      <c r="A733" s="3">
        <f>TITRES_STAT!B736</f>
        <v>43374</v>
      </c>
      <c r="B733" s="5">
        <f>TITRES_STAT!D736</f>
        <v>0.62</v>
      </c>
      <c r="C733" s="2">
        <f t="shared" si="99"/>
        <v>-3.0000000000000027E-2</v>
      </c>
      <c r="D733" s="2">
        <f t="shared" si="100"/>
        <v>0</v>
      </c>
      <c r="E733" s="2">
        <f t="shared" si="101"/>
        <v>3.0000000000000027E-2</v>
      </c>
      <c r="F733" s="2">
        <f t="shared" ref="F733:G748" si="105">((F732*13)+D733)/14</f>
        <v>7.710372346783843E-3</v>
      </c>
      <c r="G733" s="2">
        <f t="shared" si="105"/>
        <v>3.8597833109560212E-3</v>
      </c>
      <c r="H733" s="2">
        <f t="shared" si="103"/>
        <v>1.9976179297158725</v>
      </c>
      <c r="I733" s="2">
        <f t="shared" si="104"/>
        <v>66.640178186591498</v>
      </c>
    </row>
    <row r="734" spans="1:9" ht="13.5" x14ac:dyDescent="0.25">
      <c r="A734" s="3">
        <f>TITRES_STAT!B737</f>
        <v>43375</v>
      </c>
      <c r="B734" s="5">
        <f>TITRES_STAT!D737</f>
        <v>0.62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7.159631464870711E-3</v>
      </c>
      <c r="G734" s="2">
        <f t="shared" si="105"/>
        <v>3.5840845030305911E-3</v>
      </c>
      <c r="H734" s="2">
        <f t="shared" si="103"/>
        <v>1.9976179297158725</v>
      </c>
      <c r="I734" s="2">
        <f t="shared" si="104"/>
        <v>66.640178186591498</v>
      </c>
    </row>
    <row r="735" spans="1:9" ht="13.5" x14ac:dyDescent="0.25">
      <c r="A735" s="3">
        <f>TITRES_STAT!B738</f>
        <v>43376</v>
      </c>
      <c r="B735" s="5">
        <f>TITRES_STAT!D738</f>
        <v>0.61</v>
      </c>
      <c r="C735" s="2">
        <f t="shared" si="99"/>
        <v>-1.0000000000000009E-2</v>
      </c>
      <c r="D735" s="2">
        <f t="shared" si="100"/>
        <v>0</v>
      </c>
      <c r="E735" s="2">
        <f t="shared" si="101"/>
        <v>1.0000000000000009E-2</v>
      </c>
      <c r="F735" s="2">
        <f t="shared" si="105"/>
        <v>6.6482292173799459E-3</v>
      </c>
      <c r="G735" s="2">
        <f t="shared" si="105"/>
        <v>4.0423641813855495E-3</v>
      </c>
      <c r="H735" s="2">
        <f t="shared" si="103"/>
        <v>1.6446388596044845</v>
      </c>
      <c r="I735" s="2">
        <f t="shared" si="104"/>
        <v>62.187653850418215</v>
      </c>
    </row>
    <row r="736" spans="1:9" ht="13.5" x14ac:dyDescent="0.25">
      <c r="A736" s="3">
        <f>TITRES_STAT!B739</f>
        <v>43377</v>
      </c>
      <c r="B736" s="5">
        <f>TITRES_STAT!D739</f>
        <v>0.63</v>
      </c>
      <c r="C736" s="2">
        <f t="shared" si="99"/>
        <v>2.0000000000000018E-2</v>
      </c>
      <c r="D736" s="2">
        <f t="shared" si="100"/>
        <v>2.0000000000000018E-2</v>
      </c>
      <c r="E736" s="2">
        <f t="shared" si="101"/>
        <v>0</v>
      </c>
      <c r="F736" s="2">
        <f t="shared" si="105"/>
        <v>7.601927130424237E-3</v>
      </c>
      <c r="G736" s="2">
        <f t="shared" si="105"/>
        <v>3.7536238827151529E-3</v>
      </c>
      <c r="H736" s="2">
        <f t="shared" si="103"/>
        <v>2.0252234555065347</v>
      </c>
      <c r="I736" s="2">
        <f t="shared" si="104"/>
        <v>66.944590549838807</v>
      </c>
    </row>
    <row r="737" spans="1:9" ht="13.5" x14ac:dyDescent="0.25">
      <c r="A737" s="3">
        <f>TITRES_STAT!B740</f>
        <v>43378</v>
      </c>
      <c r="B737" s="5">
        <f>TITRES_STAT!D740</f>
        <v>0.62</v>
      </c>
      <c r="C737" s="2">
        <f t="shared" si="99"/>
        <v>-1.0000000000000009E-2</v>
      </c>
      <c r="D737" s="2">
        <f t="shared" si="100"/>
        <v>0</v>
      </c>
      <c r="E737" s="2">
        <f t="shared" si="101"/>
        <v>1.0000000000000009E-2</v>
      </c>
      <c r="F737" s="2">
        <f t="shared" si="105"/>
        <v>7.0589323353939344E-3</v>
      </c>
      <c r="G737" s="2">
        <f t="shared" si="105"/>
        <v>4.1997936053783571E-3</v>
      </c>
      <c r="H737" s="2">
        <f t="shared" si="103"/>
        <v>1.6807807713107843</v>
      </c>
      <c r="I737" s="2">
        <f t="shared" si="104"/>
        <v>62.697434616742505</v>
      </c>
    </row>
    <row r="738" spans="1:9" ht="13.5" x14ac:dyDescent="0.25">
      <c r="A738" s="3">
        <f>TITRES_STAT!B741</f>
        <v>43381</v>
      </c>
      <c r="B738" s="5">
        <f>TITRES_STAT!D741</f>
        <v>0.61</v>
      </c>
      <c r="C738" s="2">
        <f t="shared" si="99"/>
        <v>-1.0000000000000009E-2</v>
      </c>
      <c r="D738" s="2">
        <f t="shared" si="100"/>
        <v>0</v>
      </c>
      <c r="E738" s="2">
        <f t="shared" si="101"/>
        <v>1.0000000000000009E-2</v>
      </c>
      <c r="F738" s="2">
        <f t="shared" si="105"/>
        <v>6.5547228828657959E-3</v>
      </c>
      <c r="G738" s="2">
        <f t="shared" si="105"/>
        <v>4.6140940621370464E-3</v>
      </c>
      <c r="H738" s="2">
        <f t="shared" si="103"/>
        <v>1.4205871823579459</v>
      </c>
      <c r="I738" s="2">
        <f t="shared" si="104"/>
        <v>58.687709854520563</v>
      </c>
    </row>
    <row r="739" spans="1:9" ht="13.5" x14ac:dyDescent="0.25">
      <c r="A739" s="3">
        <f>TITRES_STAT!B742</f>
        <v>43382</v>
      </c>
      <c r="B739" s="5">
        <f>TITRES_STAT!D742</f>
        <v>0.63</v>
      </c>
      <c r="C739" s="2">
        <f t="shared" si="99"/>
        <v>2.0000000000000018E-2</v>
      </c>
      <c r="D739" s="2">
        <f t="shared" si="100"/>
        <v>2.0000000000000018E-2</v>
      </c>
      <c r="E739" s="2">
        <f t="shared" si="101"/>
        <v>0</v>
      </c>
      <c r="F739" s="2">
        <f t="shared" si="105"/>
        <v>7.5150998198039538E-3</v>
      </c>
      <c r="G739" s="2">
        <f t="shared" si="105"/>
        <v>4.2845159148415428E-3</v>
      </c>
      <c r="H739" s="2">
        <f t="shared" si="103"/>
        <v>1.7540137483844287</v>
      </c>
      <c r="I739" s="2">
        <f t="shared" si="104"/>
        <v>63.689360643656038</v>
      </c>
    </row>
    <row r="740" spans="1:9" ht="13.5" x14ac:dyDescent="0.25">
      <c r="A740" s="3">
        <f>TITRES_STAT!B743</f>
        <v>43383</v>
      </c>
      <c r="B740" s="5">
        <f>TITRES_STAT!D743</f>
        <v>0.64</v>
      </c>
      <c r="C740" s="2">
        <f t="shared" si="99"/>
        <v>1.0000000000000009E-2</v>
      </c>
      <c r="D740" s="2">
        <f t="shared" si="100"/>
        <v>1.0000000000000009E-2</v>
      </c>
      <c r="E740" s="2">
        <f t="shared" si="101"/>
        <v>0</v>
      </c>
      <c r="F740" s="2">
        <f t="shared" si="105"/>
        <v>7.6925926898179578E-3</v>
      </c>
      <c r="G740" s="2">
        <f t="shared" si="105"/>
        <v>3.9784790637814324E-3</v>
      </c>
      <c r="H740" s="2">
        <f t="shared" si="103"/>
        <v>1.9335511300909964</v>
      </c>
      <c r="I740" s="2">
        <f t="shared" si="104"/>
        <v>65.911621933483019</v>
      </c>
    </row>
    <row r="741" spans="1:9" ht="13.5" x14ac:dyDescent="0.25">
      <c r="A741" s="3">
        <f>TITRES_STAT!B744</f>
        <v>43384</v>
      </c>
      <c r="B741" s="5">
        <f>TITRES_STAT!D744</f>
        <v>0.64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7.1431217834023886E-3</v>
      </c>
      <c r="G741" s="2">
        <f t="shared" si="105"/>
        <v>3.6943019877970448E-3</v>
      </c>
      <c r="H741" s="2">
        <f t="shared" si="103"/>
        <v>1.933551130090996</v>
      </c>
      <c r="I741" s="2">
        <f t="shared" si="104"/>
        <v>65.911621933483019</v>
      </c>
    </row>
    <row r="742" spans="1:9" ht="13.5" x14ac:dyDescent="0.25">
      <c r="A742" s="3">
        <f>TITRES_STAT!B745</f>
        <v>43385</v>
      </c>
      <c r="B742" s="5">
        <f>TITRES_STAT!D745</f>
        <v>0.64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6.6328987988736468E-3</v>
      </c>
      <c r="G742" s="2">
        <f t="shared" si="105"/>
        <v>3.4304232743829701E-3</v>
      </c>
      <c r="H742" s="2">
        <f t="shared" si="103"/>
        <v>1.933551130090996</v>
      </c>
      <c r="I742" s="2">
        <f t="shared" si="104"/>
        <v>65.911621933483019</v>
      </c>
    </row>
    <row r="743" spans="1:9" ht="13.5" x14ac:dyDescent="0.25">
      <c r="A743" s="3">
        <f>TITRES_STAT!B746</f>
        <v>43389</v>
      </c>
      <c r="B743" s="5">
        <f>TITRES_STAT!D746</f>
        <v>0.64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6.1591203132398149E-3</v>
      </c>
      <c r="G743" s="2">
        <f t="shared" si="105"/>
        <v>3.1853930404984721E-3</v>
      </c>
      <c r="H743" s="2">
        <f t="shared" si="103"/>
        <v>1.9335511300909962</v>
      </c>
      <c r="I743" s="2">
        <f t="shared" si="104"/>
        <v>65.911621933483019</v>
      </c>
    </row>
    <row r="744" spans="1:9" ht="13.5" x14ac:dyDescent="0.25">
      <c r="A744" s="3">
        <f>TITRES_STAT!B747</f>
        <v>43390</v>
      </c>
      <c r="B744" s="5">
        <f>TITRES_STAT!D747</f>
        <v>0.64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5.7191831480083999E-3</v>
      </c>
      <c r="G744" s="2">
        <f t="shared" si="105"/>
        <v>2.9578649661771528E-3</v>
      </c>
      <c r="H744" s="2">
        <f t="shared" si="103"/>
        <v>1.9335511300909962</v>
      </c>
      <c r="I744" s="2">
        <f t="shared" si="104"/>
        <v>65.911621933483019</v>
      </c>
    </row>
    <row r="745" spans="1:9" ht="13.5" x14ac:dyDescent="0.25">
      <c r="A745" s="3">
        <f>TITRES_STAT!B748</f>
        <v>43391</v>
      </c>
      <c r="B745" s="5">
        <f>TITRES_STAT!D748</f>
        <v>0.64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5.3106700660077999E-3</v>
      </c>
      <c r="G745" s="2">
        <f t="shared" si="105"/>
        <v>2.7465888971644993E-3</v>
      </c>
      <c r="H745" s="2">
        <f t="shared" si="103"/>
        <v>1.933551130090996</v>
      </c>
      <c r="I745" s="2">
        <f t="shared" si="104"/>
        <v>65.911621933483019</v>
      </c>
    </row>
    <row r="746" spans="1:9" ht="13.5" x14ac:dyDescent="0.25">
      <c r="A746" s="3">
        <f>TITRES_STAT!B749</f>
        <v>43392</v>
      </c>
      <c r="B746" s="5">
        <f>TITRES_STAT!D749</f>
        <v>0.64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4.9313364898643857E-3</v>
      </c>
      <c r="G746" s="2">
        <f t="shared" si="105"/>
        <v>2.5504039759384639E-3</v>
      </c>
      <c r="H746" s="2">
        <f t="shared" si="103"/>
        <v>1.9335511300909958</v>
      </c>
      <c r="I746" s="2">
        <f t="shared" si="104"/>
        <v>65.911621933483019</v>
      </c>
    </row>
    <row r="747" spans="1:9" ht="13.5" x14ac:dyDescent="0.25">
      <c r="A747" s="3">
        <f>TITRES_STAT!B750</f>
        <v>43395</v>
      </c>
      <c r="B747" s="5">
        <f>TITRES_STAT!D750</f>
        <v>0.63</v>
      </c>
      <c r="C747" s="2">
        <f t="shared" si="99"/>
        <v>-1.0000000000000009E-2</v>
      </c>
      <c r="D747" s="2">
        <f t="shared" si="100"/>
        <v>0</v>
      </c>
      <c r="E747" s="2">
        <f t="shared" si="101"/>
        <v>1.0000000000000009E-2</v>
      </c>
      <c r="F747" s="2">
        <f t="shared" si="105"/>
        <v>4.5790981691597871E-3</v>
      </c>
      <c r="G747" s="2">
        <f t="shared" si="105"/>
        <v>3.0825179776571457E-3</v>
      </c>
      <c r="H747" s="2">
        <f t="shared" si="103"/>
        <v>1.4855057463898753</v>
      </c>
      <c r="I747" s="2">
        <f t="shared" si="104"/>
        <v>59.766739567893943</v>
      </c>
    </row>
    <row r="748" spans="1:9" ht="13.5" x14ac:dyDescent="0.25">
      <c r="A748" s="3">
        <f>TITRES_STAT!B751</f>
        <v>43396</v>
      </c>
      <c r="B748" s="5">
        <f>TITRES_STAT!D751</f>
        <v>0.63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4.2520197285055164E-3</v>
      </c>
      <c r="G748" s="2">
        <f t="shared" si="105"/>
        <v>2.8623381221102068E-3</v>
      </c>
      <c r="H748" s="2">
        <f t="shared" si="103"/>
        <v>1.4855057463898751</v>
      </c>
      <c r="I748" s="2">
        <f t="shared" si="104"/>
        <v>59.766739567893943</v>
      </c>
    </row>
    <row r="749" spans="1:9" ht="13.5" x14ac:dyDescent="0.25">
      <c r="A749" s="3">
        <f>TITRES_STAT!B752</f>
        <v>43397</v>
      </c>
      <c r="B749" s="5">
        <f>TITRES_STAT!D752</f>
        <v>0.61</v>
      </c>
      <c r="C749" s="2">
        <f t="shared" si="99"/>
        <v>-2.0000000000000018E-2</v>
      </c>
      <c r="D749" s="2">
        <f t="shared" si="100"/>
        <v>0</v>
      </c>
      <c r="E749" s="2">
        <f t="shared" si="101"/>
        <v>2.0000000000000018E-2</v>
      </c>
      <c r="F749" s="2">
        <f t="shared" ref="F749:G764" si="106">((F748*13)+D749)/14</f>
        <v>3.9483040336122655E-3</v>
      </c>
      <c r="G749" s="2">
        <f t="shared" si="106"/>
        <v>4.0864568276737642E-3</v>
      </c>
      <c r="H749" s="2">
        <f t="shared" si="103"/>
        <v>0.96619252328180283</v>
      </c>
      <c r="I749" s="2">
        <f t="shared" si="104"/>
        <v>49.140280610421385</v>
      </c>
    </row>
    <row r="750" spans="1:9" ht="13.5" x14ac:dyDescent="0.25">
      <c r="A750" s="3">
        <f>TITRES_STAT!B753</f>
        <v>43398</v>
      </c>
      <c r="B750" s="5">
        <f>TITRES_STAT!D753</f>
        <v>0.6</v>
      </c>
      <c r="C750" s="2">
        <f t="shared" si="99"/>
        <v>-1.0000000000000009E-2</v>
      </c>
      <c r="D750" s="2">
        <f t="shared" si="100"/>
        <v>0</v>
      </c>
      <c r="E750" s="2">
        <f t="shared" si="101"/>
        <v>1.0000000000000009E-2</v>
      </c>
      <c r="F750" s="2">
        <f t="shared" si="106"/>
        <v>3.6662823169256752E-3</v>
      </c>
      <c r="G750" s="2">
        <f t="shared" si="106"/>
        <v>4.5088527685542097E-3</v>
      </c>
      <c r="H750" s="2">
        <f t="shared" si="103"/>
        <v>0.81312974832427065</v>
      </c>
      <c r="I750" s="2">
        <f t="shared" si="104"/>
        <v>44.846749057853181</v>
      </c>
    </row>
    <row r="751" spans="1:9" ht="13.5" x14ac:dyDescent="0.25">
      <c r="A751" s="3">
        <f>TITRES_STAT!B754</f>
        <v>43399</v>
      </c>
      <c r="B751" s="5">
        <f>TITRES_STAT!D754</f>
        <v>0.59</v>
      </c>
      <c r="C751" s="2">
        <f t="shared" si="99"/>
        <v>-1.0000000000000009E-2</v>
      </c>
      <c r="D751" s="2">
        <f t="shared" si="100"/>
        <v>0</v>
      </c>
      <c r="E751" s="2">
        <f t="shared" si="101"/>
        <v>1.0000000000000009E-2</v>
      </c>
      <c r="F751" s="2">
        <f t="shared" si="106"/>
        <v>3.4044050085738414E-3</v>
      </c>
      <c r="G751" s="2">
        <f t="shared" si="106"/>
        <v>4.9010775708003386E-3</v>
      </c>
      <c r="H751" s="2">
        <f t="shared" si="103"/>
        <v>0.69462377597461844</v>
      </c>
      <c r="I751" s="2">
        <f t="shared" si="104"/>
        <v>40.989851896485028</v>
      </c>
    </row>
    <row r="752" spans="1:9" ht="13.5" x14ac:dyDescent="0.25">
      <c r="A752" s="3">
        <f>TITRES_STAT!B755</f>
        <v>43402</v>
      </c>
      <c r="B752" s="5">
        <f>TITRES_STAT!D755</f>
        <v>0.6</v>
      </c>
      <c r="C752" s="2">
        <f t="shared" si="99"/>
        <v>1.0000000000000009E-2</v>
      </c>
      <c r="D752" s="2">
        <f t="shared" si="100"/>
        <v>1.0000000000000009E-2</v>
      </c>
      <c r="E752" s="2">
        <f t="shared" si="101"/>
        <v>0</v>
      </c>
      <c r="F752" s="2">
        <f t="shared" si="106"/>
        <v>3.8755189365328531E-3</v>
      </c>
      <c r="G752" s="2">
        <f t="shared" si="106"/>
        <v>4.551000601457458E-3</v>
      </c>
      <c r="H752" s="2">
        <f t="shared" si="103"/>
        <v>0.85157513169559196</v>
      </c>
      <c r="I752" s="2">
        <f t="shared" si="104"/>
        <v>45.991929634297719</v>
      </c>
    </row>
    <row r="753" spans="1:9" ht="13.5" x14ac:dyDescent="0.25">
      <c r="A753" s="3">
        <f>TITRES_STAT!B756</f>
        <v>43403</v>
      </c>
      <c r="B753" s="5">
        <f>TITRES_STAT!D756</f>
        <v>0.57999999999999996</v>
      </c>
      <c r="C753" s="2">
        <f t="shared" si="99"/>
        <v>-2.0000000000000018E-2</v>
      </c>
      <c r="D753" s="2">
        <f t="shared" si="100"/>
        <v>0</v>
      </c>
      <c r="E753" s="2">
        <f t="shared" si="101"/>
        <v>2.0000000000000018E-2</v>
      </c>
      <c r="F753" s="2">
        <f t="shared" si="106"/>
        <v>3.5986961553519351E-3</v>
      </c>
      <c r="G753" s="2">
        <f t="shared" si="106"/>
        <v>5.6545005584962126E-3</v>
      </c>
      <c r="H753" s="2">
        <f t="shared" si="103"/>
        <v>0.63643041823467272</v>
      </c>
      <c r="I753" s="2">
        <f t="shared" si="104"/>
        <v>38.891382801429032</v>
      </c>
    </row>
    <row r="754" spans="1:9" ht="13.5" x14ac:dyDescent="0.25">
      <c r="A754" s="3">
        <f>TITRES_STAT!B757</f>
        <v>43404</v>
      </c>
      <c r="B754" s="5">
        <f>TITRES_STAT!D757</f>
        <v>0.57999999999999996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3.3416464299696538E-3</v>
      </c>
      <c r="G754" s="2">
        <f t="shared" si="106"/>
        <v>5.2506076614607681E-3</v>
      </c>
      <c r="H754" s="2">
        <f t="shared" si="103"/>
        <v>0.63643041823467272</v>
      </c>
      <c r="I754" s="2">
        <f t="shared" si="104"/>
        <v>38.891382801429032</v>
      </c>
    </row>
    <row r="755" spans="1:9" ht="13.5" x14ac:dyDescent="0.25">
      <c r="A755" s="3">
        <f>TITRES_STAT!B758</f>
        <v>43405</v>
      </c>
      <c r="B755" s="5">
        <f>TITRES_STAT!D758</f>
        <v>0.61</v>
      </c>
      <c r="C755" s="2">
        <f t="shared" si="99"/>
        <v>3.0000000000000027E-2</v>
      </c>
      <c r="D755" s="2">
        <f t="shared" si="100"/>
        <v>3.0000000000000027E-2</v>
      </c>
      <c r="E755" s="2">
        <f t="shared" si="101"/>
        <v>0</v>
      </c>
      <c r="F755" s="2">
        <f t="shared" si="106"/>
        <v>5.2458145421146801E-3</v>
      </c>
      <c r="G755" s="2">
        <f t="shared" si="106"/>
        <v>4.8755642570707126E-3</v>
      </c>
      <c r="H755" s="2">
        <f t="shared" si="103"/>
        <v>1.0759399867424613</v>
      </c>
      <c r="I755" s="2">
        <f t="shared" si="104"/>
        <v>51.829050628328254</v>
      </c>
    </row>
    <row r="756" spans="1:9" ht="13.5" x14ac:dyDescent="0.25">
      <c r="A756" s="3">
        <f>TITRES_STAT!B759</f>
        <v>43406</v>
      </c>
      <c r="B756" s="5">
        <f>TITRES_STAT!D759</f>
        <v>0.6</v>
      </c>
      <c r="C756" s="2">
        <f t="shared" si="99"/>
        <v>-1.0000000000000009E-2</v>
      </c>
      <c r="D756" s="2">
        <f t="shared" si="100"/>
        <v>0</v>
      </c>
      <c r="E756" s="2">
        <f t="shared" si="101"/>
        <v>1.0000000000000009E-2</v>
      </c>
      <c r="F756" s="2">
        <f t="shared" si="106"/>
        <v>4.8711135033922036E-3</v>
      </c>
      <c r="G756" s="2">
        <f t="shared" si="106"/>
        <v>5.2415953815656627E-3</v>
      </c>
      <c r="H756" s="2">
        <f t="shared" si="103"/>
        <v>0.92931887122069379</v>
      </c>
      <c r="I756" s="2">
        <f t="shared" si="104"/>
        <v>48.168236214509584</v>
      </c>
    </row>
    <row r="757" spans="1:9" ht="13.5" x14ac:dyDescent="0.25">
      <c r="A757" s="3">
        <f>TITRES_STAT!B760</f>
        <v>43409</v>
      </c>
      <c r="B757" s="5">
        <f>TITRES_STAT!D760</f>
        <v>0.62</v>
      </c>
      <c r="C757" s="2">
        <f t="shared" si="99"/>
        <v>2.0000000000000018E-2</v>
      </c>
      <c r="D757" s="2">
        <f t="shared" si="100"/>
        <v>2.0000000000000018E-2</v>
      </c>
      <c r="E757" s="2">
        <f t="shared" si="101"/>
        <v>0</v>
      </c>
      <c r="F757" s="2">
        <f t="shared" si="106"/>
        <v>5.9517482531499044E-3</v>
      </c>
      <c r="G757" s="2">
        <f t="shared" si="106"/>
        <v>4.8671957114538294E-3</v>
      </c>
      <c r="H757" s="2">
        <f t="shared" si="103"/>
        <v>1.222829038730419</v>
      </c>
      <c r="I757" s="2">
        <f t="shared" si="104"/>
        <v>55.012284679745072</v>
      </c>
    </row>
    <row r="758" spans="1:9" ht="13.5" x14ac:dyDescent="0.25">
      <c r="A758" s="3">
        <f>TITRES_STAT!B761</f>
        <v>43410</v>
      </c>
      <c r="B758" s="5">
        <f>TITRES_STAT!D761</f>
        <v>0.61</v>
      </c>
      <c r="C758" s="2">
        <f t="shared" si="99"/>
        <v>-1.0000000000000009E-2</v>
      </c>
      <c r="D758" s="2">
        <f t="shared" si="100"/>
        <v>0</v>
      </c>
      <c r="E758" s="2">
        <f t="shared" si="101"/>
        <v>1.0000000000000009E-2</v>
      </c>
      <c r="F758" s="2">
        <f t="shared" si="106"/>
        <v>5.5266233779249106E-3</v>
      </c>
      <c r="G758" s="2">
        <f t="shared" si="106"/>
        <v>5.2338245892071273E-3</v>
      </c>
      <c r="H758" s="2">
        <f t="shared" si="103"/>
        <v>1.0559435616779316</v>
      </c>
      <c r="I758" s="2">
        <f t="shared" si="104"/>
        <v>51.360532524352813</v>
      </c>
    </row>
    <row r="759" spans="1:9" ht="13.5" x14ac:dyDescent="0.25">
      <c r="A759" s="3">
        <f>TITRES_STAT!B762</f>
        <v>43411</v>
      </c>
      <c r="B759" s="5">
        <f>TITRES_STAT!D762</f>
        <v>0.6</v>
      </c>
      <c r="C759" s="2">
        <f t="shared" si="99"/>
        <v>-1.0000000000000009E-2</v>
      </c>
      <c r="D759" s="2">
        <f t="shared" si="100"/>
        <v>0</v>
      </c>
      <c r="E759" s="2">
        <f t="shared" si="101"/>
        <v>1.0000000000000009E-2</v>
      </c>
      <c r="F759" s="2">
        <f t="shared" si="106"/>
        <v>5.1318645652159876E-3</v>
      </c>
      <c r="G759" s="2">
        <f t="shared" si="106"/>
        <v>5.5742656899780479E-3</v>
      </c>
      <c r="H759" s="2">
        <f t="shared" si="103"/>
        <v>0.92063508462514598</v>
      </c>
      <c r="I759" s="2">
        <f t="shared" si="104"/>
        <v>47.93388874309916</v>
      </c>
    </row>
    <row r="760" spans="1:9" ht="13.5" x14ac:dyDescent="0.25">
      <c r="A760" s="3">
        <f>TITRES_STAT!B763</f>
        <v>43412</v>
      </c>
      <c r="B760" s="5">
        <f>TITRES_STAT!D763</f>
        <v>0.59</v>
      </c>
      <c r="C760" s="2">
        <f t="shared" si="99"/>
        <v>-1.0000000000000009E-2</v>
      </c>
      <c r="D760" s="2">
        <f t="shared" si="100"/>
        <v>0</v>
      </c>
      <c r="E760" s="2">
        <f t="shared" si="101"/>
        <v>1.0000000000000009E-2</v>
      </c>
      <c r="F760" s="2">
        <f t="shared" si="106"/>
        <v>4.7653028105577025E-3</v>
      </c>
      <c r="G760" s="2">
        <f t="shared" si="106"/>
        <v>5.8903895692653313E-3</v>
      </c>
      <c r="H760" s="2">
        <f t="shared" si="103"/>
        <v>0.80899620551787144</v>
      </c>
      <c r="I760" s="2">
        <f t="shared" si="104"/>
        <v>44.720724291750273</v>
      </c>
    </row>
    <row r="761" spans="1:9" ht="13.5" x14ac:dyDescent="0.25">
      <c r="A761" s="3">
        <f>TITRES_STAT!B764</f>
        <v>43413</v>
      </c>
      <c r="B761" s="5">
        <f>TITRES_STAT!D764</f>
        <v>0.6</v>
      </c>
      <c r="C761" s="2">
        <f t="shared" si="99"/>
        <v>1.0000000000000009E-2</v>
      </c>
      <c r="D761" s="2">
        <f t="shared" si="100"/>
        <v>1.0000000000000009E-2</v>
      </c>
      <c r="E761" s="2">
        <f t="shared" si="101"/>
        <v>0</v>
      </c>
      <c r="F761" s="2">
        <f t="shared" si="106"/>
        <v>5.1392097526607242E-3</v>
      </c>
      <c r="G761" s="2">
        <f t="shared" si="106"/>
        <v>5.4696474571749509E-3</v>
      </c>
      <c r="H761" s="2">
        <f t="shared" si="103"/>
        <v>0.93958701962029256</v>
      </c>
      <c r="I761" s="2">
        <f t="shared" si="104"/>
        <v>48.442632896369496</v>
      </c>
    </row>
    <row r="762" spans="1:9" ht="13.5" x14ac:dyDescent="0.25">
      <c r="A762" s="3">
        <f>TITRES_STAT!B765</f>
        <v>43416</v>
      </c>
      <c r="B762" s="5">
        <f>TITRES_STAT!D765</f>
        <v>0.59</v>
      </c>
      <c r="C762" s="2">
        <f t="shared" si="99"/>
        <v>-1.0000000000000009E-2</v>
      </c>
      <c r="D762" s="2">
        <f t="shared" si="100"/>
        <v>0</v>
      </c>
      <c r="E762" s="2">
        <f t="shared" si="101"/>
        <v>1.0000000000000009E-2</v>
      </c>
      <c r="F762" s="2">
        <f t="shared" si="106"/>
        <v>4.7721233417563859E-3</v>
      </c>
      <c r="G762" s="2">
        <f t="shared" si="106"/>
        <v>5.7932440673767408E-3</v>
      </c>
      <c r="H762" s="2">
        <f t="shared" si="103"/>
        <v>0.82373939130744545</v>
      </c>
      <c r="I762" s="2">
        <f t="shared" si="104"/>
        <v>45.167604276886493</v>
      </c>
    </row>
    <row r="763" spans="1:9" ht="13.5" x14ac:dyDescent="0.25">
      <c r="A763" s="3">
        <f>TITRES_STAT!B766</f>
        <v>43417</v>
      </c>
      <c r="B763" s="5">
        <f>TITRES_STAT!D766</f>
        <v>0.6</v>
      </c>
      <c r="C763" s="2">
        <f t="shared" si="99"/>
        <v>1.0000000000000009E-2</v>
      </c>
      <c r="D763" s="2">
        <f t="shared" si="100"/>
        <v>1.0000000000000009E-2</v>
      </c>
      <c r="E763" s="2">
        <f t="shared" si="101"/>
        <v>0</v>
      </c>
      <c r="F763" s="2">
        <f t="shared" si="106"/>
        <v>5.1455431030595017E-3</v>
      </c>
      <c r="G763" s="2">
        <f t="shared" si="106"/>
        <v>5.3794409197069739E-3</v>
      </c>
      <c r="H763" s="2">
        <f t="shared" si="103"/>
        <v>0.95652005103530113</v>
      </c>
      <c r="I763" s="2">
        <f t="shared" si="104"/>
        <v>48.888844789970555</v>
      </c>
    </row>
    <row r="764" spans="1:9" ht="13.5" x14ac:dyDescent="0.25">
      <c r="A764" s="3">
        <f>TITRES_STAT!B767</f>
        <v>43418</v>
      </c>
      <c r="B764" s="5">
        <f>TITRES_STAT!D767</f>
        <v>0.61</v>
      </c>
      <c r="C764" s="2">
        <f t="shared" si="99"/>
        <v>1.0000000000000009E-2</v>
      </c>
      <c r="D764" s="2">
        <f t="shared" si="100"/>
        <v>1.0000000000000009E-2</v>
      </c>
      <c r="E764" s="2">
        <f t="shared" si="101"/>
        <v>0</v>
      </c>
      <c r="F764" s="2">
        <f t="shared" si="106"/>
        <v>5.4922900242695373E-3</v>
      </c>
      <c r="G764" s="2">
        <f t="shared" si="106"/>
        <v>4.9951951397279046E-3</v>
      </c>
      <c r="H764" s="2">
        <f t="shared" si="103"/>
        <v>1.0995146076652993</v>
      </c>
      <c r="I764" s="2">
        <f t="shared" si="104"/>
        <v>52.369943207395963</v>
      </c>
    </row>
    <row r="765" spans="1:9" ht="13.5" x14ac:dyDescent="0.25">
      <c r="A765" s="3">
        <f>TITRES_STAT!B768</f>
        <v>43419</v>
      </c>
      <c r="B765" s="5">
        <f>TITRES_STAT!D768</f>
        <v>0.64</v>
      </c>
      <c r="C765" s="2">
        <f t="shared" si="99"/>
        <v>3.0000000000000027E-2</v>
      </c>
      <c r="D765" s="2">
        <f t="shared" si="100"/>
        <v>3.0000000000000027E-2</v>
      </c>
      <c r="E765" s="2">
        <f t="shared" si="101"/>
        <v>0</v>
      </c>
      <c r="F765" s="2">
        <f t="shared" ref="F765:G780" si="107">((F764*13)+D765)/14</f>
        <v>7.2428407368217151E-3</v>
      </c>
      <c r="G765" s="2">
        <f t="shared" si="107"/>
        <v>4.6383954868901974E-3</v>
      </c>
      <c r="H765" s="2">
        <f t="shared" si="103"/>
        <v>1.5614970213929866</v>
      </c>
      <c r="I765" s="2">
        <f t="shared" si="104"/>
        <v>60.960329383628071</v>
      </c>
    </row>
    <row r="766" spans="1:9" ht="13.5" x14ac:dyDescent="0.25">
      <c r="A766" s="3">
        <f>TITRES_STAT!B769</f>
        <v>43420</v>
      </c>
      <c r="B766" s="5">
        <f>TITRES_STAT!D769</f>
        <v>0.67</v>
      </c>
      <c r="C766" s="2">
        <f t="shared" si="99"/>
        <v>3.0000000000000027E-2</v>
      </c>
      <c r="D766" s="2">
        <f t="shared" si="100"/>
        <v>3.0000000000000027E-2</v>
      </c>
      <c r="E766" s="2">
        <f t="shared" si="101"/>
        <v>0</v>
      </c>
      <c r="F766" s="2">
        <f t="shared" si="107"/>
        <v>8.8683521127630224E-3</v>
      </c>
      <c r="G766" s="2">
        <f t="shared" si="107"/>
        <v>4.3070815235408972E-3</v>
      </c>
      <c r="H766" s="2">
        <f t="shared" si="103"/>
        <v>2.0590165438689576</v>
      </c>
      <c r="I766" s="2">
        <f t="shared" si="104"/>
        <v>67.309755090921215</v>
      </c>
    </row>
    <row r="767" spans="1:9" ht="13.5" x14ac:dyDescent="0.25">
      <c r="A767" s="3">
        <f>TITRES_STAT!B770</f>
        <v>43423</v>
      </c>
      <c r="B767" s="5">
        <f>TITRES_STAT!D770</f>
        <v>0.7</v>
      </c>
      <c r="C767" s="2">
        <f t="shared" si="99"/>
        <v>2.9999999999999916E-2</v>
      </c>
      <c r="D767" s="2">
        <f t="shared" si="100"/>
        <v>2.9999999999999916E-2</v>
      </c>
      <c r="E767" s="2">
        <f t="shared" si="101"/>
        <v>0</v>
      </c>
      <c r="F767" s="2">
        <f t="shared" si="107"/>
        <v>1.0377755533279945E-2</v>
      </c>
      <c r="G767" s="2">
        <f t="shared" si="107"/>
        <v>3.9994328432879757E-3</v>
      </c>
      <c r="H767" s="2">
        <f t="shared" si="103"/>
        <v>2.594806798843079</v>
      </c>
      <c r="I767" s="2">
        <f t="shared" si="104"/>
        <v>72.182093337482527</v>
      </c>
    </row>
    <row r="768" spans="1:9" ht="13.5" x14ac:dyDescent="0.25">
      <c r="A768" s="3">
        <f>TITRES_STAT!B771</f>
        <v>43425</v>
      </c>
      <c r="B768" s="5">
        <f>TITRES_STAT!D771</f>
        <v>0.74</v>
      </c>
      <c r="C768" s="2">
        <f t="shared" si="99"/>
        <v>4.0000000000000036E-2</v>
      </c>
      <c r="D768" s="2">
        <f t="shared" si="100"/>
        <v>4.0000000000000036E-2</v>
      </c>
      <c r="E768" s="2">
        <f t="shared" si="101"/>
        <v>0</v>
      </c>
      <c r="F768" s="2">
        <f t="shared" si="107"/>
        <v>1.2493630138045666E-2</v>
      </c>
      <c r="G768" s="2">
        <f t="shared" si="107"/>
        <v>3.7137590687674059E-3</v>
      </c>
      <c r="H768" s="2">
        <f t="shared" si="103"/>
        <v>3.3641466521392549</v>
      </c>
      <c r="I768" s="2">
        <f t="shared" si="104"/>
        <v>77.086012920537129</v>
      </c>
    </row>
    <row r="769" spans="1:9" ht="13.5" x14ac:dyDescent="0.25">
      <c r="A769" s="3">
        <f>TITRES_STAT!B772</f>
        <v>43426</v>
      </c>
      <c r="B769" s="5">
        <f>TITRES_STAT!D772</f>
        <v>0.77</v>
      </c>
      <c r="C769" s="2">
        <f t="shared" si="99"/>
        <v>3.0000000000000027E-2</v>
      </c>
      <c r="D769" s="2">
        <f t="shared" si="100"/>
        <v>3.0000000000000027E-2</v>
      </c>
      <c r="E769" s="2">
        <f t="shared" si="101"/>
        <v>0</v>
      </c>
      <c r="F769" s="2">
        <f t="shared" si="107"/>
        <v>1.3744085128185262E-2</v>
      </c>
      <c r="G769" s="2">
        <f t="shared" si="107"/>
        <v>3.4484905638554482E-3</v>
      </c>
      <c r="H769" s="2">
        <f t="shared" si="103"/>
        <v>3.9855365336477049</v>
      </c>
      <c r="I769" s="2">
        <f t="shared" si="104"/>
        <v>79.941978295596954</v>
      </c>
    </row>
    <row r="770" spans="1:9" ht="13.5" x14ac:dyDescent="0.25">
      <c r="A770" s="3">
        <f>TITRES_STAT!B773</f>
        <v>43427</v>
      </c>
      <c r="B770" s="5">
        <f>TITRES_STAT!D773</f>
        <v>0.81</v>
      </c>
      <c r="C770" s="2">
        <f t="shared" si="99"/>
        <v>4.0000000000000036E-2</v>
      </c>
      <c r="D770" s="2">
        <f t="shared" si="100"/>
        <v>4.0000000000000036E-2</v>
      </c>
      <c r="E770" s="2">
        <f t="shared" si="101"/>
        <v>0</v>
      </c>
      <c r="F770" s="2">
        <f t="shared" si="107"/>
        <v>1.5619507619029175E-2</v>
      </c>
      <c r="G770" s="2">
        <f t="shared" si="107"/>
        <v>3.2021698092943446E-3</v>
      </c>
      <c r="H770" s="2">
        <f t="shared" si="103"/>
        <v>4.8777886711983003</v>
      </c>
      <c r="I770" s="2">
        <f t="shared" si="104"/>
        <v>82.986799016778349</v>
      </c>
    </row>
    <row r="771" spans="1:9" ht="13.5" x14ac:dyDescent="0.25">
      <c r="A771" s="3">
        <f>TITRES_STAT!B774</f>
        <v>43430</v>
      </c>
      <c r="B771" s="5">
        <f>TITRES_STAT!D774</f>
        <v>0.84</v>
      </c>
      <c r="C771" s="2">
        <f t="shared" ref="C771:C834" si="108">B771-B770</f>
        <v>2.9999999999999916E-2</v>
      </c>
      <c r="D771" s="2">
        <f t="shared" ref="D771:D834" si="109">IF(C771&gt;0,C771,0)</f>
        <v>2.9999999999999916E-2</v>
      </c>
      <c r="E771" s="2">
        <f t="shared" ref="E771:E834" si="110">IF(C771&lt;0,-C771,0)</f>
        <v>0</v>
      </c>
      <c r="F771" s="2">
        <f t="shared" si="107"/>
        <v>1.6646685646241371E-2</v>
      </c>
      <c r="G771" s="2">
        <f t="shared" si="107"/>
        <v>2.9734433943447484E-3</v>
      </c>
      <c r="H771" s="2">
        <f t="shared" si="103"/>
        <v>5.5984538592199318</v>
      </c>
      <c r="I771" s="2">
        <f t="shared" si="104"/>
        <v>84.844934565955725</v>
      </c>
    </row>
    <row r="772" spans="1:9" ht="13.5" x14ac:dyDescent="0.25">
      <c r="A772" s="3">
        <f>TITRES_STAT!B775</f>
        <v>43431</v>
      </c>
      <c r="B772" s="5">
        <f>TITRES_STAT!D775</f>
        <v>0.89</v>
      </c>
      <c r="C772" s="2">
        <f t="shared" si="108"/>
        <v>5.0000000000000044E-2</v>
      </c>
      <c r="D772" s="2">
        <f t="shared" si="109"/>
        <v>5.0000000000000044E-2</v>
      </c>
      <c r="E772" s="2">
        <f t="shared" si="110"/>
        <v>0</v>
      </c>
      <c r="F772" s="2">
        <f t="shared" si="107"/>
        <v>1.9029065242938421E-2</v>
      </c>
      <c r="G772" s="2">
        <f t="shared" si="107"/>
        <v>2.7610545804629808E-3</v>
      </c>
      <c r="H772" s="2">
        <f t="shared" si="103"/>
        <v>6.8919554787459427</v>
      </c>
      <c r="I772" s="2">
        <f t="shared" si="104"/>
        <v>87.328869217608627</v>
      </c>
    </row>
    <row r="773" spans="1:9" ht="13.5" x14ac:dyDescent="0.25">
      <c r="A773" s="3">
        <f>TITRES_STAT!B776</f>
        <v>43432</v>
      </c>
      <c r="B773" s="5">
        <f>TITRES_STAT!D776</f>
        <v>0.93</v>
      </c>
      <c r="C773" s="2">
        <f t="shared" si="108"/>
        <v>4.0000000000000036E-2</v>
      </c>
      <c r="D773" s="2">
        <f t="shared" si="109"/>
        <v>4.0000000000000036E-2</v>
      </c>
      <c r="E773" s="2">
        <f t="shared" si="110"/>
        <v>0</v>
      </c>
      <c r="F773" s="2">
        <f t="shared" si="107"/>
        <v>2.0526989154157106E-2</v>
      </c>
      <c r="G773" s="2">
        <f t="shared" si="107"/>
        <v>2.5638363961441968E-3</v>
      </c>
      <c r="H773" s="2">
        <f t="shared" si="103"/>
        <v>8.0063568740298887</v>
      </c>
      <c r="I773" s="2">
        <f t="shared" si="104"/>
        <v>88.896731342241935</v>
      </c>
    </row>
    <row r="774" spans="1:9" ht="13.5" x14ac:dyDescent="0.25">
      <c r="A774" s="3">
        <f>TITRES_STAT!B777</f>
        <v>43433</v>
      </c>
      <c r="B774" s="5">
        <f>TITRES_STAT!D777</f>
        <v>0.89</v>
      </c>
      <c r="C774" s="2">
        <f t="shared" si="108"/>
        <v>-4.0000000000000036E-2</v>
      </c>
      <c r="D774" s="2">
        <f t="shared" si="109"/>
        <v>0</v>
      </c>
      <c r="E774" s="2">
        <f t="shared" si="110"/>
        <v>4.0000000000000036E-2</v>
      </c>
      <c r="F774" s="2">
        <f t="shared" si="107"/>
        <v>1.9060775643145882E-2</v>
      </c>
      <c r="G774" s="2">
        <f t="shared" si="107"/>
        <v>5.2378480821339002E-3</v>
      </c>
      <c r="H774" s="2">
        <f t="shared" si="103"/>
        <v>3.6390470560155155</v>
      </c>
      <c r="I774" s="2">
        <f t="shared" si="104"/>
        <v>78.443848748994981</v>
      </c>
    </row>
    <row r="775" spans="1:9" ht="13.5" x14ac:dyDescent="0.25">
      <c r="A775" s="3">
        <f>TITRES_STAT!B778</f>
        <v>43434</v>
      </c>
      <c r="B775" s="5">
        <f>TITRES_STAT!D778</f>
        <v>0.87</v>
      </c>
      <c r="C775" s="2">
        <f t="shared" si="108"/>
        <v>-2.0000000000000018E-2</v>
      </c>
      <c r="D775" s="2">
        <f t="shared" si="109"/>
        <v>0</v>
      </c>
      <c r="E775" s="2">
        <f t="shared" si="110"/>
        <v>2.0000000000000018E-2</v>
      </c>
      <c r="F775" s="2">
        <f t="shared" si="107"/>
        <v>1.7699291668635462E-2</v>
      </c>
      <c r="G775" s="2">
        <f t="shared" si="107"/>
        <v>6.2922875048386229E-3</v>
      </c>
      <c r="H775" s="2">
        <f t="shared" si="103"/>
        <v>2.8128548886275646</v>
      </c>
      <c r="I775" s="2">
        <f t="shared" si="104"/>
        <v>73.772933164001174</v>
      </c>
    </row>
    <row r="776" spans="1:9" ht="13.5" x14ac:dyDescent="0.25">
      <c r="A776" s="3">
        <f>TITRES_STAT!B779</f>
        <v>43437</v>
      </c>
      <c r="B776" s="5">
        <f>TITRES_STAT!D779</f>
        <v>0.82</v>
      </c>
      <c r="C776" s="2">
        <f t="shared" si="108"/>
        <v>-5.0000000000000044E-2</v>
      </c>
      <c r="D776" s="2">
        <f t="shared" si="109"/>
        <v>0</v>
      </c>
      <c r="E776" s="2">
        <f t="shared" si="110"/>
        <v>5.0000000000000044E-2</v>
      </c>
      <c r="F776" s="2">
        <f t="shared" si="107"/>
        <v>1.6435056549447217E-2</v>
      </c>
      <c r="G776" s="2">
        <f t="shared" si="107"/>
        <v>9.4142669687787249E-3</v>
      </c>
      <c r="H776" s="2">
        <f t="shared" si="103"/>
        <v>1.7457606209758114</v>
      </c>
      <c r="I776" s="2">
        <f t="shared" si="104"/>
        <v>63.580219180045944</v>
      </c>
    </row>
    <row r="777" spans="1:9" ht="13.5" x14ac:dyDescent="0.25">
      <c r="A777" s="3">
        <f>TITRES_STAT!B780</f>
        <v>43438</v>
      </c>
      <c r="B777" s="5">
        <f>TITRES_STAT!D780</f>
        <v>0.82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1.5261123938772417E-2</v>
      </c>
      <c r="G777" s="2">
        <f t="shared" si="107"/>
        <v>8.7418193281516739E-3</v>
      </c>
      <c r="H777" s="2">
        <f t="shared" si="103"/>
        <v>1.7457606209758114</v>
      </c>
      <c r="I777" s="2">
        <f t="shared" si="104"/>
        <v>63.580219180045944</v>
      </c>
    </row>
    <row r="778" spans="1:9" ht="13.5" x14ac:dyDescent="0.25">
      <c r="A778" s="3">
        <f>TITRES_STAT!B781</f>
        <v>43439</v>
      </c>
      <c r="B778" s="5">
        <f>TITRES_STAT!D781</f>
        <v>0.82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1.4171043657431531E-2</v>
      </c>
      <c r="G778" s="2">
        <f t="shared" si="107"/>
        <v>8.117403661855125E-3</v>
      </c>
      <c r="H778" s="2">
        <f t="shared" si="103"/>
        <v>1.7457606209758116</v>
      </c>
      <c r="I778" s="2">
        <f t="shared" si="104"/>
        <v>63.580219180045951</v>
      </c>
    </row>
    <row r="779" spans="1:9" ht="13.5" x14ac:dyDescent="0.25">
      <c r="A779" s="3">
        <f>TITRES_STAT!B782</f>
        <v>43440</v>
      </c>
      <c r="B779" s="5">
        <f>TITRES_STAT!D782</f>
        <v>0.81</v>
      </c>
      <c r="C779" s="2">
        <f t="shared" si="108"/>
        <v>-9.9999999999998979E-3</v>
      </c>
      <c r="D779" s="2">
        <f t="shared" si="109"/>
        <v>0</v>
      </c>
      <c r="E779" s="2">
        <f t="shared" si="110"/>
        <v>9.9999999999998979E-3</v>
      </c>
      <c r="F779" s="2">
        <f t="shared" si="107"/>
        <v>1.3158826253329278E-2</v>
      </c>
      <c r="G779" s="2">
        <f t="shared" si="107"/>
        <v>8.2518748288654652E-3</v>
      </c>
      <c r="H779" s="2">
        <f t="shared" si="103"/>
        <v>1.594646856166438</v>
      </c>
      <c r="I779" s="2">
        <f t="shared" si="104"/>
        <v>61.459109642477941</v>
      </c>
    </row>
    <row r="780" spans="1:9" ht="13.5" x14ac:dyDescent="0.25">
      <c r="A780" s="3">
        <f>TITRES_STAT!B783</f>
        <v>43441</v>
      </c>
      <c r="B780" s="5">
        <f>TITRES_STAT!D783</f>
        <v>0.8</v>
      </c>
      <c r="C780" s="2">
        <f t="shared" si="108"/>
        <v>-1.0000000000000009E-2</v>
      </c>
      <c r="D780" s="2">
        <f t="shared" si="109"/>
        <v>0</v>
      </c>
      <c r="E780" s="2">
        <f t="shared" si="110"/>
        <v>1.0000000000000009E-2</v>
      </c>
      <c r="F780" s="2">
        <f t="shared" si="107"/>
        <v>1.2218910092377187E-2</v>
      </c>
      <c r="G780" s="2">
        <f t="shared" si="107"/>
        <v>8.3767409125179333E-3</v>
      </c>
      <c r="H780" s="2">
        <f t="shared" si="103"/>
        <v>1.4586711252006899</v>
      </c>
      <c r="I780" s="2">
        <f t="shared" si="104"/>
        <v>59.327622562030342</v>
      </c>
    </row>
    <row r="781" spans="1:9" ht="13.5" x14ac:dyDescent="0.25">
      <c r="A781" s="3">
        <f>TITRES_STAT!B784</f>
        <v>43444</v>
      </c>
      <c r="B781" s="5">
        <f>TITRES_STAT!D784</f>
        <v>0.82</v>
      </c>
      <c r="C781" s="2">
        <f t="shared" si="108"/>
        <v>1.9999999999999907E-2</v>
      </c>
      <c r="D781" s="2">
        <f t="shared" si="109"/>
        <v>1.9999999999999907E-2</v>
      </c>
      <c r="E781" s="2">
        <f t="shared" si="110"/>
        <v>0</v>
      </c>
      <c r="F781" s="2">
        <f t="shared" ref="F781:G796" si="111">((F780*13)+D781)/14</f>
        <v>1.2774702228635953E-2</v>
      </c>
      <c r="G781" s="2">
        <f t="shared" si="111"/>
        <v>7.778402275909509E-3</v>
      </c>
      <c r="H781" s="2">
        <f t="shared" si="103"/>
        <v>1.6423298481489554</v>
      </c>
      <c r="I781" s="2">
        <f t="shared" si="104"/>
        <v>62.154611366914132</v>
      </c>
    </row>
    <row r="782" spans="1:9" ht="13.5" x14ac:dyDescent="0.25">
      <c r="A782" s="3">
        <f>TITRES_STAT!B785</f>
        <v>43445</v>
      </c>
      <c r="B782" s="5">
        <f>TITRES_STAT!D785</f>
        <v>0.83</v>
      </c>
      <c r="C782" s="2">
        <f t="shared" si="108"/>
        <v>1.0000000000000009E-2</v>
      </c>
      <c r="D782" s="2">
        <f t="shared" si="109"/>
        <v>1.0000000000000009E-2</v>
      </c>
      <c r="E782" s="2">
        <f t="shared" si="110"/>
        <v>0</v>
      </c>
      <c r="F782" s="2">
        <f t="shared" si="111"/>
        <v>1.2576509212304814E-2</v>
      </c>
      <c r="G782" s="2">
        <f t="shared" si="111"/>
        <v>7.2228021133445442E-3</v>
      </c>
      <c r="H782" s="2">
        <f t="shared" si="103"/>
        <v>1.7412230066595604</v>
      </c>
      <c r="I782" s="2">
        <f t="shared" si="104"/>
        <v>63.519932615092323</v>
      </c>
    </row>
    <row r="783" spans="1:9" ht="13.5" x14ac:dyDescent="0.25">
      <c r="A783" s="3">
        <f>TITRES_STAT!B786</f>
        <v>43446</v>
      </c>
      <c r="B783" s="5">
        <f>TITRES_STAT!D786</f>
        <v>0.83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1.1678187125711613E-2</v>
      </c>
      <c r="G783" s="2">
        <f t="shared" si="111"/>
        <v>6.7068876766770771E-3</v>
      </c>
      <c r="H783" s="2">
        <f t="shared" si="103"/>
        <v>1.7412230066595602</v>
      </c>
      <c r="I783" s="2">
        <f t="shared" si="104"/>
        <v>63.519932615092316</v>
      </c>
    </row>
    <row r="784" spans="1:9" ht="13.5" x14ac:dyDescent="0.25">
      <c r="A784" s="3">
        <f>TITRES_STAT!B787</f>
        <v>43447</v>
      </c>
      <c r="B784" s="5">
        <f>TITRES_STAT!D787</f>
        <v>0.83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1.0844030902446497E-2</v>
      </c>
      <c r="G784" s="2">
        <f t="shared" si="111"/>
        <v>6.2278242712001429E-3</v>
      </c>
      <c r="H784" s="2">
        <f t="shared" si="103"/>
        <v>1.7412230066595602</v>
      </c>
      <c r="I784" s="2">
        <f t="shared" si="104"/>
        <v>63.519932615092316</v>
      </c>
    </row>
    <row r="785" spans="1:9" ht="13.5" x14ac:dyDescent="0.25">
      <c r="A785" s="3">
        <f>TITRES_STAT!B788</f>
        <v>43448</v>
      </c>
      <c r="B785" s="5">
        <f>TITRES_STAT!D788</f>
        <v>0.82</v>
      </c>
      <c r="C785" s="2">
        <f t="shared" si="108"/>
        <v>-1.0000000000000009E-2</v>
      </c>
      <c r="D785" s="2">
        <f t="shared" si="109"/>
        <v>0</v>
      </c>
      <c r="E785" s="2">
        <f t="shared" si="110"/>
        <v>1.0000000000000009E-2</v>
      </c>
      <c r="F785" s="2">
        <f t="shared" si="111"/>
        <v>1.0069457266557462E-2</v>
      </c>
      <c r="G785" s="2">
        <f t="shared" si="111"/>
        <v>6.4972653946858477E-3</v>
      </c>
      <c r="H785" s="2">
        <f t="shared" ref="H785:H848" si="112">F785/G785</f>
        <v>1.5497992855260818</v>
      </c>
      <c r="I785" s="2">
        <f t="shared" ref="I785:I848" si="113">IF(G785=0,100,100-(100/(1+H785)))</f>
        <v>60.781226754729559</v>
      </c>
    </row>
    <row r="786" spans="1:9" ht="13.5" x14ac:dyDescent="0.25">
      <c r="A786" s="3">
        <f>TITRES_STAT!B789</f>
        <v>43451</v>
      </c>
      <c r="B786" s="5">
        <f>TITRES_STAT!D789</f>
        <v>0.82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9.3502103189462143E-3</v>
      </c>
      <c r="G786" s="2">
        <f t="shared" si="111"/>
        <v>6.0331750093511449E-3</v>
      </c>
      <c r="H786" s="2">
        <f t="shared" si="112"/>
        <v>1.5497992855260816</v>
      </c>
      <c r="I786" s="2">
        <f t="shared" si="113"/>
        <v>60.781226754729552</v>
      </c>
    </row>
    <row r="787" spans="1:9" ht="13.5" x14ac:dyDescent="0.25">
      <c r="A787" s="3">
        <f>TITRES_STAT!B790</f>
        <v>43452</v>
      </c>
      <c r="B787" s="5">
        <f>TITRES_STAT!D790</f>
        <v>0.82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8.6823381533071998E-3</v>
      </c>
      <c r="G787" s="2">
        <f t="shared" si="111"/>
        <v>5.602233937254634E-3</v>
      </c>
      <c r="H787" s="2">
        <f t="shared" si="112"/>
        <v>1.5497992855260818</v>
      </c>
      <c r="I787" s="2">
        <f t="shared" si="113"/>
        <v>60.781226754729559</v>
      </c>
    </row>
    <row r="788" spans="1:9" ht="13.5" x14ac:dyDescent="0.25">
      <c r="A788" s="3">
        <f>TITRES_STAT!B791</f>
        <v>43453</v>
      </c>
      <c r="B788" s="5">
        <f>TITRES_STAT!D791</f>
        <v>0.81</v>
      </c>
      <c r="C788" s="2">
        <f t="shared" si="108"/>
        <v>-9.9999999999998979E-3</v>
      </c>
      <c r="D788" s="2">
        <f t="shared" si="109"/>
        <v>0</v>
      </c>
      <c r="E788" s="2">
        <f t="shared" si="110"/>
        <v>9.9999999999998979E-3</v>
      </c>
      <c r="F788" s="2">
        <f t="shared" si="111"/>
        <v>8.0621711423566854E-3</v>
      </c>
      <c r="G788" s="2">
        <f t="shared" si="111"/>
        <v>5.916360084593582E-3</v>
      </c>
      <c r="H788" s="2">
        <f t="shared" si="112"/>
        <v>1.362691084903854</v>
      </c>
      <c r="I788" s="2">
        <f t="shared" si="113"/>
        <v>57.675380992911592</v>
      </c>
    </row>
    <row r="789" spans="1:9" ht="13.5" x14ac:dyDescent="0.25">
      <c r="A789" s="3">
        <f>TITRES_STAT!B792</f>
        <v>43454</v>
      </c>
      <c r="B789" s="5">
        <f>TITRES_STAT!D792</f>
        <v>0.81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7.4863017750454938E-3</v>
      </c>
      <c r="G789" s="2">
        <f t="shared" si="111"/>
        <v>5.4937629356940406E-3</v>
      </c>
      <c r="H789" s="2">
        <f t="shared" si="112"/>
        <v>1.362691084903854</v>
      </c>
      <c r="I789" s="2">
        <f t="shared" si="113"/>
        <v>57.675380992911592</v>
      </c>
    </row>
    <row r="790" spans="1:9" ht="13.5" x14ac:dyDescent="0.25">
      <c r="A790" s="3">
        <f>TITRES_STAT!B793</f>
        <v>43455</v>
      </c>
      <c r="B790" s="5">
        <f>TITRES_STAT!D793</f>
        <v>0.83</v>
      </c>
      <c r="C790" s="2">
        <f t="shared" si="108"/>
        <v>1.9999999999999907E-2</v>
      </c>
      <c r="D790" s="2">
        <f t="shared" si="109"/>
        <v>1.9999999999999907E-2</v>
      </c>
      <c r="E790" s="2">
        <f t="shared" si="110"/>
        <v>0</v>
      </c>
      <c r="F790" s="2">
        <f t="shared" si="111"/>
        <v>8.3801373625422386E-3</v>
      </c>
      <c r="G790" s="2">
        <f t="shared" si="111"/>
        <v>5.1013512974301808E-3</v>
      </c>
      <c r="H790" s="2">
        <f t="shared" si="112"/>
        <v>1.6427289308155968</v>
      </c>
      <c r="I790" s="2">
        <f t="shared" si="113"/>
        <v>62.160326458779835</v>
      </c>
    </row>
    <row r="791" spans="1:9" ht="13.5" x14ac:dyDescent="0.25">
      <c r="A791" s="3">
        <f>TITRES_STAT!B794</f>
        <v>43458</v>
      </c>
      <c r="B791" s="5">
        <f>TITRES_STAT!D794</f>
        <v>0.8</v>
      </c>
      <c r="C791" s="2">
        <f t="shared" si="108"/>
        <v>-2.9999999999999916E-2</v>
      </c>
      <c r="D791" s="2">
        <f t="shared" si="109"/>
        <v>0</v>
      </c>
      <c r="E791" s="2">
        <f t="shared" si="110"/>
        <v>2.9999999999999916E-2</v>
      </c>
      <c r="F791" s="2">
        <f t="shared" si="111"/>
        <v>7.7815561223606505E-3</v>
      </c>
      <c r="G791" s="2">
        <f t="shared" si="111"/>
        <v>6.8798262047565905E-3</v>
      </c>
      <c r="H791" s="2">
        <f t="shared" si="112"/>
        <v>1.1310687059188529</v>
      </c>
      <c r="I791" s="2">
        <f t="shared" si="113"/>
        <v>53.07518724184775</v>
      </c>
    </row>
    <row r="792" spans="1:9" ht="13.5" x14ac:dyDescent="0.25">
      <c r="A792" s="3">
        <f>TITRES_STAT!B795</f>
        <v>43459</v>
      </c>
      <c r="B792" s="5">
        <f>TITRES_STAT!D795</f>
        <v>0.8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7.2257306850491759E-3</v>
      </c>
      <c r="G792" s="2">
        <f t="shared" si="111"/>
        <v>6.3884100472739761E-3</v>
      </c>
      <c r="H792" s="2">
        <f t="shared" si="112"/>
        <v>1.1310687059188531</v>
      </c>
      <c r="I792" s="2">
        <f t="shared" si="113"/>
        <v>53.07518724184775</v>
      </c>
    </row>
    <row r="793" spans="1:9" ht="13.5" x14ac:dyDescent="0.25">
      <c r="A793" s="3">
        <f>TITRES_STAT!B796</f>
        <v>43460</v>
      </c>
      <c r="B793" s="5">
        <f>TITRES_STAT!D796</f>
        <v>0.79</v>
      </c>
      <c r="C793" s="2">
        <f t="shared" si="108"/>
        <v>-1.0000000000000009E-2</v>
      </c>
      <c r="D793" s="2">
        <f t="shared" si="109"/>
        <v>0</v>
      </c>
      <c r="E793" s="2">
        <f t="shared" si="110"/>
        <v>1.0000000000000009E-2</v>
      </c>
      <c r="F793" s="2">
        <f t="shared" si="111"/>
        <v>6.7096070646885204E-3</v>
      </c>
      <c r="G793" s="2">
        <f t="shared" si="111"/>
        <v>6.6463807581829777E-3</v>
      </c>
      <c r="H793" s="2">
        <f t="shared" si="112"/>
        <v>1.009512892626216</v>
      </c>
      <c r="I793" s="2">
        <f t="shared" si="113"/>
        <v>50.236696481548414</v>
      </c>
    </row>
    <row r="794" spans="1:9" ht="13.5" x14ac:dyDescent="0.25">
      <c r="A794" s="3">
        <f>TITRES_STAT!B797</f>
        <v>43461</v>
      </c>
      <c r="B794" s="5">
        <f>TITRES_STAT!D797</f>
        <v>0.79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6.230349417210769E-3</v>
      </c>
      <c r="G794" s="2">
        <f t="shared" si="111"/>
        <v>6.1716392754556223E-3</v>
      </c>
      <c r="H794" s="2">
        <f t="shared" si="112"/>
        <v>1.009512892626216</v>
      </c>
      <c r="I794" s="2">
        <f t="shared" si="113"/>
        <v>50.236696481548414</v>
      </c>
    </row>
    <row r="795" spans="1:9" ht="13.5" x14ac:dyDescent="0.25">
      <c r="A795" s="3">
        <f>TITRES_STAT!B798</f>
        <v>43462</v>
      </c>
      <c r="B795" s="5">
        <f>TITRES_STAT!D798</f>
        <v>0.79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5.785324458838571E-3</v>
      </c>
      <c r="G795" s="2">
        <f t="shared" si="111"/>
        <v>5.7308078986373634E-3</v>
      </c>
      <c r="H795" s="2">
        <f t="shared" si="112"/>
        <v>1.009512892626216</v>
      </c>
      <c r="I795" s="2">
        <f t="shared" si="113"/>
        <v>50.236696481548414</v>
      </c>
    </row>
    <row r="796" spans="1:9" ht="13.5" x14ac:dyDescent="0.25">
      <c r="A796" s="3">
        <f>TITRES_STAT!B799</f>
        <v>43465</v>
      </c>
      <c r="B796" s="5">
        <f>TITRES_STAT!D799</f>
        <v>0.78</v>
      </c>
      <c r="C796" s="2">
        <f t="shared" si="108"/>
        <v>-1.0000000000000009E-2</v>
      </c>
      <c r="D796" s="2">
        <f t="shared" si="109"/>
        <v>0</v>
      </c>
      <c r="E796" s="2">
        <f t="shared" si="110"/>
        <v>1.0000000000000009E-2</v>
      </c>
      <c r="F796" s="2">
        <f t="shared" si="111"/>
        <v>5.3720869974929588E-3</v>
      </c>
      <c r="G796" s="2">
        <f t="shared" si="111"/>
        <v>6.0357501915918382E-3</v>
      </c>
      <c r="H796" s="2">
        <f t="shared" si="112"/>
        <v>0.89004462195546097</v>
      </c>
      <c r="I796" s="2">
        <f t="shared" si="113"/>
        <v>47.091196240362358</v>
      </c>
    </row>
    <row r="797" spans="1:9" ht="13.5" x14ac:dyDescent="0.25">
      <c r="A797" s="3">
        <f>TITRES_STAT!B800</f>
        <v>43467</v>
      </c>
      <c r="B797" s="5">
        <f>TITRES_STAT!D800</f>
        <v>0.76</v>
      </c>
      <c r="C797" s="2">
        <f t="shared" si="108"/>
        <v>-2.0000000000000018E-2</v>
      </c>
      <c r="D797" s="2">
        <f t="shared" si="109"/>
        <v>0</v>
      </c>
      <c r="E797" s="2">
        <f t="shared" si="110"/>
        <v>2.0000000000000018E-2</v>
      </c>
      <c r="F797" s="2">
        <f t="shared" ref="F797:G812" si="114">((F796*13)+D797)/14</f>
        <v>4.9883664976720339E-3</v>
      </c>
      <c r="G797" s="2">
        <f t="shared" si="114"/>
        <v>7.033196606478137E-3</v>
      </c>
      <c r="H797" s="2">
        <f t="shared" si="112"/>
        <v>0.70926020937298262</v>
      </c>
      <c r="I797" s="2">
        <f t="shared" si="113"/>
        <v>41.495157114384845</v>
      </c>
    </row>
    <row r="798" spans="1:9" ht="13.5" x14ac:dyDescent="0.25">
      <c r="A798" s="3">
        <f>TITRES_STAT!B801</f>
        <v>43468</v>
      </c>
      <c r="B798" s="5">
        <f>TITRES_STAT!D801</f>
        <v>0.74</v>
      </c>
      <c r="C798" s="2">
        <f t="shared" si="108"/>
        <v>-2.0000000000000018E-2</v>
      </c>
      <c r="D798" s="2">
        <f t="shared" si="109"/>
        <v>0</v>
      </c>
      <c r="E798" s="2">
        <f t="shared" si="110"/>
        <v>2.0000000000000018E-2</v>
      </c>
      <c r="F798" s="2">
        <f t="shared" si="114"/>
        <v>4.6320546049811746E-3</v>
      </c>
      <c r="G798" s="2">
        <f t="shared" si="114"/>
        <v>7.9593968488725578E-3</v>
      </c>
      <c r="H798" s="2">
        <f t="shared" si="112"/>
        <v>0.5819605044114996</v>
      </c>
      <c r="I798" s="2">
        <f t="shared" si="113"/>
        <v>36.78729669853503</v>
      </c>
    </row>
    <row r="799" spans="1:9" ht="13.5" x14ac:dyDescent="0.25">
      <c r="A799" s="3">
        <f>TITRES_STAT!B802</f>
        <v>43469</v>
      </c>
      <c r="B799" s="5">
        <f>TITRES_STAT!D802</f>
        <v>0.72</v>
      </c>
      <c r="C799" s="2">
        <f t="shared" si="108"/>
        <v>-2.0000000000000018E-2</v>
      </c>
      <c r="D799" s="2">
        <f t="shared" si="109"/>
        <v>0</v>
      </c>
      <c r="E799" s="2">
        <f t="shared" si="110"/>
        <v>2.0000000000000018E-2</v>
      </c>
      <c r="F799" s="2">
        <f t="shared" si="114"/>
        <v>4.3011935617682335E-3</v>
      </c>
      <c r="G799" s="2">
        <f t="shared" si="114"/>
        <v>8.819439931095947E-3</v>
      </c>
      <c r="H799" s="2">
        <f t="shared" si="112"/>
        <v>0.48769463768361376</v>
      </c>
      <c r="I799" s="2">
        <f t="shared" si="113"/>
        <v>32.781904655041927</v>
      </c>
    </row>
    <row r="800" spans="1:9" ht="13.5" x14ac:dyDescent="0.25">
      <c r="A800" s="3">
        <f>TITRES_STAT!B803</f>
        <v>43472</v>
      </c>
      <c r="B800" s="5">
        <f>TITRES_STAT!D803</f>
        <v>0.69</v>
      </c>
      <c r="C800" s="2">
        <f t="shared" si="108"/>
        <v>-3.0000000000000027E-2</v>
      </c>
      <c r="D800" s="2">
        <f t="shared" si="109"/>
        <v>0</v>
      </c>
      <c r="E800" s="2">
        <f t="shared" si="110"/>
        <v>3.0000000000000027E-2</v>
      </c>
      <c r="F800" s="2">
        <f t="shared" si="114"/>
        <v>3.99396545021336E-3</v>
      </c>
      <c r="G800" s="2">
        <f t="shared" si="114"/>
        <v>1.0332337078874808E-2</v>
      </c>
      <c r="H800" s="2">
        <f t="shared" si="112"/>
        <v>0.38655005346073196</v>
      </c>
      <c r="I800" s="2">
        <f t="shared" si="113"/>
        <v>27.878550254708088</v>
      </c>
    </row>
    <row r="801" spans="1:9" ht="13.5" x14ac:dyDescent="0.25">
      <c r="A801" s="3">
        <f>TITRES_STAT!B804</f>
        <v>43473</v>
      </c>
      <c r="B801" s="5">
        <f>TITRES_STAT!D804</f>
        <v>0.69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3.7086822037695486E-3</v>
      </c>
      <c r="G801" s="2">
        <f t="shared" si="114"/>
        <v>9.5943130018123213E-3</v>
      </c>
      <c r="H801" s="2">
        <f t="shared" si="112"/>
        <v>0.38655005346073196</v>
      </c>
      <c r="I801" s="2">
        <f t="shared" si="113"/>
        <v>27.878550254708088</v>
      </c>
    </row>
    <row r="802" spans="1:9" ht="13.5" x14ac:dyDescent="0.25">
      <c r="A802" s="3">
        <f>TITRES_STAT!B805</f>
        <v>43474</v>
      </c>
      <c r="B802" s="5">
        <f>TITRES_STAT!D805</f>
        <v>0.67</v>
      </c>
      <c r="C802" s="2">
        <f t="shared" si="108"/>
        <v>-1.9999999999999907E-2</v>
      </c>
      <c r="D802" s="2">
        <f t="shared" si="109"/>
        <v>0</v>
      </c>
      <c r="E802" s="2">
        <f t="shared" si="110"/>
        <v>1.9999999999999907E-2</v>
      </c>
      <c r="F802" s="2">
        <f t="shared" si="114"/>
        <v>3.4437763320717238E-3</v>
      </c>
      <c r="G802" s="2">
        <f t="shared" si="114"/>
        <v>1.033757635882572E-2</v>
      </c>
      <c r="H802" s="2">
        <f t="shared" si="112"/>
        <v>0.33313188822364487</v>
      </c>
      <c r="I802" s="2">
        <f t="shared" si="113"/>
        <v>24.988667000347007</v>
      </c>
    </row>
    <row r="803" spans="1:9" ht="13.5" x14ac:dyDescent="0.25">
      <c r="A803" s="3">
        <f>TITRES_STAT!B806</f>
        <v>43475</v>
      </c>
      <c r="B803" s="5">
        <f>TITRES_STAT!D806</f>
        <v>0.69</v>
      </c>
      <c r="C803" s="2">
        <f t="shared" si="108"/>
        <v>1.9999999999999907E-2</v>
      </c>
      <c r="D803" s="2">
        <f t="shared" si="109"/>
        <v>1.9999999999999907E-2</v>
      </c>
      <c r="E803" s="2">
        <f t="shared" si="110"/>
        <v>0</v>
      </c>
      <c r="F803" s="2">
        <f t="shared" si="114"/>
        <v>4.626363736923737E-3</v>
      </c>
      <c r="G803" s="2">
        <f t="shared" si="114"/>
        <v>9.5991780474810242E-3</v>
      </c>
      <c r="H803" s="2">
        <f t="shared" si="112"/>
        <v>0.48195415420362664</v>
      </c>
      <c r="I803" s="2">
        <f t="shared" si="113"/>
        <v>32.521529281897358</v>
      </c>
    </row>
    <row r="804" spans="1:9" ht="13.5" x14ac:dyDescent="0.25">
      <c r="A804" s="3">
        <f>TITRES_STAT!B807</f>
        <v>43476</v>
      </c>
      <c r="B804" s="5">
        <f>TITRES_STAT!D807</f>
        <v>0.73</v>
      </c>
      <c r="C804" s="2">
        <f t="shared" si="108"/>
        <v>4.0000000000000036E-2</v>
      </c>
      <c r="D804" s="2">
        <f t="shared" si="109"/>
        <v>4.0000000000000036E-2</v>
      </c>
      <c r="E804" s="2">
        <f t="shared" si="110"/>
        <v>0</v>
      </c>
      <c r="F804" s="2">
        <f t="shared" si="114"/>
        <v>7.1530520414291865E-3</v>
      </c>
      <c r="G804" s="2">
        <f t="shared" si="114"/>
        <v>8.9135224726609504E-3</v>
      </c>
      <c r="H804" s="2">
        <f t="shared" si="112"/>
        <v>0.80249441939128119</v>
      </c>
      <c r="I804" s="2">
        <f t="shared" si="113"/>
        <v>44.521326155466866</v>
      </c>
    </row>
    <row r="805" spans="1:9" ht="13.5" x14ac:dyDescent="0.25">
      <c r="A805" s="3">
        <f>TITRES_STAT!B808</f>
        <v>43480</v>
      </c>
      <c r="B805" s="5">
        <f>TITRES_STAT!D808</f>
        <v>0.72</v>
      </c>
      <c r="C805" s="2">
        <f t="shared" si="108"/>
        <v>-1.0000000000000009E-2</v>
      </c>
      <c r="D805" s="2">
        <f t="shared" si="109"/>
        <v>0</v>
      </c>
      <c r="E805" s="2">
        <f t="shared" si="110"/>
        <v>1.0000000000000009E-2</v>
      </c>
      <c r="F805" s="2">
        <f t="shared" si="114"/>
        <v>6.642119752755673E-3</v>
      </c>
      <c r="G805" s="2">
        <f t="shared" si="114"/>
        <v>8.9911280103280276E-3</v>
      </c>
      <c r="H805" s="2">
        <f t="shared" si="112"/>
        <v>0.73874154000765313</v>
      </c>
      <c r="I805" s="2">
        <f t="shared" si="113"/>
        <v>42.487139290662</v>
      </c>
    </row>
    <row r="806" spans="1:9" ht="13.5" x14ac:dyDescent="0.25">
      <c r="A806" s="3">
        <f>TITRES_STAT!B809</f>
        <v>43481</v>
      </c>
      <c r="B806" s="5">
        <f>TITRES_STAT!D809</f>
        <v>0.72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6.1676826275588389E-3</v>
      </c>
      <c r="G806" s="2">
        <f t="shared" si="114"/>
        <v>8.3489045810188831E-3</v>
      </c>
      <c r="H806" s="2">
        <f t="shared" si="112"/>
        <v>0.73874154000765302</v>
      </c>
      <c r="I806" s="2">
        <f t="shared" si="113"/>
        <v>42.487139290661993</v>
      </c>
    </row>
    <row r="807" spans="1:9" ht="13.5" x14ac:dyDescent="0.25">
      <c r="A807" s="3">
        <f>TITRES_STAT!B810</f>
        <v>43482</v>
      </c>
      <c r="B807" s="5">
        <f>TITRES_STAT!D810</f>
        <v>0.71</v>
      </c>
      <c r="C807" s="2">
        <f t="shared" si="108"/>
        <v>-1.0000000000000009E-2</v>
      </c>
      <c r="D807" s="2">
        <f t="shared" si="109"/>
        <v>0</v>
      </c>
      <c r="E807" s="2">
        <f t="shared" si="110"/>
        <v>1.0000000000000009E-2</v>
      </c>
      <c r="F807" s="2">
        <f t="shared" si="114"/>
        <v>5.7271338684474942E-3</v>
      </c>
      <c r="G807" s="2">
        <f t="shared" si="114"/>
        <v>8.4668399680889635E-3</v>
      </c>
      <c r="H807" s="2">
        <f t="shared" si="112"/>
        <v>0.67641928866409839</v>
      </c>
      <c r="I807" s="2">
        <f t="shared" si="113"/>
        <v>40.349051889227667</v>
      </c>
    </row>
    <row r="808" spans="1:9" ht="13.5" x14ac:dyDescent="0.25">
      <c r="A808" s="3">
        <f>TITRES_STAT!B811</f>
        <v>43483</v>
      </c>
      <c r="B808" s="5">
        <f>TITRES_STAT!D811</f>
        <v>0.7</v>
      </c>
      <c r="C808" s="2">
        <f t="shared" si="108"/>
        <v>-1.0000000000000009E-2</v>
      </c>
      <c r="D808" s="2">
        <f t="shared" si="109"/>
        <v>0</v>
      </c>
      <c r="E808" s="2">
        <f t="shared" si="110"/>
        <v>1.0000000000000009E-2</v>
      </c>
      <c r="F808" s="2">
        <f t="shared" si="114"/>
        <v>5.3180528778441014E-3</v>
      </c>
      <c r="G808" s="2">
        <f t="shared" si="114"/>
        <v>8.5763513989397522E-3</v>
      </c>
      <c r="H808" s="2">
        <f t="shared" si="112"/>
        <v>0.62008337000994895</v>
      </c>
      <c r="I808" s="2">
        <f t="shared" si="113"/>
        <v>38.274781501284167</v>
      </c>
    </row>
    <row r="809" spans="1:9" ht="13.5" x14ac:dyDescent="0.25">
      <c r="A809" s="3">
        <f>TITRES_STAT!B812</f>
        <v>43486</v>
      </c>
      <c r="B809" s="5">
        <f>TITRES_STAT!D812</f>
        <v>0.7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4.9381919579980938E-3</v>
      </c>
      <c r="G809" s="2">
        <f t="shared" si="114"/>
        <v>7.9637548704440553E-3</v>
      </c>
      <c r="H809" s="2">
        <f t="shared" si="112"/>
        <v>0.62008337000994884</v>
      </c>
      <c r="I809" s="2">
        <f t="shared" si="113"/>
        <v>38.274781501284153</v>
      </c>
    </row>
    <row r="810" spans="1:9" ht="13.5" x14ac:dyDescent="0.25">
      <c r="A810" s="3">
        <f>TITRES_STAT!B813</f>
        <v>43487</v>
      </c>
      <c r="B810" s="5">
        <f>TITRES_STAT!D813</f>
        <v>0.69</v>
      </c>
      <c r="C810" s="2">
        <f t="shared" si="108"/>
        <v>-1.0000000000000009E-2</v>
      </c>
      <c r="D810" s="2">
        <f t="shared" si="109"/>
        <v>0</v>
      </c>
      <c r="E810" s="2">
        <f t="shared" si="110"/>
        <v>1.0000000000000009E-2</v>
      </c>
      <c r="F810" s="2">
        <f t="shared" si="114"/>
        <v>4.5854639609982303E-3</v>
      </c>
      <c r="G810" s="2">
        <f t="shared" si="114"/>
        <v>8.1092009511266241E-3</v>
      </c>
      <c r="H810" s="2">
        <f t="shared" si="112"/>
        <v>0.56546433965989762</v>
      </c>
      <c r="I810" s="2">
        <f t="shared" si="113"/>
        <v>36.121189434615076</v>
      </c>
    </row>
    <row r="811" spans="1:9" ht="13.5" x14ac:dyDescent="0.25">
      <c r="A811" s="3">
        <f>TITRES_STAT!B814</f>
        <v>43488</v>
      </c>
      <c r="B811" s="5">
        <f>TITRES_STAT!D814</f>
        <v>0.68</v>
      </c>
      <c r="C811" s="2">
        <f t="shared" si="108"/>
        <v>-9.9999999999998979E-3</v>
      </c>
      <c r="D811" s="2">
        <f t="shared" si="109"/>
        <v>0</v>
      </c>
      <c r="E811" s="2">
        <f t="shared" si="110"/>
        <v>9.9999999999998979E-3</v>
      </c>
      <c r="F811" s="2">
        <f t="shared" si="114"/>
        <v>4.257930820926928E-3</v>
      </c>
      <c r="G811" s="2">
        <f t="shared" si="114"/>
        <v>8.2442580260461435E-3</v>
      </c>
      <c r="H811" s="2">
        <f t="shared" si="112"/>
        <v>0.51647228986220672</v>
      </c>
      <c r="I811" s="2">
        <f t="shared" si="113"/>
        <v>34.057482837957807</v>
      </c>
    </row>
    <row r="812" spans="1:9" ht="13.5" x14ac:dyDescent="0.25">
      <c r="A812" s="3">
        <f>TITRES_STAT!B815</f>
        <v>43489</v>
      </c>
      <c r="B812" s="5">
        <f>TITRES_STAT!D815</f>
        <v>0.69</v>
      </c>
      <c r="C812" s="2">
        <f t="shared" si="108"/>
        <v>9.9999999999998979E-3</v>
      </c>
      <c r="D812" s="2">
        <f t="shared" si="109"/>
        <v>9.9999999999998979E-3</v>
      </c>
      <c r="E812" s="2">
        <f t="shared" si="110"/>
        <v>0</v>
      </c>
      <c r="F812" s="2">
        <f t="shared" si="114"/>
        <v>4.668078619432141E-3</v>
      </c>
      <c r="G812" s="2">
        <f t="shared" si="114"/>
        <v>7.6553824527571335E-3</v>
      </c>
      <c r="H812" s="2">
        <f t="shared" si="112"/>
        <v>0.60977732311086608</v>
      </c>
      <c r="I812" s="2">
        <f t="shared" si="113"/>
        <v>37.879606971508473</v>
      </c>
    </row>
    <row r="813" spans="1:9" ht="13.5" x14ac:dyDescent="0.25">
      <c r="A813" s="3">
        <f>TITRES_STAT!B816</f>
        <v>43490</v>
      </c>
      <c r="B813" s="5">
        <f>TITRES_STAT!D816</f>
        <v>0.68</v>
      </c>
      <c r="C813" s="2">
        <f t="shared" si="108"/>
        <v>-9.9999999999998979E-3</v>
      </c>
      <c r="D813" s="2">
        <f t="shared" si="109"/>
        <v>0</v>
      </c>
      <c r="E813" s="2">
        <f t="shared" si="110"/>
        <v>9.9999999999998979E-3</v>
      </c>
      <c r="F813" s="2">
        <f t="shared" ref="F813:G828" si="115">((F812*13)+D813)/14</f>
        <v>4.334644432329845E-3</v>
      </c>
      <c r="G813" s="2">
        <f t="shared" si="115"/>
        <v>7.8228551347030457E-3</v>
      </c>
      <c r="H813" s="2">
        <f t="shared" si="112"/>
        <v>0.5541000514122888</v>
      </c>
      <c r="I813" s="2">
        <f t="shared" si="113"/>
        <v>35.65407844293874</v>
      </c>
    </row>
    <row r="814" spans="1:9" ht="13.5" x14ac:dyDescent="0.25">
      <c r="A814" s="3">
        <f>TITRES_STAT!B817</f>
        <v>43493</v>
      </c>
      <c r="B814" s="5">
        <f>TITRES_STAT!D817</f>
        <v>0.69</v>
      </c>
      <c r="C814" s="2">
        <f t="shared" si="108"/>
        <v>9.9999999999998979E-3</v>
      </c>
      <c r="D814" s="2">
        <f t="shared" si="109"/>
        <v>9.9999999999998979E-3</v>
      </c>
      <c r="E814" s="2">
        <f t="shared" si="110"/>
        <v>0</v>
      </c>
      <c r="F814" s="2">
        <f t="shared" si="115"/>
        <v>4.7393126871634206E-3</v>
      </c>
      <c r="G814" s="2">
        <f t="shared" si="115"/>
        <v>7.2640797679385432E-3</v>
      </c>
      <c r="H814" s="2">
        <f t="shared" si="112"/>
        <v>0.65243125606650376</v>
      </c>
      <c r="I814" s="2">
        <f t="shared" si="113"/>
        <v>39.483110336436653</v>
      </c>
    </row>
    <row r="815" spans="1:9" ht="13.5" x14ac:dyDescent="0.25">
      <c r="A815" s="3">
        <f>TITRES_STAT!B818</f>
        <v>43494</v>
      </c>
      <c r="B815" s="5">
        <f>TITRES_STAT!D818</f>
        <v>0.69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4.400790352366033E-3</v>
      </c>
      <c r="G815" s="2">
        <f t="shared" si="115"/>
        <v>6.7452169273715043E-3</v>
      </c>
      <c r="H815" s="2">
        <f t="shared" si="112"/>
        <v>0.65243125606650365</v>
      </c>
      <c r="I815" s="2">
        <f t="shared" si="113"/>
        <v>39.483110336436646</v>
      </c>
    </row>
    <row r="816" spans="1:9" ht="13.5" x14ac:dyDescent="0.25">
      <c r="A816" s="3">
        <f>TITRES_STAT!B819</f>
        <v>43495</v>
      </c>
      <c r="B816" s="5">
        <f>TITRES_STAT!D819</f>
        <v>0.73</v>
      </c>
      <c r="C816" s="2">
        <f t="shared" si="108"/>
        <v>4.0000000000000036E-2</v>
      </c>
      <c r="D816" s="2">
        <f t="shared" si="109"/>
        <v>4.0000000000000036E-2</v>
      </c>
      <c r="E816" s="2">
        <f t="shared" si="110"/>
        <v>0</v>
      </c>
      <c r="F816" s="2">
        <f t="shared" si="115"/>
        <v>6.9435910414827468E-3</v>
      </c>
      <c r="G816" s="2">
        <f t="shared" si="115"/>
        <v>6.2634157182735401E-3</v>
      </c>
      <c r="H816" s="2">
        <f t="shared" si="112"/>
        <v>1.1085949510304405</v>
      </c>
      <c r="I816" s="2">
        <f t="shared" si="113"/>
        <v>52.575054800766061</v>
      </c>
    </row>
    <row r="817" spans="1:9" ht="13.5" x14ac:dyDescent="0.25">
      <c r="A817" s="3">
        <f>TITRES_STAT!B820</f>
        <v>43496</v>
      </c>
      <c r="B817" s="5">
        <f>TITRES_STAT!D820</f>
        <v>0.74</v>
      </c>
      <c r="C817" s="2">
        <f t="shared" si="108"/>
        <v>1.0000000000000009E-2</v>
      </c>
      <c r="D817" s="2">
        <f t="shared" si="109"/>
        <v>1.0000000000000009E-2</v>
      </c>
      <c r="E817" s="2">
        <f t="shared" si="110"/>
        <v>0</v>
      </c>
      <c r="F817" s="2">
        <f t="shared" si="115"/>
        <v>7.161905967091123E-3</v>
      </c>
      <c r="G817" s="2">
        <f t="shared" si="115"/>
        <v>5.8160288812540012E-3</v>
      </c>
      <c r="H817" s="2">
        <f t="shared" si="112"/>
        <v>1.2314082535207314</v>
      </c>
      <c r="I817" s="2">
        <f t="shared" si="113"/>
        <v>55.185251357648561</v>
      </c>
    </row>
    <row r="818" spans="1:9" ht="13.5" x14ac:dyDescent="0.25">
      <c r="A818" s="3">
        <f>TITRES_STAT!B821</f>
        <v>43497</v>
      </c>
      <c r="B818" s="5">
        <f>TITRES_STAT!D821</f>
        <v>0.72</v>
      </c>
      <c r="C818" s="2">
        <f t="shared" si="108"/>
        <v>-2.0000000000000018E-2</v>
      </c>
      <c r="D818" s="2">
        <f t="shared" si="109"/>
        <v>0</v>
      </c>
      <c r="E818" s="2">
        <f t="shared" si="110"/>
        <v>2.0000000000000018E-2</v>
      </c>
      <c r="F818" s="2">
        <f t="shared" si="115"/>
        <v>6.6503412551560436E-3</v>
      </c>
      <c r="G818" s="2">
        <f t="shared" si="115"/>
        <v>6.829169675450145E-3</v>
      </c>
      <c r="H818" s="2">
        <f t="shared" si="112"/>
        <v>0.9738140317501609</v>
      </c>
      <c r="I818" s="2">
        <f t="shared" si="113"/>
        <v>49.33666576920065</v>
      </c>
    </row>
    <row r="819" spans="1:9" ht="13.5" x14ac:dyDescent="0.25">
      <c r="A819" s="3">
        <f>TITRES_STAT!B822</f>
        <v>43500</v>
      </c>
      <c r="B819" s="5">
        <f>TITRES_STAT!D822</f>
        <v>0.7</v>
      </c>
      <c r="C819" s="2">
        <f t="shared" si="108"/>
        <v>-2.0000000000000018E-2</v>
      </c>
      <c r="D819" s="2">
        <f t="shared" si="109"/>
        <v>0</v>
      </c>
      <c r="E819" s="2">
        <f t="shared" si="110"/>
        <v>2.0000000000000018E-2</v>
      </c>
      <c r="F819" s="2">
        <f t="shared" si="115"/>
        <v>6.1753168797877549E-3</v>
      </c>
      <c r="G819" s="2">
        <f t="shared" si="115"/>
        <v>7.7699432700608501E-3</v>
      </c>
      <c r="H819" s="2">
        <f t="shared" si="112"/>
        <v>0.79476987992724346</v>
      </c>
      <c r="I819" s="2">
        <f t="shared" si="113"/>
        <v>44.282550583000756</v>
      </c>
    </row>
    <row r="820" spans="1:9" ht="13.5" x14ac:dyDescent="0.25">
      <c r="A820" s="3">
        <f>TITRES_STAT!B823</f>
        <v>43501</v>
      </c>
      <c r="B820" s="5">
        <f>TITRES_STAT!D823</f>
        <v>0.69</v>
      </c>
      <c r="C820" s="2">
        <f t="shared" si="108"/>
        <v>-1.0000000000000009E-2</v>
      </c>
      <c r="D820" s="2">
        <f t="shared" si="109"/>
        <v>0</v>
      </c>
      <c r="E820" s="2">
        <f t="shared" si="110"/>
        <v>1.0000000000000009E-2</v>
      </c>
      <c r="F820" s="2">
        <f t="shared" si="115"/>
        <v>5.7342228169457721E-3</v>
      </c>
      <c r="G820" s="2">
        <f t="shared" si="115"/>
        <v>7.9292330364850762E-3</v>
      </c>
      <c r="H820" s="2">
        <f t="shared" si="112"/>
        <v>0.72317496415613947</v>
      </c>
      <c r="I820" s="2">
        <f t="shared" si="113"/>
        <v>41.967587691264271</v>
      </c>
    </row>
    <row r="821" spans="1:9" ht="13.5" x14ac:dyDescent="0.25">
      <c r="A821" s="3">
        <f>TITRES_STAT!B824</f>
        <v>43502</v>
      </c>
      <c r="B821" s="5">
        <f>TITRES_STAT!D824</f>
        <v>0.71</v>
      </c>
      <c r="C821" s="2">
        <f t="shared" si="108"/>
        <v>2.0000000000000018E-2</v>
      </c>
      <c r="D821" s="2">
        <f t="shared" si="109"/>
        <v>2.0000000000000018E-2</v>
      </c>
      <c r="E821" s="2">
        <f t="shared" si="110"/>
        <v>0</v>
      </c>
      <c r="F821" s="2">
        <f t="shared" si="115"/>
        <v>6.753206901449647E-3</v>
      </c>
      <c r="G821" s="2">
        <f t="shared" si="115"/>
        <v>7.362859248164713E-3</v>
      </c>
      <c r="H821" s="2">
        <f t="shared" si="112"/>
        <v>0.91719896766096276</v>
      </c>
      <c r="I821" s="2">
        <f t="shared" si="113"/>
        <v>47.840572790416829</v>
      </c>
    </row>
    <row r="822" spans="1:9" ht="13.5" x14ac:dyDescent="0.25">
      <c r="A822" s="3">
        <f>TITRES_STAT!B825</f>
        <v>43503</v>
      </c>
      <c r="B822" s="5">
        <f>TITRES_STAT!D825</f>
        <v>0.69</v>
      </c>
      <c r="C822" s="2">
        <f t="shared" si="108"/>
        <v>-2.0000000000000018E-2</v>
      </c>
      <c r="D822" s="2">
        <f t="shared" si="109"/>
        <v>0</v>
      </c>
      <c r="E822" s="2">
        <f t="shared" si="110"/>
        <v>2.0000000000000018E-2</v>
      </c>
      <c r="F822" s="2">
        <f t="shared" si="115"/>
        <v>6.2708349799175294E-3</v>
      </c>
      <c r="G822" s="2">
        <f t="shared" si="115"/>
        <v>8.2655121590100907E-3</v>
      </c>
      <c r="H822" s="2">
        <f t="shared" si="112"/>
        <v>0.75867470270209469</v>
      </c>
      <c r="I822" s="2">
        <f t="shared" si="113"/>
        <v>43.139001290940165</v>
      </c>
    </row>
    <row r="823" spans="1:9" ht="13.5" x14ac:dyDescent="0.25">
      <c r="A823" s="3">
        <f>TITRES_STAT!B826</f>
        <v>43504</v>
      </c>
      <c r="B823" s="5">
        <f>TITRES_STAT!D826</f>
        <v>0.71</v>
      </c>
      <c r="C823" s="2">
        <f t="shared" si="108"/>
        <v>2.0000000000000018E-2</v>
      </c>
      <c r="D823" s="2">
        <f t="shared" si="109"/>
        <v>2.0000000000000018E-2</v>
      </c>
      <c r="E823" s="2">
        <f t="shared" si="110"/>
        <v>0</v>
      </c>
      <c r="F823" s="2">
        <f t="shared" si="115"/>
        <v>7.2514896242091356E-3</v>
      </c>
      <c r="G823" s="2">
        <f t="shared" si="115"/>
        <v>7.6751184333665127E-3</v>
      </c>
      <c r="H823" s="2">
        <f t="shared" si="112"/>
        <v>0.94480491567195768</v>
      </c>
      <c r="I823" s="2">
        <f t="shared" si="113"/>
        <v>48.580960900415775</v>
      </c>
    </row>
    <row r="824" spans="1:9" ht="13.5" x14ac:dyDescent="0.25">
      <c r="A824" s="3">
        <f>TITRES_STAT!B827</f>
        <v>43507</v>
      </c>
      <c r="B824" s="5">
        <f>TITRES_STAT!D827</f>
        <v>0.7</v>
      </c>
      <c r="C824" s="2">
        <f t="shared" si="108"/>
        <v>-1.0000000000000009E-2</v>
      </c>
      <c r="D824" s="2">
        <f t="shared" si="109"/>
        <v>0</v>
      </c>
      <c r="E824" s="2">
        <f t="shared" si="110"/>
        <v>1.0000000000000009E-2</v>
      </c>
      <c r="F824" s="2">
        <f t="shared" si="115"/>
        <v>6.7335260796227685E-3</v>
      </c>
      <c r="G824" s="2">
        <f t="shared" si="115"/>
        <v>7.8411814024117628E-3</v>
      </c>
      <c r="H824" s="2">
        <f t="shared" si="112"/>
        <v>0.8587387198505182</v>
      </c>
      <c r="I824" s="2">
        <f t="shared" si="113"/>
        <v>46.200077002731121</v>
      </c>
    </row>
    <row r="825" spans="1:9" ht="13.5" x14ac:dyDescent="0.25">
      <c r="A825" s="3">
        <f>TITRES_STAT!B828</f>
        <v>43508</v>
      </c>
      <c r="B825" s="5">
        <f>TITRES_STAT!D828</f>
        <v>0.73</v>
      </c>
      <c r="C825" s="2">
        <f t="shared" si="108"/>
        <v>3.0000000000000027E-2</v>
      </c>
      <c r="D825" s="2">
        <f t="shared" si="109"/>
        <v>3.0000000000000027E-2</v>
      </c>
      <c r="E825" s="2">
        <f t="shared" si="110"/>
        <v>0</v>
      </c>
      <c r="F825" s="2">
        <f t="shared" si="115"/>
        <v>8.3954170739354295E-3</v>
      </c>
      <c r="G825" s="2">
        <f t="shared" si="115"/>
        <v>7.2810970165252077E-3</v>
      </c>
      <c r="H825" s="2">
        <f t="shared" si="112"/>
        <v>1.1530428800606771</v>
      </c>
      <c r="I825" s="2">
        <f t="shared" si="113"/>
        <v>53.554106643160864</v>
      </c>
    </row>
    <row r="826" spans="1:9" ht="13.5" x14ac:dyDescent="0.25">
      <c r="A826" s="3">
        <f>TITRES_STAT!B829</f>
        <v>43509</v>
      </c>
      <c r="B826" s="5">
        <f>TITRES_STAT!D829</f>
        <v>0.73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7.7957444257971843E-3</v>
      </c>
      <c r="G826" s="2">
        <f t="shared" si="115"/>
        <v>6.7610186582019787E-3</v>
      </c>
      <c r="H826" s="2">
        <f t="shared" si="112"/>
        <v>1.1530428800606771</v>
      </c>
      <c r="I826" s="2">
        <f t="shared" si="113"/>
        <v>53.554106643160864</v>
      </c>
    </row>
    <row r="827" spans="1:9" ht="13.5" x14ac:dyDescent="0.25">
      <c r="A827" s="3">
        <f>TITRES_STAT!B830</f>
        <v>43510</v>
      </c>
      <c r="B827" s="5">
        <f>TITRES_STAT!D830</f>
        <v>0.74</v>
      </c>
      <c r="C827" s="2">
        <f t="shared" si="108"/>
        <v>1.0000000000000009E-2</v>
      </c>
      <c r="D827" s="2">
        <f t="shared" si="109"/>
        <v>1.0000000000000009E-2</v>
      </c>
      <c r="E827" s="2">
        <f t="shared" si="110"/>
        <v>0</v>
      </c>
      <c r="F827" s="2">
        <f t="shared" si="115"/>
        <v>7.9531912525259586E-3</v>
      </c>
      <c r="G827" s="2">
        <f t="shared" si="115"/>
        <v>6.278088754044695E-3</v>
      </c>
      <c r="H827" s="2">
        <f t="shared" si="112"/>
        <v>1.2668172694121391</v>
      </c>
      <c r="I827" s="2">
        <f t="shared" si="113"/>
        <v>55.885284028238715</v>
      </c>
    </row>
    <row r="828" spans="1:9" ht="13.5" x14ac:dyDescent="0.25">
      <c r="A828" s="3">
        <f>TITRES_STAT!B831</f>
        <v>43511</v>
      </c>
      <c r="B828" s="5">
        <f>TITRES_STAT!D831</f>
        <v>0.74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7.3851061630598189E-3</v>
      </c>
      <c r="G828" s="2">
        <f t="shared" si="115"/>
        <v>5.8296538430415027E-3</v>
      </c>
      <c r="H828" s="2">
        <f t="shared" si="112"/>
        <v>1.2668172694121391</v>
      </c>
      <c r="I828" s="2">
        <f t="shared" si="113"/>
        <v>55.885284028238715</v>
      </c>
    </row>
    <row r="829" spans="1:9" ht="13.5" x14ac:dyDescent="0.25">
      <c r="A829" s="3">
        <f>TITRES_STAT!B832</f>
        <v>43514</v>
      </c>
      <c r="B829" s="5">
        <f>TITRES_STAT!D832</f>
        <v>0.75</v>
      </c>
      <c r="C829" s="2">
        <f t="shared" si="108"/>
        <v>1.0000000000000009E-2</v>
      </c>
      <c r="D829" s="2">
        <f t="shared" si="109"/>
        <v>1.0000000000000009E-2</v>
      </c>
      <c r="E829" s="2">
        <f t="shared" si="110"/>
        <v>0</v>
      </c>
      <c r="F829" s="2">
        <f t="shared" ref="F829:G844" si="116">((F828*13)+D829)/14</f>
        <v>7.5718842942698325E-3</v>
      </c>
      <c r="G829" s="2">
        <f t="shared" si="116"/>
        <v>5.4132499971099668E-3</v>
      </c>
      <c r="H829" s="2">
        <f t="shared" si="112"/>
        <v>1.3987686322102841</v>
      </c>
      <c r="I829" s="2">
        <f t="shared" si="113"/>
        <v>58.311944446323047</v>
      </c>
    </row>
    <row r="830" spans="1:9" ht="13.5" x14ac:dyDescent="0.25">
      <c r="A830" s="3">
        <f>TITRES_STAT!B833</f>
        <v>43515</v>
      </c>
      <c r="B830" s="5">
        <f>TITRES_STAT!D833</f>
        <v>0.79</v>
      </c>
      <c r="C830" s="2">
        <f t="shared" si="108"/>
        <v>4.0000000000000036E-2</v>
      </c>
      <c r="D830" s="2">
        <f t="shared" si="109"/>
        <v>4.0000000000000036E-2</v>
      </c>
      <c r="E830" s="2">
        <f t="shared" si="110"/>
        <v>0</v>
      </c>
      <c r="F830" s="2">
        <f t="shared" si="116"/>
        <v>9.888178273250562E-3</v>
      </c>
      <c r="G830" s="2">
        <f t="shared" si="116"/>
        <v>5.0265892830306828E-3</v>
      </c>
      <c r="H830" s="2">
        <f t="shared" si="112"/>
        <v>1.9671745027253709</v>
      </c>
      <c r="I830" s="2">
        <f t="shared" si="113"/>
        <v>66.297903979644843</v>
      </c>
    </row>
    <row r="831" spans="1:9" ht="13.5" x14ac:dyDescent="0.25">
      <c r="A831" s="3">
        <f>TITRES_STAT!B834</f>
        <v>43516</v>
      </c>
      <c r="B831" s="5">
        <f>TITRES_STAT!D834</f>
        <v>0.79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9.1818798251612366E-3</v>
      </c>
      <c r="G831" s="2">
        <f t="shared" si="116"/>
        <v>4.6675471913856332E-3</v>
      </c>
      <c r="H831" s="2">
        <f t="shared" si="112"/>
        <v>1.9671745027253713</v>
      </c>
      <c r="I831" s="2">
        <f t="shared" si="113"/>
        <v>66.297903979644857</v>
      </c>
    </row>
    <row r="832" spans="1:9" ht="13.5" x14ac:dyDescent="0.25">
      <c r="A832" s="3">
        <f>TITRES_STAT!B835</f>
        <v>43517</v>
      </c>
      <c r="B832" s="5">
        <f>TITRES_STAT!D835</f>
        <v>0.75</v>
      </c>
      <c r="C832" s="2">
        <f t="shared" si="108"/>
        <v>-4.0000000000000036E-2</v>
      </c>
      <c r="D832" s="2">
        <f t="shared" si="109"/>
        <v>0</v>
      </c>
      <c r="E832" s="2">
        <f t="shared" si="110"/>
        <v>4.0000000000000036E-2</v>
      </c>
      <c r="F832" s="2">
        <f t="shared" si="116"/>
        <v>8.5260312662211492E-3</v>
      </c>
      <c r="G832" s="2">
        <f t="shared" si="116"/>
        <v>7.1912938205723762E-3</v>
      </c>
      <c r="H832" s="2">
        <f t="shared" si="112"/>
        <v>1.1856046323445226</v>
      </c>
      <c r="I832" s="2">
        <f t="shared" si="113"/>
        <v>54.246070620408197</v>
      </c>
    </row>
    <row r="833" spans="1:9" ht="13.5" x14ac:dyDescent="0.25">
      <c r="A833" s="3">
        <f>TITRES_STAT!B836</f>
        <v>43518</v>
      </c>
      <c r="B833" s="5">
        <f>TITRES_STAT!D836</f>
        <v>0.79</v>
      </c>
      <c r="C833" s="2">
        <f t="shared" si="108"/>
        <v>4.0000000000000036E-2</v>
      </c>
      <c r="D833" s="2">
        <f t="shared" si="109"/>
        <v>4.0000000000000036E-2</v>
      </c>
      <c r="E833" s="2">
        <f t="shared" si="110"/>
        <v>0</v>
      </c>
      <c r="F833" s="2">
        <f t="shared" si="116"/>
        <v>1.0774171890062498E-2</v>
      </c>
      <c r="G833" s="2">
        <f t="shared" si="116"/>
        <v>6.6776299762457778E-3</v>
      </c>
      <c r="H833" s="2">
        <f t="shared" si="112"/>
        <v>1.6134724338409407</v>
      </c>
      <c r="I833" s="2">
        <f t="shared" si="113"/>
        <v>61.736730525589266</v>
      </c>
    </row>
    <row r="834" spans="1:9" ht="13.5" x14ac:dyDescent="0.25">
      <c r="A834" s="3">
        <f>TITRES_STAT!B837</f>
        <v>43521</v>
      </c>
      <c r="B834" s="5">
        <f>TITRES_STAT!D837</f>
        <v>0.83</v>
      </c>
      <c r="C834" s="2">
        <f t="shared" si="108"/>
        <v>3.9999999999999925E-2</v>
      </c>
      <c r="D834" s="2">
        <f t="shared" si="109"/>
        <v>3.9999999999999925E-2</v>
      </c>
      <c r="E834" s="2">
        <f t="shared" si="110"/>
        <v>0</v>
      </c>
      <c r="F834" s="2">
        <f t="shared" si="116"/>
        <v>1.2861731040772316E-2</v>
      </c>
      <c r="G834" s="2">
        <f t="shared" si="116"/>
        <v>6.2006564065139368E-3</v>
      </c>
      <c r="H834" s="2">
        <f t="shared" si="112"/>
        <v>2.0742531431447744</v>
      </c>
      <c r="I834" s="2">
        <f t="shared" si="113"/>
        <v>67.471774332250959</v>
      </c>
    </row>
    <row r="835" spans="1:9" ht="13.5" x14ac:dyDescent="0.25">
      <c r="A835" s="3">
        <f>TITRES_STAT!B838</f>
        <v>43522</v>
      </c>
      <c r="B835" s="5">
        <f>TITRES_STAT!D838</f>
        <v>0.88</v>
      </c>
      <c r="C835" s="2">
        <f t="shared" ref="C835:C898" si="117">B835-B834</f>
        <v>5.0000000000000044E-2</v>
      </c>
      <c r="D835" s="2">
        <f t="shared" ref="D835:D898" si="118">IF(C835&gt;0,C835,0)</f>
        <v>5.0000000000000044E-2</v>
      </c>
      <c r="E835" s="2">
        <f t="shared" ref="E835:E898" si="119">IF(C835&lt;0,-C835,0)</f>
        <v>0</v>
      </c>
      <c r="F835" s="2">
        <f t="shared" si="116"/>
        <v>1.551446453786001E-2</v>
      </c>
      <c r="G835" s="2">
        <f t="shared" si="116"/>
        <v>5.7577523774772271E-3</v>
      </c>
      <c r="H835" s="2">
        <f t="shared" si="112"/>
        <v>2.6945348672076288</v>
      </c>
      <c r="I835" s="2">
        <f t="shared" si="113"/>
        <v>72.932993301107715</v>
      </c>
    </row>
    <row r="836" spans="1:9" ht="13.5" x14ac:dyDescent="0.25">
      <c r="A836" s="3">
        <f>TITRES_STAT!B839</f>
        <v>43523</v>
      </c>
      <c r="B836" s="5">
        <f>TITRES_STAT!D839</f>
        <v>0.86</v>
      </c>
      <c r="C836" s="2">
        <f t="shared" si="117"/>
        <v>-2.0000000000000018E-2</v>
      </c>
      <c r="D836" s="2">
        <f t="shared" si="118"/>
        <v>0</v>
      </c>
      <c r="E836" s="2">
        <f t="shared" si="119"/>
        <v>2.0000000000000018E-2</v>
      </c>
      <c r="F836" s="2">
        <f t="shared" si="116"/>
        <v>1.4406288499441438E-2</v>
      </c>
      <c r="G836" s="2">
        <f t="shared" si="116"/>
        <v>6.7750557790859983E-3</v>
      </c>
      <c r="H836" s="2">
        <f t="shared" si="112"/>
        <v>2.12637193983146</v>
      </c>
      <c r="I836" s="2">
        <f t="shared" si="113"/>
        <v>68.014042498925789</v>
      </c>
    </row>
    <row r="837" spans="1:9" ht="13.5" x14ac:dyDescent="0.25">
      <c r="A837" s="3">
        <f>TITRES_STAT!B840</f>
        <v>43524</v>
      </c>
      <c r="B837" s="5">
        <f>TITRES_STAT!D840</f>
        <v>0.83</v>
      </c>
      <c r="C837" s="2">
        <f t="shared" si="117"/>
        <v>-3.0000000000000027E-2</v>
      </c>
      <c r="D837" s="2">
        <f t="shared" si="118"/>
        <v>0</v>
      </c>
      <c r="E837" s="2">
        <f t="shared" si="119"/>
        <v>3.0000000000000027E-2</v>
      </c>
      <c r="F837" s="2">
        <f t="shared" si="116"/>
        <v>1.3377267892338477E-2</v>
      </c>
      <c r="G837" s="2">
        <f t="shared" si="116"/>
        <v>8.4339803662941432E-3</v>
      </c>
      <c r="H837" s="2">
        <f t="shared" si="112"/>
        <v>1.586115607501277</v>
      </c>
      <c r="I837" s="2">
        <f t="shared" si="113"/>
        <v>61.331968412417304</v>
      </c>
    </row>
    <row r="838" spans="1:9" ht="13.5" x14ac:dyDescent="0.25">
      <c r="A838" s="3">
        <f>TITRES_STAT!B841</f>
        <v>43525</v>
      </c>
      <c r="B838" s="5">
        <f>TITRES_STAT!D841</f>
        <v>0.83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1.2421748757171443E-2</v>
      </c>
      <c r="G838" s="2">
        <f t="shared" si="116"/>
        <v>7.8315531972731334E-3</v>
      </c>
      <c r="H838" s="2">
        <f t="shared" si="112"/>
        <v>1.586115607501277</v>
      </c>
      <c r="I838" s="2">
        <f t="shared" si="113"/>
        <v>61.331968412417304</v>
      </c>
    </row>
    <row r="839" spans="1:9" ht="13.5" x14ac:dyDescent="0.25">
      <c r="A839" s="3">
        <f>TITRES_STAT!B842</f>
        <v>43528</v>
      </c>
      <c r="B839" s="5">
        <f>TITRES_STAT!D842</f>
        <v>0.8</v>
      </c>
      <c r="C839" s="2">
        <f t="shared" si="117"/>
        <v>-2.9999999999999916E-2</v>
      </c>
      <c r="D839" s="2">
        <f t="shared" si="118"/>
        <v>0</v>
      </c>
      <c r="E839" s="2">
        <f t="shared" si="119"/>
        <v>2.9999999999999916E-2</v>
      </c>
      <c r="F839" s="2">
        <f t="shared" si="116"/>
        <v>1.1534480988802054E-2</v>
      </c>
      <c r="G839" s="2">
        <f t="shared" si="116"/>
        <v>9.4150136831821895E-3</v>
      </c>
      <c r="H839" s="2">
        <f t="shared" si="112"/>
        <v>1.2251156904217588</v>
      </c>
      <c r="I839" s="2">
        <f t="shared" si="113"/>
        <v>55.058516538955537</v>
      </c>
    </row>
    <row r="840" spans="1:9" ht="13.5" x14ac:dyDescent="0.25">
      <c r="A840" s="3">
        <f>TITRES_STAT!B843</f>
        <v>43529</v>
      </c>
      <c r="B840" s="5">
        <f>TITRES_STAT!D843</f>
        <v>0.81</v>
      </c>
      <c r="C840" s="2">
        <f t="shared" si="117"/>
        <v>1.0000000000000009E-2</v>
      </c>
      <c r="D840" s="2">
        <f t="shared" si="118"/>
        <v>1.0000000000000009E-2</v>
      </c>
      <c r="E840" s="2">
        <f t="shared" si="119"/>
        <v>0</v>
      </c>
      <c r="F840" s="2">
        <f t="shared" si="116"/>
        <v>1.1424875203887621E-2</v>
      </c>
      <c r="G840" s="2">
        <f t="shared" si="116"/>
        <v>8.742512705812033E-3</v>
      </c>
      <c r="H840" s="2">
        <f t="shared" si="112"/>
        <v>1.3068182556134407</v>
      </c>
      <c r="I840" s="2">
        <f t="shared" si="113"/>
        <v>56.650247692180024</v>
      </c>
    </row>
    <row r="841" spans="1:9" ht="13.5" x14ac:dyDescent="0.25">
      <c r="A841" s="3">
        <f>TITRES_STAT!B844</f>
        <v>43530</v>
      </c>
      <c r="B841" s="5">
        <f>TITRES_STAT!D844</f>
        <v>0.84</v>
      </c>
      <c r="C841" s="2">
        <f t="shared" si="117"/>
        <v>2.9999999999999916E-2</v>
      </c>
      <c r="D841" s="2">
        <f t="shared" si="118"/>
        <v>2.9999999999999916E-2</v>
      </c>
      <c r="E841" s="2">
        <f t="shared" si="119"/>
        <v>0</v>
      </c>
      <c r="F841" s="2">
        <f t="shared" si="116"/>
        <v>1.2751669832181357E-2</v>
      </c>
      <c r="G841" s="2">
        <f t="shared" si="116"/>
        <v>8.1180475125397448E-3</v>
      </c>
      <c r="H841" s="2">
        <f t="shared" si="112"/>
        <v>1.5707803893096428</v>
      </c>
      <c r="I841" s="2">
        <f t="shared" si="113"/>
        <v>61.101305885231994</v>
      </c>
    </row>
    <row r="842" spans="1:9" ht="13.5" x14ac:dyDescent="0.25">
      <c r="A842" s="3">
        <f>TITRES_STAT!B845</f>
        <v>43531</v>
      </c>
      <c r="B842" s="5">
        <f>TITRES_STAT!D845</f>
        <v>0.83</v>
      </c>
      <c r="C842" s="2">
        <f t="shared" si="117"/>
        <v>-1.0000000000000009E-2</v>
      </c>
      <c r="D842" s="2">
        <f t="shared" si="118"/>
        <v>0</v>
      </c>
      <c r="E842" s="2">
        <f t="shared" si="119"/>
        <v>1.0000000000000009E-2</v>
      </c>
      <c r="F842" s="2">
        <f t="shared" si="116"/>
        <v>1.1840836272739833E-2</v>
      </c>
      <c r="G842" s="2">
        <f t="shared" si="116"/>
        <v>8.2524726902154771E-3</v>
      </c>
      <c r="H842" s="2">
        <f t="shared" si="112"/>
        <v>1.4348228364062192</v>
      </c>
      <c r="I842" s="2">
        <f t="shared" si="113"/>
        <v>58.929250003421494</v>
      </c>
    </row>
    <row r="843" spans="1:9" ht="13.5" x14ac:dyDescent="0.25">
      <c r="A843" s="3">
        <f>TITRES_STAT!B846</f>
        <v>43532</v>
      </c>
      <c r="B843" s="5">
        <f>TITRES_STAT!D846</f>
        <v>0.83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1.0995062253258416E-2</v>
      </c>
      <c r="G843" s="2">
        <f t="shared" si="116"/>
        <v>7.6630103552000851E-3</v>
      </c>
      <c r="H843" s="2">
        <f t="shared" si="112"/>
        <v>1.4348228364062192</v>
      </c>
      <c r="I843" s="2">
        <f t="shared" si="113"/>
        <v>58.929250003421494</v>
      </c>
    </row>
    <row r="844" spans="1:9" ht="13.5" x14ac:dyDescent="0.25">
      <c r="A844" s="3">
        <f>TITRES_STAT!B847</f>
        <v>43535</v>
      </c>
      <c r="B844" s="5">
        <f>TITRES_STAT!D847</f>
        <v>0.84</v>
      </c>
      <c r="C844" s="2">
        <f t="shared" si="117"/>
        <v>1.0000000000000009E-2</v>
      </c>
      <c r="D844" s="2">
        <f t="shared" si="118"/>
        <v>1.0000000000000009E-2</v>
      </c>
      <c r="E844" s="2">
        <f t="shared" si="119"/>
        <v>0</v>
      </c>
      <c r="F844" s="2">
        <f t="shared" si="116"/>
        <v>1.0923986378025673E-2</v>
      </c>
      <c r="G844" s="2">
        <f t="shared" si="116"/>
        <v>7.1156524726857934E-3</v>
      </c>
      <c r="H844" s="2">
        <f t="shared" si="112"/>
        <v>1.5352051579189097</v>
      </c>
      <c r="I844" s="2">
        <f t="shared" si="113"/>
        <v>60.555460496898142</v>
      </c>
    </row>
    <row r="845" spans="1:9" ht="13.5" x14ac:dyDescent="0.25">
      <c r="A845" s="3">
        <f>TITRES_STAT!B848</f>
        <v>43536</v>
      </c>
      <c r="B845" s="5">
        <f>TITRES_STAT!D848</f>
        <v>0.82</v>
      </c>
      <c r="C845" s="2">
        <f t="shared" si="117"/>
        <v>-2.0000000000000018E-2</v>
      </c>
      <c r="D845" s="2">
        <f t="shared" si="118"/>
        <v>0</v>
      </c>
      <c r="E845" s="2">
        <f t="shared" si="119"/>
        <v>2.0000000000000018E-2</v>
      </c>
      <c r="F845" s="2">
        <f t="shared" ref="F845:G860" si="120">((F844*13)+D845)/14</f>
        <v>1.0143701636738126E-2</v>
      </c>
      <c r="G845" s="2">
        <f t="shared" si="120"/>
        <v>8.0359630103510951E-3</v>
      </c>
      <c r="H845" s="2">
        <f t="shared" si="112"/>
        <v>1.2622882439443859</v>
      </c>
      <c r="I845" s="2">
        <f t="shared" si="113"/>
        <v>55.796967841000587</v>
      </c>
    </row>
    <row r="846" spans="1:9" ht="13.5" x14ac:dyDescent="0.25">
      <c r="A846" s="3">
        <f>TITRES_STAT!B849</f>
        <v>43537</v>
      </c>
      <c r="B846" s="5">
        <f>TITRES_STAT!D849</f>
        <v>0.82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9.4191515198282592E-3</v>
      </c>
      <c r="G846" s="2">
        <f t="shared" si="120"/>
        <v>7.4619656524688733E-3</v>
      </c>
      <c r="H846" s="2">
        <f t="shared" si="112"/>
        <v>1.2622882439443861</v>
      </c>
      <c r="I846" s="2">
        <f t="shared" si="113"/>
        <v>55.796967841000594</v>
      </c>
    </row>
    <row r="847" spans="1:9" ht="13.5" x14ac:dyDescent="0.25">
      <c r="A847" s="3">
        <f>TITRES_STAT!B850</f>
        <v>43538</v>
      </c>
      <c r="B847" s="5">
        <f>TITRES_STAT!D850</f>
        <v>0.81</v>
      </c>
      <c r="C847" s="2">
        <f t="shared" si="117"/>
        <v>-9.9999999999998979E-3</v>
      </c>
      <c r="D847" s="2">
        <f t="shared" si="118"/>
        <v>0</v>
      </c>
      <c r="E847" s="2">
        <f t="shared" si="119"/>
        <v>9.9999999999998979E-3</v>
      </c>
      <c r="F847" s="2">
        <f t="shared" si="120"/>
        <v>8.7463549826976694E-3</v>
      </c>
      <c r="G847" s="2">
        <f t="shared" si="120"/>
        <v>7.6432538201496609E-3</v>
      </c>
      <c r="H847" s="2">
        <f t="shared" si="112"/>
        <v>1.1443235025951826</v>
      </c>
      <c r="I847" s="2">
        <f t="shared" si="113"/>
        <v>53.365245552280562</v>
      </c>
    </row>
    <row r="848" spans="1:9" ht="13.5" x14ac:dyDescent="0.25">
      <c r="A848" s="3">
        <f>TITRES_STAT!B851</f>
        <v>43539</v>
      </c>
      <c r="B848" s="5">
        <f>TITRES_STAT!D851</f>
        <v>0.81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8.1216153410764071E-3</v>
      </c>
      <c r="G848" s="2">
        <f t="shared" si="120"/>
        <v>7.0973071187103998E-3</v>
      </c>
      <c r="H848" s="2">
        <f t="shared" si="112"/>
        <v>1.1443235025951826</v>
      </c>
      <c r="I848" s="2">
        <f t="shared" si="113"/>
        <v>53.365245552280562</v>
      </c>
    </row>
    <row r="849" spans="1:9" ht="13.5" x14ac:dyDescent="0.25">
      <c r="A849" s="3">
        <f>TITRES_STAT!B852</f>
        <v>43542</v>
      </c>
      <c r="B849" s="5">
        <f>TITRES_STAT!D852</f>
        <v>0.78</v>
      </c>
      <c r="C849" s="2">
        <f t="shared" si="117"/>
        <v>-3.0000000000000027E-2</v>
      </c>
      <c r="D849" s="2">
        <f t="shared" si="118"/>
        <v>0</v>
      </c>
      <c r="E849" s="2">
        <f t="shared" si="119"/>
        <v>3.0000000000000027E-2</v>
      </c>
      <c r="F849" s="2">
        <f t="shared" si="120"/>
        <v>7.5414999595709497E-3</v>
      </c>
      <c r="G849" s="2">
        <f t="shared" si="120"/>
        <v>8.7332137530882308E-3</v>
      </c>
      <c r="H849" s="2">
        <f t="shared" ref="H849:H912" si="121">F849/G849</f>
        <v>0.86354235368441901</v>
      </c>
      <c r="I849" s="2">
        <f t="shared" ref="I849:I912" si="122">IF(G849=0,100,100-(100/(1+H849)))</f>
        <v>46.338756507310123</v>
      </c>
    </row>
    <row r="850" spans="1:9" ht="13.5" x14ac:dyDescent="0.25">
      <c r="A850" s="3">
        <f>TITRES_STAT!B853</f>
        <v>43543</v>
      </c>
      <c r="B850" s="5">
        <f>TITRES_STAT!D853</f>
        <v>0.78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7.0028213910301677E-3</v>
      </c>
      <c r="G850" s="2">
        <f t="shared" si="120"/>
        <v>8.1094127707247859E-3</v>
      </c>
      <c r="H850" s="2">
        <f t="shared" si="121"/>
        <v>0.86354235368441901</v>
      </c>
      <c r="I850" s="2">
        <f t="shared" si="122"/>
        <v>46.338756507310123</v>
      </c>
    </row>
    <row r="851" spans="1:9" ht="13.5" x14ac:dyDescent="0.25">
      <c r="A851" s="3">
        <f>TITRES_STAT!B854</f>
        <v>43545</v>
      </c>
      <c r="B851" s="5">
        <f>TITRES_STAT!D854</f>
        <v>0.78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6.5026198630994412E-3</v>
      </c>
      <c r="G851" s="2">
        <f t="shared" si="120"/>
        <v>7.5301690013873015E-3</v>
      </c>
      <c r="H851" s="2">
        <f t="shared" si="121"/>
        <v>0.86354235368441901</v>
      </c>
      <c r="I851" s="2">
        <f t="shared" si="122"/>
        <v>46.338756507310123</v>
      </c>
    </row>
    <row r="852" spans="1:9" ht="13.5" x14ac:dyDescent="0.25">
      <c r="A852" s="3">
        <f>TITRES_STAT!B855</f>
        <v>43546</v>
      </c>
      <c r="B852" s="5">
        <f>TITRES_STAT!D855</f>
        <v>0.79</v>
      </c>
      <c r="C852" s="2">
        <f t="shared" si="117"/>
        <v>1.0000000000000009E-2</v>
      </c>
      <c r="D852" s="2">
        <f t="shared" si="118"/>
        <v>1.0000000000000009E-2</v>
      </c>
      <c r="E852" s="2">
        <f t="shared" si="119"/>
        <v>0</v>
      </c>
      <c r="F852" s="2">
        <f t="shared" si="120"/>
        <v>6.7524327300209101E-3</v>
      </c>
      <c r="G852" s="2">
        <f t="shared" si="120"/>
        <v>6.992299787002494E-3</v>
      </c>
      <c r="H852" s="2">
        <f t="shared" si="121"/>
        <v>0.96569554162602467</v>
      </c>
      <c r="I852" s="2">
        <f t="shared" si="122"/>
        <v>49.127421880765965</v>
      </c>
    </row>
    <row r="853" spans="1:9" ht="13.5" x14ac:dyDescent="0.25">
      <c r="A853" s="3">
        <f>TITRES_STAT!B856</f>
        <v>43549</v>
      </c>
      <c r="B853" s="5">
        <f>TITRES_STAT!D856</f>
        <v>0.77</v>
      </c>
      <c r="C853" s="2">
        <f t="shared" si="117"/>
        <v>-2.0000000000000018E-2</v>
      </c>
      <c r="D853" s="2">
        <f t="shared" si="118"/>
        <v>0</v>
      </c>
      <c r="E853" s="2">
        <f t="shared" si="119"/>
        <v>2.0000000000000018E-2</v>
      </c>
      <c r="F853" s="2">
        <f t="shared" si="120"/>
        <v>6.2701161064479876E-3</v>
      </c>
      <c r="G853" s="2">
        <f t="shared" si="120"/>
        <v>7.9214212307880307E-3</v>
      </c>
      <c r="H853" s="2">
        <f t="shared" si="121"/>
        <v>0.79153928616724123</v>
      </c>
      <c r="I853" s="2">
        <f t="shared" si="122"/>
        <v>44.182078075476298</v>
      </c>
    </row>
    <row r="854" spans="1:9" ht="13.5" x14ac:dyDescent="0.25">
      <c r="A854" s="3">
        <f>TITRES_STAT!B857</f>
        <v>43550</v>
      </c>
      <c r="B854" s="5">
        <f>TITRES_STAT!D857</f>
        <v>0.78</v>
      </c>
      <c r="C854" s="2">
        <f t="shared" si="117"/>
        <v>1.0000000000000009E-2</v>
      </c>
      <c r="D854" s="2">
        <f t="shared" si="118"/>
        <v>1.0000000000000009E-2</v>
      </c>
      <c r="E854" s="2">
        <f t="shared" si="119"/>
        <v>0</v>
      </c>
      <c r="F854" s="2">
        <f t="shared" si="120"/>
        <v>6.5365363845588465E-3</v>
      </c>
      <c r="G854" s="2">
        <f t="shared" si="120"/>
        <v>7.355605428588886E-3</v>
      </c>
      <c r="H854" s="2">
        <f t="shared" si="121"/>
        <v>0.88864695748271383</v>
      </c>
      <c r="I854" s="2">
        <f t="shared" si="122"/>
        <v>47.05204188437358</v>
      </c>
    </row>
    <row r="855" spans="1:9" ht="13.5" x14ac:dyDescent="0.25">
      <c r="A855" s="3">
        <f>TITRES_STAT!B858</f>
        <v>43551</v>
      </c>
      <c r="B855" s="5">
        <f>TITRES_STAT!D858</f>
        <v>0.77</v>
      </c>
      <c r="C855" s="2">
        <f t="shared" si="117"/>
        <v>-1.0000000000000009E-2</v>
      </c>
      <c r="D855" s="2">
        <f t="shared" si="118"/>
        <v>0</v>
      </c>
      <c r="E855" s="2">
        <f t="shared" si="119"/>
        <v>1.0000000000000009E-2</v>
      </c>
      <c r="F855" s="2">
        <f t="shared" si="120"/>
        <v>6.0696409285189287E-3</v>
      </c>
      <c r="G855" s="2">
        <f t="shared" si="120"/>
        <v>7.5444907551182518E-3</v>
      </c>
      <c r="H855" s="2">
        <f t="shared" si="121"/>
        <v>0.80451300498992973</v>
      </c>
      <c r="I855" s="2">
        <f t="shared" si="122"/>
        <v>44.583386363259791</v>
      </c>
    </row>
    <row r="856" spans="1:9" ht="13.5" x14ac:dyDescent="0.25">
      <c r="A856" s="3">
        <f>TITRES_STAT!B859</f>
        <v>43552</v>
      </c>
      <c r="B856" s="5">
        <f>TITRES_STAT!D859</f>
        <v>0.76</v>
      </c>
      <c r="C856" s="2">
        <f t="shared" si="117"/>
        <v>-1.0000000000000009E-2</v>
      </c>
      <c r="D856" s="2">
        <f t="shared" si="118"/>
        <v>0</v>
      </c>
      <c r="E856" s="2">
        <f t="shared" si="119"/>
        <v>1.0000000000000009E-2</v>
      </c>
      <c r="F856" s="2">
        <f t="shared" si="120"/>
        <v>5.6360951479104337E-3</v>
      </c>
      <c r="G856" s="2">
        <f t="shared" si="120"/>
        <v>7.719884272609806E-3</v>
      </c>
      <c r="H856" s="2">
        <f t="shared" si="121"/>
        <v>0.73007508258994658</v>
      </c>
      <c r="I856" s="2">
        <f t="shared" si="122"/>
        <v>42.199040373266001</v>
      </c>
    </row>
    <row r="857" spans="1:9" ht="13.5" x14ac:dyDescent="0.25">
      <c r="A857" s="3">
        <f>TITRES_STAT!B860</f>
        <v>43553</v>
      </c>
      <c r="B857" s="5">
        <f>TITRES_STAT!D860</f>
        <v>0.76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5.2335169230596891E-3</v>
      </c>
      <c r="G857" s="2">
        <f t="shared" si="120"/>
        <v>7.1684639674233913E-3</v>
      </c>
      <c r="H857" s="2">
        <f t="shared" si="121"/>
        <v>0.73007508258994669</v>
      </c>
      <c r="I857" s="2">
        <f t="shared" si="122"/>
        <v>42.199040373266001</v>
      </c>
    </row>
    <row r="858" spans="1:9" ht="13.5" x14ac:dyDescent="0.25">
      <c r="A858" s="3">
        <f>TITRES_STAT!B861</f>
        <v>43556</v>
      </c>
      <c r="B858" s="5">
        <f>TITRES_STAT!D861</f>
        <v>0.76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4.8596942856982831E-3</v>
      </c>
      <c r="G858" s="2">
        <f t="shared" si="120"/>
        <v>6.6564308268931491E-3</v>
      </c>
      <c r="H858" s="2">
        <f t="shared" si="121"/>
        <v>0.73007508258994669</v>
      </c>
      <c r="I858" s="2">
        <f t="shared" si="122"/>
        <v>42.199040373266001</v>
      </c>
    </row>
    <row r="859" spans="1:9" ht="13.5" x14ac:dyDescent="0.25">
      <c r="A859" s="3">
        <f>TITRES_STAT!B862</f>
        <v>43557</v>
      </c>
      <c r="B859" s="5">
        <f>TITRES_STAT!D862</f>
        <v>0.74</v>
      </c>
      <c r="C859" s="2">
        <f t="shared" si="117"/>
        <v>-2.0000000000000018E-2</v>
      </c>
      <c r="D859" s="2">
        <f t="shared" si="118"/>
        <v>0</v>
      </c>
      <c r="E859" s="2">
        <f t="shared" si="119"/>
        <v>2.0000000000000018E-2</v>
      </c>
      <c r="F859" s="2">
        <f t="shared" si="120"/>
        <v>4.5125732652912627E-3</v>
      </c>
      <c r="G859" s="2">
        <f t="shared" si="120"/>
        <v>7.6095429106864971E-3</v>
      </c>
      <c r="H859" s="2">
        <f t="shared" si="121"/>
        <v>0.59301502314337562</v>
      </c>
      <c r="I859" s="2">
        <f t="shared" si="122"/>
        <v>37.225952958888236</v>
      </c>
    </row>
    <row r="860" spans="1:9" ht="13.5" x14ac:dyDescent="0.25">
      <c r="A860" s="3">
        <f>TITRES_STAT!B863</f>
        <v>43558</v>
      </c>
      <c r="B860" s="5">
        <f>TITRES_STAT!D863</f>
        <v>0.74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4.1902466034847438E-3</v>
      </c>
      <c r="G860" s="2">
        <f t="shared" si="120"/>
        <v>7.0660041313517479E-3</v>
      </c>
      <c r="H860" s="2">
        <f t="shared" si="121"/>
        <v>0.59301502314337551</v>
      </c>
      <c r="I860" s="2">
        <f t="shared" si="122"/>
        <v>37.225952958888236</v>
      </c>
    </row>
    <row r="861" spans="1:9" ht="13.5" x14ac:dyDescent="0.25">
      <c r="A861" s="3">
        <f>TITRES_STAT!B864</f>
        <v>43559</v>
      </c>
      <c r="B861" s="5">
        <f>TITRES_STAT!D864</f>
        <v>0.74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3.8909432746644054E-3</v>
      </c>
      <c r="G861" s="2">
        <f t="shared" si="123"/>
        <v>6.5612895505409085E-3</v>
      </c>
      <c r="H861" s="2">
        <f t="shared" si="121"/>
        <v>0.59301502314337562</v>
      </c>
      <c r="I861" s="2">
        <f t="shared" si="122"/>
        <v>37.225952958888236</v>
      </c>
    </row>
    <row r="862" spans="1:9" ht="13.5" x14ac:dyDescent="0.25">
      <c r="A862" s="3">
        <f>TITRES_STAT!B865</f>
        <v>43560</v>
      </c>
      <c r="B862" s="5">
        <f>TITRES_STAT!D865</f>
        <v>0.73</v>
      </c>
      <c r="C862" s="2">
        <f t="shared" si="117"/>
        <v>-1.0000000000000009E-2</v>
      </c>
      <c r="D862" s="2">
        <f t="shared" si="118"/>
        <v>0</v>
      </c>
      <c r="E862" s="2">
        <f t="shared" si="119"/>
        <v>1.0000000000000009E-2</v>
      </c>
      <c r="F862" s="2">
        <f t="shared" si="123"/>
        <v>3.6130187550455191E-3</v>
      </c>
      <c r="G862" s="2">
        <f t="shared" si="123"/>
        <v>6.8069117255022734E-3</v>
      </c>
      <c r="H862" s="2">
        <f t="shared" si="121"/>
        <v>0.53078677978285649</v>
      </c>
      <c r="I862" s="2">
        <f t="shared" si="122"/>
        <v>34.67411574185067</v>
      </c>
    </row>
    <row r="863" spans="1:9" ht="13.5" x14ac:dyDescent="0.25">
      <c r="A863" s="3">
        <f>TITRES_STAT!B866</f>
        <v>43563</v>
      </c>
      <c r="B863" s="5">
        <f>TITRES_STAT!D866</f>
        <v>0.72</v>
      </c>
      <c r="C863" s="2">
        <f t="shared" si="117"/>
        <v>-1.0000000000000009E-2</v>
      </c>
      <c r="D863" s="2">
        <f t="shared" si="118"/>
        <v>0</v>
      </c>
      <c r="E863" s="2">
        <f t="shared" si="119"/>
        <v>1.0000000000000009E-2</v>
      </c>
      <c r="F863" s="2">
        <f t="shared" si="123"/>
        <v>3.354945986827982E-3</v>
      </c>
      <c r="G863" s="2">
        <f t="shared" si="123"/>
        <v>7.0349894593949693E-3</v>
      </c>
      <c r="H863" s="2">
        <f t="shared" si="121"/>
        <v>0.4768942450009751</v>
      </c>
      <c r="I863" s="2">
        <f t="shared" si="122"/>
        <v>32.290344864920257</v>
      </c>
    </row>
    <row r="864" spans="1:9" ht="13.5" x14ac:dyDescent="0.25">
      <c r="A864" s="3">
        <f>TITRES_STAT!B867</f>
        <v>43565</v>
      </c>
      <c r="B864" s="5">
        <f>TITRES_STAT!D867</f>
        <v>0.72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3.1153069877688402E-3</v>
      </c>
      <c r="G864" s="2">
        <f t="shared" si="123"/>
        <v>6.5324902122953291E-3</v>
      </c>
      <c r="H864" s="2">
        <f t="shared" si="121"/>
        <v>0.47689424500097505</v>
      </c>
      <c r="I864" s="2">
        <f t="shared" si="122"/>
        <v>32.290344864920243</v>
      </c>
    </row>
    <row r="865" spans="1:9" ht="13.5" x14ac:dyDescent="0.25">
      <c r="A865" s="3">
        <f>TITRES_STAT!B868</f>
        <v>43566</v>
      </c>
      <c r="B865" s="5">
        <f>TITRES_STAT!D868</f>
        <v>0.72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2.8927850600710659E-3</v>
      </c>
      <c r="G865" s="2">
        <f t="shared" si="123"/>
        <v>6.0658837685599477E-3</v>
      </c>
      <c r="H865" s="2">
        <f t="shared" si="121"/>
        <v>0.4768942450009751</v>
      </c>
      <c r="I865" s="2">
        <f t="shared" si="122"/>
        <v>32.290344864920257</v>
      </c>
    </row>
    <row r="866" spans="1:9" ht="13.5" x14ac:dyDescent="0.25">
      <c r="A866" s="3">
        <f>TITRES_STAT!B869</f>
        <v>43567</v>
      </c>
      <c r="B866" s="5">
        <f>TITRES_STAT!D869</f>
        <v>0.72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2.6861575557802753E-3</v>
      </c>
      <c r="G866" s="2">
        <f t="shared" si="123"/>
        <v>5.6326063565199517E-3</v>
      </c>
      <c r="H866" s="2">
        <f t="shared" si="121"/>
        <v>0.47689424500097505</v>
      </c>
      <c r="I866" s="2">
        <f t="shared" si="122"/>
        <v>32.290344864920243</v>
      </c>
    </row>
    <row r="867" spans="1:9" ht="13.5" x14ac:dyDescent="0.25">
      <c r="A867" s="3">
        <f>TITRES_STAT!B870</f>
        <v>43570</v>
      </c>
      <c r="B867" s="5">
        <f>TITRES_STAT!D870</f>
        <v>0.71</v>
      </c>
      <c r="C867" s="2">
        <f t="shared" si="117"/>
        <v>-1.0000000000000009E-2</v>
      </c>
      <c r="D867" s="2">
        <f t="shared" si="118"/>
        <v>0</v>
      </c>
      <c r="E867" s="2">
        <f t="shared" si="119"/>
        <v>1.0000000000000009E-2</v>
      </c>
      <c r="F867" s="2">
        <f t="shared" si="123"/>
        <v>2.4942891589388272E-3</v>
      </c>
      <c r="G867" s="2">
        <f t="shared" si="123"/>
        <v>5.9445630453399557E-3</v>
      </c>
      <c r="H867" s="2">
        <f t="shared" si="121"/>
        <v>0.41959167392364405</v>
      </c>
      <c r="I867" s="2">
        <f t="shared" si="122"/>
        <v>29.557208712271773</v>
      </c>
    </row>
    <row r="868" spans="1:9" ht="13.5" x14ac:dyDescent="0.25">
      <c r="A868" s="3">
        <f>TITRES_STAT!B871</f>
        <v>43571</v>
      </c>
      <c r="B868" s="5">
        <f>TITRES_STAT!D871</f>
        <v>0.69</v>
      </c>
      <c r="C868" s="2">
        <f t="shared" si="117"/>
        <v>-2.0000000000000018E-2</v>
      </c>
      <c r="D868" s="2">
        <f t="shared" si="118"/>
        <v>0</v>
      </c>
      <c r="E868" s="2">
        <f t="shared" si="119"/>
        <v>2.0000000000000018E-2</v>
      </c>
      <c r="F868" s="2">
        <f t="shared" si="123"/>
        <v>2.3161256475860538E-3</v>
      </c>
      <c r="G868" s="2">
        <f t="shared" si="123"/>
        <v>6.9485228278156749E-3</v>
      </c>
      <c r="H868" s="2">
        <f t="shared" si="121"/>
        <v>0.33332633496062741</v>
      </c>
      <c r="I868" s="2">
        <f t="shared" si="122"/>
        <v>24.999606339469054</v>
      </c>
    </row>
    <row r="869" spans="1:9" ht="13.5" x14ac:dyDescent="0.25">
      <c r="A869" s="3">
        <f>TITRES_STAT!B872</f>
        <v>43572</v>
      </c>
      <c r="B869" s="5">
        <f>TITRES_STAT!D872</f>
        <v>0.69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2.1506881013299071E-3</v>
      </c>
      <c r="G869" s="2">
        <f t="shared" si="123"/>
        <v>6.4521997686859834E-3</v>
      </c>
      <c r="H869" s="2">
        <f t="shared" si="121"/>
        <v>0.33332633496062747</v>
      </c>
      <c r="I869" s="2">
        <f t="shared" si="122"/>
        <v>24.999606339469054</v>
      </c>
    </row>
    <row r="870" spans="1:9" ht="13.5" x14ac:dyDescent="0.25">
      <c r="A870" s="3">
        <f>TITRES_STAT!B873</f>
        <v>43573</v>
      </c>
      <c r="B870" s="5">
        <f>TITRES_STAT!D873</f>
        <v>0.67</v>
      </c>
      <c r="C870" s="2">
        <f t="shared" si="117"/>
        <v>-1.9999999999999907E-2</v>
      </c>
      <c r="D870" s="2">
        <f t="shared" si="118"/>
        <v>0</v>
      </c>
      <c r="E870" s="2">
        <f t="shared" si="119"/>
        <v>1.9999999999999907E-2</v>
      </c>
      <c r="F870" s="2">
        <f t="shared" si="123"/>
        <v>1.9970675226634849E-3</v>
      </c>
      <c r="G870" s="2">
        <f t="shared" si="123"/>
        <v>7.4198997852084067E-3</v>
      </c>
      <c r="H870" s="2">
        <f t="shared" si="121"/>
        <v>0.26915020154916985</v>
      </c>
      <c r="I870" s="2">
        <f t="shared" si="122"/>
        <v>21.207119631753244</v>
      </c>
    </row>
    <row r="871" spans="1:9" ht="13.5" x14ac:dyDescent="0.25">
      <c r="A871" s="3">
        <f>TITRES_STAT!B874</f>
        <v>43574</v>
      </c>
      <c r="B871" s="5">
        <f>TITRES_STAT!D874</f>
        <v>0.69</v>
      </c>
      <c r="C871" s="2">
        <f t="shared" si="117"/>
        <v>1.9999999999999907E-2</v>
      </c>
      <c r="D871" s="2">
        <f t="shared" si="118"/>
        <v>1.9999999999999907E-2</v>
      </c>
      <c r="E871" s="2">
        <f t="shared" si="119"/>
        <v>0</v>
      </c>
      <c r="F871" s="2">
        <f t="shared" si="123"/>
        <v>3.2829912710446579E-3</v>
      </c>
      <c r="G871" s="2">
        <f t="shared" si="123"/>
        <v>6.8899069434078062E-3</v>
      </c>
      <c r="H871" s="2">
        <f t="shared" si="121"/>
        <v>0.47649283190766328</v>
      </c>
      <c r="I871" s="2">
        <f t="shared" si="122"/>
        <v>32.271936687428649</v>
      </c>
    </row>
    <row r="872" spans="1:9" ht="13.5" x14ac:dyDescent="0.25">
      <c r="A872" s="3">
        <f>TITRES_STAT!B875</f>
        <v>43577</v>
      </c>
      <c r="B872" s="5">
        <f>TITRES_STAT!D875</f>
        <v>0.72</v>
      </c>
      <c r="C872" s="2">
        <f t="shared" si="117"/>
        <v>3.0000000000000027E-2</v>
      </c>
      <c r="D872" s="2">
        <f t="shared" si="118"/>
        <v>3.0000000000000027E-2</v>
      </c>
      <c r="E872" s="2">
        <f t="shared" si="119"/>
        <v>0</v>
      </c>
      <c r="F872" s="2">
        <f t="shared" si="123"/>
        <v>5.1913490373986125E-3</v>
      </c>
      <c r="G872" s="2">
        <f t="shared" si="123"/>
        <v>6.3977707331643917E-3</v>
      </c>
      <c r="H872" s="2">
        <f t="shared" si="121"/>
        <v>0.81143092710215436</v>
      </c>
      <c r="I872" s="2">
        <f t="shared" si="122"/>
        <v>44.795024472737971</v>
      </c>
    </row>
    <row r="873" spans="1:9" ht="13.5" x14ac:dyDescent="0.25">
      <c r="A873" s="3">
        <f>TITRES_STAT!B876</f>
        <v>43578</v>
      </c>
      <c r="B873" s="5">
        <f>TITRES_STAT!D876</f>
        <v>0.72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4.8205383918701397E-3</v>
      </c>
      <c r="G873" s="2">
        <f t="shared" si="123"/>
        <v>5.9407871093669351E-3</v>
      </c>
      <c r="H873" s="2">
        <f t="shared" si="121"/>
        <v>0.81143092710215436</v>
      </c>
      <c r="I873" s="2">
        <f t="shared" si="122"/>
        <v>44.795024472737971</v>
      </c>
    </row>
    <row r="874" spans="1:9" ht="13.5" x14ac:dyDescent="0.25">
      <c r="A874" s="3">
        <f>TITRES_STAT!B877</f>
        <v>43579</v>
      </c>
      <c r="B874" s="5">
        <f>TITRES_STAT!D877</f>
        <v>0.72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4.4762142210222717E-3</v>
      </c>
      <c r="G874" s="2">
        <f t="shared" si="123"/>
        <v>5.5164451729835823E-3</v>
      </c>
      <c r="H874" s="2">
        <f t="shared" si="121"/>
        <v>0.81143092710215425</v>
      </c>
      <c r="I874" s="2">
        <f t="shared" si="122"/>
        <v>44.795024472737971</v>
      </c>
    </row>
    <row r="875" spans="1:9" ht="13.5" x14ac:dyDescent="0.25">
      <c r="A875" s="3">
        <f>TITRES_STAT!B878</f>
        <v>43580</v>
      </c>
      <c r="B875" s="5">
        <f>TITRES_STAT!D878</f>
        <v>0.71</v>
      </c>
      <c r="C875" s="2">
        <f t="shared" si="117"/>
        <v>-1.0000000000000009E-2</v>
      </c>
      <c r="D875" s="2">
        <f t="shared" si="118"/>
        <v>0</v>
      </c>
      <c r="E875" s="2">
        <f t="shared" si="119"/>
        <v>1.0000000000000009E-2</v>
      </c>
      <c r="F875" s="2">
        <f t="shared" si="123"/>
        <v>4.1564846338063956E-3</v>
      </c>
      <c r="G875" s="2">
        <f t="shared" si="123"/>
        <v>5.8366990891990421E-3</v>
      </c>
      <c r="H875" s="2">
        <f t="shared" si="121"/>
        <v>0.71212933376984855</v>
      </c>
      <c r="I875" s="2">
        <f t="shared" si="122"/>
        <v>41.593197413529971</v>
      </c>
    </row>
    <row r="876" spans="1:9" ht="13.5" x14ac:dyDescent="0.25">
      <c r="A876" s="3">
        <f>TITRES_STAT!B879</f>
        <v>43581</v>
      </c>
      <c r="B876" s="5">
        <f>TITRES_STAT!D879</f>
        <v>0.7</v>
      </c>
      <c r="C876" s="2">
        <f t="shared" si="117"/>
        <v>-1.0000000000000009E-2</v>
      </c>
      <c r="D876" s="2">
        <f t="shared" si="118"/>
        <v>0</v>
      </c>
      <c r="E876" s="2">
        <f t="shared" si="119"/>
        <v>1.0000000000000009E-2</v>
      </c>
      <c r="F876" s="2">
        <f t="shared" si="123"/>
        <v>3.859592874248796E-3</v>
      </c>
      <c r="G876" s="2">
        <f t="shared" si="123"/>
        <v>6.1340777256848255E-3</v>
      </c>
      <c r="H876" s="2">
        <f t="shared" si="121"/>
        <v>0.62920508132588104</v>
      </c>
      <c r="I876" s="2">
        <f t="shared" si="122"/>
        <v>38.620373121707964</v>
      </c>
    </row>
    <row r="877" spans="1:9" ht="13.5" x14ac:dyDescent="0.25">
      <c r="A877" s="3">
        <f>TITRES_STAT!B880</f>
        <v>43584</v>
      </c>
      <c r="B877" s="5">
        <f>TITRES_STAT!D880</f>
        <v>0.69</v>
      </c>
      <c r="C877" s="2">
        <f t="shared" si="117"/>
        <v>-1.0000000000000009E-2</v>
      </c>
      <c r="D877" s="2">
        <f t="shared" si="118"/>
        <v>0</v>
      </c>
      <c r="E877" s="2">
        <f t="shared" si="119"/>
        <v>1.0000000000000009E-2</v>
      </c>
      <c r="F877" s="2">
        <f t="shared" ref="F877:G892" si="124">((F876*13)+D877)/14</f>
        <v>3.5839076689453105E-3</v>
      </c>
      <c r="G877" s="2">
        <f t="shared" si="124"/>
        <v>6.4102150309930531E-3</v>
      </c>
      <c r="H877" s="2">
        <f t="shared" si="121"/>
        <v>0.55909320539440643</v>
      </c>
      <c r="I877" s="2">
        <f t="shared" si="122"/>
        <v>35.86015277726591</v>
      </c>
    </row>
    <row r="878" spans="1:9" ht="13.5" x14ac:dyDescent="0.25">
      <c r="A878" s="3">
        <f>TITRES_STAT!B881</f>
        <v>43585</v>
      </c>
      <c r="B878" s="5">
        <f>TITRES_STAT!D881</f>
        <v>0.67</v>
      </c>
      <c r="C878" s="2">
        <f t="shared" si="117"/>
        <v>-1.9999999999999907E-2</v>
      </c>
      <c r="D878" s="2">
        <f t="shared" si="118"/>
        <v>0</v>
      </c>
      <c r="E878" s="2">
        <f t="shared" si="119"/>
        <v>1.9999999999999907E-2</v>
      </c>
      <c r="F878" s="2">
        <f t="shared" si="124"/>
        <v>3.3279142640206456E-3</v>
      </c>
      <c r="G878" s="2">
        <f t="shared" si="124"/>
        <v>7.3809139573506859E-3</v>
      </c>
      <c r="H878" s="2">
        <f t="shared" si="121"/>
        <v>0.45088105392508476</v>
      </c>
      <c r="I878" s="2">
        <f t="shared" si="122"/>
        <v>31.076362373422072</v>
      </c>
    </row>
    <row r="879" spans="1:9" ht="13.5" x14ac:dyDescent="0.25">
      <c r="A879" s="3">
        <f>TITRES_STAT!B882</f>
        <v>43587</v>
      </c>
      <c r="B879" s="5">
        <f>TITRES_STAT!D882</f>
        <v>0.69</v>
      </c>
      <c r="C879" s="2">
        <f t="shared" si="117"/>
        <v>1.9999999999999907E-2</v>
      </c>
      <c r="D879" s="2">
        <f t="shared" si="118"/>
        <v>1.9999999999999907E-2</v>
      </c>
      <c r="E879" s="2">
        <f t="shared" si="119"/>
        <v>0</v>
      </c>
      <c r="F879" s="2">
        <f t="shared" si="124"/>
        <v>4.5187775308763072E-3</v>
      </c>
      <c r="G879" s="2">
        <f t="shared" si="124"/>
        <v>6.8537058175399219E-3</v>
      </c>
      <c r="H879" s="2">
        <f t="shared" si="121"/>
        <v>0.65931886357186587</v>
      </c>
      <c r="I879" s="2">
        <f t="shared" si="122"/>
        <v>39.734307735923025</v>
      </c>
    </row>
    <row r="880" spans="1:9" ht="13.5" x14ac:dyDescent="0.25">
      <c r="A880" s="3">
        <f>TITRES_STAT!B883</f>
        <v>43588</v>
      </c>
      <c r="B880" s="5">
        <f>TITRES_STAT!D883</f>
        <v>0.68</v>
      </c>
      <c r="C880" s="2">
        <f t="shared" si="117"/>
        <v>-9.9999999999998979E-3</v>
      </c>
      <c r="D880" s="2">
        <f t="shared" si="118"/>
        <v>0</v>
      </c>
      <c r="E880" s="2">
        <f t="shared" si="119"/>
        <v>9.9999999999998979E-3</v>
      </c>
      <c r="F880" s="2">
        <f t="shared" si="124"/>
        <v>4.1960077072422854E-3</v>
      </c>
      <c r="G880" s="2">
        <f t="shared" si="124"/>
        <v>7.0784411162870629E-3</v>
      </c>
      <c r="H880" s="2">
        <f t="shared" si="121"/>
        <v>0.59278697644139844</v>
      </c>
      <c r="I880" s="2">
        <f t="shared" si="122"/>
        <v>37.216965307300661</v>
      </c>
    </row>
    <row r="881" spans="1:9" ht="13.5" x14ac:dyDescent="0.25">
      <c r="A881" s="3">
        <f>TITRES_STAT!B884</f>
        <v>43591</v>
      </c>
      <c r="B881" s="5">
        <f>TITRES_STAT!D884</f>
        <v>0.67</v>
      </c>
      <c r="C881" s="2">
        <f t="shared" si="117"/>
        <v>-1.0000000000000009E-2</v>
      </c>
      <c r="D881" s="2">
        <f t="shared" si="118"/>
        <v>0</v>
      </c>
      <c r="E881" s="2">
        <f t="shared" si="119"/>
        <v>1.0000000000000009E-2</v>
      </c>
      <c r="F881" s="2">
        <f t="shared" si="124"/>
        <v>3.8962928710106937E-3</v>
      </c>
      <c r="G881" s="2">
        <f t="shared" si="124"/>
        <v>7.2871238936951304E-3</v>
      </c>
      <c r="H881" s="2">
        <f t="shared" si="121"/>
        <v>0.53468184812691233</v>
      </c>
      <c r="I881" s="2">
        <f t="shared" si="122"/>
        <v>34.839914786214123</v>
      </c>
    </row>
    <row r="882" spans="1:9" ht="13.5" x14ac:dyDescent="0.25">
      <c r="A882" s="3">
        <f>TITRES_STAT!B885</f>
        <v>43592</v>
      </c>
      <c r="B882" s="5">
        <f>TITRES_STAT!D885</f>
        <v>0.65</v>
      </c>
      <c r="C882" s="2">
        <f t="shared" si="117"/>
        <v>-2.0000000000000018E-2</v>
      </c>
      <c r="D882" s="2">
        <f t="shared" si="118"/>
        <v>0</v>
      </c>
      <c r="E882" s="2">
        <f t="shared" si="119"/>
        <v>2.0000000000000018E-2</v>
      </c>
      <c r="F882" s="2">
        <f t="shared" si="124"/>
        <v>3.6179862373670727E-3</v>
      </c>
      <c r="G882" s="2">
        <f t="shared" si="124"/>
        <v>8.1951864727169092E-3</v>
      </c>
      <c r="H882" s="2">
        <f t="shared" si="121"/>
        <v>0.44147698766976562</v>
      </c>
      <c r="I882" s="2">
        <f t="shared" si="122"/>
        <v>30.626710758902917</v>
      </c>
    </row>
    <row r="883" spans="1:9" ht="13.5" x14ac:dyDescent="0.25">
      <c r="A883" s="3">
        <f>TITRES_STAT!B886</f>
        <v>43593</v>
      </c>
      <c r="B883" s="5">
        <f>TITRES_STAT!D886</f>
        <v>0.65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3.3595586489837104E-3</v>
      </c>
      <c r="G883" s="2">
        <f t="shared" si="124"/>
        <v>7.609816010379987E-3</v>
      </c>
      <c r="H883" s="2">
        <f t="shared" si="121"/>
        <v>0.44147698766976562</v>
      </c>
      <c r="I883" s="2">
        <f t="shared" si="122"/>
        <v>30.626710758902917</v>
      </c>
    </row>
    <row r="884" spans="1:9" ht="13.5" x14ac:dyDescent="0.25">
      <c r="A884" s="3">
        <f>TITRES_STAT!B887</f>
        <v>43594</v>
      </c>
      <c r="B884" s="5">
        <f>TITRES_STAT!D887</f>
        <v>0.65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3.1195901740563026E-3</v>
      </c>
      <c r="G884" s="2">
        <f t="shared" si="124"/>
        <v>7.0662577239242741E-3</v>
      </c>
      <c r="H884" s="2">
        <f t="shared" si="121"/>
        <v>0.44147698766976556</v>
      </c>
      <c r="I884" s="2">
        <f t="shared" si="122"/>
        <v>30.626710758902902</v>
      </c>
    </row>
    <row r="885" spans="1:9" ht="13.5" x14ac:dyDescent="0.25">
      <c r="A885" s="3">
        <f>TITRES_STAT!B888</f>
        <v>43595</v>
      </c>
      <c r="B885" s="5">
        <f>TITRES_STAT!D888</f>
        <v>0.64</v>
      </c>
      <c r="C885" s="2">
        <f t="shared" si="117"/>
        <v>-1.0000000000000009E-2</v>
      </c>
      <c r="D885" s="2">
        <f t="shared" si="118"/>
        <v>0</v>
      </c>
      <c r="E885" s="2">
        <f t="shared" si="119"/>
        <v>1.0000000000000009E-2</v>
      </c>
      <c r="F885" s="2">
        <f t="shared" si="124"/>
        <v>2.8967623044808522E-3</v>
      </c>
      <c r="G885" s="2">
        <f t="shared" si="124"/>
        <v>7.2758107436439691E-3</v>
      </c>
      <c r="H885" s="2">
        <f t="shared" si="121"/>
        <v>0.39813601625240419</v>
      </c>
      <c r="I885" s="2">
        <f t="shared" si="122"/>
        <v>28.476200571642309</v>
      </c>
    </row>
    <row r="886" spans="1:9" ht="13.5" x14ac:dyDescent="0.25">
      <c r="A886" s="3">
        <f>TITRES_STAT!B889</f>
        <v>43598</v>
      </c>
      <c r="B886" s="5">
        <f>TITRES_STAT!D889</f>
        <v>0.63</v>
      </c>
      <c r="C886" s="2">
        <f t="shared" si="117"/>
        <v>-1.0000000000000009E-2</v>
      </c>
      <c r="D886" s="2">
        <f t="shared" si="118"/>
        <v>0</v>
      </c>
      <c r="E886" s="2">
        <f t="shared" si="119"/>
        <v>1.0000000000000009E-2</v>
      </c>
      <c r="F886" s="2">
        <f t="shared" si="124"/>
        <v>2.6898507113036485E-3</v>
      </c>
      <c r="G886" s="2">
        <f t="shared" si="124"/>
        <v>7.4703956905265434E-3</v>
      </c>
      <c r="H886" s="2">
        <f t="shared" si="121"/>
        <v>0.36006803692001715</v>
      </c>
      <c r="I886" s="2">
        <f t="shared" si="122"/>
        <v>26.474266517976559</v>
      </c>
    </row>
    <row r="887" spans="1:9" ht="13.5" x14ac:dyDescent="0.25">
      <c r="A887" s="3">
        <f>TITRES_STAT!B890</f>
        <v>43599</v>
      </c>
      <c r="B887" s="5">
        <f>TITRES_STAT!D890</f>
        <v>0.61</v>
      </c>
      <c r="C887" s="2">
        <f t="shared" si="117"/>
        <v>-2.0000000000000018E-2</v>
      </c>
      <c r="D887" s="2">
        <f t="shared" si="118"/>
        <v>0</v>
      </c>
      <c r="E887" s="2">
        <f t="shared" si="119"/>
        <v>2.0000000000000018E-2</v>
      </c>
      <c r="F887" s="2">
        <f t="shared" si="124"/>
        <v>2.4977185176391021E-3</v>
      </c>
      <c r="G887" s="2">
        <f t="shared" si="124"/>
        <v>8.3653674269175051E-3</v>
      </c>
      <c r="H887" s="2">
        <f t="shared" si="121"/>
        <v>0.29857845927987753</v>
      </c>
      <c r="I887" s="2">
        <f t="shared" si="122"/>
        <v>22.992716161752227</v>
      </c>
    </row>
    <row r="888" spans="1:9" ht="13.5" x14ac:dyDescent="0.25">
      <c r="A888" s="3">
        <f>TITRES_STAT!B891</f>
        <v>43600</v>
      </c>
      <c r="B888" s="5">
        <f>TITRES_STAT!D891</f>
        <v>0.63</v>
      </c>
      <c r="C888" s="2">
        <f t="shared" si="117"/>
        <v>2.0000000000000018E-2</v>
      </c>
      <c r="D888" s="2">
        <f t="shared" si="118"/>
        <v>2.0000000000000018E-2</v>
      </c>
      <c r="E888" s="2">
        <f t="shared" si="119"/>
        <v>0</v>
      </c>
      <c r="F888" s="2">
        <f t="shared" si="124"/>
        <v>3.7478814806648818E-3</v>
      </c>
      <c r="G888" s="2">
        <f t="shared" si="124"/>
        <v>7.7678411821376836E-3</v>
      </c>
      <c r="H888" s="2">
        <f t="shared" si="121"/>
        <v>0.48248688313597543</v>
      </c>
      <c r="I888" s="2">
        <f t="shared" si="122"/>
        <v>32.54577754612896</v>
      </c>
    </row>
    <row r="889" spans="1:9" ht="13.5" x14ac:dyDescent="0.25">
      <c r="A889" s="3">
        <f>TITRES_STAT!B892</f>
        <v>43601</v>
      </c>
      <c r="B889" s="5">
        <f>TITRES_STAT!D892</f>
        <v>0.63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3.4801756606173901E-3</v>
      </c>
      <c r="G889" s="2">
        <f t="shared" si="124"/>
        <v>7.2129953834135637E-3</v>
      </c>
      <c r="H889" s="2">
        <f t="shared" si="121"/>
        <v>0.48248688313597538</v>
      </c>
      <c r="I889" s="2">
        <f t="shared" si="122"/>
        <v>32.54577754612896</v>
      </c>
    </row>
    <row r="890" spans="1:9" ht="13.5" x14ac:dyDescent="0.25">
      <c r="A890" s="3">
        <f>TITRES_STAT!B893</f>
        <v>43602</v>
      </c>
      <c r="B890" s="5">
        <f>TITRES_STAT!D893</f>
        <v>0.63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3.2315916848590052E-3</v>
      </c>
      <c r="G890" s="2">
        <f t="shared" si="124"/>
        <v>6.697781427455452E-3</v>
      </c>
      <c r="H890" s="2">
        <f t="shared" si="121"/>
        <v>0.48248688313597543</v>
      </c>
      <c r="I890" s="2">
        <f t="shared" si="122"/>
        <v>32.54577754612896</v>
      </c>
    </row>
    <row r="891" spans="1:9" ht="13.5" x14ac:dyDescent="0.25">
      <c r="A891" s="3">
        <f>TITRES_STAT!B894</f>
        <v>43605</v>
      </c>
      <c r="B891" s="5">
        <f>TITRES_STAT!D894</f>
        <v>0.64</v>
      </c>
      <c r="C891" s="2">
        <f t="shared" si="117"/>
        <v>1.0000000000000009E-2</v>
      </c>
      <c r="D891" s="2">
        <f t="shared" si="118"/>
        <v>1.0000000000000009E-2</v>
      </c>
      <c r="E891" s="2">
        <f t="shared" si="119"/>
        <v>0</v>
      </c>
      <c r="F891" s="2">
        <f t="shared" si="124"/>
        <v>3.7150494216547916E-3</v>
      </c>
      <c r="G891" s="2">
        <f t="shared" si="124"/>
        <v>6.2193684683514916E-3</v>
      </c>
      <c r="H891" s="2">
        <f t="shared" si="121"/>
        <v>0.59733547554861377</v>
      </c>
      <c r="I891" s="2">
        <f t="shared" si="122"/>
        <v>37.395743392192273</v>
      </c>
    </row>
    <row r="892" spans="1:9" ht="13.5" x14ac:dyDescent="0.25">
      <c r="A892" s="3">
        <f>TITRES_STAT!B895</f>
        <v>43606</v>
      </c>
      <c r="B892" s="5">
        <f>TITRES_STAT!D895</f>
        <v>0.66</v>
      </c>
      <c r="C892" s="2">
        <f t="shared" si="117"/>
        <v>2.0000000000000018E-2</v>
      </c>
      <c r="D892" s="2">
        <f t="shared" si="118"/>
        <v>2.0000000000000018E-2</v>
      </c>
      <c r="E892" s="2">
        <f t="shared" si="119"/>
        <v>0</v>
      </c>
      <c r="F892" s="2">
        <f t="shared" si="124"/>
        <v>4.8782601772508786E-3</v>
      </c>
      <c r="G892" s="2">
        <f t="shared" si="124"/>
        <v>5.7751278634692428E-3</v>
      </c>
      <c r="H892" s="2">
        <f t="shared" si="121"/>
        <v>0.84470167459121903</v>
      </c>
      <c r="I892" s="2">
        <f t="shared" si="122"/>
        <v>45.790692675464868</v>
      </c>
    </row>
    <row r="893" spans="1:9" ht="13.5" x14ac:dyDescent="0.25">
      <c r="A893" s="3">
        <f>TITRES_STAT!B896</f>
        <v>43607</v>
      </c>
      <c r="B893" s="5">
        <f>TITRES_STAT!D896</f>
        <v>0.68</v>
      </c>
      <c r="C893" s="2">
        <f t="shared" si="117"/>
        <v>2.0000000000000018E-2</v>
      </c>
      <c r="D893" s="2">
        <f t="shared" si="118"/>
        <v>2.0000000000000018E-2</v>
      </c>
      <c r="E893" s="2">
        <f t="shared" si="119"/>
        <v>0</v>
      </c>
      <c r="F893" s="2">
        <f t="shared" ref="F893:G908" si="125">((F892*13)+D893)/14</f>
        <v>5.9583844503043881E-3</v>
      </c>
      <c r="G893" s="2">
        <f t="shared" si="125"/>
        <v>5.3626187303642972E-3</v>
      </c>
      <c r="H893" s="2">
        <f t="shared" si="121"/>
        <v>1.111096042790948</v>
      </c>
      <c r="I893" s="2">
        <f t="shared" si="122"/>
        <v>52.631240846912746</v>
      </c>
    </row>
    <row r="894" spans="1:9" ht="13.5" x14ac:dyDescent="0.25">
      <c r="A894" s="3">
        <f>TITRES_STAT!B897</f>
        <v>43608</v>
      </c>
      <c r="B894" s="5">
        <f>TITRES_STAT!D897</f>
        <v>0.71</v>
      </c>
      <c r="C894" s="2">
        <f t="shared" si="117"/>
        <v>2.9999999999999916E-2</v>
      </c>
      <c r="D894" s="2">
        <f t="shared" si="118"/>
        <v>2.9999999999999916E-2</v>
      </c>
      <c r="E894" s="2">
        <f t="shared" si="119"/>
        <v>0</v>
      </c>
      <c r="F894" s="2">
        <f t="shared" si="125"/>
        <v>7.6756427038540687E-3</v>
      </c>
      <c r="G894" s="2">
        <f t="shared" si="125"/>
        <v>4.9795745353382759E-3</v>
      </c>
      <c r="H894" s="2">
        <f t="shared" si="121"/>
        <v>1.5414254068058932</v>
      </c>
      <c r="I894" s="2">
        <f t="shared" si="122"/>
        <v>60.652002717765498</v>
      </c>
    </row>
    <row r="895" spans="1:9" ht="13.5" x14ac:dyDescent="0.25">
      <c r="A895" s="3">
        <f>TITRES_STAT!B898</f>
        <v>43609</v>
      </c>
      <c r="B895" s="5">
        <f>TITRES_STAT!D898</f>
        <v>0.75</v>
      </c>
      <c r="C895" s="2">
        <f t="shared" si="117"/>
        <v>4.0000000000000036E-2</v>
      </c>
      <c r="D895" s="2">
        <f t="shared" si="118"/>
        <v>4.0000000000000036E-2</v>
      </c>
      <c r="E895" s="2">
        <f t="shared" si="119"/>
        <v>0</v>
      </c>
      <c r="F895" s="2">
        <f t="shared" si="125"/>
        <v>9.9845253678644951E-3</v>
      </c>
      <c r="G895" s="2">
        <f t="shared" si="125"/>
        <v>4.6238906399569705E-3</v>
      </c>
      <c r="H895" s="2">
        <f t="shared" si="121"/>
        <v>2.1593342371863296</v>
      </c>
      <c r="I895" s="2">
        <f t="shared" si="122"/>
        <v>68.347761745823078</v>
      </c>
    </row>
    <row r="896" spans="1:9" ht="13.5" x14ac:dyDescent="0.25">
      <c r="A896" s="3">
        <f>TITRES_STAT!B899</f>
        <v>43612</v>
      </c>
      <c r="B896" s="5">
        <f>TITRES_STAT!D899</f>
        <v>0.78</v>
      </c>
      <c r="C896" s="2">
        <f t="shared" si="117"/>
        <v>3.0000000000000027E-2</v>
      </c>
      <c r="D896" s="2">
        <f t="shared" si="118"/>
        <v>3.0000000000000027E-2</v>
      </c>
      <c r="E896" s="2">
        <f t="shared" si="119"/>
        <v>0</v>
      </c>
      <c r="F896" s="2">
        <f t="shared" si="125"/>
        <v>1.1414202127302748E-2</v>
      </c>
      <c r="G896" s="2">
        <f t="shared" si="125"/>
        <v>4.2936127371029009E-3</v>
      </c>
      <c r="H896" s="2">
        <f t="shared" si="121"/>
        <v>2.6584144463397594</v>
      </c>
      <c r="I896" s="2">
        <f t="shared" si="122"/>
        <v>72.665754121966714</v>
      </c>
    </row>
    <row r="897" spans="1:9" ht="13.5" x14ac:dyDescent="0.25">
      <c r="A897" s="3">
        <f>TITRES_STAT!B900</f>
        <v>43613</v>
      </c>
      <c r="B897" s="5">
        <f>TITRES_STAT!D900</f>
        <v>0.8</v>
      </c>
      <c r="C897" s="2">
        <f t="shared" si="117"/>
        <v>2.0000000000000018E-2</v>
      </c>
      <c r="D897" s="2">
        <f t="shared" si="118"/>
        <v>2.0000000000000018E-2</v>
      </c>
      <c r="E897" s="2">
        <f t="shared" si="119"/>
        <v>0</v>
      </c>
      <c r="F897" s="2">
        <f t="shared" si="125"/>
        <v>1.2027473403923983E-2</v>
      </c>
      <c r="G897" s="2">
        <f t="shared" si="125"/>
        <v>3.9869261130241222E-3</v>
      </c>
      <c r="H897" s="2">
        <f t="shared" si="121"/>
        <v>3.0167284426550429</v>
      </c>
      <c r="I897" s="2">
        <f t="shared" si="122"/>
        <v>75.104117336371303</v>
      </c>
    </row>
    <row r="898" spans="1:9" ht="13.5" x14ac:dyDescent="0.25">
      <c r="A898" s="3">
        <f>TITRES_STAT!B901</f>
        <v>43614</v>
      </c>
      <c r="B898" s="5">
        <f>TITRES_STAT!D901</f>
        <v>0.77</v>
      </c>
      <c r="C898" s="2">
        <f t="shared" si="117"/>
        <v>-3.0000000000000027E-2</v>
      </c>
      <c r="D898" s="2">
        <f t="shared" si="118"/>
        <v>0</v>
      </c>
      <c r="E898" s="2">
        <f t="shared" si="119"/>
        <v>3.0000000000000027E-2</v>
      </c>
      <c r="F898" s="2">
        <f t="shared" si="125"/>
        <v>1.1168368160786557E-2</v>
      </c>
      <c r="G898" s="2">
        <f t="shared" si="125"/>
        <v>5.8450028192366865E-3</v>
      </c>
      <c r="H898" s="2">
        <f t="shared" si="121"/>
        <v>1.9107549655972729</v>
      </c>
      <c r="I898" s="2">
        <f t="shared" si="122"/>
        <v>65.644651926418518</v>
      </c>
    </row>
    <row r="899" spans="1:9" ht="13.5" x14ac:dyDescent="0.25">
      <c r="A899" s="3">
        <f>TITRES_STAT!B902</f>
        <v>43615</v>
      </c>
      <c r="B899" s="5">
        <f>TITRES_STAT!D902</f>
        <v>0.75</v>
      </c>
      <c r="C899" s="2">
        <f t="shared" ref="C899:C962" si="126">B899-B898</f>
        <v>-2.0000000000000018E-2</v>
      </c>
      <c r="D899" s="2">
        <f t="shared" ref="D899:D962" si="127">IF(C899&gt;0,C899,0)</f>
        <v>0</v>
      </c>
      <c r="E899" s="2">
        <f t="shared" ref="E899:E962" si="128">IF(C899&lt;0,-C899,0)</f>
        <v>2.0000000000000018E-2</v>
      </c>
      <c r="F899" s="2">
        <f t="shared" si="125"/>
        <v>1.0370627577873232E-2</v>
      </c>
      <c r="G899" s="2">
        <f t="shared" si="125"/>
        <v>6.8560740464340677E-3</v>
      </c>
      <c r="H899" s="2">
        <f t="shared" si="121"/>
        <v>1.5126189576769711</v>
      </c>
      <c r="I899" s="2">
        <f t="shared" si="122"/>
        <v>60.200889317314363</v>
      </c>
    </row>
    <row r="900" spans="1:9" ht="13.5" x14ac:dyDescent="0.25">
      <c r="A900" s="3">
        <f>TITRES_STAT!B903</f>
        <v>43616</v>
      </c>
      <c r="B900" s="5">
        <f>TITRES_STAT!D903</f>
        <v>0.74</v>
      </c>
      <c r="C900" s="2">
        <f t="shared" si="126"/>
        <v>-1.0000000000000009E-2</v>
      </c>
      <c r="D900" s="2">
        <f t="shared" si="127"/>
        <v>0</v>
      </c>
      <c r="E900" s="2">
        <f t="shared" si="128"/>
        <v>1.0000000000000009E-2</v>
      </c>
      <c r="F900" s="2">
        <f t="shared" si="125"/>
        <v>9.6298684651680011E-3</v>
      </c>
      <c r="G900" s="2">
        <f t="shared" si="125"/>
        <v>7.0806401859744919E-3</v>
      </c>
      <c r="H900" s="2">
        <f t="shared" si="121"/>
        <v>1.3600279370561836</v>
      </c>
      <c r="I900" s="2">
        <f t="shared" si="122"/>
        <v>57.62762023709918</v>
      </c>
    </row>
    <row r="901" spans="1:9" ht="13.5" x14ac:dyDescent="0.25">
      <c r="A901" s="3">
        <f>TITRES_STAT!B904</f>
        <v>43619</v>
      </c>
      <c r="B901" s="5">
        <f>TITRES_STAT!D904</f>
        <v>0.75</v>
      </c>
      <c r="C901" s="2">
        <f t="shared" si="126"/>
        <v>1.0000000000000009E-2</v>
      </c>
      <c r="D901" s="2">
        <f t="shared" si="127"/>
        <v>1.0000000000000009E-2</v>
      </c>
      <c r="E901" s="2">
        <f t="shared" si="128"/>
        <v>0</v>
      </c>
      <c r="F901" s="2">
        <f t="shared" si="125"/>
        <v>9.6563064319417167E-3</v>
      </c>
      <c r="G901" s="2">
        <f t="shared" si="125"/>
        <v>6.5748801726905988E-3</v>
      </c>
      <c r="H901" s="2">
        <f t="shared" si="121"/>
        <v>1.4686665274981163</v>
      </c>
      <c r="I901" s="2">
        <f t="shared" si="122"/>
        <v>59.492301254092197</v>
      </c>
    </row>
    <row r="902" spans="1:9" ht="13.5" x14ac:dyDescent="0.25">
      <c r="A902" s="3">
        <f>TITRES_STAT!B905</f>
        <v>43623</v>
      </c>
      <c r="B902" s="5">
        <f>TITRES_STAT!D905</f>
        <v>0.75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8.9665702582315942E-3</v>
      </c>
      <c r="G902" s="2">
        <f t="shared" si="125"/>
        <v>6.1052458746412705E-3</v>
      </c>
      <c r="H902" s="2">
        <f t="shared" si="121"/>
        <v>1.4686665274981163</v>
      </c>
      <c r="I902" s="2">
        <f t="shared" si="122"/>
        <v>59.492301254092197</v>
      </c>
    </row>
    <row r="903" spans="1:9" ht="13.5" x14ac:dyDescent="0.25">
      <c r="A903" s="3">
        <f>TITRES_STAT!B906</f>
        <v>43626</v>
      </c>
      <c r="B903" s="5">
        <f>TITRES_STAT!D906</f>
        <v>0.73</v>
      </c>
      <c r="C903" s="2">
        <f t="shared" si="126"/>
        <v>-2.0000000000000018E-2</v>
      </c>
      <c r="D903" s="2">
        <f t="shared" si="127"/>
        <v>0</v>
      </c>
      <c r="E903" s="2">
        <f t="shared" si="128"/>
        <v>2.0000000000000018E-2</v>
      </c>
      <c r="F903" s="2">
        <f t="shared" si="125"/>
        <v>8.326100954072194E-3</v>
      </c>
      <c r="G903" s="2">
        <f t="shared" si="125"/>
        <v>7.097728312166895E-3</v>
      </c>
      <c r="H903" s="2">
        <f t="shared" si="121"/>
        <v>1.1730656046385473</v>
      </c>
      <c r="I903" s="2">
        <f t="shared" si="122"/>
        <v>53.982061201215643</v>
      </c>
    </row>
    <row r="904" spans="1:9" ht="13.5" x14ac:dyDescent="0.25">
      <c r="A904" s="3">
        <f>TITRES_STAT!B907</f>
        <v>43627</v>
      </c>
      <c r="B904" s="5">
        <f>TITRES_STAT!D907</f>
        <v>0.72</v>
      </c>
      <c r="C904" s="2">
        <f t="shared" si="126"/>
        <v>-1.0000000000000009E-2</v>
      </c>
      <c r="D904" s="2">
        <f t="shared" si="127"/>
        <v>0</v>
      </c>
      <c r="E904" s="2">
        <f t="shared" si="128"/>
        <v>1.0000000000000009E-2</v>
      </c>
      <c r="F904" s="2">
        <f t="shared" si="125"/>
        <v>7.7313794573527512E-3</v>
      </c>
      <c r="G904" s="2">
        <f t="shared" si="125"/>
        <v>7.3050334327264032E-3</v>
      </c>
      <c r="H904" s="2">
        <f t="shared" si="121"/>
        <v>1.0583633228448108</v>
      </c>
      <c r="I904" s="2">
        <f t="shared" si="122"/>
        <v>51.417711882957292</v>
      </c>
    </row>
    <row r="905" spans="1:9" ht="13.5" x14ac:dyDescent="0.25">
      <c r="A905" s="3">
        <f>TITRES_STAT!B908</f>
        <v>43628</v>
      </c>
      <c r="B905" s="5">
        <f>TITRES_STAT!D908</f>
        <v>0.69</v>
      </c>
      <c r="C905" s="2">
        <f t="shared" si="126"/>
        <v>-3.0000000000000027E-2</v>
      </c>
      <c r="D905" s="2">
        <f t="shared" si="127"/>
        <v>0</v>
      </c>
      <c r="E905" s="2">
        <f t="shared" si="128"/>
        <v>3.0000000000000027E-2</v>
      </c>
      <c r="F905" s="2">
        <f t="shared" si="125"/>
        <v>7.1791380675418409E-3</v>
      </c>
      <c r="G905" s="2">
        <f t="shared" si="125"/>
        <v>8.9261024732459476E-3</v>
      </c>
      <c r="H905" s="2">
        <f t="shared" si="121"/>
        <v>0.80428586710266292</v>
      </c>
      <c r="I905" s="2">
        <f t="shared" si="122"/>
        <v>44.576410078198514</v>
      </c>
    </row>
    <row r="906" spans="1:9" ht="13.5" x14ac:dyDescent="0.25">
      <c r="A906" s="3">
        <f>TITRES_STAT!B909</f>
        <v>43629</v>
      </c>
      <c r="B906" s="5">
        <f>TITRES_STAT!D909</f>
        <v>0.7</v>
      </c>
      <c r="C906" s="2">
        <f t="shared" si="126"/>
        <v>1.0000000000000009E-2</v>
      </c>
      <c r="D906" s="2">
        <f t="shared" si="127"/>
        <v>1.0000000000000009E-2</v>
      </c>
      <c r="E906" s="2">
        <f t="shared" si="128"/>
        <v>0</v>
      </c>
      <c r="F906" s="2">
        <f t="shared" si="125"/>
        <v>7.3806282055745671E-3</v>
      </c>
      <c r="G906" s="2">
        <f t="shared" si="125"/>
        <v>8.2885237251569509E-3</v>
      </c>
      <c r="H906" s="2">
        <f t="shared" si="121"/>
        <v>0.89046354336577693</v>
      </c>
      <c r="I906" s="2">
        <f t="shared" si="122"/>
        <v>47.102920682638377</v>
      </c>
    </row>
    <row r="907" spans="1:9" ht="13.5" x14ac:dyDescent="0.25">
      <c r="A907" s="3">
        <f>TITRES_STAT!B910</f>
        <v>43630</v>
      </c>
      <c r="B907" s="5">
        <f>TITRES_STAT!D910</f>
        <v>0.71</v>
      </c>
      <c r="C907" s="2">
        <f t="shared" si="126"/>
        <v>1.0000000000000009E-2</v>
      </c>
      <c r="D907" s="2">
        <f t="shared" si="127"/>
        <v>1.0000000000000009E-2</v>
      </c>
      <c r="E907" s="2">
        <f t="shared" si="128"/>
        <v>0</v>
      </c>
      <c r="F907" s="2">
        <f t="shared" si="125"/>
        <v>7.5677261908906699E-3</v>
      </c>
      <c r="G907" s="2">
        <f t="shared" si="125"/>
        <v>7.6964863162171685E-3</v>
      </c>
      <c r="H907" s="2">
        <f t="shared" si="121"/>
        <v>0.98327027164913039</v>
      </c>
      <c r="I907" s="2">
        <f t="shared" si="122"/>
        <v>49.578228731857145</v>
      </c>
    </row>
    <row r="908" spans="1:9" ht="13.5" x14ac:dyDescent="0.25">
      <c r="A908" s="3">
        <f>TITRES_STAT!B911</f>
        <v>43633</v>
      </c>
      <c r="B908" s="5">
        <f>TITRES_STAT!D911</f>
        <v>0.7</v>
      </c>
      <c r="C908" s="2">
        <f t="shared" si="126"/>
        <v>-1.0000000000000009E-2</v>
      </c>
      <c r="D908" s="2">
        <f t="shared" si="127"/>
        <v>0</v>
      </c>
      <c r="E908" s="2">
        <f t="shared" si="128"/>
        <v>1.0000000000000009E-2</v>
      </c>
      <c r="F908" s="2">
        <f t="shared" si="125"/>
        <v>7.027174320112765E-3</v>
      </c>
      <c r="G908" s="2">
        <f t="shared" si="125"/>
        <v>7.8610230079159422E-3</v>
      </c>
      <c r="H908" s="2">
        <f t="shared" si="121"/>
        <v>0.89392618658366696</v>
      </c>
      <c r="I908" s="2">
        <f t="shared" si="122"/>
        <v>47.199631797486447</v>
      </c>
    </row>
    <row r="909" spans="1:9" ht="13.5" x14ac:dyDescent="0.25">
      <c r="A909" s="3">
        <f>TITRES_STAT!B912</f>
        <v>43634</v>
      </c>
      <c r="B909" s="5">
        <f>TITRES_STAT!D912</f>
        <v>0.68</v>
      </c>
      <c r="C909" s="2">
        <f t="shared" si="126"/>
        <v>-1.9999999999999907E-2</v>
      </c>
      <c r="D909" s="2">
        <f t="shared" si="127"/>
        <v>0</v>
      </c>
      <c r="E909" s="2">
        <f t="shared" si="128"/>
        <v>1.9999999999999907E-2</v>
      </c>
      <c r="F909" s="2">
        <f t="shared" ref="F909:G924" si="129">((F908*13)+D909)/14</f>
        <v>6.5252332972475669E-3</v>
      </c>
      <c r="G909" s="2">
        <f t="shared" si="129"/>
        <v>8.7280927930647977E-3</v>
      </c>
      <c r="H909" s="2">
        <f t="shared" si="121"/>
        <v>0.74761273189400701</v>
      </c>
      <c r="I909" s="2">
        <f t="shared" si="122"/>
        <v>42.779084762318483</v>
      </c>
    </row>
    <row r="910" spans="1:9" ht="13.5" x14ac:dyDescent="0.25">
      <c r="A910" s="3">
        <f>TITRES_STAT!B913</f>
        <v>43635</v>
      </c>
      <c r="B910" s="5">
        <f>TITRES_STAT!D913</f>
        <v>0.7</v>
      </c>
      <c r="C910" s="2">
        <f t="shared" si="126"/>
        <v>1.9999999999999907E-2</v>
      </c>
      <c r="D910" s="2">
        <f t="shared" si="127"/>
        <v>1.9999999999999907E-2</v>
      </c>
      <c r="E910" s="2">
        <f t="shared" si="128"/>
        <v>0</v>
      </c>
      <c r="F910" s="2">
        <f t="shared" si="129"/>
        <v>7.4877166331584486E-3</v>
      </c>
      <c r="G910" s="2">
        <f t="shared" si="129"/>
        <v>8.1046575935601693E-3</v>
      </c>
      <c r="H910" s="2">
        <f t="shared" si="121"/>
        <v>0.92387822023574051</v>
      </c>
      <c r="I910" s="2">
        <f t="shared" si="122"/>
        <v>48.021658050816441</v>
      </c>
    </row>
    <row r="911" spans="1:9" ht="13.5" x14ac:dyDescent="0.25">
      <c r="A911" s="3">
        <f>TITRES_STAT!B914</f>
        <v>43636</v>
      </c>
      <c r="B911" s="5">
        <f>TITRES_STAT!D914</f>
        <v>0.7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6.9528797307899879E-3</v>
      </c>
      <c r="G911" s="2">
        <f t="shared" si="129"/>
        <v>7.5257534797344428E-3</v>
      </c>
      <c r="H911" s="2">
        <f t="shared" si="121"/>
        <v>0.92387822023574051</v>
      </c>
      <c r="I911" s="2">
        <f t="shared" si="122"/>
        <v>48.021658050816441</v>
      </c>
    </row>
    <row r="912" spans="1:9" ht="13.5" x14ac:dyDescent="0.25">
      <c r="A912" s="3">
        <f>TITRES_STAT!B915</f>
        <v>43637</v>
      </c>
      <c r="B912" s="5">
        <f>TITRES_STAT!D915</f>
        <v>0.7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6.4562454643049888E-3</v>
      </c>
      <c r="G912" s="2">
        <f t="shared" si="129"/>
        <v>6.9881996597534113E-3</v>
      </c>
      <c r="H912" s="2">
        <f t="shared" si="121"/>
        <v>0.92387822023574051</v>
      </c>
      <c r="I912" s="2">
        <f t="shared" si="122"/>
        <v>48.021658050816441</v>
      </c>
    </row>
    <row r="913" spans="1:9" ht="13.5" x14ac:dyDescent="0.25">
      <c r="A913" s="3">
        <f>TITRES_STAT!B916</f>
        <v>43640</v>
      </c>
      <c r="B913" s="5">
        <f>TITRES_STAT!D916</f>
        <v>0.7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5.9950850739974903E-3</v>
      </c>
      <c r="G913" s="2">
        <f t="shared" si="129"/>
        <v>6.4890425411995968E-3</v>
      </c>
      <c r="H913" s="2">
        <f t="shared" ref="H913:H976" si="130">F913/G913</f>
        <v>0.92387822023574051</v>
      </c>
      <c r="I913" s="2">
        <f t="shared" ref="I913:I976" si="131">IF(G913=0,100,100-(100/(1+H913)))</f>
        <v>48.021658050816441</v>
      </c>
    </row>
    <row r="914" spans="1:9" ht="13.5" x14ac:dyDescent="0.25">
      <c r="A914" s="3">
        <f>TITRES_STAT!B917</f>
        <v>43641</v>
      </c>
      <c r="B914" s="5">
        <f>TITRES_STAT!D917</f>
        <v>0.71</v>
      </c>
      <c r="C914" s="2">
        <f t="shared" si="126"/>
        <v>1.0000000000000009E-2</v>
      </c>
      <c r="D914" s="2">
        <f t="shared" si="127"/>
        <v>1.0000000000000009E-2</v>
      </c>
      <c r="E914" s="2">
        <f t="shared" si="128"/>
        <v>0</v>
      </c>
      <c r="F914" s="2">
        <f t="shared" si="129"/>
        <v>6.2811504258548133E-3</v>
      </c>
      <c r="G914" s="2">
        <f t="shared" si="129"/>
        <v>6.0255395025424832E-3</v>
      </c>
      <c r="H914" s="2">
        <f t="shared" si="130"/>
        <v>1.0424212509443302</v>
      </c>
      <c r="I914" s="2">
        <f t="shared" si="131"/>
        <v>51.038503955163911</v>
      </c>
    </row>
    <row r="915" spans="1:9" ht="13.5" x14ac:dyDescent="0.25">
      <c r="A915" s="3">
        <f>TITRES_STAT!B918</f>
        <v>43642</v>
      </c>
      <c r="B915" s="5">
        <f>TITRES_STAT!D918</f>
        <v>0.7</v>
      </c>
      <c r="C915" s="2">
        <f t="shared" si="126"/>
        <v>-1.0000000000000009E-2</v>
      </c>
      <c r="D915" s="2">
        <f t="shared" si="127"/>
        <v>0</v>
      </c>
      <c r="E915" s="2">
        <f t="shared" si="128"/>
        <v>1.0000000000000009E-2</v>
      </c>
      <c r="F915" s="2">
        <f t="shared" si="129"/>
        <v>5.832496824008041E-3</v>
      </c>
      <c r="G915" s="2">
        <f t="shared" si="129"/>
        <v>6.3094295380751635E-3</v>
      </c>
      <c r="H915" s="2">
        <f t="shared" si="130"/>
        <v>0.92440953477822307</v>
      </c>
      <c r="I915" s="2">
        <f t="shared" si="131"/>
        <v>48.036008867767116</v>
      </c>
    </row>
    <row r="916" spans="1:9" ht="13.5" x14ac:dyDescent="0.25">
      <c r="A916" s="3">
        <f>TITRES_STAT!B919</f>
        <v>43643</v>
      </c>
      <c r="B916" s="5">
        <f>TITRES_STAT!D919</f>
        <v>0.69</v>
      </c>
      <c r="C916" s="2">
        <f t="shared" si="126"/>
        <v>-1.0000000000000009E-2</v>
      </c>
      <c r="D916" s="2">
        <f t="shared" si="127"/>
        <v>0</v>
      </c>
      <c r="E916" s="2">
        <f t="shared" si="128"/>
        <v>1.0000000000000009E-2</v>
      </c>
      <c r="F916" s="2">
        <f t="shared" si="129"/>
        <v>5.4158899080074671E-3</v>
      </c>
      <c r="G916" s="2">
        <f t="shared" si="129"/>
        <v>6.5730417139269384E-3</v>
      </c>
      <c r="H916" s="2">
        <f t="shared" si="130"/>
        <v>0.8239548969440279</v>
      </c>
      <c r="I916" s="2">
        <f t="shared" si="131"/>
        <v>45.174082885741051</v>
      </c>
    </row>
    <row r="917" spans="1:9" ht="13.5" x14ac:dyDescent="0.25">
      <c r="A917" s="3">
        <f>TITRES_STAT!B920</f>
        <v>43644</v>
      </c>
      <c r="B917" s="5">
        <f>TITRES_STAT!D920</f>
        <v>0.7</v>
      </c>
      <c r="C917" s="2">
        <f t="shared" si="126"/>
        <v>1.0000000000000009E-2</v>
      </c>
      <c r="D917" s="2">
        <f t="shared" si="127"/>
        <v>1.0000000000000009E-2</v>
      </c>
      <c r="E917" s="2">
        <f t="shared" si="128"/>
        <v>0</v>
      </c>
      <c r="F917" s="2">
        <f t="shared" si="129"/>
        <v>5.7433263431497916E-3</v>
      </c>
      <c r="G917" s="2">
        <f t="shared" si="129"/>
        <v>6.1035387343607288E-3</v>
      </c>
      <c r="H917" s="2">
        <f t="shared" si="130"/>
        <v>0.94098302527629241</v>
      </c>
      <c r="I917" s="2">
        <f t="shared" si="131"/>
        <v>48.479714300558946</v>
      </c>
    </row>
    <row r="918" spans="1:9" ht="13.5" x14ac:dyDescent="0.25">
      <c r="A918" s="3">
        <f>TITRES_STAT!B921</f>
        <v>43647</v>
      </c>
      <c r="B918" s="5">
        <f>TITRES_STAT!D921</f>
        <v>0.68</v>
      </c>
      <c r="C918" s="2">
        <f t="shared" si="126"/>
        <v>-1.9999999999999907E-2</v>
      </c>
      <c r="D918" s="2">
        <f t="shared" si="127"/>
        <v>0</v>
      </c>
      <c r="E918" s="2">
        <f t="shared" si="128"/>
        <v>1.9999999999999907E-2</v>
      </c>
      <c r="F918" s="2">
        <f t="shared" si="129"/>
        <v>5.3330887472105206E-3</v>
      </c>
      <c r="G918" s="2">
        <f t="shared" si="129"/>
        <v>7.0961431104778127E-3</v>
      </c>
      <c r="H918" s="2">
        <f t="shared" si="130"/>
        <v>0.75154751872689074</v>
      </c>
      <c r="I918" s="2">
        <f t="shared" si="131"/>
        <v>42.907629435777551</v>
      </c>
    </row>
    <row r="919" spans="1:9" ht="13.5" x14ac:dyDescent="0.25">
      <c r="A919" s="3">
        <f>TITRES_STAT!B922</f>
        <v>43648</v>
      </c>
      <c r="B919" s="5">
        <f>TITRES_STAT!D922</f>
        <v>0.68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4.9521538366954837E-3</v>
      </c>
      <c r="G919" s="2">
        <f t="shared" si="129"/>
        <v>6.5892757454436837E-3</v>
      </c>
      <c r="H919" s="2">
        <f t="shared" si="130"/>
        <v>0.75154751872689074</v>
      </c>
      <c r="I919" s="2">
        <f t="shared" si="131"/>
        <v>42.907629435777551</v>
      </c>
    </row>
    <row r="920" spans="1:9" ht="13.5" x14ac:dyDescent="0.25">
      <c r="A920" s="3">
        <f>TITRES_STAT!B923</f>
        <v>43649</v>
      </c>
      <c r="B920" s="5">
        <f>TITRES_STAT!D923</f>
        <v>0.66</v>
      </c>
      <c r="C920" s="2">
        <f t="shared" si="126"/>
        <v>-2.0000000000000018E-2</v>
      </c>
      <c r="D920" s="2">
        <f t="shared" si="127"/>
        <v>0</v>
      </c>
      <c r="E920" s="2">
        <f t="shared" si="128"/>
        <v>2.0000000000000018E-2</v>
      </c>
      <c r="F920" s="2">
        <f t="shared" si="129"/>
        <v>4.5984285626458066E-3</v>
      </c>
      <c r="G920" s="2">
        <f t="shared" si="129"/>
        <v>7.5471846207691359E-3</v>
      </c>
      <c r="H920" s="2">
        <f t="shared" si="130"/>
        <v>0.60929058896894706</v>
      </c>
      <c r="I920" s="2">
        <f t="shared" si="131"/>
        <v>37.860818496385548</v>
      </c>
    </row>
    <row r="921" spans="1:9" ht="13.5" x14ac:dyDescent="0.25">
      <c r="A921" s="3">
        <f>TITRES_STAT!B924</f>
        <v>43650</v>
      </c>
      <c r="B921" s="5">
        <f>TITRES_STAT!D924</f>
        <v>0.67</v>
      </c>
      <c r="C921" s="2">
        <f t="shared" si="126"/>
        <v>1.0000000000000009E-2</v>
      </c>
      <c r="D921" s="2">
        <f t="shared" si="127"/>
        <v>1.0000000000000009E-2</v>
      </c>
      <c r="E921" s="2">
        <f t="shared" si="128"/>
        <v>0</v>
      </c>
      <c r="F921" s="2">
        <f t="shared" si="129"/>
        <v>4.9842550938853925E-3</v>
      </c>
      <c r="G921" s="2">
        <f t="shared" si="129"/>
        <v>7.0081000049999126E-3</v>
      </c>
      <c r="H921" s="2">
        <f t="shared" si="130"/>
        <v>0.71121346589366408</v>
      </c>
      <c r="I921" s="2">
        <f t="shared" si="131"/>
        <v>41.561937190708107</v>
      </c>
    </row>
    <row r="922" spans="1:9" ht="13.5" x14ac:dyDescent="0.25">
      <c r="A922" s="3">
        <f>TITRES_STAT!B925</f>
        <v>43651</v>
      </c>
      <c r="B922" s="5">
        <f>TITRES_STAT!D925</f>
        <v>0.69</v>
      </c>
      <c r="C922" s="2">
        <f t="shared" si="126"/>
        <v>1.9999999999999907E-2</v>
      </c>
      <c r="D922" s="2">
        <f t="shared" si="127"/>
        <v>1.9999999999999907E-2</v>
      </c>
      <c r="E922" s="2">
        <f t="shared" si="128"/>
        <v>0</v>
      </c>
      <c r="F922" s="2">
        <f t="shared" si="129"/>
        <v>6.0568083014650009E-3</v>
      </c>
      <c r="G922" s="2">
        <f t="shared" si="129"/>
        <v>6.5075214332142046E-3</v>
      </c>
      <c r="H922" s="2">
        <f t="shared" si="130"/>
        <v>0.93073966234689964</v>
      </c>
      <c r="I922" s="2">
        <f t="shared" si="131"/>
        <v>48.20637813052145</v>
      </c>
    </row>
    <row r="923" spans="1:9" ht="13.5" x14ac:dyDescent="0.25">
      <c r="A923" s="3">
        <f>TITRES_STAT!B926</f>
        <v>43654</v>
      </c>
      <c r="B923" s="5">
        <f>TITRES_STAT!D926</f>
        <v>0.67</v>
      </c>
      <c r="C923" s="2">
        <f t="shared" si="126"/>
        <v>-1.9999999999999907E-2</v>
      </c>
      <c r="D923" s="2">
        <f t="shared" si="127"/>
        <v>0</v>
      </c>
      <c r="E923" s="2">
        <f t="shared" si="128"/>
        <v>1.9999999999999907E-2</v>
      </c>
      <c r="F923" s="2">
        <f t="shared" si="129"/>
        <v>5.6241791370746433E-3</v>
      </c>
      <c r="G923" s="2">
        <f t="shared" si="129"/>
        <v>7.4712699022703262E-3</v>
      </c>
      <c r="H923" s="2">
        <f t="shared" si="130"/>
        <v>0.75277418841013899</v>
      </c>
      <c r="I923" s="2">
        <f t="shared" si="131"/>
        <v>42.947585227333015</v>
      </c>
    </row>
    <row r="924" spans="1:9" ht="13.5" x14ac:dyDescent="0.25">
      <c r="A924" s="3">
        <f>TITRES_STAT!B927</f>
        <v>43655</v>
      </c>
      <c r="B924" s="5">
        <f>TITRES_STAT!D927</f>
        <v>0.69</v>
      </c>
      <c r="C924" s="2">
        <f t="shared" si="126"/>
        <v>1.9999999999999907E-2</v>
      </c>
      <c r="D924" s="2">
        <f t="shared" si="127"/>
        <v>1.9999999999999907E-2</v>
      </c>
      <c r="E924" s="2">
        <f t="shared" si="128"/>
        <v>0</v>
      </c>
      <c r="F924" s="2">
        <f t="shared" si="129"/>
        <v>6.6510234844264476E-3</v>
      </c>
      <c r="G924" s="2">
        <f t="shared" si="129"/>
        <v>6.9376077663938747E-3</v>
      </c>
      <c r="H924" s="2">
        <f t="shared" si="130"/>
        <v>0.95869119563725469</v>
      </c>
      <c r="I924" s="2">
        <f t="shared" si="131"/>
        <v>48.945499820115707</v>
      </c>
    </row>
    <row r="925" spans="1:9" ht="13.5" x14ac:dyDescent="0.25">
      <c r="A925" s="3">
        <f>TITRES_STAT!B928</f>
        <v>43656</v>
      </c>
      <c r="B925" s="5">
        <f>TITRES_STAT!D928</f>
        <v>0.67</v>
      </c>
      <c r="C925" s="2">
        <f t="shared" si="126"/>
        <v>-1.9999999999999907E-2</v>
      </c>
      <c r="D925" s="2">
        <f t="shared" si="127"/>
        <v>0</v>
      </c>
      <c r="E925" s="2">
        <f t="shared" si="128"/>
        <v>1.9999999999999907E-2</v>
      </c>
      <c r="F925" s="2">
        <f t="shared" ref="F925:G940" si="132">((F924*13)+D925)/14</f>
        <v>6.1759503783959868E-3</v>
      </c>
      <c r="G925" s="2">
        <f t="shared" si="132"/>
        <v>7.8706357830800201E-3</v>
      </c>
      <c r="H925" s="2">
        <f t="shared" si="130"/>
        <v>0.78468252738524624</v>
      </c>
      <c r="I925" s="2">
        <f t="shared" si="131"/>
        <v>43.967625353226907</v>
      </c>
    </row>
    <row r="926" spans="1:9" ht="13.5" x14ac:dyDescent="0.25">
      <c r="A926" s="3">
        <f>TITRES_STAT!B929</f>
        <v>43657</v>
      </c>
      <c r="B926" s="5">
        <f>TITRES_STAT!D929</f>
        <v>0.68</v>
      </c>
      <c r="C926" s="2">
        <f t="shared" si="126"/>
        <v>1.0000000000000009E-2</v>
      </c>
      <c r="D926" s="2">
        <f t="shared" si="127"/>
        <v>1.0000000000000009E-2</v>
      </c>
      <c r="E926" s="2">
        <f t="shared" si="128"/>
        <v>0</v>
      </c>
      <c r="F926" s="2">
        <f t="shared" si="132"/>
        <v>6.4490967799391312E-3</v>
      </c>
      <c r="G926" s="2">
        <f t="shared" si="132"/>
        <v>7.3084475128600192E-3</v>
      </c>
      <c r="H926" s="2">
        <f t="shared" si="130"/>
        <v>0.88241678805125634</v>
      </c>
      <c r="I926" s="2">
        <f t="shared" si="131"/>
        <v>46.876801867282808</v>
      </c>
    </row>
    <row r="927" spans="1:9" ht="13.5" x14ac:dyDescent="0.25">
      <c r="A927" s="3">
        <f>TITRES_STAT!B930</f>
        <v>43658</v>
      </c>
      <c r="B927" s="5">
        <f>TITRES_STAT!D930</f>
        <v>0.67</v>
      </c>
      <c r="C927" s="2">
        <f t="shared" si="126"/>
        <v>-1.0000000000000009E-2</v>
      </c>
      <c r="D927" s="2">
        <f t="shared" si="127"/>
        <v>0</v>
      </c>
      <c r="E927" s="2">
        <f t="shared" si="128"/>
        <v>1.0000000000000009E-2</v>
      </c>
      <c r="F927" s="2">
        <f t="shared" si="132"/>
        <v>5.9884470099434784E-3</v>
      </c>
      <c r="G927" s="2">
        <f t="shared" si="132"/>
        <v>7.5007012619414471E-3</v>
      </c>
      <c r="H927" s="2">
        <f t="shared" si="130"/>
        <v>0.79838495106168994</v>
      </c>
      <c r="I927" s="2">
        <f t="shared" si="131"/>
        <v>44.394552489463244</v>
      </c>
    </row>
    <row r="928" spans="1:9" ht="13.5" x14ac:dyDescent="0.25">
      <c r="A928" s="3">
        <f>TITRES_STAT!B931</f>
        <v>43661</v>
      </c>
      <c r="B928" s="5">
        <f>TITRES_STAT!D931</f>
        <v>0.68</v>
      </c>
      <c r="C928" s="2">
        <f t="shared" si="126"/>
        <v>1.0000000000000009E-2</v>
      </c>
      <c r="D928" s="2">
        <f t="shared" si="127"/>
        <v>1.0000000000000009E-2</v>
      </c>
      <c r="E928" s="2">
        <f t="shared" si="128"/>
        <v>0</v>
      </c>
      <c r="F928" s="2">
        <f t="shared" si="132"/>
        <v>6.27498650923323E-3</v>
      </c>
      <c r="G928" s="2">
        <f t="shared" si="132"/>
        <v>6.9649368860884861E-3</v>
      </c>
      <c r="H928" s="2">
        <f t="shared" si="130"/>
        <v>0.90093946461548879</v>
      </c>
      <c r="I928" s="2">
        <f t="shared" si="131"/>
        <v>47.394432141884423</v>
      </c>
    </row>
    <row r="929" spans="1:9" ht="13.5" x14ac:dyDescent="0.25">
      <c r="A929" s="3">
        <f>TITRES_STAT!B932</f>
        <v>43662</v>
      </c>
      <c r="B929" s="5">
        <f>TITRES_STAT!D932</f>
        <v>0.68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5.8267731871451418E-3</v>
      </c>
      <c r="G929" s="2">
        <f t="shared" si="132"/>
        <v>6.4674413942250233E-3</v>
      </c>
      <c r="H929" s="2">
        <f t="shared" si="130"/>
        <v>0.90093946461548857</v>
      </c>
      <c r="I929" s="2">
        <f t="shared" si="131"/>
        <v>47.394432141884408</v>
      </c>
    </row>
    <row r="930" spans="1:9" ht="13.5" x14ac:dyDescent="0.25">
      <c r="A930" s="3">
        <f>TITRES_STAT!B933</f>
        <v>43663</v>
      </c>
      <c r="B930" s="5">
        <f>TITRES_STAT!D933</f>
        <v>0.69</v>
      </c>
      <c r="C930" s="2">
        <f t="shared" si="126"/>
        <v>9.9999999999998979E-3</v>
      </c>
      <c r="D930" s="2">
        <f t="shared" si="127"/>
        <v>9.9999999999998979E-3</v>
      </c>
      <c r="E930" s="2">
        <f t="shared" si="128"/>
        <v>0</v>
      </c>
      <c r="F930" s="2">
        <f t="shared" si="132"/>
        <v>6.1248608166347678E-3</v>
      </c>
      <c r="G930" s="2">
        <f t="shared" si="132"/>
        <v>6.0054812946375219E-3</v>
      </c>
      <c r="H930" s="2">
        <f t="shared" si="130"/>
        <v>1.0198784270802481</v>
      </c>
      <c r="I930" s="2">
        <f t="shared" si="131"/>
        <v>50.492069889299785</v>
      </c>
    </row>
    <row r="931" spans="1:9" ht="13.5" x14ac:dyDescent="0.25">
      <c r="A931" s="3">
        <f>TITRES_STAT!B934</f>
        <v>43664</v>
      </c>
      <c r="B931" s="5">
        <f>TITRES_STAT!D934</f>
        <v>0.69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5.687370758303713E-3</v>
      </c>
      <c r="G931" s="2">
        <f t="shared" si="132"/>
        <v>5.5765183450205563E-3</v>
      </c>
      <c r="H931" s="2">
        <f t="shared" si="130"/>
        <v>1.0198784270802481</v>
      </c>
      <c r="I931" s="2">
        <f t="shared" si="131"/>
        <v>50.492069889299785</v>
      </c>
    </row>
    <row r="932" spans="1:9" ht="13.5" x14ac:dyDescent="0.25">
      <c r="A932" s="3">
        <f>TITRES_STAT!B935</f>
        <v>43665</v>
      </c>
      <c r="B932" s="5">
        <f>TITRES_STAT!D935</f>
        <v>0.68</v>
      </c>
      <c r="C932" s="2">
        <f t="shared" si="126"/>
        <v>-9.9999999999998979E-3</v>
      </c>
      <c r="D932" s="2">
        <f t="shared" si="127"/>
        <v>0</v>
      </c>
      <c r="E932" s="2">
        <f t="shared" si="128"/>
        <v>9.9999999999998979E-3</v>
      </c>
      <c r="F932" s="2">
        <f t="shared" si="132"/>
        <v>5.2811299898534473E-3</v>
      </c>
      <c r="G932" s="2">
        <f t="shared" si="132"/>
        <v>5.8924813203762236E-3</v>
      </c>
      <c r="H932" s="2">
        <f t="shared" si="130"/>
        <v>0.89624891496749914</v>
      </c>
      <c r="I932" s="2">
        <f t="shared" si="131"/>
        <v>47.264307332925242</v>
      </c>
    </row>
    <row r="933" spans="1:9" ht="13.5" x14ac:dyDescent="0.25">
      <c r="A933" s="3">
        <f>TITRES_STAT!B936</f>
        <v>43668</v>
      </c>
      <c r="B933" s="5">
        <f>TITRES_STAT!D936</f>
        <v>0.67</v>
      </c>
      <c r="C933" s="2">
        <f t="shared" si="126"/>
        <v>-1.0000000000000009E-2</v>
      </c>
      <c r="D933" s="2">
        <f t="shared" si="127"/>
        <v>0</v>
      </c>
      <c r="E933" s="2">
        <f t="shared" si="128"/>
        <v>1.0000000000000009E-2</v>
      </c>
      <c r="F933" s="2">
        <f t="shared" si="132"/>
        <v>4.9039064191496295E-3</v>
      </c>
      <c r="G933" s="2">
        <f t="shared" si="132"/>
        <v>6.1858755117779234E-3</v>
      </c>
      <c r="H933" s="2">
        <f t="shared" si="130"/>
        <v>0.79275866606312695</v>
      </c>
      <c r="I933" s="2">
        <f t="shared" si="131"/>
        <v>44.220043727581803</v>
      </c>
    </row>
    <row r="934" spans="1:9" ht="13.5" x14ac:dyDescent="0.25">
      <c r="A934" s="3">
        <f>TITRES_STAT!B937</f>
        <v>43669</v>
      </c>
      <c r="B934" s="5">
        <f>TITRES_STAT!D937</f>
        <v>0.67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4.5536273892103699E-3</v>
      </c>
      <c r="G934" s="2">
        <f t="shared" si="132"/>
        <v>5.7440272609366435E-3</v>
      </c>
      <c r="H934" s="2">
        <f t="shared" si="130"/>
        <v>0.79275866606312684</v>
      </c>
      <c r="I934" s="2">
        <f t="shared" si="131"/>
        <v>44.220043727581803</v>
      </c>
    </row>
    <row r="935" spans="1:9" ht="13.5" x14ac:dyDescent="0.25">
      <c r="A935" s="3">
        <f>TITRES_STAT!B938</f>
        <v>43670</v>
      </c>
      <c r="B935" s="5">
        <f>TITRES_STAT!D938</f>
        <v>0.67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4.228368289981058E-3</v>
      </c>
      <c r="G935" s="2">
        <f t="shared" si="132"/>
        <v>5.3337395994411691E-3</v>
      </c>
      <c r="H935" s="2">
        <f t="shared" si="130"/>
        <v>0.79275866606312684</v>
      </c>
      <c r="I935" s="2">
        <f t="shared" si="131"/>
        <v>44.220043727581803</v>
      </c>
    </row>
    <row r="936" spans="1:9" ht="13.5" x14ac:dyDescent="0.25">
      <c r="A936" s="3">
        <f>TITRES_STAT!B939</f>
        <v>43672</v>
      </c>
      <c r="B936" s="5">
        <f>TITRES_STAT!D939</f>
        <v>0.67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3.9263419835538398E-3</v>
      </c>
      <c r="G936" s="2">
        <f t="shared" si="132"/>
        <v>4.952758199481086E-3</v>
      </c>
      <c r="H936" s="2">
        <f t="shared" si="130"/>
        <v>0.79275866606312684</v>
      </c>
      <c r="I936" s="2">
        <f t="shared" si="131"/>
        <v>44.220043727581803</v>
      </c>
    </row>
    <row r="937" spans="1:9" ht="13.5" x14ac:dyDescent="0.25">
      <c r="A937" s="3">
        <f>TITRES_STAT!B940</f>
        <v>43675</v>
      </c>
      <c r="B937" s="5">
        <f>TITRES_STAT!D940</f>
        <v>0.66</v>
      </c>
      <c r="C937" s="2">
        <f t="shared" si="126"/>
        <v>-1.0000000000000009E-2</v>
      </c>
      <c r="D937" s="2">
        <f t="shared" si="127"/>
        <v>0</v>
      </c>
      <c r="E937" s="2">
        <f t="shared" si="128"/>
        <v>1.0000000000000009E-2</v>
      </c>
      <c r="F937" s="2">
        <f t="shared" si="132"/>
        <v>3.6458889847285655E-3</v>
      </c>
      <c r="G937" s="2">
        <f t="shared" si="132"/>
        <v>5.3132754709467236E-3</v>
      </c>
      <c r="H937" s="2">
        <f t="shared" si="130"/>
        <v>0.6861848222747875</v>
      </c>
      <c r="I937" s="2">
        <f t="shared" si="131"/>
        <v>40.694520150470439</v>
      </c>
    </row>
    <row r="938" spans="1:9" ht="13.5" x14ac:dyDescent="0.25">
      <c r="A938" s="3">
        <f>TITRES_STAT!B941</f>
        <v>43676</v>
      </c>
      <c r="B938" s="5">
        <f>TITRES_STAT!D941</f>
        <v>0.65</v>
      </c>
      <c r="C938" s="2">
        <f t="shared" si="126"/>
        <v>-1.0000000000000009E-2</v>
      </c>
      <c r="D938" s="2">
        <f t="shared" si="127"/>
        <v>0</v>
      </c>
      <c r="E938" s="2">
        <f t="shared" si="128"/>
        <v>1.0000000000000009E-2</v>
      </c>
      <c r="F938" s="2">
        <f t="shared" si="132"/>
        <v>3.3854683429622398E-3</v>
      </c>
      <c r="G938" s="2">
        <f t="shared" si="132"/>
        <v>5.6480415087362444E-3</v>
      </c>
      <c r="H938" s="2">
        <f t="shared" si="130"/>
        <v>0.59940571217928995</v>
      </c>
      <c r="I938" s="2">
        <f t="shared" si="131"/>
        <v>37.476777006289559</v>
      </c>
    </row>
    <row r="939" spans="1:9" ht="13.5" x14ac:dyDescent="0.25">
      <c r="A939" s="3">
        <f>TITRES_STAT!B942</f>
        <v>43677</v>
      </c>
      <c r="B939" s="5">
        <f>TITRES_STAT!D942</f>
        <v>0.66</v>
      </c>
      <c r="C939" s="2">
        <f t="shared" si="126"/>
        <v>1.0000000000000009E-2</v>
      </c>
      <c r="D939" s="2">
        <f t="shared" si="127"/>
        <v>1.0000000000000009E-2</v>
      </c>
      <c r="E939" s="2">
        <f t="shared" si="128"/>
        <v>0</v>
      </c>
      <c r="F939" s="2">
        <f t="shared" si="132"/>
        <v>3.8579348898935091E-3</v>
      </c>
      <c r="G939" s="2">
        <f t="shared" si="132"/>
        <v>5.2446099723979416E-3</v>
      </c>
      <c r="H939" s="2">
        <f t="shared" si="130"/>
        <v>0.73559996075925227</v>
      </c>
      <c r="I939" s="2">
        <f t="shared" si="131"/>
        <v>42.383036263578738</v>
      </c>
    </row>
    <row r="940" spans="1:9" ht="13.5" x14ac:dyDescent="0.25">
      <c r="A940" s="3">
        <f>TITRES_STAT!B943</f>
        <v>43678</v>
      </c>
      <c r="B940" s="5">
        <f>TITRES_STAT!D943</f>
        <v>0.65</v>
      </c>
      <c r="C940" s="2">
        <f t="shared" si="126"/>
        <v>-1.0000000000000009E-2</v>
      </c>
      <c r="D940" s="2">
        <f t="shared" si="127"/>
        <v>0</v>
      </c>
      <c r="E940" s="2">
        <f t="shared" si="128"/>
        <v>1.0000000000000009E-2</v>
      </c>
      <c r="F940" s="2">
        <f t="shared" si="132"/>
        <v>3.5823681120439729E-3</v>
      </c>
      <c r="G940" s="2">
        <f t="shared" si="132"/>
        <v>5.5842806886552323E-3</v>
      </c>
      <c r="H940" s="2">
        <f t="shared" si="130"/>
        <v>0.64150932085519041</v>
      </c>
      <c r="I940" s="2">
        <f t="shared" si="131"/>
        <v>39.080455572495815</v>
      </c>
    </row>
    <row r="941" spans="1:9" ht="13.5" x14ac:dyDescent="0.25">
      <c r="A941" s="3">
        <f>TITRES_STAT!B944</f>
        <v>43679</v>
      </c>
      <c r="B941" s="5">
        <f>TITRES_STAT!D944</f>
        <v>0.67</v>
      </c>
      <c r="C941" s="2">
        <f t="shared" si="126"/>
        <v>2.0000000000000018E-2</v>
      </c>
      <c r="D941" s="2">
        <f t="shared" si="127"/>
        <v>2.0000000000000018E-2</v>
      </c>
      <c r="E941" s="2">
        <f t="shared" si="128"/>
        <v>0</v>
      </c>
      <c r="F941" s="2">
        <f t="shared" ref="F941:G956" si="133">((F940*13)+D941)/14</f>
        <v>4.7550561040408329E-3</v>
      </c>
      <c r="G941" s="2">
        <f t="shared" si="133"/>
        <v>5.1854034966084305E-3</v>
      </c>
      <c r="H941" s="2">
        <f t="shared" si="130"/>
        <v>0.91700792564183853</v>
      </c>
      <c r="I941" s="2">
        <f t="shared" si="131"/>
        <v>47.835374772110697</v>
      </c>
    </row>
    <row r="942" spans="1:9" ht="13.5" x14ac:dyDescent="0.25">
      <c r="A942" s="3">
        <f>TITRES_STAT!B945</f>
        <v>43682</v>
      </c>
      <c r="B942" s="5">
        <f>TITRES_STAT!D945</f>
        <v>0.66</v>
      </c>
      <c r="C942" s="2">
        <f t="shared" si="126"/>
        <v>-1.0000000000000009E-2</v>
      </c>
      <c r="D942" s="2">
        <f t="shared" si="127"/>
        <v>0</v>
      </c>
      <c r="E942" s="2">
        <f t="shared" si="128"/>
        <v>1.0000000000000009E-2</v>
      </c>
      <c r="F942" s="2">
        <f t="shared" si="133"/>
        <v>4.4154092394664878E-3</v>
      </c>
      <c r="G942" s="2">
        <f t="shared" si="133"/>
        <v>5.5293032468506859E-3</v>
      </c>
      <c r="H942" s="2">
        <f t="shared" si="130"/>
        <v>0.7985471301436331</v>
      </c>
      <c r="I942" s="2">
        <f t="shared" si="131"/>
        <v>44.399566559029267</v>
      </c>
    </row>
    <row r="943" spans="1:9" ht="13.5" x14ac:dyDescent="0.25">
      <c r="A943" s="3">
        <f>TITRES_STAT!B946</f>
        <v>43683</v>
      </c>
      <c r="B943" s="5">
        <f>TITRES_STAT!D946</f>
        <v>0.67</v>
      </c>
      <c r="C943" s="2">
        <f t="shared" si="126"/>
        <v>1.0000000000000009E-2</v>
      </c>
      <c r="D943" s="2">
        <f t="shared" si="127"/>
        <v>1.0000000000000009E-2</v>
      </c>
      <c r="E943" s="2">
        <f t="shared" si="128"/>
        <v>0</v>
      </c>
      <c r="F943" s="2">
        <f t="shared" si="133"/>
        <v>4.814308579504596E-3</v>
      </c>
      <c r="G943" s="2">
        <f t="shared" si="133"/>
        <v>5.1343530149327793E-3</v>
      </c>
      <c r="H943" s="2">
        <f t="shared" si="130"/>
        <v>0.93766606337792424</v>
      </c>
      <c r="I943" s="2">
        <f t="shared" si="131"/>
        <v>48.391520143739079</v>
      </c>
    </row>
    <row r="944" spans="1:9" ht="13.5" x14ac:dyDescent="0.25">
      <c r="A944" s="3">
        <f>TITRES_STAT!B947</f>
        <v>43684</v>
      </c>
      <c r="B944" s="5">
        <f>TITRES_STAT!D947</f>
        <v>0.66</v>
      </c>
      <c r="C944" s="2">
        <f t="shared" si="126"/>
        <v>-1.0000000000000009E-2</v>
      </c>
      <c r="D944" s="2">
        <f t="shared" si="127"/>
        <v>0</v>
      </c>
      <c r="E944" s="2">
        <f t="shared" si="128"/>
        <v>1.0000000000000009E-2</v>
      </c>
      <c r="F944" s="2">
        <f t="shared" si="133"/>
        <v>4.4704293952542674E-3</v>
      </c>
      <c r="G944" s="2">
        <f t="shared" si="133"/>
        <v>5.4818992281518665E-3</v>
      </c>
      <c r="H944" s="2">
        <f t="shared" si="130"/>
        <v>0.81548915972346325</v>
      </c>
      <c r="I944" s="2">
        <f t="shared" si="131"/>
        <v>44.918426274034005</v>
      </c>
    </row>
    <row r="945" spans="1:9" ht="13.5" x14ac:dyDescent="0.25">
      <c r="A945" s="3">
        <f>TITRES_STAT!B948</f>
        <v>43685</v>
      </c>
      <c r="B945" s="5">
        <f>TITRES_STAT!D948</f>
        <v>0.67</v>
      </c>
      <c r="C945" s="2">
        <f t="shared" si="126"/>
        <v>1.0000000000000009E-2</v>
      </c>
      <c r="D945" s="2">
        <f t="shared" si="127"/>
        <v>1.0000000000000009E-2</v>
      </c>
      <c r="E945" s="2">
        <f t="shared" si="128"/>
        <v>0</v>
      </c>
      <c r="F945" s="2">
        <f t="shared" si="133"/>
        <v>4.8653987241646778E-3</v>
      </c>
      <c r="G945" s="2">
        <f t="shared" si="133"/>
        <v>5.0903349975695905E-3</v>
      </c>
      <c r="H945" s="2">
        <f t="shared" si="130"/>
        <v>0.95581110604462971</v>
      </c>
      <c r="I945" s="2">
        <f t="shared" si="131"/>
        <v>48.87031795098207</v>
      </c>
    </row>
    <row r="946" spans="1:9" ht="13.5" x14ac:dyDescent="0.25">
      <c r="A946" s="3">
        <f>TITRES_STAT!B949</f>
        <v>43686</v>
      </c>
      <c r="B946" s="5">
        <f>TITRES_STAT!D949</f>
        <v>0.66</v>
      </c>
      <c r="C946" s="2">
        <f t="shared" si="126"/>
        <v>-1.0000000000000009E-2</v>
      </c>
      <c r="D946" s="2">
        <f t="shared" si="127"/>
        <v>0</v>
      </c>
      <c r="E946" s="2">
        <f t="shared" si="128"/>
        <v>1.0000000000000009E-2</v>
      </c>
      <c r="F946" s="2">
        <f t="shared" si="133"/>
        <v>4.5178702438672001E-3</v>
      </c>
      <c r="G946" s="2">
        <f t="shared" si="133"/>
        <v>5.4410253548860489E-3</v>
      </c>
      <c r="H946" s="2">
        <f t="shared" si="130"/>
        <v>0.83033434861871136</v>
      </c>
      <c r="I946" s="2">
        <f t="shared" si="131"/>
        <v>45.365173267132057</v>
      </c>
    </row>
    <row r="947" spans="1:9" ht="13.5" x14ac:dyDescent="0.25">
      <c r="A947" s="3">
        <f>TITRES_STAT!B950</f>
        <v>43691</v>
      </c>
      <c r="B947" s="5">
        <f>TITRES_STAT!D950</f>
        <v>0.66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4.1951652264481144E-3</v>
      </c>
      <c r="G947" s="2">
        <f t="shared" si="133"/>
        <v>5.0523806866799026E-3</v>
      </c>
      <c r="H947" s="2">
        <f t="shared" si="130"/>
        <v>0.83033434861871136</v>
      </c>
      <c r="I947" s="2">
        <f t="shared" si="131"/>
        <v>45.365173267132057</v>
      </c>
    </row>
    <row r="948" spans="1:9" ht="13.5" x14ac:dyDescent="0.25">
      <c r="A948" s="3">
        <f>TITRES_STAT!B951</f>
        <v>43692</v>
      </c>
      <c r="B948" s="5">
        <f>TITRES_STAT!D951</f>
        <v>0.66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3.8955105674161059E-3</v>
      </c>
      <c r="G948" s="2">
        <f t="shared" si="133"/>
        <v>4.6914963519170527E-3</v>
      </c>
      <c r="H948" s="2">
        <f t="shared" si="130"/>
        <v>0.83033434861871125</v>
      </c>
      <c r="I948" s="2">
        <f t="shared" si="131"/>
        <v>45.365173267132057</v>
      </c>
    </row>
    <row r="949" spans="1:9" ht="13.5" x14ac:dyDescent="0.25">
      <c r="A949" s="3">
        <f>TITRES_STAT!B952</f>
        <v>43693</v>
      </c>
      <c r="B949" s="5">
        <f>TITRES_STAT!D952</f>
        <v>0.65</v>
      </c>
      <c r="C949" s="2">
        <f t="shared" si="126"/>
        <v>-1.0000000000000009E-2</v>
      </c>
      <c r="D949" s="2">
        <f t="shared" si="127"/>
        <v>0</v>
      </c>
      <c r="E949" s="2">
        <f t="shared" si="128"/>
        <v>1.0000000000000009E-2</v>
      </c>
      <c r="F949" s="2">
        <f t="shared" si="133"/>
        <v>3.6172598126006698E-3</v>
      </c>
      <c r="G949" s="2">
        <f t="shared" si="133"/>
        <v>5.0706751839229786E-3</v>
      </c>
      <c r="H949" s="2">
        <f t="shared" si="130"/>
        <v>0.71336847291451644</v>
      </c>
      <c r="I949" s="2">
        <f t="shared" si="131"/>
        <v>41.6354382721333</v>
      </c>
    </row>
    <row r="950" spans="1:9" ht="13.5" x14ac:dyDescent="0.25">
      <c r="A950" s="3">
        <f>TITRES_STAT!B953</f>
        <v>43696</v>
      </c>
      <c r="B950" s="5">
        <f>TITRES_STAT!D953</f>
        <v>0.64</v>
      </c>
      <c r="C950" s="2">
        <f t="shared" si="126"/>
        <v>-1.0000000000000009E-2</v>
      </c>
      <c r="D950" s="2">
        <f t="shared" si="127"/>
        <v>0</v>
      </c>
      <c r="E950" s="2">
        <f t="shared" si="128"/>
        <v>1.0000000000000009E-2</v>
      </c>
      <c r="F950" s="2">
        <f t="shared" si="133"/>
        <v>3.3588841117006218E-3</v>
      </c>
      <c r="G950" s="2">
        <f t="shared" si="133"/>
        <v>5.422769813642766E-3</v>
      </c>
      <c r="H950" s="2">
        <f t="shared" si="130"/>
        <v>0.6194037783514692</v>
      </c>
      <c r="I950" s="2">
        <f t="shared" si="131"/>
        <v>38.248878175522954</v>
      </c>
    </row>
    <row r="951" spans="1:9" ht="13.5" x14ac:dyDescent="0.25">
      <c r="A951" s="3">
        <f>TITRES_STAT!B954</f>
        <v>43697</v>
      </c>
      <c r="B951" s="5">
        <f>TITRES_STAT!D954</f>
        <v>0.65</v>
      </c>
      <c r="C951" s="2">
        <f t="shared" si="126"/>
        <v>1.0000000000000009E-2</v>
      </c>
      <c r="D951" s="2">
        <f t="shared" si="127"/>
        <v>1.0000000000000009E-2</v>
      </c>
      <c r="E951" s="2">
        <f t="shared" si="128"/>
        <v>0</v>
      </c>
      <c r="F951" s="2">
        <f t="shared" si="133"/>
        <v>3.833249532293435E-3</v>
      </c>
      <c r="G951" s="2">
        <f t="shared" si="133"/>
        <v>5.0354291126682828E-3</v>
      </c>
      <c r="H951" s="2">
        <f t="shared" si="130"/>
        <v>0.76125578307708308</v>
      </c>
      <c r="I951" s="2">
        <f t="shared" si="131"/>
        <v>43.222329793977799</v>
      </c>
    </row>
    <row r="952" spans="1:9" ht="13.5" x14ac:dyDescent="0.25">
      <c r="A952" s="3">
        <f>TITRES_STAT!B955</f>
        <v>43698</v>
      </c>
      <c r="B952" s="5">
        <f>TITRES_STAT!D955</f>
        <v>0.64</v>
      </c>
      <c r="C952" s="2">
        <f t="shared" si="126"/>
        <v>-1.0000000000000009E-2</v>
      </c>
      <c r="D952" s="2">
        <f t="shared" si="127"/>
        <v>0</v>
      </c>
      <c r="E952" s="2">
        <f t="shared" si="128"/>
        <v>1.0000000000000009E-2</v>
      </c>
      <c r="F952" s="2">
        <f t="shared" si="133"/>
        <v>3.5594459942724752E-3</v>
      </c>
      <c r="G952" s="2">
        <f t="shared" si="133"/>
        <v>5.3900413189062633E-3</v>
      </c>
      <c r="H952" s="2">
        <f t="shared" si="130"/>
        <v>0.66037452844512723</v>
      </c>
      <c r="I952" s="2">
        <f t="shared" si="131"/>
        <v>39.772624617624132</v>
      </c>
    </row>
    <row r="953" spans="1:9" ht="13.5" x14ac:dyDescent="0.25">
      <c r="A953" s="3">
        <f>TITRES_STAT!B956</f>
        <v>43699</v>
      </c>
      <c r="B953" s="5">
        <f>TITRES_STAT!D956</f>
        <v>0.64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3.3051998518244413E-3</v>
      </c>
      <c r="G953" s="2">
        <f t="shared" si="133"/>
        <v>5.0050383675558155E-3</v>
      </c>
      <c r="H953" s="2">
        <f t="shared" si="130"/>
        <v>0.66037452844512723</v>
      </c>
      <c r="I953" s="2">
        <f t="shared" si="131"/>
        <v>39.772624617624132</v>
      </c>
    </row>
    <row r="954" spans="1:9" ht="13.5" x14ac:dyDescent="0.25">
      <c r="A954" s="3">
        <f>TITRES_STAT!B957</f>
        <v>43700</v>
      </c>
      <c r="B954" s="5">
        <f>TITRES_STAT!D957</f>
        <v>0.65</v>
      </c>
      <c r="C954" s="2">
        <f t="shared" si="126"/>
        <v>1.0000000000000009E-2</v>
      </c>
      <c r="D954" s="2">
        <f t="shared" si="127"/>
        <v>1.0000000000000009E-2</v>
      </c>
      <c r="E954" s="2">
        <f t="shared" si="128"/>
        <v>0</v>
      </c>
      <c r="F954" s="2">
        <f t="shared" si="133"/>
        <v>3.7833998624084105E-3</v>
      </c>
      <c r="G954" s="2">
        <f t="shared" si="133"/>
        <v>4.6475356270161139E-3</v>
      </c>
      <c r="H954" s="2">
        <f t="shared" si="130"/>
        <v>0.81406581165629277</v>
      </c>
      <c r="I954" s="2">
        <f t="shared" si="131"/>
        <v>44.875208298701573</v>
      </c>
    </row>
    <row r="955" spans="1:9" ht="13.5" x14ac:dyDescent="0.25">
      <c r="A955" s="3">
        <f>TITRES_STAT!B958</f>
        <v>43703</v>
      </c>
      <c r="B955" s="5">
        <f>TITRES_STAT!D958</f>
        <v>0.65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3.5131570150935239E-3</v>
      </c>
      <c r="G955" s="2">
        <f t="shared" si="133"/>
        <v>4.315568796514963E-3</v>
      </c>
      <c r="H955" s="2">
        <f t="shared" si="130"/>
        <v>0.81406581165629277</v>
      </c>
      <c r="I955" s="2">
        <f t="shared" si="131"/>
        <v>44.875208298701573</v>
      </c>
    </row>
    <row r="956" spans="1:9" ht="13.5" x14ac:dyDescent="0.25">
      <c r="A956" s="3">
        <f>TITRES_STAT!B959</f>
        <v>43704</v>
      </c>
      <c r="B956" s="5">
        <f>TITRES_STAT!D959</f>
        <v>0.65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3.2622172283011293E-3</v>
      </c>
      <c r="G956" s="2">
        <f t="shared" si="133"/>
        <v>4.0073138824781801E-3</v>
      </c>
      <c r="H956" s="2">
        <f t="shared" si="130"/>
        <v>0.81406581165629266</v>
      </c>
      <c r="I956" s="2">
        <f t="shared" si="131"/>
        <v>44.875208298701573</v>
      </c>
    </row>
    <row r="957" spans="1:9" ht="13.5" x14ac:dyDescent="0.25">
      <c r="A957" s="3">
        <f>TITRES_STAT!B960</f>
        <v>43705</v>
      </c>
      <c r="B957" s="5">
        <f>TITRES_STAT!D960</f>
        <v>0.65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3.0292017119939057E-3</v>
      </c>
      <c r="G957" s="2">
        <f t="shared" si="134"/>
        <v>3.7210771765868816E-3</v>
      </c>
      <c r="H957" s="2">
        <f t="shared" si="130"/>
        <v>0.81406581165629266</v>
      </c>
      <c r="I957" s="2">
        <f t="shared" si="131"/>
        <v>44.875208298701573</v>
      </c>
    </row>
    <row r="958" spans="1:9" ht="13.5" x14ac:dyDescent="0.25">
      <c r="A958" s="3">
        <f>TITRES_STAT!B961</f>
        <v>43706</v>
      </c>
      <c r="B958" s="5">
        <f>TITRES_STAT!D961</f>
        <v>0.64</v>
      </c>
      <c r="C958" s="2">
        <f t="shared" si="126"/>
        <v>-1.0000000000000009E-2</v>
      </c>
      <c r="D958" s="2">
        <f t="shared" si="127"/>
        <v>0</v>
      </c>
      <c r="E958" s="2">
        <f t="shared" si="128"/>
        <v>1.0000000000000009E-2</v>
      </c>
      <c r="F958" s="2">
        <f t="shared" si="134"/>
        <v>2.8128301611371983E-3</v>
      </c>
      <c r="G958" s="2">
        <f t="shared" si="134"/>
        <v>4.1695716639735337E-3</v>
      </c>
      <c r="H958" s="2">
        <f t="shared" si="130"/>
        <v>0.67460890178263955</v>
      </c>
      <c r="I958" s="2">
        <f t="shared" si="131"/>
        <v>40.284564417668562</v>
      </c>
    </row>
    <row r="959" spans="1:9" ht="13.5" x14ac:dyDescent="0.25">
      <c r="A959" s="3">
        <f>TITRES_STAT!B962</f>
        <v>43707</v>
      </c>
      <c r="B959" s="5">
        <f>TITRES_STAT!D962</f>
        <v>0.63</v>
      </c>
      <c r="C959" s="2">
        <f t="shared" si="126"/>
        <v>-1.0000000000000009E-2</v>
      </c>
      <c r="D959" s="2">
        <f t="shared" si="127"/>
        <v>0</v>
      </c>
      <c r="E959" s="2">
        <f t="shared" si="128"/>
        <v>1.0000000000000009E-2</v>
      </c>
      <c r="F959" s="2">
        <f t="shared" si="134"/>
        <v>2.6119137210559697E-3</v>
      </c>
      <c r="G959" s="2">
        <f t="shared" si="134"/>
        <v>4.5860308308325682E-3</v>
      </c>
      <c r="H959" s="2">
        <f t="shared" si="130"/>
        <v>0.56953688655900103</v>
      </c>
      <c r="I959" s="2">
        <f t="shared" si="131"/>
        <v>36.286938614589317</v>
      </c>
    </row>
    <row r="960" spans="1:9" ht="13.5" x14ac:dyDescent="0.25">
      <c r="A960" s="3">
        <f>TITRES_STAT!B963</f>
        <v>43710</v>
      </c>
      <c r="B960" s="5">
        <f>TITRES_STAT!D963</f>
        <v>0.63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2.4253484552662573E-3</v>
      </c>
      <c r="G960" s="2">
        <f t="shared" si="134"/>
        <v>4.2584572000588135E-3</v>
      </c>
      <c r="H960" s="2">
        <f t="shared" si="130"/>
        <v>0.56953688655900092</v>
      </c>
      <c r="I960" s="2">
        <f t="shared" si="131"/>
        <v>36.28693861458931</v>
      </c>
    </row>
    <row r="961" spans="1:9" ht="13.5" x14ac:dyDescent="0.25">
      <c r="A961" s="3">
        <f>TITRES_STAT!B964</f>
        <v>43711</v>
      </c>
      <c r="B961" s="5">
        <f>TITRES_STAT!D964</f>
        <v>0.63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2.2521092798900959E-3</v>
      </c>
      <c r="G961" s="2">
        <f t="shared" si="134"/>
        <v>3.9542816857688979E-3</v>
      </c>
      <c r="H961" s="2">
        <f t="shared" si="130"/>
        <v>0.56953688655900092</v>
      </c>
      <c r="I961" s="2">
        <f t="shared" si="131"/>
        <v>36.28693861458931</v>
      </c>
    </row>
    <row r="962" spans="1:9" ht="13.5" x14ac:dyDescent="0.25">
      <c r="A962" s="3">
        <f>TITRES_STAT!B965</f>
        <v>43712</v>
      </c>
      <c r="B962" s="5">
        <f>TITRES_STAT!D965</f>
        <v>0.63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2.0912443313265178E-3</v>
      </c>
      <c r="G962" s="2">
        <f t="shared" si="134"/>
        <v>3.6718329939282625E-3</v>
      </c>
      <c r="H962" s="2">
        <f t="shared" si="130"/>
        <v>0.56953688655900103</v>
      </c>
      <c r="I962" s="2">
        <f t="shared" si="131"/>
        <v>36.286938614589317</v>
      </c>
    </row>
    <row r="963" spans="1:9" ht="13.5" x14ac:dyDescent="0.25">
      <c r="A963" s="3">
        <f>TITRES_STAT!B966</f>
        <v>43713</v>
      </c>
      <c r="B963" s="5">
        <f>TITRES_STAT!D966</f>
        <v>0.63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1.9418697362317667E-3</v>
      </c>
      <c r="G963" s="2">
        <f t="shared" si="134"/>
        <v>3.409559208647672E-3</v>
      </c>
      <c r="H963" s="2">
        <f t="shared" si="130"/>
        <v>0.56953688655900103</v>
      </c>
      <c r="I963" s="2">
        <f t="shared" si="131"/>
        <v>36.286938614589317</v>
      </c>
    </row>
    <row r="964" spans="1:9" ht="13.5" x14ac:dyDescent="0.25">
      <c r="A964" s="3">
        <f>TITRES_STAT!B967</f>
        <v>43714</v>
      </c>
      <c r="B964" s="5">
        <f>TITRES_STAT!D967</f>
        <v>0.63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1.8031647550723548E-3</v>
      </c>
      <c r="G964" s="2">
        <f t="shared" si="134"/>
        <v>3.1660192651728381E-3</v>
      </c>
      <c r="H964" s="2">
        <f t="shared" si="130"/>
        <v>0.56953688655900114</v>
      </c>
      <c r="I964" s="2">
        <f t="shared" si="131"/>
        <v>36.286938614589317</v>
      </c>
    </row>
    <row r="965" spans="1:9" ht="13.5" x14ac:dyDescent="0.25">
      <c r="A965" s="3">
        <f>TITRES_STAT!B968</f>
        <v>43717</v>
      </c>
      <c r="B965" s="5">
        <f>TITRES_STAT!D968</f>
        <v>0.62</v>
      </c>
      <c r="C965" s="2">
        <f t="shared" si="135"/>
        <v>-1.0000000000000009E-2</v>
      </c>
      <c r="D965" s="2">
        <f t="shared" si="136"/>
        <v>0</v>
      </c>
      <c r="E965" s="2">
        <f t="shared" si="137"/>
        <v>1.0000000000000009E-2</v>
      </c>
      <c r="F965" s="2">
        <f t="shared" si="134"/>
        <v>1.6743672725671867E-3</v>
      </c>
      <c r="G965" s="2">
        <f t="shared" si="134"/>
        <v>3.6541607462319214E-3</v>
      </c>
      <c r="H965" s="2">
        <f t="shared" si="130"/>
        <v>0.45820843385003029</v>
      </c>
      <c r="I965" s="2">
        <f t="shared" si="131"/>
        <v>31.422698100863869</v>
      </c>
    </row>
    <row r="966" spans="1:9" ht="13.5" x14ac:dyDescent="0.25">
      <c r="A966" s="3">
        <f>TITRES_STAT!B969</f>
        <v>43718</v>
      </c>
      <c r="B966" s="5">
        <f>TITRES_STAT!D969</f>
        <v>0.62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1.554769610240959E-3</v>
      </c>
      <c r="G966" s="2">
        <f t="shared" si="134"/>
        <v>3.3931492643582127E-3</v>
      </c>
      <c r="H966" s="2">
        <f t="shared" si="130"/>
        <v>0.45820843385003029</v>
      </c>
      <c r="I966" s="2">
        <f t="shared" si="131"/>
        <v>31.422698100863869</v>
      </c>
    </row>
    <row r="967" spans="1:9" ht="13.5" x14ac:dyDescent="0.25">
      <c r="A967" s="3">
        <f>TITRES_STAT!B970</f>
        <v>43719</v>
      </c>
      <c r="B967" s="5">
        <f>TITRES_STAT!D970</f>
        <v>0.63</v>
      </c>
      <c r="C967" s="2">
        <f t="shared" si="135"/>
        <v>1.0000000000000009E-2</v>
      </c>
      <c r="D967" s="2">
        <f t="shared" si="136"/>
        <v>1.0000000000000009E-2</v>
      </c>
      <c r="E967" s="2">
        <f t="shared" si="137"/>
        <v>0</v>
      </c>
      <c r="F967" s="2">
        <f t="shared" si="134"/>
        <v>2.1580003523666053E-3</v>
      </c>
      <c r="G967" s="2">
        <f t="shared" si="134"/>
        <v>3.1507814597611975E-3</v>
      </c>
      <c r="H967" s="2">
        <f t="shared" si="130"/>
        <v>0.68490956288988813</v>
      </c>
      <c r="I967" s="2">
        <f t="shared" si="131"/>
        <v>40.649633545622429</v>
      </c>
    </row>
    <row r="968" spans="1:9" ht="13.5" x14ac:dyDescent="0.25">
      <c r="A968" s="3">
        <f>TITRES_STAT!B971</f>
        <v>43720</v>
      </c>
      <c r="B968" s="5">
        <f>TITRES_STAT!D971</f>
        <v>0.62</v>
      </c>
      <c r="C968" s="2">
        <f t="shared" si="135"/>
        <v>-1.0000000000000009E-2</v>
      </c>
      <c r="D968" s="2">
        <f t="shared" si="136"/>
        <v>0</v>
      </c>
      <c r="E968" s="2">
        <f t="shared" si="137"/>
        <v>1.0000000000000009E-2</v>
      </c>
      <c r="F968" s="2">
        <f t="shared" si="134"/>
        <v>2.0038574700547052E-3</v>
      </c>
      <c r="G968" s="2">
        <f t="shared" si="134"/>
        <v>3.6400113554925411E-3</v>
      </c>
      <c r="H968" s="2">
        <f t="shared" si="130"/>
        <v>0.55050857658205221</v>
      </c>
      <c r="I968" s="2">
        <f t="shared" si="131"/>
        <v>35.505032664546462</v>
      </c>
    </row>
    <row r="969" spans="1:9" ht="13.5" x14ac:dyDescent="0.25">
      <c r="A969" s="3">
        <f>TITRES_STAT!B972</f>
        <v>43721</v>
      </c>
      <c r="B969" s="5">
        <f>TITRES_STAT!D972</f>
        <v>0.62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1.8607247936222263E-3</v>
      </c>
      <c r="G969" s="2">
        <f t="shared" si="134"/>
        <v>3.380010544385931E-3</v>
      </c>
      <c r="H969" s="2">
        <f t="shared" si="130"/>
        <v>0.55050857658205221</v>
      </c>
      <c r="I969" s="2">
        <f t="shared" si="131"/>
        <v>35.505032664546462</v>
      </c>
    </row>
    <row r="970" spans="1:9" ht="13.5" x14ac:dyDescent="0.25">
      <c r="A970" s="3">
        <f>TITRES_STAT!B973</f>
        <v>43724</v>
      </c>
      <c r="B970" s="5">
        <f>TITRES_STAT!D973</f>
        <v>0.63</v>
      </c>
      <c r="C970" s="2">
        <f t="shared" si="135"/>
        <v>1.0000000000000009E-2</v>
      </c>
      <c r="D970" s="2">
        <f t="shared" si="136"/>
        <v>1.0000000000000009E-2</v>
      </c>
      <c r="E970" s="2">
        <f t="shared" si="137"/>
        <v>0</v>
      </c>
      <c r="F970" s="2">
        <f t="shared" si="134"/>
        <v>2.4421015940777821E-3</v>
      </c>
      <c r="G970" s="2">
        <f t="shared" si="134"/>
        <v>3.1385812197869361E-3</v>
      </c>
      <c r="H970" s="2">
        <f t="shared" si="130"/>
        <v>0.77809093442659583</v>
      </c>
      <c r="I970" s="2">
        <f t="shared" si="131"/>
        <v>43.759906727015455</v>
      </c>
    </row>
    <row r="971" spans="1:9" ht="13.5" x14ac:dyDescent="0.25">
      <c r="A971" s="3">
        <f>TITRES_STAT!B974</f>
        <v>43725</v>
      </c>
      <c r="B971" s="5">
        <f>TITRES_STAT!D974</f>
        <v>0.65</v>
      </c>
      <c r="C971" s="2">
        <f t="shared" si="135"/>
        <v>2.0000000000000018E-2</v>
      </c>
      <c r="D971" s="2">
        <f t="shared" si="136"/>
        <v>2.0000000000000018E-2</v>
      </c>
      <c r="E971" s="2">
        <f t="shared" si="137"/>
        <v>0</v>
      </c>
      <c r="F971" s="2">
        <f t="shared" si="134"/>
        <v>3.6962371945007989E-3</v>
      </c>
      <c r="G971" s="2">
        <f t="shared" si="134"/>
        <v>2.9143968469450125E-3</v>
      </c>
      <c r="H971" s="2">
        <f t="shared" si="130"/>
        <v>1.2682683205533052</v>
      </c>
      <c r="I971" s="2">
        <f t="shared" si="131"/>
        <v>55.913504987978357</v>
      </c>
    </row>
    <row r="972" spans="1:9" ht="13.5" x14ac:dyDescent="0.25">
      <c r="A972" s="3">
        <f>TITRES_STAT!B975</f>
        <v>43726</v>
      </c>
      <c r="B972" s="5">
        <f>TITRES_STAT!D975</f>
        <v>0.64</v>
      </c>
      <c r="C972" s="2">
        <f t="shared" si="135"/>
        <v>-1.0000000000000009E-2</v>
      </c>
      <c r="D972" s="2">
        <f t="shared" si="136"/>
        <v>0</v>
      </c>
      <c r="E972" s="2">
        <f t="shared" si="137"/>
        <v>1.0000000000000009E-2</v>
      </c>
      <c r="F972" s="2">
        <f t="shared" si="134"/>
        <v>3.4322202520364561E-3</v>
      </c>
      <c r="G972" s="2">
        <f t="shared" si="134"/>
        <v>3.4205113578775126E-3</v>
      </c>
      <c r="H972" s="2">
        <f t="shared" si="130"/>
        <v>1.0034231414352646</v>
      </c>
      <c r="I972" s="2">
        <f t="shared" si="131"/>
        <v>50.085432312437305</v>
      </c>
    </row>
    <row r="973" spans="1:9" ht="13.5" x14ac:dyDescent="0.25">
      <c r="A973" s="3">
        <f>TITRES_STAT!B976</f>
        <v>43727</v>
      </c>
      <c r="B973" s="5">
        <f>TITRES_STAT!D976</f>
        <v>0.64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3.1870616626052807E-3</v>
      </c>
      <c r="G973" s="2">
        <f t="shared" si="138"/>
        <v>3.1761891180291184E-3</v>
      </c>
      <c r="H973" s="2">
        <f t="shared" si="130"/>
        <v>1.0034231414352648</v>
      </c>
      <c r="I973" s="2">
        <f t="shared" si="131"/>
        <v>50.08543231243732</v>
      </c>
    </row>
    <row r="974" spans="1:9" ht="13.5" x14ac:dyDescent="0.25">
      <c r="A974" s="3">
        <f>TITRES_STAT!B977</f>
        <v>43728</v>
      </c>
      <c r="B974" s="5">
        <f>TITRES_STAT!D977</f>
        <v>0.64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2.9594144009906175E-3</v>
      </c>
      <c r="G974" s="2">
        <f t="shared" si="138"/>
        <v>2.9493184667413242E-3</v>
      </c>
      <c r="H974" s="2">
        <f t="shared" si="130"/>
        <v>1.0034231414352646</v>
      </c>
      <c r="I974" s="2">
        <f t="shared" si="131"/>
        <v>50.085432312437305</v>
      </c>
    </row>
    <row r="975" spans="1:9" ht="13.5" x14ac:dyDescent="0.25">
      <c r="A975" s="3">
        <f>TITRES_STAT!B978</f>
        <v>43731</v>
      </c>
      <c r="B975" s="5">
        <f>TITRES_STAT!D978</f>
        <v>0.63</v>
      </c>
      <c r="C975" s="2">
        <f t="shared" si="135"/>
        <v>-1.0000000000000009E-2</v>
      </c>
      <c r="D975" s="2">
        <f t="shared" si="136"/>
        <v>0</v>
      </c>
      <c r="E975" s="2">
        <f t="shared" si="137"/>
        <v>1.0000000000000009E-2</v>
      </c>
      <c r="F975" s="2">
        <f t="shared" si="138"/>
        <v>2.748027658062716E-3</v>
      </c>
      <c r="G975" s="2">
        <f t="shared" si="138"/>
        <v>3.452938576259802E-3</v>
      </c>
      <c r="H975" s="2">
        <f t="shared" si="130"/>
        <v>0.7958518801800869</v>
      </c>
      <c r="I975" s="2">
        <f t="shared" si="131"/>
        <v>44.316120330607632</v>
      </c>
    </row>
    <row r="976" spans="1:9" ht="13.5" x14ac:dyDescent="0.25">
      <c r="A976" s="3">
        <f>TITRES_STAT!B979</f>
        <v>43732</v>
      </c>
      <c r="B976" s="5">
        <f>TITRES_STAT!D979</f>
        <v>0.63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2.5517399682010934E-3</v>
      </c>
      <c r="G976" s="2">
        <f t="shared" si="138"/>
        <v>3.2063001065269592E-3</v>
      </c>
      <c r="H976" s="2">
        <f t="shared" si="130"/>
        <v>0.7958518801800869</v>
      </c>
      <c r="I976" s="2">
        <f t="shared" si="131"/>
        <v>44.316120330607632</v>
      </c>
    </row>
    <row r="977" spans="1:9" ht="13.5" x14ac:dyDescent="0.25">
      <c r="A977" s="3">
        <f>TITRES_STAT!B980</f>
        <v>43733</v>
      </c>
      <c r="B977" s="5">
        <f>TITRES_STAT!D980</f>
        <v>0.62</v>
      </c>
      <c r="C977" s="2">
        <f t="shared" si="135"/>
        <v>-1.0000000000000009E-2</v>
      </c>
      <c r="D977" s="2">
        <f t="shared" si="136"/>
        <v>0</v>
      </c>
      <c r="E977" s="2">
        <f t="shared" si="137"/>
        <v>1.0000000000000009E-2</v>
      </c>
      <c r="F977" s="2">
        <f t="shared" si="138"/>
        <v>2.369472827615301E-3</v>
      </c>
      <c r="G977" s="2">
        <f t="shared" si="138"/>
        <v>3.6915643846321773E-3</v>
      </c>
      <c r="H977" s="2">
        <f t="shared" ref="H977:H1040" si="139">F977/G977</f>
        <v>0.64186143887380476</v>
      </c>
      <c r="I977" s="2">
        <f t="shared" ref="I977:I1040" si="140">IF(G977=0,100,100-(100/(1+H977)))</f>
        <v>39.093520541786653</v>
      </c>
    </row>
    <row r="978" spans="1:9" ht="13.5" x14ac:dyDescent="0.25">
      <c r="A978" s="3">
        <f>TITRES_STAT!B981</f>
        <v>43734</v>
      </c>
      <c r="B978" s="5">
        <f>TITRES_STAT!D981</f>
        <v>0.63</v>
      </c>
      <c r="C978" s="2">
        <f t="shared" si="135"/>
        <v>1.0000000000000009E-2</v>
      </c>
      <c r="D978" s="2">
        <f t="shared" si="136"/>
        <v>1.0000000000000009E-2</v>
      </c>
      <c r="E978" s="2">
        <f t="shared" si="137"/>
        <v>0</v>
      </c>
      <c r="F978" s="2">
        <f t="shared" si="138"/>
        <v>2.9145104827856369E-3</v>
      </c>
      <c r="G978" s="2">
        <f t="shared" si="138"/>
        <v>3.4278812143013074E-3</v>
      </c>
      <c r="H978" s="2">
        <f t="shared" si="139"/>
        <v>0.85023672075512424</v>
      </c>
      <c r="I978" s="2">
        <f t="shared" si="140"/>
        <v>45.952861664540038</v>
      </c>
    </row>
    <row r="979" spans="1:9" ht="13.5" x14ac:dyDescent="0.25">
      <c r="A979" s="3">
        <f>TITRES_STAT!B982</f>
        <v>43735</v>
      </c>
      <c r="B979" s="5">
        <f>TITRES_STAT!D982</f>
        <v>0.63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2.7063311625866626E-3</v>
      </c>
      <c r="G979" s="2">
        <f t="shared" si="138"/>
        <v>3.1830325561369283E-3</v>
      </c>
      <c r="H979" s="2">
        <f t="shared" si="139"/>
        <v>0.85023672075512413</v>
      </c>
      <c r="I979" s="2">
        <f t="shared" si="140"/>
        <v>45.952861664540038</v>
      </c>
    </row>
    <row r="980" spans="1:9" ht="13.5" x14ac:dyDescent="0.25">
      <c r="A980" s="3">
        <f>TITRES_STAT!B983</f>
        <v>43738</v>
      </c>
      <c r="B980" s="5">
        <f>TITRES_STAT!D983</f>
        <v>0.65</v>
      </c>
      <c r="C980" s="2">
        <f t="shared" si="135"/>
        <v>2.0000000000000018E-2</v>
      </c>
      <c r="D980" s="2">
        <f t="shared" si="136"/>
        <v>2.0000000000000018E-2</v>
      </c>
      <c r="E980" s="2">
        <f t="shared" si="137"/>
        <v>0</v>
      </c>
      <c r="F980" s="2">
        <f t="shared" si="138"/>
        <v>3.9415932224019018E-3</v>
      </c>
      <c r="G980" s="2">
        <f t="shared" si="138"/>
        <v>2.9556730878414336E-3</v>
      </c>
      <c r="H980" s="2">
        <f t="shared" si="139"/>
        <v>1.3335687355330959</v>
      </c>
      <c r="I980" s="2">
        <f t="shared" si="140"/>
        <v>57.147180420569299</v>
      </c>
    </row>
    <row r="981" spans="1:9" ht="13.5" x14ac:dyDescent="0.25">
      <c r="A981" s="3">
        <f>TITRES_STAT!B984</f>
        <v>43739</v>
      </c>
      <c r="B981" s="5">
        <f>TITRES_STAT!D984</f>
        <v>0.65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3.6600508493731944E-3</v>
      </c>
      <c r="G981" s="2">
        <f t="shared" si="138"/>
        <v>2.7445535815670452E-3</v>
      </c>
      <c r="H981" s="2">
        <f t="shared" si="139"/>
        <v>1.3335687355330961</v>
      </c>
      <c r="I981" s="2">
        <f t="shared" si="140"/>
        <v>57.147180420569306</v>
      </c>
    </row>
    <row r="982" spans="1:9" ht="13.5" x14ac:dyDescent="0.25">
      <c r="A982" s="3">
        <f>TITRES_STAT!B985</f>
        <v>43740</v>
      </c>
      <c r="B982" s="5">
        <f>TITRES_STAT!D985</f>
        <v>0.64</v>
      </c>
      <c r="C982" s="2">
        <f t="shared" si="135"/>
        <v>-1.0000000000000009E-2</v>
      </c>
      <c r="D982" s="2">
        <f t="shared" si="136"/>
        <v>0</v>
      </c>
      <c r="E982" s="2">
        <f t="shared" si="137"/>
        <v>1.0000000000000009E-2</v>
      </c>
      <c r="F982" s="2">
        <f t="shared" si="138"/>
        <v>3.3986186458465377E-3</v>
      </c>
      <c r="G982" s="2">
        <f t="shared" si="138"/>
        <v>3.2627997543122566E-3</v>
      </c>
      <c r="H982" s="2">
        <f t="shared" si="139"/>
        <v>1.0416264869931957</v>
      </c>
      <c r="I982" s="2">
        <f t="shared" si="140"/>
        <v>51.019444233761419</v>
      </c>
    </row>
    <row r="983" spans="1:9" ht="13.5" x14ac:dyDescent="0.25">
      <c r="A983" s="3">
        <f>TITRES_STAT!B986</f>
        <v>43741</v>
      </c>
      <c r="B983" s="5">
        <f>TITRES_STAT!D986</f>
        <v>0.63</v>
      </c>
      <c r="C983" s="2">
        <f t="shared" si="135"/>
        <v>-1.0000000000000009E-2</v>
      </c>
      <c r="D983" s="2">
        <f t="shared" si="136"/>
        <v>0</v>
      </c>
      <c r="E983" s="2">
        <f t="shared" si="137"/>
        <v>1.0000000000000009E-2</v>
      </c>
      <c r="F983" s="2">
        <f t="shared" si="138"/>
        <v>3.1558601711432137E-3</v>
      </c>
      <c r="G983" s="2">
        <f t="shared" si="138"/>
        <v>3.7440283432899528E-3</v>
      </c>
      <c r="H983" s="2">
        <f t="shared" si="139"/>
        <v>0.84290498943448067</v>
      </c>
      <c r="I983" s="2">
        <f t="shared" si="140"/>
        <v>45.737842930966124</v>
      </c>
    </row>
    <row r="984" spans="1:9" ht="13.5" x14ac:dyDescent="0.25">
      <c r="A984" s="3">
        <f>TITRES_STAT!B987</f>
        <v>43742</v>
      </c>
      <c r="B984" s="5">
        <f>TITRES_STAT!D987</f>
        <v>0.63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2.9304415874901271E-3</v>
      </c>
      <c r="G984" s="2">
        <f t="shared" si="138"/>
        <v>3.4765977473406704E-3</v>
      </c>
      <c r="H984" s="2">
        <f t="shared" si="139"/>
        <v>0.84290498943448067</v>
      </c>
      <c r="I984" s="2">
        <f t="shared" si="140"/>
        <v>45.737842930966124</v>
      </c>
    </row>
    <row r="985" spans="1:9" ht="13.5" x14ac:dyDescent="0.25">
      <c r="A985" s="3">
        <f>TITRES_STAT!B988</f>
        <v>43745</v>
      </c>
      <c r="B985" s="5">
        <f>TITRES_STAT!D988</f>
        <v>0.63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2.7211243312408322E-3</v>
      </c>
      <c r="G985" s="2">
        <f t="shared" si="138"/>
        <v>3.2282693368163367E-3</v>
      </c>
      <c r="H985" s="2">
        <f t="shared" si="139"/>
        <v>0.84290498943448067</v>
      </c>
      <c r="I985" s="2">
        <f t="shared" si="140"/>
        <v>45.737842930966124</v>
      </c>
    </row>
    <row r="986" spans="1:9" ht="13.5" x14ac:dyDescent="0.25">
      <c r="A986" s="3">
        <f>TITRES_STAT!B989</f>
        <v>43746</v>
      </c>
      <c r="B986" s="5">
        <f>TITRES_STAT!D989</f>
        <v>0.63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2.526758307580773E-3</v>
      </c>
      <c r="G986" s="2">
        <f t="shared" si="138"/>
        <v>2.997678669900884E-3</v>
      </c>
      <c r="H986" s="2">
        <f t="shared" si="139"/>
        <v>0.84290498943448078</v>
      </c>
      <c r="I986" s="2">
        <f t="shared" si="140"/>
        <v>45.737842930966131</v>
      </c>
    </row>
    <row r="987" spans="1:9" ht="13.5" x14ac:dyDescent="0.25">
      <c r="A987" s="3">
        <f>TITRES_STAT!B990</f>
        <v>43747</v>
      </c>
      <c r="B987" s="5">
        <f>TITRES_STAT!D990</f>
        <v>0.63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2.3462755713250035E-3</v>
      </c>
      <c r="G987" s="2">
        <f t="shared" si="138"/>
        <v>2.783558764907964E-3</v>
      </c>
      <c r="H987" s="2">
        <f t="shared" si="139"/>
        <v>0.84290498943448067</v>
      </c>
      <c r="I987" s="2">
        <f t="shared" si="140"/>
        <v>45.737842930966124</v>
      </c>
    </row>
    <row r="988" spans="1:9" ht="13.5" x14ac:dyDescent="0.25">
      <c r="A988" s="3">
        <f>TITRES_STAT!B991</f>
        <v>43748</v>
      </c>
      <c r="B988" s="5">
        <f>TITRES_STAT!D991</f>
        <v>0.63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2.1786844590875034E-3</v>
      </c>
      <c r="G988" s="2">
        <f t="shared" si="138"/>
        <v>2.5847331388431094E-3</v>
      </c>
      <c r="H988" s="2">
        <f t="shared" si="139"/>
        <v>0.84290498943448078</v>
      </c>
      <c r="I988" s="2">
        <f t="shared" si="140"/>
        <v>45.737842930966131</v>
      </c>
    </row>
    <row r="989" spans="1:9" ht="13.5" x14ac:dyDescent="0.25">
      <c r="A989" s="3">
        <f>TITRES_STAT!B992</f>
        <v>43749</v>
      </c>
      <c r="B989" s="5">
        <f>TITRES_STAT!D992</f>
        <v>0.63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2.0230641405812534E-3</v>
      </c>
      <c r="G989" s="2">
        <f t="shared" si="141"/>
        <v>2.4001093432114589E-3</v>
      </c>
      <c r="H989" s="2">
        <f t="shared" si="139"/>
        <v>0.84290498943448078</v>
      </c>
      <c r="I989" s="2">
        <f t="shared" si="140"/>
        <v>45.737842930966131</v>
      </c>
    </row>
    <row r="990" spans="1:9" ht="13.5" x14ac:dyDescent="0.25">
      <c r="A990" s="3">
        <f>TITRES_STAT!B993</f>
        <v>43752</v>
      </c>
      <c r="B990" s="5">
        <f>TITRES_STAT!D993</f>
        <v>0.63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1.878559559111164E-3</v>
      </c>
      <c r="G990" s="2">
        <f t="shared" si="141"/>
        <v>2.2286729615534975E-3</v>
      </c>
      <c r="H990" s="2">
        <f t="shared" si="139"/>
        <v>0.84290498943448089</v>
      </c>
      <c r="I990" s="2">
        <f t="shared" si="140"/>
        <v>45.737842930966131</v>
      </c>
    </row>
    <row r="991" spans="1:9" ht="13.5" x14ac:dyDescent="0.25">
      <c r="A991" s="3">
        <f>TITRES_STAT!B994</f>
        <v>43754</v>
      </c>
      <c r="B991" s="5">
        <f>TITRES_STAT!D994</f>
        <v>0.63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1.7443767334603664E-3</v>
      </c>
      <c r="G991" s="2">
        <f t="shared" si="141"/>
        <v>2.0694820357282477E-3</v>
      </c>
      <c r="H991" s="2">
        <f t="shared" si="139"/>
        <v>0.84290498943448078</v>
      </c>
      <c r="I991" s="2">
        <f t="shared" si="140"/>
        <v>45.737842930966131</v>
      </c>
    </row>
    <row r="992" spans="1:9" ht="13.5" x14ac:dyDescent="0.25">
      <c r="A992" s="3">
        <f>TITRES_STAT!B995</f>
        <v>43755</v>
      </c>
      <c r="B992" s="5">
        <f>TITRES_STAT!D995</f>
        <v>0.63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1.6197783953560544E-3</v>
      </c>
      <c r="G992" s="2">
        <f t="shared" si="141"/>
        <v>1.9216618903190872E-3</v>
      </c>
      <c r="H992" s="2">
        <f t="shared" si="139"/>
        <v>0.84290498943448067</v>
      </c>
      <c r="I992" s="2">
        <f t="shared" si="140"/>
        <v>45.737842930966124</v>
      </c>
    </row>
    <row r="993" spans="1:9" ht="13.5" x14ac:dyDescent="0.25">
      <c r="A993" s="3">
        <f>TITRES_STAT!B996</f>
        <v>43756</v>
      </c>
      <c r="B993" s="5">
        <f>TITRES_STAT!D996</f>
        <v>0.63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1.5040799385449076E-3</v>
      </c>
      <c r="G993" s="2">
        <f t="shared" si="141"/>
        <v>1.7844003267248666E-3</v>
      </c>
      <c r="H993" s="2">
        <f t="shared" si="139"/>
        <v>0.84290498943448067</v>
      </c>
      <c r="I993" s="2">
        <f t="shared" si="140"/>
        <v>45.737842930966124</v>
      </c>
    </row>
    <row r="994" spans="1:9" ht="13.5" x14ac:dyDescent="0.25">
      <c r="A994" s="3">
        <f>TITRES_STAT!B997</f>
        <v>43759</v>
      </c>
      <c r="B994" s="5">
        <f>TITRES_STAT!D997</f>
        <v>0.63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1.3966456572202712E-3</v>
      </c>
      <c r="G994" s="2">
        <f t="shared" si="141"/>
        <v>1.6569431605302331E-3</v>
      </c>
      <c r="H994" s="2">
        <f t="shared" si="139"/>
        <v>0.84290498943448067</v>
      </c>
      <c r="I994" s="2">
        <f t="shared" si="140"/>
        <v>45.737842930966124</v>
      </c>
    </row>
    <row r="995" spans="1:9" ht="13.5" x14ac:dyDescent="0.25">
      <c r="A995" s="3">
        <f>TITRES_STAT!B998</f>
        <v>43760</v>
      </c>
      <c r="B995" s="5">
        <f>TITRES_STAT!D998</f>
        <v>0.62</v>
      </c>
      <c r="C995" s="2">
        <f t="shared" si="135"/>
        <v>-1.0000000000000009E-2</v>
      </c>
      <c r="D995" s="2">
        <f t="shared" si="136"/>
        <v>0</v>
      </c>
      <c r="E995" s="2">
        <f t="shared" si="137"/>
        <v>1.0000000000000009E-2</v>
      </c>
      <c r="F995" s="2">
        <f t="shared" si="141"/>
        <v>1.2968852531331091E-3</v>
      </c>
      <c r="G995" s="2">
        <f t="shared" si="141"/>
        <v>2.2528757919209308E-3</v>
      </c>
      <c r="H995" s="2">
        <f t="shared" si="139"/>
        <v>0.57565768063374256</v>
      </c>
      <c r="I995" s="2">
        <f t="shared" si="140"/>
        <v>36.534438140282369</v>
      </c>
    </row>
    <row r="996" spans="1:9" ht="13.5" x14ac:dyDescent="0.25">
      <c r="A996" s="3">
        <f>TITRES_STAT!B999</f>
        <v>43761</v>
      </c>
      <c r="B996" s="5">
        <f>TITRES_STAT!D999</f>
        <v>0.62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1.2042505921950298E-3</v>
      </c>
      <c r="G996" s="2">
        <f t="shared" si="141"/>
        <v>2.0919560924980074E-3</v>
      </c>
      <c r="H996" s="2">
        <f t="shared" si="139"/>
        <v>0.57565768063374245</v>
      </c>
      <c r="I996" s="2">
        <f t="shared" si="140"/>
        <v>36.534438140282354</v>
      </c>
    </row>
    <row r="997" spans="1:9" ht="13.5" x14ac:dyDescent="0.25">
      <c r="A997" s="3">
        <f>TITRES_STAT!B1000</f>
        <v>43762</v>
      </c>
      <c r="B997" s="5">
        <f>TITRES_STAT!D1000</f>
        <v>0.62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1.1182326927525277E-3</v>
      </c>
      <c r="G997" s="2">
        <f t="shared" si="141"/>
        <v>1.9425306573195784E-3</v>
      </c>
      <c r="H997" s="2">
        <f t="shared" si="139"/>
        <v>0.57565768063374245</v>
      </c>
      <c r="I997" s="2">
        <f t="shared" si="140"/>
        <v>36.534438140282354</v>
      </c>
    </row>
    <row r="998" spans="1:9" ht="13.5" x14ac:dyDescent="0.25">
      <c r="A998" s="3">
        <f>TITRES_STAT!B1001</f>
        <v>43763</v>
      </c>
      <c r="B998" s="5">
        <f>TITRES_STAT!D1001</f>
        <v>0.62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1.0383589289844901E-3</v>
      </c>
      <c r="G998" s="2">
        <f t="shared" si="141"/>
        <v>1.8037784675110371E-3</v>
      </c>
      <c r="H998" s="2">
        <f t="shared" si="139"/>
        <v>0.57565768063374256</v>
      </c>
      <c r="I998" s="2">
        <f t="shared" si="140"/>
        <v>36.534438140282369</v>
      </c>
    </row>
    <row r="999" spans="1:9" ht="13.5" x14ac:dyDescent="0.25">
      <c r="A999" s="3">
        <f>TITRES_STAT!B1002</f>
        <v>43766</v>
      </c>
      <c r="B999" s="5">
        <f>TITRES_STAT!D1002</f>
        <v>0.61</v>
      </c>
      <c r="C999" s="2">
        <f t="shared" si="135"/>
        <v>-1.0000000000000009E-2</v>
      </c>
      <c r="D999" s="2">
        <f t="shared" si="136"/>
        <v>0</v>
      </c>
      <c r="E999" s="2">
        <f t="shared" si="137"/>
        <v>1.0000000000000009E-2</v>
      </c>
      <c r="F999" s="2">
        <f t="shared" si="141"/>
        <v>9.6419043405702651E-4</v>
      </c>
      <c r="G999" s="2">
        <f t="shared" si="141"/>
        <v>2.3892228626888204E-3</v>
      </c>
      <c r="H999" s="2">
        <f t="shared" si="139"/>
        <v>0.40355818166411273</v>
      </c>
      <c r="I999" s="2">
        <f t="shared" si="140"/>
        <v>28.752508227741487</v>
      </c>
    </row>
    <row r="1000" spans="1:9" ht="13.5" x14ac:dyDescent="0.25">
      <c r="A1000" s="3">
        <f>TITRES_STAT!B1003</f>
        <v>43767</v>
      </c>
      <c r="B1000" s="5">
        <f>TITRES_STAT!D1003</f>
        <v>0.61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8.9531968876723888E-4</v>
      </c>
      <c r="G1000" s="2">
        <f t="shared" si="141"/>
        <v>2.2185640867824759E-3</v>
      </c>
      <c r="H1000" s="2">
        <f t="shared" si="139"/>
        <v>0.40355818166411278</v>
      </c>
      <c r="I1000" s="2">
        <f t="shared" si="140"/>
        <v>28.752508227741487</v>
      </c>
    </row>
    <row r="1001" spans="1:9" ht="13.5" x14ac:dyDescent="0.25">
      <c r="A1001" s="3">
        <f>TITRES_STAT!B1004</f>
        <v>43768</v>
      </c>
      <c r="B1001" s="5">
        <f>TITRES_STAT!D1004</f>
        <v>0.61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8.3136828242672185E-4</v>
      </c>
      <c r="G1001" s="2">
        <f t="shared" si="141"/>
        <v>2.0600952234408705E-3</v>
      </c>
      <c r="H1001" s="2">
        <f t="shared" si="139"/>
        <v>0.40355818166411278</v>
      </c>
      <c r="I1001" s="2">
        <f t="shared" si="140"/>
        <v>28.752508227741487</v>
      </c>
    </row>
    <row r="1002" spans="1:9" ht="13.5" x14ac:dyDescent="0.25">
      <c r="A1002" s="3">
        <f>TITRES_STAT!B1005</f>
        <v>43769</v>
      </c>
      <c r="B1002" s="5">
        <f>TITRES_STAT!D1005</f>
        <v>0.62</v>
      </c>
      <c r="C1002" s="2">
        <f t="shared" si="135"/>
        <v>1.0000000000000009E-2</v>
      </c>
      <c r="D1002" s="2">
        <f t="shared" si="136"/>
        <v>1.0000000000000009E-2</v>
      </c>
      <c r="E1002" s="2">
        <f t="shared" si="137"/>
        <v>0</v>
      </c>
      <c r="F1002" s="2">
        <f t="shared" si="141"/>
        <v>1.4862705479676711E-3</v>
      </c>
      <c r="G1002" s="2">
        <f t="shared" si="141"/>
        <v>1.9129455646236654E-3</v>
      </c>
      <c r="H1002" s="2">
        <f t="shared" si="139"/>
        <v>0.77695391622921883</v>
      </c>
      <c r="I1002" s="2">
        <f t="shared" si="140"/>
        <v>43.723920419835771</v>
      </c>
    </row>
    <row r="1003" spans="1:9" ht="13.5" x14ac:dyDescent="0.25">
      <c r="A1003" s="3">
        <f>TITRES_STAT!B1006</f>
        <v>43770</v>
      </c>
      <c r="B1003" s="5">
        <f>TITRES_STAT!D1006</f>
        <v>0.61</v>
      </c>
      <c r="C1003" s="2">
        <f t="shared" si="135"/>
        <v>-1.0000000000000009E-2</v>
      </c>
      <c r="D1003" s="2">
        <f t="shared" si="136"/>
        <v>0</v>
      </c>
      <c r="E1003" s="2">
        <f t="shared" si="137"/>
        <v>1.0000000000000009E-2</v>
      </c>
      <c r="F1003" s="2">
        <f t="shared" si="141"/>
        <v>1.3801083659699801E-3</v>
      </c>
      <c r="G1003" s="2">
        <f t="shared" si="141"/>
        <v>2.4905923100076899E-3</v>
      </c>
      <c r="H1003" s="2">
        <f t="shared" si="139"/>
        <v>0.55412857432524509</v>
      </c>
      <c r="I1003" s="2">
        <f t="shared" si="140"/>
        <v>35.655259383274043</v>
      </c>
    </row>
    <row r="1004" spans="1:9" ht="13.5" x14ac:dyDescent="0.25">
      <c r="A1004" s="3">
        <f>TITRES_STAT!B1007</f>
        <v>43773</v>
      </c>
      <c r="B1004" s="5">
        <f>TITRES_STAT!D1007</f>
        <v>0.6</v>
      </c>
      <c r="C1004" s="2">
        <f t="shared" si="135"/>
        <v>-1.0000000000000009E-2</v>
      </c>
      <c r="D1004" s="2">
        <f t="shared" si="136"/>
        <v>0</v>
      </c>
      <c r="E1004" s="2">
        <f t="shared" si="137"/>
        <v>1.0000000000000009E-2</v>
      </c>
      <c r="F1004" s="2">
        <f t="shared" si="141"/>
        <v>1.2815291969721244E-3</v>
      </c>
      <c r="G1004" s="2">
        <f t="shared" si="141"/>
        <v>3.0269785735785697E-3</v>
      </c>
      <c r="H1004" s="2">
        <f t="shared" si="139"/>
        <v>0.42336910084469759</v>
      </c>
      <c r="I1004" s="2">
        <f t="shared" si="140"/>
        <v>29.744154245968204</v>
      </c>
    </row>
    <row r="1005" spans="1:9" ht="13.5" x14ac:dyDescent="0.25">
      <c r="A1005" s="3">
        <f>TITRES_STAT!B1008</f>
        <v>43774</v>
      </c>
      <c r="B1005" s="5">
        <f>TITRES_STAT!D1008</f>
        <v>0.6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1.1899913971884011E-3</v>
      </c>
      <c r="G1005" s="2">
        <f t="shared" si="142"/>
        <v>2.8107658183229578E-3</v>
      </c>
      <c r="H1005" s="2">
        <f t="shared" si="139"/>
        <v>0.42336910084469753</v>
      </c>
      <c r="I1005" s="2">
        <f t="shared" si="140"/>
        <v>29.744154245968204</v>
      </c>
    </row>
    <row r="1006" spans="1:9" ht="13.5" x14ac:dyDescent="0.25">
      <c r="A1006" s="3">
        <f>TITRES_STAT!B1009</f>
        <v>43775</v>
      </c>
      <c r="B1006" s="5">
        <f>TITRES_STAT!D1009</f>
        <v>0.6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1.104992011674944E-3</v>
      </c>
      <c r="G1006" s="2">
        <f t="shared" si="142"/>
        <v>2.6099968312998894E-3</v>
      </c>
      <c r="H1006" s="2">
        <f t="shared" si="139"/>
        <v>0.42336910084469753</v>
      </c>
      <c r="I1006" s="2">
        <f t="shared" si="140"/>
        <v>29.744154245968204</v>
      </c>
    </row>
    <row r="1007" spans="1:9" ht="13.5" x14ac:dyDescent="0.25">
      <c r="A1007" s="3">
        <f>TITRES_STAT!B1010</f>
        <v>43776</v>
      </c>
      <c r="B1007" s="5">
        <f>TITRES_STAT!D1010</f>
        <v>0.63</v>
      </c>
      <c r="C1007" s="2">
        <f t="shared" si="135"/>
        <v>3.0000000000000027E-2</v>
      </c>
      <c r="D1007" s="2">
        <f t="shared" si="136"/>
        <v>3.0000000000000027E-2</v>
      </c>
      <c r="E1007" s="2">
        <f t="shared" si="137"/>
        <v>0</v>
      </c>
      <c r="F1007" s="2">
        <f t="shared" si="142"/>
        <v>3.1689211536981643E-3</v>
      </c>
      <c r="G1007" s="2">
        <f t="shared" si="142"/>
        <v>2.4235684862070404E-3</v>
      </c>
      <c r="H1007" s="2">
        <f t="shared" si="139"/>
        <v>1.3075434722530264</v>
      </c>
      <c r="I1007" s="2">
        <f t="shared" si="140"/>
        <v>56.663871687599212</v>
      </c>
    </row>
    <row r="1008" spans="1:9" ht="13.5" x14ac:dyDescent="0.25">
      <c r="A1008" s="3">
        <f>TITRES_STAT!B1011</f>
        <v>43777</v>
      </c>
      <c r="B1008" s="5">
        <f>TITRES_STAT!D1011</f>
        <v>0.66</v>
      </c>
      <c r="C1008" s="2">
        <f t="shared" si="135"/>
        <v>3.0000000000000027E-2</v>
      </c>
      <c r="D1008" s="2">
        <f t="shared" si="136"/>
        <v>3.0000000000000027E-2</v>
      </c>
      <c r="E1008" s="2">
        <f t="shared" si="137"/>
        <v>0</v>
      </c>
      <c r="F1008" s="2">
        <f t="shared" si="142"/>
        <v>5.0854267855768697E-3</v>
      </c>
      <c r="G1008" s="2">
        <f t="shared" si="142"/>
        <v>2.2504564514779662E-3</v>
      </c>
      <c r="H1008" s="2">
        <f t="shared" si="139"/>
        <v>2.2597312568466115</v>
      </c>
      <c r="I1008" s="2">
        <f t="shared" si="140"/>
        <v>69.322624437225016</v>
      </c>
    </row>
    <row r="1009" spans="1:9" ht="13.5" x14ac:dyDescent="0.25">
      <c r="A1009" s="3">
        <f>TITRES_STAT!B1012</f>
        <v>43780</v>
      </c>
      <c r="B1009" s="5">
        <f>TITRES_STAT!D1012</f>
        <v>0.68</v>
      </c>
      <c r="C1009" s="2">
        <f t="shared" si="135"/>
        <v>2.0000000000000018E-2</v>
      </c>
      <c r="D1009" s="2">
        <f t="shared" si="136"/>
        <v>2.0000000000000018E-2</v>
      </c>
      <c r="E1009" s="2">
        <f t="shared" si="137"/>
        <v>0</v>
      </c>
      <c r="F1009" s="2">
        <f t="shared" si="142"/>
        <v>6.150753443749951E-3</v>
      </c>
      <c r="G1009" s="2">
        <f t="shared" si="142"/>
        <v>2.0897095620866827E-3</v>
      </c>
      <c r="H1009" s="2">
        <f t="shared" si="139"/>
        <v>2.9433532560420055</v>
      </c>
      <c r="I1009" s="2">
        <f t="shared" si="140"/>
        <v>74.640871992185836</v>
      </c>
    </row>
    <row r="1010" spans="1:9" ht="13.5" x14ac:dyDescent="0.25">
      <c r="A1010" s="3">
        <f>TITRES_STAT!B1013</f>
        <v>43781</v>
      </c>
      <c r="B1010" s="5">
        <f>TITRES_STAT!D1013</f>
        <v>0.65</v>
      </c>
      <c r="C1010" s="2">
        <f t="shared" si="135"/>
        <v>-3.0000000000000027E-2</v>
      </c>
      <c r="D1010" s="2">
        <f t="shared" si="136"/>
        <v>0</v>
      </c>
      <c r="E1010" s="2">
        <f t="shared" si="137"/>
        <v>3.0000000000000027E-2</v>
      </c>
      <c r="F1010" s="2">
        <f t="shared" si="142"/>
        <v>5.7114139120535258E-3</v>
      </c>
      <c r="G1010" s="2">
        <f t="shared" si="142"/>
        <v>4.0833017362233498E-3</v>
      </c>
      <c r="H1010" s="2">
        <f t="shared" si="139"/>
        <v>1.3987244345395888</v>
      </c>
      <c r="I1010" s="2">
        <f t="shared" si="140"/>
        <v>58.311176323513791</v>
      </c>
    </row>
    <row r="1011" spans="1:9" ht="13.5" x14ac:dyDescent="0.25">
      <c r="A1011" s="3">
        <f>TITRES_STAT!B1014</f>
        <v>43782</v>
      </c>
      <c r="B1011" s="5">
        <f>TITRES_STAT!D1014</f>
        <v>0.63</v>
      </c>
      <c r="C1011" s="2">
        <f t="shared" si="135"/>
        <v>-2.0000000000000018E-2</v>
      </c>
      <c r="D1011" s="2">
        <f t="shared" si="136"/>
        <v>0</v>
      </c>
      <c r="E1011" s="2">
        <f t="shared" si="137"/>
        <v>2.0000000000000018E-2</v>
      </c>
      <c r="F1011" s="2">
        <f t="shared" si="142"/>
        <v>5.3034557754782748E-3</v>
      </c>
      <c r="G1011" s="2">
        <f t="shared" si="142"/>
        <v>5.2202087550645409E-3</v>
      </c>
      <c r="H1011" s="2">
        <f t="shared" si="139"/>
        <v>1.0159470673146873</v>
      </c>
      <c r="I1011" s="2">
        <f t="shared" si="140"/>
        <v>50.395522967176149</v>
      </c>
    </row>
    <row r="1012" spans="1:9" ht="13.5" x14ac:dyDescent="0.25">
      <c r="A1012" s="3">
        <f>TITRES_STAT!B1015</f>
        <v>43783</v>
      </c>
      <c r="B1012" s="5">
        <f>TITRES_STAT!D1015</f>
        <v>0.63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4.9246375058012559E-3</v>
      </c>
      <c r="G1012" s="2">
        <f t="shared" si="142"/>
        <v>4.8473367011313594E-3</v>
      </c>
      <c r="H1012" s="2">
        <f t="shared" si="139"/>
        <v>1.0159470673146873</v>
      </c>
      <c r="I1012" s="2">
        <f t="shared" si="140"/>
        <v>50.395522967176149</v>
      </c>
    </row>
    <row r="1013" spans="1:9" ht="13.5" x14ac:dyDescent="0.25">
      <c r="A1013" s="3">
        <f>TITRES_STAT!B1016</f>
        <v>43784</v>
      </c>
      <c r="B1013" s="5">
        <f>TITRES_STAT!D1016</f>
        <v>0.63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4.5728776839583088E-3</v>
      </c>
      <c r="G1013" s="2">
        <f t="shared" si="142"/>
        <v>4.5010983653362624E-3</v>
      </c>
      <c r="H1013" s="2">
        <f t="shared" si="139"/>
        <v>1.0159470673146873</v>
      </c>
      <c r="I1013" s="2">
        <f t="shared" si="140"/>
        <v>50.395522967176149</v>
      </c>
    </row>
    <row r="1014" spans="1:9" ht="13.5" x14ac:dyDescent="0.25">
      <c r="A1014" s="3">
        <f>TITRES_STAT!B1017</f>
        <v>43787</v>
      </c>
      <c r="B1014" s="5">
        <f>TITRES_STAT!D1017</f>
        <v>0.62</v>
      </c>
      <c r="C1014" s="2">
        <f t="shared" si="135"/>
        <v>-1.0000000000000009E-2</v>
      </c>
      <c r="D1014" s="2">
        <f t="shared" si="136"/>
        <v>0</v>
      </c>
      <c r="E1014" s="2">
        <f t="shared" si="137"/>
        <v>1.0000000000000009E-2</v>
      </c>
      <c r="F1014" s="2">
        <f t="shared" si="142"/>
        <v>4.2462435636755726E-3</v>
      </c>
      <c r="G1014" s="2">
        <f t="shared" si="142"/>
        <v>4.8938770535265292E-3</v>
      </c>
      <c r="H1014" s="2">
        <f t="shared" si="139"/>
        <v>0.86766453616069661</v>
      </c>
      <c r="I1014" s="2">
        <f t="shared" si="140"/>
        <v>46.457193963982917</v>
      </c>
    </row>
    <row r="1015" spans="1:9" ht="13.5" x14ac:dyDescent="0.25">
      <c r="A1015" s="3">
        <f>TITRES_STAT!B1018</f>
        <v>43788</v>
      </c>
      <c r="B1015" s="5">
        <f>TITRES_STAT!D1018</f>
        <v>0.62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3.9429404519844601E-3</v>
      </c>
      <c r="G1015" s="2">
        <f t="shared" si="142"/>
        <v>4.5443144068460627E-3</v>
      </c>
      <c r="H1015" s="2">
        <f t="shared" si="139"/>
        <v>0.86766453616069661</v>
      </c>
      <c r="I1015" s="2">
        <f t="shared" si="140"/>
        <v>46.457193963982917</v>
      </c>
    </row>
    <row r="1016" spans="1:9" ht="13.5" x14ac:dyDescent="0.25">
      <c r="A1016" s="3">
        <f>TITRES_STAT!B1019</f>
        <v>43789</v>
      </c>
      <c r="B1016" s="5">
        <f>TITRES_STAT!D1019</f>
        <v>0.63</v>
      </c>
      <c r="C1016" s="2">
        <f t="shared" si="135"/>
        <v>1.0000000000000009E-2</v>
      </c>
      <c r="D1016" s="2">
        <f t="shared" si="136"/>
        <v>1.0000000000000009E-2</v>
      </c>
      <c r="E1016" s="2">
        <f t="shared" si="137"/>
        <v>0</v>
      </c>
      <c r="F1016" s="2">
        <f t="shared" si="142"/>
        <v>4.3755875625569995E-3</v>
      </c>
      <c r="G1016" s="2">
        <f t="shared" si="142"/>
        <v>4.2197205206427725E-3</v>
      </c>
      <c r="H1016" s="2">
        <f t="shared" si="139"/>
        <v>1.0369377642788733</v>
      </c>
      <c r="I1016" s="2">
        <f t="shared" si="140"/>
        <v>50.906698401066514</v>
      </c>
    </row>
    <row r="1017" spans="1:9" ht="13.5" x14ac:dyDescent="0.25">
      <c r="A1017" s="3">
        <f>TITRES_STAT!B1020</f>
        <v>43790</v>
      </c>
      <c r="B1017" s="5">
        <f>TITRES_STAT!D1020</f>
        <v>0.66</v>
      </c>
      <c r="C1017" s="2">
        <f t="shared" si="135"/>
        <v>3.0000000000000027E-2</v>
      </c>
      <c r="D1017" s="2">
        <f t="shared" si="136"/>
        <v>3.0000000000000027E-2</v>
      </c>
      <c r="E1017" s="2">
        <f t="shared" si="137"/>
        <v>0</v>
      </c>
      <c r="F1017" s="2">
        <f t="shared" si="142"/>
        <v>6.2059027366600733E-3</v>
      </c>
      <c r="G1017" s="2">
        <f t="shared" si="142"/>
        <v>3.9183119120254316E-3</v>
      </c>
      <c r="H1017" s="2">
        <f t="shared" si="139"/>
        <v>1.5838205012760593</v>
      </c>
      <c r="I1017" s="2">
        <f t="shared" si="140"/>
        <v>61.297621119341116</v>
      </c>
    </row>
    <row r="1018" spans="1:9" ht="13.5" x14ac:dyDescent="0.25">
      <c r="A1018" s="3">
        <f>TITRES_STAT!B1021</f>
        <v>43791</v>
      </c>
      <c r="B1018" s="5">
        <f>TITRES_STAT!D1021</f>
        <v>0.64</v>
      </c>
      <c r="C1018" s="2">
        <f t="shared" si="135"/>
        <v>-2.0000000000000018E-2</v>
      </c>
      <c r="D1018" s="2">
        <f t="shared" si="136"/>
        <v>0</v>
      </c>
      <c r="E1018" s="2">
        <f t="shared" si="137"/>
        <v>2.0000000000000018E-2</v>
      </c>
      <c r="F1018" s="2">
        <f t="shared" si="142"/>
        <v>5.7626239697557823E-3</v>
      </c>
      <c r="G1018" s="2">
        <f t="shared" si="142"/>
        <v>5.067003918309331E-3</v>
      </c>
      <c r="H1018" s="2">
        <f t="shared" si="139"/>
        <v>1.137284293176263</v>
      </c>
      <c r="I1018" s="2">
        <f t="shared" si="140"/>
        <v>53.211652600792803</v>
      </c>
    </row>
    <row r="1019" spans="1:9" ht="13.5" x14ac:dyDescent="0.25">
      <c r="A1019" s="3">
        <f>TITRES_STAT!B1022</f>
        <v>43794</v>
      </c>
      <c r="B1019" s="5">
        <f>TITRES_STAT!D1022</f>
        <v>0.64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5.3510079719160828E-3</v>
      </c>
      <c r="G1019" s="2">
        <f t="shared" si="142"/>
        <v>4.7050750670015211E-3</v>
      </c>
      <c r="H1019" s="2">
        <f t="shared" si="139"/>
        <v>1.137284293176263</v>
      </c>
      <c r="I1019" s="2">
        <f t="shared" si="140"/>
        <v>53.211652600792803</v>
      </c>
    </row>
    <row r="1020" spans="1:9" ht="13.5" x14ac:dyDescent="0.25">
      <c r="A1020" s="3">
        <f>TITRES_STAT!B1023</f>
        <v>43795</v>
      </c>
      <c r="B1020" s="5">
        <f>TITRES_STAT!D1023</f>
        <v>0.65</v>
      </c>
      <c r="C1020" s="2">
        <f t="shared" si="135"/>
        <v>1.0000000000000009E-2</v>
      </c>
      <c r="D1020" s="2">
        <f t="shared" si="136"/>
        <v>1.0000000000000009E-2</v>
      </c>
      <c r="E1020" s="2">
        <f t="shared" si="137"/>
        <v>0</v>
      </c>
      <c r="F1020" s="2">
        <f t="shared" si="142"/>
        <v>5.6830788310649341E-3</v>
      </c>
      <c r="G1020" s="2">
        <f t="shared" si="142"/>
        <v>4.3689982765014127E-3</v>
      </c>
      <c r="H1020" s="2">
        <f t="shared" si="139"/>
        <v>1.3007738779919604</v>
      </c>
      <c r="I1020" s="2">
        <f t="shared" si="140"/>
        <v>56.536363283437176</v>
      </c>
    </row>
    <row r="1021" spans="1:9" ht="13.5" x14ac:dyDescent="0.25">
      <c r="A1021" s="3">
        <f>TITRES_STAT!B1024</f>
        <v>43796</v>
      </c>
      <c r="B1021" s="5">
        <f>TITRES_STAT!D1024</f>
        <v>0.65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5.2771446288460101E-3</v>
      </c>
      <c r="G1021" s="2">
        <f t="shared" si="143"/>
        <v>4.0569269710370257E-3</v>
      </c>
      <c r="H1021" s="2">
        <f t="shared" si="139"/>
        <v>1.3007738779919604</v>
      </c>
      <c r="I1021" s="2">
        <f t="shared" si="140"/>
        <v>56.536363283437176</v>
      </c>
    </row>
    <row r="1022" spans="1:9" ht="13.5" x14ac:dyDescent="0.25">
      <c r="A1022" s="3">
        <f>TITRES_STAT!B1025</f>
        <v>43797</v>
      </c>
      <c r="B1022" s="5">
        <f>TITRES_STAT!D1025</f>
        <v>0.65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4.9002057267855809E-3</v>
      </c>
      <c r="G1022" s="2">
        <f t="shared" si="143"/>
        <v>3.7671464731058096E-3</v>
      </c>
      <c r="H1022" s="2">
        <f t="shared" si="139"/>
        <v>1.3007738779919606</v>
      </c>
      <c r="I1022" s="2">
        <f t="shared" si="140"/>
        <v>56.536363283437176</v>
      </c>
    </row>
    <row r="1023" spans="1:9" ht="13.5" x14ac:dyDescent="0.25">
      <c r="A1023" s="3">
        <f>TITRES_STAT!B1026</f>
        <v>43798</v>
      </c>
      <c r="B1023" s="5">
        <f>TITRES_STAT!D1026</f>
        <v>0.64</v>
      </c>
      <c r="C1023" s="2">
        <f t="shared" si="135"/>
        <v>-1.0000000000000009E-2</v>
      </c>
      <c r="D1023" s="2">
        <f t="shared" si="136"/>
        <v>0</v>
      </c>
      <c r="E1023" s="2">
        <f t="shared" si="137"/>
        <v>1.0000000000000009E-2</v>
      </c>
      <c r="F1023" s="2">
        <f t="shared" si="143"/>
        <v>4.5501910320151825E-3</v>
      </c>
      <c r="G1023" s="2">
        <f t="shared" si="143"/>
        <v>4.2123502964553951E-3</v>
      </c>
      <c r="H1023" s="2">
        <f t="shared" si="139"/>
        <v>1.0802024313704568</v>
      </c>
      <c r="I1023" s="2">
        <f t="shared" si="140"/>
        <v>51.927755447281598</v>
      </c>
    </row>
    <row r="1024" spans="1:9" ht="13.5" x14ac:dyDescent="0.25">
      <c r="A1024" s="3">
        <f>TITRES_STAT!B1027</f>
        <v>43801</v>
      </c>
      <c r="B1024" s="5">
        <f>TITRES_STAT!D1027</f>
        <v>0.63</v>
      </c>
      <c r="C1024" s="2">
        <f t="shared" si="135"/>
        <v>-1.0000000000000009E-2</v>
      </c>
      <c r="D1024" s="2">
        <f t="shared" si="136"/>
        <v>0</v>
      </c>
      <c r="E1024" s="2">
        <f t="shared" si="137"/>
        <v>1.0000000000000009E-2</v>
      </c>
      <c r="F1024" s="2">
        <f t="shared" si="143"/>
        <v>4.2251773868712409E-3</v>
      </c>
      <c r="G1024" s="2">
        <f t="shared" si="143"/>
        <v>4.6257538467085815E-3</v>
      </c>
      <c r="H1024" s="2">
        <f t="shared" si="139"/>
        <v>0.91340298833186562</v>
      </c>
      <c r="I1024" s="2">
        <f t="shared" si="140"/>
        <v>47.737094271405134</v>
      </c>
    </row>
    <row r="1025" spans="1:9" ht="13.5" x14ac:dyDescent="0.25">
      <c r="A1025" s="3">
        <f>TITRES_STAT!B1028</f>
        <v>43802</v>
      </c>
      <c r="B1025" s="5">
        <f>TITRES_STAT!D1028</f>
        <v>0.62</v>
      </c>
      <c r="C1025" s="2">
        <f t="shared" si="135"/>
        <v>-1.0000000000000009E-2</v>
      </c>
      <c r="D1025" s="2">
        <f t="shared" si="136"/>
        <v>0</v>
      </c>
      <c r="E1025" s="2">
        <f t="shared" si="137"/>
        <v>1.0000000000000009E-2</v>
      </c>
      <c r="F1025" s="2">
        <f t="shared" si="143"/>
        <v>3.923379002094724E-3</v>
      </c>
      <c r="G1025" s="2">
        <f t="shared" si="143"/>
        <v>5.0096285719436829E-3</v>
      </c>
      <c r="H1025" s="2">
        <f t="shared" si="139"/>
        <v>0.78316764321960386</v>
      </c>
      <c r="I1025" s="2">
        <f t="shared" si="140"/>
        <v>43.920023234918794</v>
      </c>
    </row>
    <row r="1026" spans="1:9" ht="13.5" x14ac:dyDescent="0.25">
      <c r="A1026" s="3">
        <f>TITRES_STAT!B1029</f>
        <v>43803</v>
      </c>
      <c r="B1026" s="5">
        <f>TITRES_STAT!D1029</f>
        <v>0.62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3.6431376448022436E-3</v>
      </c>
      <c r="G1026" s="2">
        <f t="shared" si="143"/>
        <v>4.6517979596619905E-3</v>
      </c>
      <c r="H1026" s="2">
        <f t="shared" si="139"/>
        <v>0.78316764321960397</v>
      </c>
      <c r="I1026" s="2">
        <f t="shared" si="140"/>
        <v>43.920023234918794</v>
      </c>
    </row>
    <row r="1027" spans="1:9" ht="13.5" x14ac:dyDescent="0.25">
      <c r="A1027" s="3">
        <f>TITRES_STAT!B1030</f>
        <v>43804</v>
      </c>
      <c r="B1027" s="5">
        <f>TITRES_STAT!D1030</f>
        <v>0.62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3.3829135273163689E-3</v>
      </c>
      <c r="G1027" s="2">
        <f t="shared" si="143"/>
        <v>4.319526676828991E-3</v>
      </c>
      <c r="H1027" s="2">
        <f t="shared" si="139"/>
        <v>0.78316764321960397</v>
      </c>
      <c r="I1027" s="2">
        <f t="shared" si="140"/>
        <v>43.920023234918794</v>
      </c>
    </row>
    <row r="1028" spans="1:9" ht="13.5" x14ac:dyDescent="0.25">
      <c r="A1028" s="3">
        <f>TITRES_STAT!B1031</f>
        <v>43805</v>
      </c>
      <c r="B1028" s="5">
        <f>TITRES_STAT!D1031</f>
        <v>0.63</v>
      </c>
      <c r="C1028" s="2">
        <f t="shared" si="144"/>
        <v>1.0000000000000009E-2</v>
      </c>
      <c r="D1028" s="2">
        <f t="shared" si="145"/>
        <v>1.0000000000000009E-2</v>
      </c>
      <c r="E1028" s="2">
        <f t="shared" si="146"/>
        <v>0</v>
      </c>
      <c r="F1028" s="2">
        <f t="shared" si="143"/>
        <v>3.8555625610794861E-3</v>
      </c>
      <c r="G1028" s="2">
        <f t="shared" si="143"/>
        <v>4.0109890570554918E-3</v>
      </c>
      <c r="H1028" s="2">
        <f t="shared" si="139"/>
        <v>0.96124983295513999</v>
      </c>
      <c r="I1028" s="2">
        <f t="shared" si="140"/>
        <v>49.012105281190195</v>
      </c>
    </row>
    <row r="1029" spans="1:9" ht="13.5" x14ac:dyDescent="0.25">
      <c r="A1029" s="3">
        <f>TITRES_STAT!B1032</f>
        <v>43808</v>
      </c>
      <c r="B1029" s="5">
        <f>TITRES_STAT!D1032</f>
        <v>0.62</v>
      </c>
      <c r="C1029" s="2">
        <f t="shared" si="144"/>
        <v>-1.0000000000000009E-2</v>
      </c>
      <c r="D1029" s="2">
        <f t="shared" si="145"/>
        <v>0</v>
      </c>
      <c r="E1029" s="2">
        <f t="shared" si="146"/>
        <v>1.0000000000000009E-2</v>
      </c>
      <c r="F1029" s="2">
        <f t="shared" si="143"/>
        <v>3.5801652352880943E-3</v>
      </c>
      <c r="G1029" s="2">
        <f t="shared" si="143"/>
        <v>4.4387755529800999E-3</v>
      </c>
      <c r="H1029" s="2">
        <f t="shared" si="139"/>
        <v>0.80656595328061753</v>
      </c>
      <c r="I1029" s="2">
        <f t="shared" si="140"/>
        <v>44.646360782784662</v>
      </c>
    </row>
    <row r="1030" spans="1:9" ht="13.5" x14ac:dyDescent="0.25">
      <c r="A1030" s="3">
        <f>TITRES_STAT!B1033</f>
        <v>43809</v>
      </c>
      <c r="B1030" s="5">
        <f>TITRES_STAT!D1033</f>
        <v>0.61</v>
      </c>
      <c r="C1030" s="2">
        <f t="shared" si="144"/>
        <v>-1.0000000000000009E-2</v>
      </c>
      <c r="D1030" s="2">
        <f t="shared" si="145"/>
        <v>0</v>
      </c>
      <c r="E1030" s="2">
        <f t="shared" si="146"/>
        <v>1.0000000000000009E-2</v>
      </c>
      <c r="F1030" s="2">
        <f t="shared" si="143"/>
        <v>3.32443914705323E-3</v>
      </c>
      <c r="G1030" s="2">
        <f t="shared" si="143"/>
        <v>4.8360058706243781E-3</v>
      </c>
      <c r="H1030" s="2">
        <f t="shared" si="139"/>
        <v>0.68743488655525775</v>
      </c>
      <c r="I1030" s="2">
        <f t="shared" si="140"/>
        <v>40.738454089840026</v>
      </c>
    </row>
    <row r="1031" spans="1:9" ht="13.5" x14ac:dyDescent="0.25">
      <c r="A1031" s="3">
        <f>TITRES_STAT!B1034</f>
        <v>43810</v>
      </c>
      <c r="B1031" s="5">
        <f>TITRES_STAT!D1034</f>
        <v>0.62</v>
      </c>
      <c r="C1031" s="2">
        <f t="shared" si="144"/>
        <v>1.0000000000000009E-2</v>
      </c>
      <c r="D1031" s="2">
        <f t="shared" si="145"/>
        <v>1.0000000000000009E-2</v>
      </c>
      <c r="E1031" s="2">
        <f t="shared" si="146"/>
        <v>0</v>
      </c>
      <c r="F1031" s="2">
        <f t="shared" si="143"/>
        <v>3.8012649222637146E-3</v>
      </c>
      <c r="G1031" s="2">
        <f t="shared" si="143"/>
        <v>4.4905768798654943E-3</v>
      </c>
      <c r="H1031" s="2">
        <f t="shared" si="139"/>
        <v>0.84649812795935775</v>
      </c>
      <c r="I1031" s="2">
        <f t="shared" si="140"/>
        <v>45.843432773736858</v>
      </c>
    </row>
    <row r="1032" spans="1:9" ht="13.5" x14ac:dyDescent="0.25">
      <c r="A1032" s="3">
        <f>TITRES_STAT!B1035</f>
        <v>43811</v>
      </c>
      <c r="B1032" s="5">
        <f>TITRES_STAT!D1035</f>
        <v>0.63</v>
      </c>
      <c r="C1032" s="2">
        <f t="shared" si="144"/>
        <v>1.0000000000000009E-2</v>
      </c>
      <c r="D1032" s="2">
        <f t="shared" si="145"/>
        <v>1.0000000000000009E-2</v>
      </c>
      <c r="E1032" s="2">
        <f t="shared" si="146"/>
        <v>0</v>
      </c>
      <c r="F1032" s="2">
        <f t="shared" si="143"/>
        <v>4.2440317135305928E-3</v>
      </c>
      <c r="G1032" s="2">
        <f t="shared" si="143"/>
        <v>4.1698213884465308E-3</v>
      </c>
      <c r="H1032" s="2">
        <f t="shared" si="139"/>
        <v>1.0177970033176191</v>
      </c>
      <c r="I1032" s="2">
        <f t="shared" si="140"/>
        <v>50.441000836267413</v>
      </c>
    </row>
    <row r="1033" spans="1:9" ht="13.5" x14ac:dyDescent="0.25">
      <c r="A1033" s="3">
        <f>TITRES_STAT!B1036</f>
        <v>43812</v>
      </c>
      <c r="B1033" s="5">
        <f>TITRES_STAT!D1036</f>
        <v>0.63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3.9408865911355504E-3</v>
      </c>
      <c r="G1033" s="2">
        <f t="shared" si="143"/>
        <v>3.8719770035574928E-3</v>
      </c>
      <c r="H1033" s="2">
        <f t="shared" si="139"/>
        <v>1.0177970033176191</v>
      </c>
      <c r="I1033" s="2">
        <f t="shared" si="140"/>
        <v>50.441000836267413</v>
      </c>
    </row>
    <row r="1034" spans="1:9" ht="13.5" x14ac:dyDescent="0.25">
      <c r="A1034" s="3">
        <f>TITRES_STAT!B1037</f>
        <v>43815</v>
      </c>
      <c r="B1034" s="5">
        <f>TITRES_STAT!D1037</f>
        <v>0.62</v>
      </c>
      <c r="C1034" s="2">
        <f t="shared" si="144"/>
        <v>-1.0000000000000009E-2</v>
      </c>
      <c r="D1034" s="2">
        <f t="shared" si="145"/>
        <v>0</v>
      </c>
      <c r="E1034" s="2">
        <f t="shared" si="146"/>
        <v>1.0000000000000009E-2</v>
      </c>
      <c r="F1034" s="2">
        <f t="shared" si="143"/>
        <v>3.6593946917687255E-3</v>
      </c>
      <c r="G1034" s="2">
        <f t="shared" si="143"/>
        <v>4.3096929318748155E-3</v>
      </c>
      <c r="H1034" s="2">
        <f t="shared" si="139"/>
        <v>0.84910798741682147</v>
      </c>
      <c r="I1034" s="2">
        <f t="shared" si="140"/>
        <v>45.919870185786912</v>
      </c>
    </row>
    <row r="1035" spans="1:9" ht="13.5" x14ac:dyDescent="0.25">
      <c r="A1035" s="3">
        <f>TITRES_STAT!B1038</f>
        <v>43816</v>
      </c>
      <c r="B1035" s="5">
        <f>TITRES_STAT!D1038</f>
        <v>0.61</v>
      </c>
      <c r="C1035" s="2">
        <f t="shared" si="144"/>
        <v>-1.0000000000000009E-2</v>
      </c>
      <c r="D1035" s="2">
        <f t="shared" si="145"/>
        <v>0</v>
      </c>
      <c r="E1035" s="2">
        <f t="shared" si="146"/>
        <v>1.0000000000000009E-2</v>
      </c>
      <c r="F1035" s="2">
        <f t="shared" si="143"/>
        <v>3.3980093566423875E-3</v>
      </c>
      <c r="G1035" s="2">
        <f t="shared" si="143"/>
        <v>4.7161434367409012E-3</v>
      </c>
      <c r="H1035" s="2">
        <f t="shared" si="139"/>
        <v>0.72050593927452455</v>
      </c>
      <c r="I1035" s="2">
        <f t="shared" si="140"/>
        <v>41.877561874522563</v>
      </c>
    </row>
    <row r="1036" spans="1:9" ht="13.5" x14ac:dyDescent="0.25">
      <c r="A1036" s="3">
        <f>TITRES_STAT!B1039</f>
        <v>43817</v>
      </c>
      <c r="B1036" s="5">
        <f>TITRES_STAT!D1039</f>
        <v>0.63</v>
      </c>
      <c r="C1036" s="2">
        <f t="shared" si="144"/>
        <v>2.0000000000000018E-2</v>
      </c>
      <c r="D1036" s="2">
        <f t="shared" si="145"/>
        <v>2.0000000000000018E-2</v>
      </c>
      <c r="E1036" s="2">
        <f t="shared" si="146"/>
        <v>0</v>
      </c>
      <c r="F1036" s="2">
        <f t="shared" si="143"/>
        <v>4.5838658311679326E-3</v>
      </c>
      <c r="G1036" s="2">
        <f t="shared" si="143"/>
        <v>4.3792760484022654E-3</v>
      </c>
      <c r="H1036" s="2">
        <f t="shared" si="139"/>
        <v>1.046717717838388</v>
      </c>
      <c r="I1036" s="2">
        <f t="shared" si="140"/>
        <v>51.14128385734913</v>
      </c>
    </row>
    <row r="1037" spans="1:9" ht="13.5" x14ac:dyDescent="0.25">
      <c r="A1037" s="3">
        <f>TITRES_STAT!B1040</f>
        <v>43818</v>
      </c>
      <c r="B1037" s="5">
        <f>TITRES_STAT!D1040</f>
        <v>0.63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4.2564468432273661E-3</v>
      </c>
      <c r="G1037" s="2">
        <f t="shared" si="147"/>
        <v>4.0664706163735321E-3</v>
      </c>
      <c r="H1037" s="2">
        <f t="shared" si="139"/>
        <v>1.046717717838388</v>
      </c>
      <c r="I1037" s="2">
        <f t="shared" si="140"/>
        <v>51.14128385734913</v>
      </c>
    </row>
    <row r="1038" spans="1:9" ht="13.5" x14ac:dyDescent="0.25">
      <c r="A1038" s="3">
        <f>TITRES_STAT!B1041</f>
        <v>43819</v>
      </c>
      <c r="B1038" s="5">
        <f>TITRES_STAT!D1041</f>
        <v>0.62</v>
      </c>
      <c r="C1038" s="2">
        <f t="shared" si="144"/>
        <v>-1.0000000000000009E-2</v>
      </c>
      <c r="D1038" s="2">
        <f t="shared" si="145"/>
        <v>0</v>
      </c>
      <c r="E1038" s="2">
        <f t="shared" si="146"/>
        <v>1.0000000000000009E-2</v>
      </c>
      <c r="F1038" s="2">
        <f t="shared" si="147"/>
        <v>3.9524149258539825E-3</v>
      </c>
      <c r="G1038" s="2">
        <f t="shared" si="147"/>
        <v>4.4902941437754236E-3</v>
      </c>
      <c r="H1038" s="2">
        <f t="shared" si="139"/>
        <v>0.88021292131450568</v>
      </c>
      <c r="I1038" s="2">
        <f t="shared" si="140"/>
        <v>46.814534212387287</v>
      </c>
    </row>
    <row r="1039" spans="1:9" ht="13.5" x14ac:dyDescent="0.25">
      <c r="A1039" s="3">
        <f>TITRES_STAT!B1042</f>
        <v>43822</v>
      </c>
      <c r="B1039" s="5">
        <f>TITRES_STAT!D1042</f>
        <v>0.61</v>
      </c>
      <c r="C1039" s="2">
        <f t="shared" si="144"/>
        <v>-1.0000000000000009E-2</v>
      </c>
      <c r="D1039" s="2">
        <f t="shared" si="145"/>
        <v>0</v>
      </c>
      <c r="E1039" s="2">
        <f t="shared" si="146"/>
        <v>1.0000000000000009E-2</v>
      </c>
      <c r="F1039" s="2">
        <f t="shared" si="147"/>
        <v>3.6700995740072693E-3</v>
      </c>
      <c r="G1039" s="2">
        <f t="shared" si="147"/>
        <v>4.88384456207718E-3</v>
      </c>
      <c r="H1039" s="2">
        <f t="shared" si="139"/>
        <v>0.75147755571612929</v>
      </c>
      <c r="I1039" s="2">
        <f t="shared" si="140"/>
        <v>42.905348873218735</v>
      </c>
    </row>
    <row r="1040" spans="1:9" ht="13.5" x14ac:dyDescent="0.25">
      <c r="A1040" s="3">
        <f>TITRES_STAT!B1043</f>
        <v>43823</v>
      </c>
      <c r="B1040" s="5">
        <f>TITRES_STAT!D1043</f>
        <v>0.63</v>
      </c>
      <c r="C1040" s="2">
        <f t="shared" si="144"/>
        <v>2.0000000000000018E-2</v>
      </c>
      <c r="D1040" s="2">
        <f t="shared" si="145"/>
        <v>2.0000000000000018E-2</v>
      </c>
      <c r="E1040" s="2">
        <f t="shared" si="146"/>
        <v>0</v>
      </c>
      <c r="F1040" s="2">
        <f t="shared" si="147"/>
        <v>4.8365210330067517E-3</v>
      </c>
      <c r="G1040" s="2">
        <f t="shared" si="147"/>
        <v>4.5349985219288102E-3</v>
      </c>
      <c r="H1040" s="2">
        <f t="shared" si="139"/>
        <v>1.0664878962186959</v>
      </c>
      <c r="I1040" s="2">
        <f t="shared" si="140"/>
        <v>51.608717291312402</v>
      </c>
    </row>
    <row r="1041" spans="1:9" ht="13.5" x14ac:dyDescent="0.25">
      <c r="A1041" s="3">
        <f>TITRES_STAT!B1044</f>
        <v>43824</v>
      </c>
      <c r="B1041" s="5">
        <f>TITRES_STAT!D1044</f>
        <v>0.64</v>
      </c>
      <c r="C1041" s="2">
        <f t="shared" si="144"/>
        <v>1.0000000000000009E-2</v>
      </c>
      <c r="D1041" s="2">
        <f t="shared" si="145"/>
        <v>1.0000000000000009E-2</v>
      </c>
      <c r="E1041" s="2">
        <f t="shared" si="146"/>
        <v>0</v>
      </c>
      <c r="F1041" s="2">
        <f t="shared" si="147"/>
        <v>5.2053409592205556E-3</v>
      </c>
      <c r="G1041" s="2">
        <f t="shared" si="147"/>
        <v>4.2110700560767525E-3</v>
      </c>
      <c r="H1041" s="2">
        <f t="shared" ref="H1041:H1104" si="148">F1041/G1041</f>
        <v>1.2361088487970007</v>
      </c>
      <c r="I1041" s="2">
        <f t="shared" ref="I1041:I1104" si="149">IF(G1041=0,100,100-(100/(1+H1041)))</f>
        <v>55.279457861007621</v>
      </c>
    </row>
    <row r="1042" spans="1:9" ht="13.5" x14ac:dyDescent="0.25">
      <c r="A1042" s="3">
        <f>TITRES_STAT!B1045</f>
        <v>43825</v>
      </c>
      <c r="B1042" s="5">
        <f>TITRES_STAT!D1045</f>
        <v>0.65</v>
      </c>
      <c r="C1042" s="2">
        <f t="shared" si="144"/>
        <v>1.0000000000000009E-2</v>
      </c>
      <c r="D1042" s="2">
        <f t="shared" si="145"/>
        <v>1.0000000000000009E-2</v>
      </c>
      <c r="E1042" s="2">
        <f t="shared" si="146"/>
        <v>0</v>
      </c>
      <c r="F1042" s="2">
        <f t="shared" si="147"/>
        <v>5.5478166049905157E-3</v>
      </c>
      <c r="G1042" s="2">
        <f t="shared" si="147"/>
        <v>3.9102793377855565E-3</v>
      </c>
      <c r="H1042" s="2">
        <f t="shared" si="148"/>
        <v>1.4187775669582519</v>
      </c>
      <c r="I1042" s="2">
        <f t="shared" si="149"/>
        <v>58.656801945721867</v>
      </c>
    </row>
    <row r="1043" spans="1:9" ht="13.5" x14ac:dyDescent="0.25">
      <c r="A1043" s="3">
        <f>TITRES_STAT!B1046</f>
        <v>43826</v>
      </c>
      <c r="B1043" s="5">
        <f>TITRES_STAT!D1046</f>
        <v>0.65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5.1515439903483352E-3</v>
      </c>
      <c r="G1043" s="2">
        <f t="shared" si="147"/>
        <v>3.6309736708008736E-3</v>
      </c>
      <c r="H1043" s="2">
        <f t="shared" si="148"/>
        <v>1.4187775669582516</v>
      </c>
      <c r="I1043" s="2">
        <f t="shared" si="149"/>
        <v>58.65680194572186</v>
      </c>
    </row>
    <row r="1044" spans="1:9" ht="13.5" x14ac:dyDescent="0.25">
      <c r="A1044" s="3">
        <f>TITRES_STAT!B1047</f>
        <v>43829</v>
      </c>
      <c r="B1044" s="5">
        <f>TITRES_STAT!D1047</f>
        <v>0.64</v>
      </c>
      <c r="C1044" s="2">
        <f t="shared" si="144"/>
        <v>-1.0000000000000009E-2</v>
      </c>
      <c r="D1044" s="2">
        <f t="shared" si="145"/>
        <v>0</v>
      </c>
      <c r="E1044" s="2">
        <f t="shared" si="146"/>
        <v>1.0000000000000009E-2</v>
      </c>
      <c r="F1044" s="2">
        <f t="shared" si="147"/>
        <v>4.7835765624663117E-3</v>
      </c>
      <c r="G1044" s="2">
        <f t="shared" si="147"/>
        <v>4.0859041228865261E-3</v>
      </c>
      <c r="H1044" s="2">
        <f t="shared" si="148"/>
        <v>1.1707510549921833</v>
      </c>
      <c r="I1044" s="2">
        <f t="shared" si="149"/>
        <v>53.932994863678601</v>
      </c>
    </row>
    <row r="1045" spans="1:9" ht="13.5" x14ac:dyDescent="0.25">
      <c r="A1045" s="3">
        <f>TITRES_STAT!B1048</f>
        <v>43830</v>
      </c>
      <c r="B1045" s="5">
        <f>TITRES_STAT!D1048</f>
        <v>0.63</v>
      </c>
      <c r="C1045" s="2">
        <f t="shared" si="144"/>
        <v>-1.0000000000000009E-2</v>
      </c>
      <c r="D1045" s="2">
        <f t="shared" si="145"/>
        <v>0</v>
      </c>
      <c r="E1045" s="2">
        <f t="shared" si="146"/>
        <v>1.0000000000000009E-2</v>
      </c>
      <c r="F1045" s="2">
        <f t="shared" si="147"/>
        <v>4.4418925222901463E-3</v>
      </c>
      <c r="G1045" s="2">
        <f t="shared" si="147"/>
        <v>4.5083395426803461E-3</v>
      </c>
      <c r="H1045" s="2">
        <f t="shared" si="148"/>
        <v>0.98526130967706682</v>
      </c>
      <c r="I1045" s="2">
        <f t="shared" si="149"/>
        <v>49.628797220519786</v>
      </c>
    </row>
    <row r="1046" spans="1:9" ht="13.5" x14ac:dyDescent="0.25">
      <c r="A1046" s="3">
        <f>TITRES_STAT!B1049</f>
        <v>43832</v>
      </c>
      <c r="B1046" s="5">
        <f>TITRES_STAT!D1049</f>
        <v>0.63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4.1246144849837072E-3</v>
      </c>
      <c r="G1046" s="2">
        <f t="shared" si="147"/>
        <v>4.1863152896317504E-3</v>
      </c>
      <c r="H1046" s="2">
        <f t="shared" si="148"/>
        <v>0.98526130967706671</v>
      </c>
      <c r="I1046" s="2">
        <f t="shared" si="149"/>
        <v>49.628797220519779</v>
      </c>
    </row>
    <row r="1047" spans="1:9" ht="13.5" x14ac:dyDescent="0.25">
      <c r="A1047" s="3">
        <f>TITRES_STAT!B1050</f>
        <v>43833</v>
      </c>
      <c r="B1047" s="5">
        <f>TITRES_STAT!D1050</f>
        <v>0.62</v>
      </c>
      <c r="C1047" s="2">
        <f t="shared" si="144"/>
        <v>-1.0000000000000009E-2</v>
      </c>
      <c r="D1047" s="2">
        <f t="shared" si="145"/>
        <v>0</v>
      </c>
      <c r="E1047" s="2">
        <f t="shared" si="146"/>
        <v>1.0000000000000009E-2</v>
      </c>
      <c r="F1047" s="2">
        <f t="shared" si="147"/>
        <v>3.8299991646277283E-3</v>
      </c>
      <c r="G1047" s="2">
        <f t="shared" si="147"/>
        <v>4.6015784832294836E-3</v>
      </c>
      <c r="H1047" s="2">
        <f t="shared" si="148"/>
        <v>0.83232290367016737</v>
      </c>
      <c r="I1047" s="2">
        <f t="shared" si="149"/>
        <v>45.424466506586441</v>
      </c>
    </row>
    <row r="1048" spans="1:9" ht="13.5" x14ac:dyDescent="0.25">
      <c r="A1048" s="3">
        <f>TITRES_STAT!B1051</f>
        <v>43836</v>
      </c>
      <c r="B1048" s="5">
        <f>TITRES_STAT!D1051</f>
        <v>0.6</v>
      </c>
      <c r="C1048" s="2">
        <f t="shared" si="144"/>
        <v>-2.0000000000000018E-2</v>
      </c>
      <c r="D1048" s="2">
        <f t="shared" si="145"/>
        <v>0</v>
      </c>
      <c r="E1048" s="2">
        <f t="shared" si="146"/>
        <v>2.0000000000000018E-2</v>
      </c>
      <c r="F1048" s="2">
        <f t="shared" si="147"/>
        <v>3.5564277957257475E-3</v>
      </c>
      <c r="G1048" s="2">
        <f t="shared" si="147"/>
        <v>5.7014657344273785E-3</v>
      </c>
      <c r="H1048" s="2">
        <f t="shared" si="148"/>
        <v>0.62377429969469667</v>
      </c>
      <c r="I1048" s="2">
        <f t="shared" si="149"/>
        <v>38.415086370807764</v>
      </c>
    </row>
    <row r="1049" spans="1:9" ht="13.5" x14ac:dyDescent="0.25">
      <c r="A1049" s="3">
        <f>TITRES_STAT!B1052</f>
        <v>43837</v>
      </c>
      <c r="B1049" s="5">
        <f>TITRES_STAT!D1052</f>
        <v>0.59</v>
      </c>
      <c r="C1049" s="2">
        <f t="shared" si="144"/>
        <v>-1.0000000000000009E-2</v>
      </c>
      <c r="D1049" s="2">
        <f t="shared" si="145"/>
        <v>0</v>
      </c>
      <c r="E1049" s="2">
        <f t="shared" si="146"/>
        <v>1.0000000000000009E-2</v>
      </c>
      <c r="F1049" s="2">
        <f t="shared" si="147"/>
        <v>3.3023972388881938E-3</v>
      </c>
      <c r="G1049" s="2">
        <f t="shared" si="147"/>
        <v>6.0085038962539947E-3</v>
      </c>
      <c r="H1049" s="2">
        <f t="shared" si="148"/>
        <v>0.54962055378662156</v>
      </c>
      <c r="I1049" s="2">
        <f t="shared" si="149"/>
        <v>35.468073293399456</v>
      </c>
    </row>
    <row r="1050" spans="1:9" ht="13.5" x14ac:dyDescent="0.25">
      <c r="A1050" s="3">
        <f>TITRES_STAT!B1053</f>
        <v>43838</v>
      </c>
      <c r="B1050" s="5">
        <f>TITRES_STAT!D1053</f>
        <v>0.59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3.0665117218247511E-3</v>
      </c>
      <c r="G1050" s="2">
        <f t="shared" si="147"/>
        <v>5.5793250465215665E-3</v>
      </c>
      <c r="H1050" s="2">
        <f t="shared" si="148"/>
        <v>0.54962055378662145</v>
      </c>
      <c r="I1050" s="2">
        <f t="shared" si="149"/>
        <v>35.468073293399456</v>
      </c>
    </row>
    <row r="1051" spans="1:9" ht="13.5" x14ac:dyDescent="0.25">
      <c r="A1051" s="3">
        <f>TITRES_STAT!B1054</f>
        <v>43839</v>
      </c>
      <c r="B1051" s="5">
        <f>TITRES_STAT!D1054</f>
        <v>0.59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2.8474751702658404E-3</v>
      </c>
      <c r="G1051" s="2">
        <f t="shared" si="147"/>
        <v>5.1808018289128833E-3</v>
      </c>
      <c r="H1051" s="2">
        <f t="shared" si="148"/>
        <v>0.54962055378662145</v>
      </c>
      <c r="I1051" s="2">
        <f t="shared" si="149"/>
        <v>35.468073293399456</v>
      </c>
    </row>
    <row r="1052" spans="1:9" ht="13.5" x14ac:dyDescent="0.25">
      <c r="A1052" s="3">
        <f>TITRES_STAT!B1055</f>
        <v>43840</v>
      </c>
      <c r="B1052" s="5">
        <f>TITRES_STAT!D1055</f>
        <v>0.56999999999999995</v>
      </c>
      <c r="C1052" s="2">
        <f t="shared" si="144"/>
        <v>-2.0000000000000018E-2</v>
      </c>
      <c r="D1052" s="2">
        <f t="shared" si="145"/>
        <v>0</v>
      </c>
      <c r="E1052" s="2">
        <f t="shared" si="146"/>
        <v>2.0000000000000018E-2</v>
      </c>
      <c r="F1052" s="2">
        <f t="shared" si="147"/>
        <v>2.644084086675423E-3</v>
      </c>
      <c r="G1052" s="2">
        <f t="shared" si="147"/>
        <v>6.2393159839905362E-3</v>
      </c>
      <c r="H1052" s="2">
        <f t="shared" si="148"/>
        <v>0.4237778778090226</v>
      </c>
      <c r="I1052" s="2">
        <f t="shared" si="149"/>
        <v>29.764325209291229</v>
      </c>
    </row>
    <row r="1053" spans="1:9" ht="13.5" x14ac:dyDescent="0.25">
      <c r="A1053" s="3">
        <f>TITRES_STAT!B1056</f>
        <v>43843</v>
      </c>
      <c r="B1053" s="5">
        <f>TITRES_STAT!D1056</f>
        <v>0.56999999999999995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2.4552209376271783E-3</v>
      </c>
      <c r="G1053" s="2">
        <f t="shared" si="150"/>
        <v>5.7936505565626406E-3</v>
      </c>
      <c r="H1053" s="2">
        <f t="shared" si="148"/>
        <v>0.42377787780902254</v>
      </c>
      <c r="I1053" s="2">
        <f t="shared" si="149"/>
        <v>29.764325209291229</v>
      </c>
    </row>
    <row r="1054" spans="1:9" ht="13.5" x14ac:dyDescent="0.25">
      <c r="A1054" s="3">
        <f>TITRES_STAT!B1057</f>
        <v>43845</v>
      </c>
      <c r="B1054" s="5">
        <f>TITRES_STAT!D1057</f>
        <v>0.56999999999999995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2.2798480135109512E-3</v>
      </c>
      <c r="G1054" s="2">
        <f t="shared" si="150"/>
        <v>5.3798183739510235E-3</v>
      </c>
      <c r="H1054" s="2">
        <f t="shared" si="148"/>
        <v>0.42377787780902254</v>
      </c>
      <c r="I1054" s="2">
        <f t="shared" si="149"/>
        <v>29.764325209291229</v>
      </c>
    </row>
    <row r="1055" spans="1:9" ht="13.5" x14ac:dyDescent="0.25">
      <c r="A1055" s="3">
        <f>TITRES_STAT!B1058</f>
        <v>43846</v>
      </c>
      <c r="B1055" s="5">
        <f>TITRES_STAT!D1058</f>
        <v>0.56999999999999995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2.1170017268315974E-3</v>
      </c>
      <c r="G1055" s="2">
        <f t="shared" si="150"/>
        <v>4.9955456329545218E-3</v>
      </c>
      <c r="H1055" s="2">
        <f t="shared" si="148"/>
        <v>0.42377787780902254</v>
      </c>
      <c r="I1055" s="2">
        <f t="shared" si="149"/>
        <v>29.764325209291229</v>
      </c>
    </row>
    <row r="1056" spans="1:9" ht="13.5" x14ac:dyDescent="0.25">
      <c r="A1056" s="3">
        <f>TITRES_STAT!B1059</f>
        <v>43847</v>
      </c>
      <c r="B1056" s="5">
        <f>TITRES_STAT!D1059</f>
        <v>0.56999999999999995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1.9657873177721975E-3</v>
      </c>
      <c r="G1056" s="2">
        <f t="shared" si="150"/>
        <v>4.6387209448863417E-3</v>
      </c>
      <c r="H1056" s="2">
        <f t="shared" si="148"/>
        <v>0.42377787780902249</v>
      </c>
      <c r="I1056" s="2">
        <f t="shared" si="149"/>
        <v>29.764325209291215</v>
      </c>
    </row>
    <row r="1057" spans="1:9" ht="13.5" x14ac:dyDescent="0.25">
      <c r="A1057" s="3">
        <f>TITRES_STAT!B1060</f>
        <v>43850</v>
      </c>
      <c r="B1057" s="5">
        <f>TITRES_STAT!D1060</f>
        <v>0.56999999999999995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1.8253739379313263E-3</v>
      </c>
      <c r="G1057" s="2">
        <f t="shared" si="150"/>
        <v>4.307383734537317E-3</v>
      </c>
      <c r="H1057" s="2">
        <f t="shared" si="148"/>
        <v>0.42377787780902254</v>
      </c>
      <c r="I1057" s="2">
        <f t="shared" si="149"/>
        <v>29.764325209291229</v>
      </c>
    </row>
    <row r="1058" spans="1:9" ht="13.5" x14ac:dyDescent="0.25">
      <c r="A1058" s="3">
        <f>TITRES_STAT!B1061</f>
        <v>43851</v>
      </c>
      <c r="B1058" s="5">
        <f>TITRES_STAT!D1061</f>
        <v>0.59</v>
      </c>
      <c r="C1058" s="2">
        <f t="shared" si="144"/>
        <v>2.0000000000000018E-2</v>
      </c>
      <c r="D1058" s="2">
        <f t="shared" si="145"/>
        <v>2.0000000000000018E-2</v>
      </c>
      <c r="E1058" s="2">
        <f t="shared" si="146"/>
        <v>0</v>
      </c>
      <c r="F1058" s="2">
        <f t="shared" si="150"/>
        <v>3.1235615137933759E-3</v>
      </c>
      <c r="G1058" s="2">
        <f t="shared" si="150"/>
        <v>3.9997134677846515E-3</v>
      </c>
      <c r="H1058" s="2">
        <f t="shared" si="148"/>
        <v>0.78094632001812969</v>
      </c>
      <c r="I1058" s="2">
        <f t="shared" si="149"/>
        <v>43.850076290349939</v>
      </c>
    </row>
    <row r="1059" spans="1:9" ht="13.5" x14ac:dyDescent="0.25">
      <c r="A1059" s="3">
        <f>TITRES_STAT!B1062</f>
        <v>43852</v>
      </c>
      <c r="B1059" s="5">
        <f>TITRES_STAT!D1062</f>
        <v>0.61</v>
      </c>
      <c r="C1059" s="2">
        <f t="shared" si="144"/>
        <v>2.0000000000000018E-2</v>
      </c>
      <c r="D1059" s="2">
        <f t="shared" si="145"/>
        <v>2.0000000000000018E-2</v>
      </c>
      <c r="E1059" s="2">
        <f t="shared" si="146"/>
        <v>0</v>
      </c>
      <c r="F1059" s="2">
        <f t="shared" si="150"/>
        <v>4.3290214056652789E-3</v>
      </c>
      <c r="G1059" s="2">
        <f t="shared" si="150"/>
        <v>3.7140196486571764E-3</v>
      </c>
      <c r="H1059" s="2">
        <f t="shared" si="148"/>
        <v>1.1655892577817837</v>
      </c>
      <c r="I1059" s="2">
        <f t="shared" si="149"/>
        <v>53.823191706062417</v>
      </c>
    </row>
    <row r="1060" spans="1:9" ht="13.5" x14ac:dyDescent="0.25">
      <c r="A1060" s="3">
        <f>TITRES_STAT!B1063</f>
        <v>43853</v>
      </c>
      <c r="B1060" s="5">
        <f>TITRES_STAT!D1063</f>
        <v>0.62</v>
      </c>
      <c r="C1060" s="2">
        <f t="shared" si="144"/>
        <v>1.0000000000000009E-2</v>
      </c>
      <c r="D1060" s="2">
        <f t="shared" si="145"/>
        <v>1.0000000000000009E-2</v>
      </c>
      <c r="E1060" s="2">
        <f t="shared" si="146"/>
        <v>0</v>
      </c>
      <c r="F1060" s="2">
        <f t="shared" si="150"/>
        <v>4.7340913052606164E-3</v>
      </c>
      <c r="G1060" s="2">
        <f t="shared" si="150"/>
        <v>3.4487325308959495E-3</v>
      </c>
      <c r="H1060" s="2">
        <f t="shared" si="148"/>
        <v>1.3727046858083662</v>
      </c>
      <c r="I1060" s="2">
        <f t="shared" si="149"/>
        <v>57.854004926057371</v>
      </c>
    </row>
    <row r="1061" spans="1:9" ht="13.5" x14ac:dyDescent="0.25">
      <c r="A1061" s="3">
        <f>TITRES_STAT!B1064</f>
        <v>43854</v>
      </c>
      <c r="B1061" s="5">
        <f>TITRES_STAT!D1064</f>
        <v>0.62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4.39594192631343E-3</v>
      </c>
      <c r="G1061" s="2">
        <f t="shared" si="150"/>
        <v>3.2023944929748102E-3</v>
      </c>
      <c r="H1061" s="2">
        <f t="shared" si="148"/>
        <v>1.3727046858083665</v>
      </c>
      <c r="I1061" s="2">
        <f t="shared" si="149"/>
        <v>57.854004926057371</v>
      </c>
    </row>
    <row r="1062" spans="1:9" ht="13.5" x14ac:dyDescent="0.25">
      <c r="A1062" s="3">
        <f>TITRES_STAT!B1065</f>
        <v>43857</v>
      </c>
      <c r="B1062" s="5">
        <f>TITRES_STAT!D1065</f>
        <v>0.6</v>
      </c>
      <c r="C1062" s="2">
        <f t="shared" si="144"/>
        <v>-2.0000000000000018E-2</v>
      </c>
      <c r="D1062" s="2">
        <f t="shared" si="145"/>
        <v>0</v>
      </c>
      <c r="E1062" s="2">
        <f t="shared" si="146"/>
        <v>2.0000000000000018E-2</v>
      </c>
      <c r="F1062" s="2">
        <f t="shared" si="150"/>
        <v>4.0819460744338995E-3</v>
      </c>
      <c r="G1062" s="2">
        <f t="shared" si="150"/>
        <v>4.4022234577623248E-3</v>
      </c>
      <c r="H1062" s="2">
        <f t="shared" si="148"/>
        <v>0.92724645025374874</v>
      </c>
      <c r="I1062" s="2">
        <f t="shared" si="149"/>
        <v>48.112500097310537</v>
      </c>
    </row>
    <row r="1063" spans="1:9" ht="13.5" x14ac:dyDescent="0.25">
      <c r="A1063" s="3">
        <f>TITRES_STAT!B1066</f>
        <v>43858</v>
      </c>
      <c r="B1063" s="5">
        <f>TITRES_STAT!D1066</f>
        <v>0.61</v>
      </c>
      <c r="C1063" s="2">
        <f t="shared" si="144"/>
        <v>1.0000000000000009E-2</v>
      </c>
      <c r="D1063" s="2">
        <f t="shared" si="145"/>
        <v>1.0000000000000009E-2</v>
      </c>
      <c r="E1063" s="2">
        <f t="shared" si="146"/>
        <v>0</v>
      </c>
      <c r="F1063" s="2">
        <f t="shared" si="150"/>
        <v>4.5046642119743368E-3</v>
      </c>
      <c r="G1063" s="2">
        <f t="shared" si="150"/>
        <v>4.0877789250650162E-3</v>
      </c>
      <c r="H1063" s="2">
        <f t="shared" si="148"/>
        <v>1.1019833250651367</v>
      </c>
      <c r="I1063" s="2">
        <f t="shared" si="149"/>
        <v>52.42588330385486</v>
      </c>
    </row>
    <row r="1064" spans="1:9" ht="13.5" x14ac:dyDescent="0.25">
      <c r="A1064" s="3">
        <f>TITRES_STAT!B1067</f>
        <v>43859</v>
      </c>
      <c r="B1064" s="5">
        <f>TITRES_STAT!D1067</f>
        <v>0.61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4.1829024825475987E-3</v>
      </c>
      <c r="G1064" s="2">
        <f t="shared" si="150"/>
        <v>3.7957947161318009E-3</v>
      </c>
      <c r="H1064" s="2">
        <f t="shared" si="148"/>
        <v>1.1019833250651367</v>
      </c>
      <c r="I1064" s="2">
        <f t="shared" si="149"/>
        <v>52.42588330385486</v>
      </c>
    </row>
    <row r="1065" spans="1:9" ht="13.5" x14ac:dyDescent="0.25">
      <c r="A1065" s="3">
        <f>TITRES_STAT!B1068</f>
        <v>43860</v>
      </c>
      <c r="B1065" s="5">
        <f>TITRES_STAT!D1068</f>
        <v>0.61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3.8841237337941988E-3</v>
      </c>
      <c r="G1065" s="2">
        <f t="shared" si="150"/>
        <v>3.5246665221223866E-3</v>
      </c>
      <c r="H1065" s="2">
        <f t="shared" si="148"/>
        <v>1.1019833250651367</v>
      </c>
      <c r="I1065" s="2">
        <f t="shared" si="149"/>
        <v>52.42588330385486</v>
      </c>
    </row>
    <row r="1066" spans="1:9" ht="13.5" x14ac:dyDescent="0.25">
      <c r="A1066" s="3">
        <f>TITRES_STAT!B1069</f>
        <v>43861</v>
      </c>
      <c r="B1066" s="5">
        <f>TITRES_STAT!D1069</f>
        <v>0.6</v>
      </c>
      <c r="C1066" s="2">
        <f t="shared" si="144"/>
        <v>-1.0000000000000009E-2</v>
      </c>
      <c r="D1066" s="2">
        <f t="shared" si="145"/>
        <v>0</v>
      </c>
      <c r="E1066" s="2">
        <f t="shared" si="146"/>
        <v>1.0000000000000009E-2</v>
      </c>
      <c r="F1066" s="2">
        <f t="shared" si="150"/>
        <v>3.6066863242374702E-3</v>
      </c>
      <c r="G1066" s="2">
        <f t="shared" si="150"/>
        <v>3.9871903419707883E-3</v>
      </c>
      <c r="H1066" s="2">
        <f t="shared" si="148"/>
        <v>0.90456838397505679</v>
      </c>
      <c r="I1066" s="2">
        <f t="shared" si="149"/>
        <v>47.49466554133997</v>
      </c>
    </row>
    <row r="1067" spans="1:9" ht="13.5" x14ac:dyDescent="0.25">
      <c r="A1067" s="3">
        <f>TITRES_STAT!B1070</f>
        <v>43864</v>
      </c>
      <c r="B1067" s="5">
        <f>TITRES_STAT!D1070</f>
        <v>0.57999999999999996</v>
      </c>
      <c r="C1067" s="2">
        <f t="shared" si="144"/>
        <v>-2.0000000000000018E-2</v>
      </c>
      <c r="D1067" s="2">
        <f t="shared" si="145"/>
        <v>0</v>
      </c>
      <c r="E1067" s="2">
        <f t="shared" si="146"/>
        <v>2.0000000000000018E-2</v>
      </c>
      <c r="F1067" s="2">
        <f t="shared" si="150"/>
        <v>3.3490658725062222E-3</v>
      </c>
      <c r="G1067" s="2">
        <f t="shared" si="150"/>
        <v>5.1309624604014481E-3</v>
      </c>
      <c r="H1067" s="2">
        <f t="shared" si="148"/>
        <v>0.65271689246469178</v>
      </c>
      <c r="I1067" s="2">
        <f t="shared" si="149"/>
        <v>39.493569372991466</v>
      </c>
    </row>
    <row r="1068" spans="1:9" ht="13.5" x14ac:dyDescent="0.25">
      <c r="A1068" s="3">
        <f>TITRES_STAT!B1071</f>
        <v>43865</v>
      </c>
      <c r="B1068" s="5">
        <f>TITRES_STAT!D1071</f>
        <v>0.6</v>
      </c>
      <c r="C1068" s="2">
        <f t="shared" si="144"/>
        <v>2.0000000000000018E-2</v>
      </c>
      <c r="D1068" s="2">
        <f t="shared" si="145"/>
        <v>2.0000000000000018E-2</v>
      </c>
      <c r="E1068" s="2">
        <f t="shared" si="146"/>
        <v>0</v>
      </c>
      <c r="F1068" s="2">
        <f t="shared" si="150"/>
        <v>4.5384183101843511E-3</v>
      </c>
      <c r="G1068" s="2">
        <f t="shared" si="150"/>
        <v>4.7644651418013448E-3</v>
      </c>
      <c r="H1068" s="2">
        <f t="shared" si="148"/>
        <v>0.95255567521446272</v>
      </c>
      <c r="I1068" s="2">
        <f t="shared" si="149"/>
        <v>48.785071140664762</v>
      </c>
    </row>
    <row r="1069" spans="1:9" ht="13.5" x14ac:dyDescent="0.25">
      <c r="A1069" s="3">
        <f>TITRES_STAT!B1072</f>
        <v>43866</v>
      </c>
      <c r="B1069" s="5">
        <f>TITRES_STAT!D1072</f>
        <v>0.6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4.2142455737426117E-3</v>
      </c>
      <c r="G1069" s="2">
        <f t="shared" si="151"/>
        <v>4.4241462031012488E-3</v>
      </c>
      <c r="H1069" s="2">
        <f t="shared" si="148"/>
        <v>0.95255567521446272</v>
      </c>
      <c r="I1069" s="2">
        <f t="shared" si="149"/>
        <v>48.785071140664762</v>
      </c>
    </row>
    <row r="1070" spans="1:9" ht="13.5" x14ac:dyDescent="0.25">
      <c r="A1070" s="3">
        <f>TITRES_STAT!B1073</f>
        <v>43867</v>
      </c>
      <c r="B1070" s="5">
        <f>TITRES_STAT!D1073</f>
        <v>0.6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3.9132280327609965E-3</v>
      </c>
      <c r="G1070" s="2">
        <f t="shared" si="151"/>
        <v>4.108135760022588E-3</v>
      </c>
      <c r="H1070" s="2">
        <f t="shared" si="148"/>
        <v>0.95255567521446283</v>
      </c>
      <c r="I1070" s="2">
        <f t="shared" si="149"/>
        <v>48.785071140664762</v>
      </c>
    </row>
    <row r="1071" spans="1:9" ht="13.5" x14ac:dyDescent="0.25">
      <c r="A1071" s="3">
        <f>TITRES_STAT!B1074</f>
        <v>43868</v>
      </c>
      <c r="B1071" s="5">
        <f>TITRES_STAT!D1074</f>
        <v>0.63</v>
      </c>
      <c r="C1071" s="2">
        <f t="shared" si="144"/>
        <v>3.0000000000000027E-2</v>
      </c>
      <c r="D1071" s="2">
        <f t="shared" si="145"/>
        <v>3.0000000000000027E-2</v>
      </c>
      <c r="E1071" s="2">
        <f t="shared" si="146"/>
        <v>0</v>
      </c>
      <c r="F1071" s="2">
        <f t="shared" si="151"/>
        <v>5.7765688875637839E-3</v>
      </c>
      <c r="G1071" s="2">
        <f t="shared" si="151"/>
        <v>3.8146974914495461E-3</v>
      </c>
      <c r="H1071" s="2">
        <f t="shared" si="148"/>
        <v>1.5142927848175838</v>
      </c>
      <c r="I1071" s="2">
        <f t="shared" si="149"/>
        <v>60.22738457356899</v>
      </c>
    </row>
    <row r="1072" spans="1:9" ht="13.5" x14ac:dyDescent="0.25">
      <c r="A1072" s="3">
        <f>TITRES_STAT!B1075</f>
        <v>43871</v>
      </c>
      <c r="B1072" s="5">
        <f>TITRES_STAT!D1075</f>
        <v>0.64</v>
      </c>
      <c r="C1072" s="2">
        <f t="shared" si="144"/>
        <v>1.0000000000000009E-2</v>
      </c>
      <c r="D1072" s="2">
        <f t="shared" si="145"/>
        <v>1.0000000000000009E-2</v>
      </c>
      <c r="E1072" s="2">
        <f t="shared" si="146"/>
        <v>0</v>
      </c>
      <c r="F1072" s="2">
        <f t="shared" si="151"/>
        <v>6.0782425384520861E-3</v>
      </c>
      <c r="G1072" s="2">
        <f t="shared" si="151"/>
        <v>3.5422190992031497E-3</v>
      </c>
      <c r="H1072" s="2">
        <f t="shared" si="148"/>
        <v>1.7159420036494735</v>
      </c>
      <c r="I1072" s="2">
        <f t="shared" si="149"/>
        <v>63.180362516715121</v>
      </c>
    </row>
    <row r="1073" spans="1:9" ht="13.5" x14ac:dyDescent="0.25">
      <c r="A1073" s="3">
        <f>TITRES_STAT!B1076</f>
        <v>43872</v>
      </c>
      <c r="B1073" s="5">
        <f>TITRES_STAT!D1076</f>
        <v>0.63</v>
      </c>
      <c r="C1073" s="2">
        <f t="shared" si="144"/>
        <v>-1.0000000000000009E-2</v>
      </c>
      <c r="D1073" s="2">
        <f t="shared" si="145"/>
        <v>0</v>
      </c>
      <c r="E1073" s="2">
        <f t="shared" si="146"/>
        <v>1.0000000000000009E-2</v>
      </c>
      <c r="F1073" s="2">
        <f t="shared" si="151"/>
        <v>5.64408235713408E-3</v>
      </c>
      <c r="G1073" s="2">
        <f t="shared" si="151"/>
        <v>4.0034891635457827E-3</v>
      </c>
      <c r="H1073" s="2">
        <f t="shared" si="148"/>
        <v>1.4097908415806146</v>
      </c>
      <c r="I1073" s="2">
        <f t="shared" si="149"/>
        <v>58.502622603375556</v>
      </c>
    </row>
    <row r="1074" spans="1:9" ht="13.5" x14ac:dyDescent="0.25">
      <c r="A1074" s="3">
        <f>TITRES_STAT!B1077</f>
        <v>43873</v>
      </c>
      <c r="B1074" s="5">
        <f>TITRES_STAT!D1077</f>
        <v>0.65</v>
      </c>
      <c r="C1074" s="2">
        <f t="shared" si="144"/>
        <v>2.0000000000000018E-2</v>
      </c>
      <c r="D1074" s="2">
        <f t="shared" si="145"/>
        <v>2.0000000000000018E-2</v>
      </c>
      <c r="E1074" s="2">
        <f t="shared" si="146"/>
        <v>0</v>
      </c>
      <c r="F1074" s="2">
        <f t="shared" si="151"/>
        <v>6.6695050459102184E-3</v>
      </c>
      <c r="G1074" s="2">
        <f t="shared" si="151"/>
        <v>3.717525651863941E-3</v>
      </c>
      <c r="H1074" s="2">
        <f t="shared" si="148"/>
        <v>1.7940710220966938</v>
      </c>
      <c r="I1074" s="2">
        <f t="shared" si="149"/>
        <v>64.209929093012391</v>
      </c>
    </row>
    <row r="1075" spans="1:9" ht="13.5" x14ac:dyDescent="0.25">
      <c r="A1075" s="3">
        <f>TITRES_STAT!B1078</f>
        <v>43874</v>
      </c>
      <c r="B1075" s="5">
        <f>TITRES_STAT!D1078</f>
        <v>0.68</v>
      </c>
      <c r="C1075" s="2">
        <f t="shared" si="144"/>
        <v>3.0000000000000027E-2</v>
      </c>
      <c r="D1075" s="2">
        <f t="shared" si="145"/>
        <v>3.0000000000000027E-2</v>
      </c>
      <c r="E1075" s="2">
        <f t="shared" si="146"/>
        <v>0</v>
      </c>
      <c r="F1075" s="2">
        <f t="shared" si="151"/>
        <v>8.3359689712023486E-3</v>
      </c>
      <c r="G1075" s="2">
        <f t="shared" si="151"/>
        <v>3.4519881053022309E-3</v>
      </c>
      <c r="H1075" s="2">
        <f t="shared" si="148"/>
        <v>2.4148313136995911</v>
      </c>
      <c r="I1075" s="2">
        <f t="shared" si="149"/>
        <v>70.715976628531877</v>
      </c>
    </row>
    <row r="1076" spans="1:9" ht="13.5" x14ac:dyDescent="0.25">
      <c r="A1076" s="3">
        <f>TITRES_STAT!B1079</f>
        <v>43875</v>
      </c>
      <c r="B1076" s="5">
        <f>TITRES_STAT!D1079</f>
        <v>0.72</v>
      </c>
      <c r="C1076" s="2">
        <f t="shared" si="144"/>
        <v>3.9999999999999925E-2</v>
      </c>
      <c r="D1076" s="2">
        <f t="shared" si="145"/>
        <v>3.9999999999999925E-2</v>
      </c>
      <c r="E1076" s="2">
        <f t="shared" si="146"/>
        <v>0</v>
      </c>
      <c r="F1076" s="2">
        <f t="shared" si="151"/>
        <v>1.0597685473259318E-2</v>
      </c>
      <c r="G1076" s="2">
        <f t="shared" si="151"/>
        <v>3.2054175263520716E-3</v>
      </c>
      <c r="H1076" s="2">
        <f t="shared" si="148"/>
        <v>3.306179424719133</v>
      </c>
      <c r="I1076" s="2">
        <f t="shared" si="149"/>
        <v>76.777558448688552</v>
      </c>
    </row>
    <row r="1077" spans="1:9" ht="13.5" x14ac:dyDescent="0.25">
      <c r="A1077" s="3">
        <f>TITRES_STAT!B1080</f>
        <v>43878</v>
      </c>
      <c r="B1077" s="5">
        <f>TITRES_STAT!D1080</f>
        <v>0.71</v>
      </c>
      <c r="C1077" s="2">
        <f t="shared" si="144"/>
        <v>-1.0000000000000009E-2</v>
      </c>
      <c r="D1077" s="2">
        <f t="shared" si="145"/>
        <v>0</v>
      </c>
      <c r="E1077" s="2">
        <f t="shared" si="146"/>
        <v>1.0000000000000009E-2</v>
      </c>
      <c r="F1077" s="2">
        <f t="shared" si="151"/>
        <v>9.8407079394550821E-3</v>
      </c>
      <c r="G1077" s="2">
        <f t="shared" si="151"/>
        <v>3.6907448458983532E-3</v>
      </c>
      <c r="H1077" s="2">
        <f t="shared" si="148"/>
        <v>2.6663203094062129</v>
      </c>
      <c r="I1077" s="2">
        <f t="shared" si="149"/>
        <v>72.72469627286992</v>
      </c>
    </row>
    <row r="1078" spans="1:9" ht="13.5" x14ac:dyDescent="0.25">
      <c r="A1078" s="3">
        <f>TITRES_STAT!B1081</f>
        <v>43879</v>
      </c>
      <c r="B1078" s="5">
        <f>TITRES_STAT!D1081</f>
        <v>0.7</v>
      </c>
      <c r="C1078" s="2">
        <f t="shared" si="144"/>
        <v>-1.0000000000000009E-2</v>
      </c>
      <c r="D1078" s="2">
        <f t="shared" si="145"/>
        <v>0</v>
      </c>
      <c r="E1078" s="2">
        <f t="shared" si="146"/>
        <v>1.0000000000000009E-2</v>
      </c>
      <c r="F1078" s="2">
        <f t="shared" si="151"/>
        <v>9.1378002294940051E-3</v>
      </c>
      <c r="G1078" s="2">
        <f t="shared" si="151"/>
        <v>4.1414059283341855E-3</v>
      </c>
      <c r="H1078" s="2">
        <f t="shared" si="148"/>
        <v>2.2064488213956701</v>
      </c>
      <c r="I1078" s="2">
        <f t="shared" si="149"/>
        <v>68.812850112332995</v>
      </c>
    </row>
    <row r="1079" spans="1:9" ht="13.5" x14ac:dyDescent="0.25">
      <c r="A1079" s="3">
        <f>TITRES_STAT!B1082</f>
        <v>43880</v>
      </c>
      <c r="B1079" s="5">
        <f>TITRES_STAT!D1082</f>
        <v>0.71</v>
      </c>
      <c r="C1079" s="2">
        <f t="shared" si="144"/>
        <v>1.0000000000000009E-2</v>
      </c>
      <c r="D1079" s="2">
        <f t="shared" si="145"/>
        <v>1.0000000000000009E-2</v>
      </c>
      <c r="E1079" s="2">
        <f t="shared" si="146"/>
        <v>0</v>
      </c>
      <c r="F1079" s="2">
        <f t="shared" si="151"/>
        <v>9.1993859273872911E-3</v>
      </c>
      <c r="G1079" s="2">
        <f t="shared" si="151"/>
        <v>3.8455912191674578E-3</v>
      </c>
      <c r="H1079" s="2">
        <f t="shared" si="148"/>
        <v>2.3921902779304998</v>
      </c>
      <c r="I1079" s="2">
        <f t="shared" si="149"/>
        <v>70.520521607942413</v>
      </c>
    </row>
    <row r="1080" spans="1:9" ht="13.5" x14ac:dyDescent="0.25">
      <c r="A1080" s="3">
        <f>TITRES_STAT!B1083</f>
        <v>43881</v>
      </c>
      <c r="B1080" s="5">
        <f>TITRES_STAT!D1083</f>
        <v>0.72</v>
      </c>
      <c r="C1080" s="2">
        <f t="shared" si="144"/>
        <v>1.0000000000000009E-2</v>
      </c>
      <c r="D1080" s="2">
        <f t="shared" si="145"/>
        <v>1.0000000000000009E-2</v>
      </c>
      <c r="E1080" s="2">
        <f t="shared" si="146"/>
        <v>0</v>
      </c>
      <c r="F1080" s="2">
        <f t="shared" si="151"/>
        <v>9.2565726468596277E-3</v>
      </c>
      <c r="G1080" s="2">
        <f t="shared" si="151"/>
        <v>3.5709061320840681E-3</v>
      </c>
      <c r="H1080" s="2">
        <f t="shared" si="148"/>
        <v>2.5922195388141627</v>
      </c>
      <c r="I1080" s="2">
        <f t="shared" si="149"/>
        <v>72.162057769717691</v>
      </c>
    </row>
    <row r="1081" spans="1:9" ht="13.5" x14ac:dyDescent="0.25">
      <c r="A1081" s="3">
        <f>TITRES_STAT!B1084</f>
        <v>43882</v>
      </c>
      <c r="B1081" s="5">
        <f>TITRES_STAT!D1084</f>
        <v>0.72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8.5953888863696554E-3</v>
      </c>
      <c r="G1081" s="2">
        <f t="shared" si="151"/>
        <v>3.3158414083637772E-3</v>
      </c>
      <c r="H1081" s="2">
        <f t="shared" si="148"/>
        <v>2.5922195388141631</v>
      </c>
      <c r="I1081" s="2">
        <f t="shared" si="149"/>
        <v>72.162057769717705</v>
      </c>
    </row>
    <row r="1082" spans="1:9" ht="13.5" x14ac:dyDescent="0.25">
      <c r="A1082" s="3">
        <f>TITRES_STAT!B1085</f>
        <v>43885</v>
      </c>
      <c r="B1082" s="5">
        <f>TITRES_STAT!D1085</f>
        <v>0.7</v>
      </c>
      <c r="C1082" s="2">
        <f t="shared" si="144"/>
        <v>-2.0000000000000018E-2</v>
      </c>
      <c r="D1082" s="2">
        <f t="shared" si="145"/>
        <v>0</v>
      </c>
      <c r="E1082" s="2">
        <f t="shared" si="146"/>
        <v>2.0000000000000018E-2</v>
      </c>
      <c r="F1082" s="2">
        <f t="shared" si="151"/>
        <v>7.9814325373432516E-3</v>
      </c>
      <c r="G1082" s="2">
        <f t="shared" si="151"/>
        <v>4.5075670220520803E-3</v>
      </c>
      <c r="H1082" s="2">
        <f t="shared" si="148"/>
        <v>1.7706741792847898</v>
      </c>
      <c r="I1082" s="2">
        <f t="shared" si="149"/>
        <v>63.907701328557664</v>
      </c>
    </row>
    <row r="1083" spans="1:9" ht="13.5" x14ac:dyDescent="0.25">
      <c r="A1083" s="3">
        <f>TITRES_STAT!B1086</f>
        <v>43886</v>
      </c>
      <c r="B1083" s="5">
        <f>TITRES_STAT!D1086</f>
        <v>0.69</v>
      </c>
      <c r="C1083" s="2">
        <f t="shared" si="144"/>
        <v>-1.0000000000000009E-2</v>
      </c>
      <c r="D1083" s="2">
        <f t="shared" si="145"/>
        <v>0</v>
      </c>
      <c r="E1083" s="2">
        <f t="shared" si="146"/>
        <v>1.0000000000000009E-2</v>
      </c>
      <c r="F1083" s="2">
        <f t="shared" si="151"/>
        <v>7.4113302132473051E-3</v>
      </c>
      <c r="G1083" s="2">
        <f t="shared" si="151"/>
        <v>4.8998836633340759E-3</v>
      </c>
      <c r="H1083" s="2">
        <f t="shared" si="148"/>
        <v>1.5125522813340309</v>
      </c>
      <c r="I1083" s="2">
        <f t="shared" si="149"/>
        <v>60.199833156544173</v>
      </c>
    </row>
    <row r="1084" spans="1:9" ht="13.5" x14ac:dyDescent="0.25">
      <c r="A1084" s="3">
        <f>TITRES_STAT!B1087</f>
        <v>43887</v>
      </c>
      <c r="B1084" s="5">
        <f>TITRES_STAT!D1087</f>
        <v>0.7</v>
      </c>
      <c r="C1084" s="2">
        <f t="shared" si="144"/>
        <v>1.0000000000000009E-2</v>
      </c>
      <c r="D1084" s="2">
        <f t="shared" si="145"/>
        <v>1.0000000000000009E-2</v>
      </c>
      <c r="E1084" s="2">
        <f t="shared" si="146"/>
        <v>0</v>
      </c>
      <c r="F1084" s="2">
        <f t="shared" si="151"/>
        <v>7.5962351980153548E-3</v>
      </c>
      <c r="G1084" s="2">
        <f t="shared" si="151"/>
        <v>4.549891973095928E-3</v>
      </c>
      <c r="H1084" s="2">
        <f t="shared" si="148"/>
        <v>1.669541879880408</v>
      </c>
      <c r="I1084" s="2">
        <f t="shared" si="149"/>
        <v>62.540389138049463</v>
      </c>
    </row>
    <row r="1085" spans="1:9" ht="13.5" x14ac:dyDescent="0.25">
      <c r="A1085" s="3">
        <f>TITRES_STAT!B1088</f>
        <v>43888</v>
      </c>
      <c r="B1085" s="5">
        <f>TITRES_STAT!D1088</f>
        <v>0.7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7.0536469695856863E-3</v>
      </c>
      <c r="G1085" s="2">
        <f t="shared" si="152"/>
        <v>4.2248996893033616E-3</v>
      </c>
      <c r="H1085" s="2">
        <f t="shared" si="148"/>
        <v>1.669541879880408</v>
      </c>
      <c r="I1085" s="2">
        <f t="shared" si="149"/>
        <v>62.540389138049463</v>
      </c>
    </row>
    <row r="1086" spans="1:9" ht="13.5" x14ac:dyDescent="0.25">
      <c r="A1086" s="3">
        <f>TITRES_STAT!B1089</f>
        <v>43889</v>
      </c>
      <c r="B1086" s="5">
        <f>TITRES_STAT!D1089</f>
        <v>0.71</v>
      </c>
      <c r="C1086" s="2">
        <f t="shared" si="144"/>
        <v>1.0000000000000009E-2</v>
      </c>
      <c r="D1086" s="2">
        <f t="shared" si="145"/>
        <v>1.0000000000000009E-2</v>
      </c>
      <c r="E1086" s="2">
        <f t="shared" si="146"/>
        <v>0</v>
      </c>
      <c r="F1086" s="2">
        <f t="shared" si="152"/>
        <v>7.2641007574724232E-3</v>
      </c>
      <c r="G1086" s="2">
        <f t="shared" si="152"/>
        <v>3.9231211400674072E-3</v>
      </c>
      <c r="H1086" s="2">
        <f t="shared" si="148"/>
        <v>1.8516126568927747</v>
      </c>
      <c r="I1086" s="2">
        <f t="shared" si="149"/>
        <v>64.932123667537724</v>
      </c>
    </row>
    <row r="1087" spans="1:9" ht="13.5" x14ac:dyDescent="0.25">
      <c r="A1087" s="3">
        <f>TITRES_STAT!B1090</f>
        <v>43892</v>
      </c>
      <c r="B1087" s="5">
        <f>TITRES_STAT!D1090</f>
        <v>0.71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6.7452364176529642E-3</v>
      </c>
      <c r="G1087" s="2">
        <f t="shared" si="152"/>
        <v>3.6428982014911635E-3</v>
      </c>
      <c r="H1087" s="2">
        <f t="shared" si="148"/>
        <v>1.8516126568927749</v>
      </c>
      <c r="I1087" s="2">
        <f t="shared" si="149"/>
        <v>64.932123667537724</v>
      </c>
    </row>
    <row r="1088" spans="1:9" ht="13.5" x14ac:dyDescent="0.25">
      <c r="A1088" s="3">
        <f>TITRES_STAT!B1091</f>
        <v>43893</v>
      </c>
      <c r="B1088" s="5">
        <f>TITRES_STAT!D1091</f>
        <v>0.71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6.2634338163920378E-3</v>
      </c>
      <c r="G1088" s="2">
        <f t="shared" si="152"/>
        <v>3.3826911870989376E-3</v>
      </c>
      <c r="H1088" s="2">
        <f t="shared" si="148"/>
        <v>1.8516126568927747</v>
      </c>
      <c r="I1088" s="2">
        <f t="shared" si="149"/>
        <v>64.932123667537724</v>
      </c>
    </row>
    <row r="1089" spans="1:9" ht="13.5" x14ac:dyDescent="0.25">
      <c r="A1089" s="3">
        <f>TITRES_STAT!B1092</f>
        <v>43894</v>
      </c>
      <c r="B1089" s="5">
        <f>TITRES_STAT!D1092</f>
        <v>0.7</v>
      </c>
      <c r="C1089" s="2">
        <f t="shared" si="144"/>
        <v>-1.0000000000000009E-2</v>
      </c>
      <c r="D1089" s="2">
        <f t="shared" si="145"/>
        <v>0</v>
      </c>
      <c r="E1089" s="2">
        <f t="shared" si="146"/>
        <v>1.0000000000000009E-2</v>
      </c>
      <c r="F1089" s="2">
        <f t="shared" si="152"/>
        <v>5.8160456866497498E-3</v>
      </c>
      <c r="G1089" s="2">
        <f t="shared" si="152"/>
        <v>3.8553561023061569E-3</v>
      </c>
      <c r="H1089" s="2">
        <f t="shared" si="148"/>
        <v>1.5085625120778774</v>
      </c>
      <c r="I1089" s="2">
        <f t="shared" si="149"/>
        <v>60.136532568539181</v>
      </c>
    </row>
    <row r="1090" spans="1:9" ht="13.5" x14ac:dyDescent="0.25">
      <c r="A1090" s="3">
        <f>TITRES_STAT!B1093</f>
        <v>43895</v>
      </c>
      <c r="B1090" s="5">
        <f>TITRES_STAT!D1093</f>
        <v>0.7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5.4006138518890535E-3</v>
      </c>
      <c r="G1090" s="2">
        <f t="shared" si="152"/>
        <v>3.5799735235700031E-3</v>
      </c>
      <c r="H1090" s="2">
        <f t="shared" si="148"/>
        <v>1.5085625120778772</v>
      </c>
      <c r="I1090" s="2">
        <f t="shared" si="149"/>
        <v>60.136532568539181</v>
      </c>
    </row>
    <row r="1091" spans="1:9" ht="13.5" x14ac:dyDescent="0.25">
      <c r="A1091" s="3">
        <f>TITRES_STAT!B1094</f>
        <v>43896</v>
      </c>
      <c r="B1091" s="5">
        <f>TITRES_STAT!D1094</f>
        <v>0.68</v>
      </c>
      <c r="C1091" s="2">
        <f t="shared" ref="C1091:C1154" si="153">B1091-B1090</f>
        <v>-1.9999999999999907E-2</v>
      </c>
      <c r="D1091" s="2">
        <f t="shared" ref="D1091:D1154" si="154">IF(C1091&gt;0,C1091,0)</f>
        <v>0</v>
      </c>
      <c r="E1091" s="2">
        <f t="shared" ref="E1091:E1154" si="155">IF(C1091&lt;0,-C1091,0)</f>
        <v>1.9999999999999907E-2</v>
      </c>
      <c r="F1091" s="2">
        <f t="shared" si="152"/>
        <v>5.0148557196112642E-3</v>
      </c>
      <c r="G1091" s="2">
        <f t="shared" si="152"/>
        <v>4.7528325576007098E-3</v>
      </c>
      <c r="H1091" s="2">
        <f t="shared" si="148"/>
        <v>1.0551298954539283</v>
      </c>
      <c r="I1091" s="2">
        <f t="shared" si="149"/>
        <v>51.341275205423244</v>
      </c>
    </row>
    <row r="1092" spans="1:9" ht="13.5" x14ac:dyDescent="0.25">
      <c r="A1092" s="3">
        <f>TITRES_STAT!B1095</f>
        <v>43899</v>
      </c>
      <c r="B1092" s="5">
        <f>TITRES_STAT!D1095</f>
        <v>0.67</v>
      </c>
      <c r="C1092" s="2">
        <f t="shared" si="153"/>
        <v>-1.0000000000000009E-2</v>
      </c>
      <c r="D1092" s="2">
        <f t="shared" si="154"/>
        <v>0</v>
      </c>
      <c r="E1092" s="2">
        <f t="shared" si="155"/>
        <v>1.0000000000000009E-2</v>
      </c>
      <c r="F1092" s="2">
        <f t="shared" si="152"/>
        <v>4.6566517396390309E-3</v>
      </c>
      <c r="G1092" s="2">
        <f t="shared" si="152"/>
        <v>5.1276302320578029E-3</v>
      </c>
      <c r="H1092" s="2">
        <f t="shared" si="148"/>
        <v>0.90814889703352097</v>
      </c>
      <c r="I1092" s="2">
        <f t="shared" si="149"/>
        <v>47.593188269812849</v>
      </c>
    </row>
    <row r="1093" spans="1:9" ht="13.5" x14ac:dyDescent="0.25">
      <c r="A1093" s="3">
        <f>TITRES_STAT!B1096</f>
        <v>43900</v>
      </c>
      <c r="B1093" s="5">
        <f>TITRES_STAT!D1096</f>
        <v>0.65</v>
      </c>
      <c r="C1093" s="2">
        <f t="shared" si="153"/>
        <v>-2.0000000000000018E-2</v>
      </c>
      <c r="D1093" s="2">
        <f t="shared" si="154"/>
        <v>0</v>
      </c>
      <c r="E1093" s="2">
        <f t="shared" si="155"/>
        <v>2.0000000000000018E-2</v>
      </c>
      <c r="F1093" s="2">
        <f t="shared" si="152"/>
        <v>4.3240337582362435E-3</v>
      </c>
      <c r="G1093" s="2">
        <f t="shared" si="152"/>
        <v>6.1899423583393898E-3</v>
      </c>
      <c r="H1093" s="2">
        <f t="shared" si="148"/>
        <v>0.69855800069134666</v>
      </c>
      <c r="I1093" s="2">
        <f t="shared" si="149"/>
        <v>41.126532058782793</v>
      </c>
    </row>
    <row r="1094" spans="1:9" ht="13.5" x14ac:dyDescent="0.25">
      <c r="A1094" s="3">
        <f>TITRES_STAT!B1097</f>
        <v>43901</v>
      </c>
      <c r="B1094" s="5">
        <f>TITRES_STAT!D1097</f>
        <v>0.63</v>
      </c>
      <c r="C1094" s="2">
        <f t="shared" si="153"/>
        <v>-2.0000000000000018E-2</v>
      </c>
      <c r="D1094" s="2">
        <f t="shared" si="154"/>
        <v>0</v>
      </c>
      <c r="E1094" s="2">
        <f t="shared" si="155"/>
        <v>2.0000000000000018E-2</v>
      </c>
      <c r="F1094" s="2">
        <f t="shared" si="152"/>
        <v>4.0151742040765116E-3</v>
      </c>
      <c r="G1094" s="2">
        <f t="shared" si="152"/>
        <v>7.1763750470294346E-3</v>
      </c>
      <c r="H1094" s="2">
        <f t="shared" si="148"/>
        <v>0.55949893612911716</v>
      </c>
      <c r="I1094" s="2">
        <f t="shared" si="149"/>
        <v>35.876839872546981</v>
      </c>
    </row>
    <row r="1095" spans="1:9" ht="13.5" x14ac:dyDescent="0.25">
      <c r="A1095" s="3">
        <f>TITRES_STAT!B1098</f>
        <v>43902</v>
      </c>
      <c r="B1095" s="5">
        <f>TITRES_STAT!D1098</f>
        <v>0.63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3.7283760466424753E-3</v>
      </c>
      <c r="G1095" s="2">
        <f t="shared" si="152"/>
        <v>6.6637768293844749E-3</v>
      </c>
      <c r="H1095" s="2">
        <f t="shared" si="148"/>
        <v>0.55949893612911716</v>
      </c>
      <c r="I1095" s="2">
        <f t="shared" si="149"/>
        <v>35.876839872546981</v>
      </c>
    </row>
    <row r="1096" spans="1:9" ht="13.5" x14ac:dyDescent="0.25">
      <c r="A1096" s="3">
        <f>TITRES_STAT!B1099</f>
        <v>43903</v>
      </c>
      <c r="B1096" s="5">
        <f>TITRES_STAT!D1099</f>
        <v>0.64</v>
      </c>
      <c r="C1096" s="2">
        <f t="shared" si="153"/>
        <v>1.0000000000000009E-2</v>
      </c>
      <c r="D1096" s="2">
        <f t="shared" si="154"/>
        <v>1.0000000000000009E-2</v>
      </c>
      <c r="E1096" s="2">
        <f t="shared" si="155"/>
        <v>0</v>
      </c>
      <c r="F1096" s="2">
        <f t="shared" si="152"/>
        <v>4.1763491861680135E-3</v>
      </c>
      <c r="G1096" s="2">
        <f t="shared" si="152"/>
        <v>6.1877927701427266E-3</v>
      </c>
      <c r="H1096" s="2">
        <f t="shared" si="148"/>
        <v>0.67493358961852923</v>
      </c>
      <c r="I1096" s="2">
        <f t="shared" si="149"/>
        <v>40.296140324718621</v>
      </c>
    </row>
    <row r="1097" spans="1:9" ht="13.5" x14ac:dyDescent="0.25">
      <c r="A1097" s="3">
        <f>TITRES_STAT!B1100</f>
        <v>43906</v>
      </c>
      <c r="B1097" s="5">
        <f>TITRES_STAT!D1100</f>
        <v>0.62</v>
      </c>
      <c r="C1097" s="2">
        <f t="shared" si="153"/>
        <v>-2.0000000000000018E-2</v>
      </c>
      <c r="D1097" s="2">
        <f t="shared" si="154"/>
        <v>0</v>
      </c>
      <c r="E1097" s="2">
        <f t="shared" si="155"/>
        <v>2.0000000000000018E-2</v>
      </c>
      <c r="F1097" s="2">
        <f t="shared" si="152"/>
        <v>3.8780385300131552E-3</v>
      </c>
      <c r="G1097" s="2">
        <f t="shared" si="152"/>
        <v>7.174379000846819E-3</v>
      </c>
      <c r="H1097" s="2">
        <f t="shared" si="148"/>
        <v>0.54053995886688111</v>
      </c>
      <c r="I1097" s="2">
        <f t="shared" si="149"/>
        <v>35.087694788810694</v>
      </c>
    </row>
    <row r="1098" spans="1:9" ht="13.5" x14ac:dyDescent="0.25">
      <c r="A1098" s="3">
        <f>TITRES_STAT!B1101</f>
        <v>43907</v>
      </c>
      <c r="B1098" s="5">
        <f>TITRES_STAT!D1101</f>
        <v>0.61</v>
      </c>
      <c r="C1098" s="2">
        <f t="shared" si="153"/>
        <v>-1.0000000000000009E-2</v>
      </c>
      <c r="D1098" s="2">
        <f t="shared" si="154"/>
        <v>0</v>
      </c>
      <c r="E1098" s="2">
        <f t="shared" si="155"/>
        <v>1.0000000000000009E-2</v>
      </c>
      <c r="F1098" s="2">
        <f t="shared" si="152"/>
        <v>3.6010357778693586E-3</v>
      </c>
      <c r="G1098" s="2">
        <f t="shared" si="152"/>
        <v>7.3762090722149041E-3</v>
      </c>
      <c r="H1098" s="2">
        <f t="shared" si="148"/>
        <v>0.48819600185058898</v>
      </c>
      <c r="I1098" s="2">
        <f t="shared" si="149"/>
        <v>32.804550021872899</v>
      </c>
    </row>
    <row r="1099" spans="1:9" ht="13.5" x14ac:dyDescent="0.25">
      <c r="A1099" s="3">
        <f>TITRES_STAT!B1102</f>
        <v>43908</v>
      </c>
      <c r="B1099" s="5">
        <f>TITRES_STAT!D1102</f>
        <v>0.6</v>
      </c>
      <c r="C1099" s="2">
        <f t="shared" si="153"/>
        <v>-1.0000000000000009E-2</v>
      </c>
      <c r="D1099" s="2">
        <f t="shared" si="154"/>
        <v>0</v>
      </c>
      <c r="E1099" s="2">
        <f t="shared" si="155"/>
        <v>1.0000000000000009E-2</v>
      </c>
      <c r="F1099" s="2">
        <f t="shared" si="152"/>
        <v>3.3438189365929756E-3</v>
      </c>
      <c r="G1099" s="2">
        <f t="shared" si="152"/>
        <v>7.5636227099138403E-3</v>
      </c>
      <c r="H1099" s="2">
        <f t="shared" si="148"/>
        <v>0.44209224399970981</v>
      </c>
      <c r="I1099" s="2">
        <f t="shared" si="149"/>
        <v>30.656308279805074</v>
      </c>
    </row>
    <row r="1100" spans="1:9" ht="13.5" x14ac:dyDescent="0.25">
      <c r="A1100" s="3">
        <f>TITRES_STAT!B1103</f>
        <v>43909</v>
      </c>
      <c r="B1100" s="5">
        <f>TITRES_STAT!D1103</f>
        <v>0.59</v>
      </c>
      <c r="C1100" s="2">
        <f t="shared" si="153"/>
        <v>-1.0000000000000009E-2</v>
      </c>
      <c r="D1100" s="2">
        <f t="shared" si="154"/>
        <v>0</v>
      </c>
      <c r="E1100" s="2">
        <f t="shared" si="155"/>
        <v>1.0000000000000009E-2</v>
      </c>
      <c r="F1100" s="2">
        <f t="shared" si="152"/>
        <v>3.1049747268363345E-3</v>
      </c>
      <c r="G1100" s="2">
        <f t="shared" si="152"/>
        <v>7.7376496592057092E-3</v>
      </c>
      <c r="H1100" s="2">
        <f t="shared" si="148"/>
        <v>0.40128137917723566</v>
      </c>
      <c r="I1100" s="2">
        <f t="shared" si="149"/>
        <v>28.636745277586471</v>
      </c>
    </row>
    <row r="1101" spans="1:9" ht="13.5" x14ac:dyDescent="0.25">
      <c r="A1101" s="3">
        <f>TITRES_STAT!B1104</f>
        <v>43913</v>
      </c>
      <c r="B1101" s="5">
        <f>TITRES_STAT!D1104</f>
        <v>0.59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2.8831908177765963E-3</v>
      </c>
      <c r="G1101" s="2">
        <f t="shared" si="156"/>
        <v>7.1849603978338733E-3</v>
      </c>
      <c r="H1101" s="2">
        <f t="shared" si="148"/>
        <v>0.40128137917723566</v>
      </c>
      <c r="I1101" s="2">
        <f t="shared" si="149"/>
        <v>28.636745277586471</v>
      </c>
    </row>
    <row r="1102" spans="1:9" ht="13.5" x14ac:dyDescent="0.25">
      <c r="A1102" s="3">
        <f>TITRES_STAT!B1105</f>
        <v>43914</v>
      </c>
      <c r="B1102" s="5">
        <f>TITRES_STAT!D1105</f>
        <v>0.59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2.6772486165068392E-3</v>
      </c>
      <c r="G1102" s="2">
        <f t="shared" si="156"/>
        <v>6.6717489408457398E-3</v>
      </c>
      <c r="H1102" s="2">
        <f t="shared" si="148"/>
        <v>0.40128137917723561</v>
      </c>
      <c r="I1102" s="2">
        <f t="shared" si="149"/>
        <v>28.636745277586471</v>
      </c>
    </row>
    <row r="1103" spans="1:9" ht="13.5" x14ac:dyDescent="0.25">
      <c r="A1103" s="3">
        <f>TITRES_STAT!B1106</f>
        <v>43915</v>
      </c>
      <c r="B1103" s="5">
        <f>TITRES_STAT!D1106</f>
        <v>0.6</v>
      </c>
      <c r="C1103" s="2">
        <f t="shared" si="153"/>
        <v>1.0000000000000009E-2</v>
      </c>
      <c r="D1103" s="2">
        <f t="shared" si="154"/>
        <v>1.0000000000000009E-2</v>
      </c>
      <c r="E1103" s="2">
        <f t="shared" si="155"/>
        <v>0</v>
      </c>
      <c r="F1103" s="2">
        <f t="shared" si="156"/>
        <v>3.2003022867563512E-3</v>
      </c>
      <c r="G1103" s="2">
        <f t="shared" si="156"/>
        <v>6.195195445071044E-3</v>
      </c>
      <c r="H1103" s="2">
        <f t="shared" si="148"/>
        <v>0.51657809913043862</v>
      </c>
      <c r="I1103" s="2">
        <f t="shared" si="149"/>
        <v>34.062083543645343</v>
      </c>
    </row>
    <row r="1104" spans="1:9" ht="13.5" x14ac:dyDescent="0.25">
      <c r="A1104" s="3">
        <f>TITRES_STAT!B1107</f>
        <v>43916</v>
      </c>
      <c r="B1104" s="5">
        <f>TITRES_STAT!D1107</f>
        <v>0.59</v>
      </c>
      <c r="C1104" s="2">
        <f t="shared" si="153"/>
        <v>-1.0000000000000009E-2</v>
      </c>
      <c r="D1104" s="2">
        <f t="shared" si="154"/>
        <v>0</v>
      </c>
      <c r="E1104" s="2">
        <f t="shared" si="155"/>
        <v>1.0000000000000009E-2</v>
      </c>
      <c r="F1104" s="2">
        <f t="shared" si="156"/>
        <v>2.9717092662737547E-3</v>
      </c>
      <c r="G1104" s="2">
        <f t="shared" si="156"/>
        <v>6.466967198994541E-3</v>
      </c>
      <c r="H1104" s="2">
        <f t="shared" si="148"/>
        <v>0.4595213142160029</v>
      </c>
      <c r="I1104" s="2">
        <f t="shared" si="149"/>
        <v>31.484385307715741</v>
      </c>
    </row>
    <row r="1105" spans="1:9" ht="13.5" x14ac:dyDescent="0.25">
      <c r="A1105" s="3">
        <f>TITRES_STAT!B1108</f>
        <v>43917</v>
      </c>
      <c r="B1105" s="5">
        <f>TITRES_STAT!D1108</f>
        <v>0.57999999999999996</v>
      </c>
      <c r="C1105" s="2">
        <f t="shared" si="153"/>
        <v>-1.0000000000000009E-2</v>
      </c>
      <c r="D1105" s="2">
        <f t="shared" si="154"/>
        <v>0</v>
      </c>
      <c r="E1105" s="2">
        <f t="shared" si="155"/>
        <v>1.0000000000000009E-2</v>
      </c>
      <c r="F1105" s="2">
        <f t="shared" si="156"/>
        <v>2.7594443186827722E-3</v>
      </c>
      <c r="G1105" s="2">
        <f t="shared" si="156"/>
        <v>6.7193266847806457E-3</v>
      </c>
      <c r="H1105" s="2">
        <f t="shared" ref="H1105:H1168" si="157">F1105/G1105</f>
        <v>0.41067274269205367</v>
      </c>
      <c r="I1105" s="2">
        <f t="shared" ref="I1105:I1168" si="158">IF(G1105=0,100,100-(100/(1+H1105)))</f>
        <v>29.111836520520512</v>
      </c>
    </row>
    <row r="1106" spans="1:9" ht="13.5" x14ac:dyDescent="0.25">
      <c r="A1106" s="3">
        <f>TITRES_STAT!B1109</f>
        <v>43920</v>
      </c>
      <c r="B1106" s="5">
        <f>TITRES_STAT!D1109</f>
        <v>0.57999999999999996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2.5623411530625744E-3</v>
      </c>
      <c r="G1106" s="2">
        <f t="shared" si="156"/>
        <v>6.2393747787248847E-3</v>
      </c>
      <c r="H1106" s="2">
        <f t="shared" si="157"/>
        <v>0.41067274269205378</v>
      </c>
      <c r="I1106" s="2">
        <f t="shared" si="158"/>
        <v>29.111836520520527</v>
      </c>
    </row>
    <row r="1107" spans="1:9" ht="13.5" x14ac:dyDescent="0.25">
      <c r="A1107" s="3">
        <f>TITRES_STAT!B1110</f>
        <v>43921</v>
      </c>
      <c r="B1107" s="5">
        <f>TITRES_STAT!D1110</f>
        <v>0.57999999999999996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2.3793167849866762E-3</v>
      </c>
      <c r="G1107" s="2">
        <f t="shared" si="156"/>
        <v>5.7937051516731069E-3</v>
      </c>
      <c r="H1107" s="2">
        <f t="shared" si="157"/>
        <v>0.41067274269205378</v>
      </c>
      <c r="I1107" s="2">
        <f t="shared" si="158"/>
        <v>29.111836520520527</v>
      </c>
    </row>
    <row r="1108" spans="1:9" ht="13.5" x14ac:dyDescent="0.25">
      <c r="A1108" s="3">
        <f>TITRES_STAT!B1111</f>
        <v>43922</v>
      </c>
      <c r="B1108" s="5">
        <f>TITRES_STAT!D1111</f>
        <v>0.59</v>
      </c>
      <c r="C1108" s="2">
        <f t="shared" si="153"/>
        <v>1.0000000000000009E-2</v>
      </c>
      <c r="D1108" s="2">
        <f t="shared" si="154"/>
        <v>1.0000000000000009E-2</v>
      </c>
      <c r="E1108" s="2">
        <f t="shared" si="155"/>
        <v>0</v>
      </c>
      <c r="F1108" s="2">
        <f t="shared" si="156"/>
        <v>2.9236513003447714E-3</v>
      </c>
      <c r="G1108" s="2">
        <f t="shared" si="156"/>
        <v>5.3798690694107426E-3</v>
      </c>
      <c r="H1108" s="2">
        <f t="shared" si="157"/>
        <v>0.54344283524821901</v>
      </c>
      <c r="I1108" s="2">
        <f t="shared" si="158"/>
        <v>35.209780552761558</v>
      </c>
    </row>
    <row r="1109" spans="1:9" ht="13.5" x14ac:dyDescent="0.25">
      <c r="A1109" s="3">
        <f>TITRES_STAT!B1112</f>
        <v>43923</v>
      </c>
      <c r="B1109" s="5">
        <f>TITRES_STAT!D1112</f>
        <v>0.57999999999999996</v>
      </c>
      <c r="C1109" s="2">
        <f t="shared" si="153"/>
        <v>-1.0000000000000009E-2</v>
      </c>
      <c r="D1109" s="2">
        <f t="shared" si="154"/>
        <v>0</v>
      </c>
      <c r="E1109" s="2">
        <f t="shared" si="155"/>
        <v>1.0000000000000009E-2</v>
      </c>
      <c r="F1109" s="2">
        <f t="shared" si="156"/>
        <v>2.7148190646058591E-3</v>
      </c>
      <c r="G1109" s="2">
        <f t="shared" si="156"/>
        <v>5.7098784215956905E-3</v>
      </c>
      <c r="H1109" s="2">
        <f t="shared" si="157"/>
        <v>0.47546004733445307</v>
      </c>
      <c r="I1109" s="2">
        <f t="shared" si="158"/>
        <v>32.224528762633255</v>
      </c>
    </row>
    <row r="1110" spans="1:9" ht="13.5" x14ac:dyDescent="0.25">
      <c r="A1110" s="3">
        <f>TITRES_STAT!B1113</f>
        <v>43924</v>
      </c>
      <c r="B1110" s="5">
        <f>TITRES_STAT!D1113</f>
        <v>0.56999999999999995</v>
      </c>
      <c r="C1110" s="2">
        <f t="shared" si="153"/>
        <v>-1.0000000000000009E-2</v>
      </c>
      <c r="D1110" s="2">
        <f t="shared" si="154"/>
        <v>0</v>
      </c>
      <c r="E1110" s="2">
        <f t="shared" si="155"/>
        <v>1.0000000000000009E-2</v>
      </c>
      <c r="F1110" s="2">
        <f t="shared" si="156"/>
        <v>2.5209034171340119E-3</v>
      </c>
      <c r="G1110" s="2">
        <f t="shared" si="156"/>
        <v>6.0163156771959993E-3</v>
      </c>
      <c r="H1110" s="2">
        <f t="shared" si="157"/>
        <v>0.41901116104813829</v>
      </c>
      <c r="I1110" s="2">
        <f t="shared" si="158"/>
        <v>29.528390794237296</v>
      </c>
    </row>
    <row r="1111" spans="1:9" ht="13.5" x14ac:dyDescent="0.25">
      <c r="A1111" s="3">
        <f>TITRES_STAT!B1114</f>
        <v>43927</v>
      </c>
      <c r="B1111" s="5">
        <f>TITRES_STAT!D1114</f>
        <v>0.56000000000000005</v>
      </c>
      <c r="C1111" s="2">
        <f t="shared" si="153"/>
        <v>-9.9999999999998979E-3</v>
      </c>
      <c r="D1111" s="2">
        <f t="shared" si="154"/>
        <v>0</v>
      </c>
      <c r="E1111" s="2">
        <f t="shared" si="155"/>
        <v>9.9999999999998979E-3</v>
      </c>
      <c r="F1111" s="2">
        <f t="shared" si="156"/>
        <v>2.3408388873387251E-3</v>
      </c>
      <c r="G1111" s="2">
        <f t="shared" si="156"/>
        <v>6.3008645573962782E-3</v>
      </c>
      <c r="H1111" s="2">
        <f t="shared" si="157"/>
        <v>0.37151074523430727</v>
      </c>
      <c r="I1111" s="2">
        <f t="shared" si="158"/>
        <v>27.08770212156368</v>
      </c>
    </row>
    <row r="1112" spans="1:9" ht="13.5" x14ac:dyDescent="0.25">
      <c r="A1112" s="3">
        <f>TITRES_STAT!B1115</f>
        <v>43928</v>
      </c>
      <c r="B1112" s="5">
        <f>TITRES_STAT!D1115</f>
        <v>0.55000000000000004</v>
      </c>
      <c r="C1112" s="2">
        <f t="shared" si="153"/>
        <v>-1.0000000000000009E-2</v>
      </c>
      <c r="D1112" s="2">
        <f t="shared" si="154"/>
        <v>0</v>
      </c>
      <c r="E1112" s="2">
        <f t="shared" si="155"/>
        <v>1.0000000000000009E-2</v>
      </c>
      <c r="F1112" s="2">
        <f t="shared" si="156"/>
        <v>2.1736361096716733E-3</v>
      </c>
      <c r="G1112" s="2">
        <f t="shared" si="156"/>
        <v>6.5650885175822593E-3</v>
      </c>
      <c r="H1112" s="2">
        <f t="shared" si="157"/>
        <v>0.33109014506816786</v>
      </c>
      <c r="I1112" s="2">
        <f t="shared" si="158"/>
        <v>24.873608019328543</v>
      </c>
    </row>
    <row r="1113" spans="1:9" ht="13.5" x14ac:dyDescent="0.25">
      <c r="A1113" s="3">
        <f>TITRES_STAT!B1116</f>
        <v>43929</v>
      </c>
      <c r="B1113" s="5">
        <f>TITRES_STAT!D1116</f>
        <v>0.54</v>
      </c>
      <c r="C1113" s="2">
        <f t="shared" si="153"/>
        <v>-1.0000000000000009E-2</v>
      </c>
      <c r="D1113" s="2">
        <f t="shared" si="154"/>
        <v>0</v>
      </c>
      <c r="E1113" s="2">
        <f t="shared" si="155"/>
        <v>1.0000000000000009E-2</v>
      </c>
      <c r="F1113" s="2">
        <f t="shared" si="156"/>
        <v>2.0183763875522682E-3</v>
      </c>
      <c r="G1113" s="2">
        <f t="shared" si="156"/>
        <v>6.8104393377549557E-3</v>
      </c>
      <c r="H1113" s="2">
        <f t="shared" si="157"/>
        <v>0.29636507829429121</v>
      </c>
      <c r="I1113" s="2">
        <f t="shared" si="158"/>
        <v>22.861235870703752</v>
      </c>
    </row>
    <row r="1114" spans="1:9" ht="13.5" x14ac:dyDescent="0.25">
      <c r="A1114" s="3">
        <f>TITRES_STAT!B1117</f>
        <v>43934</v>
      </c>
      <c r="B1114" s="5">
        <f>TITRES_STAT!D1117</f>
        <v>0.55000000000000004</v>
      </c>
      <c r="C1114" s="2">
        <f t="shared" si="153"/>
        <v>1.0000000000000009E-2</v>
      </c>
      <c r="D1114" s="2">
        <f t="shared" si="154"/>
        <v>1.0000000000000009E-2</v>
      </c>
      <c r="E1114" s="2">
        <f t="shared" si="155"/>
        <v>0</v>
      </c>
      <c r="F1114" s="2">
        <f t="shared" si="156"/>
        <v>2.5884923598699641E-3</v>
      </c>
      <c r="G1114" s="2">
        <f t="shared" si="156"/>
        <v>6.3239793850581733E-3</v>
      </c>
      <c r="H1114" s="2">
        <f t="shared" si="157"/>
        <v>0.40931385165262568</v>
      </c>
      <c r="I1114" s="2">
        <f t="shared" si="158"/>
        <v>29.0434846129303</v>
      </c>
    </row>
    <row r="1115" spans="1:9" ht="13.5" x14ac:dyDescent="0.25">
      <c r="A1115" s="3">
        <f>TITRES_STAT!B1118</f>
        <v>43935</v>
      </c>
      <c r="B1115" s="5">
        <f>TITRES_STAT!D1118</f>
        <v>0.55000000000000004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2.4036000484506806E-3</v>
      </c>
      <c r="G1115" s="2">
        <f t="shared" si="156"/>
        <v>5.8722665718397319E-3</v>
      </c>
      <c r="H1115" s="2">
        <f t="shared" si="157"/>
        <v>0.40931385165262563</v>
      </c>
      <c r="I1115" s="2">
        <f t="shared" si="158"/>
        <v>29.0434846129303</v>
      </c>
    </row>
    <row r="1116" spans="1:9" ht="13.5" x14ac:dyDescent="0.25">
      <c r="A1116" s="3">
        <f>TITRES_STAT!B1119</f>
        <v>43936</v>
      </c>
      <c r="B1116" s="5">
        <f>TITRES_STAT!D1119</f>
        <v>0.54</v>
      </c>
      <c r="C1116" s="2">
        <f t="shared" si="153"/>
        <v>-1.0000000000000009E-2</v>
      </c>
      <c r="D1116" s="2">
        <f t="shared" si="154"/>
        <v>0</v>
      </c>
      <c r="E1116" s="2">
        <f t="shared" si="155"/>
        <v>1.0000000000000009E-2</v>
      </c>
      <c r="F1116" s="2">
        <f t="shared" si="156"/>
        <v>2.2319143307042034E-3</v>
      </c>
      <c r="G1116" s="2">
        <f t="shared" si="156"/>
        <v>6.1671046738511802E-3</v>
      </c>
      <c r="H1116" s="2">
        <f t="shared" si="157"/>
        <v>0.36190634807410149</v>
      </c>
      <c r="I1116" s="2">
        <f t="shared" si="158"/>
        <v>26.573512091039177</v>
      </c>
    </row>
    <row r="1117" spans="1:9" ht="13.5" x14ac:dyDescent="0.25">
      <c r="A1117" s="3">
        <f>TITRES_STAT!B1120</f>
        <v>43937</v>
      </c>
      <c r="B1117" s="5">
        <f>TITRES_STAT!D1120</f>
        <v>0.53</v>
      </c>
      <c r="C1117" s="2">
        <f t="shared" si="153"/>
        <v>-1.0000000000000009E-2</v>
      </c>
      <c r="D1117" s="2">
        <f t="shared" si="154"/>
        <v>0</v>
      </c>
      <c r="E1117" s="2">
        <f t="shared" si="155"/>
        <v>1.0000000000000009E-2</v>
      </c>
      <c r="F1117" s="2">
        <f t="shared" ref="F1117:G1132" si="159">((F1116*13)+D1117)/14</f>
        <v>2.0724918785110457E-3</v>
      </c>
      <c r="G1117" s="2">
        <f t="shared" si="159"/>
        <v>6.440882911433239E-3</v>
      </c>
      <c r="H1117" s="2">
        <f t="shared" si="157"/>
        <v>0.32177139485522344</v>
      </c>
      <c r="I1117" s="2">
        <f t="shared" si="158"/>
        <v>24.34395207126326</v>
      </c>
    </row>
    <row r="1118" spans="1:9" ht="13.5" x14ac:dyDescent="0.25">
      <c r="A1118" s="3">
        <f>TITRES_STAT!B1121</f>
        <v>43938</v>
      </c>
      <c r="B1118" s="5">
        <f>TITRES_STAT!D1121</f>
        <v>0.52</v>
      </c>
      <c r="C1118" s="2">
        <f t="shared" si="153"/>
        <v>-1.0000000000000009E-2</v>
      </c>
      <c r="D1118" s="2">
        <f t="shared" si="154"/>
        <v>0</v>
      </c>
      <c r="E1118" s="2">
        <f t="shared" si="155"/>
        <v>1.0000000000000009E-2</v>
      </c>
      <c r="F1118" s="2">
        <f t="shared" si="159"/>
        <v>1.9244567443316852E-3</v>
      </c>
      <c r="G1118" s="2">
        <f t="shared" si="159"/>
        <v>6.6951055606165799E-3</v>
      </c>
      <c r="H1118" s="2">
        <f t="shared" si="157"/>
        <v>0.28744233035729072</v>
      </c>
      <c r="I1118" s="2">
        <f t="shared" si="158"/>
        <v>22.326617944705916</v>
      </c>
    </row>
    <row r="1119" spans="1:9" ht="13.5" x14ac:dyDescent="0.25">
      <c r="A1119" s="3">
        <f>TITRES_STAT!B1122</f>
        <v>43941</v>
      </c>
      <c r="B1119" s="5">
        <f>TITRES_STAT!D1122</f>
        <v>0.53</v>
      </c>
      <c r="C1119" s="2">
        <f t="shared" si="153"/>
        <v>1.0000000000000009E-2</v>
      </c>
      <c r="D1119" s="2">
        <f t="shared" si="154"/>
        <v>1.0000000000000009E-2</v>
      </c>
      <c r="E1119" s="2">
        <f t="shared" si="155"/>
        <v>0</v>
      </c>
      <c r="F1119" s="2">
        <f t="shared" si="159"/>
        <v>2.5012812625937082E-3</v>
      </c>
      <c r="G1119" s="2">
        <f t="shared" si="159"/>
        <v>6.2168837348582527E-3</v>
      </c>
      <c r="H1119" s="2">
        <f t="shared" si="157"/>
        <v>0.40233682489008915</v>
      </c>
      <c r="I1119" s="2">
        <f t="shared" si="158"/>
        <v>28.690455655803163</v>
      </c>
    </row>
    <row r="1120" spans="1:9" ht="13.5" x14ac:dyDescent="0.25">
      <c r="A1120" s="3">
        <f>TITRES_STAT!B1123</f>
        <v>43942</v>
      </c>
      <c r="B1120" s="5">
        <f>TITRES_STAT!D1123</f>
        <v>0.54</v>
      </c>
      <c r="C1120" s="2">
        <f t="shared" si="153"/>
        <v>1.0000000000000009E-2</v>
      </c>
      <c r="D1120" s="2">
        <f t="shared" si="154"/>
        <v>1.0000000000000009E-2</v>
      </c>
      <c r="E1120" s="2">
        <f t="shared" si="155"/>
        <v>0</v>
      </c>
      <c r="F1120" s="2">
        <f t="shared" si="159"/>
        <v>3.0369040295513011E-3</v>
      </c>
      <c r="G1120" s="2">
        <f t="shared" si="159"/>
        <v>5.7728206109398054E-3</v>
      </c>
      <c r="H1120" s="2">
        <f t="shared" si="157"/>
        <v>0.52606935746387207</v>
      </c>
      <c r="I1120" s="2">
        <f t="shared" si="158"/>
        <v>34.472178796521447</v>
      </c>
    </row>
    <row r="1121" spans="1:9" ht="13.5" x14ac:dyDescent="0.25">
      <c r="A1121" s="3">
        <f>TITRES_STAT!B1124</f>
        <v>43943</v>
      </c>
      <c r="B1121" s="5">
        <f>TITRES_STAT!D1124</f>
        <v>0.55000000000000004</v>
      </c>
      <c r="C1121" s="2">
        <f t="shared" si="153"/>
        <v>1.0000000000000009E-2</v>
      </c>
      <c r="D1121" s="2">
        <f t="shared" si="154"/>
        <v>1.0000000000000009E-2</v>
      </c>
      <c r="E1121" s="2">
        <f t="shared" si="155"/>
        <v>0</v>
      </c>
      <c r="F1121" s="2">
        <f t="shared" si="159"/>
        <v>3.5342680274404945E-3</v>
      </c>
      <c r="G1121" s="2">
        <f t="shared" si="159"/>
        <v>5.3604762815869624E-3</v>
      </c>
      <c r="H1121" s="2">
        <f t="shared" si="157"/>
        <v>0.65931977715871526</v>
      </c>
      <c r="I1121" s="2">
        <f t="shared" si="158"/>
        <v>39.734340916955802</v>
      </c>
    </row>
    <row r="1122" spans="1:9" ht="13.5" x14ac:dyDescent="0.25">
      <c r="A1122" s="3">
        <f>TITRES_STAT!B1125</f>
        <v>43944</v>
      </c>
      <c r="B1122" s="5">
        <f>TITRES_STAT!D1125</f>
        <v>0.55000000000000004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3.2818203111947448E-3</v>
      </c>
      <c r="G1122" s="2">
        <f t="shared" si="159"/>
        <v>4.9775851186164653E-3</v>
      </c>
      <c r="H1122" s="2">
        <f t="shared" si="157"/>
        <v>0.65931977715871515</v>
      </c>
      <c r="I1122" s="2">
        <f t="shared" si="158"/>
        <v>39.734340916955802</v>
      </c>
    </row>
    <row r="1123" spans="1:9" ht="13.5" x14ac:dyDescent="0.25">
      <c r="A1123" s="3">
        <f>TITRES_STAT!B1126</f>
        <v>43945</v>
      </c>
      <c r="B1123" s="5">
        <f>TITRES_STAT!D1126</f>
        <v>0.55000000000000004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3.0474045746808343E-3</v>
      </c>
      <c r="G1123" s="2">
        <f t="shared" si="159"/>
        <v>4.6220433244295745E-3</v>
      </c>
      <c r="H1123" s="2">
        <f t="shared" si="157"/>
        <v>0.65931977715871515</v>
      </c>
      <c r="I1123" s="2">
        <f t="shared" si="158"/>
        <v>39.734340916955802</v>
      </c>
    </row>
    <row r="1124" spans="1:9" ht="13.5" x14ac:dyDescent="0.25">
      <c r="A1124" s="3">
        <f>TITRES_STAT!B1127</f>
        <v>43948</v>
      </c>
      <c r="B1124" s="5">
        <f>TITRES_STAT!D1127</f>
        <v>0.56000000000000005</v>
      </c>
      <c r="C1124" s="2">
        <f t="shared" si="153"/>
        <v>1.0000000000000009E-2</v>
      </c>
      <c r="D1124" s="2">
        <f t="shared" si="154"/>
        <v>1.0000000000000009E-2</v>
      </c>
      <c r="E1124" s="2">
        <f t="shared" si="155"/>
        <v>0</v>
      </c>
      <c r="F1124" s="2">
        <f t="shared" si="159"/>
        <v>3.5440185336322039E-3</v>
      </c>
      <c r="G1124" s="2">
        <f t="shared" si="159"/>
        <v>4.2918973726846048E-3</v>
      </c>
      <c r="H1124" s="2">
        <f t="shared" si="157"/>
        <v>0.82574633685040821</v>
      </c>
      <c r="I1124" s="2">
        <f t="shared" si="158"/>
        <v>45.227878604149453</v>
      </c>
    </row>
    <row r="1125" spans="1:9" ht="13.5" x14ac:dyDescent="0.25">
      <c r="A1125" s="3">
        <f>TITRES_STAT!B1128</f>
        <v>43949</v>
      </c>
      <c r="B1125" s="5">
        <f>TITRES_STAT!D1128</f>
        <v>0.55000000000000004</v>
      </c>
      <c r="C1125" s="2">
        <f t="shared" si="153"/>
        <v>-1.0000000000000009E-2</v>
      </c>
      <c r="D1125" s="2">
        <f t="shared" si="154"/>
        <v>0</v>
      </c>
      <c r="E1125" s="2">
        <f t="shared" si="155"/>
        <v>1.0000000000000009E-2</v>
      </c>
      <c r="F1125" s="2">
        <f t="shared" si="159"/>
        <v>3.290874352658475E-3</v>
      </c>
      <c r="G1125" s="2">
        <f t="shared" si="159"/>
        <v>4.6996189889214196E-3</v>
      </c>
      <c r="H1125" s="2">
        <f t="shared" si="157"/>
        <v>0.70024279849412707</v>
      </c>
      <c r="I1125" s="2">
        <f t="shared" si="158"/>
        <v>41.184870720482913</v>
      </c>
    </row>
    <row r="1126" spans="1:9" ht="13.5" x14ac:dyDescent="0.25">
      <c r="A1126" s="3">
        <f>TITRES_STAT!B1129</f>
        <v>43950</v>
      </c>
      <c r="B1126" s="5">
        <f>TITRES_STAT!D1129</f>
        <v>0.54</v>
      </c>
      <c r="C1126" s="2">
        <f t="shared" si="153"/>
        <v>-1.0000000000000009E-2</v>
      </c>
      <c r="D1126" s="2">
        <f t="shared" si="154"/>
        <v>0</v>
      </c>
      <c r="E1126" s="2">
        <f t="shared" si="155"/>
        <v>1.0000000000000009E-2</v>
      </c>
      <c r="F1126" s="2">
        <f t="shared" si="159"/>
        <v>3.0558118988971554E-3</v>
      </c>
      <c r="G1126" s="2">
        <f t="shared" si="159"/>
        <v>5.07821763256989E-3</v>
      </c>
      <c r="H1126" s="2">
        <f t="shared" si="157"/>
        <v>0.60174890483193544</v>
      </c>
      <c r="I1126" s="2">
        <f t="shared" si="158"/>
        <v>37.568242002018053</v>
      </c>
    </row>
    <row r="1127" spans="1:9" ht="13.5" x14ac:dyDescent="0.25">
      <c r="A1127" s="3">
        <f>TITRES_STAT!B1130</f>
        <v>43951</v>
      </c>
      <c r="B1127" s="5">
        <f>TITRES_STAT!D1130</f>
        <v>0.54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2.8375396204045017E-3</v>
      </c>
      <c r="G1127" s="2">
        <f t="shared" si="159"/>
        <v>4.7154878016720404E-3</v>
      </c>
      <c r="H1127" s="2">
        <f t="shared" si="157"/>
        <v>0.60174890483193555</v>
      </c>
      <c r="I1127" s="2">
        <f t="shared" si="158"/>
        <v>37.56824200201806</v>
      </c>
    </row>
    <row r="1128" spans="1:9" ht="13.5" x14ac:dyDescent="0.25">
      <c r="A1128" s="3">
        <f>TITRES_STAT!B1131</f>
        <v>43955</v>
      </c>
      <c r="B1128" s="5">
        <f>TITRES_STAT!D1131</f>
        <v>0.53</v>
      </c>
      <c r="C1128" s="2">
        <f t="shared" si="153"/>
        <v>-1.0000000000000009E-2</v>
      </c>
      <c r="D1128" s="2">
        <f t="shared" si="154"/>
        <v>0</v>
      </c>
      <c r="E1128" s="2">
        <f t="shared" si="155"/>
        <v>1.0000000000000009E-2</v>
      </c>
      <c r="F1128" s="2">
        <f t="shared" si="159"/>
        <v>2.6348582189470375E-3</v>
      </c>
      <c r="G1128" s="2">
        <f t="shared" si="159"/>
        <v>5.0929529586954663E-3</v>
      </c>
      <c r="H1128" s="2">
        <f t="shared" si="157"/>
        <v>0.51735373177724042</v>
      </c>
      <c r="I1128" s="2">
        <f t="shared" si="158"/>
        <v>34.095789329972277</v>
      </c>
    </row>
    <row r="1129" spans="1:9" ht="13.5" x14ac:dyDescent="0.25">
      <c r="A1129" s="3">
        <f>TITRES_STAT!B1132</f>
        <v>43956</v>
      </c>
      <c r="B1129" s="5">
        <f>TITRES_STAT!D1132</f>
        <v>0.54</v>
      </c>
      <c r="C1129" s="2">
        <f t="shared" si="153"/>
        <v>1.0000000000000009E-2</v>
      </c>
      <c r="D1129" s="2">
        <f t="shared" si="154"/>
        <v>1.0000000000000009E-2</v>
      </c>
      <c r="E1129" s="2">
        <f t="shared" si="155"/>
        <v>0</v>
      </c>
      <c r="F1129" s="2">
        <f t="shared" si="159"/>
        <v>3.1609397747365355E-3</v>
      </c>
      <c r="G1129" s="2">
        <f t="shared" si="159"/>
        <v>4.7291706045029325E-3</v>
      </c>
      <c r="H1129" s="2">
        <f t="shared" si="157"/>
        <v>0.66839199493602774</v>
      </c>
      <c r="I1129" s="2">
        <f t="shared" si="158"/>
        <v>40.062047586224267</v>
      </c>
    </row>
    <row r="1130" spans="1:9" ht="13.5" x14ac:dyDescent="0.25">
      <c r="A1130" s="3">
        <f>TITRES_STAT!B1133</f>
        <v>43957</v>
      </c>
      <c r="B1130" s="5">
        <f>TITRES_STAT!D1133</f>
        <v>0.54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2.9351583622553544E-3</v>
      </c>
      <c r="G1130" s="2">
        <f t="shared" si="159"/>
        <v>4.391372704181295E-3</v>
      </c>
      <c r="H1130" s="2">
        <f t="shared" si="157"/>
        <v>0.66839199493602774</v>
      </c>
      <c r="I1130" s="2">
        <f t="shared" si="158"/>
        <v>40.062047586224267</v>
      </c>
    </row>
    <row r="1131" spans="1:9" ht="13.5" x14ac:dyDescent="0.25">
      <c r="A1131" s="3">
        <f>TITRES_STAT!B1134</f>
        <v>43958</v>
      </c>
      <c r="B1131" s="5">
        <f>TITRES_STAT!D1134</f>
        <v>0.54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2.7255041935228294E-3</v>
      </c>
      <c r="G1131" s="2">
        <f t="shared" si="159"/>
        <v>4.0777032253112031E-3</v>
      </c>
      <c r="H1131" s="2">
        <f t="shared" si="157"/>
        <v>0.66839199493602763</v>
      </c>
      <c r="I1131" s="2">
        <f t="shared" si="158"/>
        <v>40.062047586224253</v>
      </c>
    </row>
    <row r="1132" spans="1:9" ht="13.5" x14ac:dyDescent="0.25">
      <c r="A1132" s="3">
        <f>TITRES_STAT!B1135</f>
        <v>43959</v>
      </c>
      <c r="B1132" s="5">
        <f>TITRES_STAT!D1135</f>
        <v>0.53</v>
      </c>
      <c r="C1132" s="2">
        <f t="shared" si="153"/>
        <v>-1.0000000000000009E-2</v>
      </c>
      <c r="D1132" s="2">
        <f t="shared" si="154"/>
        <v>0</v>
      </c>
      <c r="E1132" s="2">
        <f t="shared" si="155"/>
        <v>1.0000000000000009E-2</v>
      </c>
      <c r="F1132" s="2">
        <f t="shared" si="159"/>
        <v>2.530825322556913E-3</v>
      </c>
      <c r="G1132" s="2">
        <f t="shared" si="159"/>
        <v>4.5007244235032605E-3</v>
      </c>
      <c r="H1132" s="2">
        <f t="shared" si="157"/>
        <v>0.56231510406206486</v>
      </c>
      <c r="I1132" s="2">
        <f t="shared" si="158"/>
        <v>35.992425766097327</v>
      </c>
    </row>
    <row r="1133" spans="1:9" ht="13.5" x14ac:dyDescent="0.25">
      <c r="A1133" s="3">
        <f>TITRES_STAT!B1136</f>
        <v>43962</v>
      </c>
      <c r="B1133" s="5">
        <f>TITRES_STAT!D1136</f>
        <v>0.54</v>
      </c>
      <c r="C1133" s="2">
        <f t="shared" si="153"/>
        <v>1.0000000000000009E-2</v>
      </c>
      <c r="D1133" s="2">
        <f t="shared" si="154"/>
        <v>1.0000000000000009E-2</v>
      </c>
      <c r="E1133" s="2">
        <f t="shared" si="155"/>
        <v>0</v>
      </c>
      <c r="F1133" s="2">
        <f t="shared" ref="F1133:G1148" si="160">((F1132*13)+D1133)/14</f>
        <v>3.0643377995171342E-3</v>
      </c>
      <c r="G1133" s="2">
        <f t="shared" si="160"/>
        <v>4.1792441075387422E-3</v>
      </c>
      <c r="H1133" s="2">
        <f t="shared" si="157"/>
        <v>0.73322776096986519</v>
      </c>
      <c r="I1133" s="2">
        <f t="shared" si="158"/>
        <v>42.304178220614915</v>
      </c>
    </row>
    <row r="1134" spans="1:9" ht="13.5" x14ac:dyDescent="0.25">
      <c r="A1134" s="3">
        <f>TITRES_STAT!B1137</f>
        <v>43963</v>
      </c>
      <c r="B1134" s="5">
        <f>TITRES_STAT!D1137</f>
        <v>0.54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2.8454565281230532E-3</v>
      </c>
      <c r="G1134" s="2">
        <f t="shared" si="160"/>
        <v>3.8807266712859749E-3</v>
      </c>
      <c r="H1134" s="2">
        <f t="shared" si="157"/>
        <v>0.73322776096986519</v>
      </c>
      <c r="I1134" s="2">
        <f t="shared" si="158"/>
        <v>42.304178220614915</v>
      </c>
    </row>
    <row r="1135" spans="1:9" ht="13.5" x14ac:dyDescent="0.25">
      <c r="A1135" s="3">
        <f>TITRES_STAT!B1138</f>
        <v>43964</v>
      </c>
      <c r="B1135" s="5">
        <f>TITRES_STAT!D1138</f>
        <v>0.54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2.6422096332571208E-3</v>
      </c>
      <c r="G1135" s="2">
        <f t="shared" si="160"/>
        <v>3.6035319090512623E-3</v>
      </c>
      <c r="H1135" s="2">
        <f t="shared" si="157"/>
        <v>0.73322776096986508</v>
      </c>
      <c r="I1135" s="2">
        <f t="shared" si="158"/>
        <v>42.304178220614915</v>
      </c>
    </row>
    <row r="1136" spans="1:9" ht="13.5" x14ac:dyDescent="0.25">
      <c r="A1136" s="3">
        <f>TITRES_STAT!B1139</f>
        <v>43965</v>
      </c>
      <c r="B1136" s="5">
        <f>TITRES_STAT!D1139</f>
        <v>0.54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2.4534803737387553E-3</v>
      </c>
      <c r="G1136" s="2">
        <f t="shared" si="160"/>
        <v>3.3461367726904576E-3</v>
      </c>
      <c r="H1136" s="2">
        <f t="shared" si="157"/>
        <v>0.73322776096986531</v>
      </c>
      <c r="I1136" s="2">
        <f t="shared" si="158"/>
        <v>42.304178220614915</v>
      </c>
    </row>
    <row r="1137" spans="1:9" ht="13.5" x14ac:dyDescent="0.25">
      <c r="A1137" s="3">
        <f>TITRES_STAT!B1140</f>
        <v>43966</v>
      </c>
      <c r="B1137" s="5">
        <f>TITRES_STAT!D1140</f>
        <v>0.54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2.2782317756145582E-3</v>
      </c>
      <c r="G1137" s="2">
        <f t="shared" si="160"/>
        <v>3.1071270032125677E-3</v>
      </c>
      <c r="H1137" s="2">
        <f t="shared" si="157"/>
        <v>0.73322776096986519</v>
      </c>
      <c r="I1137" s="2">
        <f t="shared" si="158"/>
        <v>42.304178220614915</v>
      </c>
    </row>
    <row r="1138" spans="1:9" ht="13.5" x14ac:dyDescent="0.25">
      <c r="A1138" s="3">
        <f>TITRES_STAT!B1141</f>
        <v>43969</v>
      </c>
      <c r="B1138" s="5">
        <f>TITRES_STAT!D1141</f>
        <v>0.53</v>
      </c>
      <c r="C1138" s="2">
        <f t="shared" si="153"/>
        <v>-1.0000000000000009E-2</v>
      </c>
      <c r="D1138" s="2">
        <f t="shared" si="154"/>
        <v>0</v>
      </c>
      <c r="E1138" s="2">
        <f t="shared" si="155"/>
        <v>1.0000000000000009E-2</v>
      </c>
      <c r="F1138" s="2">
        <f t="shared" si="160"/>
        <v>2.1155009344992325E-3</v>
      </c>
      <c r="G1138" s="2">
        <f t="shared" si="160"/>
        <v>3.5994750744116704E-3</v>
      </c>
      <c r="H1138" s="2">
        <f t="shared" si="157"/>
        <v>0.58772484619719401</v>
      </c>
      <c r="I1138" s="2">
        <f t="shared" si="158"/>
        <v>37.01679466721648</v>
      </c>
    </row>
    <row r="1139" spans="1:9" ht="13.5" x14ac:dyDescent="0.25">
      <c r="A1139" s="3">
        <f>TITRES_STAT!B1142</f>
        <v>43970</v>
      </c>
      <c r="B1139" s="5">
        <f>TITRES_STAT!D1142</f>
        <v>0.52</v>
      </c>
      <c r="C1139" s="2">
        <f t="shared" si="153"/>
        <v>-1.0000000000000009E-2</v>
      </c>
      <c r="D1139" s="2">
        <f t="shared" si="154"/>
        <v>0</v>
      </c>
      <c r="E1139" s="2">
        <f t="shared" si="155"/>
        <v>1.0000000000000009E-2</v>
      </c>
      <c r="F1139" s="2">
        <f t="shared" si="160"/>
        <v>1.9643937248921446E-3</v>
      </c>
      <c r="G1139" s="2">
        <f t="shared" si="160"/>
        <v>4.0566554262394085E-3</v>
      </c>
      <c r="H1139" s="2">
        <f t="shared" si="157"/>
        <v>0.48423972915865138</v>
      </c>
      <c r="I1139" s="2">
        <f t="shared" si="158"/>
        <v>32.625439115091268</v>
      </c>
    </row>
    <row r="1140" spans="1:9" ht="13.5" x14ac:dyDescent="0.25">
      <c r="A1140" s="3">
        <f>TITRES_STAT!B1143</f>
        <v>43971</v>
      </c>
      <c r="B1140" s="5">
        <f>TITRES_STAT!D1143</f>
        <v>0.52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1.8240798873998486E-3</v>
      </c>
      <c r="G1140" s="2">
        <f t="shared" si="160"/>
        <v>3.7668943243651652E-3</v>
      </c>
      <c r="H1140" s="2">
        <f t="shared" si="157"/>
        <v>0.48423972915865138</v>
      </c>
      <c r="I1140" s="2">
        <f t="shared" si="158"/>
        <v>32.625439115091268</v>
      </c>
    </row>
    <row r="1141" spans="1:9" ht="13.5" x14ac:dyDescent="0.25">
      <c r="A1141" s="3">
        <f>TITRES_STAT!B1144</f>
        <v>43972</v>
      </c>
      <c r="B1141" s="5">
        <f>TITRES_STAT!D1144</f>
        <v>0.53</v>
      </c>
      <c r="C1141" s="2">
        <f t="shared" si="153"/>
        <v>1.0000000000000009E-2</v>
      </c>
      <c r="D1141" s="2">
        <f t="shared" si="154"/>
        <v>1.0000000000000009E-2</v>
      </c>
      <c r="E1141" s="2">
        <f t="shared" si="155"/>
        <v>0</v>
      </c>
      <c r="F1141" s="2">
        <f t="shared" si="160"/>
        <v>2.4080741811570031E-3</v>
      </c>
      <c r="G1141" s="2">
        <f t="shared" si="160"/>
        <v>3.4978304440533678E-3</v>
      </c>
      <c r="H1141" s="2">
        <f t="shared" si="157"/>
        <v>0.68844794499714812</v>
      </c>
      <c r="I1141" s="2">
        <f t="shared" si="158"/>
        <v>40.774010654993035</v>
      </c>
    </row>
    <row r="1142" spans="1:9" ht="13.5" x14ac:dyDescent="0.25">
      <c r="A1142" s="3">
        <f>TITRES_STAT!B1145</f>
        <v>43973</v>
      </c>
      <c r="B1142" s="5">
        <f>TITRES_STAT!D1145</f>
        <v>0.54</v>
      </c>
      <c r="C1142" s="2">
        <f t="shared" si="153"/>
        <v>1.0000000000000009E-2</v>
      </c>
      <c r="D1142" s="2">
        <f t="shared" si="154"/>
        <v>1.0000000000000009E-2</v>
      </c>
      <c r="E1142" s="2">
        <f t="shared" si="155"/>
        <v>0</v>
      </c>
      <c r="F1142" s="2">
        <f t="shared" si="160"/>
        <v>2.9503545967886464E-3</v>
      </c>
      <c r="G1142" s="2">
        <f t="shared" si="160"/>
        <v>3.2479854123352698E-3</v>
      </c>
      <c r="H1142" s="2">
        <f t="shared" si="157"/>
        <v>0.90836448513091383</v>
      </c>
      <c r="I1142" s="2">
        <f t="shared" si="158"/>
        <v>47.599108671769272</v>
      </c>
    </row>
    <row r="1143" spans="1:9" ht="13.5" x14ac:dyDescent="0.25">
      <c r="A1143" s="3">
        <f>TITRES_STAT!B1146</f>
        <v>43977</v>
      </c>
      <c r="B1143" s="5">
        <f>TITRES_STAT!D1146</f>
        <v>0.55000000000000004</v>
      </c>
      <c r="C1143" s="2">
        <f t="shared" si="153"/>
        <v>1.0000000000000009E-2</v>
      </c>
      <c r="D1143" s="2">
        <f t="shared" si="154"/>
        <v>1.0000000000000009E-2</v>
      </c>
      <c r="E1143" s="2">
        <f t="shared" si="155"/>
        <v>0</v>
      </c>
      <c r="F1143" s="2">
        <f t="shared" si="160"/>
        <v>3.4539006970180294E-3</v>
      </c>
      <c r="G1143" s="2">
        <f t="shared" si="160"/>
        <v>3.0159864543113221E-3</v>
      </c>
      <c r="H1143" s="2">
        <f t="shared" si="157"/>
        <v>1.1451976821980461</v>
      </c>
      <c r="I1143" s="2">
        <f t="shared" si="158"/>
        <v>53.384249465747871</v>
      </c>
    </row>
    <row r="1144" spans="1:9" ht="13.5" x14ac:dyDescent="0.25">
      <c r="A1144" s="3">
        <f>TITRES_STAT!B1147</f>
        <v>43978</v>
      </c>
      <c r="B1144" s="5">
        <f>TITRES_STAT!D1147</f>
        <v>0.56000000000000005</v>
      </c>
      <c r="C1144" s="2">
        <f t="shared" si="153"/>
        <v>1.0000000000000009E-2</v>
      </c>
      <c r="D1144" s="2">
        <f t="shared" si="154"/>
        <v>1.0000000000000009E-2</v>
      </c>
      <c r="E1144" s="2">
        <f t="shared" si="155"/>
        <v>0</v>
      </c>
      <c r="F1144" s="2">
        <f t="shared" si="160"/>
        <v>3.9214792186595994E-3</v>
      </c>
      <c r="G1144" s="2">
        <f t="shared" si="160"/>
        <v>2.8005588504319417E-3</v>
      </c>
      <c r="H1144" s="2">
        <f t="shared" si="157"/>
        <v>1.4002488175011119</v>
      </c>
      <c r="I1144" s="2">
        <f t="shared" si="158"/>
        <v>58.337652633817541</v>
      </c>
    </row>
    <row r="1145" spans="1:9" ht="13.5" x14ac:dyDescent="0.25">
      <c r="A1145" s="3">
        <f>TITRES_STAT!B1148</f>
        <v>43979</v>
      </c>
      <c r="B1145" s="5">
        <f>TITRES_STAT!D1148</f>
        <v>0.56999999999999995</v>
      </c>
      <c r="C1145" s="2">
        <f t="shared" si="153"/>
        <v>9.9999999999998979E-3</v>
      </c>
      <c r="D1145" s="2">
        <f t="shared" si="154"/>
        <v>9.9999999999998979E-3</v>
      </c>
      <c r="E1145" s="2">
        <f t="shared" si="155"/>
        <v>0</v>
      </c>
      <c r="F1145" s="2">
        <f t="shared" si="160"/>
        <v>4.3556592744696202E-3</v>
      </c>
      <c r="G1145" s="2">
        <f t="shared" si="160"/>
        <v>2.6005189325439457E-3</v>
      </c>
      <c r="H1145" s="2">
        <f t="shared" si="157"/>
        <v>1.6749192709044101</v>
      </c>
      <c r="I1145" s="2">
        <f t="shared" si="158"/>
        <v>62.615694205160345</v>
      </c>
    </row>
    <row r="1146" spans="1:9" ht="13.5" x14ac:dyDescent="0.25">
      <c r="A1146" s="3">
        <f>TITRES_STAT!B1149</f>
        <v>43980</v>
      </c>
      <c r="B1146" s="5">
        <f>TITRES_STAT!D1149</f>
        <v>0.57999999999999996</v>
      </c>
      <c r="C1146" s="2">
        <f t="shared" si="153"/>
        <v>1.0000000000000009E-2</v>
      </c>
      <c r="D1146" s="2">
        <f t="shared" si="154"/>
        <v>1.0000000000000009E-2</v>
      </c>
      <c r="E1146" s="2">
        <f t="shared" si="155"/>
        <v>0</v>
      </c>
      <c r="F1146" s="2">
        <f t="shared" si="160"/>
        <v>4.7588264691503625E-3</v>
      </c>
      <c r="G1146" s="2">
        <f t="shared" si="160"/>
        <v>2.4147675802193781E-3</v>
      </c>
      <c r="H1146" s="2">
        <f t="shared" si="157"/>
        <v>1.97071822072335</v>
      </c>
      <c r="I1146" s="2">
        <f t="shared" si="158"/>
        <v>66.338106622697239</v>
      </c>
    </row>
    <row r="1147" spans="1:9" ht="13.5" x14ac:dyDescent="0.25">
      <c r="A1147" s="3">
        <f>TITRES_STAT!B1150</f>
        <v>43983</v>
      </c>
      <c r="B1147" s="5">
        <f>TITRES_STAT!D1150</f>
        <v>0.59</v>
      </c>
      <c r="C1147" s="2">
        <f t="shared" si="153"/>
        <v>1.0000000000000009E-2</v>
      </c>
      <c r="D1147" s="2">
        <f t="shared" si="154"/>
        <v>1.0000000000000009E-2</v>
      </c>
      <c r="E1147" s="2">
        <f t="shared" si="155"/>
        <v>0</v>
      </c>
      <c r="F1147" s="2">
        <f t="shared" si="160"/>
        <v>5.1331960070681937E-3</v>
      </c>
      <c r="G1147" s="2">
        <f t="shared" si="160"/>
        <v>2.2422841816322797E-3</v>
      </c>
      <c r="H1147" s="2">
        <f t="shared" si="157"/>
        <v>2.2892709359129775</v>
      </c>
      <c r="I1147" s="2">
        <f t="shared" si="158"/>
        <v>69.598126165838693</v>
      </c>
    </row>
    <row r="1148" spans="1:9" ht="13.5" x14ac:dyDescent="0.25">
      <c r="A1148" s="3">
        <f>TITRES_STAT!B1151</f>
        <v>43984</v>
      </c>
      <c r="B1148" s="5">
        <f>TITRES_STAT!D1151</f>
        <v>0.6</v>
      </c>
      <c r="C1148" s="2">
        <f t="shared" si="153"/>
        <v>1.0000000000000009E-2</v>
      </c>
      <c r="D1148" s="2">
        <f t="shared" si="154"/>
        <v>1.0000000000000009E-2</v>
      </c>
      <c r="E1148" s="2">
        <f t="shared" si="155"/>
        <v>0</v>
      </c>
      <c r="F1148" s="2">
        <f t="shared" si="160"/>
        <v>5.48082486370618E-3</v>
      </c>
      <c r="G1148" s="2">
        <f t="shared" si="160"/>
        <v>2.0821210258014028E-3</v>
      </c>
      <c r="H1148" s="2">
        <f t="shared" si="157"/>
        <v>2.6323277061171915</v>
      </c>
      <c r="I1148" s="2">
        <f t="shared" si="158"/>
        <v>72.469444364397432</v>
      </c>
    </row>
    <row r="1149" spans="1:9" ht="13.5" x14ac:dyDescent="0.25">
      <c r="A1149" s="3">
        <f>TITRES_STAT!B1152</f>
        <v>43985</v>
      </c>
      <c r="B1149" s="5">
        <f>TITRES_STAT!D1152</f>
        <v>0.61</v>
      </c>
      <c r="C1149" s="2">
        <f t="shared" si="153"/>
        <v>1.0000000000000009E-2</v>
      </c>
      <c r="D1149" s="2">
        <f t="shared" si="154"/>
        <v>1.0000000000000009E-2</v>
      </c>
      <c r="E1149" s="2">
        <f t="shared" si="155"/>
        <v>0</v>
      </c>
      <c r="F1149" s="2">
        <f t="shared" ref="F1149:G1164" si="161">((F1148*13)+D1149)/14</f>
        <v>5.8036230877271675E-3</v>
      </c>
      <c r="G1149" s="2">
        <f t="shared" si="161"/>
        <v>1.9333980953870169E-3</v>
      </c>
      <c r="H1149" s="2">
        <f t="shared" si="157"/>
        <v>3.0017734586448066</v>
      </c>
      <c r="I1149" s="2">
        <f t="shared" si="158"/>
        <v>75.011079204402336</v>
      </c>
    </row>
    <row r="1150" spans="1:9" ht="13.5" x14ac:dyDescent="0.25">
      <c r="A1150" s="3">
        <f>TITRES_STAT!B1153</f>
        <v>43986</v>
      </c>
      <c r="B1150" s="5">
        <f>TITRES_STAT!D1153</f>
        <v>0.62</v>
      </c>
      <c r="C1150" s="2">
        <f t="shared" si="153"/>
        <v>1.0000000000000009E-2</v>
      </c>
      <c r="D1150" s="2">
        <f t="shared" si="154"/>
        <v>1.0000000000000009E-2</v>
      </c>
      <c r="E1150" s="2">
        <f t="shared" si="155"/>
        <v>0</v>
      </c>
      <c r="F1150" s="2">
        <f t="shared" si="161"/>
        <v>6.1033642957466563E-3</v>
      </c>
      <c r="G1150" s="2">
        <f t="shared" si="161"/>
        <v>1.7952982314308012E-3</v>
      </c>
      <c r="H1150" s="2">
        <f t="shared" si="157"/>
        <v>3.3996381152130084</v>
      </c>
      <c r="I1150" s="2">
        <f t="shared" si="158"/>
        <v>77.270857879373906</v>
      </c>
    </row>
    <row r="1151" spans="1:9" ht="13.5" x14ac:dyDescent="0.25">
      <c r="A1151" s="3">
        <f>TITRES_STAT!B1154</f>
        <v>43987</v>
      </c>
      <c r="B1151" s="5">
        <f>TITRES_STAT!D1154</f>
        <v>0.61</v>
      </c>
      <c r="C1151" s="2">
        <f t="shared" si="153"/>
        <v>-1.0000000000000009E-2</v>
      </c>
      <c r="D1151" s="2">
        <f t="shared" si="154"/>
        <v>0</v>
      </c>
      <c r="E1151" s="2">
        <f t="shared" si="155"/>
        <v>1.0000000000000009E-2</v>
      </c>
      <c r="F1151" s="2">
        <f t="shared" si="161"/>
        <v>5.667409703193323E-3</v>
      </c>
      <c r="G1151" s="2">
        <f t="shared" si="161"/>
        <v>2.3813483577571734E-3</v>
      </c>
      <c r="H1151" s="2">
        <f t="shared" si="157"/>
        <v>2.3799162708521413</v>
      </c>
      <c r="I1151" s="2">
        <f t="shared" si="158"/>
        <v>70.413468267724838</v>
      </c>
    </row>
    <row r="1152" spans="1:9" ht="13.5" x14ac:dyDescent="0.25">
      <c r="A1152" s="3">
        <f>TITRES_STAT!B1155</f>
        <v>43990</v>
      </c>
      <c r="B1152" s="5">
        <f>TITRES_STAT!D1155</f>
        <v>0.6</v>
      </c>
      <c r="C1152" s="2">
        <f t="shared" si="153"/>
        <v>-1.0000000000000009E-2</v>
      </c>
      <c r="D1152" s="2">
        <f t="shared" si="154"/>
        <v>0</v>
      </c>
      <c r="E1152" s="2">
        <f t="shared" si="155"/>
        <v>1.0000000000000009E-2</v>
      </c>
      <c r="F1152" s="2">
        <f t="shared" si="161"/>
        <v>5.2625947243937999E-3</v>
      </c>
      <c r="G1152" s="2">
        <f t="shared" si="161"/>
        <v>2.9255377607745187E-3</v>
      </c>
      <c r="H1152" s="2">
        <f t="shared" si="157"/>
        <v>1.7988469658311843</v>
      </c>
      <c r="I1152" s="2">
        <f t="shared" si="158"/>
        <v>64.271001158399301</v>
      </c>
    </row>
    <row r="1153" spans="1:9" ht="13.5" x14ac:dyDescent="0.25">
      <c r="A1153" s="3">
        <f>TITRES_STAT!B1156</f>
        <v>43991</v>
      </c>
      <c r="B1153" s="5">
        <f>TITRES_STAT!D1156</f>
        <v>0.6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4.8866951012228139E-3</v>
      </c>
      <c r="G1153" s="2">
        <f t="shared" si="161"/>
        <v>2.7165707778620532E-3</v>
      </c>
      <c r="H1153" s="2">
        <f t="shared" si="157"/>
        <v>1.7988469658311841</v>
      </c>
      <c r="I1153" s="2">
        <f t="shared" si="158"/>
        <v>64.271001158399301</v>
      </c>
    </row>
    <row r="1154" spans="1:9" ht="13.5" x14ac:dyDescent="0.25">
      <c r="A1154" s="3">
        <f>TITRES_STAT!B1157</f>
        <v>43992</v>
      </c>
      <c r="B1154" s="5">
        <f>TITRES_STAT!D1157</f>
        <v>0.61</v>
      </c>
      <c r="C1154" s="2">
        <f t="shared" si="153"/>
        <v>1.0000000000000009E-2</v>
      </c>
      <c r="D1154" s="2">
        <f t="shared" si="154"/>
        <v>1.0000000000000009E-2</v>
      </c>
      <c r="E1154" s="2">
        <f t="shared" si="155"/>
        <v>0</v>
      </c>
      <c r="F1154" s="2">
        <f t="shared" si="161"/>
        <v>5.251931165421185E-3</v>
      </c>
      <c r="G1154" s="2">
        <f t="shared" si="161"/>
        <v>2.5225300080147636E-3</v>
      </c>
      <c r="H1154" s="2">
        <f t="shared" si="157"/>
        <v>2.0820093908632886</v>
      </c>
      <c r="I1154" s="2">
        <f t="shared" si="158"/>
        <v>67.553635528673908</v>
      </c>
    </row>
    <row r="1155" spans="1:9" ht="13.5" x14ac:dyDescent="0.25">
      <c r="A1155" s="3">
        <f>TITRES_STAT!B1158</f>
        <v>43993</v>
      </c>
      <c r="B1155" s="5">
        <f>TITRES_STAT!D1158</f>
        <v>0.6</v>
      </c>
      <c r="C1155" s="2">
        <f t="shared" ref="C1155:C1218" si="162">B1155-B1154</f>
        <v>-1.0000000000000009E-2</v>
      </c>
      <c r="D1155" s="2">
        <f t="shared" ref="D1155:D1218" si="163">IF(C1155&gt;0,C1155,0)</f>
        <v>0</v>
      </c>
      <c r="E1155" s="2">
        <f t="shared" ref="E1155:E1218" si="164">IF(C1155&lt;0,-C1155,0)</f>
        <v>1.0000000000000009E-2</v>
      </c>
      <c r="F1155" s="2">
        <f t="shared" si="161"/>
        <v>4.8767932250339584E-3</v>
      </c>
      <c r="G1155" s="2">
        <f t="shared" si="161"/>
        <v>3.056635007442281E-3</v>
      </c>
      <c r="H1155" s="2">
        <f t="shared" si="157"/>
        <v>1.5954777764306056</v>
      </c>
      <c r="I1155" s="2">
        <f t="shared" si="158"/>
        <v>61.471448182644977</v>
      </c>
    </row>
    <row r="1156" spans="1:9" ht="13.5" x14ac:dyDescent="0.25">
      <c r="A1156" s="3">
        <f>TITRES_STAT!B1159</f>
        <v>43994</v>
      </c>
      <c r="B1156" s="5">
        <f>TITRES_STAT!D1159</f>
        <v>0.6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4.5284508518172468E-3</v>
      </c>
      <c r="G1156" s="2">
        <f t="shared" si="161"/>
        <v>2.8383039354821183E-3</v>
      </c>
      <c r="H1156" s="2">
        <f t="shared" si="157"/>
        <v>1.5954777764306054</v>
      </c>
      <c r="I1156" s="2">
        <f t="shared" si="158"/>
        <v>61.47144818264497</v>
      </c>
    </row>
    <row r="1157" spans="1:9" ht="13.5" x14ac:dyDescent="0.25">
      <c r="A1157" s="3">
        <f>TITRES_STAT!B1160</f>
        <v>43997</v>
      </c>
      <c r="B1157" s="5">
        <f>TITRES_STAT!D1160</f>
        <v>0.59</v>
      </c>
      <c r="C1157" s="2">
        <f t="shared" si="162"/>
        <v>-1.0000000000000009E-2</v>
      </c>
      <c r="D1157" s="2">
        <f t="shared" si="163"/>
        <v>0</v>
      </c>
      <c r="E1157" s="2">
        <f t="shared" si="164"/>
        <v>1.0000000000000009E-2</v>
      </c>
      <c r="F1157" s="2">
        <f t="shared" si="161"/>
        <v>4.2049900766874433E-3</v>
      </c>
      <c r="G1157" s="2">
        <f t="shared" si="161"/>
        <v>3.3498536543762536E-3</v>
      </c>
      <c r="H1157" s="2">
        <f t="shared" si="157"/>
        <v>1.2552757554629403</v>
      </c>
      <c r="I1157" s="2">
        <f t="shared" si="158"/>
        <v>55.659524225465276</v>
      </c>
    </row>
    <row r="1158" spans="1:9" ht="13.5" x14ac:dyDescent="0.25">
      <c r="A1158" s="3">
        <f>TITRES_STAT!B1161</f>
        <v>43998</v>
      </c>
      <c r="B1158" s="5">
        <f>TITRES_STAT!D1161</f>
        <v>0.6</v>
      </c>
      <c r="C1158" s="2">
        <f t="shared" si="162"/>
        <v>1.0000000000000009E-2</v>
      </c>
      <c r="D1158" s="2">
        <f t="shared" si="163"/>
        <v>1.0000000000000009E-2</v>
      </c>
      <c r="E1158" s="2">
        <f t="shared" si="164"/>
        <v>0</v>
      </c>
      <c r="F1158" s="2">
        <f t="shared" si="161"/>
        <v>4.6189193569240545E-3</v>
      </c>
      <c r="G1158" s="2">
        <f t="shared" si="161"/>
        <v>3.1105783933493779E-3</v>
      </c>
      <c r="H1158" s="2">
        <f t="shared" si="157"/>
        <v>1.484906912103424</v>
      </c>
      <c r="I1158" s="2">
        <f t="shared" si="158"/>
        <v>59.757043810002521</v>
      </c>
    </row>
    <row r="1159" spans="1:9" ht="13.5" x14ac:dyDescent="0.25">
      <c r="A1159" s="3">
        <f>TITRES_STAT!B1162</f>
        <v>43999</v>
      </c>
      <c r="B1159" s="5">
        <f>TITRES_STAT!D1162</f>
        <v>0.57999999999999996</v>
      </c>
      <c r="C1159" s="2">
        <f t="shared" si="162"/>
        <v>-2.0000000000000018E-2</v>
      </c>
      <c r="D1159" s="2">
        <f t="shared" si="163"/>
        <v>0</v>
      </c>
      <c r="E1159" s="2">
        <f t="shared" si="164"/>
        <v>2.0000000000000018E-2</v>
      </c>
      <c r="F1159" s="2">
        <f t="shared" si="161"/>
        <v>4.2889965457151933E-3</v>
      </c>
      <c r="G1159" s="2">
        <f t="shared" si="161"/>
        <v>4.3169656509672808E-3</v>
      </c>
      <c r="H1159" s="2">
        <f t="shared" si="157"/>
        <v>0.99352111934320797</v>
      </c>
      <c r="I1159" s="2">
        <f t="shared" si="158"/>
        <v>49.837501579643998</v>
      </c>
    </row>
    <row r="1160" spans="1:9" ht="13.5" x14ac:dyDescent="0.25">
      <c r="A1160" s="3">
        <f>TITRES_STAT!B1163</f>
        <v>44000</v>
      </c>
      <c r="B1160" s="5">
        <f>TITRES_STAT!D1163</f>
        <v>0.56999999999999995</v>
      </c>
      <c r="C1160" s="2">
        <f t="shared" si="162"/>
        <v>-1.0000000000000009E-2</v>
      </c>
      <c r="D1160" s="2">
        <f t="shared" si="163"/>
        <v>0</v>
      </c>
      <c r="E1160" s="2">
        <f t="shared" si="164"/>
        <v>1.0000000000000009E-2</v>
      </c>
      <c r="F1160" s="2">
        <f t="shared" si="161"/>
        <v>3.9826396495926796E-3</v>
      </c>
      <c r="G1160" s="2">
        <f t="shared" si="161"/>
        <v>4.7228966758981897E-3</v>
      </c>
      <c r="H1160" s="2">
        <f t="shared" si="157"/>
        <v>0.84326207471715864</v>
      </c>
      <c r="I1160" s="2">
        <f t="shared" si="158"/>
        <v>45.748354847834314</v>
      </c>
    </row>
    <row r="1161" spans="1:9" ht="13.5" x14ac:dyDescent="0.25">
      <c r="A1161" s="3">
        <f>TITRES_STAT!B1164</f>
        <v>44001</v>
      </c>
      <c r="B1161" s="5">
        <f>TITRES_STAT!D1164</f>
        <v>0.57999999999999996</v>
      </c>
      <c r="C1161" s="2">
        <f t="shared" si="162"/>
        <v>1.0000000000000009E-2</v>
      </c>
      <c r="D1161" s="2">
        <f t="shared" si="163"/>
        <v>1.0000000000000009E-2</v>
      </c>
      <c r="E1161" s="2">
        <f t="shared" si="164"/>
        <v>0</v>
      </c>
      <c r="F1161" s="2">
        <f t="shared" si="161"/>
        <v>4.4124511031932035E-3</v>
      </c>
      <c r="G1161" s="2">
        <f t="shared" si="161"/>
        <v>4.3855469133340331E-3</v>
      </c>
      <c r="H1161" s="2">
        <f t="shared" si="157"/>
        <v>1.0061347399516738</v>
      </c>
      <c r="I1161" s="2">
        <f t="shared" si="158"/>
        <v>50.152899499457881</v>
      </c>
    </row>
    <row r="1162" spans="1:9" ht="13.5" x14ac:dyDescent="0.25">
      <c r="A1162" s="3">
        <f>TITRES_STAT!B1165</f>
        <v>44004</v>
      </c>
      <c r="B1162" s="5">
        <f>TITRES_STAT!D1165</f>
        <v>0.59</v>
      </c>
      <c r="C1162" s="2">
        <f t="shared" si="162"/>
        <v>1.0000000000000009E-2</v>
      </c>
      <c r="D1162" s="2">
        <f t="shared" si="163"/>
        <v>1.0000000000000009E-2</v>
      </c>
      <c r="E1162" s="2">
        <f t="shared" si="164"/>
        <v>0</v>
      </c>
      <c r="F1162" s="2">
        <f t="shared" si="161"/>
        <v>4.811561738679403E-3</v>
      </c>
      <c r="G1162" s="2">
        <f t="shared" si="161"/>
        <v>4.0722935623816025E-3</v>
      </c>
      <c r="H1162" s="2">
        <f t="shared" si="157"/>
        <v>1.1815360717426899</v>
      </c>
      <c r="I1162" s="2">
        <f t="shared" si="158"/>
        <v>54.160739629615023</v>
      </c>
    </row>
    <row r="1163" spans="1:9" ht="13.5" x14ac:dyDescent="0.25">
      <c r="A1163" s="3">
        <f>TITRES_STAT!B1166</f>
        <v>44005</v>
      </c>
      <c r="B1163" s="5">
        <f>TITRES_STAT!D1166</f>
        <v>0.57999999999999996</v>
      </c>
      <c r="C1163" s="2">
        <f t="shared" si="162"/>
        <v>-1.0000000000000009E-2</v>
      </c>
      <c r="D1163" s="2">
        <f t="shared" si="163"/>
        <v>0</v>
      </c>
      <c r="E1163" s="2">
        <f t="shared" si="164"/>
        <v>1.0000000000000009E-2</v>
      </c>
      <c r="F1163" s="2">
        <f t="shared" si="161"/>
        <v>4.4678787573451603E-3</v>
      </c>
      <c r="G1163" s="2">
        <f t="shared" si="161"/>
        <v>4.4957011650686319E-3</v>
      </c>
      <c r="H1163" s="2">
        <f t="shared" si="157"/>
        <v>0.99381133071307093</v>
      </c>
      <c r="I1163" s="2">
        <f t="shared" si="158"/>
        <v>49.844803036486013</v>
      </c>
    </row>
    <row r="1164" spans="1:9" ht="13.5" x14ac:dyDescent="0.25">
      <c r="A1164" s="3">
        <f>TITRES_STAT!B1167</f>
        <v>44006</v>
      </c>
      <c r="B1164" s="5">
        <f>TITRES_STAT!D1167</f>
        <v>0.59</v>
      </c>
      <c r="C1164" s="2">
        <f t="shared" si="162"/>
        <v>1.0000000000000009E-2</v>
      </c>
      <c r="D1164" s="2">
        <f t="shared" si="163"/>
        <v>1.0000000000000009E-2</v>
      </c>
      <c r="E1164" s="2">
        <f t="shared" si="164"/>
        <v>0</v>
      </c>
      <c r="F1164" s="2">
        <f t="shared" si="161"/>
        <v>4.8630302746776504E-3</v>
      </c>
      <c r="G1164" s="2">
        <f t="shared" si="161"/>
        <v>4.1745796532780153E-3</v>
      </c>
      <c r="H1164" s="2">
        <f t="shared" si="157"/>
        <v>1.164914956373881</v>
      </c>
      <c r="I1164" s="2">
        <f t="shared" si="158"/>
        <v>53.808809114841743</v>
      </c>
    </row>
    <row r="1165" spans="1:9" ht="13.5" x14ac:dyDescent="0.25">
      <c r="A1165" s="3">
        <f>TITRES_STAT!B1168</f>
        <v>44007</v>
      </c>
      <c r="B1165" s="5">
        <f>TITRES_STAT!D1168</f>
        <v>0.56999999999999995</v>
      </c>
      <c r="C1165" s="2">
        <f t="shared" si="162"/>
        <v>-2.0000000000000018E-2</v>
      </c>
      <c r="D1165" s="2">
        <f t="shared" si="163"/>
        <v>0</v>
      </c>
      <c r="E1165" s="2">
        <f t="shared" si="164"/>
        <v>2.0000000000000018E-2</v>
      </c>
      <c r="F1165" s="2">
        <f t="shared" ref="F1165:G1180" si="165">((F1164*13)+D1165)/14</f>
        <v>4.5156709693435328E-3</v>
      </c>
      <c r="G1165" s="2">
        <f t="shared" si="165"/>
        <v>5.3049668209010159E-3</v>
      </c>
      <c r="H1165" s="2">
        <f t="shared" si="157"/>
        <v>0.85121568556324612</v>
      </c>
      <c r="I1165" s="2">
        <f t="shared" si="158"/>
        <v>45.981443016147381</v>
      </c>
    </row>
    <row r="1166" spans="1:9" ht="13.5" x14ac:dyDescent="0.25">
      <c r="A1166" s="3">
        <f>TITRES_STAT!B1169</f>
        <v>44008</v>
      </c>
      <c r="B1166" s="5">
        <f>TITRES_STAT!D1169</f>
        <v>0.57999999999999996</v>
      </c>
      <c r="C1166" s="2">
        <f t="shared" si="162"/>
        <v>1.0000000000000009E-2</v>
      </c>
      <c r="D1166" s="2">
        <f t="shared" si="163"/>
        <v>1.0000000000000009E-2</v>
      </c>
      <c r="E1166" s="2">
        <f t="shared" si="164"/>
        <v>0</v>
      </c>
      <c r="F1166" s="2">
        <f t="shared" si="165"/>
        <v>4.9074087572475661E-3</v>
      </c>
      <c r="G1166" s="2">
        <f t="shared" si="165"/>
        <v>4.926040619408086E-3</v>
      </c>
      <c r="H1166" s="2">
        <f t="shared" si="157"/>
        <v>0.9962176799584006</v>
      </c>
      <c r="I1166" s="2">
        <f t="shared" si="158"/>
        <v>49.90526283582264</v>
      </c>
    </row>
    <row r="1167" spans="1:9" ht="13.5" x14ac:dyDescent="0.25">
      <c r="A1167" s="3">
        <f>TITRES_STAT!B1170</f>
        <v>44011</v>
      </c>
      <c r="B1167" s="5">
        <f>TITRES_STAT!D1170</f>
        <v>0.56999999999999995</v>
      </c>
      <c r="C1167" s="2">
        <f t="shared" si="162"/>
        <v>-1.0000000000000009E-2</v>
      </c>
      <c r="D1167" s="2">
        <f t="shared" si="163"/>
        <v>0</v>
      </c>
      <c r="E1167" s="2">
        <f t="shared" si="164"/>
        <v>1.0000000000000009E-2</v>
      </c>
      <c r="F1167" s="2">
        <f t="shared" si="165"/>
        <v>4.5568795603013112E-3</v>
      </c>
      <c r="G1167" s="2">
        <f t="shared" si="165"/>
        <v>5.2884662894503659E-3</v>
      </c>
      <c r="H1167" s="2">
        <f t="shared" si="157"/>
        <v>0.86166372458335383</v>
      </c>
      <c r="I1167" s="2">
        <f t="shared" si="158"/>
        <v>46.284606247897798</v>
      </c>
    </row>
    <row r="1168" spans="1:9" ht="13.5" x14ac:dyDescent="0.25">
      <c r="A1168" s="3">
        <f>TITRES_STAT!B1171</f>
        <v>44012</v>
      </c>
      <c r="B1168" s="5">
        <f>TITRES_STAT!D1171</f>
        <v>0.56999999999999995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4.2313881631369319E-3</v>
      </c>
      <c r="G1168" s="2">
        <f t="shared" si="165"/>
        <v>4.9107186973467677E-3</v>
      </c>
      <c r="H1168" s="2">
        <f t="shared" si="157"/>
        <v>0.86166372458335394</v>
      </c>
      <c r="I1168" s="2">
        <f t="shared" si="158"/>
        <v>46.284606247897798</v>
      </c>
    </row>
    <row r="1169" spans="1:9" ht="13.5" x14ac:dyDescent="0.25">
      <c r="A1169" s="3">
        <f>TITRES_STAT!B1172</f>
        <v>44013</v>
      </c>
      <c r="B1169" s="5">
        <f>TITRES_STAT!D1172</f>
        <v>0.57999999999999996</v>
      </c>
      <c r="C1169" s="2">
        <f t="shared" si="162"/>
        <v>1.0000000000000009E-2</v>
      </c>
      <c r="D1169" s="2">
        <f t="shared" si="163"/>
        <v>1.0000000000000009E-2</v>
      </c>
      <c r="E1169" s="2">
        <f t="shared" si="164"/>
        <v>0</v>
      </c>
      <c r="F1169" s="2">
        <f t="shared" si="165"/>
        <v>4.6434318657700086E-3</v>
      </c>
      <c r="G1169" s="2">
        <f t="shared" si="165"/>
        <v>4.5599530761077133E-3</v>
      </c>
      <c r="H1169" s="2">
        <f t="shared" ref="H1169:H1232" si="166">F1169/G1169</f>
        <v>1.0183069405033331</v>
      </c>
      <c r="I1169" s="2">
        <f t="shared" ref="I1169:I1232" si="167">IF(G1169=0,100,100-(100/(1+H1169)))</f>
        <v>50.453522210520852</v>
      </c>
    </row>
    <row r="1170" spans="1:9" ht="13.5" x14ac:dyDescent="0.25">
      <c r="A1170" s="3">
        <f>TITRES_STAT!B1173</f>
        <v>44014</v>
      </c>
      <c r="B1170" s="5">
        <f>TITRES_STAT!D1173</f>
        <v>0.59</v>
      </c>
      <c r="C1170" s="2">
        <f t="shared" si="162"/>
        <v>1.0000000000000009E-2</v>
      </c>
      <c r="D1170" s="2">
        <f t="shared" si="163"/>
        <v>1.0000000000000009E-2</v>
      </c>
      <c r="E1170" s="2">
        <f t="shared" si="164"/>
        <v>0</v>
      </c>
      <c r="F1170" s="2">
        <f t="shared" si="165"/>
        <v>5.0260438753578652E-3</v>
      </c>
      <c r="G1170" s="2">
        <f t="shared" si="165"/>
        <v>4.2342421421000193E-3</v>
      </c>
      <c r="H1170" s="2">
        <f t="shared" si="166"/>
        <v>1.1869996345710032</v>
      </c>
      <c r="I1170" s="2">
        <f t="shared" si="167"/>
        <v>54.275255277024414</v>
      </c>
    </row>
    <row r="1171" spans="1:9" ht="13.5" x14ac:dyDescent="0.25">
      <c r="A1171" s="3">
        <f>TITRES_STAT!B1174</f>
        <v>44015</v>
      </c>
      <c r="B1171" s="5">
        <f>TITRES_STAT!D1174</f>
        <v>0.6</v>
      </c>
      <c r="C1171" s="2">
        <f t="shared" si="162"/>
        <v>1.0000000000000009E-2</v>
      </c>
      <c r="D1171" s="2">
        <f t="shared" si="163"/>
        <v>1.0000000000000009E-2</v>
      </c>
      <c r="E1171" s="2">
        <f t="shared" si="164"/>
        <v>0</v>
      </c>
      <c r="F1171" s="2">
        <f t="shared" si="165"/>
        <v>5.3813264556894476E-3</v>
      </c>
      <c r="G1171" s="2">
        <f t="shared" si="165"/>
        <v>3.931796274807161E-3</v>
      </c>
      <c r="H1171" s="2">
        <f t="shared" si="166"/>
        <v>1.368668689720802</v>
      </c>
      <c r="I1171" s="2">
        <f t="shared" si="167"/>
        <v>57.782191982371693</v>
      </c>
    </row>
    <row r="1172" spans="1:9" ht="13.5" x14ac:dyDescent="0.25">
      <c r="A1172" s="3">
        <f>TITRES_STAT!B1175</f>
        <v>44018</v>
      </c>
      <c r="B1172" s="5">
        <f>TITRES_STAT!D1175</f>
        <v>0.59</v>
      </c>
      <c r="C1172" s="2">
        <f t="shared" si="162"/>
        <v>-1.0000000000000009E-2</v>
      </c>
      <c r="D1172" s="2">
        <f t="shared" si="163"/>
        <v>0</v>
      </c>
      <c r="E1172" s="2">
        <f t="shared" si="164"/>
        <v>1.0000000000000009E-2</v>
      </c>
      <c r="F1172" s="2">
        <f t="shared" si="165"/>
        <v>4.9969459945687729E-3</v>
      </c>
      <c r="G1172" s="2">
        <f t="shared" si="165"/>
        <v>4.3652393980352219E-3</v>
      </c>
      <c r="H1172" s="2">
        <f t="shared" si="166"/>
        <v>1.1447129329992485</v>
      </c>
      <c r="I1172" s="2">
        <f t="shared" si="167"/>
        <v>53.373713348128057</v>
      </c>
    </row>
    <row r="1173" spans="1:9" ht="13.5" x14ac:dyDescent="0.25">
      <c r="A1173" s="3">
        <f>TITRES_STAT!B1176</f>
        <v>44019</v>
      </c>
      <c r="B1173" s="5">
        <f>TITRES_STAT!D1176</f>
        <v>0.6</v>
      </c>
      <c r="C1173" s="2">
        <f t="shared" si="162"/>
        <v>1.0000000000000009E-2</v>
      </c>
      <c r="D1173" s="2">
        <f t="shared" si="163"/>
        <v>1.0000000000000009E-2</v>
      </c>
      <c r="E1173" s="2">
        <f t="shared" si="164"/>
        <v>0</v>
      </c>
      <c r="F1173" s="2">
        <f t="shared" si="165"/>
        <v>5.3543069949567182E-3</v>
      </c>
      <c r="G1173" s="2">
        <f t="shared" si="165"/>
        <v>4.0534365838898485E-3</v>
      </c>
      <c r="H1173" s="2">
        <f t="shared" si="166"/>
        <v>1.3209302487269949</v>
      </c>
      <c r="I1173" s="2">
        <f t="shared" si="167"/>
        <v>56.913827955472208</v>
      </c>
    </row>
    <row r="1174" spans="1:9" ht="13.5" x14ac:dyDescent="0.25">
      <c r="A1174" s="3">
        <f>TITRES_STAT!B1177</f>
        <v>44020</v>
      </c>
      <c r="B1174" s="5">
        <f>TITRES_STAT!D1177</f>
        <v>0.6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4.9718564953169526E-3</v>
      </c>
      <c r="G1174" s="2">
        <f t="shared" si="165"/>
        <v>3.7639053993262879E-3</v>
      </c>
      <c r="H1174" s="2">
        <f t="shared" si="166"/>
        <v>1.3209302487269949</v>
      </c>
      <c r="I1174" s="2">
        <f t="shared" si="167"/>
        <v>56.913827955472208</v>
      </c>
    </row>
    <row r="1175" spans="1:9" ht="13.5" x14ac:dyDescent="0.25">
      <c r="A1175" s="3">
        <f>TITRES_STAT!B1178</f>
        <v>44021</v>
      </c>
      <c r="B1175" s="5">
        <f>TITRES_STAT!D1178</f>
        <v>0.62</v>
      </c>
      <c r="C1175" s="2">
        <f t="shared" si="162"/>
        <v>2.0000000000000018E-2</v>
      </c>
      <c r="D1175" s="2">
        <f t="shared" si="163"/>
        <v>2.0000000000000018E-2</v>
      </c>
      <c r="E1175" s="2">
        <f t="shared" si="164"/>
        <v>0</v>
      </c>
      <c r="F1175" s="2">
        <f t="shared" si="165"/>
        <v>6.0452953170800289E-3</v>
      </c>
      <c r="G1175" s="2">
        <f t="shared" si="165"/>
        <v>3.4950550136601246E-3</v>
      </c>
      <c r="H1175" s="2">
        <f t="shared" si="166"/>
        <v>1.7296710047345485</v>
      </c>
      <c r="I1175" s="2">
        <f t="shared" si="167"/>
        <v>63.365548512420574</v>
      </c>
    </row>
    <row r="1176" spans="1:9" ht="13.5" x14ac:dyDescent="0.25">
      <c r="A1176" s="3">
        <f>TITRES_STAT!B1179</f>
        <v>44022</v>
      </c>
      <c r="B1176" s="5">
        <f>TITRES_STAT!D1179</f>
        <v>0.64</v>
      </c>
      <c r="C1176" s="2">
        <f t="shared" si="162"/>
        <v>2.0000000000000018E-2</v>
      </c>
      <c r="D1176" s="2">
        <f t="shared" si="163"/>
        <v>2.0000000000000018E-2</v>
      </c>
      <c r="E1176" s="2">
        <f t="shared" si="164"/>
        <v>0</v>
      </c>
      <c r="F1176" s="2">
        <f t="shared" si="165"/>
        <v>7.042059937288599E-3</v>
      </c>
      <c r="G1176" s="2">
        <f t="shared" si="165"/>
        <v>3.2454082269701154E-3</v>
      </c>
      <c r="H1176" s="2">
        <f t="shared" si="166"/>
        <v>2.1698533573580678</v>
      </c>
      <c r="I1176" s="2">
        <f t="shared" si="167"/>
        <v>68.452799317080846</v>
      </c>
    </row>
    <row r="1177" spans="1:9" ht="13.5" x14ac:dyDescent="0.25">
      <c r="A1177" s="3">
        <f>TITRES_STAT!B1180</f>
        <v>44025</v>
      </c>
      <c r="B1177" s="5">
        <f>TITRES_STAT!D1180</f>
        <v>0.64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6.5390556560536994E-3</v>
      </c>
      <c r="G1177" s="2">
        <f t="shared" si="165"/>
        <v>3.0135933536151074E-3</v>
      </c>
      <c r="H1177" s="2">
        <f t="shared" si="166"/>
        <v>2.1698533573580678</v>
      </c>
      <c r="I1177" s="2">
        <f t="shared" si="167"/>
        <v>68.452799317080846</v>
      </c>
    </row>
    <row r="1178" spans="1:9" ht="13.5" x14ac:dyDescent="0.25">
      <c r="A1178" s="3">
        <f>TITRES_STAT!B1181</f>
        <v>44026</v>
      </c>
      <c r="B1178" s="5">
        <f>TITRES_STAT!D1181</f>
        <v>0.64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6.0719802520498639E-3</v>
      </c>
      <c r="G1178" s="2">
        <f t="shared" si="165"/>
        <v>2.7983366854997427E-3</v>
      </c>
      <c r="H1178" s="2">
        <f t="shared" si="166"/>
        <v>2.1698533573580678</v>
      </c>
      <c r="I1178" s="2">
        <f t="shared" si="167"/>
        <v>68.452799317080846</v>
      </c>
    </row>
    <row r="1179" spans="1:9" ht="13.5" x14ac:dyDescent="0.25">
      <c r="A1179" s="3">
        <f>TITRES_STAT!B1182</f>
        <v>44027</v>
      </c>
      <c r="B1179" s="5">
        <f>TITRES_STAT!D1182</f>
        <v>0.64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5.6382673769034457E-3</v>
      </c>
      <c r="G1179" s="2">
        <f t="shared" si="165"/>
        <v>2.5984554936783325E-3</v>
      </c>
      <c r="H1179" s="2">
        <f t="shared" si="166"/>
        <v>2.1698533573580678</v>
      </c>
      <c r="I1179" s="2">
        <f t="shared" si="167"/>
        <v>68.452799317080846</v>
      </c>
    </row>
    <row r="1180" spans="1:9" ht="13.5" x14ac:dyDescent="0.25">
      <c r="A1180" s="3">
        <f>TITRES_STAT!B1183</f>
        <v>44028</v>
      </c>
      <c r="B1180" s="5">
        <f>TITRES_STAT!D1183</f>
        <v>0.61</v>
      </c>
      <c r="C1180" s="2">
        <f t="shared" si="162"/>
        <v>-3.0000000000000027E-2</v>
      </c>
      <c r="D1180" s="2">
        <f t="shared" si="163"/>
        <v>0</v>
      </c>
      <c r="E1180" s="2">
        <f t="shared" si="164"/>
        <v>3.0000000000000027E-2</v>
      </c>
      <c r="F1180" s="2">
        <f t="shared" si="165"/>
        <v>5.2355339928389141E-3</v>
      </c>
      <c r="G1180" s="2">
        <f t="shared" si="165"/>
        <v>4.5557086727013108E-3</v>
      </c>
      <c r="H1180" s="2">
        <f t="shared" si="166"/>
        <v>1.1492249327116215</v>
      </c>
      <c r="I1180" s="2">
        <f t="shared" si="167"/>
        <v>53.471598771268397</v>
      </c>
    </row>
    <row r="1181" spans="1:9" ht="13.5" x14ac:dyDescent="0.25">
      <c r="A1181" s="3">
        <f>TITRES_STAT!B1184</f>
        <v>44029</v>
      </c>
      <c r="B1181" s="5">
        <f>TITRES_STAT!D1184</f>
        <v>0.61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4.861567279064706E-3</v>
      </c>
      <c r="G1181" s="2">
        <f t="shared" si="168"/>
        <v>4.2303009103655028E-3</v>
      </c>
      <c r="H1181" s="2">
        <f t="shared" si="166"/>
        <v>1.1492249327116215</v>
      </c>
      <c r="I1181" s="2">
        <f t="shared" si="167"/>
        <v>53.471598771268397</v>
      </c>
    </row>
    <row r="1182" spans="1:9" ht="13.5" x14ac:dyDescent="0.25">
      <c r="A1182" s="3">
        <f>TITRES_STAT!B1185</f>
        <v>44032</v>
      </c>
      <c r="B1182" s="5">
        <f>TITRES_STAT!D1185</f>
        <v>0.63</v>
      </c>
      <c r="C1182" s="2">
        <f t="shared" si="162"/>
        <v>2.0000000000000018E-2</v>
      </c>
      <c r="D1182" s="2">
        <f t="shared" si="163"/>
        <v>2.0000000000000018E-2</v>
      </c>
      <c r="E1182" s="2">
        <f t="shared" si="164"/>
        <v>0</v>
      </c>
      <c r="F1182" s="2">
        <f t="shared" si="168"/>
        <v>5.942883901988656E-3</v>
      </c>
      <c r="G1182" s="2">
        <f t="shared" si="168"/>
        <v>3.9281365596251097E-3</v>
      </c>
      <c r="H1182" s="2">
        <f t="shared" si="166"/>
        <v>1.5129015531363879</v>
      </c>
      <c r="I1182" s="2">
        <f t="shared" si="167"/>
        <v>60.205365038997009</v>
      </c>
    </row>
    <row r="1183" spans="1:9" ht="13.5" x14ac:dyDescent="0.25">
      <c r="A1183" s="3">
        <f>TITRES_STAT!B1186</f>
        <v>44033</v>
      </c>
      <c r="B1183" s="5">
        <f>TITRES_STAT!D1186</f>
        <v>0.63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5.5183921947037518E-3</v>
      </c>
      <c r="G1183" s="2">
        <f t="shared" si="168"/>
        <v>3.647555376794745E-3</v>
      </c>
      <c r="H1183" s="2">
        <f t="shared" si="166"/>
        <v>1.5129015531363879</v>
      </c>
      <c r="I1183" s="2">
        <f t="shared" si="167"/>
        <v>60.205365038997009</v>
      </c>
    </row>
    <row r="1184" spans="1:9" ht="13.5" x14ac:dyDescent="0.25">
      <c r="A1184" s="3">
        <f>TITRES_STAT!B1187</f>
        <v>44034</v>
      </c>
      <c r="B1184" s="5">
        <f>TITRES_STAT!D1187</f>
        <v>0.63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5.1242213236534842E-3</v>
      </c>
      <c r="G1184" s="2">
        <f t="shared" si="168"/>
        <v>3.3870157070236919E-3</v>
      </c>
      <c r="H1184" s="2">
        <f t="shared" si="166"/>
        <v>1.5129015531363879</v>
      </c>
      <c r="I1184" s="2">
        <f t="shared" si="167"/>
        <v>60.205365038997009</v>
      </c>
    </row>
    <row r="1185" spans="1:9" ht="13.5" x14ac:dyDescent="0.25">
      <c r="A1185" s="3">
        <f>TITRES_STAT!B1188</f>
        <v>44035</v>
      </c>
      <c r="B1185" s="5">
        <f>TITRES_STAT!D1188</f>
        <v>0.61</v>
      </c>
      <c r="C1185" s="2">
        <f t="shared" si="162"/>
        <v>-2.0000000000000018E-2</v>
      </c>
      <c r="D1185" s="2">
        <f t="shared" si="163"/>
        <v>0</v>
      </c>
      <c r="E1185" s="2">
        <f t="shared" si="164"/>
        <v>2.0000000000000018E-2</v>
      </c>
      <c r="F1185" s="2">
        <f t="shared" si="168"/>
        <v>4.7582055148210917E-3</v>
      </c>
      <c r="G1185" s="2">
        <f t="shared" si="168"/>
        <v>4.5736574422362859E-3</v>
      </c>
      <c r="H1185" s="2">
        <f t="shared" si="166"/>
        <v>1.0403502175043899</v>
      </c>
      <c r="I1185" s="2">
        <f t="shared" si="167"/>
        <v>50.988806165682263</v>
      </c>
    </row>
    <row r="1186" spans="1:9" ht="13.5" x14ac:dyDescent="0.25">
      <c r="A1186" s="3">
        <f>TITRES_STAT!B1189</f>
        <v>44036</v>
      </c>
      <c r="B1186" s="5">
        <f>TITRES_STAT!D1189</f>
        <v>0.61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4.4183336923338708E-3</v>
      </c>
      <c r="G1186" s="2">
        <f t="shared" si="168"/>
        <v>4.2469676249336941E-3</v>
      </c>
      <c r="H1186" s="2">
        <f t="shared" si="166"/>
        <v>1.0403502175043899</v>
      </c>
      <c r="I1186" s="2">
        <f t="shared" si="167"/>
        <v>50.988806165682263</v>
      </c>
    </row>
    <row r="1187" spans="1:9" ht="13.5" x14ac:dyDescent="0.25">
      <c r="A1187" s="3">
        <f>TITRES_STAT!B1190</f>
        <v>44039</v>
      </c>
      <c r="B1187" s="5">
        <f>TITRES_STAT!D1190</f>
        <v>0.61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4.1027384285957369E-3</v>
      </c>
      <c r="G1187" s="2">
        <f t="shared" si="168"/>
        <v>3.943612794581287E-3</v>
      </c>
      <c r="H1187" s="2">
        <f t="shared" si="166"/>
        <v>1.0403502175043899</v>
      </c>
      <c r="I1187" s="2">
        <f t="shared" si="167"/>
        <v>50.988806165682263</v>
      </c>
    </row>
    <row r="1188" spans="1:9" ht="13.5" x14ac:dyDescent="0.25">
      <c r="A1188" s="3">
        <f>TITRES_STAT!B1191</f>
        <v>44040</v>
      </c>
      <c r="B1188" s="5">
        <f>TITRES_STAT!D1191</f>
        <v>0.6</v>
      </c>
      <c r="C1188" s="2">
        <f t="shared" si="162"/>
        <v>-1.0000000000000009E-2</v>
      </c>
      <c r="D1188" s="2">
        <f t="shared" si="163"/>
        <v>0</v>
      </c>
      <c r="E1188" s="2">
        <f t="shared" si="164"/>
        <v>1.0000000000000009E-2</v>
      </c>
      <c r="F1188" s="2">
        <f t="shared" si="168"/>
        <v>3.8096856836960413E-3</v>
      </c>
      <c r="G1188" s="2">
        <f t="shared" si="168"/>
        <v>4.3762118806826246E-3</v>
      </c>
      <c r="H1188" s="2">
        <f t="shared" si="166"/>
        <v>0.87054415726822321</v>
      </c>
      <c r="I1188" s="2">
        <f t="shared" si="167"/>
        <v>46.539620777495131</v>
      </c>
    </row>
    <row r="1189" spans="1:9" ht="13.5" x14ac:dyDescent="0.25">
      <c r="A1189" s="3">
        <f>TITRES_STAT!B1192</f>
        <v>44041</v>
      </c>
      <c r="B1189" s="5">
        <f>TITRES_STAT!D1192</f>
        <v>0.62</v>
      </c>
      <c r="C1189" s="2">
        <f t="shared" si="162"/>
        <v>2.0000000000000018E-2</v>
      </c>
      <c r="D1189" s="2">
        <f t="shared" si="163"/>
        <v>2.0000000000000018E-2</v>
      </c>
      <c r="E1189" s="2">
        <f t="shared" si="164"/>
        <v>0</v>
      </c>
      <c r="F1189" s="2">
        <f t="shared" si="168"/>
        <v>4.966136706289182E-3</v>
      </c>
      <c r="G1189" s="2">
        <f t="shared" si="168"/>
        <v>4.0636253177767229E-3</v>
      </c>
      <c r="H1189" s="2">
        <f t="shared" si="166"/>
        <v>1.2220951288408248</v>
      </c>
      <c r="I1189" s="2">
        <f t="shared" si="167"/>
        <v>54.99742621182655</v>
      </c>
    </row>
    <row r="1190" spans="1:9" ht="13.5" x14ac:dyDescent="0.25">
      <c r="A1190" s="3">
        <f>TITRES_STAT!B1193</f>
        <v>44042</v>
      </c>
      <c r="B1190" s="5">
        <f>TITRES_STAT!D1193</f>
        <v>0.61</v>
      </c>
      <c r="C1190" s="2">
        <f t="shared" si="162"/>
        <v>-1.0000000000000009E-2</v>
      </c>
      <c r="D1190" s="2">
        <f t="shared" si="163"/>
        <v>0</v>
      </c>
      <c r="E1190" s="2">
        <f t="shared" si="164"/>
        <v>1.0000000000000009E-2</v>
      </c>
      <c r="F1190" s="2">
        <f t="shared" si="168"/>
        <v>4.6114126558399549E-3</v>
      </c>
      <c r="G1190" s="2">
        <f t="shared" si="168"/>
        <v>4.487652080792672E-3</v>
      </c>
      <c r="H1190" s="2">
        <f t="shared" si="166"/>
        <v>1.0275780236121652</v>
      </c>
      <c r="I1190" s="2">
        <f t="shared" si="167"/>
        <v>50.680073054920825</v>
      </c>
    </row>
    <row r="1191" spans="1:9" ht="13.5" x14ac:dyDescent="0.25">
      <c r="A1191" s="3">
        <f>TITRES_STAT!B1194</f>
        <v>44046</v>
      </c>
      <c r="B1191" s="5">
        <f>TITRES_STAT!D1194</f>
        <v>0.6</v>
      </c>
      <c r="C1191" s="2">
        <f t="shared" si="162"/>
        <v>-1.0000000000000009E-2</v>
      </c>
      <c r="D1191" s="2">
        <f t="shared" si="163"/>
        <v>0</v>
      </c>
      <c r="E1191" s="2">
        <f t="shared" si="164"/>
        <v>1.0000000000000009E-2</v>
      </c>
      <c r="F1191" s="2">
        <f t="shared" si="168"/>
        <v>4.2820260375656723E-3</v>
      </c>
      <c r="G1191" s="2">
        <f t="shared" si="168"/>
        <v>4.8813912178789099E-3</v>
      </c>
      <c r="H1191" s="2">
        <f t="shared" si="166"/>
        <v>0.87721427077633884</v>
      </c>
      <c r="I1191" s="2">
        <f t="shared" si="167"/>
        <v>46.729576076233379</v>
      </c>
    </row>
    <row r="1192" spans="1:9" ht="13.5" x14ac:dyDescent="0.25">
      <c r="A1192" s="3">
        <f>TITRES_STAT!B1195</f>
        <v>44047</v>
      </c>
      <c r="B1192" s="5">
        <f>TITRES_STAT!D1195</f>
        <v>0.6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3.9761670348824104E-3</v>
      </c>
      <c r="G1192" s="2">
        <f t="shared" si="168"/>
        <v>4.5327204166018455E-3</v>
      </c>
      <c r="H1192" s="2">
        <f t="shared" si="166"/>
        <v>0.87721427077633873</v>
      </c>
      <c r="I1192" s="2">
        <f t="shared" si="167"/>
        <v>46.729576076233371</v>
      </c>
    </row>
    <row r="1193" spans="1:9" ht="13.5" x14ac:dyDescent="0.25">
      <c r="A1193" s="3">
        <f>TITRES_STAT!B1196</f>
        <v>44048</v>
      </c>
      <c r="B1193" s="5">
        <f>TITRES_STAT!D1196</f>
        <v>0.6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3.6921551038193814E-3</v>
      </c>
      <c r="G1193" s="2">
        <f t="shared" si="168"/>
        <v>4.2089546725588567E-3</v>
      </c>
      <c r="H1193" s="2">
        <f t="shared" si="166"/>
        <v>0.87721427077633884</v>
      </c>
      <c r="I1193" s="2">
        <f t="shared" si="167"/>
        <v>46.729576076233379</v>
      </c>
    </row>
    <row r="1194" spans="1:9" ht="13.5" x14ac:dyDescent="0.25">
      <c r="A1194" s="3">
        <f>TITRES_STAT!B1197</f>
        <v>44049</v>
      </c>
      <c r="B1194" s="5">
        <f>TITRES_STAT!D1197</f>
        <v>0.59</v>
      </c>
      <c r="C1194" s="2">
        <f t="shared" si="162"/>
        <v>-1.0000000000000009E-2</v>
      </c>
      <c r="D1194" s="2">
        <f t="shared" si="163"/>
        <v>0</v>
      </c>
      <c r="E1194" s="2">
        <f t="shared" si="164"/>
        <v>1.0000000000000009E-2</v>
      </c>
      <c r="F1194" s="2">
        <f t="shared" si="168"/>
        <v>3.4284297392608541E-3</v>
      </c>
      <c r="G1194" s="2">
        <f t="shared" si="168"/>
        <v>4.6226007673760821E-3</v>
      </c>
      <c r="H1194" s="2">
        <f t="shared" si="166"/>
        <v>0.74166684768819591</v>
      </c>
      <c r="I1194" s="2">
        <f t="shared" si="167"/>
        <v>42.583738025021752</v>
      </c>
    </row>
    <row r="1195" spans="1:9" ht="13.5" x14ac:dyDescent="0.25">
      <c r="A1195" s="3">
        <f>TITRES_STAT!B1198</f>
        <v>44050</v>
      </c>
      <c r="B1195" s="5">
        <f>TITRES_STAT!D1198</f>
        <v>0.57999999999999996</v>
      </c>
      <c r="C1195" s="2">
        <f t="shared" si="162"/>
        <v>-1.0000000000000009E-2</v>
      </c>
      <c r="D1195" s="2">
        <f t="shared" si="163"/>
        <v>0</v>
      </c>
      <c r="E1195" s="2">
        <f t="shared" si="164"/>
        <v>1.0000000000000009E-2</v>
      </c>
      <c r="F1195" s="2">
        <f t="shared" si="168"/>
        <v>3.1835419007422219E-3</v>
      </c>
      <c r="G1195" s="2">
        <f t="shared" si="168"/>
        <v>5.0067007125635049E-3</v>
      </c>
      <c r="H1195" s="2">
        <f t="shared" si="166"/>
        <v>0.63585624216635095</v>
      </c>
      <c r="I1195" s="2">
        <f t="shared" si="167"/>
        <v>38.869934030651237</v>
      </c>
    </row>
    <row r="1196" spans="1:9" ht="13.5" x14ac:dyDescent="0.25">
      <c r="A1196" s="3">
        <f>TITRES_STAT!B1199</f>
        <v>44053</v>
      </c>
      <c r="B1196" s="5">
        <f>TITRES_STAT!D1199</f>
        <v>0.59</v>
      </c>
      <c r="C1196" s="2">
        <f t="shared" si="162"/>
        <v>1.0000000000000009E-2</v>
      </c>
      <c r="D1196" s="2">
        <f t="shared" si="163"/>
        <v>1.0000000000000009E-2</v>
      </c>
      <c r="E1196" s="2">
        <f t="shared" si="164"/>
        <v>0</v>
      </c>
      <c r="F1196" s="2">
        <f t="shared" si="168"/>
        <v>3.6704317649749211E-3</v>
      </c>
      <c r="G1196" s="2">
        <f t="shared" si="168"/>
        <v>4.6490792330946829E-3</v>
      </c>
      <c r="H1196" s="2">
        <f t="shared" si="166"/>
        <v>0.78949649617644391</v>
      </c>
      <c r="I1196" s="2">
        <f t="shared" si="167"/>
        <v>44.118359430338877</v>
      </c>
    </row>
    <row r="1197" spans="1:9" ht="13.5" x14ac:dyDescent="0.25">
      <c r="A1197" s="3">
        <f>TITRES_STAT!B1200</f>
        <v>44054</v>
      </c>
      <c r="B1197" s="5">
        <f>TITRES_STAT!D1200</f>
        <v>0.57999999999999996</v>
      </c>
      <c r="C1197" s="2">
        <f t="shared" si="162"/>
        <v>-1.0000000000000009E-2</v>
      </c>
      <c r="D1197" s="2">
        <f t="shared" si="163"/>
        <v>0</v>
      </c>
      <c r="E1197" s="2">
        <f t="shared" si="164"/>
        <v>1.0000000000000009E-2</v>
      </c>
      <c r="F1197" s="2">
        <f t="shared" ref="F1197:G1212" si="169">((F1196*13)+D1197)/14</f>
        <v>3.4082580674767125E-3</v>
      </c>
      <c r="G1197" s="2">
        <f t="shared" si="169"/>
        <v>5.0312878593022064E-3</v>
      </c>
      <c r="H1197" s="2">
        <f t="shared" si="166"/>
        <v>0.67741265512671478</v>
      </c>
      <c r="I1197" s="2">
        <f t="shared" si="167"/>
        <v>40.384377276296497</v>
      </c>
    </row>
    <row r="1198" spans="1:9" ht="13.5" x14ac:dyDescent="0.25">
      <c r="A1198" s="3">
        <f>TITRES_STAT!B1201</f>
        <v>44055</v>
      </c>
      <c r="B1198" s="5">
        <f>TITRES_STAT!D1201</f>
        <v>0.56999999999999995</v>
      </c>
      <c r="C1198" s="2">
        <f t="shared" si="162"/>
        <v>-1.0000000000000009E-2</v>
      </c>
      <c r="D1198" s="2">
        <f t="shared" si="163"/>
        <v>0</v>
      </c>
      <c r="E1198" s="2">
        <f t="shared" si="164"/>
        <v>1.0000000000000009E-2</v>
      </c>
      <c r="F1198" s="2">
        <f t="shared" si="169"/>
        <v>3.1648110626569478E-3</v>
      </c>
      <c r="G1198" s="2">
        <f t="shared" si="169"/>
        <v>5.3861958693520494E-3</v>
      </c>
      <c r="H1198" s="2">
        <f t="shared" si="166"/>
        <v>0.58757816080640779</v>
      </c>
      <c r="I1198" s="2">
        <f t="shared" si="167"/>
        <v>37.010975290057431</v>
      </c>
    </row>
    <row r="1199" spans="1:9" ht="13.5" x14ac:dyDescent="0.25">
      <c r="A1199" s="3">
        <f>TITRES_STAT!B1202</f>
        <v>44057</v>
      </c>
      <c r="B1199" s="5">
        <f>TITRES_STAT!D1202</f>
        <v>0.59</v>
      </c>
      <c r="C1199" s="2">
        <f t="shared" si="162"/>
        <v>2.0000000000000018E-2</v>
      </c>
      <c r="D1199" s="2">
        <f t="shared" si="163"/>
        <v>2.0000000000000018E-2</v>
      </c>
      <c r="E1199" s="2">
        <f t="shared" si="164"/>
        <v>0</v>
      </c>
      <c r="F1199" s="2">
        <f t="shared" si="169"/>
        <v>4.367324558181453E-3</v>
      </c>
      <c r="G1199" s="2">
        <f t="shared" si="169"/>
        <v>5.00146759296976E-3</v>
      </c>
      <c r="H1199" s="2">
        <f t="shared" si="166"/>
        <v>0.87320860867324601</v>
      </c>
      <c r="I1199" s="2">
        <f t="shared" si="167"/>
        <v>46.615662806062012</v>
      </c>
    </row>
    <row r="1200" spans="1:9" ht="13.5" x14ac:dyDescent="0.25">
      <c r="A1200" s="3">
        <f>TITRES_STAT!B1203</f>
        <v>44060</v>
      </c>
      <c r="B1200" s="5">
        <f>TITRES_STAT!D1203</f>
        <v>0.57999999999999996</v>
      </c>
      <c r="C1200" s="2">
        <f t="shared" si="162"/>
        <v>-1.0000000000000009E-2</v>
      </c>
      <c r="D1200" s="2">
        <f t="shared" si="163"/>
        <v>0</v>
      </c>
      <c r="E1200" s="2">
        <f t="shared" si="164"/>
        <v>1.0000000000000009E-2</v>
      </c>
      <c r="F1200" s="2">
        <f t="shared" si="169"/>
        <v>4.0553728040256349E-3</v>
      </c>
      <c r="G1200" s="2">
        <f t="shared" si="169"/>
        <v>5.3585056220433486E-3</v>
      </c>
      <c r="H1200" s="2">
        <f t="shared" si="166"/>
        <v>0.75681040388256748</v>
      </c>
      <c r="I1200" s="2">
        <f t="shared" si="167"/>
        <v>43.078661317693104</v>
      </c>
    </row>
    <row r="1201" spans="1:9" ht="13.5" x14ac:dyDescent="0.25">
      <c r="A1201" s="3">
        <f>TITRES_STAT!B1204</f>
        <v>44061</v>
      </c>
      <c r="B1201" s="5">
        <f>TITRES_STAT!D1204</f>
        <v>0.56999999999999995</v>
      </c>
      <c r="C1201" s="2">
        <f t="shared" si="162"/>
        <v>-1.0000000000000009E-2</v>
      </c>
      <c r="D1201" s="2">
        <f t="shared" si="163"/>
        <v>0</v>
      </c>
      <c r="E1201" s="2">
        <f t="shared" si="164"/>
        <v>1.0000000000000009E-2</v>
      </c>
      <c r="F1201" s="2">
        <f t="shared" si="169"/>
        <v>3.7657033180238039E-3</v>
      </c>
      <c r="G1201" s="2">
        <f t="shared" si="169"/>
        <v>5.6900409347545389E-3</v>
      </c>
      <c r="H1201" s="2">
        <f t="shared" si="166"/>
        <v>0.66180601531757721</v>
      </c>
      <c r="I1201" s="2">
        <f t="shared" si="167"/>
        <v>39.824504738665524</v>
      </c>
    </row>
    <row r="1202" spans="1:9" ht="13.5" x14ac:dyDescent="0.25">
      <c r="A1202" s="3">
        <f>TITRES_STAT!B1205</f>
        <v>44062</v>
      </c>
      <c r="B1202" s="5">
        <f>TITRES_STAT!D1205</f>
        <v>0.56999999999999995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3.4967245095935324E-3</v>
      </c>
      <c r="G1202" s="2">
        <f t="shared" si="169"/>
        <v>5.2836094394149288E-3</v>
      </c>
      <c r="H1202" s="2">
        <f t="shared" si="166"/>
        <v>0.66180601531757732</v>
      </c>
      <c r="I1202" s="2">
        <f t="shared" si="167"/>
        <v>39.824504738665524</v>
      </c>
    </row>
    <row r="1203" spans="1:9" ht="13.5" x14ac:dyDescent="0.25">
      <c r="A1203" s="3">
        <f>TITRES_STAT!B1206</f>
        <v>44064</v>
      </c>
      <c r="B1203" s="5">
        <f>TITRES_STAT!D1206</f>
        <v>0.56999999999999995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3.2469584731939947E-3</v>
      </c>
      <c r="G1203" s="2">
        <f t="shared" si="169"/>
        <v>4.9062087651710051E-3</v>
      </c>
      <c r="H1203" s="2">
        <f t="shared" si="166"/>
        <v>0.66180601531757743</v>
      </c>
      <c r="I1203" s="2">
        <f t="shared" si="167"/>
        <v>39.824504738665524</v>
      </c>
    </row>
    <row r="1204" spans="1:9" ht="13.5" x14ac:dyDescent="0.25">
      <c r="A1204" s="3">
        <f>TITRES_STAT!B1207</f>
        <v>44067</v>
      </c>
      <c r="B1204" s="5">
        <f>TITRES_STAT!D1207</f>
        <v>0.56999999999999995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3.0150328679658524E-3</v>
      </c>
      <c r="G1204" s="2">
        <f t="shared" si="169"/>
        <v>4.5557652819445049E-3</v>
      </c>
      <c r="H1204" s="2">
        <f t="shared" si="166"/>
        <v>0.66180601531757743</v>
      </c>
      <c r="I1204" s="2">
        <f t="shared" si="167"/>
        <v>39.824504738665524</v>
      </c>
    </row>
    <row r="1205" spans="1:9" ht="13.5" x14ac:dyDescent="0.25">
      <c r="A1205" s="3">
        <f>TITRES_STAT!B1208</f>
        <v>44068</v>
      </c>
      <c r="B1205" s="5">
        <f>TITRES_STAT!D1208</f>
        <v>0.57999999999999996</v>
      </c>
      <c r="C1205" s="2">
        <f t="shared" si="162"/>
        <v>1.0000000000000009E-2</v>
      </c>
      <c r="D1205" s="2">
        <f t="shared" si="163"/>
        <v>1.0000000000000009E-2</v>
      </c>
      <c r="E1205" s="2">
        <f t="shared" si="164"/>
        <v>0</v>
      </c>
      <c r="F1205" s="2">
        <f t="shared" si="169"/>
        <v>3.5139590916825779E-3</v>
      </c>
      <c r="G1205" s="2">
        <f t="shared" si="169"/>
        <v>4.2303534760913261E-3</v>
      </c>
      <c r="H1205" s="2">
        <f t="shared" si="166"/>
        <v>0.83065377669795404</v>
      </c>
      <c r="I1205" s="2">
        <f t="shared" si="167"/>
        <v>45.374706417520834</v>
      </c>
    </row>
    <row r="1206" spans="1:9" ht="13.5" x14ac:dyDescent="0.25">
      <c r="A1206" s="3">
        <f>TITRES_STAT!B1209</f>
        <v>44069</v>
      </c>
      <c r="B1206" s="5">
        <f>TITRES_STAT!D1209</f>
        <v>0.56999999999999995</v>
      </c>
      <c r="C1206" s="2">
        <f t="shared" si="162"/>
        <v>-1.0000000000000009E-2</v>
      </c>
      <c r="D1206" s="2">
        <f t="shared" si="163"/>
        <v>0</v>
      </c>
      <c r="E1206" s="2">
        <f t="shared" si="164"/>
        <v>1.0000000000000009E-2</v>
      </c>
      <c r="F1206" s="2">
        <f t="shared" si="169"/>
        <v>3.2629620137052508E-3</v>
      </c>
      <c r="G1206" s="2">
        <f t="shared" si="169"/>
        <v>4.6424710849419463E-3</v>
      </c>
      <c r="H1206" s="2">
        <f t="shared" si="166"/>
        <v>0.7028502609932904</v>
      </c>
      <c r="I1206" s="2">
        <f t="shared" si="167"/>
        <v>41.27493045591163</v>
      </c>
    </row>
    <row r="1207" spans="1:9" ht="13.5" x14ac:dyDescent="0.25">
      <c r="A1207" s="3">
        <f>TITRES_STAT!B1210</f>
        <v>44070</v>
      </c>
      <c r="B1207" s="5">
        <f>TITRES_STAT!D1210</f>
        <v>0.56000000000000005</v>
      </c>
      <c r="C1207" s="2">
        <f t="shared" si="162"/>
        <v>-9.9999999999998979E-3</v>
      </c>
      <c r="D1207" s="2">
        <f t="shared" si="163"/>
        <v>0</v>
      </c>
      <c r="E1207" s="2">
        <f t="shared" si="164"/>
        <v>9.9999999999998979E-3</v>
      </c>
      <c r="F1207" s="2">
        <f t="shared" si="169"/>
        <v>3.02989329844059E-3</v>
      </c>
      <c r="G1207" s="2">
        <f t="shared" si="169"/>
        <v>5.0251517217317996E-3</v>
      </c>
      <c r="H1207" s="2">
        <f t="shared" si="166"/>
        <v>0.60294563551932101</v>
      </c>
      <c r="I1207" s="2">
        <f t="shared" si="167"/>
        <v>37.614852441578854</v>
      </c>
    </row>
    <row r="1208" spans="1:9" ht="13.5" x14ac:dyDescent="0.25">
      <c r="A1208" s="3">
        <f>TITRES_STAT!B1211</f>
        <v>44071</v>
      </c>
      <c r="B1208" s="5">
        <f>TITRES_STAT!D1211</f>
        <v>0.56000000000000005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2.8134723485519764E-3</v>
      </c>
      <c r="G1208" s="2">
        <f t="shared" si="169"/>
        <v>4.6662123130366707E-3</v>
      </c>
      <c r="H1208" s="2">
        <f t="shared" si="166"/>
        <v>0.60294563551932101</v>
      </c>
      <c r="I1208" s="2">
        <f t="shared" si="167"/>
        <v>37.614852441578854</v>
      </c>
    </row>
    <row r="1209" spans="1:9" ht="13.5" x14ac:dyDescent="0.25">
      <c r="A1209" s="3">
        <f>TITRES_STAT!B1212</f>
        <v>44074</v>
      </c>
      <c r="B1209" s="5">
        <f>TITRES_STAT!D1212</f>
        <v>0.56999999999999995</v>
      </c>
      <c r="C1209" s="2">
        <f t="shared" si="162"/>
        <v>9.9999999999998979E-3</v>
      </c>
      <c r="D1209" s="2">
        <f t="shared" si="163"/>
        <v>9.9999999999998979E-3</v>
      </c>
      <c r="E1209" s="2">
        <f t="shared" si="164"/>
        <v>0</v>
      </c>
      <c r="F1209" s="2">
        <f t="shared" si="169"/>
        <v>3.3267957522268277E-3</v>
      </c>
      <c r="G1209" s="2">
        <f t="shared" si="169"/>
        <v>4.3329114335340516E-3</v>
      </c>
      <c r="H1209" s="2">
        <f t="shared" si="166"/>
        <v>0.76779685051475743</v>
      </c>
      <c r="I1209" s="2">
        <f t="shared" si="167"/>
        <v>43.43241421044425</v>
      </c>
    </row>
    <row r="1210" spans="1:9" ht="13.5" x14ac:dyDescent="0.25">
      <c r="A1210" s="3">
        <f>TITRES_STAT!B1213</f>
        <v>44075</v>
      </c>
      <c r="B1210" s="5">
        <f>TITRES_STAT!D1213</f>
        <v>0.57999999999999996</v>
      </c>
      <c r="C1210" s="2">
        <f t="shared" si="162"/>
        <v>1.0000000000000009E-2</v>
      </c>
      <c r="D1210" s="2">
        <f t="shared" si="163"/>
        <v>1.0000000000000009E-2</v>
      </c>
      <c r="E1210" s="2">
        <f t="shared" si="164"/>
        <v>0</v>
      </c>
      <c r="F1210" s="2">
        <f t="shared" si="169"/>
        <v>3.8034531984963405E-3</v>
      </c>
      <c r="G1210" s="2">
        <f t="shared" si="169"/>
        <v>4.0234177597101911E-3</v>
      </c>
      <c r="H1210" s="2">
        <f t="shared" si="166"/>
        <v>0.94532892820215253</v>
      </c>
      <c r="I1210" s="2">
        <f t="shared" si="167"/>
        <v>48.594811627862498</v>
      </c>
    </row>
    <row r="1211" spans="1:9" ht="13.5" x14ac:dyDescent="0.25">
      <c r="A1211" s="3">
        <f>TITRES_STAT!B1214</f>
        <v>44076</v>
      </c>
      <c r="B1211" s="5">
        <f>TITRES_STAT!D1214</f>
        <v>0.57999999999999996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3.531777970032316E-3</v>
      </c>
      <c r="G1211" s="2">
        <f t="shared" si="169"/>
        <v>3.7360307768737485E-3</v>
      </c>
      <c r="H1211" s="2">
        <f t="shared" si="166"/>
        <v>0.94532892820215253</v>
      </c>
      <c r="I1211" s="2">
        <f t="shared" si="167"/>
        <v>48.594811627862498</v>
      </c>
    </row>
    <row r="1212" spans="1:9" ht="13.5" x14ac:dyDescent="0.25">
      <c r="A1212" s="3">
        <f>TITRES_STAT!B1215</f>
        <v>44077</v>
      </c>
      <c r="B1212" s="5">
        <f>TITRES_STAT!D1215</f>
        <v>0.57999999999999996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3.2795081150300076E-3</v>
      </c>
      <c r="G1212" s="2">
        <f t="shared" si="169"/>
        <v>3.4691714356684805E-3</v>
      </c>
      <c r="H1212" s="2">
        <f t="shared" si="166"/>
        <v>0.94532892820215264</v>
      </c>
      <c r="I1212" s="2">
        <f t="shared" si="167"/>
        <v>48.594811627862498</v>
      </c>
    </row>
    <row r="1213" spans="1:9" ht="13.5" x14ac:dyDescent="0.25">
      <c r="A1213" s="3">
        <f>TITRES_STAT!B1216</f>
        <v>44078</v>
      </c>
      <c r="B1213" s="5">
        <f>TITRES_STAT!D1216</f>
        <v>0.56999999999999995</v>
      </c>
      <c r="C1213" s="2">
        <f t="shared" si="162"/>
        <v>-1.0000000000000009E-2</v>
      </c>
      <c r="D1213" s="2">
        <f t="shared" si="163"/>
        <v>0</v>
      </c>
      <c r="E1213" s="2">
        <f t="shared" si="164"/>
        <v>1.0000000000000009E-2</v>
      </c>
      <c r="F1213" s="2">
        <f t="shared" ref="F1213:G1228" si="170">((F1212*13)+D1213)/14</f>
        <v>3.0452575353850072E-3</v>
      </c>
      <c r="G1213" s="2">
        <f t="shared" si="170"/>
        <v>3.9356591902635898E-3</v>
      </c>
      <c r="H1213" s="2">
        <f t="shared" si="166"/>
        <v>0.77376047776663603</v>
      </c>
      <c r="I1213" s="2">
        <f t="shared" si="167"/>
        <v>43.622602232116904</v>
      </c>
    </row>
    <row r="1214" spans="1:9" ht="13.5" x14ac:dyDescent="0.25">
      <c r="A1214" s="3">
        <f>TITRES_STAT!B1217</f>
        <v>44081</v>
      </c>
      <c r="B1214" s="5">
        <f>TITRES_STAT!D1217</f>
        <v>0.56999999999999995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2.8277391400003639E-3</v>
      </c>
      <c r="G1214" s="2">
        <f t="shared" si="170"/>
        <v>3.6545406766733332E-3</v>
      </c>
      <c r="H1214" s="2">
        <f t="shared" si="166"/>
        <v>0.77376047776663603</v>
      </c>
      <c r="I1214" s="2">
        <f t="shared" si="167"/>
        <v>43.622602232116904</v>
      </c>
    </row>
    <row r="1215" spans="1:9" ht="13.5" x14ac:dyDescent="0.25">
      <c r="A1215" s="3">
        <f>TITRES_STAT!B1218</f>
        <v>44082</v>
      </c>
      <c r="B1215" s="5">
        <f>TITRES_STAT!D1218</f>
        <v>0.56999999999999995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2.625757772857481E-3</v>
      </c>
      <c r="G1215" s="2">
        <f t="shared" si="170"/>
        <v>3.3935020569109521E-3</v>
      </c>
      <c r="H1215" s="2">
        <f t="shared" si="166"/>
        <v>0.77376047776663615</v>
      </c>
      <c r="I1215" s="2">
        <f t="shared" si="167"/>
        <v>43.622602232116911</v>
      </c>
    </row>
    <row r="1216" spans="1:9" ht="13.5" x14ac:dyDescent="0.25">
      <c r="A1216" s="3">
        <f>TITRES_STAT!B1219</f>
        <v>44083</v>
      </c>
      <c r="B1216" s="5">
        <f>TITRES_STAT!D1219</f>
        <v>0.6</v>
      </c>
      <c r="C1216" s="2">
        <f t="shared" si="162"/>
        <v>3.0000000000000027E-2</v>
      </c>
      <c r="D1216" s="2">
        <f t="shared" si="163"/>
        <v>3.0000000000000027E-2</v>
      </c>
      <c r="E1216" s="2">
        <f t="shared" si="164"/>
        <v>0</v>
      </c>
      <c r="F1216" s="2">
        <f t="shared" si="170"/>
        <v>4.5810607890819487E-3</v>
      </c>
      <c r="G1216" s="2">
        <f t="shared" si="170"/>
        <v>3.1511090528458839E-3</v>
      </c>
      <c r="H1216" s="2">
        <f t="shared" si="166"/>
        <v>1.453793160520618</v>
      </c>
      <c r="I1216" s="2">
        <f t="shared" si="167"/>
        <v>59.246768794977356</v>
      </c>
    </row>
    <row r="1217" spans="1:9" ht="13.5" x14ac:dyDescent="0.25">
      <c r="A1217" s="3">
        <f>TITRES_STAT!B1220</f>
        <v>44084</v>
      </c>
      <c r="B1217" s="5">
        <f>TITRES_STAT!D1220</f>
        <v>0.61</v>
      </c>
      <c r="C1217" s="2">
        <f t="shared" si="162"/>
        <v>1.0000000000000009E-2</v>
      </c>
      <c r="D1217" s="2">
        <f t="shared" si="163"/>
        <v>1.0000000000000009E-2</v>
      </c>
      <c r="E1217" s="2">
        <f t="shared" si="164"/>
        <v>0</v>
      </c>
      <c r="F1217" s="2">
        <f t="shared" si="170"/>
        <v>4.9681278755760961E-3</v>
      </c>
      <c r="G1217" s="2">
        <f t="shared" si="170"/>
        <v>2.9260298347854635E-3</v>
      </c>
      <c r="H1217" s="2">
        <f t="shared" si="166"/>
        <v>1.6979074568938424</v>
      </c>
      <c r="I1217" s="2">
        <f t="shared" si="167"/>
        <v>62.934236404412445</v>
      </c>
    </row>
    <row r="1218" spans="1:9" ht="13.5" x14ac:dyDescent="0.25">
      <c r="A1218" s="3">
        <f>TITRES_STAT!B1221</f>
        <v>44085</v>
      </c>
      <c r="B1218" s="5">
        <f>TITRES_STAT!D1221</f>
        <v>0.64</v>
      </c>
      <c r="C1218" s="2">
        <f t="shared" si="162"/>
        <v>3.0000000000000027E-2</v>
      </c>
      <c r="D1218" s="2">
        <f t="shared" si="163"/>
        <v>3.0000000000000027E-2</v>
      </c>
      <c r="E1218" s="2">
        <f t="shared" si="164"/>
        <v>0</v>
      </c>
      <c r="F1218" s="2">
        <f t="shared" si="170"/>
        <v>6.7561187416063772E-3</v>
      </c>
      <c r="G1218" s="2">
        <f t="shared" si="170"/>
        <v>2.717027703729359E-3</v>
      </c>
      <c r="H1218" s="2">
        <f t="shared" si="166"/>
        <v>2.4865844144073361</v>
      </c>
      <c r="I1218" s="2">
        <f t="shared" si="167"/>
        <v>71.318635055334397</v>
      </c>
    </row>
    <row r="1219" spans="1:9" ht="13.5" x14ac:dyDescent="0.25">
      <c r="A1219" s="3">
        <f>TITRES_STAT!B1222</f>
        <v>44088</v>
      </c>
      <c r="B1219" s="5">
        <f>TITRES_STAT!D1222</f>
        <v>0.63</v>
      </c>
      <c r="C1219" s="2">
        <f t="shared" ref="C1219:C1282" si="171">B1219-B1218</f>
        <v>-1.0000000000000009E-2</v>
      </c>
      <c r="D1219" s="2">
        <f t="shared" ref="D1219:D1282" si="172">IF(C1219&gt;0,C1219,0)</f>
        <v>0</v>
      </c>
      <c r="E1219" s="2">
        <f t="shared" ref="E1219:E1282" si="173">IF(C1219&lt;0,-C1219,0)</f>
        <v>1.0000000000000009E-2</v>
      </c>
      <c r="F1219" s="2">
        <f t="shared" si="170"/>
        <v>6.2735388314916355E-3</v>
      </c>
      <c r="G1219" s="2">
        <f t="shared" si="170"/>
        <v>3.2372400106058341E-3</v>
      </c>
      <c r="H1219" s="2">
        <f t="shared" si="166"/>
        <v>1.937928238542181</v>
      </c>
      <c r="I1219" s="2">
        <f t="shared" si="167"/>
        <v>65.962408922002595</v>
      </c>
    </row>
    <row r="1220" spans="1:9" ht="13.5" x14ac:dyDescent="0.25">
      <c r="A1220" s="3">
        <f>TITRES_STAT!B1223</f>
        <v>44089</v>
      </c>
      <c r="B1220" s="5">
        <f>TITRES_STAT!D1223</f>
        <v>0.63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5.8254289149565191E-3</v>
      </c>
      <c r="G1220" s="2">
        <f t="shared" si="170"/>
        <v>3.0060085812768462E-3</v>
      </c>
      <c r="H1220" s="2">
        <f t="shared" si="166"/>
        <v>1.937928238542181</v>
      </c>
      <c r="I1220" s="2">
        <f t="shared" si="167"/>
        <v>65.962408922002595</v>
      </c>
    </row>
    <row r="1221" spans="1:9" ht="13.5" x14ac:dyDescent="0.25">
      <c r="A1221" s="3">
        <f>TITRES_STAT!B1224</f>
        <v>44090</v>
      </c>
      <c r="B1221" s="5">
        <f>TITRES_STAT!D1224</f>
        <v>0.62</v>
      </c>
      <c r="C1221" s="2">
        <f t="shared" si="171"/>
        <v>-1.0000000000000009E-2</v>
      </c>
      <c r="D1221" s="2">
        <f t="shared" si="172"/>
        <v>0</v>
      </c>
      <c r="E1221" s="2">
        <f t="shared" si="173"/>
        <v>1.0000000000000009E-2</v>
      </c>
      <c r="F1221" s="2">
        <f t="shared" si="170"/>
        <v>5.409326849602482E-3</v>
      </c>
      <c r="G1221" s="2">
        <f t="shared" si="170"/>
        <v>3.5055793968999291E-3</v>
      </c>
      <c r="H1221" s="2">
        <f t="shared" si="166"/>
        <v>1.5430621409933216</v>
      </c>
      <c r="I1221" s="2">
        <f t="shared" si="167"/>
        <v>60.677327388885615</v>
      </c>
    </row>
    <row r="1222" spans="1:9" ht="13.5" x14ac:dyDescent="0.25">
      <c r="A1222" s="3">
        <f>TITRES_STAT!B1225</f>
        <v>44091</v>
      </c>
      <c r="B1222" s="5">
        <f>TITRES_STAT!D1225</f>
        <v>0.62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5.0229463603451621E-3</v>
      </c>
      <c r="G1222" s="2">
        <f t="shared" si="170"/>
        <v>3.2551808685499341E-3</v>
      </c>
      <c r="H1222" s="2">
        <f t="shared" si="166"/>
        <v>1.5430621409933218</v>
      </c>
      <c r="I1222" s="2">
        <f t="shared" si="167"/>
        <v>60.677327388885615</v>
      </c>
    </row>
    <row r="1223" spans="1:9" ht="13.5" x14ac:dyDescent="0.25">
      <c r="A1223" s="3">
        <f>TITRES_STAT!B1226</f>
        <v>44092</v>
      </c>
      <c r="B1223" s="5">
        <f>TITRES_STAT!D1226</f>
        <v>0.62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4.664164477463365E-3</v>
      </c>
      <c r="G1223" s="2">
        <f t="shared" si="170"/>
        <v>3.0226679493677959E-3</v>
      </c>
      <c r="H1223" s="2">
        <f t="shared" si="166"/>
        <v>1.5430621409933218</v>
      </c>
      <c r="I1223" s="2">
        <f t="shared" si="167"/>
        <v>60.677327388885615</v>
      </c>
    </row>
    <row r="1224" spans="1:9" ht="13.5" x14ac:dyDescent="0.25">
      <c r="A1224" s="3">
        <f>TITRES_STAT!B1227</f>
        <v>44095</v>
      </c>
      <c r="B1224" s="5">
        <f>TITRES_STAT!D1227</f>
        <v>0.62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4.331009871930267E-3</v>
      </c>
      <c r="G1224" s="2">
        <f t="shared" si="170"/>
        <v>2.8067630958415251E-3</v>
      </c>
      <c r="H1224" s="2">
        <f t="shared" si="166"/>
        <v>1.5430621409933214</v>
      </c>
      <c r="I1224" s="2">
        <f t="shared" si="167"/>
        <v>60.677327388885608</v>
      </c>
    </row>
    <row r="1225" spans="1:9" ht="13.5" x14ac:dyDescent="0.25">
      <c r="A1225" s="3">
        <f>TITRES_STAT!B1228</f>
        <v>44096</v>
      </c>
      <c r="B1225" s="5">
        <f>TITRES_STAT!D1228</f>
        <v>0.63</v>
      </c>
      <c r="C1225" s="2">
        <f t="shared" si="171"/>
        <v>1.0000000000000009E-2</v>
      </c>
      <c r="D1225" s="2">
        <f t="shared" si="172"/>
        <v>1.0000000000000009E-2</v>
      </c>
      <c r="E1225" s="2">
        <f t="shared" si="173"/>
        <v>0</v>
      </c>
      <c r="F1225" s="2">
        <f t="shared" si="170"/>
        <v>4.7359377382209617E-3</v>
      </c>
      <c r="G1225" s="2">
        <f t="shared" si="170"/>
        <v>2.6062800175671304E-3</v>
      </c>
      <c r="H1225" s="2">
        <f t="shared" si="166"/>
        <v>1.8171254455773294</v>
      </c>
      <c r="I1225" s="2">
        <f t="shared" si="167"/>
        <v>64.502823203349948</v>
      </c>
    </row>
    <row r="1226" spans="1:9" ht="13.5" x14ac:dyDescent="0.25">
      <c r="A1226" s="3">
        <f>TITRES_STAT!B1229</f>
        <v>44097</v>
      </c>
      <c r="B1226" s="5">
        <f>TITRES_STAT!D1229</f>
        <v>0.63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4.3976564712051788E-3</v>
      </c>
      <c r="G1226" s="2">
        <f t="shared" si="170"/>
        <v>2.4201171591694782E-3</v>
      </c>
      <c r="H1226" s="2">
        <f t="shared" si="166"/>
        <v>1.8171254455773294</v>
      </c>
      <c r="I1226" s="2">
        <f t="shared" si="167"/>
        <v>64.502823203349948</v>
      </c>
    </row>
    <row r="1227" spans="1:9" ht="13.5" x14ac:dyDescent="0.25">
      <c r="A1227" s="3">
        <f>TITRES_STAT!B1230</f>
        <v>44098</v>
      </c>
      <c r="B1227" s="5">
        <f>TITRES_STAT!D1230</f>
        <v>0.64</v>
      </c>
      <c r="C1227" s="2">
        <f t="shared" si="171"/>
        <v>1.0000000000000009E-2</v>
      </c>
      <c r="D1227" s="2">
        <f t="shared" si="172"/>
        <v>1.0000000000000009E-2</v>
      </c>
      <c r="E1227" s="2">
        <f t="shared" si="173"/>
        <v>0</v>
      </c>
      <c r="F1227" s="2">
        <f t="shared" si="170"/>
        <v>4.7978238661190954E-3</v>
      </c>
      <c r="G1227" s="2">
        <f t="shared" si="170"/>
        <v>2.2472516478002297E-3</v>
      </c>
      <c r="H1227" s="2">
        <f t="shared" si="166"/>
        <v>2.1349740118404399</v>
      </c>
      <c r="I1227" s="2">
        <f t="shared" si="167"/>
        <v>68.101808939304959</v>
      </c>
    </row>
    <row r="1228" spans="1:9" ht="13.5" x14ac:dyDescent="0.25">
      <c r="A1228" s="3">
        <f>TITRES_STAT!B1231</f>
        <v>44099</v>
      </c>
      <c r="B1228" s="5">
        <f>TITRES_STAT!D1231</f>
        <v>0.63</v>
      </c>
      <c r="C1228" s="2">
        <f t="shared" si="171"/>
        <v>-1.0000000000000009E-2</v>
      </c>
      <c r="D1228" s="2">
        <f t="shared" si="172"/>
        <v>0</v>
      </c>
      <c r="E1228" s="2">
        <f t="shared" si="173"/>
        <v>1.0000000000000009E-2</v>
      </c>
      <c r="F1228" s="2">
        <f t="shared" si="170"/>
        <v>4.4551221613963032E-3</v>
      </c>
      <c r="G1228" s="2">
        <f t="shared" si="170"/>
        <v>2.8010193872430706E-3</v>
      </c>
      <c r="H1228" s="2">
        <f t="shared" si="166"/>
        <v>1.5905359961757704</v>
      </c>
      <c r="I1228" s="2">
        <f t="shared" si="167"/>
        <v>61.397950019755328</v>
      </c>
    </row>
    <row r="1229" spans="1:9" ht="13.5" x14ac:dyDescent="0.25">
      <c r="A1229" s="3">
        <f>TITRES_STAT!B1232</f>
        <v>44102</v>
      </c>
      <c r="B1229" s="5">
        <f>TITRES_STAT!D1232</f>
        <v>0.62</v>
      </c>
      <c r="C1229" s="2">
        <f t="shared" si="171"/>
        <v>-1.0000000000000009E-2</v>
      </c>
      <c r="D1229" s="2">
        <f t="shared" si="172"/>
        <v>0</v>
      </c>
      <c r="E1229" s="2">
        <f t="shared" si="173"/>
        <v>1.0000000000000009E-2</v>
      </c>
      <c r="F1229" s="2">
        <f t="shared" ref="F1229:G1244" si="174">((F1228*13)+D1229)/14</f>
        <v>4.1368991498679959E-3</v>
      </c>
      <c r="G1229" s="2">
        <f t="shared" si="174"/>
        <v>3.3152322881542804E-3</v>
      </c>
      <c r="H1229" s="2">
        <f t="shared" si="166"/>
        <v>1.2478459396795902</v>
      </c>
      <c r="I1229" s="2">
        <f t="shared" si="167"/>
        <v>55.51296544181578</v>
      </c>
    </row>
    <row r="1230" spans="1:9" ht="13.5" x14ac:dyDescent="0.25">
      <c r="A1230" s="3">
        <f>TITRES_STAT!B1233</f>
        <v>44103</v>
      </c>
      <c r="B1230" s="5">
        <f>TITRES_STAT!D1233</f>
        <v>0.61</v>
      </c>
      <c r="C1230" s="2">
        <f t="shared" si="171"/>
        <v>-1.0000000000000009E-2</v>
      </c>
      <c r="D1230" s="2">
        <f t="shared" si="172"/>
        <v>0</v>
      </c>
      <c r="E1230" s="2">
        <f t="shared" si="173"/>
        <v>1.0000000000000009E-2</v>
      </c>
      <c r="F1230" s="2">
        <f t="shared" si="174"/>
        <v>3.841406353448853E-3</v>
      </c>
      <c r="G1230" s="2">
        <f t="shared" si="174"/>
        <v>3.792715696143261E-3</v>
      </c>
      <c r="H1230" s="2">
        <f t="shared" si="166"/>
        <v>1.0128379402007655</v>
      </c>
      <c r="I1230" s="2">
        <f t="shared" si="167"/>
        <v>50.318901485916072</v>
      </c>
    </row>
    <row r="1231" spans="1:9" ht="13.5" x14ac:dyDescent="0.25">
      <c r="A1231" s="3">
        <f>TITRES_STAT!B1234</f>
        <v>44104</v>
      </c>
      <c r="B1231" s="5">
        <f>TITRES_STAT!D1234</f>
        <v>0.61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3.5670201853453638E-3</v>
      </c>
      <c r="G1231" s="2">
        <f t="shared" si="174"/>
        <v>3.5218074321330282E-3</v>
      </c>
      <c r="H1231" s="2">
        <f t="shared" si="166"/>
        <v>1.0128379402007657</v>
      </c>
      <c r="I1231" s="2">
        <f t="shared" si="167"/>
        <v>50.318901485916072</v>
      </c>
    </row>
    <row r="1232" spans="1:9" ht="13.5" x14ac:dyDescent="0.25">
      <c r="A1232" s="3">
        <f>TITRES_STAT!B1235</f>
        <v>44105</v>
      </c>
      <c r="B1232" s="5">
        <f>TITRES_STAT!D1235</f>
        <v>0.59</v>
      </c>
      <c r="C1232" s="2">
        <f t="shared" si="171"/>
        <v>-2.0000000000000018E-2</v>
      </c>
      <c r="D1232" s="2">
        <f t="shared" si="172"/>
        <v>0</v>
      </c>
      <c r="E1232" s="2">
        <f t="shared" si="173"/>
        <v>2.0000000000000018E-2</v>
      </c>
      <c r="F1232" s="2">
        <f t="shared" si="174"/>
        <v>3.3122330292492666E-3</v>
      </c>
      <c r="G1232" s="2">
        <f t="shared" si="174"/>
        <v>4.6988211869806711E-3</v>
      </c>
      <c r="H1232" s="2">
        <f t="shared" si="166"/>
        <v>0.70490723044041037</v>
      </c>
      <c r="I1232" s="2">
        <f t="shared" si="167"/>
        <v>41.345782213517808</v>
      </c>
    </row>
    <row r="1233" spans="1:9" ht="13.5" x14ac:dyDescent="0.25">
      <c r="A1233" s="3">
        <f>TITRES_STAT!B1236</f>
        <v>44106</v>
      </c>
      <c r="B1233" s="5">
        <f>TITRES_STAT!D1236</f>
        <v>0.59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3.0756449557314616E-3</v>
      </c>
      <c r="G1233" s="2">
        <f t="shared" si="174"/>
        <v>4.363191102196338E-3</v>
      </c>
      <c r="H1233" s="2">
        <f t="shared" ref="H1233:H1296" si="175">F1233/G1233</f>
        <v>0.70490723044041026</v>
      </c>
      <c r="I1233" s="2">
        <f t="shared" ref="I1233:I1296" si="176">IF(G1233=0,100,100-(100/(1+H1233)))</f>
        <v>41.345782213517808</v>
      </c>
    </row>
    <row r="1234" spans="1:9" ht="13.5" x14ac:dyDescent="0.25">
      <c r="A1234" s="3">
        <f>TITRES_STAT!B1237</f>
        <v>44109</v>
      </c>
      <c r="B1234" s="5">
        <f>TITRES_STAT!D1237</f>
        <v>0.6</v>
      </c>
      <c r="C1234" s="2">
        <f t="shared" si="171"/>
        <v>1.0000000000000009E-2</v>
      </c>
      <c r="D1234" s="2">
        <f t="shared" si="172"/>
        <v>1.0000000000000009E-2</v>
      </c>
      <c r="E1234" s="2">
        <f t="shared" si="173"/>
        <v>0</v>
      </c>
      <c r="F1234" s="2">
        <f t="shared" si="174"/>
        <v>3.5702417446077865E-3</v>
      </c>
      <c r="G1234" s="2">
        <f t="shared" si="174"/>
        <v>4.0515345948965997E-3</v>
      </c>
      <c r="H1234" s="2">
        <f t="shared" si="175"/>
        <v>0.8812072712164275</v>
      </c>
      <c r="I1234" s="2">
        <f t="shared" si="176"/>
        <v>46.842646458974222</v>
      </c>
    </row>
    <row r="1235" spans="1:9" ht="13.5" x14ac:dyDescent="0.25">
      <c r="A1235" s="3">
        <f>TITRES_STAT!B1238</f>
        <v>44110</v>
      </c>
      <c r="B1235" s="5">
        <f>TITRES_STAT!D1238</f>
        <v>0.61</v>
      </c>
      <c r="C1235" s="2">
        <f t="shared" si="171"/>
        <v>1.0000000000000009E-2</v>
      </c>
      <c r="D1235" s="2">
        <f t="shared" si="172"/>
        <v>1.0000000000000009E-2</v>
      </c>
      <c r="E1235" s="2">
        <f t="shared" si="173"/>
        <v>0</v>
      </c>
      <c r="F1235" s="2">
        <f t="shared" si="174"/>
        <v>4.0295101914215167E-3</v>
      </c>
      <c r="G1235" s="2">
        <f t="shared" si="174"/>
        <v>3.7621392666896997E-3</v>
      </c>
      <c r="H1235" s="2">
        <f t="shared" si="175"/>
        <v>1.0710688535905999</v>
      </c>
      <c r="I1235" s="2">
        <f t="shared" si="176"/>
        <v>51.715753039001775</v>
      </c>
    </row>
    <row r="1236" spans="1:9" ht="13.5" x14ac:dyDescent="0.25">
      <c r="A1236" s="3">
        <f>TITRES_STAT!B1239</f>
        <v>44111</v>
      </c>
      <c r="B1236" s="5">
        <f>TITRES_STAT!D1239</f>
        <v>0.6</v>
      </c>
      <c r="C1236" s="2">
        <f t="shared" si="171"/>
        <v>-1.0000000000000009E-2</v>
      </c>
      <c r="D1236" s="2">
        <f t="shared" si="172"/>
        <v>0</v>
      </c>
      <c r="E1236" s="2">
        <f t="shared" si="173"/>
        <v>1.0000000000000009E-2</v>
      </c>
      <c r="F1236" s="2">
        <f t="shared" si="174"/>
        <v>3.7416880348914083E-3</v>
      </c>
      <c r="G1236" s="2">
        <f t="shared" si="174"/>
        <v>4.2077007476404357E-3</v>
      </c>
      <c r="H1236" s="2">
        <f t="shared" si="175"/>
        <v>0.88924765787815241</v>
      </c>
      <c r="I1236" s="2">
        <f t="shared" si="176"/>
        <v>47.068877082895646</v>
      </c>
    </row>
    <row r="1237" spans="1:9" ht="13.5" x14ac:dyDescent="0.25">
      <c r="A1237" s="3">
        <f>TITRES_STAT!B1240</f>
        <v>44112</v>
      </c>
      <c r="B1237" s="5">
        <f>TITRES_STAT!D1240</f>
        <v>0.59</v>
      </c>
      <c r="C1237" s="2">
        <f t="shared" si="171"/>
        <v>-1.0000000000000009E-2</v>
      </c>
      <c r="D1237" s="2">
        <f t="shared" si="172"/>
        <v>0</v>
      </c>
      <c r="E1237" s="2">
        <f t="shared" si="173"/>
        <v>1.0000000000000009E-2</v>
      </c>
      <c r="F1237" s="2">
        <f t="shared" si="174"/>
        <v>3.4744246038277359E-3</v>
      </c>
      <c r="G1237" s="2">
        <f t="shared" si="174"/>
        <v>4.6214364085232626E-3</v>
      </c>
      <c r="H1237" s="2">
        <f t="shared" si="175"/>
        <v>0.75180621276534154</v>
      </c>
      <c r="I1237" s="2">
        <f t="shared" si="176"/>
        <v>42.916060423062774</v>
      </c>
    </row>
    <row r="1238" spans="1:9" ht="13.5" x14ac:dyDescent="0.25">
      <c r="A1238" s="3">
        <f>TITRES_STAT!B1241</f>
        <v>44113</v>
      </c>
      <c r="B1238" s="5">
        <f>TITRES_STAT!D1241</f>
        <v>0.6</v>
      </c>
      <c r="C1238" s="2">
        <f t="shared" si="171"/>
        <v>1.0000000000000009E-2</v>
      </c>
      <c r="D1238" s="2">
        <f t="shared" si="172"/>
        <v>1.0000000000000009E-2</v>
      </c>
      <c r="E1238" s="2">
        <f t="shared" si="173"/>
        <v>0</v>
      </c>
      <c r="F1238" s="2">
        <f t="shared" si="174"/>
        <v>3.9405371321257548E-3</v>
      </c>
      <c r="G1238" s="2">
        <f t="shared" si="174"/>
        <v>4.291333807914458E-3</v>
      </c>
      <c r="H1238" s="2">
        <f t="shared" si="175"/>
        <v>0.91825462863277307</v>
      </c>
      <c r="I1238" s="2">
        <f t="shared" si="176"/>
        <v>47.869277359036253</v>
      </c>
    </row>
    <row r="1239" spans="1:9" ht="13.5" x14ac:dyDescent="0.25">
      <c r="A1239" s="3">
        <f>TITRES_STAT!B1242</f>
        <v>44116</v>
      </c>
      <c r="B1239" s="5">
        <f>TITRES_STAT!D1242</f>
        <v>0.57999999999999996</v>
      </c>
      <c r="C1239" s="2">
        <f t="shared" si="171"/>
        <v>-2.0000000000000018E-2</v>
      </c>
      <c r="D1239" s="2">
        <f t="shared" si="172"/>
        <v>0</v>
      </c>
      <c r="E1239" s="2">
        <f t="shared" si="173"/>
        <v>2.0000000000000018E-2</v>
      </c>
      <c r="F1239" s="2">
        <f t="shared" si="174"/>
        <v>3.6590701941167721E-3</v>
      </c>
      <c r="G1239" s="2">
        <f t="shared" si="174"/>
        <v>5.4133813930634257E-3</v>
      </c>
      <c r="H1239" s="2">
        <f t="shared" si="175"/>
        <v>0.67593061128214893</v>
      </c>
      <c r="I1239" s="2">
        <f t="shared" si="176"/>
        <v>40.331658526425329</v>
      </c>
    </row>
    <row r="1240" spans="1:9" ht="13.5" x14ac:dyDescent="0.25">
      <c r="A1240" s="3">
        <f>TITRES_STAT!B1243</f>
        <v>44117</v>
      </c>
      <c r="B1240" s="5">
        <f>TITRES_STAT!D1243</f>
        <v>0.59</v>
      </c>
      <c r="C1240" s="2">
        <f t="shared" si="171"/>
        <v>1.0000000000000009E-2</v>
      </c>
      <c r="D1240" s="2">
        <f t="shared" si="172"/>
        <v>1.0000000000000009E-2</v>
      </c>
      <c r="E1240" s="2">
        <f t="shared" si="173"/>
        <v>0</v>
      </c>
      <c r="F1240" s="2">
        <f t="shared" si="174"/>
        <v>4.1119937516798603E-3</v>
      </c>
      <c r="G1240" s="2">
        <f t="shared" si="174"/>
        <v>5.0267112935588956E-3</v>
      </c>
      <c r="H1240" s="2">
        <f t="shared" si="175"/>
        <v>0.81802862976214052</v>
      </c>
      <c r="I1240" s="2">
        <f t="shared" si="176"/>
        <v>44.995365659844772</v>
      </c>
    </row>
    <row r="1241" spans="1:9" ht="13.5" x14ac:dyDescent="0.25">
      <c r="A1241" s="3">
        <f>TITRES_STAT!B1244</f>
        <v>44118</v>
      </c>
      <c r="B1241" s="5">
        <f>TITRES_STAT!D1244</f>
        <v>0.6</v>
      </c>
      <c r="C1241" s="2">
        <f t="shared" si="171"/>
        <v>1.0000000000000009E-2</v>
      </c>
      <c r="D1241" s="2">
        <f t="shared" si="172"/>
        <v>1.0000000000000009E-2</v>
      </c>
      <c r="E1241" s="2">
        <f t="shared" si="173"/>
        <v>0</v>
      </c>
      <c r="F1241" s="2">
        <f t="shared" si="174"/>
        <v>4.5325656265598705E-3</v>
      </c>
      <c r="G1241" s="2">
        <f t="shared" si="174"/>
        <v>4.6676604868761172E-3</v>
      </c>
      <c r="H1241" s="2">
        <f t="shared" si="175"/>
        <v>0.97105726504828538</v>
      </c>
      <c r="I1241" s="2">
        <f t="shared" si="176"/>
        <v>49.265806847296098</v>
      </c>
    </row>
    <row r="1242" spans="1:9" ht="13.5" x14ac:dyDescent="0.25">
      <c r="A1242" s="3">
        <f>TITRES_STAT!B1245</f>
        <v>44120</v>
      </c>
      <c r="B1242" s="5">
        <f>TITRES_STAT!D1245</f>
        <v>0.59</v>
      </c>
      <c r="C1242" s="2">
        <f t="shared" si="171"/>
        <v>-1.0000000000000009E-2</v>
      </c>
      <c r="D1242" s="2">
        <f t="shared" si="172"/>
        <v>0</v>
      </c>
      <c r="E1242" s="2">
        <f t="shared" si="173"/>
        <v>1.0000000000000009E-2</v>
      </c>
      <c r="F1242" s="2">
        <f t="shared" si="174"/>
        <v>4.2088109389484514E-3</v>
      </c>
      <c r="G1242" s="2">
        <f t="shared" si="174"/>
        <v>5.0485418806706806E-3</v>
      </c>
      <c r="H1242" s="2">
        <f t="shared" si="175"/>
        <v>0.83366861926266245</v>
      </c>
      <c r="I1242" s="2">
        <f t="shared" si="176"/>
        <v>45.464519079673693</v>
      </c>
    </row>
    <row r="1243" spans="1:9" ht="13.5" x14ac:dyDescent="0.25">
      <c r="A1243" s="3">
        <f>TITRES_STAT!B1246</f>
        <v>44123</v>
      </c>
      <c r="B1243" s="5">
        <f>TITRES_STAT!D1246</f>
        <v>0.59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3.9081815861664194E-3</v>
      </c>
      <c r="G1243" s="2">
        <f t="shared" si="174"/>
        <v>4.6879317463370609E-3</v>
      </c>
      <c r="H1243" s="2">
        <f t="shared" si="175"/>
        <v>0.83366861926266245</v>
      </c>
      <c r="I1243" s="2">
        <f t="shared" si="176"/>
        <v>45.464519079673693</v>
      </c>
    </row>
    <row r="1244" spans="1:9" ht="13.5" x14ac:dyDescent="0.25">
      <c r="A1244" s="3">
        <f>TITRES_STAT!B1247</f>
        <v>44124</v>
      </c>
      <c r="B1244" s="5">
        <f>TITRES_STAT!D1247</f>
        <v>0.59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3.6290257585831036E-3</v>
      </c>
      <c r="G1244" s="2">
        <f t="shared" si="174"/>
        <v>4.353079478741557E-3</v>
      </c>
      <c r="H1244" s="2">
        <f t="shared" si="175"/>
        <v>0.83366861926266234</v>
      </c>
      <c r="I1244" s="2">
        <f t="shared" si="176"/>
        <v>45.464519079673693</v>
      </c>
    </row>
    <row r="1245" spans="1:9" ht="13.5" x14ac:dyDescent="0.25">
      <c r="A1245" s="3">
        <f>TITRES_STAT!B1248</f>
        <v>44125</v>
      </c>
      <c r="B1245" s="5">
        <f>TITRES_STAT!D1248</f>
        <v>0.6</v>
      </c>
      <c r="C1245" s="2">
        <f t="shared" si="171"/>
        <v>1.0000000000000009E-2</v>
      </c>
      <c r="D1245" s="2">
        <f t="shared" si="172"/>
        <v>1.0000000000000009E-2</v>
      </c>
      <c r="E1245" s="2">
        <f t="shared" si="173"/>
        <v>0</v>
      </c>
      <c r="F1245" s="2">
        <f t="shared" ref="F1245:G1260" si="177">((F1244*13)+D1245)/14</f>
        <v>4.08409534725574E-3</v>
      </c>
      <c r="G1245" s="2">
        <f t="shared" si="177"/>
        <v>4.0421452302600172E-3</v>
      </c>
      <c r="H1245" s="2">
        <f t="shared" si="175"/>
        <v>1.0103781815362989</v>
      </c>
      <c r="I1245" s="2">
        <f t="shared" si="176"/>
        <v>50.258115155437281</v>
      </c>
    </row>
    <row r="1246" spans="1:9" ht="13.5" x14ac:dyDescent="0.25">
      <c r="A1246" s="3">
        <f>TITRES_STAT!B1249</f>
        <v>44126</v>
      </c>
      <c r="B1246" s="5">
        <f>TITRES_STAT!D1249</f>
        <v>0.6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3.7923742510231869E-3</v>
      </c>
      <c r="G1246" s="2">
        <f t="shared" si="177"/>
        <v>3.7534205709557305E-3</v>
      </c>
      <c r="H1246" s="2">
        <f t="shared" si="175"/>
        <v>1.0103781815362987</v>
      </c>
      <c r="I1246" s="2">
        <f t="shared" si="176"/>
        <v>50.258115155437267</v>
      </c>
    </row>
    <row r="1247" spans="1:9" ht="13.5" x14ac:dyDescent="0.25">
      <c r="A1247" s="3">
        <f>TITRES_STAT!B1250</f>
        <v>44127</v>
      </c>
      <c r="B1247" s="5">
        <f>TITRES_STAT!D1250</f>
        <v>0.6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3.5214903759501022E-3</v>
      </c>
      <c r="G1247" s="2">
        <f t="shared" si="177"/>
        <v>3.4853191016017498E-3</v>
      </c>
      <c r="H1247" s="2">
        <f t="shared" si="175"/>
        <v>1.0103781815362987</v>
      </c>
      <c r="I1247" s="2">
        <f t="shared" si="176"/>
        <v>50.258115155437267</v>
      </c>
    </row>
    <row r="1248" spans="1:9" ht="13.5" x14ac:dyDescent="0.25">
      <c r="A1248" s="3">
        <f>TITRES_STAT!B1251</f>
        <v>44130</v>
      </c>
      <c r="B1248" s="5">
        <f>TITRES_STAT!D1251</f>
        <v>0.61</v>
      </c>
      <c r="C1248" s="2">
        <f t="shared" si="171"/>
        <v>1.0000000000000009E-2</v>
      </c>
      <c r="D1248" s="2">
        <f t="shared" si="172"/>
        <v>1.0000000000000009E-2</v>
      </c>
      <c r="E1248" s="2">
        <f t="shared" si="173"/>
        <v>0</v>
      </c>
      <c r="F1248" s="2">
        <f t="shared" si="177"/>
        <v>3.9842410633822382E-3</v>
      </c>
      <c r="G1248" s="2">
        <f t="shared" si="177"/>
        <v>3.2363677372016244E-3</v>
      </c>
      <c r="H1248" s="2">
        <f t="shared" si="175"/>
        <v>1.2310841619090154</v>
      </c>
      <c r="I1248" s="2">
        <f t="shared" si="176"/>
        <v>55.178741480359243</v>
      </c>
    </row>
    <row r="1249" spans="1:9" ht="13.5" x14ac:dyDescent="0.25">
      <c r="A1249" s="3">
        <f>TITRES_STAT!B1252</f>
        <v>44131</v>
      </c>
      <c r="B1249" s="5">
        <f>TITRES_STAT!D1252</f>
        <v>0.61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3.6996524159977925E-3</v>
      </c>
      <c r="G1249" s="2">
        <f t="shared" si="177"/>
        <v>3.005198613115794E-3</v>
      </c>
      <c r="H1249" s="2">
        <f t="shared" si="175"/>
        <v>1.2310841619090154</v>
      </c>
      <c r="I1249" s="2">
        <f t="shared" si="176"/>
        <v>55.178741480359243</v>
      </c>
    </row>
    <row r="1250" spans="1:9" ht="13.5" x14ac:dyDescent="0.25">
      <c r="A1250" s="3">
        <f>TITRES_STAT!B1253</f>
        <v>44132</v>
      </c>
      <c r="B1250" s="5">
        <f>TITRES_STAT!D1253</f>
        <v>0.6</v>
      </c>
      <c r="C1250" s="2">
        <f t="shared" si="171"/>
        <v>-1.0000000000000009E-2</v>
      </c>
      <c r="D1250" s="2">
        <f t="shared" si="172"/>
        <v>0</v>
      </c>
      <c r="E1250" s="2">
        <f t="shared" si="173"/>
        <v>1.0000000000000009E-2</v>
      </c>
      <c r="F1250" s="2">
        <f t="shared" si="177"/>
        <v>3.4353915291408074E-3</v>
      </c>
      <c r="G1250" s="2">
        <f t="shared" si="177"/>
        <v>3.5048272836075236E-3</v>
      </c>
      <c r="H1250" s="2">
        <f t="shared" si="175"/>
        <v>0.98018853745190948</v>
      </c>
      <c r="I1250" s="2">
        <f t="shared" si="176"/>
        <v>49.499758175209323</v>
      </c>
    </row>
    <row r="1251" spans="1:9" ht="13.5" x14ac:dyDescent="0.25">
      <c r="A1251" s="3">
        <f>TITRES_STAT!B1254</f>
        <v>44134</v>
      </c>
      <c r="B1251" s="5">
        <f>TITRES_STAT!D1254</f>
        <v>0.59</v>
      </c>
      <c r="C1251" s="2">
        <f t="shared" si="171"/>
        <v>-1.0000000000000009E-2</v>
      </c>
      <c r="D1251" s="2">
        <f t="shared" si="172"/>
        <v>0</v>
      </c>
      <c r="E1251" s="2">
        <f t="shared" si="173"/>
        <v>1.0000000000000009E-2</v>
      </c>
      <c r="F1251" s="2">
        <f t="shared" si="177"/>
        <v>3.190006419916464E-3</v>
      </c>
      <c r="G1251" s="2">
        <f t="shared" si="177"/>
        <v>3.9687681919212724E-3</v>
      </c>
      <c r="H1251" s="2">
        <f t="shared" si="175"/>
        <v>0.80377746082776091</v>
      </c>
      <c r="I1251" s="2">
        <f t="shared" si="176"/>
        <v>44.560788583027545</v>
      </c>
    </row>
    <row r="1252" spans="1:9" ht="13.5" x14ac:dyDescent="0.25">
      <c r="A1252" s="3">
        <f>TITRES_STAT!B1255</f>
        <v>44137</v>
      </c>
      <c r="B1252" s="5">
        <f>TITRES_STAT!D1255</f>
        <v>0.57999999999999996</v>
      </c>
      <c r="C1252" s="2">
        <f t="shared" si="171"/>
        <v>-1.0000000000000009E-2</v>
      </c>
      <c r="D1252" s="2">
        <f t="shared" si="172"/>
        <v>0</v>
      </c>
      <c r="E1252" s="2">
        <f t="shared" si="173"/>
        <v>1.0000000000000009E-2</v>
      </c>
      <c r="F1252" s="2">
        <f t="shared" si="177"/>
        <v>2.9621488184938594E-3</v>
      </c>
      <c r="G1252" s="2">
        <f t="shared" si="177"/>
        <v>4.3995704639268962E-3</v>
      </c>
      <c r="H1252" s="2">
        <f t="shared" si="175"/>
        <v>0.67328136752921863</v>
      </c>
      <c r="I1252" s="2">
        <f t="shared" si="176"/>
        <v>40.237187874947267</v>
      </c>
    </row>
    <row r="1253" spans="1:9" ht="13.5" x14ac:dyDescent="0.25">
      <c r="A1253" s="3">
        <f>TITRES_STAT!B1256</f>
        <v>44138</v>
      </c>
      <c r="B1253" s="5">
        <f>TITRES_STAT!D1256</f>
        <v>0.56999999999999995</v>
      </c>
      <c r="C1253" s="2">
        <f t="shared" si="171"/>
        <v>-1.0000000000000009E-2</v>
      </c>
      <c r="D1253" s="2">
        <f t="shared" si="172"/>
        <v>0</v>
      </c>
      <c r="E1253" s="2">
        <f t="shared" si="173"/>
        <v>1.0000000000000009E-2</v>
      </c>
      <c r="F1253" s="2">
        <f t="shared" si="177"/>
        <v>2.7505667600300127E-3</v>
      </c>
      <c r="G1253" s="2">
        <f t="shared" si="177"/>
        <v>4.799601145074976E-3</v>
      </c>
      <c r="H1253" s="2">
        <f t="shared" si="175"/>
        <v>0.57308236182343131</v>
      </c>
      <c r="I1253" s="2">
        <f t="shared" si="176"/>
        <v>36.430537633080156</v>
      </c>
    </row>
    <row r="1254" spans="1:9" ht="13.5" x14ac:dyDescent="0.25">
      <c r="A1254" s="3">
        <f>TITRES_STAT!B1257</f>
        <v>44139</v>
      </c>
      <c r="B1254" s="5">
        <f>TITRES_STAT!D1257</f>
        <v>0.57999999999999996</v>
      </c>
      <c r="C1254" s="2">
        <f t="shared" si="171"/>
        <v>1.0000000000000009E-2</v>
      </c>
      <c r="D1254" s="2">
        <f t="shared" si="172"/>
        <v>1.0000000000000009E-2</v>
      </c>
      <c r="E1254" s="2">
        <f t="shared" si="173"/>
        <v>0</v>
      </c>
      <c r="F1254" s="2">
        <f t="shared" si="177"/>
        <v>3.2683834200278698E-3</v>
      </c>
      <c r="G1254" s="2">
        <f t="shared" si="177"/>
        <v>4.4567724918553346E-3</v>
      </c>
      <c r="H1254" s="2">
        <f t="shared" si="175"/>
        <v>0.73335208965698317</v>
      </c>
      <c r="I1254" s="2">
        <f t="shared" si="176"/>
        <v>42.308316586857309</v>
      </c>
    </row>
    <row r="1255" spans="1:9" ht="13.5" x14ac:dyDescent="0.25">
      <c r="A1255" s="3">
        <f>TITRES_STAT!B1258</f>
        <v>44140</v>
      </c>
      <c r="B1255" s="5">
        <f>TITRES_STAT!D1258</f>
        <v>0.59</v>
      </c>
      <c r="C1255" s="2">
        <f t="shared" si="171"/>
        <v>1.0000000000000009E-2</v>
      </c>
      <c r="D1255" s="2">
        <f t="shared" si="172"/>
        <v>1.0000000000000009E-2</v>
      </c>
      <c r="E1255" s="2">
        <f t="shared" si="173"/>
        <v>0</v>
      </c>
      <c r="F1255" s="2">
        <f t="shared" si="177"/>
        <v>3.7492131757401658E-3</v>
      </c>
      <c r="G1255" s="2">
        <f t="shared" si="177"/>
        <v>4.138431599579954E-3</v>
      </c>
      <c r="H1255" s="2">
        <f t="shared" si="175"/>
        <v>0.90595025809311591</v>
      </c>
      <c r="I1255" s="2">
        <f t="shared" si="176"/>
        <v>47.532733566693921</v>
      </c>
    </row>
    <row r="1256" spans="1:9" ht="13.5" x14ac:dyDescent="0.25">
      <c r="A1256" s="3">
        <f>TITRES_STAT!B1259</f>
        <v>44141</v>
      </c>
      <c r="B1256" s="5">
        <f>TITRES_STAT!D1259</f>
        <v>0.59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3.4814122346158681E-3</v>
      </c>
      <c r="G1256" s="2">
        <f t="shared" si="177"/>
        <v>3.8428293424671001E-3</v>
      </c>
      <c r="H1256" s="2">
        <f t="shared" si="175"/>
        <v>0.90595025809311591</v>
      </c>
      <c r="I1256" s="2">
        <f t="shared" si="176"/>
        <v>47.532733566693921</v>
      </c>
    </row>
    <row r="1257" spans="1:9" ht="13.5" x14ac:dyDescent="0.25">
      <c r="A1257" s="3">
        <f>TITRES_STAT!B1260</f>
        <v>44144</v>
      </c>
      <c r="B1257" s="5">
        <f>TITRES_STAT!D1260</f>
        <v>0.59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3.2327399321433062E-3</v>
      </c>
      <c r="G1257" s="2">
        <f t="shared" si="177"/>
        <v>3.5683415322908785E-3</v>
      </c>
      <c r="H1257" s="2">
        <f t="shared" si="175"/>
        <v>0.90595025809311591</v>
      </c>
      <c r="I1257" s="2">
        <f t="shared" si="176"/>
        <v>47.532733566693921</v>
      </c>
    </row>
    <row r="1258" spans="1:9" ht="13.5" x14ac:dyDescent="0.25">
      <c r="A1258" s="3">
        <f>TITRES_STAT!B1261</f>
        <v>44145</v>
      </c>
      <c r="B1258" s="5">
        <f>TITRES_STAT!D1261</f>
        <v>0.59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3.001829936990213E-3</v>
      </c>
      <c r="G1258" s="2">
        <f t="shared" si="177"/>
        <v>3.3134599942701015E-3</v>
      </c>
      <c r="H1258" s="2">
        <f t="shared" si="175"/>
        <v>0.90595025809311591</v>
      </c>
      <c r="I1258" s="2">
        <f t="shared" si="176"/>
        <v>47.532733566693921</v>
      </c>
    </row>
    <row r="1259" spans="1:9" ht="13.5" x14ac:dyDescent="0.25">
      <c r="A1259" s="3">
        <f>TITRES_STAT!B1262</f>
        <v>44146</v>
      </c>
      <c r="B1259" s="5">
        <f>TITRES_STAT!D1262</f>
        <v>0.62</v>
      </c>
      <c r="C1259" s="2">
        <f t="shared" si="171"/>
        <v>3.0000000000000027E-2</v>
      </c>
      <c r="D1259" s="2">
        <f t="shared" si="172"/>
        <v>3.0000000000000027E-2</v>
      </c>
      <c r="E1259" s="2">
        <f t="shared" si="173"/>
        <v>0</v>
      </c>
      <c r="F1259" s="2">
        <f t="shared" si="177"/>
        <v>4.9302706557766279E-3</v>
      </c>
      <c r="G1259" s="2">
        <f t="shared" si="177"/>
        <v>3.0767842803936657E-3</v>
      </c>
      <c r="H1259" s="2">
        <f t="shared" si="175"/>
        <v>1.6024102460461784</v>
      </c>
      <c r="I1259" s="2">
        <f t="shared" si="176"/>
        <v>61.57408304400537</v>
      </c>
    </row>
    <row r="1260" spans="1:9" ht="13.5" x14ac:dyDescent="0.25">
      <c r="A1260" s="3">
        <f>TITRES_STAT!B1263</f>
        <v>44147</v>
      </c>
      <c r="B1260" s="5">
        <f>TITRES_STAT!D1263</f>
        <v>0.63</v>
      </c>
      <c r="C1260" s="2">
        <f t="shared" si="171"/>
        <v>1.0000000000000009E-2</v>
      </c>
      <c r="D1260" s="2">
        <f t="shared" si="172"/>
        <v>1.0000000000000009E-2</v>
      </c>
      <c r="E1260" s="2">
        <f t="shared" si="173"/>
        <v>0</v>
      </c>
      <c r="F1260" s="2">
        <f t="shared" si="177"/>
        <v>5.2923941803640125E-3</v>
      </c>
      <c r="G1260" s="2">
        <f t="shared" si="177"/>
        <v>2.857013974651261E-3</v>
      </c>
      <c r="H1260" s="2">
        <f t="shared" si="175"/>
        <v>1.8524215237729189</v>
      </c>
      <c r="I1260" s="2">
        <f t="shared" si="176"/>
        <v>64.942067935411842</v>
      </c>
    </row>
    <row r="1261" spans="1:9" ht="13.5" x14ac:dyDescent="0.25">
      <c r="A1261" s="3">
        <f>TITRES_STAT!B1264</f>
        <v>44148</v>
      </c>
      <c r="B1261" s="5">
        <f>TITRES_STAT!D1264</f>
        <v>0.62</v>
      </c>
      <c r="C1261" s="2">
        <f t="shared" si="171"/>
        <v>-1.0000000000000009E-2</v>
      </c>
      <c r="D1261" s="2">
        <f t="shared" si="172"/>
        <v>0</v>
      </c>
      <c r="E1261" s="2">
        <f t="shared" si="173"/>
        <v>1.0000000000000009E-2</v>
      </c>
      <c r="F1261" s="2">
        <f t="shared" ref="F1261:G1276" si="178">((F1260*13)+D1261)/14</f>
        <v>4.9143660246237257E-3</v>
      </c>
      <c r="G1261" s="2">
        <f t="shared" si="178"/>
        <v>3.3672272621761714E-3</v>
      </c>
      <c r="H1261" s="2">
        <f t="shared" si="175"/>
        <v>1.4594696591544194</v>
      </c>
      <c r="I1261" s="2">
        <f t="shared" si="176"/>
        <v>59.340827959479441</v>
      </c>
    </row>
    <row r="1262" spans="1:9" ht="13.5" x14ac:dyDescent="0.25">
      <c r="A1262" s="3">
        <f>TITRES_STAT!B1265</f>
        <v>44151</v>
      </c>
      <c r="B1262" s="5">
        <f>TITRES_STAT!D1265</f>
        <v>0.63</v>
      </c>
      <c r="C1262" s="2">
        <f t="shared" si="171"/>
        <v>1.0000000000000009E-2</v>
      </c>
      <c r="D1262" s="2">
        <f t="shared" si="172"/>
        <v>1.0000000000000009E-2</v>
      </c>
      <c r="E1262" s="2">
        <f t="shared" si="173"/>
        <v>0</v>
      </c>
      <c r="F1262" s="2">
        <f t="shared" si="178"/>
        <v>5.2776255942934601E-3</v>
      </c>
      <c r="G1262" s="2">
        <f t="shared" si="178"/>
        <v>3.1267110291635877E-3</v>
      </c>
      <c r="H1262" s="2">
        <f t="shared" si="175"/>
        <v>1.6879160066497267</v>
      </c>
      <c r="I1262" s="2">
        <f t="shared" si="176"/>
        <v>62.796456528921809</v>
      </c>
    </row>
    <row r="1263" spans="1:9" ht="13.5" x14ac:dyDescent="0.25">
      <c r="A1263" s="3">
        <f>TITRES_STAT!B1266</f>
        <v>44152</v>
      </c>
      <c r="B1263" s="5">
        <f>TITRES_STAT!D1266</f>
        <v>0.63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4.9006523375582133E-3</v>
      </c>
      <c r="G1263" s="2">
        <f t="shared" si="178"/>
        <v>2.9033745270804741E-3</v>
      </c>
      <c r="H1263" s="2">
        <f t="shared" si="175"/>
        <v>1.687916006649727</v>
      </c>
      <c r="I1263" s="2">
        <f t="shared" si="176"/>
        <v>62.796456528921816</v>
      </c>
    </row>
    <row r="1264" spans="1:9" ht="13.5" x14ac:dyDescent="0.25">
      <c r="A1264" s="3">
        <f>TITRES_STAT!B1267</f>
        <v>44153</v>
      </c>
      <c r="B1264" s="5">
        <f>TITRES_STAT!D1267</f>
        <v>0.61</v>
      </c>
      <c r="C1264" s="2">
        <f t="shared" si="171"/>
        <v>-2.0000000000000018E-2</v>
      </c>
      <c r="D1264" s="2">
        <f t="shared" si="172"/>
        <v>0</v>
      </c>
      <c r="E1264" s="2">
        <f t="shared" si="173"/>
        <v>2.0000000000000018E-2</v>
      </c>
      <c r="F1264" s="2">
        <f t="shared" si="178"/>
        <v>4.550605742018341E-3</v>
      </c>
      <c r="G1264" s="2">
        <f t="shared" si="178"/>
        <v>4.1245620608604417E-3</v>
      </c>
      <c r="H1264" s="2">
        <f t="shared" si="175"/>
        <v>1.1032942830951173</v>
      </c>
      <c r="I1264" s="2">
        <f t="shared" si="176"/>
        <v>52.455535678609692</v>
      </c>
    </row>
    <row r="1265" spans="1:9" ht="13.5" x14ac:dyDescent="0.25">
      <c r="A1265" s="3">
        <f>TITRES_STAT!B1268</f>
        <v>44154</v>
      </c>
      <c r="B1265" s="5">
        <f>TITRES_STAT!D1268</f>
        <v>0.61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4.2255624747313163E-3</v>
      </c>
      <c r="G1265" s="2">
        <f t="shared" si="178"/>
        <v>3.8299504850846959E-3</v>
      </c>
      <c r="H1265" s="2">
        <f t="shared" si="175"/>
        <v>1.1032942830951173</v>
      </c>
      <c r="I1265" s="2">
        <f t="shared" si="176"/>
        <v>52.455535678609692</v>
      </c>
    </row>
    <row r="1266" spans="1:9" ht="13.5" x14ac:dyDescent="0.25">
      <c r="A1266" s="3">
        <f>TITRES_STAT!B1269</f>
        <v>44155</v>
      </c>
      <c r="B1266" s="5">
        <f>TITRES_STAT!D1269</f>
        <v>0.61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3.9237365836790796E-3</v>
      </c>
      <c r="G1266" s="2">
        <f t="shared" si="178"/>
        <v>3.556382593292932E-3</v>
      </c>
      <c r="H1266" s="2">
        <f t="shared" si="175"/>
        <v>1.1032942830951173</v>
      </c>
      <c r="I1266" s="2">
        <f t="shared" si="176"/>
        <v>52.455535678609692</v>
      </c>
    </row>
    <row r="1267" spans="1:9" ht="13.5" x14ac:dyDescent="0.25">
      <c r="A1267" s="3">
        <f>TITRES_STAT!B1270</f>
        <v>44158</v>
      </c>
      <c r="B1267" s="5">
        <f>TITRES_STAT!D1270</f>
        <v>0.6</v>
      </c>
      <c r="C1267" s="2">
        <f t="shared" si="171"/>
        <v>-1.0000000000000009E-2</v>
      </c>
      <c r="D1267" s="2">
        <f t="shared" si="172"/>
        <v>0</v>
      </c>
      <c r="E1267" s="2">
        <f t="shared" si="173"/>
        <v>1.0000000000000009E-2</v>
      </c>
      <c r="F1267" s="2">
        <f t="shared" si="178"/>
        <v>3.6434696848448599E-3</v>
      </c>
      <c r="G1267" s="2">
        <f t="shared" si="178"/>
        <v>4.0166409794862943E-3</v>
      </c>
      <c r="H1267" s="2">
        <f t="shared" si="175"/>
        <v>0.90709368934209278</v>
      </c>
      <c r="I1267" s="2">
        <f t="shared" si="176"/>
        <v>47.564191230427753</v>
      </c>
    </row>
    <row r="1268" spans="1:9" ht="13.5" x14ac:dyDescent="0.25">
      <c r="A1268" s="3">
        <f>TITRES_STAT!B1271</f>
        <v>44159</v>
      </c>
      <c r="B1268" s="5">
        <f>TITRES_STAT!D1271</f>
        <v>0.6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3.383221850213084E-3</v>
      </c>
      <c r="G1268" s="2">
        <f t="shared" si="178"/>
        <v>3.7297380523801304E-3</v>
      </c>
      <c r="H1268" s="2">
        <f t="shared" si="175"/>
        <v>0.90709368934209278</v>
      </c>
      <c r="I1268" s="2">
        <f t="shared" si="176"/>
        <v>47.564191230427753</v>
      </c>
    </row>
    <row r="1269" spans="1:9" ht="13.5" x14ac:dyDescent="0.25">
      <c r="A1269" s="3">
        <f>TITRES_STAT!B1272</f>
        <v>44160</v>
      </c>
      <c r="B1269" s="5">
        <f>TITRES_STAT!D1272</f>
        <v>0.6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3.1415631466264354E-3</v>
      </c>
      <c r="G1269" s="2">
        <f t="shared" si="178"/>
        <v>3.4633281914958351E-3</v>
      </c>
      <c r="H1269" s="2">
        <f t="shared" si="175"/>
        <v>0.90709368934209289</v>
      </c>
      <c r="I1269" s="2">
        <f t="shared" si="176"/>
        <v>47.564191230427753</v>
      </c>
    </row>
    <row r="1270" spans="1:9" ht="13.5" x14ac:dyDescent="0.25">
      <c r="A1270" s="3">
        <f>TITRES_STAT!B1273</f>
        <v>44161</v>
      </c>
      <c r="B1270" s="5">
        <f>TITRES_STAT!D1273</f>
        <v>0.6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2.9171657790102615E-3</v>
      </c>
      <c r="G1270" s="2">
        <f t="shared" si="178"/>
        <v>3.2159476063889901E-3</v>
      </c>
      <c r="H1270" s="2">
        <f t="shared" si="175"/>
        <v>0.90709368934209278</v>
      </c>
      <c r="I1270" s="2">
        <f t="shared" si="176"/>
        <v>47.564191230427753</v>
      </c>
    </row>
    <row r="1271" spans="1:9" ht="13.5" x14ac:dyDescent="0.25">
      <c r="A1271" s="3">
        <f>TITRES_STAT!B1274</f>
        <v>44162</v>
      </c>
      <c r="B1271" s="5">
        <f>TITRES_STAT!D1274</f>
        <v>0.59</v>
      </c>
      <c r="C1271" s="2">
        <f t="shared" si="171"/>
        <v>-1.0000000000000009E-2</v>
      </c>
      <c r="D1271" s="2">
        <f t="shared" si="172"/>
        <v>0</v>
      </c>
      <c r="E1271" s="2">
        <f t="shared" si="173"/>
        <v>1.0000000000000009E-2</v>
      </c>
      <c r="F1271" s="2">
        <f t="shared" si="178"/>
        <v>2.7087967947952429E-3</v>
      </c>
      <c r="G1271" s="2">
        <f t="shared" si="178"/>
        <v>3.7005227773612057E-3</v>
      </c>
      <c r="H1271" s="2">
        <f t="shared" si="175"/>
        <v>0.73200381615455168</v>
      </c>
      <c r="I1271" s="2">
        <f t="shared" si="176"/>
        <v>42.263406658062053</v>
      </c>
    </row>
    <row r="1272" spans="1:9" ht="13.5" x14ac:dyDescent="0.25">
      <c r="A1272" s="3">
        <f>TITRES_STAT!B1275</f>
        <v>44165</v>
      </c>
      <c r="B1272" s="5">
        <f>TITRES_STAT!D1275</f>
        <v>0.62</v>
      </c>
      <c r="C1272" s="2">
        <f t="shared" si="171"/>
        <v>3.0000000000000027E-2</v>
      </c>
      <c r="D1272" s="2">
        <f t="shared" si="172"/>
        <v>3.0000000000000027E-2</v>
      </c>
      <c r="E1272" s="2">
        <f t="shared" si="173"/>
        <v>0</v>
      </c>
      <c r="F1272" s="2">
        <f t="shared" si="178"/>
        <v>4.65816845230987E-3</v>
      </c>
      <c r="G1272" s="2">
        <f t="shared" si="178"/>
        <v>3.4361997218354053E-3</v>
      </c>
      <c r="H1272" s="2">
        <f t="shared" si="175"/>
        <v>1.3556163289081942</v>
      </c>
      <c r="I1272" s="2">
        <f t="shared" si="176"/>
        <v>57.548265066429963</v>
      </c>
    </row>
    <row r="1273" spans="1:9" ht="13.5" x14ac:dyDescent="0.25">
      <c r="A1273" s="3">
        <f>TITRES_STAT!B1276</f>
        <v>44166</v>
      </c>
      <c r="B1273" s="5">
        <f>TITRES_STAT!D1276</f>
        <v>0.63</v>
      </c>
      <c r="C1273" s="2">
        <f t="shared" si="171"/>
        <v>1.0000000000000009E-2</v>
      </c>
      <c r="D1273" s="2">
        <f t="shared" si="172"/>
        <v>1.0000000000000009E-2</v>
      </c>
      <c r="E1273" s="2">
        <f t="shared" si="173"/>
        <v>0</v>
      </c>
      <c r="F1273" s="2">
        <f t="shared" si="178"/>
        <v>5.039727848573451E-3</v>
      </c>
      <c r="G1273" s="2">
        <f t="shared" si="178"/>
        <v>3.1907568845614478E-3</v>
      </c>
      <c r="H1273" s="2">
        <f t="shared" si="175"/>
        <v>1.5794772309223222</v>
      </c>
      <c r="I1273" s="2">
        <f t="shared" si="176"/>
        <v>61.23245485510882</v>
      </c>
    </row>
    <row r="1274" spans="1:9" ht="13.5" x14ac:dyDescent="0.25">
      <c r="A1274" s="3">
        <f>TITRES_STAT!B1277</f>
        <v>44167</v>
      </c>
      <c r="B1274" s="5">
        <f>TITRES_STAT!D1277</f>
        <v>0.61</v>
      </c>
      <c r="C1274" s="2">
        <f t="shared" si="171"/>
        <v>-2.0000000000000018E-2</v>
      </c>
      <c r="D1274" s="2">
        <f t="shared" si="172"/>
        <v>0</v>
      </c>
      <c r="E1274" s="2">
        <f t="shared" si="173"/>
        <v>2.0000000000000018E-2</v>
      </c>
      <c r="F1274" s="2">
        <f t="shared" si="178"/>
        <v>4.6797472879610618E-3</v>
      </c>
      <c r="G1274" s="2">
        <f t="shared" si="178"/>
        <v>4.3914171070927746E-3</v>
      </c>
      <c r="H1274" s="2">
        <f t="shared" si="175"/>
        <v>1.0656576621707359</v>
      </c>
      <c r="I1274" s="2">
        <f t="shared" si="176"/>
        <v>51.589267751698465</v>
      </c>
    </row>
    <row r="1275" spans="1:9" ht="13.5" x14ac:dyDescent="0.25">
      <c r="A1275" s="3">
        <f>TITRES_STAT!B1278</f>
        <v>44168</v>
      </c>
      <c r="B1275" s="5">
        <f>TITRES_STAT!D1278</f>
        <v>0.57999999999999996</v>
      </c>
      <c r="C1275" s="2">
        <f t="shared" si="171"/>
        <v>-3.0000000000000027E-2</v>
      </c>
      <c r="D1275" s="2">
        <f t="shared" si="172"/>
        <v>0</v>
      </c>
      <c r="E1275" s="2">
        <f t="shared" si="173"/>
        <v>3.0000000000000027E-2</v>
      </c>
      <c r="F1275" s="2">
        <f t="shared" si="178"/>
        <v>4.3454796245352718E-3</v>
      </c>
      <c r="G1275" s="2">
        <f t="shared" si="178"/>
        <v>6.2206015994432928E-3</v>
      </c>
      <c r="H1275" s="2">
        <f t="shared" si="175"/>
        <v>0.69856259962447464</v>
      </c>
      <c r="I1275" s="2">
        <f t="shared" si="176"/>
        <v>41.126691461292964</v>
      </c>
    </row>
    <row r="1276" spans="1:9" ht="13.5" x14ac:dyDescent="0.25">
      <c r="A1276" s="3">
        <f>TITRES_STAT!B1279</f>
        <v>44169</v>
      </c>
      <c r="B1276" s="5">
        <f>TITRES_STAT!D1279</f>
        <v>0.61</v>
      </c>
      <c r="C1276" s="2">
        <f t="shared" si="171"/>
        <v>3.0000000000000027E-2</v>
      </c>
      <c r="D1276" s="2">
        <f t="shared" si="172"/>
        <v>3.0000000000000027E-2</v>
      </c>
      <c r="E1276" s="2">
        <f t="shared" si="173"/>
        <v>0</v>
      </c>
      <c r="F1276" s="2">
        <f t="shared" si="178"/>
        <v>6.1779453656398975E-3</v>
      </c>
      <c r="G1276" s="2">
        <f t="shared" si="178"/>
        <v>5.7762729137687723E-3</v>
      </c>
      <c r="H1276" s="2">
        <f t="shared" si="175"/>
        <v>1.0695383438191897</v>
      </c>
      <c r="I1276" s="2">
        <f t="shared" si="176"/>
        <v>51.680044828037865</v>
      </c>
    </row>
    <row r="1277" spans="1:9" ht="13.5" x14ac:dyDescent="0.25">
      <c r="A1277" s="3">
        <f>TITRES_STAT!B1280</f>
        <v>44172</v>
      </c>
      <c r="B1277" s="5">
        <f>TITRES_STAT!D1280</f>
        <v>0.63</v>
      </c>
      <c r="C1277" s="2">
        <f t="shared" si="171"/>
        <v>2.0000000000000018E-2</v>
      </c>
      <c r="D1277" s="2">
        <f t="shared" si="172"/>
        <v>2.0000000000000018E-2</v>
      </c>
      <c r="E1277" s="2">
        <f t="shared" si="173"/>
        <v>0</v>
      </c>
      <c r="F1277" s="2">
        <f t="shared" ref="F1277:G1292" si="179">((F1276*13)+D1277)/14</f>
        <v>7.1652349823799061E-3</v>
      </c>
      <c r="G1277" s="2">
        <f t="shared" si="179"/>
        <v>5.3636819913567167E-3</v>
      </c>
      <c r="H1277" s="2">
        <f t="shared" si="175"/>
        <v>1.3358799037538569</v>
      </c>
      <c r="I1277" s="2">
        <f t="shared" si="176"/>
        <v>57.189579892658088</v>
      </c>
    </row>
    <row r="1278" spans="1:9" ht="13.5" x14ac:dyDescent="0.25">
      <c r="A1278" s="3">
        <f>TITRES_STAT!B1281</f>
        <v>44173</v>
      </c>
      <c r="B1278" s="5">
        <f>TITRES_STAT!D1281</f>
        <v>0.62</v>
      </c>
      <c r="C1278" s="2">
        <f t="shared" si="171"/>
        <v>-1.0000000000000009E-2</v>
      </c>
      <c r="D1278" s="2">
        <f t="shared" si="172"/>
        <v>0</v>
      </c>
      <c r="E1278" s="2">
        <f t="shared" si="173"/>
        <v>1.0000000000000009E-2</v>
      </c>
      <c r="F1278" s="2">
        <f t="shared" si="179"/>
        <v>6.6534324836384842E-3</v>
      </c>
      <c r="G1278" s="2">
        <f t="shared" si="179"/>
        <v>5.6948475634026659E-3</v>
      </c>
      <c r="H1278" s="2">
        <f t="shared" si="175"/>
        <v>1.1683249480453284</v>
      </c>
      <c r="I1278" s="2">
        <f t="shared" si="176"/>
        <v>53.881451168033365</v>
      </c>
    </row>
    <row r="1279" spans="1:9" ht="13.5" x14ac:dyDescent="0.25">
      <c r="A1279" s="3">
        <f>TITRES_STAT!B1282</f>
        <v>44174</v>
      </c>
      <c r="B1279" s="5">
        <f>TITRES_STAT!D1282</f>
        <v>0.61</v>
      </c>
      <c r="C1279" s="2">
        <f t="shared" si="171"/>
        <v>-1.0000000000000009E-2</v>
      </c>
      <c r="D1279" s="2">
        <f t="shared" si="172"/>
        <v>0</v>
      </c>
      <c r="E1279" s="2">
        <f t="shared" si="173"/>
        <v>1.0000000000000009E-2</v>
      </c>
      <c r="F1279" s="2">
        <f t="shared" si="179"/>
        <v>6.1781873062357346E-3</v>
      </c>
      <c r="G1279" s="2">
        <f t="shared" si="179"/>
        <v>6.0023584517310477E-3</v>
      </c>
      <c r="H1279" s="2">
        <f t="shared" si="175"/>
        <v>1.0292932946138829</v>
      </c>
      <c r="I1279" s="2">
        <f t="shared" si="176"/>
        <v>50.721760986734459</v>
      </c>
    </row>
    <row r="1280" spans="1:9" ht="13.5" x14ac:dyDescent="0.25">
      <c r="A1280" s="3">
        <f>TITRES_STAT!B1283</f>
        <v>44175</v>
      </c>
      <c r="B1280" s="5">
        <f>TITRES_STAT!D1283</f>
        <v>0.61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5.7368882129331823E-3</v>
      </c>
      <c r="G1280" s="2">
        <f t="shared" si="179"/>
        <v>5.5736185623216873E-3</v>
      </c>
      <c r="H1280" s="2">
        <f t="shared" si="175"/>
        <v>1.0292932946138829</v>
      </c>
      <c r="I1280" s="2">
        <f t="shared" si="176"/>
        <v>50.721760986734459</v>
      </c>
    </row>
    <row r="1281" spans="1:9" ht="13.5" x14ac:dyDescent="0.25">
      <c r="A1281" s="3">
        <f>TITRES_STAT!B1284</f>
        <v>44176</v>
      </c>
      <c r="B1281" s="5">
        <f>TITRES_STAT!D1284</f>
        <v>0.61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5.327110483437955E-3</v>
      </c>
      <c r="G1281" s="2">
        <f t="shared" si="179"/>
        <v>5.175502950727281E-3</v>
      </c>
      <c r="H1281" s="2">
        <f t="shared" si="175"/>
        <v>1.0292932946138829</v>
      </c>
      <c r="I1281" s="2">
        <f t="shared" si="176"/>
        <v>50.721760986734459</v>
      </c>
    </row>
    <row r="1282" spans="1:9" ht="13.5" x14ac:dyDescent="0.25">
      <c r="A1282" s="3">
        <f>TITRES_STAT!B1285</f>
        <v>44179</v>
      </c>
      <c r="B1282" s="5">
        <f>TITRES_STAT!D1285</f>
        <v>0.61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4.9466025917638146E-3</v>
      </c>
      <c r="G1282" s="2">
        <f t="shared" si="179"/>
        <v>4.8058241685324746E-3</v>
      </c>
      <c r="H1282" s="2">
        <f t="shared" si="175"/>
        <v>1.0292932946138829</v>
      </c>
      <c r="I1282" s="2">
        <f t="shared" si="176"/>
        <v>50.721760986734459</v>
      </c>
    </row>
    <row r="1283" spans="1:9" ht="13.5" x14ac:dyDescent="0.25">
      <c r="A1283" s="3">
        <f>TITRES_STAT!B1286</f>
        <v>44180</v>
      </c>
      <c r="B1283" s="5">
        <f>TITRES_STAT!D1286</f>
        <v>0.6</v>
      </c>
      <c r="C1283" s="2">
        <f t="shared" ref="C1283:C1346" si="180">B1283-B1282</f>
        <v>-1.0000000000000009E-2</v>
      </c>
      <c r="D1283" s="2">
        <f t="shared" ref="D1283:D1346" si="181">IF(C1283&gt;0,C1283,0)</f>
        <v>0</v>
      </c>
      <c r="E1283" s="2">
        <f t="shared" ref="E1283:E1346" si="182">IF(C1283&lt;0,-C1283,0)</f>
        <v>1.0000000000000009E-2</v>
      </c>
      <c r="F1283" s="2">
        <f t="shared" si="179"/>
        <v>4.5932738352092569E-3</v>
      </c>
      <c r="G1283" s="2">
        <f t="shared" si="179"/>
        <v>5.1768367279230124E-3</v>
      </c>
      <c r="H1283" s="2">
        <f t="shared" si="175"/>
        <v>0.88727423262817762</v>
      </c>
      <c r="I1283" s="2">
        <f t="shared" si="176"/>
        <v>47.0135297397972</v>
      </c>
    </row>
    <row r="1284" spans="1:9" ht="13.5" x14ac:dyDescent="0.25">
      <c r="A1284" s="3">
        <f>TITRES_STAT!B1287</f>
        <v>44181</v>
      </c>
      <c r="B1284" s="5">
        <f>TITRES_STAT!D1287</f>
        <v>0.6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4.2651828469800245E-3</v>
      </c>
      <c r="G1284" s="2">
        <f t="shared" si="179"/>
        <v>4.807062675928511E-3</v>
      </c>
      <c r="H1284" s="2">
        <f t="shared" si="175"/>
        <v>0.88727423262817773</v>
      </c>
      <c r="I1284" s="2">
        <f t="shared" si="176"/>
        <v>47.0135297397972</v>
      </c>
    </row>
    <row r="1285" spans="1:9" ht="13.5" x14ac:dyDescent="0.25">
      <c r="A1285" s="3">
        <f>TITRES_STAT!B1288</f>
        <v>44182</v>
      </c>
      <c r="B1285" s="5">
        <f>TITRES_STAT!D1288</f>
        <v>0.59</v>
      </c>
      <c r="C1285" s="2">
        <f t="shared" si="180"/>
        <v>-1.0000000000000009E-2</v>
      </c>
      <c r="D1285" s="2">
        <f t="shared" si="181"/>
        <v>0</v>
      </c>
      <c r="E1285" s="2">
        <f t="shared" si="182"/>
        <v>1.0000000000000009E-2</v>
      </c>
      <c r="F1285" s="2">
        <f t="shared" si="179"/>
        <v>3.9605269293385937E-3</v>
      </c>
      <c r="G1285" s="2">
        <f t="shared" si="179"/>
        <v>5.1779867705050459E-3</v>
      </c>
      <c r="H1285" s="2">
        <f t="shared" si="175"/>
        <v>0.76487776135285401</v>
      </c>
      <c r="I1285" s="2">
        <f t="shared" si="176"/>
        <v>43.338852021487455</v>
      </c>
    </row>
    <row r="1286" spans="1:9" ht="13.5" x14ac:dyDescent="0.25">
      <c r="A1286" s="3">
        <f>TITRES_STAT!B1289</f>
        <v>44183</v>
      </c>
      <c r="B1286" s="5">
        <f>TITRES_STAT!D1289</f>
        <v>0.56999999999999995</v>
      </c>
      <c r="C1286" s="2">
        <f t="shared" si="180"/>
        <v>-2.0000000000000018E-2</v>
      </c>
      <c r="D1286" s="2">
        <f t="shared" si="181"/>
        <v>0</v>
      </c>
      <c r="E1286" s="2">
        <f t="shared" si="182"/>
        <v>2.0000000000000018E-2</v>
      </c>
      <c r="F1286" s="2">
        <f t="shared" si="179"/>
        <v>3.6776321486715513E-3</v>
      </c>
      <c r="G1286" s="2">
        <f t="shared" si="179"/>
        <v>6.2367020011832586E-3</v>
      </c>
      <c r="H1286" s="2">
        <f t="shared" si="175"/>
        <v>0.58967578505014551</v>
      </c>
      <c r="I1286" s="2">
        <f t="shared" si="176"/>
        <v>37.094091172279164</v>
      </c>
    </row>
    <row r="1287" spans="1:9" ht="13.5" x14ac:dyDescent="0.25">
      <c r="A1287" s="3">
        <f>TITRES_STAT!B1290</f>
        <v>44186</v>
      </c>
      <c r="B1287" s="5">
        <f>TITRES_STAT!D1290</f>
        <v>0.57999999999999996</v>
      </c>
      <c r="C1287" s="2">
        <f t="shared" si="180"/>
        <v>1.0000000000000009E-2</v>
      </c>
      <c r="D1287" s="2">
        <f t="shared" si="181"/>
        <v>1.0000000000000009E-2</v>
      </c>
      <c r="E1287" s="2">
        <f t="shared" si="182"/>
        <v>0</v>
      </c>
      <c r="F1287" s="2">
        <f t="shared" si="179"/>
        <v>4.1292298523378694E-3</v>
      </c>
      <c r="G1287" s="2">
        <f t="shared" si="179"/>
        <v>5.7912232868130254E-3</v>
      </c>
      <c r="H1287" s="2">
        <f t="shared" si="175"/>
        <v>0.71301513477133271</v>
      </c>
      <c r="I1287" s="2">
        <f t="shared" si="176"/>
        <v>41.62339960099137</v>
      </c>
    </row>
    <row r="1288" spans="1:9" ht="13.5" x14ac:dyDescent="0.25">
      <c r="A1288" s="3">
        <f>TITRES_STAT!B1291</f>
        <v>44187</v>
      </c>
      <c r="B1288" s="5">
        <f>TITRES_STAT!D1291</f>
        <v>0.57999999999999996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3.8342848628851642E-3</v>
      </c>
      <c r="G1288" s="2">
        <f t="shared" si="179"/>
        <v>5.3775644806120949E-3</v>
      </c>
      <c r="H1288" s="2">
        <f t="shared" si="175"/>
        <v>0.7130151347713326</v>
      </c>
      <c r="I1288" s="2">
        <f t="shared" si="176"/>
        <v>41.62339960099137</v>
      </c>
    </row>
    <row r="1289" spans="1:9" ht="13.5" x14ac:dyDescent="0.25">
      <c r="A1289" s="3">
        <f>TITRES_STAT!B1292</f>
        <v>44188</v>
      </c>
      <c r="B1289" s="5">
        <f>TITRES_STAT!D1292</f>
        <v>0.56999999999999995</v>
      </c>
      <c r="C1289" s="2">
        <f t="shared" si="180"/>
        <v>-1.0000000000000009E-2</v>
      </c>
      <c r="D1289" s="2">
        <f t="shared" si="181"/>
        <v>0</v>
      </c>
      <c r="E1289" s="2">
        <f t="shared" si="182"/>
        <v>1.0000000000000009E-2</v>
      </c>
      <c r="F1289" s="2">
        <f t="shared" si="179"/>
        <v>3.560407372679081E-3</v>
      </c>
      <c r="G1289" s="2">
        <f t="shared" si="179"/>
        <v>5.7077384462826605E-3</v>
      </c>
      <c r="H1289" s="2">
        <f t="shared" si="175"/>
        <v>0.62378600669725948</v>
      </c>
      <c r="I1289" s="2">
        <f t="shared" si="176"/>
        <v>38.415530379278536</v>
      </c>
    </row>
    <row r="1290" spans="1:9" ht="13.5" x14ac:dyDescent="0.25">
      <c r="A1290" s="3">
        <f>TITRES_STAT!B1293</f>
        <v>44189</v>
      </c>
      <c r="B1290" s="5">
        <f>TITRES_STAT!D1293</f>
        <v>0.56000000000000005</v>
      </c>
      <c r="C1290" s="2">
        <f t="shared" si="180"/>
        <v>-9.9999999999998979E-3</v>
      </c>
      <c r="D1290" s="2">
        <f t="shared" si="181"/>
        <v>0</v>
      </c>
      <c r="E1290" s="2">
        <f t="shared" si="182"/>
        <v>9.9999999999998979E-3</v>
      </c>
      <c r="F1290" s="2">
        <f t="shared" si="179"/>
        <v>3.3060925603448608E-3</v>
      </c>
      <c r="G1290" s="2">
        <f t="shared" si="179"/>
        <v>6.0143285572624638E-3</v>
      </c>
      <c r="H1290" s="2">
        <f t="shared" si="175"/>
        <v>0.5497026856560181</v>
      </c>
      <c r="I1290" s="2">
        <f t="shared" si="176"/>
        <v>35.471493386702022</v>
      </c>
    </row>
    <row r="1291" spans="1:9" ht="13.5" x14ac:dyDescent="0.25">
      <c r="A1291" s="3">
        <f>TITRES_STAT!B1294</f>
        <v>44190</v>
      </c>
      <c r="B1291" s="5">
        <f>TITRES_STAT!D1294</f>
        <v>0.57999999999999996</v>
      </c>
      <c r="C1291" s="2">
        <f t="shared" si="180"/>
        <v>1.9999999999999907E-2</v>
      </c>
      <c r="D1291" s="2">
        <f t="shared" si="181"/>
        <v>1.9999999999999907E-2</v>
      </c>
      <c r="E1291" s="2">
        <f t="shared" si="182"/>
        <v>0</v>
      </c>
      <c r="F1291" s="2">
        <f t="shared" si="179"/>
        <v>4.4985145203202213E-3</v>
      </c>
      <c r="G1291" s="2">
        <f t="shared" si="179"/>
        <v>5.5847336603151452E-3</v>
      </c>
      <c r="H1291" s="2">
        <f t="shared" si="175"/>
        <v>0.80550206938004121</v>
      </c>
      <c r="I1291" s="2">
        <f t="shared" si="176"/>
        <v>44.613743902084146</v>
      </c>
    </row>
    <row r="1292" spans="1:9" ht="13.5" x14ac:dyDescent="0.25">
      <c r="A1292" s="3">
        <f>TITRES_STAT!B1295</f>
        <v>44193</v>
      </c>
      <c r="B1292" s="5">
        <f>TITRES_STAT!D1295</f>
        <v>0.57999999999999996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4.1771920545830626E-3</v>
      </c>
      <c r="G1292" s="2">
        <f t="shared" si="179"/>
        <v>5.1858241131497781E-3</v>
      </c>
      <c r="H1292" s="2">
        <f t="shared" si="175"/>
        <v>0.8055020693800411</v>
      </c>
      <c r="I1292" s="2">
        <f t="shared" si="176"/>
        <v>44.613743902084138</v>
      </c>
    </row>
    <row r="1293" spans="1:9" ht="13.5" x14ac:dyDescent="0.25">
      <c r="A1293" s="3">
        <f>TITRES_STAT!B1296</f>
        <v>44194</v>
      </c>
      <c r="B1293" s="5">
        <f>TITRES_STAT!D1296</f>
        <v>0.57999999999999996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3.8788211935414153E-3</v>
      </c>
      <c r="G1293" s="2">
        <f t="shared" si="183"/>
        <v>4.8154081050676509E-3</v>
      </c>
      <c r="H1293" s="2">
        <f t="shared" si="175"/>
        <v>0.8055020693800411</v>
      </c>
      <c r="I1293" s="2">
        <f t="shared" si="176"/>
        <v>44.613743902084138</v>
      </c>
    </row>
    <row r="1294" spans="1:9" ht="13.5" x14ac:dyDescent="0.25">
      <c r="A1294" s="3">
        <f>TITRES_STAT!B1297</f>
        <v>44195</v>
      </c>
      <c r="B1294" s="5">
        <f>TITRES_STAT!D1297</f>
        <v>0.57999999999999996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3.6017625368598856E-3</v>
      </c>
      <c r="G1294" s="2">
        <f t="shared" si="183"/>
        <v>4.4714503832771046E-3</v>
      </c>
      <c r="H1294" s="2">
        <f t="shared" si="175"/>
        <v>0.8055020693800411</v>
      </c>
      <c r="I1294" s="2">
        <f t="shared" si="176"/>
        <v>44.613743902084138</v>
      </c>
    </row>
    <row r="1295" spans="1:9" ht="13.5" x14ac:dyDescent="0.25">
      <c r="A1295" s="3">
        <f>TITRES_STAT!B1298</f>
        <v>44196</v>
      </c>
      <c r="B1295" s="5">
        <f>TITRES_STAT!D1298</f>
        <v>0.59</v>
      </c>
      <c r="C1295" s="2">
        <f t="shared" si="180"/>
        <v>1.0000000000000009E-2</v>
      </c>
      <c r="D1295" s="2">
        <f t="shared" si="181"/>
        <v>1.0000000000000009E-2</v>
      </c>
      <c r="E1295" s="2">
        <f t="shared" si="182"/>
        <v>0</v>
      </c>
      <c r="F1295" s="2">
        <f t="shared" si="183"/>
        <v>4.0587794985127513E-3</v>
      </c>
      <c r="G1295" s="2">
        <f t="shared" si="183"/>
        <v>4.1520610701858826E-3</v>
      </c>
      <c r="H1295" s="2">
        <f t="shared" si="175"/>
        <v>0.97753367060447516</v>
      </c>
      <c r="I1295" s="2">
        <f t="shared" si="176"/>
        <v>49.431960888214427</v>
      </c>
    </row>
    <row r="1296" spans="1:9" ht="13.5" x14ac:dyDescent="0.25">
      <c r="A1296" s="3">
        <f>TITRES_STAT!B1299</f>
        <v>44200</v>
      </c>
      <c r="B1296" s="5">
        <f>TITRES_STAT!D1299</f>
        <v>0.57999999999999996</v>
      </c>
      <c r="C1296" s="2">
        <f t="shared" si="180"/>
        <v>-1.0000000000000009E-2</v>
      </c>
      <c r="D1296" s="2">
        <f t="shared" si="181"/>
        <v>0</v>
      </c>
      <c r="E1296" s="2">
        <f t="shared" si="182"/>
        <v>1.0000000000000009E-2</v>
      </c>
      <c r="F1296" s="2">
        <f t="shared" si="183"/>
        <v>3.7688666771904119E-3</v>
      </c>
      <c r="G1296" s="2">
        <f t="shared" si="183"/>
        <v>4.569770993744034E-3</v>
      </c>
      <c r="H1296" s="2">
        <f t="shared" si="175"/>
        <v>0.82473863183733909</v>
      </c>
      <c r="I1296" s="2">
        <f t="shared" si="176"/>
        <v>45.197630907112725</v>
      </c>
    </row>
    <row r="1297" spans="1:9" ht="13.5" x14ac:dyDescent="0.25">
      <c r="A1297" s="3">
        <f>TITRES_STAT!B1300</f>
        <v>44201</v>
      </c>
      <c r="B1297" s="5">
        <f>TITRES_STAT!D1300</f>
        <v>0.59</v>
      </c>
      <c r="C1297" s="2">
        <f t="shared" si="180"/>
        <v>1.0000000000000009E-2</v>
      </c>
      <c r="D1297" s="2">
        <f t="shared" si="181"/>
        <v>1.0000000000000009E-2</v>
      </c>
      <c r="E1297" s="2">
        <f t="shared" si="182"/>
        <v>0</v>
      </c>
      <c r="F1297" s="2">
        <f t="shared" si="183"/>
        <v>4.2139476288196682E-3</v>
      </c>
      <c r="G1297" s="2">
        <f t="shared" si="183"/>
        <v>4.2433587799051743E-3</v>
      </c>
      <c r="H1297" s="2">
        <f t="shared" ref="H1297:H1360" si="184">F1297/G1297</f>
        <v>0.99306889833949807</v>
      </c>
      <c r="I1297" s="2">
        <f t="shared" ref="I1297:I1360" si="185">IF(G1297=0,100,100-(100/(1+H1297)))</f>
        <v>49.826119868051812</v>
      </c>
    </row>
    <row r="1298" spans="1:9" ht="13.5" x14ac:dyDescent="0.25">
      <c r="A1298" s="3">
        <f>TITRES_STAT!B1301</f>
        <v>44202</v>
      </c>
      <c r="B1298" s="5">
        <f>TITRES_STAT!D1301</f>
        <v>0.57999999999999996</v>
      </c>
      <c r="C1298" s="2">
        <f t="shared" si="180"/>
        <v>-1.0000000000000009E-2</v>
      </c>
      <c r="D1298" s="2">
        <f t="shared" si="181"/>
        <v>0</v>
      </c>
      <c r="E1298" s="2">
        <f t="shared" si="182"/>
        <v>1.0000000000000009E-2</v>
      </c>
      <c r="F1298" s="2">
        <f t="shared" si="183"/>
        <v>3.9129513696182635E-3</v>
      </c>
      <c r="G1298" s="2">
        <f t="shared" si="183"/>
        <v>4.6545474384833765E-3</v>
      </c>
      <c r="H1298" s="2">
        <f t="shared" si="184"/>
        <v>0.84067278749086027</v>
      </c>
      <c r="I1298" s="2">
        <f t="shared" si="185"/>
        <v>45.6720386808584</v>
      </c>
    </row>
    <row r="1299" spans="1:9" ht="13.5" x14ac:dyDescent="0.25">
      <c r="A1299" s="3">
        <f>TITRES_STAT!B1302</f>
        <v>44203</v>
      </c>
      <c r="B1299" s="5">
        <f>TITRES_STAT!D1302</f>
        <v>0.57999999999999996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3.6334548432169589E-3</v>
      </c>
      <c r="G1299" s="2">
        <f t="shared" si="183"/>
        <v>4.3220797643059921E-3</v>
      </c>
      <c r="H1299" s="2">
        <f t="shared" si="184"/>
        <v>0.84067278749086027</v>
      </c>
      <c r="I1299" s="2">
        <f t="shared" si="185"/>
        <v>45.6720386808584</v>
      </c>
    </row>
    <row r="1300" spans="1:9" ht="13.5" x14ac:dyDescent="0.25">
      <c r="A1300" s="3">
        <f>TITRES_STAT!B1303</f>
        <v>44204</v>
      </c>
      <c r="B1300" s="5">
        <f>TITRES_STAT!D1303</f>
        <v>0.59</v>
      </c>
      <c r="C1300" s="2">
        <f t="shared" si="180"/>
        <v>1.0000000000000009E-2</v>
      </c>
      <c r="D1300" s="2">
        <f t="shared" si="181"/>
        <v>1.0000000000000009E-2</v>
      </c>
      <c r="E1300" s="2">
        <f t="shared" si="182"/>
        <v>0</v>
      </c>
      <c r="F1300" s="2">
        <f t="shared" si="183"/>
        <v>4.0882080687014623E-3</v>
      </c>
      <c r="G1300" s="2">
        <f t="shared" si="183"/>
        <v>4.0133597811412786E-3</v>
      </c>
      <c r="H1300" s="2">
        <f t="shared" si="184"/>
        <v>1.0186497826364571</v>
      </c>
      <c r="I1300" s="2">
        <f t="shared" si="185"/>
        <v>50.461937053095447</v>
      </c>
    </row>
    <row r="1301" spans="1:9" ht="13.5" x14ac:dyDescent="0.25">
      <c r="A1301" s="3">
        <f>TITRES_STAT!B1304</f>
        <v>44207</v>
      </c>
      <c r="B1301" s="5">
        <f>TITRES_STAT!D1304</f>
        <v>0.6</v>
      </c>
      <c r="C1301" s="2">
        <f t="shared" si="180"/>
        <v>1.0000000000000009E-2</v>
      </c>
      <c r="D1301" s="2">
        <f t="shared" si="181"/>
        <v>1.0000000000000009E-2</v>
      </c>
      <c r="E1301" s="2">
        <f t="shared" si="182"/>
        <v>0</v>
      </c>
      <c r="F1301" s="2">
        <f t="shared" si="183"/>
        <v>4.5104789209370732E-3</v>
      </c>
      <c r="G1301" s="2">
        <f t="shared" si="183"/>
        <v>3.726691225345473E-3</v>
      </c>
      <c r="H1301" s="2">
        <f t="shared" si="184"/>
        <v>1.2103173158701768</v>
      </c>
      <c r="I1301" s="2">
        <f t="shared" si="185"/>
        <v>54.75762720492866</v>
      </c>
    </row>
    <row r="1302" spans="1:9" ht="13.5" x14ac:dyDescent="0.25">
      <c r="A1302" s="3">
        <f>TITRES_STAT!B1305</f>
        <v>44208</v>
      </c>
      <c r="B1302" s="5">
        <f>TITRES_STAT!D1305</f>
        <v>0.57999999999999996</v>
      </c>
      <c r="C1302" s="2">
        <f t="shared" si="180"/>
        <v>-2.0000000000000018E-2</v>
      </c>
      <c r="D1302" s="2">
        <f t="shared" si="181"/>
        <v>0</v>
      </c>
      <c r="E1302" s="2">
        <f t="shared" si="182"/>
        <v>2.0000000000000018E-2</v>
      </c>
      <c r="F1302" s="2">
        <f t="shared" si="183"/>
        <v>4.1883018551558534E-3</v>
      </c>
      <c r="G1302" s="2">
        <f t="shared" si="183"/>
        <v>4.8890704235350834E-3</v>
      </c>
      <c r="H1302" s="2">
        <f t="shared" si="184"/>
        <v>0.85666629692919549</v>
      </c>
      <c r="I1302" s="2">
        <f t="shared" si="185"/>
        <v>46.140025180942075</v>
      </c>
    </row>
    <row r="1303" spans="1:9" ht="13.5" x14ac:dyDescent="0.25">
      <c r="A1303" s="3">
        <f>TITRES_STAT!B1306</f>
        <v>44209</v>
      </c>
      <c r="B1303" s="5">
        <f>TITRES_STAT!D1306</f>
        <v>0.6</v>
      </c>
      <c r="C1303" s="2">
        <f t="shared" si="180"/>
        <v>2.0000000000000018E-2</v>
      </c>
      <c r="D1303" s="2">
        <f t="shared" si="181"/>
        <v>2.0000000000000018E-2</v>
      </c>
      <c r="E1303" s="2">
        <f t="shared" si="182"/>
        <v>0</v>
      </c>
      <c r="F1303" s="2">
        <f t="shared" si="183"/>
        <v>5.3177088655018646E-3</v>
      </c>
      <c r="G1303" s="2">
        <f t="shared" si="183"/>
        <v>4.5398511075682921E-3</v>
      </c>
      <c r="H1303" s="2">
        <f t="shared" si="184"/>
        <v>1.1713399271259848</v>
      </c>
      <c r="I1303" s="2">
        <f t="shared" si="185"/>
        <v>53.945488336153161</v>
      </c>
    </row>
    <row r="1304" spans="1:9" ht="13.5" x14ac:dyDescent="0.25">
      <c r="A1304" s="3">
        <f>TITRES_STAT!B1307</f>
        <v>44211</v>
      </c>
      <c r="B1304" s="5">
        <f>TITRES_STAT!D1307</f>
        <v>0.59</v>
      </c>
      <c r="C1304" s="2">
        <f t="shared" si="180"/>
        <v>-1.0000000000000009E-2</v>
      </c>
      <c r="D1304" s="2">
        <f t="shared" si="181"/>
        <v>0</v>
      </c>
      <c r="E1304" s="2">
        <f t="shared" si="182"/>
        <v>1.0000000000000009E-2</v>
      </c>
      <c r="F1304" s="2">
        <f t="shared" si="183"/>
        <v>4.9378725179660176E-3</v>
      </c>
      <c r="G1304" s="2">
        <f t="shared" si="183"/>
        <v>4.9298617427419866E-3</v>
      </c>
      <c r="H1304" s="2">
        <f t="shared" si="184"/>
        <v>1.0016249492667466</v>
      </c>
      <c r="I1304" s="2">
        <f t="shared" si="185"/>
        <v>50.040590752711736</v>
      </c>
    </row>
    <row r="1305" spans="1:9" ht="13.5" x14ac:dyDescent="0.25">
      <c r="A1305" s="3">
        <f>TITRES_STAT!B1308</f>
        <v>44214</v>
      </c>
      <c r="B1305" s="5">
        <f>TITRES_STAT!D1308</f>
        <v>0.59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4.5851673381113022E-3</v>
      </c>
      <c r="G1305" s="2">
        <f t="shared" si="183"/>
        <v>4.5777287611175593E-3</v>
      </c>
      <c r="H1305" s="2">
        <f t="shared" si="184"/>
        <v>1.0016249492667466</v>
      </c>
      <c r="I1305" s="2">
        <f t="shared" si="185"/>
        <v>50.040590752711736</v>
      </c>
    </row>
    <row r="1306" spans="1:9" ht="13.5" x14ac:dyDescent="0.25">
      <c r="A1306" s="3">
        <f>TITRES_STAT!B1309</f>
        <v>44215</v>
      </c>
      <c r="B1306" s="5">
        <f>TITRES_STAT!D1309</f>
        <v>0.57999999999999996</v>
      </c>
      <c r="C1306" s="2">
        <f t="shared" si="180"/>
        <v>-1.0000000000000009E-2</v>
      </c>
      <c r="D1306" s="2">
        <f t="shared" si="181"/>
        <v>0</v>
      </c>
      <c r="E1306" s="2">
        <f t="shared" si="182"/>
        <v>1.0000000000000009E-2</v>
      </c>
      <c r="F1306" s="2">
        <f t="shared" si="183"/>
        <v>4.2576553853890661E-3</v>
      </c>
      <c r="G1306" s="2">
        <f t="shared" si="183"/>
        <v>4.9650338496091623E-3</v>
      </c>
      <c r="H1306" s="2">
        <f t="shared" si="184"/>
        <v>0.85752796745267312</v>
      </c>
      <c r="I1306" s="2">
        <f t="shared" si="185"/>
        <v>46.165009759107257</v>
      </c>
    </row>
    <row r="1307" spans="1:9" ht="13.5" x14ac:dyDescent="0.25">
      <c r="A1307" s="3">
        <f>TITRES_STAT!B1310</f>
        <v>44216</v>
      </c>
      <c r="B1307" s="5">
        <f>TITRES_STAT!D1310</f>
        <v>0.59</v>
      </c>
      <c r="C1307" s="2">
        <f t="shared" si="180"/>
        <v>1.0000000000000009E-2</v>
      </c>
      <c r="D1307" s="2">
        <f t="shared" si="181"/>
        <v>1.0000000000000009E-2</v>
      </c>
      <c r="E1307" s="2">
        <f t="shared" si="182"/>
        <v>0</v>
      </c>
      <c r="F1307" s="2">
        <f t="shared" si="183"/>
        <v>4.6678228578612762E-3</v>
      </c>
      <c r="G1307" s="2">
        <f t="shared" si="183"/>
        <v>4.6103885746370792E-3</v>
      </c>
      <c r="H1307" s="2">
        <f t="shared" si="184"/>
        <v>1.0124575797233573</v>
      </c>
      <c r="I1307" s="2">
        <f t="shared" si="185"/>
        <v>50.309511610303602</v>
      </c>
    </row>
    <row r="1308" spans="1:9" ht="13.5" x14ac:dyDescent="0.25">
      <c r="A1308" s="3">
        <f>TITRES_STAT!B1311</f>
        <v>44217</v>
      </c>
      <c r="B1308" s="5">
        <f>TITRES_STAT!D1311</f>
        <v>0.59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4.3344069394426138E-3</v>
      </c>
      <c r="G1308" s="2">
        <f t="shared" si="183"/>
        <v>4.281075105020145E-3</v>
      </c>
      <c r="H1308" s="2">
        <f t="shared" si="184"/>
        <v>1.0124575797233573</v>
      </c>
      <c r="I1308" s="2">
        <f t="shared" si="185"/>
        <v>50.309511610303602</v>
      </c>
    </row>
    <row r="1309" spans="1:9" ht="13.5" x14ac:dyDescent="0.25">
      <c r="A1309" s="3">
        <f>TITRES_STAT!B1312</f>
        <v>44218</v>
      </c>
      <c r="B1309" s="5">
        <f>TITRES_STAT!D1312</f>
        <v>0.59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4.0248064437681417E-3</v>
      </c>
      <c r="G1309" s="2">
        <f t="shared" si="186"/>
        <v>3.9752840260901343E-3</v>
      </c>
      <c r="H1309" s="2">
        <f t="shared" si="184"/>
        <v>1.0124575797233575</v>
      </c>
      <c r="I1309" s="2">
        <f t="shared" si="185"/>
        <v>50.309511610303609</v>
      </c>
    </row>
    <row r="1310" spans="1:9" ht="13.5" x14ac:dyDescent="0.25">
      <c r="A1310" s="3">
        <f>TITRES_STAT!B1313</f>
        <v>44221</v>
      </c>
      <c r="B1310" s="5">
        <f>TITRES_STAT!D1313</f>
        <v>0.59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3.7373202692132746E-3</v>
      </c>
      <c r="G1310" s="2">
        <f t="shared" si="186"/>
        <v>3.6913351670836959E-3</v>
      </c>
      <c r="H1310" s="2">
        <f t="shared" si="184"/>
        <v>1.0124575797233577</v>
      </c>
      <c r="I1310" s="2">
        <f t="shared" si="185"/>
        <v>50.309511610303609</v>
      </c>
    </row>
    <row r="1311" spans="1:9" ht="13.5" x14ac:dyDescent="0.25">
      <c r="A1311" s="3">
        <f>TITRES_STAT!B1314</f>
        <v>44222</v>
      </c>
      <c r="B1311" s="5">
        <f>TITRES_STAT!D1314</f>
        <v>0.62</v>
      </c>
      <c r="C1311" s="2">
        <f t="shared" si="180"/>
        <v>3.0000000000000027E-2</v>
      </c>
      <c r="D1311" s="2">
        <f t="shared" si="181"/>
        <v>3.0000000000000027E-2</v>
      </c>
      <c r="E1311" s="2">
        <f t="shared" si="182"/>
        <v>0</v>
      </c>
      <c r="F1311" s="2">
        <f t="shared" si="186"/>
        <v>5.613225964269471E-3</v>
      </c>
      <c r="G1311" s="2">
        <f t="shared" si="186"/>
        <v>3.4276683694348603E-3</v>
      </c>
      <c r="H1311" s="2">
        <f t="shared" si="184"/>
        <v>1.6376222432495582</v>
      </c>
      <c r="I1311" s="2">
        <f t="shared" si="185"/>
        <v>62.087065251315245</v>
      </c>
    </row>
    <row r="1312" spans="1:9" ht="13.5" x14ac:dyDescent="0.25">
      <c r="A1312" s="3">
        <f>TITRES_STAT!B1315</f>
        <v>44223</v>
      </c>
      <c r="B1312" s="5">
        <f>TITRES_STAT!D1315</f>
        <v>0.65</v>
      </c>
      <c r="C1312" s="2">
        <f t="shared" si="180"/>
        <v>3.0000000000000027E-2</v>
      </c>
      <c r="D1312" s="2">
        <f t="shared" si="181"/>
        <v>3.0000000000000027E-2</v>
      </c>
      <c r="E1312" s="2">
        <f t="shared" si="182"/>
        <v>0</v>
      </c>
      <c r="F1312" s="2">
        <f t="shared" si="186"/>
        <v>7.3551383953930826E-3</v>
      </c>
      <c r="G1312" s="2">
        <f t="shared" si="186"/>
        <v>3.1828349144752276E-3</v>
      </c>
      <c r="H1312" s="2">
        <f t="shared" si="184"/>
        <v>2.3108764962777739</v>
      </c>
      <c r="I1312" s="2">
        <f t="shared" si="185"/>
        <v>69.796517595137061</v>
      </c>
    </row>
    <row r="1313" spans="1:9" ht="13.5" x14ac:dyDescent="0.25">
      <c r="A1313" s="3">
        <f>TITRES_STAT!B1316</f>
        <v>44224</v>
      </c>
      <c r="B1313" s="5">
        <f>TITRES_STAT!D1316</f>
        <v>0.67</v>
      </c>
      <c r="C1313" s="2">
        <f t="shared" si="180"/>
        <v>2.0000000000000018E-2</v>
      </c>
      <c r="D1313" s="2">
        <f t="shared" si="181"/>
        <v>2.0000000000000018E-2</v>
      </c>
      <c r="E1313" s="2">
        <f t="shared" si="182"/>
        <v>0</v>
      </c>
      <c r="F1313" s="2">
        <f t="shared" si="186"/>
        <v>8.2583427957221497E-3</v>
      </c>
      <c r="G1313" s="2">
        <f t="shared" si="186"/>
        <v>2.9554895634412827E-3</v>
      </c>
      <c r="H1313" s="2">
        <f t="shared" si="184"/>
        <v>2.7942385240929037</v>
      </c>
      <c r="I1313" s="2">
        <f t="shared" si="185"/>
        <v>73.644250522202682</v>
      </c>
    </row>
    <row r="1314" spans="1:9" ht="13.5" x14ac:dyDescent="0.25">
      <c r="A1314" s="3">
        <f>TITRES_STAT!B1317</f>
        <v>44225</v>
      </c>
      <c r="B1314" s="5">
        <f>TITRES_STAT!D1317</f>
        <v>0.7</v>
      </c>
      <c r="C1314" s="2">
        <f t="shared" si="180"/>
        <v>2.9999999999999916E-2</v>
      </c>
      <c r="D1314" s="2">
        <f t="shared" si="181"/>
        <v>2.9999999999999916E-2</v>
      </c>
      <c r="E1314" s="2">
        <f t="shared" si="182"/>
        <v>0</v>
      </c>
      <c r="F1314" s="2">
        <f t="shared" si="186"/>
        <v>9.8113183103134185E-3</v>
      </c>
      <c r="G1314" s="2">
        <f t="shared" si="186"/>
        <v>2.7443831660526195E-3</v>
      </c>
      <c r="H1314" s="2">
        <f t="shared" si="184"/>
        <v>3.5750541074865714</v>
      </c>
      <c r="I1314" s="2">
        <f t="shared" si="185"/>
        <v>78.142335008374872</v>
      </c>
    </row>
    <row r="1315" spans="1:9" ht="13.5" x14ac:dyDescent="0.25">
      <c r="A1315" s="3">
        <f>TITRES_STAT!B1318</f>
        <v>44228</v>
      </c>
      <c r="B1315" s="5">
        <f>TITRES_STAT!D1318</f>
        <v>0.73</v>
      </c>
      <c r="C1315" s="2">
        <f t="shared" si="180"/>
        <v>3.0000000000000027E-2</v>
      </c>
      <c r="D1315" s="2">
        <f t="shared" si="181"/>
        <v>3.0000000000000027E-2</v>
      </c>
      <c r="E1315" s="2">
        <f t="shared" si="182"/>
        <v>0</v>
      </c>
      <c r="F1315" s="2">
        <f t="shared" si="186"/>
        <v>1.125336700243389E-2</v>
      </c>
      <c r="G1315" s="2">
        <f t="shared" si="186"/>
        <v>2.5483557970488609E-3</v>
      </c>
      <c r="H1315" s="2">
        <f t="shared" si="184"/>
        <v>4.4159324280643704</v>
      </c>
      <c r="I1315" s="2">
        <f t="shared" si="185"/>
        <v>81.535958705500406</v>
      </c>
    </row>
    <row r="1316" spans="1:9" ht="13.5" x14ac:dyDescent="0.25">
      <c r="A1316" s="3">
        <f>TITRES_STAT!B1319</f>
        <v>44229</v>
      </c>
      <c r="B1316" s="5">
        <f>TITRES_STAT!D1319</f>
        <v>0.69</v>
      </c>
      <c r="C1316" s="2">
        <f t="shared" si="180"/>
        <v>-4.0000000000000036E-2</v>
      </c>
      <c r="D1316" s="2">
        <f t="shared" si="181"/>
        <v>0</v>
      </c>
      <c r="E1316" s="2">
        <f t="shared" si="182"/>
        <v>4.0000000000000036E-2</v>
      </c>
      <c r="F1316" s="2">
        <f t="shared" si="186"/>
        <v>1.0449555073688612E-2</v>
      </c>
      <c r="G1316" s="2">
        <f t="shared" si="186"/>
        <v>5.2234732401168016E-3</v>
      </c>
      <c r="H1316" s="2">
        <f t="shared" si="184"/>
        <v>2.0004993982614812</v>
      </c>
      <c r="I1316" s="2">
        <f t="shared" si="185"/>
        <v>66.672214612693807</v>
      </c>
    </row>
    <row r="1317" spans="1:9" ht="13.5" x14ac:dyDescent="0.25">
      <c r="A1317" s="3">
        <f>TITRES_STAT!B1320</f>
        <v>44230</v>
      </c>
      <c r="B1317" s="5">
        <f>TITRES_STAT!D1320</f>
        <v>0.65</v>
      </c>
      <c r="C1317" s="2">
        <f t="shared" si="180"/>
        <v>-3.9999999999999925E-2</v>
      </c>
      <c r="D1317" s="2">
        <f t="shared" si="181"/>
        <v>0</v>
      </c>
      <c r="E1317" s="2">
        <f t="shared" si="182"/>
        <v>3.9999999999999925E-2</v>
      </c>
      <c r="F1317" s="2">
        <f t="shared" si="186"/>
        <v>9.7031582827108546E-3</v>
      </c>
      <c r="G1317" s="2">
        <f t="shared" si="186"/>
        <v>7.7075108658227389E-3</v>
      </c>
      <c r="H1317" s="2">
        <f t="shared" si="184"/>
        <v>1.2589224266601264</v>
      </c>
      <c r="I1317" s="2">
        <f t="shared" si="185"/>
        <v>55.731104875587732</v>
      </c>
    </row>
    <row r="1318" spans="1:9" ht="13.5" x14ac:dyDescent="0.25">
      <c r="A1318" s="3">
        <f>TITRES_STAT!B1321</f>
        <v>44231</v>
      </c>
      <c r="B1318" s="5">
        <f>TITRES_STAT!D1321</f>
        <v>0.62</v>
      </c>
      <c r="C1318" s="2">
        <f t="shared" si="180"/>
        <v>-3.0000000000000027E-2</v>
      </c>
      <c r="D1318" s="2">
        <f t="shared" si="181"/>
        <v>0</v>
      </c>
      <c r="E1318" s="2">
        <f t="shared" si="182"/>
        <v>3.0000000000000027E-2</v>
      </c>
      <c r="F1318" s="2">
        <f t="shared" si="186"/>
        <v>9.0100755482315081E-3</v>
      </c>
      <c r="G1318" s="2">
        <f t="shared" si="186"/>
        <v>9.2998315182639731E-3</v>
      </c>
      <c r="H1318" s="2">
        <f t="shared" si="184"/>
        <v>0.96884287963030169</v>
      </c>
      <c r="I1318" s="2">
        <f t="shared" si="185"/>
        <v>49.208745383086416</v>
      </c>
    </row>
    <row r="1319" spans="1:9" ht="13.5" x14ac:dyDescent="0.25">
      <c r="A1319" s="3">
        <f>TITRES_STAT!B1322</f>
        <v>44232</v>
      </c>
      <c r="B1319" s="5">
        <f>TITRES_STAT!D1322</f>
        <v>0.65</v>
      </c>
      <c r="C1319" s="2">
        <f t="shared" si="180"/>
        <v>3.0000000000000027E-2</v>
      </c>
      <c r="D1319" s="2">
        <f t="shared" si="181"/>
        <v>3.0000000000000027E-2</v>
      </c>
      <c r="E1319" s="2">
        <f t="shared" si="182"/>
        <v>0</v>
      </c>
      <c r="F1319" s="2">
        <f t="shared" si="186"/>
        <v>1.0509355866214974E-2</v>
      </c>
      <c r="G1319" s="2">
        <f t="shared" si="186"/>
        <v>8.6355578383879757E-3</v>
      </c>
      <c r="H1319" s="2">
        <f t="shared" si="184"/>
        <v>1.2169863328918178</v>
      </c>
      <c r="I1319" s="2">
        <f t="shared" si="185"/>
        <v>54.893722836098462</v>
      </c>
    </row>
    <row r="1320" spans="1:9" ht="13.5" x14ac:dyDescent="0.25">
      <c r="A1320" s="3">
        <f>TITRES_STAT!B1323</f>
        <v>44235</v>
      </c>
      <c r="B1320" s="5">
        <f>TITRES_STAT!D1323</f>
        <v>0.68</v>
      </c>
      <c r="C1320" s="2">
        <f t="shared" si="180"/>
        <v>3.0000000000000027E-2</v>
      </c>
      <c r="D1320" s="2">
        <f t="shared" si="181"/>
        <v>3.0000000000000027E-2</v>
      </c>
      <c r="E1320" s="2">
        <f t="shared" si="182"/>
        <v>0</v>
      </c>
      <c r="F1320" s="2">
        <f t="shared" si="186"/>
        <v>1.1901544732913907E-2</v>
      </c>
      <c r="G1320" s="2">
        <f t="shared" si="186"/>
        <v>8.0187322785031205E-3</v>
      </c>
      <c r="H1320" s="2">
        <f t="shared" si="184"/>
        <v>1.4842177440965272</v>
      </c>
      <c r="I1320" s="2">
        <f t="shared" si="185"/>
        <v>59.745879668704923</v>
      </c>
    </row>
    <row r="1321" spans="1:9" ht="13.5" x14ac:dyDescent="0.25">
      <c r="A1321" s="3">
        <f>TITRES_STAT!B1324</f>
        <v>44236</v>
      </c>
      <c r="B1321" s="5">
        <f>TITRES_STAT!D1324</f>
        <v>0.72</v>
      </c>
      <c r="C1321" s="2">
        <f t="shared" si="180"/>
        <v>3.9999999999999925E-2</v>
      </c>
      <c r="D1321" s="2">
        <f t="shared" si="181"/>
        <v>3.9999999999999925E-2</v>
      </c>
      <c r="E1321" s="2">
        <f t="shared" si="182"/>
        <v>0</v>
      </c>
      <c r="F1321" s="2">
        <f t="shared" si="186"/>
        <v>1.3908577251991478E-2</v>
      </c>
      <c r="G1321" s="2">
        <f t="shared" si="186"/>
        <v>7.4459656871814694E-3</v>
      </c>
      <c r="H1321" s="2">
        <f t="shared" si="184"/>
        <v>1.8679346422366216</v>
      </c>
      <c r="I1321" s="2">
        <f t="shared" si="185"/>
        <v>65.131701912839674</v>
      </c>
    </row>
    <row r="1322" spans="1:9" ht="13.5" x14ac:dyDescent="0.25">
      <c r="A1322" s="3">
        <f>TITRES_STAT!B1325</f>
        <v>44237</v>
      </c>
      <c r="B1322" s="5">
        <f>TITRES_STAT!D1325</f>
        <v>0.76</v>
      </c>
      <c r="C1322" s="2">
        <f t="shared" si="180"/>
        <v>4.0000000000000036E-2</v>
      </c>
      <c r="D1322" s="2">
        <f t="shared" si="181"/>
        <v>4.0000000000000036E-2</v>
      </c>
      <c r="E1322" s="2">
        <f t="shared" si="182"/>
        <v>0</v>
      </c>
      <c r="F1322" s="2">
        <f t="shared" si="186"/>
        <v>1.5772250305420659E-2</v>
      </c>
      <c r="G1322" s="2">
        <f t="shared" si="186"/>
        <v>6.9141109952399358E-3</v>
      </c>
      <c r="H1322" s="2">
        <f t="shared" si="184"/>
        <v>2.2811682248490319</v>
      </c>
      <c r="I1322" s="2">
        <f t="shared" si="185"/>
        <v>69.523049978761435</v>
      </c>
    </row>
    <row r="1323" spans="1:9" ht="13.5" x14ac:dyDescent="0.25">
      <c r="A1323" s="3">
        <f>TITRES_STAT!B1326</f>
        <v>44238</v>
      </c>
      <c r="B1323" s="5">
        <f>TITRES_STAT!D1326</f>
        <v>0.74</v>
      </c>
      <c r="C1323" s="2">
        <f t="shared" si="180"/>
        <v>-2.0000000000000018E-2</v>
      </c>
      <c r="D1323" s="2">
        <f t="shared" si="181"/>
        <v>0</v>
      </c>
      <c r="E1323" s="2">
        <f t="shared" si="182"/>
        <v>2.0000000000000018E-2</v>
      </c>
      <c r="F1323" s="2">
        <f t="shared" si="186"/>
        <v>1.4645660997890612E-2</v>
      </c>
      <c r="G1323" s="2">
        <f t="shared" si="186"/>
        <v>7.8488173527227981E-3</v>
      </c>
      <c r="H1323" s="2">
        <f t="shared" si="184"/>
        <v>1.8659704181815304</v>
      </c>
      <c r="I1323" s="2">
        <f t="shared" si="185"/>
        <v>65.107804544803912</v>
      </c>
    </row>
    <row r="1324" spans="1:9" ht="13.5" x14ac:dyDescent="0.25">
      <c r="A1324" s="3">
        <f>TITRES_STAT!B1327</f>
        <v>44239</v>
      </c>
      <c r="B1324" s="5">
        <f>TITRES_STAT!D1327</f>
        <v>0.7</v>
      </c>
      <c r="C1324" s="2">
        <f t="shared" si="180"/>
        <v>-4.0000000000000036E-2</v>
      </c>
      <c r="D1324" s="2">
        <f t="shared" si="181"/>
        <v>0</v>
      </c>
      <c r="E1324" s="2">
        <f t="shared" si="182"/>
        <v>4.0000000000000036E-2</v>
      </c>
      <c r="F1324" s="2">
        <f t="shared" si="186"/>
        <v>1.359954235518414E-2</v>
      </c>
      <c r="G1324" s="2">
        <f t="shared" si="186"/>
        <v>1.0145330398956888E-2</v>
      </c>
      <c r="H1324" s="2">
        <f t="shared" si="184"/>
        <v>1.3404730866707313</v>
      </c>
      <c r="I1324" s="2">
        <f t="shared" si="185"/>
        <v>57.273595424142357</v>
      </c>
    </row>
    <row r="1325" spans="1:9" ht="13.5" x14ac:dyDescent="0.25">
      <c r="A1325" s="3">
        <f>TITRES_STAT!B1328</f>
        <v>44242</v>
      </c>
      <c r="B1325" s="5">
        <f>TITRES_STAT!D1328</f>
        <v>0.67</v>
      </c>
      <c r="C1325" s="2">
        <f t="shared" si="180"/>
        <v>-2.9999999999999916E-2</v>
      </c>
      <c r="D1325" s="2">
        <f t="shared" si="181"/>
        <v>0</v>
      </c>
      <c r="E1325" s="2">
        <f t="shared" si="182"/>
        <v>2.9999999999999916E-2</v>
      </c>
      <c r="F1325" s="2">
        <f t="shared" ref="F1325:G1340" si="187">((F1324*13)+D1325)/14</f>
        <v>1.2628146472670987E-2</v>
      </c>
      <c r="G1325" s="2">
        <f t="shared" si="187"/>
        <v>1.1563521084745676E-2</v>
      </c>
      <c r="H1325" s="2">
        <f t="shared" si="184"/>
        <v>1.0920675787351433</v>
      </c>
      <c r="I1325" s="2">
        <f t="shared" si="185"/>
        <v>52.200396862677046</v>
      </c>
    </row>
    <row r="1326" spans="1:9" ht="13.5" x14ac:dyDescent="0.25">
      <c r="A1326" s="3">
        <f>TITRES_STAT!B1329</f>
        <v>44243</v>
      </c>
      <c r="B1326" s="5">
        <f>TITRES_STAT!D1329</f>
        <v>0.65</v>
      </c>
      <c r="C1326" s="2">
        <f t="shared" si="180"/>
        <v>-2.0000000000000018E-2</v>
      </c>
      <c r="D1326" s="2">
        <f t="shared" si="181"/>
        <v>0</v>
      </c>
      <c r="E1326" s="2">
        <f t="shared" si="182"/>
        <v>2.0000000000000018E-2</v>
      </c>
      <c r="F1326" s="2">
        <f t="shared" si="187"/>
        <v>1.1726136010337345E-2</v>
      </c>
      <c r="G1326" s="2">
        <f t="shared" si="187"/>
        <v>1.2166126721549557E-2</v>
      </c>
      <c r="H1326" s="2">
        <f t="shared" si="184"/>
        <v>0.96383477492200809</v>
      </c>
      <c r="I1326" s="2">
        <f t="shared" si="185"/>
        <v>49.079219251542483</v>
      </c>
    </row>
    <row r="1327" spans="1:9" ht="13.5" x14ac:dyDescent="0.25">
      <c r="A1327" s="3">
        <f>TITRES_STAT!B1330</f>
        <v>44244</v>
      </c>
      <c r="B1327" s="5">
        <f>TITRES_STAT!D1330</f>
        <v>0.68</v>
      </c>
      <c r="C1327" s="2">
        <f t="shared" si="180"/>
        <v>3.0000000000000027E-2</v>
      </c>
      <c r="D1327" s="2">
        <f t="shared" si="181"/>
        <v>3.0000000000000027E-2</v>
      </c>
      <c r="E1327" s="2">
        <f t="shared" si="182"/>
        <v>0</v>
      </c>
      <c r="F1327" s="2">
        <f t="shared" si="187"/>
        <v>1.3031412009598965E-2</v>
      </c>
      <c r="G1327" s="2">
        <f t="shared" si="187"/>
        <v>1.1297117670010303E-2</v>
      </c>
      <c r="H1327" s="2">
        <f t="shared" si="184"/>
        <v>1.1535165331766506</v>
      </c>
      <c r="I1327" s="2">
        <f t="shared" si="185"/>
        <v>53.564322140359856</v>
      </c>
    </row>
    <row r="1328" spans="1:9" ht="13.5" x14ac:dyDescent="0.25">
      <c r="A1328" s="3">
        <f>TITRES_STAT!B1331</f>
        <v>44245</v>
      </c>
      <c r="B1328" s="5">
        <f>TITRES_STAT!D1331</f>
        <v>0.66</v>
      </c>
      <c r="C1328" s="2">
        <f t="shared" si="180"/>
        <v>-2.0000000000000018E-2</v>
      </c>
      <c r="D1328" s="2">
        <f t="shared" si="181"/>
        <v>0</v>
      </c>
      <c r="E1328" s="2">
        <f t="shared" si="182"/>
        <v>2.0000000000000018E-2</v>
      </c>
      <c r="F1328" s="2">
        <f t="shared" si="187"/>
        <v>1.2100596866056182E-2</v>
      </c>
      <c r="G1328" s="2">
        <f t="shared" si="187"/>
        <v>1.1918752122152427E-2</v>
      </c>
      <c r="H1328" s="2">
        <f t="shared" si="184"/>
        <v>1.0152570287593929</v>
      </c>
      <c r="I1328" s="2">
        <f t="shared" si="185"/>
        <v>50.37853803613293</v>
      </c>
    </row>
    <row r="1329" spans="1:9" ht="13.5" x14ac:dyDescent="0.25">
      <c r="A1329" s="3">
        <f>TITRES_STAT!B1332</f>
        <v>44246</v>
      </c>
      <c r="B1329" s="5">
        <f>TITRES_STAT!D1332</f>
        <v>0.64</v>
      </c>
      <c r="C1329" s="2">
        <f t="shared" si="180"/>
        <v>-2.0000000000000018E-2</v>
      </c>
      <c r="D1329" s="2">
        <f t="shared" si="181"/>
        <v>0</v>
      </c>
      <c r="E1329" s="2">
        <f t="shared" si="182"/>
        <v>2.0000000000000018E-2</v>
      </c>
      <c r="F1329" s="2">
        <f t="shared" si="187"/>
        <v>1.123626851848074E-2</v>
      </c>
      <c r="G1329" s="2">
        <f t="shared" si="187"/>
        <v>1.2495984113427255E-2</v>
      </c>
      <c r="H1329" s="2">
        <f t="shared" si="184"/>
        <v>0.89919036519957485</v>
      </c>
      <c r="I1329" s="2">
        <f t="shared" si="185"/>
        <v>47.345983934848164</v>
      </c>
    </row>
    <row r="1330" spans="1:9" ht="13.5" x14ac:dyDescent="0.25">
      <c r="A1330" s="3">
        <f>TITRES_STAT!B1333</f>
        <v>44249</v>
      </c>
      <c r="B1330" s="5">
        <f>TITRES_STAT!D1333</f>
        <v>0.62</v>
      </c>
      <c r="C1330" s="2">
        <f t="shared" si="180"/>
        <v>-2.0000000000000018E-2</v>
      </c>
      <c r="D1330" s="2">
        <f t="shared" si="181"/>
        <v>0</v>
      </c>
      <c r="E1330" s="2">
        <f t="shared" si="182"/>
        <v>2.0000000000000018E-2</v>
      </c>
      <c r="F1330" s="2">
        <f t="shared" si="187"/>
        <v>1.0433677910017829E-2</v>
      </c>
      <c r="G1330" s="2">
        <f t="shared" si="187"/>
        <v>1.3031985248182453E-2</v>
      </c>
      <c r="H1330" s="2">
        <f t="shared" si="184"/>
        <v>0.80062075818210388</v>
      </c>
      <c r="I1330" s="2">
        <f t="shared" si="185"/>
        <v>44.463597042522487</v>
      </c>
    </row>
    <row r="1331" spans="1:9" ht="13.5" x14ac:dyDescent="0.25">
      <c r="A1331" s="3">
        <f>TITRES_STAT!B1334</f>
        <v>44250</v>
      </c>
      <c r="B1331" s="5">
        <f>TITRES_STAT!D1334</f>
        <v>0.62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9.6884152021594113E-3</v>
      </c>
      <c r="G1331" s="2">
        <f t="shared" si="187"/>
        <v>1.2101129159026563E-2</v>
      </c>
      <c r="H1331" s="2">
        <f t="shared" si="184"/>
        <v>0.80062075818210376</v>
      </c>
      <c r="I1331" s="2">
        <f t="shared" si="185"/>
        <v>44.46359704252248</v>
      </c>
    </row>
    <row r="1332" spans="1:9" ht="13.5" x14ac:dyDescent="0.25">
      <c r="A1332" s="3">
        <f>TITRES_STAT!B1335</f>
        <v>44251</v>
      </c>
      <c r="B1332" s="5">
        <f>TITRES_STAT!D1335</f>
        <v>0.61</v>
      </c>
      <c r="C1332" s="2">
        <f t="shared" si="180"/>
        <v>-1.0000000000000009E-2</v>
      </c>
      <c r="D1332" s="2">
        <f t="shared" si="181"/>
        <v>0</v>
      </c>
      <c r="E1332" s="2">
        <f t="shared" si="182"/>
        <v>1.0000000000000009E-2</v>
      </c>
      <c r="F1332" s="2">
        <f t="shared" si="187"/>
        <v>8.9963855448623089E-3</v>
      </c>
      <c r="G1332" s="2">
        <f t="shared" si="187"/>
        <v>1.195104850481038E-2</v>
      </c>
      <c r="H1332" s="2">
        <f t="shared" si="184"/>
        <v>0.75276956170341047</v>
      </c>
      <c r="I1332" s="2">
        <f t="shared" si="185"/>
        <v>42.947434628647898</v>
      </c>
    </row>
    <row r="1333" spans="1:9" ht="13.5" x14ac:dyDescent="0.25">
      <c r="A1333" s="3">
        <f>TITRES_STAT!B1336</f>
        <v>44252</v>
      </c>
      <c r="B1333" s="5">
        <f>TITRES_STAT!D1336</f>
        <v>0.61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8.3537865773721433E-3</v>
      </c>
      <c r="G1333" s="2">
        <f t="shared" si="187"/>
        <v>1.1097402183038211E-2</v>
      </c>
      <c r="H1333" s="2">
        <f t="shared" si="184"/>
        <v>0.75276956170341036</v>
      </c>
      <c r="I1333" s="2">
        <f t="shared" si="185"/>
        <v>42.947434628647891</v>
      </c>
    </row>
    <row r="1334" spans="1:9" ht="13.5" x14ac:dyDescent="0.25">
      <c r="A1334" s="3">
        <f>TITRES_STAT!B1337</f>
        <v>44253</v>
      </c>
      <c r="B1334" s="5">
        <f>TITRES_STAT!D1337</f>
        <v>0.63</v>
      </c>
      <c r="C1334" s="2">
        <f t="shared" si="180"/>
        <v>2.0000000000000018E-2</v>
      </c>
      <c r="D1334" s="2">
        <f t="shared" si="181"/>
        <v>2.0000000000000018E-2</v>
      </c>
      <c r="E1334" s="2">
        <f t="shared" si="182"/>
        <v>0</v>
      </c>
      <c r="F1334" s="2">
        <f t="shared" si="187"/>
        <v>9.1856589647027059E-3</v>
      </c>
      <c r="G1334" s="2">
        <f t="shared" si="187"/>
        <v>1.0304730598535481E-2</v>
      </c>
      <c r="H1334" s="2">
        <f t="shared" si="184"/>
        <v>0.89140214553577757</v>
      </c>
      <c r="I1334" s="2">
        <f t="shared" si="185"/>
        <v>47.129170686399426</v>
      </c>
    </row>
    <row r="1335" spans="1:9" ht="13.5" x14ac:dyDescent="0.25">
      <c r="A1335" s="3">
        <f>TITRES_STAT!B1338</f>
        <v>44256</v>
      </c>
      <c r="B1335" s="5">
        <f>TITRES_STAT!D1338</f>
        <v>0.63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8.5295404672239405E-3</v>
      </c>
      <c r="G1335" s="2">
        <f t="shared" si="187"/>
        <v>9.5686784129258035E-3</v>
      </c>
      <c r="H1335" s="2">
        <f t="shared" si="184"/>
        <v>0.89140214553577757</v>
      </c>
      <c r="I1335" s="2">
        <f t="shared" si="185"/>
        <v>47.129170686399426</v>
      </c>
    </row>
    <row r="1336" spans="1:9" ht="13.5" x14ac:dyDescent="0.25">
      <c r="A1336" s="3">
        <f>TITRES_STAT!B1339</f>
        <v>44257</v>
      </c>
      <c r="B1336" s="5">
        <f>TITRES_STAT!D1339</f>
        <v>0.6</v>
      </c>
      <c r="C1336" s="2">
        <f t="shared" si="180"/>
        <v>-3.0000000000000027E-2</v>
      </c>
      <c r="D1336" s="2">
        <f t="shared" si="181"/>
        <v>0</v>
      </c>
      <c r="E1336" s="2">
        <f t="shared" si="182"/>
        <v>3.0000000000000027E-2</v>
      </c>
      <c r="F1336" s="2">
        <f t="shared" si="187"/>
        <v>7.9202875767079451E-3</v>
      </c>
      <c r="G1336" s="2">
        <f t="shared" si="187"/>
        <v>1.1028058526288248E-2</v>
      </c>
      <c r="H1336" s="2">
        <f t="shared" si="184"/>
        <v>0.71819419146424357</v>
      </c>
      <c r="I1336" s="2">
        <f t="shared" si="185"/>
        <v>41.799360923936028</v>
      </c>
    </row>
    <row r="1337" spans="1:9" ht="13.5" x14ac:dyDescent="0.25">
      <c r="A1337" s="3">
        <f>TITRES_STAT!B1340</f>
        <v>44258</v>
      </c>
      <c r="B1337" s="5">
        <f>TITRES_STAT!D1340</f>
        <v>0.62</v>
      </c>
      <c r="C1337" s="2">
        <f t="shared" si="180"/>
        <v>2.0000000000000018E-2</v>
      </c>
      <c r="D1337" s="2">
        <f t="shared" si="181"/>
        <v>2.0000000000000018E-2</v>
      </c>
      <c r="E1337" s="2">
        <f t="shared" si="182"/>
        <v>0</v>
      </c>
      <c r="F1337" s="2">
        <f t="shared" si="187"/>
        <v>8.7831241783716645E-3</v>
      </c>
      <c r="G1337" s="2">
        <f t="shared" si="187"/>
        <v>1.02403400601248E-2</v>
      </c>
      <c r="H1337" s="2">
        <f t="shared" si="184"/>
        <v>0.85769848723799358</v>
      </c>
      <c r="I1337" s="2">
        <f t="shared" si="185"/>
        <v>46.169951320421788</v>
      </c>
    </row>
    <row r="1338" spans="1:9" ht="13.5" x14ac:dyDescent="0.25">
      <c r="A1338" s="3">
        <f>TITRES_STAT!B1341</f>
        <v>44259</v>
      </c>
      <c r="B1338" s="5">
        <f>TITRES_STAT!D1341</f>
        <v>0.61</v>
      </c>
      <c r="C1338" s="2">
        <f t="shared" si="180"/>
        <v>-1.0000000000000009E-2</v>
      </c>
      <c r="D1338" s="2">
        <f t="shared" si="181"/>
        <v>0</v>
      </c>
      <c r="E1338" s="2">
        <f t="shared" si="182"/>
        <v>1.0000000000000009E-2</v>
      </c>
      <c r="F1338" s="2">
        <f t="shared" si="187"/>
        <v>8.155758165630831E-3</v>
      </c>
      <c r="G1338" s="2">
        <f t="shared" si="187"/>
        <v>1.022317291297303E-2</v>
      </c>
      <c r="H1338" s="2">
        <f t="shared" si="184"/>
        <v>0.79777171285847226</v>
      </c>
      <c r="I1338" s="2">
        <f t="shared" si="185"/>
        <v>44.37558490616189</v>
      </c>
    </row>
    <row r="1339" spans="1:9" ht="13.5" x14ac:dyDescent="0.25">
      <c r="A1339" s="3">
        <f>TITRES_STAT!B1342</f>
        <v>44260</v>
      </c>
      <c r="B1339" s="5">
        <f>TITRES_STAT!D1342</f>
        <v>0.6</v>
      </c>
      <c r="C1339" s="2">
        <f t="shared" si="180"/>
        <v>-1.0000000000000009E-2</v>
      </c>
      <c r="D1339" s="2">
        <f t="shared" si="181"/>
        <v>0</v>
      </c>
      <c r="E1339" s="2">
        <f t="shared" si="182"/>
        <v>1.0000000000000009E-2</v>
      </c>
      <c r="F1339" s="2">
        <f t="shared" si="187"/>
        <v>7.5732040109429142E-3</v>
      </c>
      <c r="G1339" s="2">
        <f t="shared" si="187"/>
        <v>1.0207231990617812E-2</v>
      </c>
      <c r="H1339" s="2">
        <f t="shared" si="184"/>
        <v>0.74194492864509998</v>
      </c>
      <c r="I1339" s="2">
        <f t="shared" si="185"/>
        <v>42.592903853865877</v>
      </c>
    </row>
    <row r="1340" spans="1:9" ht="13.5" x14ac:dyDescent="0.25">
      <c r="A1340" s="3">
        <f>TITRES_STAT!B1343</f>
        <v>44263</v>
      </c>
      <c r="B1340" s="5">
        <f>TITRES_STAT!D1343</f>
        <v>0.6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7.032260867304135E-3</v>
      </c>
      <c r="G1340" s="2">
        <f t="shared" si="187"/>
        <v>9.478143991287968E-3</v>
      </c>
      <c r="H1340" s="2">
        <f t="shared" si="184"/>
        <v>0.74194492864509998</v>
      </c>
      <c r="I1340" s="2">
        <f t="shared" si="185"/>
        <v>42.592903853865877</v>
      </c>
    </row>
    <row r="1341" spans="1:9" ht="13.5" x14ac:dyDescent="0.25">
      <c r="A1341" s="3">
        <f>TITRES_STAT!B1344</f>
        <v>44264</v>
      </c>
      <c r="B1341" s="5">
        <f>TITRES_STAT!D1344</f>
        <v>0.59</v>
      </c>
      <c r="C1341" s="2">
        <f t="shared" si="180"/>
        <v>-1.0000000000000009E-2</v>
      </c>
      <c r="D1341" s="2">
        <f t="shared" si="181"/>
        <v>0</v>
      </c>
      <c r="E1341" s="2">
        <f t="shared" si="182"/>
        <v>1.0000000000000009E-2</v>
      </c>
      <c r="F1341" s="2">
        <f t="shared" ref="F1341:G1356" si="188">((F1340*13)+D1341)/14</f>
        <v>6.5299565196395544E-3</v>
      </c>
      <c r="G1341" s="2">
        <f t="shared" si="188"/>
        <v>9.5154194204816866E-3</v>
      </c>
      <c r="H1341" s="2">
        <f t="shared" si="184"/>
        <v>0.68624999393973085</v>
      </c>
      <c r="I1341" s="2">
        <f t="shared" si="185"/>
        <v>40.696812240537717</v>
      </c>
    </row>
    <row r="1342" spans="1:9" ht="13.5" x14ac:dyDescent="0.25">
      <c r="A1342" s="3">
        <f>TITRES_STAT!B1345</f>
        <v>44265</v>
      </c>
      <c r="B1342" s="5">
        <f>TITRES_STAT!D1345</f>
        <v>0.59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6.0635310539510151E-3</v>
      </c>
      <c r="G1342" s="2">
        <f t="shared" si="188"/>
        <v>8.8357466047329948E-3</v>
      </c>
      <c r="H1342" s="2">
        <f t="shared" si="184"/>
        <v>0.68624999393973085</v>
      </c>
      <c r="I1342" s="2">
        <f t="shared" si="185"/>
        <v>40.696812240537717</v>
      </c>
    </row>
    <row r="1343" spans="1:9" ht="13.5" x14ac:dyDescent="0.25">
      <c r="A1343" s="3">
        <f>TITRES_STAT!B1346</f>
        <v>44266</v>
      </c>
      <c r="B1343" s="5">
        <f>TITRES_STAT!D1346</f>
        <v>0.6</v>
      </c>
      <c r="C1343" s="2">
        <f t="shared" si="180"/>
        <v>1.0000000000000009E-2</v>
      </c>
      <c r="D1343" s="2">
        <f t="shared" si="181"/>
        <v>1.0000000000000009E-2</v>
      </c>
      <c r="E1343" s="2">
        <f t="shared" si="182"/>
        <v>0</v>
      </c>
      <c r="F1343" s="2">
        <f t="shared" si="188"/>
        <v>6.3447074072402283E-3</v>
      </c>
      <c r="G1343" s="2">
        <f t="shared" si="188"/>
        <v>8.2046218472520659E-3</v>
      </c>
      <c r="H1343" s="2">
        <f t="shared" si="184"/>
        <v>0.77330893798173406</v>
      </c>
      <c r="I1343" s="2">
        <f t="shared" si="185"/>
        <v>43.608246787605125</v>
      </c>
    </row>
    <row r="1344" spans="1:9" ht="13.5" x14ac:dyDescent="0.25">
      <c r="A1344" s="3">
        <f>TITRES_STAT!B1347</f>
        <v>44267</v>
      </c>
      <c r="B1344" s="5">
        <f>TITRES_STAT!D1347</f>
        <v>0.59</v>
      </c>
      <c r="C1344" s="2">
        <f t="shared" si="180"/>
        <v>-1.0000000000000009E-2</v>
      </c>
      <c r="D1344" s="2">
        <f t="shared" si="181"/>
        <v>0</v>
      </c>
      <c r="E1344" s="2">
        <f t="shared" si="182"/>
        <v>1.0000000000000009E-2</v>
      </c>
      <c r="F1344" s="2">
        <f t="shared" si="188"/>
        <v>5.8915140210087837E-3</v>
      </c>
      <c r="G1344" s="2">
        <f t="shared" si="188"/>
        <v>8.3328631438769184E-3</v>
      </c>
      <c r="H1344" s="2">
        <f t="shared" si="184"/>
        <v>0.7070215746118349</v>
      </c>
      <c r="I1344" s="2">
        <f t="shared" si="185"/>
        <v>41.418432263962849</v>
      </c>
    </row>
    <row r="1345" spans="1:9" ht="13.5" x14ac:dyDescent="0.25">
      <c r="A1345" s="3">
        <f>TITRES_STAT!B1348</f>
        <v>44270</v>
      </c>
      <c r="B1345" s="5">
        <f>TITRES_STAT!D1348</f>
        <v>0.59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5.4706915909367281E-3</v>
      </c>
      <c r="G1345" s="2">
        <f t="shared" si="188"/>
        <v>7.7376586335999951E-3</v>
      </c>
      <c r="H1345" s="2">
        <f t="shared" si="184"/>
        <v>0.70702157461183501</v>
      </c>
      <c r="I1345" s="2">
        <f t="shared" si="185"/>
        <v>41.418432263962856</v>
      </c>
    </row>
    <row r="1346" spans="1:9" ht="13.5" x14ac:dyDescent="0.25">
      <c r="A1346" s="3">
        <f>TITRES_STAT!B1349</f>
        <v>44271</v>
      </c>
      <c r="B1346" s="5">
        <f>TITRES_STAT!D1349</f>
        <v>0.57999999999999996</v>
      </c>
      <c r="C1346" s="2">
        <f t="shared" si="180"/>
        <v>-1.0000000000000009E-2</v>
      </c>
      <c r="D1346" s="2">
        <f t="shared" si="181"/>
        <v>0</v>
      </c>
      <c r="E1346" s="2">
        <f t="shared" si="182"/>
        <v>1.0000000000000009E-2</v>
      </c>
      <c r="F1346" s="2">
        <f t="shared" si="188"/>
        <v>5.079927905869819E-3</v>
      </c>
      <c r="G1346" s="2">
        <f t="shared" si="188"/>
        <v>7.8992544454857105E-3</v>
      </c>
      <c r="H1346" s="2">
        <f t="shared" si="184"/>
        <v>0.64308953976952998</v>
      </c>
      <c r="I1346" s="2">
        <f t="shared" si="185"/>
        <v>39.139044111968097</v>
      </c>
    </row>
    <row r="1347" spans="1:9" ht="13.5" x14ac:dyDescent="0.25">
      <c r="A1347" s="3">
        <f>TITRES_STAT!B1350</f>
        <v>44272</v>
      </c>
      <c r="B1347" s="5">
        <f>TITRES_STAT!D1350</f>
        <v>0.56999999999999995</v>
      </c>
      <c r="C1347" s="2">
        <f t="shared" ref="C1347:C1410" si="189">B1347-B1346</f>
        <v>-1.0000000000000009E-2</v>
      </c>
      <c r="D1347" s="2">
        <f t="shared" ref="D1347:D1410" si="190">IF(C1347&gt;0,C1347,0)</f>
        <v>0</v>
      </c>
      <c r="E1347" s="2">
        <f t="shared" ref="E1347:E1410" si="191">IF(C1347&lt;0,-C1347,0)</f>
        <v>1.0000000000000009E-2</v>
      </c>
      <c r="F1347" s="2">
        <f t="shared" si="188"/>
        <v>4.7170759125934039E-3</v>
      </c>
      <c r="G1347" s="2">
        <f t="shared" si="188"/>
        <v>8.0493076993795893E-3</v>
      </c>
      <c r="H1347" s="2">
        <f t="shared" si="184"/>
        <v>0.58602256104049522</v>
      </c>
      <c r="I1347" s="2">
        <f t="shared" si="185"/>
        <v>36.949194509316477</v>
      </c>
    </row>
    <row r="1348" spans="1:9" ht="13.5" x14ac:dyDescent="0.25">
      <c r="A1348" s="3">
        <f>TITRES_STAT!B1351</f>
        <v>44273</v>
      </c>
      <c r="B1348" s="5">
        <f>TITRES_STAT!D1351</f>
        <v>0.57999999999999996</v>
      </c>
      <c r="C1348" s="2">
        <f t="shared" si="189"/>
        <v>1.0000000000000009E-2</v>
      </c>
      <c r="D1348" s="2">
        <f t="shared" si="190"/>
        <v>1.0000000000000009E-2</v>
      </c>
      <c r="E1348" s="2">
        <f t="shared" si="191"/>
        <v>0</v>
      </c>
      <c r="F1348" s="2">
        <f t="shared" si="188"/>
        <v>5.0944276331224472E-3</v>
      </c>
      <c r="G1348" s="2">
        <f t="shared" si="188"/>
        <v>7.4743571494239047E-3</v>
      </c>
      <c r="H1348" s="2">
        <f t="shared" si="184"/>
        <v>0.68158739691949377</v>
      </c>
      <c r="I1348" s="2">
        <f t="shared" si="185"/>
        <v>40.532380188392004</v>
      </c>
    </row>
    <row r="1349" spans="1:9" ht="13.5" x14ac:dyDescent="0.25">
      <c r="A1349" s="3">
        <f>TITRES_STAT!B1352</f>
        <v>44274</v>
      </c>
      <c r="B1349" s="5">
        <f>TITRES_STAT!D1352</f>
        <v>0.59</v>
      </c>
      <c r="C1349" s="2">
        <f t="shared" si="189"/>
        <v>1.0000000000000009E-2</v>
      </c>
      <c r="D1349" s="2">
        <f t="shared" si="190"/>
        <v>1.0000000000000009E-2</v>
      </c>
      <c r="E1349" s="2">
        <f t="shared" si="191"/>
        <v>0</v>
      </c>
      <c r="F1349" s="2">
        <f t="shared" si="188"/>
        <v>5.4448256593279875E-3</v>
      </c>
      <c r="G1349" s="2">
        <f t="shared" si="188"/>
        <v>6.9404744958936259E-3</v>
      </c>
      <c r="H1349" s="2">
        <f t="shared" si="184"/>
        <v>0.78450337401995385</v>
      </c>
      <c r="I1349" s="2">
        <f t="shared" si="185"/>
        <v>43.962000041092764</v>
      </c>
    </row>
    <row r="1350" spans="1:9" ht="13.5" x14ac:dyDescent="0.25">
      <c r="A1350" s="3">
        <f>TITRES_STAT!B1353</f>
        <v>44277</v>
      </c>
      <c r="B1350" s="5">
        <f>TITRES_STAT!D1353</f>
        <v>0.57999999999999996</v>
      </c>
      <c r="C1350" s="2">
        <f t="shared" si="189"/>
        <v>-1.0000000000000009E-2</v>
      </c>
      <c r="D1350" s="2">
        <f t="shared" si="190"/>
        <v>0</v>
      </c>
      <c r="E1350" s="2">
        <f t="shared" si="191"/>
        <v>1.0000000000000009E-2</v>
      </c>
      <c r="F1350" s="2">
        <f t="shared" si="188"/>
        <v>5.0559095408045599E-3</v>
      </c>
      <c r="G1350" s="2">
        <f t="shared" si="188"/>
        <v>7.1590120319012249E-3</v>
      </c>
      <c r="H1350" s="2">
        <f t="shared" si="184"/>
        <v>0.70623006614250061</v>
      </c>
      <c r="I1350" s="2">
        <f t="shared" si="185"/>
        <v>41.391256674966932</v>
      </c>
    </row>
    <row r="1351" spans="1:9" ht="13.5" x14ac:dyDescent="0.25">
      <c r="A1351" s="3">
        <f>TITRES_STAT!B1354</f>
        <v>44278</v>
      </c>
      <c r="B1351" s="5">
        <f>TITRES_STAT!D1354</f>
        <v>0.57999999999999996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4.6947731450328054E-3</v>
      </c>
      <c r="G1351" s="2">
        <f t="shared" si="188"/>
        <v>6.6476540296225659E-3</v>
      </c>
      <c r="H1351" s="2">
        <f t="shared" si="184"/>
        <v>0.70623006614250061</v>
      </c>
      <c r="I1351" s="2">
        <f t="shared" si="185"/>
        <v>41.391256674966932</v>
      </c>
    </row>
    <row r="1352" spans="1:9" ht="13.5" x14ac:dyDescent="0.25">
      <c r="A1352" s="3">
        <f>TITRES_STAT!B1355</f>
        <v>44279</v>
      </c>
      <c r="B1352" s="5">
        <f>TITRES_STAT!D1355</f>
        <v>0.57999999999999996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4.3594322061018907E-3</v>
      </c>
      <c r="G1352" s="2">
        <f t="shared" si="188"/>
        <v>6.1728215989352393E-3</v>
      </c>
      <c r="H1352" s="2">
        <f t="shared" si="184"/>
        <v>0.70623006614250061</v>
      </c>
      <c r="I1352" s="2">
        <f t="shared" si="185"/>
        <v>41.391256674966932</v>
      </c>
    </row>
    <row r="1353" spans="1:9" ht="13.5" x14ac:dyDescent="0.25">
      <c r="A1353" s="3">
        <f>TITRES_STAT!B1356</f>
        <v>44280</v>
      </c>
      <c r="B1353" s="5">
        <f>TITRES_STAT!D1356</f>
        <v>0.61</v>
      </c>
      <c r="C1353" s="2">
        <f t="shared" si="189"/>
        <v>3.0000000000000027E-2</v>
      </c>
      <c r="D1353" s="2">
        <f t="shared" si="190"/>
        <v>3.0000000000000027E-2</v>
      </c>
      <c r="E1353" s="2">
        <f t="shared" si="191"/>
        <v>0</v>
      </c>
      <c r="F1353" s="2">
        <f t="shared" si="188"/>
        <v>6.1909013342374714E-3</v>
      </c>
      <c r="G1353" s="2">
        <f t="shared" si="188"/>
        <v>5.7319057704398654E-3</v>
      </c>
      <c r="H1353" s="2">
        <f t="shared" si="184"/>
        <v>1.0800773045092091</v>
      </c>
      <c r="I1353" s="2">
        <f t="shared" si="185"/>
        <v>51.924863665778595</v>
      </c>
    </row>
    <row r="1354" spans="1:9" ht="13.5" x14ac:dyDescent="0.25">
      <c r="A1354" s="3">
        <f>TITRES_STAT!B1357</f>
        <v>44281</v>
      </c>
      <c r="B1354" s="5">
        <f>TITRES_STAT!D1357</f>
        <v>0.61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5.7486940960776523E-3</v>
      </c>
      <c r="G1354" s="2">
        <f t="shared" si="188"/>
        <v>5.3224839296941604E-3</v>
      </c>
      <c r="H1354" s="2">
        <f t="shared" si="184"/>
        <v>1.0800773045092091</v>
      </c>
      <c r="I1354" s="2">
        <f t="shared" si="185"/>
        <v>51.924863665778595</v>
      </c>
    </row>
    <row r="1355" spans="1:9" ht="13.5" x14ac:dyDescent="0.25">
      <c r="A1355" s="3">
        <f>TITRES_STAT!B1358</f>
        <v>44284</v>
      </c>
      <c r="B1355" s="5">
        <f>TITRES_STAT!D1358</f>
        <v>0.59</v>
      </c>
      <c r="C1355" s="2">
        <f t="shared" si="189"/>
        <v>-2.0000000000000018E-2</v>
      </c>
      <c r="D1355" s="2">
        <f t="shared" si="190"/>
        <v>0</v>
      </c>
      <c r="E1355" s="2">
        <f t="shared" si="191"/>
        <v>2.0000000000000018E-2</v>
      </c>
      <c r="F1355" s="2">
        <f t="shared" si="188"/>
        <v>5.3380730892149623E-3</v>
      </c>
      <c r="G1355" s="2">
        <f t="shared" si="188"/>
        <v>6.3708779347160073E-3</v>
      </c>
      <c r="H1355" s="2">
        <f t="shared" si="184"/>
        <v>0.83788657449028903</v>
      </c>
      <c r="I1355" s="2">
        <f t="shared" si="185"/>
        <v>45.589678172749295</v>
      </c>
    </row>
    <row r="1356" spans="1:9" ht="13.5" x14ac:dyDescent="0.25">
      <c r="A1356" s="3">
        <f>TITRES_STAT!B1359</f>
        <v>44285</v>
      </c>
      <c r="B1356" s="5">
        <f>TITRES_STAT!D1359</f>
        <v>0.59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4.9567821542710359E-3</v>
      </c>
      <c r="G1356" s="2">
        <f t="shared" si="188"/>
        <v>5.9158152250934357E-3</v>
      </c>
      <c r="H1356" s="2">
        <f t="shared" si="184"/>
        <v>0.8378865744902888</v>
      </c>
      <c r="I1356" s="2">
        <f t="shared" si="185"/>
        <v>45.589678172749288</v>
      </c>
    </row>
    <row r="1357" spans="1:9" ht="13.5" x14ac:dyDescent="0.25">
      <c r="A1357" s="3">
        <f>TITRES_STAT!B1360</f>
        <v>44286</v>
      </c>
      <c r="B1357" s="5">
        <f>TITRES_STAT!D1360</f>
        <v>0.59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4.6027262861088186E-3</v>
      </c>
      <c r="G1357" s="2">
        <f t="shared" si="192"/>
        <v>5.4932569947296192E-3</v>
      </c>
      <c r="H1357" s="2">
        <f t="shared" si="184"/>
        <v>0.83788657449028869</v>
      </c>
      <c r="I1357" s="2">
        <f t="shared" si="185"/>
        <v>45.589678172749288</v>
      </c>
    </row>
    <row r="1358" spans="1:9" ht="13.5" x14ac:dyDescent="0.25">
      <c r="A1358" s="3">
        <f>TITRES_STAT!B1361</f>
        <v>44287</v>
      </c>
      <c r="B1358" s="5">
        <f>TITRES_STAT!D1361</f>
        <v>0.59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4.2739601228153319E-3</v>
      </c>
      <c r="G1358" s="2">
        <f t="shared" si="192"/>
        <v>5.1008814951060749E-3</v>
      </c>
      <c r="H1358" s="2">
        <f t="shared" si="184"/>
        <v>0.8378865744902888</v>
      </c>
      <c r="I1358" s="2">
        <f t="shared" si="185"/>
        <v>45.589678172749288</v>
      </c>
    </row>
    <row r="1359" spans="1:9" ht="13.5" x14ac:dyDescent="0.25">
      <c r="A1359" s="3">
        <f>TITRES_STAT!B1362</f>
        <v>44288</v>
      </c>
      <c r="B1359" s="5">
        <f>TITRES_STAT!D1362</f>
        <v>0.6</v>
      </c>
      <c r="C1359" s="2">
        <f t="shared" si="189"/>
        <v>1.0000000000000009E-2</v>
      </c>
      <c r="D1359" s="2">
        <f t="shared" si="190"/>
        <v>1.0000000000000009E-2</v>
      </c>
      <c r="E1359" s="2">
        <f t="shared" si="191"/>
        <v>0</v>
      </c>
      <c r="F1359" s="2">
        <f t="shared" si="192"/>
        <v>4.6829629711856663E-3</v>
      </c>
      <c r="G1359" s="2">
        <f t="shared" si="192"/>
        <v>4.7365328168842129E-3</v>
      </c>
      <c r="H1359" s="2">
        <f t="shared" si="184"/>
        <v>0.98869007187966962</v>
      </c>
      <c r="I1359" s="2">
        <f t="shared" si="185"/>
        <v>49.71564377274634</v>
      </c>
    </row>
    <row r="1360" spans="1:9" ht="13.5" x14ac:dyDescent="0.25">
      <c r="A1360" s="3">
        <f>TITRES_STAT!B1363</f>
        <v>44291</v>
      </c>
      <c r="B1360" s="5">
        <f>TITRES_STAT!D1363</f>
        <v>0.59</v>
      </c>
      <c r="C1360" s="2">
        <f t="shared" si="189"/>
        <v>-1.0000000000000009E-2</v>
      </c>
      <c r="D1360" s="2">
        <f t="shared" si="190"/>
        <v>0</v>
      </c>
      <c r="E1360" s="2">
        <f t="shared" si="191"/>
        <v>1.0000000000000009E-2</v>
      </c>
      <c r="F1360" s="2">
        <f t="shared" si="192"/>
        <v>4.3484656161009759E-3</v>
      </c>
      <c r="G1360" s="2">
        <f t="shared" si="192"/>
        <v>5.1124947585353409E-3</v>
      </c>
      <c r="H1360" s="2">
        <f t="shared" si="184"/>
        <v>0.85055649374333075</v>
      </c>
      <c r="I1360" s="2">
        <f t="shared" si="185"/>
        <v>45.962200917347495</v>
      </c>
    </row>
    <row r="1361" spans="1:9" ht="13.5" x14ac:dyDescent="0.25">
      <c r="A1361" s="3">
        <f>TITRES_STAT!B1364</f>
        <v>44292</v>
      </c>
      <c r="B1361" s="5">
        <f>TITRES_STAT!D1364</f>
        <v>0.57999999999999996</v>
      </c>
      <c r="C1361" s="2">
        <f t="shared" si="189"/>
        <v>-1.0000000000000009E-2</v>
      </c>
      <c r="D1361" s="2">
        <f t="shared" si="190"/>
        <v>0</v>
      </c>
      <c r="E1361" s="2">
        <f t="shared" si="191"/>
        <v>1.0000000000000009E-2</v>
      </c>
      <c r="F1361" s="2">
        <f t="shared" si="192"/>
        <v>4.0378609292366207E-3</v>
      </c>
      <c r="G1361" s="2">
        <f t="shared" si="192"/>
        <v>5.461602275782817E-3</v>
      </c>
      <c r="H1361" s="2">
        <f t="shared" ref="H1361:H1424" si="193">F1361/G1361</f>
        <v>0.73931801060300939</v>
      </c>
      <c r="I1361" s="2">
        <f t="shared" ref="I1361:I1424" si="194">IF(G1361=0,100,100-(100/(1+H1361)))</f>
        <v>42.506201056740224</v>
      </c>
    </row>
    <row r="1362" spans="1:9" ht="13.5" x14ac:dyDescent="0.25">
      <c r="A1362" s="3">
        <f>TITRES_STAT!B1365</f>
        <v>44293</v>
      </c>
      <c r="B1362" s="5">
        <f>TITRES_STAT!D1365</f>
        <v>0.56999999999999995</v>
      </c>
      <c r="C1362" s="2">
        <f t="shared" si="189"/>
        <v>-1.0000000000000009E-2</v>
      </c>
      <c r="D1362" s="2">
        <f t="shared" si="190"/>
        <v>0</v>
      </c>
      <c r="E1362" s="2">
        <f t="shared" si="191"/>
        <v>1.0000000000000009E-2</v>
      </c>
      <c r="F1362" s="2">
        <f t="shared" si="192"/>
        <v>3.7494422914340049E-3</v>
      </c>
      <c r="G1362" s="2">
        <f t="shared" si="192"/>
        <v>5.7857735417983303E-3</v>
      </c>
      <c r="H1362" s="2">
        <f t="shared" si="193"/>
        <v>0.648045116931522</v>
      </c>
      <c r="I1362" s="2">
        <f t="shared" si="194"/>
        <v>39.322049516345189</v>
      </c>
    </row>
    <row r="1363" spans="1:9" ht="13.5" x14ac:dyDescent="0.25">
      <c r="A1363" s="3">
        <f>TITRES_STAT!B1366</f>
        <v>44294</v>
      </c>
      <c r="B1363" s="5">
        <f>TITRES_STAT!D1366</f>
        <v>0.59</v>
      </c>
      <c r="C1363" s="2">
        <f t="shared" si="189"/>
        <v>2.0000000000000018E-2</v>
      </c>
      <c r="D1363" s="2">
        <f t="shared" si="190"/>
        <v>2.0000000000000018E-2</v>
      </c>
      <c r="E1363" s="2">
        <f t="shared" si="191"/>
        <v>0</v>
      </c>
      <c r="F1363" s="2">
        <f t="shared" si="192"/>
        <v>4.9101964134744347E-3</v>
      </c>
      <c r="G1363" s="2">
        <f t="shared" si="192"/>
        <v>5.3725040030984496E-3</v>
      </c>
      <c r="H1363" s="2">
        <f t="shared" si="193"/>
        <v>0.91394932616943769</v>
      </c>
      <c r="I1363" s="2">
        <f t="shared" si="194"/>
        <v>47.752012745217677</v>
      </c>
    </row>
    <row r="1364" spans="1:9" ht="13.5" x14ac:dyDescent="0.25">
      <c r="A1364" s="3">
        <f>TITRES_STAT!B1367</f>
        <v>44298</v>
      </c>
      <c r="B1364" s="5">
        <f>TITRES_STAT!D1367</f>
        <v>0.57999999999999996</v>
      </c>
      <c r="C1364" s="2">
        <f t="shared" si="189"/>
        <v>-1.0000000000000009E-2</v>
      </c>
      <c r="D1364" s="2">
        <f t="shared" si="190"/>
        <v>0</v>
      </c>
      <c r="E1364" s="2">
        <f t="shared" si="191"/>
        <v>1.0000000000000009E-2</v>
      </c>
      <c r="F1364" s="2">
        <f t="shared" si="192"/>
        <v>4.5594680982262601E-3</v>
      </c>
      <c r="G1364" s="2">
        <f t="shared" si="192"/>
        <v>5.7030394314485618E-3</v>
      </c>
      <c r="H1364" s="2">
        <f t="shared" si="193"/>
        <v>0.79948037411134709</v>
      </c>
      <c r="I1364" s="2">
        <f t="shared" si="194"/>
        <v>44.428401977218641</v>
      </c>
    </row>
    <row r="1365" spans="1:9" ht="13.5" x14ac:dyDescent="0.25">
      <c r="A1365" s="3">
        <f>TITRES_STAT!B1368</f>
        <v>44299</v>
      </c>
      <c r="B1365" s="5">
        <f>TITRES_STAT!D1368</f>
        <v>0.57999999999999996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4.233791805495813E-3</v>
      </c>
      <c r="G1365" s="2">
        <f t="shared" si="192"/>
        <v>5.2956794720593796E-3</v>
      </c>
      <c r="H1365" s="2">
        <f t="shared" si="193"/>
        <v>0.79948037411134698</v>
      </c>
      <c r="I1365" s="2">
        <f t="shared" si="194"/>
        <v>44.428401977218634</v>
      </c>
    </row>
    <row r="1366" spans="1:9" ht="13.5" x14ac:dyDescent="0.25">
      <c r="A1366" s="3">
        <f>TITRES_STAT!B1369</f>
        <v>44300</v>
      </c>
      <c r="B1366" s="5">
        <f>TITRES_STAT!D1369</f>
        <v>0.57999999999999996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3.9313781051032544E-3</v>
      </c>
      <c r="G1366" s="2">
        <f t="shared" si="192"/>
        <v>4.9174166526265665E-3</v>
      </c>
      <c r="H1366" s="2">
        <f t="shared" si="193"/>
        <v>0.79948037411134687</v>
      </c>
      <c r="I1366" s="2">
        <f t="shared" si="194"/>
        <v>44.428401977218627</v>
      </c>
    </row>
    <row r="1367" spans="1:9" ht="13.5" x14ac:dyDescent="0.25">
      <c r="A1367" s="3">
        <f>TITRES_STAT!B1370</f>
        <v>44301</v>
      </c>
      <c r="B1367" s="5">
        <f>TITRES_STAT!D1370</f>
        <v>0.57999999999999996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3.650565383310165E-3</v>
      </c>
      <c r="G1367" s="2">
        <f t="shared" si="192"/>
        <v>4.5661726060103828E-3</v>
      </c>
      <c r="H1367" s="2">
        <f t="shared" si="193"/>
        <v>0.79948037411134698</v>
      </c>
      <c r="I1367" s="2">
        <f t="shared" si="194"/>
        <v>44.428401977218634</v>
      </c>
    </row>
    <row r="1368" spans="1:9" ht="13.5" x14ac:dyDescent="0.25">
      <c r="A1368" s="3">
        <f>TITRES_STAT!B1371</f>
        <v>44302</v>
      </c>
      <c r="B1368" s="5">
        <f>TITRES_STAT!D1371</f>
        <v>0.56999999999999995</v>
      </c>
      <c r="C1368" s="2">
        <f t="shared" si="189"/>
        <v>-1.0000000000000009E-2</v>
      </c>
      <c r="D1368" s="2">
        <f t="shared" si="190"/>
        <v>0</v>
      </c>
      <c r="E1368" s="2">
        <f t="shared" si="191"/>
        <v>1.0000000000000009E-2</v>
      </c>
      <c r="F1368" s="2">
        <f t="shared" si="192"/>
        <v>3.3898107130737247E-3</v>
      </c>
      <c r="G1368" s="2">
        <f t="shared" si="192"/>
        <v>4.9543031341524992E-3</v>
      </c>
      <c r="H1368" s="2">
        <f t="shared" si="193"/>
        <v>0.68421544287551916</v>
      </c>
      <c r="I1368" s="2">
        <f t="shared" si="194"/>
        <v>40.625173327429806</v>
      </c>
    </row>
    <row r="1369" spans="1:9" ht="13.5" x14ac:dyDescent="0.25">
      <c r="A1369" s="3">
        <f>TITRES_STAT!B1372</f>
        <v>44305</v>
      </c>
      <c r="B1369" s="5">
        <f>TITRES_STAT!D1372</f>
        <v>0.56999999999999995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3.1476813764256015E-3</v>
      </c>
      <c r="G1369" s="2">
        <f t="shared" si="192"/>
        <v>4.6004243388558927E-3</v>
      </c>
      <c r="H1369" s="2">
        <f t="shared" si="193"/>
        <v>0.68421544287551905</v>
      </c>
      <c r="I1369" s="2">
        <f t="shared" si="194"/>
        <v>40.625173327429799</v>
      </c>
    </row>
    <row r="1370" spans="1:9" ht="13.5" x14ac:dyDescent="0.25">
      <c r="A1370" s="3">
        <f>TITRES_STAT!B1373</f>
        <v>44306</v>
      </c>
      <c r="B1370" s="5">
        <f>TITRES_STAT!D1373</f>
        <v>0.56000000000000005</v>
      </c>
      <c r="C1370" s="2">
        <f t="shared" si="189"/>
        <v>-9.9999999999998979E-3</v>
      </c>
      <c r="D1370" s="2">
        <f t="shared" si="190"/>
        <v>0</v>
      </c>
      <c r="E1370" s="2">
        <f t="shared" si="191"/>
        <v>9.9999999999998979E-3</v>
      </c>
      <c r="F1370" s="2">
        <f t="shared" si="192"/>
        <v>2.9228469923952014E-3</v>
      </c>
      <c r="G1370" s="2">
        <f t="shared" si="192"/>
        <v>4.9861083146518926E-3</v>
      </c>
      <c r="H1370" s="2">
        <f t="shared" si="193"/>
        <v>0.58619805426334015</v>
      </c>
      <c r="I1370" s="2">
        <f t="shared" si="194"/>
        <v>36.956170302174613</v>
      </c>
    </row>
    <row r="1371" spans="1:9" ht="13.5" x14ac:dyDescent="0.25">
      <c r="A1371" s="3">
        <f>TITRES_STAT!B1374</f>
        <v>44307</v>
      </c>
      <c r="B1371" s="5">
        <f>TITRES_STAT!D1374</f>
        <v>0.56000000000000005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2.7140722072241156E-3</v>
      </c>
      <c r="G1371" s="2">
        <f t="shared" si="192"/>
        <v>4.6299577207481865E-3</v>
      </c>
      <c r="H1371" s="2">
        <f t="shared" si="193"/>
        <v>0.58619805426334004</v>
      </c>
      <c r="I1371" s="2">
        <f t="shared" si="194"/>
        <v>36.956170302174613</v>
      </c>
    </row>
    <row r="1372" spans="1:9" ht="13.5" x14ac:dyDescent="0.25">
      <c r="A1372" s="3">
        <f>TITRES_STAT!B1375</f>
        <v>44308</v>
      </c>
      <c r="B1372" s="5">
        <f>TITRES_STAT!D1375</f>
        <v>0.56000000000000005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2.5202099067081073E-3</v>
      </c>
      <c r="G1372" s="2">
        <f t="shared" si="192"/>
        <v>4.2992464549804583E-3</v>
      </c>
      <c r="H1372" s="2">
        <f t="shared" si="193"/>
        <v>0.58619805426334015</v>
      </c>
      <c r="I1372" s="2">
        <f t="shared" si="194"/>
        <v>36.956170302174613</v>
      </c>
    </row>
    <row r="1373" spans="1:9" ht="13.5" x14ac:dyDescent="0.25">
      <c r="A1373" s="3">
        <f>TITRES_STAT!B1376</f>
        <v>44309</v>
      </c>
      <c r="B1373" s="5">
        <f>TITRES_STAT!D1376</f>
        <v>0.56999999999999995</v>
      </c>
      <c r="C1373" s="2">
        <f t="shared" si="189"/>
        <v>9.9999999999998979E-3</v>
      </c>
      <c r="D1373" s="2">
        <f t="shared" si="190"/>
        <v>9.9999999999998979E-3</v>
      </c>
      <c r="E1373" s="2">
        <f t="shared" si="191"/>
        <v>0</v>
      </c>
      <c r="F1373" s="2">
        <f t="shared" ref="F1373:G1388" si="195">((F1372*13)+D1373)/14</f>
        <v>3.0544806276575211E-3</v>
      </c>
      <c r="G1373" s="2">
        <f t="shared" si="195"/>
        <v>3.9921574224818538E-3</v>
      </c>
      <c r="H1373" s="2">
        <f t="shared" si="193"/>
        <v>0.76512028570221169</v>
      </c>
      <c r="I1373" s="2">
        <f t="shared" si="194"/>
        <v>43.346637161207774</v>
      </c>
    </row>
    <row r="1374" spans="1:9" ht="13.5" x14ac:dyDescent="0.25">
      <c r="A1374" s="3">
        <f>TITRES_STAT!B1377</f>
        <v>44312</v>
      </c>
      <c r="B1374" s="5">
        <f>TITRES_STAT!D1377</f>
        <v>0.56000000000000005</v>
      </c>
      <c r="C1374" s="2">
        <f t="shared" si="189"/>
        <v>-9.9999999999998979E-3</v>
      </c>
      <c r="D1374" s="2">
        <f t="shared" si="190"/>
        <v>0</v>
      </c>
      <c r="E1374" s="2">
        <f t="shared" si="191"/>
        <v>9.9999999999998979E-3</v>
      </c>
      <c r="F1374" s="2">
        <f t="shared" si="195"/>
        <v>2.8363034399676982E-3</v>
      </c>
      <c r="G1374" s="2">
        <f t="shared" si="195"/>
        <v>4.4212890351617139E-3</v>
      </c>
      <c r="H1374" s="2">
        <f t="shared" si="193"/>
        <v>0.64151052270301456</v>
      </c>
      <c r="I1374" s="2">
        <f t="shared" si="194"/>
        <v>39.080500175330151</v>
      </c>
    </row>
    <row r="1375" spans="1:9" ht="13.5" x14ac:dyDescent="0.25">
      <c r="A1375" s="3">
        <f>TITRES_STAT!B1378</f>
        <v>44313</v>
      </c>
      <c r="B1375" s="5">
        <f>TITRES_STAT!D1378</f>
        <v>0.56000000000000005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2.6337103371128628E-3</v>
      </c>
      <c r="G1375" s="2">
        <f t="shared" si="195"/>
        <v>4.105482675507306E-3</v>
      </c>
      <c r="H1375" s="2">
        <f t="shared" si="193"/>
        <v>0.64151052270301456</v>
      </c>
      <c r="I1375" s="2">
        <f t="shared" si="194"/>
        <v>39.080500175330151</v>
      </c>
    </row>
    <row r="1376" spans="1:9" ht="13.5" x14ac:dyDescent="0.25">
      <c r="A1376" s="3">
        <f>TITRES_STAT!B1379</f>
        <v>44314</v>
      </c>
      <c r="B1376" s="5">
        <f>TITRES_STAT!D1379</f>
        <v>0.56000000000000005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2.4455881701762297E-3</v>
      </c>
      <c r="G1376" s="2">
        <f t="shared" si="195"/>
        <v>3.8122339129710698E-3</v>
      </c>
      <c r="H1376" s="2">
        <f t="shared" si="193"/>
        <v>0.64151052270301467</v>
      </c>
      <c r="I1376" s="2">
        <f t="shared" si="194"/>
        <v>39.080500175330158</v>
      </c>
    </row>
    <row r="1377" spans="1:9" ht="13.5" x14ac:dyDescent="0.25">
      <c r="A1377" s="3">
        <f>TITRES_STAT!B1380</f>
        <v>44315</v>
      </c>
      <c r="B1377" s="5">
        <f>TITRES_STAT!D1380</f>
        <v>0.56000000000000005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2.2709033008779275E-3</v>
      </c>
      <c r="G1377" s="2">
        <f t="shared" si="195"/>
        <v>3.5399314906159932E-3</v>
      </c>
      <c r="H1377" s="2">
        <f t="shared" si="193"/>
        <v>0.64151052270301467</v>
      </c>
      <c r="I1377" s="2">
        <f t="shared" si="194"/>
        <v>39.080500175330158</v>
      </c>
    </row>
    <row r="1378" spans="1:9" ht="13.5" x14ac:dyDescent="0.25">
      <c r="A1378" s="3">
        <f>TITRES_STAT!B1381</f>
        <v>44316</v>
      </c>
      <c r="B1378" s="5">
        <f>TITRES_STAT!D1381</f>
        <v>0.56000000000000005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2.1086959222437899E-3</v>
      </c>
      <c r="G1378" s="2">
        <f t="shared" si="195"/>
        <v>3.2870792412862796E-3</v>
      </c>
      <c r="H1378" s="2">
        <f t="shared" si="193"/>
        <v>0.64151052270301456</v>
      </c>
      <c r="I1378" s="2">
        <f t="shared" si="194"/>
        <v>39.080500175330151</v>
      </c>
    </row>
    <row r="1379" spans="1:9" ht="13.5" x14ac:dyDescent="0.25">
      <c r="A1379" s="3">
        <f>TITRES_STAT!B1382</f>
        <v>44319</v>
      </c>
      <c r="B1379" s="5">
        <f>TITRES_STAT!D1382</f>
        <v>0.56999999999999995</v>
      </c>
      <c r="C1379" s="2">
        <f t="shared" si="189"/>
        <v>9.9999999999998979E-3</v>
      </c>
      <c r="D1379" s="2">
        <f t="shared" si="190"/>
        <v>9.9999999999998979E-3</v>
      </c>
      <c r="E1379" s="2">
        <f t="shared" si="191"/>
        <v>0</v>
      </c>
      <c r="F1379" s="2">
        <f t="shared" si="195"/>
        <v>2.6723604992263694E-3</v>
      </c>
      <c r="G1379" s="2">
        <f t="shared" si="195"/>
        <v>3.0522878669086884E-3</v>
      </c>
      <c r="H1379" s="2">
        <f t="shared" si="193"/>
        <v>0.87552701964932822</v>
      </c>
      <c r="I1379" s="2">
        <f t="shared" si="194"/>
        <v>46.681653235421138</v>
      </c>
    </row>
    <row r="1380" spans="1:9" ht="13.5" x14ac:dyDescent="0.25">
      <c r="A1380" s="3">
        <f>TITRES_STAT!B1383</f>
        <v>44320</v>
      </c>
      <c r="B1380" s="5">
        <f>TITRES_STAT!D1383</f>
        <v>0.56999999999999995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2.4814776064244859E-3</v>
      </c>
      <c r="G1380" s="2">
        <f t="shared" si="195"/>
        <v>2.8342673049866389E-3</v>
      </c>
      <c r="H1380" s="2">
        <f t="shared" si="193"/>
        <v>0.87552701964932833</v>
      </c>
      <c r="I1380" s="2">
        <f t="shared" si="194"/>
        <v>46.681653235421138</v>
      </c>
    </row>
    <row r="1381" spans="1:9" ht="13.5" x14ac:dyDescent="0.25">
      <c r="A1381" s="3">
        <f>TITRES_STAT!B1384</f>
        <v>44321</v>
      </c>
      <c r="B1381" s="5">
        <f>TITRES_STAT!D1384</f>
        <v>0.57999999999999996</v>
      </c>
      <c r="C1381" s="2">
        <f t="shared" si="189"/>
        <v>1.0000000000000009E-2</v>
      </c>
      <c r="D1381" s="2">
        <f t="shared" si="190"/>
        <v>1.0000000000000009E-2</v>
      </c>
      <c r="E1381" s="2">
        <f t="shared" si="191"/>
        <v>0</v>
      </c>
      <c r="F1381" s="2">
        <f t="shared" si="195"/>
        <v>3.0185149202513091E-3</v>
      </c>
      <c r="G1381" s="2">
        <f t="shared" si="195"/>
        <v>2.6318196403447361E-3</v>
      </c>
      <c r="H1381" s="2">
        <f t="shared" si="193"/>
        <v>1.1469307675870679</v>
      </c>
      <c r="I1381" s="2">
        <f t="shared" si="194"/>
        <v>53.421879498988297</v>
      </c>
    </row>
    <row r="1382" spans="1:9" ht="13.5" x14ac:dyDescent="0.25">
      <c r="A1382" s="3">
        <f>TITRES_STAT!B1385</f>
        <v>44322</v>
      </c>
      <c r="B1382" s="5">
        <f>TITRES_STAT!D1385</f>
        <v>0.59</v>
      </c>
      <c r="C1382" s="2">
        <f t="shared" si="189"/>
        <v>1.0000000000000009E-2</v>
      </c>
      <c r="D1382" s="2">
        <f t="shared" si="190"/>
        <v>1.0000000000000009E-2</v>
      </c>
      <c r="E1382" s="2">
        <f t="shared" si="191"/>
        <v>0</v>
      </c>
      <c r="F1382" s="2">
        <f t="shared" si="195"/>
        <v>3.5171924259476445E-3</v>
      </c>
      <c r="G1382" s="2">
        <f t="shared" si="195"/>
        <v>2.4438325231772549E-3</v>
      </c>
      <c r="H1382" s="2">
        <f t="shared" si="193"/>
        <v>1.4392117269046334</v>
      </c>
      <c r="I1382" s="2">
        <f t="shared" si="194"/>
        <v>59.00314888740705</v>
      </c>
    </row>
    <row r="1383" spans="1:9" ht="13.5" x14ac:dyDescent="0.25">
      <c r="A1383" s="3">
        <f>TITRES_STAT!B1386</f>
        <v>44323</v>
      </c>
      <c r="B1383" s="5">
        <f>TITRES_STAT!D1386</f>
        <v>0.59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3.2659643955228125E-3</v>
      </c>
      <c r="G1383" s="2">
        <f t="shared" si="195"/>
        <v>2.2692730572360228E-3</v>
      </c>
      <c r="H1383" s="2">
        <f t="shared" si="193"/>
        <v>1.4392117269046329</v>
      </c>
      <c r="I1383" s="2">
        <f t="shared" si="194"/>
        <v>59.003148887407036</v>
      </c>
    </row>
    <row r="1384" spans="1:9" ht="13.5" x14ac:dyDescent="0.25">
      <c r="A1384" s="3">
        <f>TITRES_STAT!B1387</f>
        <v>44326</v>
      </c>
      <c r="B1384" s="5">
        <f>TITRES_STAT!D1387</f>
        <v>0.57999999999999996</v>
      </c>
      <c r="C1384" s="2">
        <f t="shared" si="189"/>
        <v>-1.0000000000000009E-2</v>
      </c>
      <c r="D1384" s="2">
        <f t="shared" si="190"/>
        <v>0</v>
      </c>
      <c r="E1384" s="2">
        <f t="shared" si="191"/>
        <v>1.0000000000000009E-2</v>
      </c>
      <c r="F1384" s="2">
        <f t="shared" si="195"/>
        <v>3.0326812244140405E-3</v>
      </c>
      <c r="G1384" s="2">
        <f t="shared" si="195"/>
        <v>2.8214678388620218E-3</v>
      </c>
      <c r="H1384" s="2">
        <f t="shared" si="193"/>
        <v>1.0748593985877957</v>
      </c>
      <c r="I1384" s="2">
        <f t="shared" si="194"/>
        <v>51.8039631658595</v>
      </c>
    </row>
    <row r="1385" spans="1:9" ht="13.5" x14ac:dyDescent="0.25">
      <c r="A1385" s="3">
        <f>TITRES_STAT!B1388</f>
        <v>44327</v>
      </c>
      <c r="B1385" s="5">
        <f>TITRES_STAT!D1388</f>
        <v>0.56999999999999995</v>
      </c>
      <c r="C1385" s="2">
        <f t="shared" si="189"/>
        <v>-1.0000000000000009E-2</v>
      </c>
      <c r="D1385" s="2">
        <f t="shared" si="190"/>
        <v>0</v>
      </c>
      <c r="E1385" s="2">
        <f t="shared" si="191"/>
        <v>1.0000000000000009E-2</v>
      </c>
      <c r="F1385" s="2">
        <f t="shared" si="195"/>
        <v>2.8160611369558949E-3</v>
      </c>
      <c r="G1385" s="2">
        <f t="shared" si="195"/>
        <v>3.3342201360861633E-3</v>
      </c>
      <c r="H1385" s="2">
        <f t="shared" si="193"/>
        <v>0.84459364469602671</v>
      </c>
      <c r="I1385" s="2">
        <f t="shared" si="194"/>
        <v>45.787517870105667</v>
      </c>
    </row>
    <row r="1386" spans="1:9" ht="13.5" x14ac:dyDescent="0.25">
      <c r="A1386" s="3">
        <f>TITRES_STAT!B1389</f>
        <v>44333</v>
      </c>
      <c r="B1386" s="5">
        <f>TITRES_STAT!D1389</f>
        <v>0.56999999999999995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2.6149139128876166E-3</v>
      </c>
      <c r="G1386" s="2">
        <f t="shared" si="195"/>
        <v>3.0960615549371516E-3</v>
      </c>
      <c r="H1386" s="2">
        <f t="shared" si="193"/>
        <v>0.84459364469602671</v>
      </c>
      <c r="I1386" s="2">
        <f t="shared" si="194"/>
        <v>45.787517870105667</v>
      </c>
    </row>
    <row r="1387" spans="1:9" ht="13.5" x14ac:dyDescent="0.25">
      <c r="A1387" s="3">
        <f>TITRES_STAT!B1390</f>
        <v>44334</v>
      </c>
      <c r="B1387" s="5">
        <f>TITRES_STAT!D1390</f>
        <v>0.57999999999999996</v>
      </c>
      <c r="C1387" s="2">
        <f t="shared" si="189"/>
        <v>1.0000000000000009E-2</v>
      </c>
      <c r="D1387" s="2">
        <f t="shared" si="190"/>
        <v>1.0000000000000009E-2</v>
      </c>
      <c r="E1387" s="2">
        <f t="shared" si="191"/>
        <v>0</v>
      </c>
      <c r="F1387" s="2">
        <f t="shared" si="195"/>
        <v>3.1424200619670733E-3</v>
      </c>
      <c r="G1387" s="2">
        <f t="shared" si="195"/>
        <v>2.8749143010130692E-3</v>
      </c>
      <c r="H1387" s="2">
        <f t="shared" si="193"/>
        <v>1.0930482556853052</v>
      </c>
      <c r="I1387" s="2">
        <f t="shared" si="194"/>
        <v>52.222792891481603</v>
      </c>
    </row>
    <row r="1388" spans="1:9" ht="13.5" x14ac:dyDescent="0.25">
      <c r="A1388" s="3">
        <f>TITRES_STAT!B1391</f>
        <v>44335</v>
      </c>
      <c r="B1388" s="5">
        <f>TITRES_STAT!D1391</f>
        <v>0.57999999999999996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2.9179614861122825E-3</v>
      </c>
      <c r="G1388" s="2">
        <f t="shared" si="195"/>
        <v>2.6695632795121355E-3</v>
      </c>
      <c r="H1388" s="2">
        <f t="shared" si="193"/>
        <v>1.0930482556853052</v>
      </c>
      <c r="I1388" s="2">
        <f t="shared" si="194"/>
        <v>52.222792891481603</v>
      </c>
    </row>
    <row r="1389" spans="1:9" ht="13.5" x14ac:dyDescent="0.25">
      <c r="A1389" s="3">
        <f>TITRES_STAT!B1392</f>
        <v>44336</v>
      </c>
      <c r="B1389" s="5">
        <f>TITRES_STAT!D1392</f>
        <v>0.57999999999999996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2.7095356656756911E-3</v>
      </c>
      <c r="G1389" s="2">
        <f t="shared" si="196"/>
        <v>2.4788801881184116E-3</v>
      </c>
      <c r="H1389" s="2">
        <f t="shared" si="193"/>
        <v>1.0930482556853052</v>
      </c>
      <c r="I1389" s="2">
        <f t="shared" si="194"/>
        <v>52.222792891481603</v>
      </c>
    </row>
    <row r="1390" spans="1:9" ht="13.5" x14ac:dyDescent="0.25">
      <c r="A1390" s="3">
        <f>TITRES_STAT!B1393</f>
        <v>44337</v>
      </c>
      <c r="B1390" s="5">
        <f>TITRES_STAT!D1393</f>
        <v>0.6</v>
      </c>
      <c r="C1390" s="2">
        <f t="shared" si="189"/>
        <v>2.0000000000000018E-2</v>
      </c>
      <c r="D1390" s="2">
        <f t="shared" si="190"/>
        <v>2.0000000000000018E-2</v>
      </c>
      <c r="E1390" s="2">
        <f t="shared" si="191"/>
        <v>0</v>
      </c>
      <c r="F1390" s="2">
        <f t="shared" si="196"/>
        <v>3.9445688324131426E-3</v>
      </c>
      <c r="G1390" s="2">
        <f t="shared" si="196"/>
        <v>2.3018173175385248E-3</v>
      </c>
      <c r="H1390" s="2">
        <f t="shared" si="193"/>
        <v>1.7136758865952548</v>
      </c>
      <c r="I1390" s="2">
        <f t="shared" si="194"/>
        <v>63.14961543713823</v>
      </c>
    </row>
    <row r="1391" spans="1:9" ht="13.5" x14ac:dyDescent="0.25">
      <c r="A1391" s="3">
        <f>TITRES_STAT!B1394</f>
        <v>44340</v>
      </c>
      <c r="B1391" s="5">
        <f>TITRES_STAT!D1394</f>
        <v>0.61</v>
      </c>
      <c r="C1391" s="2">
        <f t="shared" si="189"/>
        <v>1.0000000000000009E-2</v>
      </c>
      <c r="D1391" s="2">
        <f t="shared" si="190"/>
        <v>1.0000000000000009E-2</v>
      </c>
      <c r="E1391" s="2">
        <f t="shared" si="191"/>
        <v>0</v>
      </c>
      <c r="F1391" s="2">
        <f t="shared" si="196"/>
        <v>4.3770996300979189E-3</v>
      </c>
      <c r="G1391" s="2">
        <f t="shared" si="196"/>
        <v>2.1374017948572019E-3</v>
      </c>
      <c r="H1391" s="2">
        <f t="shared" si="193"/>
        <v>2.0478599955467658</v>
      </c>
      <c r="I1391" s="2">
        <f t="shared" si="194"/>
        <v>67.190093985251877</v>
      </c>
    </row>
    <row r="1392" spans="1:9" ht="13.5" x14ac:dyDescent="0.25">
      <c r="A1392" s="3">
        <f>TITRES_STAT!B1395</f>
        <v>44341</v>
      </c>
      <c r="B1392" s="5">
        <f>TITRES_STAT!D1395</f>
        <v>0.6</v>
      </c>
      <c r="C1392" s="2">
        <f t="shared" si="189"/>
        <v>-1.0000000000000009E-2</v>
      </c>
      <c r="D1392" s="2">
        <f t="shared" si="190"/>
        <v>0</v>
      </c>
      <c r="E1392" s="2">
        <f t="shared" si="191"/>
        <v>1.0000000000000009E-2</v>
      </c>
      <c r="F1392" s="2">
        <f t="shared" si="196"/>
        <v>4.0644496565194962E-3</v>
      </c>
      <c r="G1392" s="2">
        <f t="shared" si="196"/>
        <v>2.6990159523674023E-3</v>
      </c>
      <c r="H1392" s="2">
        <f t="shared" si="193"/>
        <v>1.5059005682995033</v>
      </c>
      <c r="I1392" s="2">
        <f t="shared" si="194"/>
        <v>60.094186790555817</v>
      </c>
    </row>
    <row r="1393" spans="1:9" ht="13.5" x14ac:dyDescent="0.25">
      <c r="A1393" s="3">
        <f>TITRES_STAT!B1396</f>
        <v>44342</v>
      </c>
      <c r="B1393" s="5">
        <f>TITRES_STAT!D1396</f>
        <v>0.6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3.7741318239109607E-3</v>
      </c>
      <c r="G1393" s="2">
        <f t="shared" si="196"/>
        <v>2.5062290986268736E-3</v>
      </c>
      <c r="H1393" s="2">
        <f t="shared" si="193"/>
        <v>1.5059005682995033</v>
      </c>
      <c r="I1393" s="2">
        <f t="shared" si="194"/>
        <v>60.094186790555817</v>
      </c>
    </row>
    <row r="1394" spans="1:9" ht="13.5" x14ac:dyDescent="0.25">
      <c r="A1394" s="3">
        <f>TITRES_STAT!B1397</f>
        <v>44343</v>
      </c>
      <c r="B1394" s="5">
        <f>TITRES_STAT!D1397</f>
        <v>0.57999999999999996</v>
      </c>
      <c r="C1394" s="2">
        <f t="shared" si="189"/>
        <v>-2.0000000000000018E-2</v>
      </c>
      <c r="D1394" s="2">
        <f t="shared" si="190"/>
        <v>0</v>
      </c>
      <c r="E1394" s="2">
        <f t="shared" si="191"/>
        <v>2.0000000000000018E-2</v>
      </c>
      <c r="F1394" s="2">
        <f t="shared" si="196"/>
        <v>3.5045509793458921E-3</v>
      </c>
      <c r="G1394" s="2">
        <f t="shared" si="196"/>
        <v>3.7557841630106695E-3</v>
      </c>
      <c r="H1394" s="2">
        <f t="shared" si="193"/>
        <v>0.93310766200595863</v>
      </c>
      <c r="I1394" s="2">
        <f t="shared" si="194"/>
        <v>48.269823784035182</v>
      </c>
    </row>
    <row r="1395" spans="1:9" ht="13.5" x14ac:dyDescent="0.25">
      <c r="A1395" s="3">
        <f>TITRES_STAT!B1398</f>
        <v>44344</v>
      </c>
      <c r="B1395" s="5">
        <f>TITRES_STAT!D1398</f>
        <v>0.59</v>
      </c>
      <c r="C1395" s="2">
        <f t="shared" si="189"/>
        <v>1.0000000000000009E-2</v>
      </c>
      <c r="D1395" s="2">
        <f t="shared" si="190"/>
        <v>1.0000000000000009E-2</v>
      </c>
      <c r="E1395" s="2">
        <f t="shared" si="191"/>
        <v>0</v>
      </c>
      <c r="F1395" s="2">
        <f t="shared" si="196"/>
        <v>3.9685116236783296E-3</v>
      </c>
      <c r="G1395" s="2">
        <f t="shared" si="196"/>
        <v>3.4875138656527646E-3</v>
      </c>
      <c r="H1395" s="2">
        <f t="shared" si="193"/>
        <v>1.1379199557492041</v>
      </c>
      <c r="I1395" s="2">
        <f t="shared" si="194"/>
        <v>53.225564067034313</v>
      </c>
    </row>
    <row r="1396" spans="1:9" ht="13.5" x14ac:dyDescent="0.25">
      <c r="A1396" s="3">
        <f>TITRES_STAT!B1399</f>
        <v>44347</v>
      </c>
      <c r="B1396" s="5">
        <f>TITRES_STAT!D1399</f>
        <v>0.6</v>
      </c>
      <c r="C1396" s="2">
        <f t="shared" si="189"/>
        <v>1.0000000000000009E-2</v>
      </c>
      <c r="D1396" s="2">
        <f t="shared" si="190"/>
        <v>1.0000000000000009E-2</v>
      </c>
      <c r="E1396" s="2">
        <f t="shared" si="191"/>
        <v>0</v>
      </c>
      <c r="F1396" s="2">
        <f t="shared" si="196"/>
        <v>4.3993322219870205E-3</v>
      </c>
      <c r="G1396" s="2">
        <f t="shared" si="196"/>
        <v>3.2384057323918526E-3</v>
      </c>
      <c r="H1396" s="2">
        <f t="shared" si="193"/>
        <v>1.3584870413188528</v>
      </c>
      <c r="I1396" s="2">
        <f t="shared" si="194"/>
        <v>57.599936633919107</v>
      </c>
    </row>
    <row r="1397" spans="1:9" ht="13.5" x14ac:dyDescent="0.25">
      <c r="A1397" s="3">
        <f>TITRES_STAT!B1400</f>
        <v>44348</v>
      </c>
      <c r="B1397" s="5">
        <f>TITRES_STAT!D1400</f>
        <v>0.59</v>
      </c>
      <c r="C1397" s="2">
        <f t="shared" si="189"/>
        <v>-1.0000000000000009E-2</v>
      </c>
      <c r="D1397" s="2">
        <f t="shared" si="190"/>
        <v>0</v>
      </c>
      <c r="E1397" s="2">
        <f t="shared" si="191"/>
        <v>1.0000000000000009E-2</v>
      </c>
      <c r="F1397" s="2">
        <f t="shared" si="196"/>
        <v>4.0850942061308052E-3</v>
      </c>
      <c r="G1397" s="2">
        <f t="shared" si="196"/>
        <v>3.7213767515067208E-3</v>
      </c>
      <c r="H1397" s="2">
        <f t="shared" si="193"/>
        <v>1.0977373372574604</v>
      </c>
      <c r="I1397" s="2">
        <f t="shared" si="194"/>
        <v>52.329589494394</v>
      </c>
    </row>
    <row r="1398" spans="1:9" ht="13.5" x14ac:dyDescent="0.25">
      <c r="A1398" s="3">
        <f>TITRES_STAT!B1401</f>
        <v>44349</v>
      </c>
      <c r="B1398" s="5">
        <f>TITRES_STAT!D1401</f>
        <v>0.6</v>
      </c>
      <c r="C1398" s="2">
        <f t="shared" si="189"/>
        <v>1.0000000000000009E-2</v>
      </c>
      <c r="D1398" s="2">
        <f t="shared" si="190"/>
        <v>1.0000000000000009E-2</v>
      </c>
      <c r="E1398" s="2">
        <f t="shared" si="191"/>
        <v>0</v>
      </c>
      <c r="F1398" s="2">
        <f t="shared" si="196"/>
        <v>4.5075874771214625E-3</v>
      </c>
      <c r="G1398" s="2">
        <f t="shared" si="196"/>
        <v>3.4555641263990977E-3</v>
      </c>
      <c r="H1398" s="2">
        <f t="shared" si="193"/>
        <v>1.304443301365857</v>
      </c>
      <c r="I1398" s="2">
        <f t="shared" si="194"/>
        <v>56.605571531862196</v>
      </c>
    </row>
    <row r="1399" spans="1:9" ht="13.5" x14ac:dyDescent="0.25">
      <c r="A1399" s="3">
        <f>TITRES_STAT!B1402</f>
        <v>44350</v>
      </c>
      <c r="B1399" s="5">
        <f>TITRES_STAT!D1402</f>
        <v>0.6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4.1856169430413582E-3</v>
      </c>
      <c r="G1399" s="2">
        <f t="shared" si="196"/>
        <v>3.2087381173705907E-3</v>
      </c>
      <c r="H1399" s="2">
        <f t="shared" si="193"/>
        <v>1.304443301365857</v>
      </c>
      <c r="I1399" s="2">
        <f t="shared" si="194"/>
        <v>56.605571531862196</v>
      </c>
    </row>
    <row r="1400" spans="1:9" ht="13.5" x14ac:dyDescent="0.25">
      <c r="A1400" s="3">
        <f>TITRES_STAT!B1403</f>
        <v>44351</v>
      </c>
      <c r="B1400" s="5">
        <f>TITRES_STAT!D1403</f>
        <v>0.6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3.8866443042526897E-3</v>
      </c>
      <c r="G1400" s="2">
        <f t="shared" si="196"/>
        <v>2.9795425375584057E-3</v>
      </c>
      <c r="H1400" s="2">
        <f t="shared" si="193"/>
        <v>1.304443301365857</v>
      </c>
      <c r="I1400" s="2">
        <f t="shared" si="194"/>
        <v>56.605571531862196</v>
      </c>
    </row>
    <row r="1401" spans="1:9" ht="13.5" x14ac:dyDescent="0.25">
      <c r="A1401" s="3">
        <f>TITRES_STAT!B1404</f>
        <v>44354</v>
      </c>
      <c r="B1401" s="5">
        <f>TITRES_STAT!D1404</f>
        <v>0.6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3.6090268539489263E-3</v>
      </c>
      <c r="G1401" s="2">
        <f t="shared" si="196"/>
        <v>2.766718070589948E-3</v>
      </c>
      <c r="H1401" s="2">
        <f t="shared" si="193"/>
        <v>1.3044433013658572</v>
      </c>
      <c r="I1401" s="2">
        <f t="shared" si="194"/>
        <v>56.605571531862203</v>
      </c>
    </row>
    <row r="1402" spans="1:9" ht="13.5" x14ac:dyDescent="0.25">
      <c r="A1402" s="3">
        <f>TITRES_STAT!B1405</f>
        <v>44355</v>
      </c>
      <c r="B1402" s="5">
        <f>TITRES_STAT!D1405</f>
        <v>0.6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3.3512392215240029E-3</v>
      </c>
      <c r="G1402" s="2">
        <f t="shared" si="196"/>
        <v>2.5690953512620949E-3</v>
      </c>
      <c r="H1402" s="2">
        <f t="shared" si="193"/>
        <v>1.304443301365857</v>
      </c>
      <c r="I1402" s="2">
        <f t="shared" si="194"/>
        <v>56.605571531862196</v>
      </c>
    </row>
    <row r="1403" spans="1:9" ht="13.5" x14ac:dyDescent="0.25">
      <c r="A1403" s="3">
        <f>TITRES_STAT!B1406</f>
        <v>44356</v>
      </c>
      <c r="B1403" s="5">
        <f>TITRES_STAT!D1406</f>
        <v>0.6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3.1118649914151455E-3</v>
      </c>
      <c r="G1403" s="2">
        <f t="shared" si="196"/>
        <v>2.3855885404576596E-3</v>
      </c>
      <c r="H1403" s="2">
        <f t="shared" si="193"/>
        <v>1.304443301365857</v>
      </c>
      <c r="I1403" s="2">
        <f t="shared" si="194"/>
        <v>56.605571531862196</v>
      </c>
    </row>
    <row r="1404" spans="1:9" ht="13.5" x14ac:dyDescent="0.25">
      <c r="A1404" s="3">
        <f>TITRES_STAT!B1407</f>
        <v>44357</v>
      </c>
      <c r="B1404" s="5">
        <f>TITRES_STAT!D1407</f>
        <v>0.59</v>
      </c>
      <c r="C1404" s="2">
        <f t="shared" si="189"/>
        <v>-1.0000000000000009E-2</v>
      </c>
      <c r="D1404" s="2">
        <f t="shared" si="190"/>
        <v>0</v>
      </c>
      <c r="E1404" s="2">
        <f t="shared" si="191"/>
        <v>1.0000000000000009E-2</v>
      </c>
      <c r="F1404" s="2">
        <f t="shared" si="196"/>
        <v>2.8895889205997781E-3</v>
      </c>
      <c r="G1404" s="2">
        <f t="shared" si="196"/>
        <v>2.9294750732821134E-3</v>
      </c>
      <c r="H1404" s="2">
        <f t="shared" si="193"/>
        <v>0.98638453931692005</v>
      </c>
      <c r="I1404" s="2">
        <f t="shared" si="194"/>
        <v>49.657280339894257</v>
      </c>
    </row>
    <row r="1405" spans="1:9" ht="13.5" x14ac:dyDescent="0.25">
      <c r="A1405" s="3">
        <f>TITRES_STAT!B1408</f>
        <v>44358</v>
      </c>
      <c r="B1405" s="5">
        <f>TITRES_STAT!D1408</f>
        <v>0.59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2.6831897119855082E-3</v>
      </c>
      <c r="G1405" s="2">
        <f t="shared" si="197"/>
        <v>2.7202268537619627E-3</v>
      </c>
      <c r="H1405" s="2">
        <f t="shared" si="193"/>
        <v>0.98638453931691994</v>
      </c>
      <c r="I1405" s="2">
        <f t="shared" si="194"/>
        <v>49.657280339894257</v>
      </c>
    </row>
    <row r="1406" spans="1:9" ht="13.5" x14ac:dyDescent="0.25">
      <c r="A1406" s="3">
        <f>TITRES_STAT!B1409</f>
        <v>44361</v>
      </c>
      <c r="B1406" s="5">
        <f>TITRES_STAT!D1409</f>
        <v>0.57999999999999996</v>
      </c>
      <c r="C1406" s="2">
        <f t="shared" si="189"/>
        <v>-1.0000000000000009E-2</v>
      </c>
      <c r="D1406" s="2">
        <f t="shared" si="190"/>
        <v>0</v>
      </c>
      <c r="E1406" s="2">
        <f t="shared" si="191"/>
        <v>1.0000000000000009E-2</v>
      </c>
      <c r="F1406" s="2">
        <f t="shared" si="197"/>
        <v>2.4915333039865436E-3</v>
      </c>
      <c r="G1406" s="2">
        <f t="shared" si="197"/>
        <v>3.2402106499218228E-3</v>
      </c>
      <c r="H1406" s="2">
        <f t="shared" si="193"/>
        <v>0.76894176742695952</v>
      </c>
      <c r="I1406" s="2">
        <f t="shared" si="194"/>
        <v>43.469026600317953</v>
      </c>
    </row>
    <row r="1407" spans="1:9" ht="13.5" x14ac:dyDescent="0.25">
      <c r="A1407" s="3">
        <f>TITRES_STAT!B1410</f>
        <v>44362</v>
      </c>
      <c r="B1407" s="5">
        <f>TITRES_STAT!D1410</f>
        <v>0.56999999999999995</v>
      </c>
      <c r="C1407" s="2">
        <f t="shared" si="189"/>
        <v>-1.0000000000000009E-2</v>
      </c>
      <c r="D1407" s="2">
        <f t="shared" si="190"/>
        <v>0</v>
      </c>
      <c r="E1407" s="2">
        <f t="shared" si="191"/>
        <v>1.0000000000000009E-2</v>
      </c>
      <c r="F1407" s="2">
        <f t="shared" si="197"/>
        <v>2.313566639416076E-3</v>
      </c>
      <c r="G1407" s="2">
        <f t="shared" si="197"/>
        <v>3.7230527463559789E-3</v>
      </c>
      <c r="H1407" s="2">
        <f t="shared" si="193"/>
        <v>0.62141656243805066</v>
      </c>
      <c r="I1407" s="2">
        <f t="shared" si="194"/>
        <v>38.325534402069678</v>
      </c>
    </row>
    <row r="1408" spans="1:9" ht="13.5" x14ac:dyDescent="0.25">
      <c r="A1408" s="3">
        <f>TITRES_STAT!B1411</f>
        <v>44363</v>
      </c>
      <c r="B1408" s="5">
        <f>TITRES_STAT!D1411</f>
        <v>0.56999999999999995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2.1483118794577848E-3</v>
      </c>
      <c r="G1408" s="2">
        <f t="shared" si="197"/>
        <v>3.4571204073305518E-3</v>
      </c>
      <c r="H1408" s="2">
        <f t="shared" si="193"/>
        <v>0.62141656243805055</v>
      </c>
      <c r="I1408" s="2">
        <f t="shared" si="194"/>
        <v>38.325534402069671</v>
      </c>
    </row>
    <row r="1409" spans="1:9" ht="13.5" x14ac:dyDescent="0.25">
      <c r="A1409" s="3">
        <f>TITRES_STAT!B1412</f>
        <v>44364</v>
      </c>
      <c r="B1409" s="5">
        <f>TITRES_STAT!D1412</f>
        <v>0.56999999999999995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1.994861030925086E-3</v>
      </c>
      <c r="G1409" s="2">
        <f t="shared" si="197"/>
        <v>3.2101832353783693E-3</v>
      </c>
      <c r="H1409" s="2">
        <f t="shared" si="193"/>
        <v>0.62141656243805066</v>
      </c>
      <c r="I1409" s="2">
        <f t="shared" si="194"/>
        <v>38.325534402069678</v>
      </c>
    </row>
    <row r="1410" spans="1:9" ht="13.5" x14ac:dyDescent="0.25">
      <c r="A1410" s="3">
        <f>TITRES_STAT!B1413</f>
        <v>44365</v>
      </c>
      <c r="B1410" s="5">
        <f>TITRES_STAT!D1413</f>
        <v>0.56999999999999995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1.8523709572875798E-3</v>
      </c>
      <c r="G1410" s="2">
        <f t="shared" si="197"/>
        <v>2.9808844328513425E-3</v>
      </c>
      <c r="H1410" s="2">
        <f t="shared" si="193"/>
        <v>0.62141656243805077</v>
      </c>
      <c r="I1410" s="2">
        <f t="shared" si="194"/>
        <v>38.325534402069678</v>
      </c>
    </row>
    <row r="1411" spans="1:9" ht="13.5" x14ac:dyDescent="0.25">
      <c r="A1411" s="3">
        <f>TITRES_STAT!B1414</f>
        <v>44368</v>
      </c>
      <c r="B1411" s="5">
        <f>TITRES_STAT!D1414</f>
        <v>0.56999999999999995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1.7200587460527528E-3</v>
      </c>
      <c r="G1411" s="2">
        <f t="shared" si="197"/>
        <v>2.7679641162191037E-3</v>
      </c>
      <c r="H1411" s="2">
        <f t="shared" si="193"/>
        <v>0.62141656243805077</v>
      </c>
      <c r="I1411" s="2">
        <f t="shared" si="194"/>
        <v>38.325534402069678</v>
      </c>
    </row>
    <row r="1412" spans="1:9" ht="13.5" x14ac:dyDescent="0.25">
      <c r="A1412" s="3">
        <f>TITRES_STAT!B1415</f>
        <v>44369</v>
      </c>
      <c r="B1412" s="5">
        <f>TITRES_STAT!D1415</f>
        <v>0.55000000000000004</v>
      </c>
      <c r="C1412" s="2">
        <f t="shared" si="198"/>
        <v>-1.9999999999999907E-2</v>
      </c>
      <c r="D1412" s="2">
        <f t="shared" si="199"/>
        <v>0</v>
      </c>
      <c r="E1412" s="2">
        <f t="shared" si="200"/>
        <v>1.9999999999999907E-2</v>
      </c>
      <c r="F1412" s="2">
        <f t="shared" si="197"/>
        <v>1.5971974070489846E-3</v>
      </c>
      <c r="G1412" s="2">
        <f t="shared" si="197"/>
        <v>3.9988238222034471E-3</v>
      </c>
      <c r="H1412" s="2">
        <f t="shared" si="193"/>
        <v>0.39941679805460667</v>
      </c>
      <c r="I1412" s="2">
        <f t="shared" si="194"/>
        <v>28.541660969759278</v>
      </c>
    </row>
    <row r="1413" spans="1:9" ht="13.5" x14ac:dyDescent="0.25">
      <c r="A1413" s="3">
        <f>TITRES_STAT!B1416</f>
        <v>44370</v>
      </c>
      <c r="B1413" s="5">
        <f>TITRES_STAT!D1416</f>
        <v>0.54</v>
      </c>
      <c r="C1413" s="2">
        <f t="shared" si="198"/>
        <v>-1.0000000000000009E-2</v>
      </c>
      <c r="D1413" s="2">
        <f t="shared" si="199"/>
        <v>0</v>
      </c>
      <c r="E1413" s="2">
        <f t="shared" si="200"/>
        <v>1.0000000000000009E-2</v>
      </c>
      <c r="F1413" s="2">
        <f t="shared" si="197"/>
        <v>1.4831118779740572E-3</v>
      </c>
      <c r="G1413" s="2">
        <f t="shared" si="197"/>
        <v>4.4274792634746299E-3</v>
      </c>
      <c r="H1413" s="2">
        <f t="shared" si="193"/>
        <v>0.33497884229730523</v>
      </c>
      <c r="I1413" s="2">
        <f t="shared" si="194"/>
        <v>25.092445788942626</v>
      </c>
    </row>
    <row r="1414" spans="1:9" ht="13.5" x14ac:dyDescent="0.25">
      <c r="A1414" s="3">
        <f>TITRES_STAT!B1417</f>
        <v>44371</v>
      </c>
      <c r="B1414" s="5">
        <f>TITRES_STAT!D1417</f>
        <v>0.55000000000000004</v>
      </c>
      <c r="C1414" s="2">
        <f t="shared" si="198"/>
        <v>1.0000000000000009E-2</v>
      </c>
      <c r="D1414" s="2">
        <f t="shared" si="199"/>
        <v>1.0000000000000009E-2</v>
      </c>
      <c r="E1414" s="2">
        <f t="shared" si="200"/>
        <v>0</v>
      </c>
      <c r="F1414" s="2">
        <f t="shared" si="197"/>
        <v>2.0914610295473396E-3</v>
      </c>
      <c r="G1414" s="2">
        <f t="shared" si="197"/>
        <v>4.1112307446550134E-3</v>
      </c>
      <c r="H1414" s="2">
        <f t="shared" si="193"/>
        <v>0.50871896019614948</v>
      </c>
      <c r="I1414" s="2">
        <f t="shared" si="194"/>
        <v>33.718603240063388</v>
      </c>
    </row>
    <row r="1415" spans="1:9" ht="13.5" x14ac:dyDescent="0.25">
      <c r="A1415" s="3">
        <f>TITRES_STAT!B1418</f>
        <v>44372</v>
      </c>
      <c r="B1415" s="5">
        <f>TITRES_STAT!D1418</f>
        <v>0.55000000000000004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1.9420709560082439E-3</v>
      </c>
      <c r="G1415" s="2">
        <f t="shared" si="197"/>
        <v>3.8175714057510838E-3</v>
      </c>
      <c r="H1415" s="2">
        <f t="shared" si="193"/>
        <v>0.50871896019614948</v>
      </c>
      <c r="I1415" s="2">
        <f t="shared" si="194"/>
        <v>33.718603240063388</v>
      </c>
    </row>
    <row r="1416" spans="1:9" ht="13.5" x14ac:dyDescent="0.25">
      <c r="A1416" s="3">
        <f>TITRES_STAT!B1419</f>
        <v>44375</v>
      </c>
      <c r="B1416" s="5">
        <f>TITRES_STAT!D1419</f>
        <v>0.54</v>
      </c>
      <c r="C1416" s="2">
        <f t="shared" si="198"/>
        <v>-1.0000000000000009E-2</v>
      </c>
      <c r="D1416" s="2">
        <f t="shared" si="199"/>
        <v>0</v>
      </c>
      <c r="E1416" s="2">
        <f t="shared" si="200"/>
        <v>1.0000000000000009E-2</v>
      </c>
      <c r="F1416" s="2">
        <f t="shared" si="197"/>
        <v>1.803351602007655E-3</v>
      </c>
      <c r="G1416" s="2">
        <f t="shared" si="197"/>
        <v>4.2591734481974355E-3</v>
      </c>
      <c r="H1416" s="2">
        <f t="shared" si="193"/>
        <v>0.42340412381441478</v>
      </c>
      <c r="I1416" s="2">
        <f t="shared" si="194"/>
        <v>29.74588289654406</v>
      </c>
    </row>
    <row r="1417" spans="1:9" ht="13.5" x14ac:dyDescent="0.25">
      <c r="A1417" s="3">
        <f>TITRES_STAT!B1420</f>
        <v>44376</v>
      </c>
      <c r="B1417" s="5">
        <f>TITRES_STAT!D1420</f>
        <v>0.53</v>
      </c>
      <c r="C1417" s="2">
        <f t="shared" si="198"/>
        <v>-1.0000000000000009E-2</v>
      </c>
      <c r="D1417" s="2">
        <f t="shared" si="199"/>
        <v>0</v>
      </c>
      <c r="E1417" s="2">
        <f t="shared" si="200"/>
        <v>1.0000000000000009E-2</v>
      </c>
      <c r="F1417" s="2">
        <f t="shared" si="197"/>
        <v>1.6745407732928225E-3</v>
      </c>
      <c r="G1417" s="2">
        <f t="shared" si="197"/>
        <v>4.6692324876119046E-3</v>
      </c>
      <c r="H1417" s="2">
        <f t="shared" si="193"/>
        <v>0.3586329825588257</v>
      </c>
      <c r="I1417" s="2">
        <f t="shared" si="194"/>
        <v>26.396605055427301</v>
      </c>
    </row>
    <row r="1418" spans="1:9" ht="13.5" x14ac:dyDescent="0.25">
      <c r="A1418" s="3">
        <f>TITRES_STAT!B1421</f>
        <v>44377</v>
      </c>
      <c r="B1418" s="5">
        <f>TITRES_STAT!D1421</f>
        <v>0.54</v>
      </c>
      <c r="C1418" s="2">
        <f t="shared" si="198"/>
        <v>1.0000000000000009E-2</v>
      </c>
      <c r="D1418" s="2">
        <f t="shared" si="199"/>
        <v>1.0000000000000009E-2</v>
      </c>
      <c r="E1418" s="2">
        <f t="shared" si="200"/>
        <v>0</v>
      </c>
      <c r="F1418" s="2">
        <f t="shared" si="197"/>
        <v>2.2692164323433357E-3</v>
      </c>
      <c r="G1418" s="2">
        <f t="shared" si="197"/>
        <v>4.3357158813539113E-3</v>
      </c>
      <c r="H1418" s="2">
        <f t="shared" si="193"/>
        <v>0.52337756772815314</v>
      </c>
      <c r="I1418" s="2">
        <f t="shared" si="194"/>
        <v>34.356391929065737</v>
      </c>
    </row>
    <row r="1419" spans="1:9" ht="13.5" x14ac:dyDescent="0.25">
      <c r="A1419" s="3">
        <f>TITRES_STAT!B1422</f>
        <v>44378</v>
      </c>
      <c r="B1419" s="5">
        <f>TITRES_STAT!D1422</f>
        <v>0.53</v>
      </c>
      <c r="C1419" s="2">
        <f t="shared" si="198"/>
        <v>-1.0000000000000009E-2</v>
      </c>
      <c r="D1419" s="2">
        <f t="shared" si="199"/>
        <v>0</v>
      </c>
      <c r="E1419" s="2">
        <f t="shared" si="200"/>
        <v>1.0000000000000009E-2</v>
      </c>
      <c r="F1419" s="2">
        <f t="shared" si="197"/>
        <v>2.1071295443188119E-3</v>
      </c>
      <c r="G1419" s="2">
        <f t="shared" si="197"/>
        <v>4.7403076041143471E-3</v>
      </c>
      <c r="H1419" s="2">
        <f t="shared" si="193"/>
        <v>0.44451325109997719</v>
      </c>
      <c r="I1419" s="2">
        <f t="shared" si="194"/>
        <v>30.77252844593059</v>
      </c>
    </row>
    <row r="1420" spans="1:9" ht="13.5" x14ac:dyDescent="0.25">
      <c r="A1420" s="3">
        <f>TITRES_STAT!B1423</f>
        <v>44379</v>
      </c>
      <c r="B1420" s="5">
        <f>TITRES_STAT!D1423</f>
        <v>0.52</v>
      </c>
      <c r="C1420" s="2">
        <f t="shared" si="198"/>
        <v>-1.0000000000000009E-2</v>
      </c>
      <c r="D1420" s="2">
        <f t="shared" si="199"/>
        <v>0</v>
      </c>
      <c r="E1420" s="2">
        <f t="shared" si="200"/>
        <v>1.0000000000000009E-2</v>
      </c>
      <c r="F1420" s="2">
        <f t="shared" si="197"/>
        <v>1.9566202911531828E-3</v>
      </c>
      <c r="G1420" s="2">
        <f t="shared" si="197"/>
        <v>5.11599991810618E-3</v>
      </c>
      <c r="H1420" s="2">
        <f t="shared" si="193"/>
        <v>0.38245119673056532</v>
      </c>
      <c r="I1420" s="2">
        <f t="shared" si="194"/>
        <v>27.664715950555447</v>
      </c>
    </row>
    <row r="1421" spans="1:9" ht="13.5" x14ac:dyDescent="0.25">
      <c r="A1421" s="3">
        <f>TITRES_STAT!B1424</f>
        <v>44382</v>
      </c>
      <c r="B1421" s="5">
        <f>TITRES_STAT!D1424</f>
        <v>0.53</v>
      </c>
      <c r="C1421" s="2">
        <f t="shared" si="198"/>
        <v>1.0000000000000009E-2</v>
      </c>
      <c r="D1421" s="2">
        <f t="shared" si="199"/>
        <v>1.0000000000000009E-2</v>
      </c>
      <c r="E1421" s="2">
        <f t="shared" si="200"/>
        <v>0</v>
      </c>
      <c r="F1421" s="2">
        <f t="shared" ref="F1421:G1436" si="201">((F1420*13)+D1421)/14</f>
        <v>2.53114741321367E-3</v>
      </c>
      <c r="G1421" s="2">
        <f t="shared" si="201"/>
        <v>4.7505713525271675E-3</v>
      </c>
      <c r="H1421" s="2">
        <f t="shared" si="193"/>
        <v>0.53280905082441765</v>
      </c>
      <c r="I1421" s="2">
        <f t="shared" si="194"/>
        <v>34.760301717806769</v>
      </c>
    </row>
    <row r="1422" spans="1:9" ht="13.5" x14ac:dyDescent="0.25">
      <c r="A1422" s="3">
        <f>TITRES_STAT!B1425</f>
        <v>44383</v>
      </c>
      <c r="B1422" s="5">
        <f>TITRES_STAT!D1425</f>
        <v>0.53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2.3503511694126936E-3</v>
      </c>
      <c r="G1422" s="2">
        <f t="shared" si="201"/>
        <v>4.4112448273466555E-3</v>
      </c>
      <c r="H1422" s="2">
        <f t="shared" si="193"/>
        <v>0.53280905082441765</v>
      </c>
      <c r="I1422" s="2">
        <f t="shared" si="194"/>
        <v>34.760301717806769</v>
      </c>
    </row>
    <row r="1423" spans="1:9" ht="13.5" x14ac:dyDescent="0.25">
      <c r="A1423" s="3">
        <f>TITRES_STAT!B1426</f>
        <v>44384</v>
      </c>
      <c r="B1423" s="5">
        <f>TITRES_STAT!D1426</f>
        <v>0.53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2.1824689430260725E-3</v>
      </c>
      <c r="G1423" s="2">
        <f t="shared" si="201"/>
        <v>4.0961559111076084E-3</v>
      </c>
      <c r="H1423" s="2">
        <f t="shared" si="193"/>
        <v>0.53280905082441765</v>
      </c>
      <c r="I1423" s="2">
        <f t="shared" si="194"/>
        <v>34.760301717806769</v>
      </c>
    </row>
    <row r="1424" spans="1:9" ht="13.5" x14ac:dyDescent="0.25">
      <c r="A1424" s="3">
        <f>TITRES_STAT!B1427</f>
        <v>44385</v>
      </c>
      <c r="B1424" s="5">
        <f>TITRES_STAT!D1427</f>
        <v>0.53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2.0265783042384957E-3</v>
      </c>
      <c r="G1424" s="2">
        <f t="shared" si="201"/>
        <v>3.8035733460284938E-3</v>
      </c>
      <c r="H1424" s="2">
        <f t="shared" si="193"/>
        <v>0.53280905082441754</v>
      </c>
      <c r="I1424" s="2">
        <f t="shared" si="194"/>
        <v>34.760301717806755</v>
      </c>
    </row>
    <row r="1425" spans="1:9" ht="13.5" x14ac:dyDescent="0.25">
      <c r="A1425" s="3">
        <f>TITRES_STAT!B1428</f>
        <v>44386</v>
      </c>
      <c r="B1425" s="5">
        <f>TITRES_STAT!D1428</f>
        <v>0.53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1.8818227110786033E-3</v>
      </c>
      <c r="G1425" s="2">
        <f t="shared" si="201"/>
        <v>3.5318895355978875E-3</v>
      </c>
      <c r="H1425" s="2">
        <f t="shared" ref="H1425:H1488" si="202">F1425/G1425</f>
        <v>0.53280905082441754</v>
      </c>
      <c r="I1425" s="2">
        <f t="shared" ref="I1425:I1488" si="203">IF(G1425=0,100,100-(100/(1+H1425)))</f>
        <v>34.760301717806755</v>
      </c>
    </row>
    <row r="1426" spans="1:9" ht="13.5" x14ac:dyDescent="0.25">
      <c r="A1426" s="3">
        <f>TITRES_STAT!B1429</f>
        <v>44389</v>
      </c>
      <c r="B1426" s="5">
        <f>TITRES_STAT!D1429</f>
        <v>0.52</v>
      </c>
      <c r="C1426" s="2">
        <f t="shared" si="198"/>
        <v>-1.0000000000000009E-2</v>
      </c>
      <c r="D1426" s="2">
        <f t="shared" si="199"/>
        <v>0</v>
      </c>
      <c r="E1426" s="2">
        <f t="shared" si="200"/>
        <v>1.0000000000000009E-2</v>
      </c>
      <c r="F1426" s="2">
        <f t="shared" si="201"/>
        <v>1.7474068031444175E-3</v>
      </c>
      <c r="G1426" s="2">
        <f t="shared" si="201"/>
        <v>3.9938974259123251E-3</v>
      </c>
      <c r="H1426" s="2">
        <f t="shared" si="202"/>
        <v>0.43751919911795373</v>
      </c>
      <c r="I1426" s="2">
        <f t="shared" si="203"/>
        <v>30.435711702940083</v>
      </c>
    </row>
    <row r="1427" spans="1:9" ht="13.5" x14ac:dyDescent="0.25">
      <c r="A1427" s="3">
        <f>TITRES_STAT!B1430</f>
        <v>44390</v>
      </c>
      <c r="B1427" s="5">
        <f>TITRES_STAT!D1430</f>
        <v>0.53</v>
      </c>
      <c r="C1427" s="2">
        <f t="shared" si="198"/>
        <v>1.0000000000000009E-2</v>
      </c>
      <c r="D1427" s="2">
        <f t="shared" si="199"/>
        <v>1.0000000000000009E-2</v>
      </c>
      <c r="E1427" s="2">
        <f t="shared" si="200"/>
        <v>0</v>
      </c>
      <c r="F1427" s="2">
        <f t="shared" si="201"/>
        <v>2.3368777457769595E-3</v>
      </c>
      <c r="G1427" s="2">
        <f t="shared" si="201"/>
        <v>3.708619038347159E-3</v>
      </c>
      <c r="H1427" s="2">
        <f t="shared" si="202"/>
        <v>0.63012073270767899</v>
      </c>
      <c r="I1427" s="2">
        <f t="shared" si="203"/>
        <v>38.654850531287316</v>
      </c>
    </row>
    <row r="1428" spans="1:9" ht="13.5" x14ac:dyDescent="0.25">
      <c r="A1428" s="3">
        <f>TITRES_STAT!B1431</f>
        <v>44391</v>
      </c>
      <c r="B1428" s="5">
        <f>TITRES_STAT!D1431</f>
        <v>0.53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2.1699579067928909E-3</v>
      </c>
      <c r="G1428" s="2">
        <f t="shared" si="201"/>
        <v>3.4437176784652191E-3</v>
      </c>
      <c r="H1428" s="2">
        <f t="shared" si="202"/>
        <v>0.63012073270767888</v>
      </c>
      <c r="I1428" s="2">
        <f t="shared" si="203"/>
        <v>38.654850531287309</v>
      </c>
    </row>
    <row r="1429" spans="1:9" ht="13.5" x14ac:dyDescent="0.25">
      <c r="A1429" s="3">
        <f>TITRES_STAT!B1432</f>
        <v>44392</v>
      </c>
      <c r="B1429" s="5">
        <f>TITRES_STAT!D1432</f>
        <v>0.53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2.0149609134505414E-3</v>
      </c>
      <c r="G1429" s="2">
        <f t="shared" si="201"/>
        <v>3.1977378442891321E-3</v>
      </c>
      <c r="H1429" s="2">
        <f t="shared" si="202"/>
        <v>0.63012073270767888</v>
      </c>
      <c r="I1429" s="2">
        <f t="shared" si="203"/>
        <v>38.654850531287309</v>
      </c>
    </row>
    <row r="1430" spans="1:9" ht="13.5" x14ac:dyDescent="0.25">
      <c r="A1430" s="3">
        <f>TITRES_STAT!B1433</f>
        <v>44393</v>
      </c>
      <c r="B1430" s="5">
        <f>TITRES_STAT!D1433</f>
        <v>0.53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1.8710351339183598E-3</v>
      </c>
      <c r="G1430" s="2">
        <f t="shared" si="201"/>
        <v>2.9693279982684795E-3</v>
      </c>
      <c r="H1430" s="2">
        <f t="shared" si="202"/>
        <v>0.63012073270767888</v>
      </c>
      <c r="I1430" s="2">
        <f t="shared" si="203"/>
        <v>38.654850531287309</v>
      </c>
    </row>
    <row r="1431" spans="1:9" ht="13.5" x14ac:dyDescent="0.25">
      <c r="A1431" s="3">
        <f>TITRES_STAT!B1434</f>
        <v>44396</v>
      </c>
      <c r="B1431" s="5">
        <f>TITRES_STAT!D1434</f>
        <v>0.52</v>
      </c>
      <c r="C1431" s="2">
        <f t="shared" si="198"/>
        <v>-1.0000000000000009E-2</v>
      </c>
      <c r="D1431" s="2">
        <f t="shared" si="199"/>
        <v>0</v>
      </c>
      <c r="E1431" s="2">
        <f t="shared" si="200"/>
        <v>1.0000000000000009E-2</v>
      </c>
      <c r="F1431" s="2">
        <f t="shared" si="201"/>
        <v>1.7373897672099054E-3</v>
      </c>
      <c r="G1431" s="2">
        <f t="shared" si="201"/>
        <v>3.4715188555350172E-3</v>
      </c>
      <c r="H1431" s="2">
        <f t="shared" si="202"/>
        <v>0.50046963289276025</v>
      </c>
      <c r="I1431" s="2">
        <f t="shared" si="203"/>
        <v>33.354199373425715</v>
      </c>
    </row>
    <row r="1432" spans="1:9" ht="13.5" x14ac:dyDescent="0.25">
      <c r="A1432" s="3">
        <f>TITRES_STAT!B1435</f>
        <v>44399</v>
      </c>
      <c r="B1432" s="5">
        <f>TITRES_STAT!D1435</f>
        <v>0.51</v>
      </c>
      <c r="C1432" s="2">
        <f t="shared" si="198"/>
        <v>-1.0000000000000009E-2</v>
      </c>
      <c r="D1432" s="2">
        <f t="shared" si="199"/>
        <v>0</v>
      </c>
      <c r="E1432" s="2">
        <f t="shared" si="200"/>
        <v>1.0000000000000009E-2</v>
      </c>
      <c r="F1432" s="2">
        <f t="shared" si="201"/>
        <v>1.6132904981234835E-3</v>
      </c>
      <c r="G1432" s="2">
        <f t="shared" si="201"/>
        <v>3.9378389372825163E-3</v>
      </c>
      <c r="H1432" s="2">
        <f t="shared" si="202"/>
        <v>0.40968930517935492</v>
      </c>
      <c r="I1432" s="2">
        <f t="shared" si="203"/>
        <v>29.062383014052173</v>
      </c>
    </row>
    <row r="1433" spans="1:9" ht="13.5" x14ac:dyDescent="0.25">
      <c r="A1433" s="3">
        <f>TITRES_STAT!B1436</f>
        <v>44400</v>
      </c>
      <c r="B1433" s="5">
        <f>TITRES_STAT!D1436</f>
        <v>0.51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1.4980554625432347E-3</v>
      </c>
      <c r="G1433" s="2">
        <f t="shared" si="201"/>
        <v>3.6565647274766221E-3</v>
      </c>
      <c r="H1433" s="2">
        <f t="shared" si="202"/>
        <v>0.40968930517935498</v>
      </c>
      <c r="I1433" s="2">
        <f t="shared" si="203"/>
        <v>29.062383014052173</v>
      </c>
    </row>
    <row r="1434" spans="1:9" ht="13.5" x14ac:dyDescent="0.25">
      <c r="A1434" s="3">
        <f>TITRES_STAT!B1437</f>
        <v>44403</v>
      </c>
      <c r="B1434" s="5">
        <f>TITRES_STAT!D1437</f>
        <v>0.5</v>
      </c>
      <c r="C1434" s="2">
        <f t="shared" si="198"/>
        <v>-1.0000000000000009E-2</v>
      </c>
      <c r="D1434" s="2">
        <f t="shared" si="199"/>
        <v>0</v>
      </c>
      <c r="E1434" s="2">
        <f t="shared" si="200"/>
        <v>1.0000000000000009E-2</v>
      </c>
      <c r="F1434" s="2">
        <f t="shared" si="201"/>
        <v>1.3910515009330038E-3</v>
      </c>
      <c r="G1434" s="2">
        <f t="shared" si="201"/>
        <v>4.1096672469425784E-3</v>
      </c>
      <c r="H1434" s="2">
        <f t="shared" si="202"/>
        <v>0.33848275720324761</v>
      </c>
      <c r="I1434" s="2">
        <f t="shared" si="203"/>
        <v>25.288540728795454</v>
      </c>
    </row>
    <row r="1435" spans="1:9" ht="13.5" x14ac:dyDescent="0.25">
      <c r="A1435" s="3">
        <f>TITRES_STAT!B1438</f>
        <v>44404</v>
      </c>
      <c r="B1435" s="5">
        <f>TITRES_STAT!D1438</f>
        <v>0.5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1.2916906794377891E-3</v>
      </c>
      <c r="G1435" s="2">
        <f t="shared" si="201"/>
        <v>3.8161195864466796E-3</v>
      </c>
      <c r="H1435" s="2">
        <f t="shared" si="202"/>
        <v>0.33848275720324761</v>
      </c>
      <c r="I1435" s="2">
        <f t="shared" si="203"/>
        <v>25.288540728795454</v>
      </c>
    </row>
    <row r="1436" spans="1:9" ht="13.5" x14ac:dyDescent="0.25">
      <c r="A1436" s="3">
        <f>TITRES_STAT!B1439</f>
        <v>44405</v>
      </c>
      <c r="B1436" s="5">
        <f>TITRES_STAT!D1439</f>
        <v>0.51</v>
      </c>
      <c r="C1436" s="2">
        <f t="shared" si="198"/>
        <v>1.0000000000000009E-2</v>
      </c>
      <c r="D1436" s="2">
        <f t="shared" si="199"/>
        <v>1.0000000000000009E-2</v>
      </c>
      <c r="E1436" s="2">
        <f t="shared" si="200"/>
        <v>0</v>
      </c>
      <c r="F1436" s="2">
        <f t="shared" si="201"/>
        <v>1.913712773763662E-3</v>
      </c>
      <c r="G1436" s="2">
        <f t="shared" si="201"/>
        <v>3.5435396159862022E-3</v>
      </c>
      <c r="H1436" s="2">
        <f t="shared" si="202"/>
        <v>0.54005683050083719</v>
      </c>
      <c r="I1436" s="2">
        <f t="shared" si="203"/>
        <v>35.067331270184823</v>
      </c>
    </row>
    <row r="1437" spans="1:9" ht="13.5" x14ac:dyDescent="0.25">
      <c r="A1437" s="3">
        <f>TITRES_STAT!B1440</f>
        <v>44406</v>
      </c>
      <c r="B1437" s="5">
        <f>TITRES_STAT!D1440</f>
        <v>0.52</v>
      </c>
      <c r="C1437" s="2">
        <f t="shared" si="198"/>
        <v>1.0000000000000009E-2</v>
      </c>
      <c r="D1437" s="2">
        <f t="shared" si="199"/>
        <v>1.0000000000000009E-2</v>
      </c>
      <c r="E1437" s="2">
        <f t="shared" si="200"/>
        <v>0</v>
      </c>
      <c r="F1437" s="2">
        <f t="shared" ref="F1437:G1452" si="204">((F1436*13)+D1437)/14</f>
        <v>2.4913047184948298E-3</v>
      </c>
      <c r="G1437" s="2">
        <f t="shared" si="204"/>
        <v>3.2904296434157591E-3</v>
      </c>
      <c r="H1437" s="2">
        <f t="shared" si="202"/>
        <v>0.75713660174439512</v>
      </c>
      <c r="I1437" s="2">
        <f t="shared" si="203"/>
        <v>43.089228292936859</v>
      </c>
    </row>
    <row r="1438" spans="1:9" ht="13.5" x14ac:dyDescent="0.25">
      <c r="A1438" s="3">
        <f>TITRES_STAT!B1441</f>
        <v>44407</v>
      </c>
      <c r="B1438" s="5">
        <f>TITRES_STAT!D1441</f>
        <v>0.52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2.3133543814594848E-3</v>
      </c>
      <c r="G1438" s="2">
        <f t="shared" si="204"/>
        <v>3.055398954600348E-3</v>
      </c>
      <c r="H1438" s="2">
        <f t="shared" si="202"/>
        <v>0.75713660174439512</v>
      </c>
      <c r="I1438" s="2">
        <f t="shared" si="203"/>
        <v>43.089228292936859</v>
      </c>
    </row>
    <row r="1439" spans="1:9" ht="13.5" x14ac:dyDescent="0.25">
      <c r="A1439" s="3">
        <f>TITRES_STAT!B1442</f>
        <v>44410</v>
      </c>
      <c r="B1439" s="5">
        <f>TITRES_STAT!D1442</f>
        <v>0.52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2.1481147827838074E-3</v>
      </c>
      <c r="G1439" s="2">
        <f t="shared" si="204"/>
        <v>2.8371561721288944E-3</v>
      </c>
      <c r="H1439" s="2">
        <f t="shared" si="202"/>
        <v>0.75713660174439512</v>
      </c>
      <c r="I1439" s="2">
        <f t="shared" si="203"/>
        <v>43.089228292936859</v>
      </c>
    </row>
    <row r="1440" spans="1:9" ht="13.5" x14ac:dyDescent="0.25">
      <c r="A1440" s="3">
        <f>TITRES_STAT!B1443</f>
        <v>44411</v>
      </c>
      <c r="B1440" s="5">
        <f>TITRES_STAT!D1443</f>
        <v>0.52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1.994678012584964E-3</v>
      </c>
      <c r="G1440" s="2">
        <f t="shared" si="204"/>
        <v>2.6345021598339733E-3</v>
      </c>
      <c r="H1440" s="2">
        <f t="shared" si="202"/>
        <v>0.75713660174439523</v>
      </c>
      <c r="I1440" s="2">
        <f t="shared" si="203"/>
        <v>43.089228292936859</v>
      </c>
    </row>
    <row r="1441" spans="1:9" ht="13.5" x14ac:dyDescent="0.25">
      <c r="A1441" s="3">
        <f>TITRES_STAT!B1444</f>
        <v>44412</v>
      </c>
      <c r="B1441" s="5">
        <f>TITRES_STAT!D1444</f>
        <v>0.52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1.8522010116860381E-3</v>
      </c>
      <c r="G1441" s="2">
        <f t="shared" si="204"/>
        <v>2.4463234341315465E-3</v>
      </c>
      <c r="H1441" s="2">
        <f t="shared" si="202"/>
        <v>0.75713660174439534</v>
      </c>
      <c r="I1441" s="2">
        <f t="shared" si="203"/>
        <v>43.089228292936859</v>
      </c>
    </row>
    <row r="1442" spans="1:9" ht="13.5" x14ac:dyDescent="0.25">
      <c r="A1442" s="3">
        <f>TITRES_STAT!B1445</f>
        <v>44413</v>
      </c>
      <c r="B1442" s="5">
        <f>TITRES_STAT!D1445</f>
        <v>0.52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1.7199009394227498E-3</v>
      </c>
      <c r="G1442" s="2">
        <f t="shared" si="204"/>
        <v>2.2715860459792932E-3</v>
      </c>
      <c r="H1442" s="2">
        <f t="shared" si="202"/>
        <v>0.75713660174439534</v>
      </c>
      <c r="I1442" s="2">
        <f t="shared" si="203"/>
        <v>43.089228292936859</v>
      </c>
    </row>
    <row r="1443" spans="1:9" ht="13.5" x14ac:dyDescent="0.25">
      <c r="A1443" s="3">
        <f>TITRES_STAT!B1446</f>
        <v>44414</v>
      </c>
      <c r="B1443" s="5">
        <f>TITRES_STAT!D1446</f>
        <v>0.52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1.5970508723211247E-3</v>
      </c>
      <c r="G1443" s="2">
        <f t="shared" si="204"/>
        <v>2.1093298998379152E-3</v>
      </c>
      <c r="H1443" s="2">
        <f t="shared" si="202"/>
        <v>0.75713660174439523</v>
      </c>
      <c r="I1443" s="2">
        <f t="shared" si="203"/>
        <v>43.089228292936859</v>
      </c>
    </row>
    <row r="1444" spans="1:9" ht="13.5" x14ac:dyDescent="0.25">
      <c r="A1444" s="3">
        <f>TITRES_STAT!B1447</f>
        <v>44417</v>
      </c>
      <c r="B1444" s="5">
        <f>TITRES_STAT!D1447</f>
        <v>0.53</v>
      </c>
      <c r="C1444" s="2">
        <f t="shared" si="198"/>
        <v>1.0000000000000009E-2</v>
      </c>
      <c r="D1444" s="2">
        <f t="shared" si="199"/>
        <v>1.0000000000000009E-2</v>
      </c>
      <c r="E1444" s="2">
        <f t="shared" si="200"/>
        <v>0</v>
      </c>
      <c r="F1444" s="2">
        <f t="shared" si="204"/>
        <v>2.197261524298188E-3</v>
      </c>
      <c r="G1444" s="2">
        <f t="shared" si="204"/>
        <v>1.9586634784209212E-3</v>
      </c>
      <c r="H1444" s="2">
        <f t="shared" si="202"/>
        <v>1.121816763576776</v>
      </c>
      <c r="I1444" s="2">
        <f t="shared" si="203"/>
        <v>52.87057689589151</v>
      </c>
    </row>
    <row r="1445" spans="1:9" ht="13.5" x14ac:dyDescent="0.25">
      <c r="A1445" s="3">
        <f>TITRES_STAT!B1448</f>
        <v>44419</v>
      </c>
      <c r="B1445" s="5">
        <f>TITRES_STAT!D1448</f>
        <v>0.54</v>
      </c>
      <c r="C1445" s="2">
        <f t="shared" si="198"/>
        <v>1.0000000000000009E-2</v>
      </c>
      <c r="D1445" s="2">
        <f t="shared" si="199"/>
        <v>1.0000000000000009E-2</v>
      </c>
      <c r="E1445" s="2">
        <f t="shared" si="200"/>
        <v>0</v>
      </c>
      <c r="F1445" s="2">
        <f t="shared" si="204"/>
        <v>2.7545999868483178E-3</v>
      </c>
      <c r="G1445" s="2">
        <f t="shared" si="204"/>
        <v>1.8187589442479981E-3</v>
      </c>
      <c r="H1445" s="2">
        <f t="shared" si="202"/>
        <v>1.5145492455501088</v>
      </c>
      <c r="I1445" s="2">
        <f t="shared" si="203"/>
        <v>60.231441011956413</v>
      </c>
    </row>
    <row r="1446" spans="1:9" ht="13.5" x14ac:dyDescent="0.25">
      <c r="A1446" s="3">
        <f>TITRES_STAT!B1449</f>
        <v>44420</v>
      </c>
      <c r="B1446" s="5">
        <f>TITRES_STAT!D1449</f>
        <v>0.54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2.5578428449305811E-3</v>
      </c>
      <c r="G1446" s="2">
        <f t="shared" si="204"/>
        <v>1.6888475910874269E-3</v>
      </c>
      <c r="H1446" s="2">
        <f t="shared" si="202"/>
        <v>1.5145492455501088</v>
      </c>
      <c r="I1446" s="2">
        <f t="shared" si="203"/>
        <v>60.231441011956413</v>
      </c>
    </row>
    <row r="1447" spans="1:9" ht="13.5" x14ac:dyDescent="0.25">
      <c r="A1447" s="3">
        <f>TITRES_STAT!B1450</f>
        <v>44424</v>
      </c>
      <c r="B1447" s="5">
        <f>TITRES_STAT!D1450</f>
        <v>0.54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2.3751397845783967E-3</v>
      </c>
      <c r="G1447" s="2">
        <f t="shared" si="204"/>
        <v>1.5682156202954677E-3</v>
      </c>
      <c r="H1447" s="2">
        <f t="shared" si="202"/>
        <v>1.5145492455501088</v>
      </c>
      <c r="I1447" s="2">
        <f t="shared" si="203"/>
        <v>60.231441011956413</v>
      </c>
    </row>
    <row r="1448" spans="1:9" ht="13.5" x14ac:dyDescent="0.25">
      <c r="A1448" s="3">
        <f>TITRES_STAT!B1451</f>
        <v>44425</v>
      </c>
      <c r="B1448" s="5">
        <f>TITRES_STAT!D1451</f>
        <v>0.53</v>
      </c>
      <c r="C1448" s="2">
        <f t="shared" si="198"/>
        <v>-1.0000000000000009E-2</v>
      </c>
      <c r="D1448" s="2">
        <f t="shared" si="199"/>
        <v>0</v>
      </c>
      <c r="E1448" s="2">
        <f t="shared" si="200"/>
        <v>1.0000000000000009E-2</v>
      </c>
      <c r="F1448" s="2">
        <f t="shared" si="204"/>
        <v>2.2054869428227968E-3</v>
      </c>
      <c r="G1448" s="2">
        <f t="shared" si="204"/>
        <v>2.1704859331315063E-3</v>
      </c>
      <c r="H1448" s="2">
        <f t="shared" si="202"/>
        <v>1.0161258864464475</v>
      </c>
      <c r="I1448" s="2">
        <f t="shared" si="203"/>
        <v>50.399922607880164</v>
      </c>
    </row>
    <row r="1449" spans="1:9" ht="13.5" x14ac:dyDescent="0.25">
      <c r="A1449" s="3">
        <f>TITRES_STAT!B1452</f>
        <v>44426</v>
      </c>
      <c r="B1449" s="5">
        <f>TITRES_STAT!D1452</f>
        <v>0.54</v>
      </c>
      <c r="C1449" s="2">
        <f t="shared" si="198"/>
        <v>1.0000000000000009E-2</v>
      </c>
      <c r="D1449" s="2">
        <f t="shared" si="199"/>
        <v>1.0000000000000009E-2</v>
      </c>
      <c r="E1449" s="2">
        <f t="shared" si="200"/>
        <v>0</v>
      </c>
      <c r="F1449" s="2">
        <f t="shared" si="204"/>
        <v>2.7622378754783121E-3</v>
      </c>
      <c r="G1449" s="2">
        <f t="shared" si="204"/>
        <v>2.0154512236221131E-3</v>
      </c>
      <c r="H1449" s="2">
        <f t="shared" si="202"/>
        <v>1.370530749195753</v>
      </c>
      <c r="I1449" s="2">
        <f t="shared" si="203"/>
        <v>57.815354205412916</v>
      </c>
    </row>
    <row r="1450" spans="1:9" ht="13.5" x14ac:dyDescent="0.25">
      <c r="A1450" s="3">
        <f>TITRES_STAT!B1453</f>
        <v>44427</v>
      </c>
      <c r="B1450" s="5">
        <f>TITRES_STAT!D1453</f>
        <v>0.54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2.5649351700870043E-3</v>
      </c>
      <c r="G1450" s="2">
        <f t="shared" si="204"/>
        <v>1.8714904219348193E-3</v>
      </c>
      <c r="H1450" s="2">
        <f t="shared" si="202"/>
        <v>1.3705307491957532</v>
      </c>
      <c r="I1450" s="2">
        <f t="shared" si="203"/>
        <v>57.815354205412916</v>
      </c>
    </row>
    <row r="1451" spans="1:9" ht="13.5" x14ac:dyDescent="0.25">
      <c r="A1451" s="3">
        <f>TITRES_STAT!B1454</f>
        <v>44428</v>
      </c>
      <c r="B1451" s="5">
        <f>TITRES_STAT!D1454</f>
        <v>0.54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2.3817255150807896E-3</v>
      </c>
      <c r="G1451" s="2">
        <f t="shared" si="204"/>
        <v>1.7378125346537608E-3</v>
      </c>
      <c r="H1451" s="2">
        <f t="shared" si="202"/>
        <v>1.3705307491957532</v>
      </c>
      <c r="I1451" s="2">
        <f t="shared" si="203"/>
        <v>57.815354205412916</v>
      </c>
    </row>
    <row r="1452" spans="1:9" ht="13.5" x14ac:dyDescent="0.25">
      <c r="A1452" s="3">
        <f>TITRES_STAT!B1455</f>
        <v>44431</v>
      </c>
      <c r="B1452" s="5">
        <f>TITRES_STAT!D1455</f>
        <v>0.53</v>
      </c>
      <c r="C1452" s="2">
        <f t="shared" si="198"/>
        <v>-1.0000000000000009E-2</v>
      </c>
      <c r="D1452" s="2">
        <f t="shared" si="199"/>
        <v>0</v>
      </c>
      <c r="E1452" s="2">
        <f t="shared" si="200"/>
        <v>1.0000000000000009E-2</v>
      </c>
      <c r="F1452" s="2">
        <f t="shared" si="204"/>
        <v>2.2116022640035903E-3</v>
      </c>
      <c r="G1452" s="2">
        <f t="shared" si="204"/>
        <v>2.3279687821784927E-3</v>
      </c>
      <c r="H1452" s="2">
        <f t="shared" si="202"/>
        <v>0.95001371192529149</v>
      </c>
      <c r="I1452" s="2">
        <f t="shared" si="203"/>
        <v>48.718309318313558</v>
      </c>
    </row>
    <row r="1453" spans="1:9" ht="13.5" x14ac:dyDescent="0.25">
      <c r="A1453" s="3">
        <f>TITRES_STAT!B1456</f>
        <v>44432</v>
      </c>
      <c r="B1453" s="5">
        <f>TITRES_STAT!D1456</f>
        <v>0.52</v>
      </c>
      <c r="C1453" s="2">
        <f t="shared" si="198"/>
        <v>-1.0000000000000009E-2</v>
      </c>
      <c r="D1453" s="2">
        <f t="shared" si="199"/>
        <v>0</v>
      </c>
      <c r="E1453" s="2">
        <f t="shared" si="200"/>
        <v>1.0000000000000009E-2</v>
      </c>
      <c r="F1453" s="2">
        <f t="shared" ref="F1453:G1468" si="205">((F1452*13)+D1453)/14</f>
        <v>2.0536306737176198E-3</v>
      </c>
      <c r="G1453" s="2">
        <f t="shared" si="205"/>
        <v>2.8759710120228868E-3</v>
      </c>
      <c r="H1453" s="2">
        <f t="shared" si="202"/>
        <v>0.71406515056392961</v>
      </c>
      <c r="I1453" s="2">
        <f t="shared" si="203"/>
        <v>41.659160407584345</v>
      </c>
    </row>
    <row r="1454" spans="1:9" ht="13.5" x14ac:dyDescent="0.25">
      <c r="A1454" s="3">
        <f>TITRES_STAT!B1457</f>
        <v>44433</v>
      </c>
      <c r="B1454" s="5">
        <f>TITRES_STAT!D1457</f>
        <v>0.52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1.9069427684520756E-3</v>
      </c>
      <c r="G1454" s="2">
        <f t="shared" si="205"/>
        <v>2.6705445111641088E-3</v>
      </c>
      <c r="H1454" s="2">
        <f t="shared" si="202"/>
        <v>0.71406515056392983</v>
      </c>
      <c r="I1454" s="2">
        <f t="shared" si="203"/>
        <v>41.659160407584359</v>
      </c>
    </row>
    <row r="1455" spans="1:9" ht="13.5" x14ac:dyDescent="0.25">
      <c r="A1455" s="3">
        <f>TITRES_STAT!B1458</f>
        <v>44434</v>
      </c>
      <c r="B1455" s="5">
        <f>TITRES_STAT!D1458</f>
        <v>0.52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1.7707325707054988E-3</v>
      </c>
      <c r="G1455" s="2">
        <f t="shared" si="205"/>
        <v>2.4797913317952439E-3</v>
      </c>
      <c r="H1455" s="2">
        <f t="shared" si="202"/>
        <v>0.71406515056392983</v>
      </c>
      <c r="I1455" s="2">
        <f t="shared" si="203"/>
        <v>41.659160407584359</v>
      </c>
    </row>
    <row r="1456" spans="1:9" ht="13.5" x14ac:dyDescent="0.25">
      <c r="A1456" s="3">
        <f>TITRES_STAT!B1459</f>
        <v>44435</v>
      </c>
      <c r="B1456" s="5">
        <f>TITRES_STAT!D1459</f>
        <v>0.52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1.6442516727979632E-3</v>
      </c>
      <c r="G1456" s="2">
        <f t="shared" si="205"/>
        <v>2.3026633795241551E-3</v>
      </c>
      <c r="H1456" s="2">
        <f t="shared" si="202"/>
        <v>0.71406515056392983</v>
      </c>
      <c r="I1456" s="2">
        <f t="shared" si="203"/>
        <v>41.659160407584359</v>
      </c>
    </row>
    <row r="1457" spans="1:9" ht="13.5" x14ac:dyDescent="0.25">
      <c r="A1457" s="3">
        <f>TITRES_STAT!B1460</f>
        <v>44438</v>
      </c>
      <c r="B1457" s="5">
        <f>TITRES_STAT!D1460</f>
        <v>0.52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1.5268051247409656E-3</v>
      </c>
      <c r="G1457" s="2">
        <f t="shared" si="205"/>
        <v>2.1381874238438582E-3</v>
      </c>
      <c r="H1457" s="2">
        <f t="shared" si="202"/>
        <v>0.71406515056392972</v>
      </c>
      <c r="I1457" s="2">
        <f t="shared" si="203"/>
        <v>41.659160407584352</v>
      </c>
    </row>
    <row r="1458" spans="1:9" ht="13.5" x14ac:dyDescent="0.25">
      <c r="A1458" s="3">
        <f>TITRES_STAT!B1461</f>
        <v>44439</v>
      </c>
      <c r="B1458" s="5">
        <f>TITRES_STAT!D1461</f>
        <v>0.52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1.4177476158308967E-3</v>
      </c>
      <c r="G1458" s="2">
        <f t="shared" si="205"/>
        <v>1.9854597507121541E-3</v>
      </c>
      <c r="H1458" s="2">
        <f t="shared" si="202"/>
        <v>0.71406515056392972</v>
      </c>
      <c r="I1458" s="2">
        <f t="shared" si="203"/>
        <v>41.659160407584352</v>
      </c>
    </row>
    <row r="1459" spans="1:9" ht="13.5" x14ac:dyDescent="0.25">
      <c r="A1459" s="3">
        <f>TITRES_STAT!B1462</f>
        <v>44440</v>
      </c>
      <c r="B1459" s="5">
        <f>TITRES_STAT!D1462</f>
        <v>0.52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1.3164799289858327E-3</v>
      </c>
      <c r="G1459" s="2">
        <f t="shared" si="205"/>
        <v>1.8436411970898573E-3</v>
      </c>
      <c r="H1459" s="2">
        <f t="shared" si="202"/>
        <v>0.71406515056392983</v>
      </c>
      <c r="I1459" s="2">
        <f t="shared" si="203"/>
        <v>41.659160407584359</v>
      </c>
    </row>
    <row r="1460" spans="1:9" ht="13.5" x14ac:dyDescent="0.25">
      <c r="A1460" s="3">
        <f>TITRES_STAT!B1463</f>
        <v>44441</v>
      </c>
      <c r="B1460" s="5">
        <f>TITRES_STAT!D1463</f>
        <v>0.52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1.2224456483439874E-3</v>
      </c>
      <c r="G1460" s="2">
        <f t="shared" si="205"/>
        <v>1.7119525401548675E-3</v>
      </c>
      <c r="H1460" s="2">
        <f t="shared" si="202"/>
        <v>0.71406515056392972</v>
      </c>
      <c r="I1460" s="2">
        <f t="shared" si="203"/>
        <v>41.659160407584352</v>
      </c>
    </row>
    <row r="1461" spans="1:9" ht="13.5" x14ac:dyDescent="0.25">
      <c r="A1461" s="3">
        <f>TITRES_STAT!B1464</f>
        <v>44442</v>
      </c>
      <c r="B1461" s="5">
        <f>TITRES_STAT!D1464</f>
        <v>0.5</v>
      </c>
      <c r="C1461" s="2">
        <f t="shared" si="198"/>
        <v>-2.0000000000000018E-2</v>
      </c>
      <c r="D1461" s="2">
        <f t="shared" si="199"/>
        <v>0</v>
      </c>
      <c r="E1461" s="2">
        <f t="shared" si="200"/>
        <v>2.0000000000000018E-2</v>
      </c>
      <c r="F1461" s="2">
        <f t="shared" si="205"/>
        <v>1.1351281020337025E-3</v>
      </c>
      <c r="G1461" s="2">
        <f t="shared" si="205"/>
        <v>3.0182416444295211E-3</v>
      </c>
      <c r="H1461" s="2">
        <f t="shared" si="202"/>
        <v>0.37608920549111746</v>
      </c>
      <c r="I1461" s="2">
        <f t="shared" si="203"/>
        <v>27.330292541383145</v>
      </c>
    </row>
    <row r="1462" spans="1:9" ht="13.5" x14ac:dyDescent="0.25">
      <c r="A1462" s="3">
        <f>TITRES_STAT!B1465</f>
        <v>44445</v>
      </c>
      <c r="B1462" s="5">
        <f>TITRES_STAT!D1465</f>
        <v>0.5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1.0540475233170095E-3</v>
      </c>
      <c r="G1462" s="2">
        <f t="shared" si="205"/>
        <v>2.8026529555416979E-3</v>
      </c>
      <c r="H1462" s="2">
        <f t="shared" si="202"/>
        <v>0.37608920549111752</v>
      </c>
      <c r="I1462" s="2">
        <f t="shared" si="203"/>
        <v>27.330292541383145</v>
      </c>
    </row>
    <row r="1463" spans="1:9" ht="13.5" x14ac:dyDescent="0.25">
      <c r="A1463" s="3">
        <f>TITRES_STAT!B1466</f>
        <v>44446</v>
      </c>
      <c r="B1463" s="5">
        <f>TITRES_STAT!D1466</f>
        <v>0.5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9.7875841450865172E-4</v>
      </c>
      <c r="G1463" s="2">
        <f t="shared" si="205"/>
        <v>2.6024634587172913E-3</v>
      </c>
      <c r="H1463" s="2">
        <f t="shared" si="202"/>
        <v>0.37608920549111746</v>
      </c>
      <c r="I1463" s="2">
        <f t="shared" si="203"/>
        <v>27.330292541383145</v>
      </c>
    </row>
    <row r="1464" spans="1:9" ht="13.5" x14ac:dyDescent="0.25">
      <c r="A1464" s="3">
        <f>TITRES_STAT!B1467</f>
        <v>44447</v>
      </c>
      <c r="B1464" s="5">
        <f>TITRES_STAT!D1467</f>
        <v>0.51</v>
      </c>
      <c r="C1464" s="2">
        <f t="shared" si="198"/>
        <v>1.0000000000000009E-2</v>
      </c>
      <c r="D1464" s="2">
        <f t="shared" si="199"/>
        <v>1.0000000000000009E-2</v>
      </c>
      <c r="E1464" s="2">
        <f t="shared" si="200"/>
        <v>0</v>
      </c>
      <c r="F1464" s="2">
        <f t="shared" si="205"/>
        <v>1.6231328134723201E-3</v>
      </c>
      <c r="G1464" s="2">
        <f t="shared" si="205"/>
        <v>2.4165732116660566E-3</v>
      </c>
      <c r="H1464" s="2">
        <f t="shared" si="202"/>
        <v>0.67166713825867685</v>
      </c>
      <c r="I1464" s="2">
        <f t="shared" si="203"/>
        <v>40.179478491054823</v>
      </c>
    </row>
    <row r="1465" spans="1:9" ht="13.5" x14ac:dyDescent="0.25">
      <c r="A1465" s="3">
        <f>TITRES_STAT!B1468</f>
        <v>44448</v>
      </c>
      <c r="B1465" s="5">
        <f>TITRES_STAT!D1468</f>
        <v>0.5</v>
      </c>
      <c r="C1465" s="2">
        <f t="shared" si="198"/>
        <v>-1.0000000000000009E-2</v>
      </c>
      <c r="D1465" s="2">
        <f t="shared" si="199"/>
        <v>0</v>
      </c>
      <c r="E1465" s="2">
        <f t="shared" si="200"/>
        <v>1.0000000000000009E-2</v>
      </c>
      <c r="F1465" s="2">
        <f t="shared" si="205"/>
        <v>1.5071947553671544E-3</v>
      </c>
      <c r="G1465" s="2">
        <f t="shared" si="205"/>
        <v>2.9582465536899106E-3</v>
      </c>
      <c r="H1465" s="2">
        <f t="shared" si="202"/>
        <v>0.50948922884307413</v>
      </c>
      <c r="I1465" s="2">
        <f t="shared" si="203"/>
        <v>33.752425595879515</v>
      </c>
    </row>
    <row r="1466" spans="1:9" ht="13.5" x14ac:dyDescent="0.25">
      <c r="A1466" s="3">
        <f>TITRES_STAT!B1469</f>
        <v>44449</v>
      </c>
      <c r="B1466" s="5">
        <f>TITRES_STAT!D1469</f>
        <v>0.51</v>
      </c>
      <c r="C1466" s="2">
        <f t="shared" si="198"/>
        <v>1.0000000000000009E-2</v>
      </c>
      <c r="D1466" s="2">
        <f t="shared" si="199"/>
        <v>1.0000000000000009E-2</v>
      </c>
      <c r="E1466" s="2">
        <f t="shared" si="200"/>
        <v>0</v>
      </c>
      <c r="F1466" s="2">
        <f t="shared" si="205"/>
        <v>2.1138237014123582E-3</v>
      </c>
      <c r="G1466" s="2">
        <f t="shared" si="205"/>
        <v>2.7469432284263455E-3</v>
      </c>
      <c r="H1466" s="2">
        <f t="shared" si="202"/>
        <v>0.76951852500545292</v>
      </c>
      <c r="I1466" s="2">
        <f t="shared" si="203"/>
        <v>43.487452328484757</v>
      </c>
    </row>
    <row r="1467" spans="1:9" ht="13.5" x14ac:dyDescent="0.25">
      <c r="A1467" s="3">
        <f>TITRES_STAT!B1470</f>
        <v>44452</v>
      </c>
      <c r="B1467" s="5">
        <f>TITRES_STAT!D1470</f>
        <v>0.51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1.9628362941686182E-3</v>
      </c>
      <c r="G1467" s="2">
        <f t="shared" si="205"/>
        <v>2.5507329978244641E-3</v>
      </c>
      <c r="H1467" s="2">
        <f t="shared" si="202"/>
        <v>0.7695185250054527</v>
      </c>
      <c r="I1467" s="2">
        <f t="shared" si="203"/>
        <v>43.487452328484743</v>
      </c>
    </row>
    <row r="1468" spans="1:9" ht="13.5" x14ac:dyDescent="0.25">
      <c r="A1468" s="3">
        <f>TITRES_STAT!B1471</f>
        <v>44453</v>
      </c>
      <c r="B1468" s="5">
        <f>TITRES_STAT!D1471</f>
        <v>0.51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1.8226337017280027E-3</v>
      </c>
      <c r="G1468" s="2">
        <f t="shared" si="205"/>
        <v>2.3685377836941452E-3</v>
      </c>
      <c r="H1468" s="2">
        <f t="shared" si="202"/>
        <v>0.7695185250054527</v>
      </c>
      <c r="I1468" s="2">
        <f t="shared" si="203"/>
        <v>43.487452328484743</v>
      </c>
    </row>
    <row r="1469" spans="1:9" ht="13.5" x14ac:dyDescent="0.25">
      <c r="A1469" s="3">
        <f>TITRES_STAT!B1472</f>
        <v>44454</v>
      </c>
      <c r="B1469" s="5">
        <f>TITRES_STAT!D1472</f>
        <v>0.51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1.6924455801760024E-3</v>
      </c>
      <c r="G1469" s="2">
        <f t="shared" si="206"/>
        <v>2.1993565134302779E-3</v>
      </c>
      <c r="H1469" s="2">
        <f t="shared" si="202"/>
        <v>0.76951852500545259</v>
      </c>
      <c r="I1469" s="2">
        <f t="shared" si="203"/>
        <v>43.487452328484743</v>
      </c>
    </row>
    <row r="1470" spans="1:9" ht="13.5" x14ac:dyDescent="0.25">
      <c r="A1470" s="3">
        <f>TITRES_STAT!B1473</f>
        <v>44455</v>
      </c>
      <c r="B1470" s="5">
        <f>TITRES_STAT!D1473</f>
        <v>0.51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1.5715566101634306E-3</v>
      </c>
      <c r="G1470" s="2">
        <f t="shared" si="206"/>
        <v>2.0422596196138293E-3</v>
      </c>
      <c r="H1470" s="2">
        <f t="shared" si="202"/>
        <v>0.76951852500545259</v>
      </c>
      <c r="I1470" s="2">
        <f t="shared" si="203"/>
        <v>43.487452328484743</v>
      </c>
    </row>
    <row r="1471" spans="1:9" ht="13.5" x14ac:dyDescent="0.25">
      <c r="A1471" s="3">
        <f>TITRES_STAT!B1474</f>
        <v>44456</v>
      </c>
      <c r="B1471" s="5">
        <f>TITRES_STAT!D1474</f>
        <v>0.51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1.4593025665803284E-3</v>
      </c>
      <c r="G1471" s="2">
        <f t="shared" si="206"/>
        <v>1.8963839324985558E-3</v>
      </c>
      <c r="H1471" s="2">
        <f t="shared" si="202"/>
        <v>0.76951852500545259</v>
      </c>
      <c r="I1471" s="2">
        <f t="shared" si="203"/>
        <v>43.487452328484743</v>
      </c>
    </row>
    <row r="1472" spans="1:9" ht="13.5" x14ac:dyDescent="0.25">
      <c r="A1472" s="3">
        <f>TITRES_STAT!B1475</f>
        <v>44459</v>
      </c>
      <c r="B1472" s="5">
        <f>TITRES_STAT!D1475</f>
        <v>0.51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1.3550666689674479E-3</v>
      </c>
      <c r="G1472" s="2">
        <f t="shared" si="206"/>
        <v>1.7609279373200875E-3</v>
      </c>
      <c r="H1472" s="2">
        <f t="shared" si="202"/>
        <v>0.7695185250054527</v>
      </c>
      <c r="I1472" s="2">
        <f t="shared" si="203"/>
        <v>43.487452328484743</v>
      </c>
    </row>
    <row r="1473" spans="1:9" ht="13.5" x14ac:dyDescent="0.25">
      <c r="A1473" s="3">
        <f>TITRES_STAT!B1476</f>
        <v>44460</v>
      </c>
      <c r="B1473" s="5">
        <f>TITRES_STAT!D1476</f>
        <v>0.5</v>
      </c>
      <c r="C1473" s="2">
        <f t="shared" si="198"/>
        <v>-1.0000000000000009E-2</v>
      </c>
      <c r="D1473" s="2">
        <f t="shared" si="199"/>
        <v>0</v>
      </c>
      <c r="E1473" s="2">
        <f t="shared" si="200"/>
        <v>1.0000000000000009E-2</v>
      </c>
      <c r="F1473" s="2">
        <f t="shared" si="206"/>
        <v>1.2582761926126301E-3</v>
      </c>
      <c r="G1473" s="2">
        <f t="shared" si="206"/>
        <v>2.3494330846543679E-3</v>
      </c>
      <c r="H1473" s="2">
        <f t="shared" si="202"/>
        <v>0.53556587792656318</v>
      </c>
      <c r="I1473" s="2">
        <f t="shared" si="203"/>
        <v>34.877427639231243</v>
      </c>
    </row>
    <row r="1474" spans="1:9" ht="13.5" x14ac:dyDescent="0.25">
      <c r="A1474" s="3">
        <f>TITRES_STAT!B1477</f>
        <v>44461</v>
      </c>
      <c r="B1474" s="5">
        <f>TITRES_STAT!D1477</f>
        <v>0.5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1.1683993217117279E-3</v>
      </c>
      <c r="G1474" s="2">
        <f t="shared" si="206"/>
        <v>2.1816164357504842E-3</v>
      </c>
      <c r="H1474" s="2">
        <f t="shared" si="202"/>
        <v>0.53556587792656329</v>
      </c>
      <c r="I1474" s="2">
        <f t="shared" si="203"/>
        <v>34.877427639231257</v>
      </c>
    </row>
    <row r="1475" spans="1:9" ht="13.5" x14ac:dyDescent="0.25">
      <c r="A1475" s="3">
        <f>TITRES_STAT!B1478</f>
        <v>44462</v>
      </c>
      <c r="B1475" s="5">
        <f>TITRES_STAT!D1478</f>
        <v>0.5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1.0849422273037474E-3</v>
      </c>
      <c r="G1475" s="2">
        <f t="shared" si="206"/>
        <v>2.0257866903397354E-3</v>
      </c>
      <c r="H1475" s="2">
        <f t="shared" si="202"/>
        <v>0.53556587792656329</v>
      </c>
      <c r="I1475" s="2">
        <f t="shared" si="203"/>
        <v>34.877427639231257</v>
      </c>
    </row>
    <row r="1476" spans="1:9" ht="13.5" x14ac:dyDescent="0.25">
      <c r="A1476" s="3">
        <f>TITRES_STAT!B1479</f>
        <v>44463</v>
      </c>
      <c r="B1476" s="5">
        <f>TITRES_STAT!D1479</f>
        <v>0.49</v>
      </c>
      <c r="C1476" s="2">
        <f t="shared" si="207"/>
        <v>-1.0000000000000009E-2</v>
      </c>
      <c r="D1476" s="2">
        <f t="shared" si="208"/>
        <v>0</v>
      </c>
      <c r="E1476" s="2">
        <f t="shared" si="209"/>
        <v>1.0000000000000009E-2</v>
      </c>
      <c r="F1476" s="2">
        <f t="shared" si="206"/>
        <v>1.0074463539249084E-3</v>
      </c>
      <c r="G1476" s="2">
        <f t="shared" si="206"/>
        <v>2.5953733553154695E-3</v>
      </c>
      <c r="H1476" s="2">
        <f t="shared" si="202"/>
        <v>0.38817010734182117</v>
      </c>
      <c r="I1476" s="2">
        <f t="shared" si="203"/>
        <v>27.962719070872382</v>
      </c>
    </row>
    <row r="1477" spans="1:9" ht="13.5" x14ac:dyDescent="0.25">
      <c r="A1477" s="3">
        <f>TITRES_STAT!B1480</f>
        <v>44466</v>
      </c>
      <c r="B1477" s="5">
        <f>TITRES_STAT!D1480</f>
        <v>0.51</v>
      </c>
      <c r="C1477" s="2">
        <f t="shared" si="207"/>
        <v>2.0000000000000018E-2</v>
      </c>
      <c r="D1477" s="2">
        <f t="shared" si="208"/>
        <v>2.0000000000000018E-2</v>
      </c>
      <c r="E1477" s="2">
        <f t="shared" si="209"/>
        <v>0</v>
      </c>
      <c r="F1477" s="2">
        <f t="shared" si="206"/>
        <v>2.3640573286445592E-3</v>
      </c>
      <c r="G1477" s="2">
        <f t="shared" si="206"/>
        <v>2.4099895442215072E-3</v>
      </c>
      <c r="H1477" s="2">
        <f t="shared" si="202"/>
        <v>0.98094090669933365</v>
      </c>
      <c r="I1477" s="2">
        <f t="shared" si="203"/>
        <v>49.518938368221626</v>
      </c>
    </row>
    <row r="1478" spans="1:9" ht="13.5" x14ac:dyDescent="0.25">
      <c r="A1478" s="3">
        <f>TITRES_STAT!B1481</f>
        <v>44467</v>
      </c>
      <c r="B1478" s="5">
        <f>TITRES_STAT!D1481</f>
        <v>0.5</v>
      </c>
      <c r="C1478" s="2">
        <f t="shared" si="207"/>
        <v>-1.0000000000000009E-2</v>
      </c>
      <c r="D1478" s="2">
        <f t="shared" si="208"/>
        <v>0</v>
      </c>
      <c r="E1478" s="2">
        <f t="shared" si="209"/>
        <v>1.0000000000000009E-2</v>
      </c>
      <c r="F1478" s="2">
        <f t="shared" si="206"/>
        <v>2.1951960908842337E-3</v>
      </c>
      <c r="G1478" s="2">
        <f t="shared" si="206"/>
        <v>2.952133148205686E-3</v>
      </c>
      <c r="H1478" s="2">
        <f t="shared" si="202"/>
        <v>0.74359657260665202</v>
      </c>
      <c r="I1478" s="2">
        <f t="shared" si="203"/>
        <v>42.647283453590745</v>
      </c>
    </row>
    <row r="1479" spans="1:9" ht="13.5" x14ac:dyDescent="0.25">
      <c r="A1479" s="3">
        <f>TITRES_STAT!B1482</f>
        <v>44468</v>
      </c>
      <c r="B1479" s="5">
        <f>TITRES_STAT!D1482</f>
        <v>0.5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2.0383963701067881E-3</v>
      </c>
      <c r="G1479" s="2">
        <f t="shared" si="206"/>
        <v>2.7412664947624225E-3</v>
      </c>
      <c r="H1479" s="2">
        <f t="shared" si="202"/>
        <v>0.74359657260665202</v>
      </c>
      <c r="I1479" s="2">
        <f t="shared" si="203"/>
        <v>42.647283453590745</v>
      </c>
    </row>
    <row r="1480" spans="1:9" ht="13.5" x14ac:dyDescent="0.25">
      <c r="A1480" s="3">
        <f>TITRES_STAT!B1483</f>
        <v>44469</v>
      </c>
      <c r="B1480" s="5">
        <f>TITRES_STAT!D1483</f>
        <v>0.5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1.8927966293848747E-3</v>
      </c>
      <c r="G1480" s="2">
        <f t="shared" si="206"/>
        <v>2.5454617451365351E-3</v>
      </c>
      <c r="H1480" s="2">
        <f t="shared" si="202"/>
        <v>0.74359657260665202</v>
      </c>
      <c r="I1480" s="2">
        <f t="shared" si="203"/>
        <v>42.647283453590745</v>
      </c>
    </row>
    <row r="1481" spans="1:9" ht="13.5" x14ac:dyDescent="0.25">
      <c r="A1481" s="3">
        <f>TITRES_STAT!B1484</f>
        <v>44470</v>
      </c>
      <c r="B1481" s="5">
        <f>TITRES_STAT!D1484</f>
        <v>0.5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1.7575968701430979E-3</v>
      </c>
      <c r="G1481" s="2">
        <f t="shared" si="206"/>
        <v>2.3636430490553543E-3</v>
      </c>
      <c r="H1481" s="2">
        <f t="shared" si="202"/>
        <v>0.74359657260665191</v>
      </c>
      <c r="I1481" s="2">
        <f t="shared" si="203"/>
        <v>42.647283453590745</v>
      </c>
    </row>
    <row r="1482" spans="1:9" ht="13.5" x14ac:dyDescent="0.25">
      <c r="A1482" s="3">
        <f>TITRES_STAT!B1485</f>
        <v>44473</v>
      </c>
      <c r="B1482" s="5">
        <f>TITRES_STAT!D1485</f>
        <v>0.51</v>
      </c>
      <c r="C1482" s="2">
        <f t="shared" si="207"/>
        <v>1.0000000000000009E-2</v>
      </c>
      <c r="D1482" s="2">
        <f t="shared" si="208"/>
        <v>1.0000000000000009E-2</v>
      </c>
      <c r="E1482" s="2">
        <f t="shared" si="209"/>
        <v>0</v>
      </c>
      <c r="F1482" s="2">
        <f t="shared" si="206"/>
        <v>2.346339950847163E-3</v>
      </c>
      <c r="G1482" s="2">
        <f t="shared" si="206"/>
        <v>2.1948114026942574E-3</v>
      </c>
      <c r="H1482" s="2">
        <f t="shared" si="202"/>
        <v>1.0690394390911655</v>
      </c>
      <c r="I1482" s="2">
        <f t="shared" si="203"/>
        <v>51.668393501515155</v>
      </c>
    </row>
    <row r="1483" spans="1:9" ht="13.5" x14ac:dyDescent="0.25">
      <c r="A1483" s="3">
        <f>TITRES_STAT!B1486</f>
        <v>44474</v>
      </c>
      <c r="B1483" s="5">
        <f>TITRES_STAT!D1486</f>
        <v>0.51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2.1787442400723655E-3</v>
      </c>
      <c r="G1483" s="2">
        <f t="shared" si="206"/>
        <v>2.0380391596446674E-3</v>
      </c>
      <c r="H1483" s="2">
        <f t="shared" si="202"/>
        <v>1.0690394390911655</v>
      </c>
      <c r="I1483" s="2">
        <f t="shared" si="203"/>
        <v>51.668393501515155</v>
      </c>
    </row>
    <row r="1484" spans="1:9" ht="13.5" x14ac:dyDescent="0.25">
      <c r="A1484" s="3">
        <f>TITRES_STAT!B1487</f>
        <v>44475</v>
      </c>
      <c r="B1484" s="5">
        <f>TITRES_STAT!D1487</f>
        <v>0.52</v>
      </c>
      <c r="C1484" s="2">
        <f t="shared" si="207"/>
        <v>1.0000000000000009E-2</v>
      </c>
      <c r="D1484" s="2">
        <f t="shared" si="208"/>
        <v>1.0000000000000009E-2</v>
      </c>
      <c r="E1484" s="2">
        <f t="shared" si="209"/>
        <v>0</v>
      </c>
      <c r="F1484" s="2">
        <f t="shared" si="206"/>
        <v>2.7374053657814828E-3</v>
      </c>
      <c r="G1484" s="2">
        <f t="shared" si="206"/>
        <v>1.8924649339557627E-3</v>
      </c>
      <c r="H1484" s="2">
        <f t="shared" si="202"/>
        <v>1.4464761363158083</v>
      </c>
      <c r="I1484" s="2">
        <f t="shared" si="203"/>
        <v>59.124882309053795</v>
      </c>
    </row>
    <row r="1485" spans="1:9" ht="13.5" x14ac:dyDescent="0.25">
      <c r="A1485" s="3">
        <f>TITRES_STAT!B1488</f>
        <v>44476</v>
      </c>
      <c r="B1485" s="5">
        <f>TITRES_STAT!D1488</f>
        <v>0.54</v>
      </c>
      <c r="C1485" s="2">
        <f t="shared" si="207"/>
        <v>2.0000000000000018E-2</v>
      </c>
      <c r="D1485" s="2">
        <f t="shared" si="208"/>
        <v>2.0000000000000018E-2</v>
      </c>
      <c r="E1485" s="2">
        <f t="shared" si="209"/>
        <v>0</v>
      </c>
      <c r="F1485" s="2">
        <f t="shared" ref="F1485:G1500" si="210">((F1484*13)+D1485)/14</f>
        <v>3.9704478396542352E-3</v>
      </c>
      <c r="G1485" s="2">
        <f t="shared" si="210"/>
        <v>1.7572888672446369E-3</v>
      </c>
      <c r="H1485" s="2">
        <f t="shared" si="202"/>
        <v>2.2594167149535003</v>
      </c>
      <c r="I1485" s="2">
        <f t="shared" si="203"/>
        <v>69.319663993492583</v>
      </c>
    </row>
    <row r="1486" spans="1:9" ht="13.5" x14ac:dyDescent="0.25">
      <c r="A1486" s="3">
        <f>TITRES_STAT!B1489</f>
        <v>44477</v>
      </c>
      <c r="B1486" s="5">
        <f>TITRES_STAT!D1489</f>
        <v>0.54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3.6868444225360759E-3</v>
      </c>
      <c r="G1486" s="2">
        <f t="shared" si="210"/>
        <v>1.6317682338700199E-3</v>
      </c>
      <c r="H1486" s="2">
        <f t="shared" si="202"/>
        <v>2.2594167149535007</v>
      </c>
      <c r="I1486" s="2">
        <f t="shared" si="203"/>
        <v>69.319663993492583</v>
      </c>
    </row>
    <row r="1487" spans="1:9" ht="13.5" x14ac:dyDescent="0.25">
      <c r="A1487" s="3">
        <f>TITRES_STAT!B1490</f>
        <v>44480</v>
      </c>
      <c r="B1487" s="5">
        <f>TITRES_STAT!D1490</f>
        <v>0.54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3.4234983923549277E-3</v>
      </c>
      <c r="G1487" s="2">
        <f t="shared" si="210"/>
        <v>1.5152133600221612E-3</v>
      </c>
      <c r="H1487" s="2">
        <f t="shared" si="202"/>
        <v>2.2594167149535007</v>
      </c>
      <c r="I1487" s="2">
        <f t="shared" si="203"/>
        <v>69.319663993492583</v>
      </c>
    </row>
    <row r="1488" spans="1:9" ht="13.5" x14ac:dyDescent="0.25">
      <c r="A1488" s="3">
        <f>TITRES_STAT!B1491</f>
        <v>44481</v>
      </c>
      <c r="B1488" s="5">
        <f>TITRES_STAT!D1491</f>
        <v>0.52</v>
      </c>
      <c r="C1488" s="2">
        <f t="shared" si="207"/>
        <v>-2.0000000000000018E-2</v>
      </c>
      <c r="D1488" s="2">
        <f t="shared" si="208"/>
        <v>0</v>
      </c>
      <c r="E1488" s="2">
        <f t="shared" si="209"/>
        <v>2.0000000000000018E-2</v>
      </c>
      <c r="F1488" s="2">
        <f t="shared" si="210"/>
        <v>3.1789627929010044E-3</v>
      </c>
      <c r="G1488" s="2">
        <f t="shared" si="210"/>
        <v>2.8355552628777222E-3</v>
      </c>
      <c r="H1488" s="2">
        <f t="shared" si="202"/>
        <v>1.1211076837468397</v>
      </c>
      <c r="I1488" s="2">
        <f t="shared" si="203"/>
        <v>52.854821673478376</v>
      </c>
    </row>
    <row r="1489" spans="1:9" ht="13.5" x14ac:dyDescent="0.25">
      <c r="A1489" s="3">
        <f>TITRES_STAT!B1492</f>
        <v>44482</v>
      </c>
      <c r="B1489" s="5">
        <f>TITRES_STAT!D1492</f>
        <v>0.54</v>
      </c>
      <c r="C1489" s="2">
        <f t="shared" si="207"/>
        <v>2.0000000000000018E-2</v>
      </c>
      <c r="D1489" s="2">
        <f t="shared" si="208"/>
        <v>2.0000000000000018E-2</v>
      </c>
      <c r="E1489" s="2">
        <f t="shared" si="209"/>
        <v>0</v>
      </c>
      <c r="F1489" s="2">
        <f t="shared" si="210"/>
        <v>4.3804654505509343E-3</v>
      </c>
      <c r="G1489" s="2">
        <f t="shared" si="210"/>
        <v>2.633015601243599E-3</v>
      </c>
      <c r="H1489" s="2">
        <f t="shared" ref="H1489:H1552" si="211">F1489/G1489</f>
        <v>1.6636686271368835</v>
      </c>
      <c r="I1489" s="2">
        <f t="shared" ref="I1489:I1552" si="212">IF(G1489=0,100,100-(100/(1+H1489)))</f>
        <v>62.45779261683623</v>
      </c>
    </row>
    <row r="1490" spans="1:9" ht="13.5" x14ac:dyDescent="0.25">
      <c r="A1490" s="3">
        <f>TITRES_STAT!B1493</f>
        <v>44483</v>
      </c>
      <c r="B1490" s="5">
        <f>TITRES_STAT!D1493</f>
        <v>0.55000000000000004</v>
      </c>
      <c r="C1490" s="2">
        <f t="shared" si="207"/>
        <v>1.0000000000000009E-2</v>
      </c>
      <c r="D1490" s="2">
        <f t="shared" si="208"/>
        <v>1.0000000000000009E-2</v>
      </c>
      <c r="E1490" s="2">
        <f t="shared" si="209"/>
        <v>0</v>
      </c>
      <c r="F1490" s="2">
        <f t="shared" si="210"/>
        <v>4.7818607755115827E-3</v>
      </c>
      <c r="G1490" s="2">
        <f t="shared" si="210"/>
        <v>2.4449430582976278E-3</v>
      </c>
      <c r="H1490" s="2">
        <f t="shared" si="211"/>
        <v>1.9558168274238301</v>
      </c>
      <c r="I1490" s="2">
        <f t="shared" si="212"/>
        <v>66.168404255565491</v>
      </c>
    </row>
    <row r="1491" spans="1:9" ht="13.5" x14ac:dyDescent="0.25">
      <c r="A1491" s="3">
        <f>TITRES_STAT!B1494</f>
        <v>44488</v>
      </c>
      <c r="B1491" s="5">
        <f>TITRES_STAT!D1494</f>
        <v>0.56000000000000005</v>
      </c>
      <c r="C1491" s="2">
        <f t="shared" si="207"/>
        <v>1.0000000000000009E-2</v>
      </c>
      <c r="D1491" s="2">
        <f t="shared" si="208"/>
        <v>1.0000000000000009E-2</v>
      </c>
      <c r="E1491" s="2">
        <f t="shared" si="209"/>
        <v>0</v>
      </c>
      <c r="F1491" s="2">
        <f t="shared" si="210"/>
        <v>5.1545850058321852E-3</v>
      </c>
      <c r="G1491" s="2">
        <f t="shared" si="210"/>
        <v>2.2703042684192255E-3</v>
      </c>
      <c r="H1491" s="2">
        <f t="shared" si="211"/>
        <v>2.2704379661943883</v>
      </c>
      <c r="I1491" s="2">
        <f t="shared" si="212"/>
        <v>69.423055555961525</v>
      </c>
    </row>
    <row r="1492" spans="1:9" ht="13.5" x14ac:dyDescent="0.25">
      <c r="A1492" s="3">
        <f>TITRES_STAT!B1495</f>
        <v>44489</v>
      </c>
      <c r="B1492" s="5">
        <f>TITRES_STAT!D1495</f>
        <v>0.57999999999999996</v>
      </c>
      <c r="C1492" s="2">
        <f t="shared" si="207"/>
        <v>1.9999999999999907E-2</v>
      </c>
      <c r="D1492" s="2">
        <f t="shared" si="208"/>
        <v>1.9999999999999907E-2</v>
      </c>
      <c r="E1492" s="2">
        <f t="shared" si="209"/>
        <v>0</v>
      </c>
      <c r="F1492" s="2">
        <f t="shared" si="210"/>
        <v>6.2149717911298792E-3</v>
      </c>
      <c r="G1492" s="2">
        <f t="shared" si="210"/>
        <v>2.1081396778178524E-3</v>
      </c>
      <c r="H1492" s="2">
        <f t="shared" si="211"/>
        <v>2.9480834958540472</v>
      </c>
      <c r="I1492" s="2">
        <f t="shared" si="212"/>
        <v>74.671255026644758</v>
      </c>
    </row>
    <row r="1493" spans="1:9" ht="13.5" x14ac:dyDescent="0.25">
      <c r="A1493" s="3">
        <f>TITRES_STAT!B1496</f>
        <v>44490</v>
      </c>
      <c r="B1493" s="5">
        <f>TITRES_STAT!D1496</f>
        <v>0.59</v>
      </c>
      <c r="C1493" s="2">
        <f t="shared" si="207"/>
        <v>1.0000000000000009E-2</v>
      </c>
      <c r="D1493" s="2">
        <f t="shared" si="208"/>
        <v>1.0000000000000009E-2</v>
      </c>
      <c r="E1493" s="2">
        <f t="shared" si="209"/>
        <v>0</v>
      </c>
      <c r="F1493" s="2">
        <f t="shared" si="210"/>
        <v>6.4853309489063173E-3</v>
      </c>
      <c r="G1493" s="2">
        <f t="shared" si="210"/>
        <v>1.9575582722594345E-3</v>
      </c>
      <c r="H1493" s="2">
        <f t="shared" si="211"/>
        <v>3.3129695502861733</v>
      </c>
      <c r="I1493" s="2">
        <f t="shared" si="212"/>
        <v>76.814118710074169</v>
      </c>
    </row>
    <row r="1494" spans="1:9" ht="13.5" x14ac:dyDescent="0.25">
      <c r="A1494" s="3">
        <f>TITRES_STAT!B1497</f>
        <v>44491</v>
      </c>
      <c r="B1494" s="5">
        <f>TITRES_STAT!D1497</f>
        <v>0.56999999999999995</v>
      </c>
      <c r="C1494" s="2">
        <f t="shared" si="207"/>
        <v>-2.0000000000000018E-2</v>
      </c>
      <c r="D1494" s="2">
        <f t="shared" si="208"/>
        <v>0</v>
      </c>
      <c r="E1494" s="2">
        <f t="shared" si="209"/>
        <v>2.0000000000000018E-2</v>
      </c>
      <c r="F1494" s="2">
        <f t="shared" si="210"/>
        <v>6.0220930239844378E-3</v>
      </c>
      <c r="G1494" s="2">
        <f t="shared" si="210"/>
        <v>3.2463041099551901E-3</v>
      </c>
      <c r="H1494" s="2">
        <f t="shared" si="211"/>
        <v>1.8550612696810969</v>
      </c>
      <c r="I1494" s="2">
        <f t="shared" si="212"/>
        <v>64.974481962283861</v>
      </c>
    </row>
    <row r="1495" spans="1:9" ht="13.5" x14ac:dyDescent="0.25">
      <c r="A1495" s="3">
        <f>TITRES_STAT!B1498</f>
        <v>44494</v>
      </c>
      <c r="B1495" s="5">
        <f>TITRES_STAT!D1498</f>
        <v>0.56999999999999995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5.5919435222712638E-3</v>
      </c>
      <c r="G1495" s="2">
        <f t="shared" si="210"/>
        <v>3.0144252449583911E-3</v>
      </c>
      <c r="H1495" s="2">
        <f t="shared" si="211"/>
        <v>1.8550612696810966</v>
      </c>
      <c r="I1495" s="2">
        <f t="shared" si="212"/>
        <v>64.974481962283861</v>
      </c>
    </row>
    <row r="1496" spans="1:9" ht="13.5" x14ac:dyDescent="0.25">
      <c r="A1496" s="3">
        <f>TITRES_STAT!B1499</f>
        <v>44495</v>
      </c>
      <c r="B1496" s="5">
        <f>TITRES_STAT!D1499</f>
        <v>0.56999999999999995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5.192518984966173E-3</v>
      </c>
      <c r="G1496" s="2">
        <f t="shared" si="210"/>
        <v>2.7991091560327919E-3</v>
      </c>
      <c r="H1496" s="2">
        <f t="shared" si="211"/>
        <v>1.8550612696810964</v>
      </c>
      <c r="I1496" s="2">
        <f t="shared" si="212"/>
        <v>64.974481962283846</v>
      </c>
    </row>
    <row r="1497" spans="1:9" ht="13.5" x14ac:dyDescent="0.25">
      <c r="A1497" s="3">
        <f>TITRES_STAT!B1500</f>
        <v>44496</v>
      </c>
      <c r="B1497" s="5">
        <f>TITRES_STAT!D1500</f>
        <v>0.56999999999999995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4.8216247717543037E-3</v>
      </c>
      <c r="G1497" s="2">
        <f t="shared" si="210"/>
        <v>2.5991727877447352E-3</v>
      </c>
      <c r="H1497" s="2">
        <f t="shared" si="211"/>
        <v>1.8550612696810966</v>
      </c>
      <c r="I1497" s="2">
        <f t="shared" si="212"/>
        <v>64.974481962283861</v>
      </c>
    </row>
    <row r="1498" spans="1:9" ht="13.5" x14ac:dyDescent="0.25">
      <c r="A1498" s="3">
        <f>TITRES_STAT!B1501</f>
        <v>44497</v>
      </c>
      <c r="B1498" s="5">
        <f>TITRES_STAT!D1501</f>
        <v>0.59</v>
      </c>
      <c r="C1498" s="2">
        <f t="shared" si="207"/>
        <v>2.0000000000000018E-2</v>
      </c>
      <c r="D1498" s="2">
        <f t="shared" si="208"/>
        <v>2.0000000000000018E-2</v>
      </c>
      <c r="E1498" s="2">
        <f t="shared" si="209"/>
        <v>0</v>
      </c>
      <c r="F1498" s="2">
        <f t="shared" si="210"/>
        <v>5.9057944309147117E-3</v>
      </c>
      <c r="G1498" s="2">
        <f t="shared" si="210"/>
        <v>2.4135175886201114E-3</v>
      </c>
      <c r="H1498" s="2">
        <f t="shared" si="211"/>
        <v>2.4469655654306841</v>
      </c>
      <c r="I1498" s="2">
        <f t="shared" si="212"/>
        <v>70.988976216388338</v>
      </c>
    </row>
    <row r="1499" spans="1:9" ht="13.5" x14ac:dyDescent="0.25">
      <c r="A1499" s="3">
        <f>TITRES_STAT!B1502</f>
        <v>44498</v>
      </c>
      <c r="B1499" s="5">
        <f>TITRES_STAT!D1502</f>
        <v>0.59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5.4839519715636611E-3</v>
      </c>
      <c r="G1499" s="2">
        <f t="shared" si="210"/>
        <v>2.2411234751472464E-3</v>
      </c>
      <c r="H1499" s="2">
        <f t="shared" si="211"/>
        <v>2.4469655654306837</v>
      </c>
      <c r="I1499" s="2">
        <f t="shared" si="212"/>
        <v>70.988976216388338</v>
      </c>
    </row>
    <row r="1500" spans="1:9" ht="13.5" x14ac:dyDescent="0.25">
      <c r="A1500" s="3">
        <f>TITRES_STAT!B1503</f>
        <v>44501</v>
      </c>
      <c r="B1500" s="5">
        <f>TITRES_STAT!D1503</f>
        <v>0.59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5.0922411164519713E-3</v>
      </c>
      <c r="G1500" s="2">
        <f t="shared" si="210"/>
        <v>2.0810432269224429E-3</v>
      </c>
      <c r="H1500" s="2">
        <f t="shared" si="211"/>
        <v>2.4469655654306841</v>
      </c>
      <c r="I1500" s="2">
        <f t="shared" si="212"/>
        <v>70.988976216388338</v>
      </c>
    </row>
    <row r="1501" spans="1:9" ht="13.5" x14ac:dyDescent="0.25">
      <c r="A1501" s="3">
        <f>TITRES_STAT!B1504</f>
        <v>44502</v>
      </c>
      <c r="B1501" s="5">
        <f>TITRES_STAT!D1504</f>
        <v>0.59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4.7285096081339734E-3</v>
      </c>
      <c r="G1501" s="2">
        <f t="shared" si="213"/>
        <v>1.9323972821422685E-3</v>
      </c>
      <c r="H1501" s="2">
        <f t="shared" si="211"/>
        <v>2.4469655654306841</v>
      </c>
      <c r="I1501" s="2">
        <f t="shared" si="212"/>
        <v>70.988976216388338</v>
      </c>
    </row>
    <row r="1502" spans="1:9" ht="13.5" x14ac:dyDescent="0.25">
      <c r="A1502" s="3">
        <f>TITRES_STAT!B1505</f>
        <v>44503</v>
      </c>
      <c r="B1502" s="5">
        <f>TITRES_STAT!D1505</f>
        <v>0.59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4.3907589218386894E-3</v>
      </c>
      <c r="G1502" s="2">
        <f t="shared" si="213"/>
        <v>1.7943689048463922E-3</v>
      </c>
      <c r="H1502" s="2">
        <f t="shared" si="211"/>
        <v>2.4469655654306841</v>
      </c>
      <c r="I1502" s="2">
        <f t="shared" si="212"/>
        <v>70.988976216388338</v>
      </c>
    </row>
    <row r="1503" spans="1:9" ht="13.5" x14ac:dyDescent="0.25">
      <c r="A1503" s="3">
        <f>TITRES_STAT!B1506</f>
        <v>44504</v>
      </c>
      <c r="B1503" s="5">
        <f>TITRES_STAT!D1506</f>
        <v>0.6</v>
      </c>
      <c r="C1503" s="2">
        <f t="shared" si="207"/>
        <v>1.0000000000000009E-2</v>
      </c>
      <c r="D1503" s="2">
        <f t="shared" si="208"/>
        <v>1.0000000000000009E-2</v>
      </c>
      <c r="E1503" s="2">
        <f t="shared" si="209"/>
        <v>0</v>
      </c>
      <c r="F1503" s="2">
        <f t="shared" si="213"/>
        <v>4.7914189988502122E-3</v>
      </c>
      <c r="G1503" s="2">
        <f t="shared" si="213"/>
        <v>1.6661996973573643E-3</v>
      </c>
      <c r="H1503" s="2">
        <f t="shared" si="211"/>
        <v>2.8756571054775284</v>
      </c>
      <c r="I1503" s="2">
        <f t="shared" si="212"/>
        <v>74.197923789834661</v>
      </c>
    </row>
    <row r="1504" spans="1:9" ht="13.5" x14ac:dyDescent="0.25">
      <c r="A1504" s="3">
        <f>TITRES_STAT!B1507</f>
        <v>44505</v>
      </c>
      <c r="B1504" s="5">
        <f>TITRES_STAT!D1507</f>
        <v>0.6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4.4491747846466256E-3</v>
      </c>
      <c r="G1504" s="2">
        <f t="shared" si="213"/>
        <v>1.5471854332604097E-3</v>
      </c>
      <c r="H1504" s="2">
        <f t="shared" si="211"/>
        <v>2.8756571054775284</v>
      </c>
      <c r="I1504" s="2">
        <f t="shared" si="212"/>
        <v>74.197923789834661</v>
      </c>
    </row>
    <row r="1505" spans="1:9" ht="13.5" x14ac:dyDescent="0.25">
      <c r="A1505" s="3">
        <f>TITRES_STAT!B1508</f>
        <v>44508</v>
      </c>
      <c r="B1505" s="5">
        <f>TITRES_STAT!D1508</f>
        <v>0.6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4.131376585743295E-3</v>
      </c>
      <c r="G1505" s="2">
        <f t="shared" si="213"/>
        <v>1.4366721880275234E-3</v>
      </c>
      <c r="H1505" s="2">
        <f t="shared" si="211"/>
        <v>2.875657105477528</v>
      </c>
      <c r="I1505" s="2">
        <f t="shared" si="212"/>
        <v>74.197923789834661</v>
      </c>
    </row>
    <row r="1506" spans="1:9" ht="13.5" x14ac:dyDescent="0.25">
      <c r="A1506" s="3">
        <f>TITRES_STAT!B1509</f>
        <v>44509</v>
      </c>
      <c r="B1506" s="5">
        <f>TITRES_STAT!D1509</f>
        <v>0.6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3.8362782581902025E-3</v>
      </c>
      <c r="G1506" s="2">
        <f t="shared" si="213"/>
        <v>1.3340527460255576E-3</v>
      </c>
      <c r="H1506" s="2">
        <f t="shared" si="211"/>
        <v>2.875657105477528</v>
      </c>
      <c r="I1506" s="2">
        <f t="shared" si="212"/>
        <v>74.197923789834661</v>
      </c>
    </row>
    <row r="1507" spans="1:9" ht="13.5" x14ac:dyDescent="0.25">
      <c r="A1507" s="3">
        <f>TITRES_STAT!B1510</f>
        <v>44510</v>
      </c>
      <c r="B1507" s="5">
        <f>TITRES_STAT!D1510</f>
        <v>0.6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3.5622583826051884E-3</v>
      </c>
      <c r="G1507" s="2">
        <f t="shared" si="213"/>
        <v>1.2387632641665894E-3</v>
      </c>
      <c r="H1507" s="2">
        <f t="shared" si="211"/>
        <v>2.875657105477528</v>
      </c>
      <c r="I1507" s="2">
        <f t="shared" si="212"/>
        <v>74.197923789834661</v>
      </c>
    </row>
    <row r="1508" spans="1:9" ht="13.5" x14ac:dyDescent="0.25">
      <c r="A1508" s="3">
        <f>TITRES_STAT!B1511</f>
        <v>44511</v>
      </c>
      <c r="B1508" s="5">
        <f>TITRES_STAT!D1511</f>
        <v>0.57999999999999996</v>
      </c>
      <c r="C1508" s="2">
        <f t="shared" si="207"/>
        <v>-2.0000000000000018E-2</v>
      </c>
      <c r="D1508" s="2">
        <f t="shared" si="208"/>
        <v>0</v>
      </c>
      <c r="E1508" s="2">
        <f t="shared" si="209"/>
        <v>2.0000000000000018E-2</v>
      </c>
      <c r="F1508" s="2">
        <f t="shared" si="213"/>
        <v>3.3078113552762463E-3</v>
      </c>
      <c r="G1508" s="2">
        <f t="shared" si="213"/>
        <v>2.5788516024404058E-3</v>
      </c>
      <c r="H1508" s="2">
        <f t="shared" si="211"/>
        <v>1.2826683598800392</v>
      </c>
      <c r="I1508" s="2">
        <f t="shared" si="212"/>
        <v>56.191621280782421</v>
      </c>
    </row>
    <row r="1509" spans="1:9" ht="13.5" x14ac:dyDescent="0.25">
      <c r="A1509" s="3">
        <f>TITRES_STAT!B1512</f>
        <v>44512</v>
      </c>
      <c r="B1509" s="5">
        <f>TITRES_STAT!D1512</f>
        <v>0.57999999999999996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3.071539115613657E-3</v>
      </c>
      <c r="G1509" s="2">
        <f t="shared" si="213"/>
        <v>2.3946479165518056E-3</v>
      </c>
      <c r="H1509" s="2">
        <f t="shared" si="211"/>
        <v>1.282668359880039</v>
      </c>
      <c r="I1509" s="2">
        <f t="shared" si="212"/>
        <v>56.191621280782414</v>
      </c>
    </row>
    <row r="1510" spans="1:9" ht="13.5" x14ac:dyDescent="0.25">
      <c r="A1510" s="3">
        <f>TITRES_STAT!B1513</f>
        <v>44515</v>
      </c>
      <c r="B1510" s="5">
        <f>TITRES_STAT!D1513</f>
        <v>0.57999999999999996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2.8521434644983956E-3</v>
      </c>
      <c r="G1510" s="2">
        <f t="shared" si="213"/>
        <v>2.2236016367981051E-3</v>
      </c>
      <c r="H1510" s="2">
        <f t="shared" si="211"/>
        <v>1.282668359880039</v>
      </c>
      <c r="I1510" s="2">
        <f t="shared" si="212"/>
        <v>56.191621280782414</v>
      </c>
    </row>
    <row r="1511" spans="1:9" ht="13.5" x14ac:dyDescent="0.25">
      <c r="A1511" s="3">
        <f>TITRES_STAT!B1514</f>
        <v>44516</v>
      </c>
      <c r="B1511" s="5">
        <f>TITRES_STAT!D1514</f>
        <v>0.56999999999999995</v>
      </c>
      <c r="C1511" s="2">
        <f t="shared" si="207"/>
        <v>-1.0000000000000009E-2</v>
      </c>
      <c r="D1511" s="2">
        <f t="shared" si="208"/>
        <v>0</v>
      </c>
      <c r="E1511" s="2">
        <f t="shared" si="209"/>
        <v>1.0000000000000009E-2</v>
      </c>
      <c r="F1511" s="2">
        <f t="shared" si="213"/>
        <v>2.6484189313199387E-3</v>
      </c>
      <c r="G1511" s="2">
        <f t="shared" si="213"/>
        <v>2.7790586627410982E-3</v>
      </c>
      <c r="H1511" s="2">
        <f t="shared" si="211"/>
        <v>0.95299137323992145</v>
      </c>
      <c r="I1511" s="2">
        <f t="shared" si="212"/>
        <v>48.796496814983534</v>
      </c>
    </row>
    <row r="1512" spans="1:9" ht="13.5" x14ac:dyDescent="0.25">
      <c r="A1512" s="3">
        <f>TITRES_STAT!B1515</f>
        <v>44517</v>
      </c>
      <c r="B1512" s="5">
        <f>TITRES_STAT!D1515</f>
        <v>0.57999999999999996</v>
      </c>
      <c r="C1512" s="2">
        <f t="shared" si="207"/>
        <v>1.0000000000000009E-2</v>
      </c>
      <c r="D1512" s="2">
        <f t="shared" si="208"/>
        <v>1.0000000000000009E-2</v>
      </c>
      <c r="E1512" s="2">
        <f t="shared" si="209"/>
        <v>0</v>
      </c>
      <c r="F1512" s="2">
        <f t="shared" si="213"/>
        <v>3.1735318647970862E-3</v>
      </c>
      <c r="G1512" s="2">
        <f t="shared" si="213"/>
        <v>2.5805544725453051E-3</v>
      </c>
      <c r="H1512" s="2">
        <f t="shared" si="211"/>
        <v>1.2297868146402287</v>
      </c>
      <c r="I1512" s="2">
        <f t="shared" si="212"/>
        <v>55.152663320356581</v>
      </c>
    </row>
    <row r="1513" spans="1:9" ht="13.5" x14ac:dyDescent="0.25">
      <c r="A1513" s="3">
        <f>TITRES_STAT!B1516</f>
        <v>44518</v>
      </c>
      <c r="B1513" s="5">
        <f>TITRES_STAT!D1516</f>
        <v>0.57999999999999996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2.94685101731158E-3</v>
      </c>
      <c r="G1513" s="2">
        <f t="shared" si="213"/>
        <v>2.3962291530777832E-3</v>
      </c>
      <c r="H1513" s="2">
        <f t="shared" si="211"/>
        <v>1.2297868146402287</v>
      </c>
      <c r="I1513" s="2">
        <f t="shared" si="212"/>
        <v>55.152663320356581</v>
      </c>
    </row>
    <row r="1514" spans="1:9" ht="13.5" x14ac:dyDescent="0.25">
      <c r="A1514" s="3">
        <f>TITRES_STAT!B1517</f>
        <v>44519</v>
      </c>
      <c r="B1514" s="5">
        <f>TITRES_STAT!D1517</f>
        <v>0.57999999999999996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2.7363616589321815E-3</v>
      </c>
      <c r="G1514" s="2">
        <f t="shared" si="213"/>
        <v>2.2250699278579416E-3</v>
      </c>
      <c r="H1514" s="2">
        <f t="shared" si="211"/>
        <v>1.2297868146402287</v>
      </c>
      <c r="I1514" s="2">
        <f t="shared" si="212"/>
        <v>55.152663320356581</v>
      </c>
    </row>
    <row r="1515" spans="1:9" ht="13.5" x14ac:dyDescent="0.25">
      <c r="A1515" s="3">
        <f>TITRES_STAT!B1518</f>
        <v>44522</v>
      </c>
      <c r="B1515" s="5">
        <f>TITRES_STAT!D1518</f>
        <v>0.54</v>
      </c>
      <c r="C1515" s="2">
        <f t="shared" si="207"/>
        <v>-3.9999999999999925E-2</v>
      </c>
      <c r="D1515" s="2">
        <f t="shared" si="208"/>
        <v>0</v>
      </c>
      <c r="E1515" s="2">
        <f t="shared" si="209"/>
        <v>3.9999999999999925E-2</v>
      </c>
      <c r="F1515" s="2">
        <f t="shared" si="213"/>
        <v>2.5409072547227401E-3</v>
      </c>
      <c r="G1515" s="2">
        <f t="shared" si="213"/>
        <v>4.9232792187252263E-3</v>
      </c>
      <c r="H1515" s="2">
        <f t="shared" si="211"/>
        <v>0.51610057887000194</v>
      </c>
      <c r="I1515" s="2">
        <f t="shared" si="212"/>
        <v>34.041315336392003</v>
      </c>
    </row>
    <row r="1516" spans="1:9" ht="13.5" x14ac:dyDescent="0.25">
      <c r="A1516" s="3">
        <f>TITRES_STAT!B1519</f>
        <v>44523</v>
      </c>
      <c r="B1516" s="5">
        <f>TITRES_STAT!D1519</f>
        <v>0.56000000000000005</v>
      </c>
      <c r="C1516" s="2">
        <f t="shared" si="207"/>
        <v>2.0000000000000018E-2</v>
      </c>
      <c r="D1516" s="2">
        <f t="shared" si="208"/>
        <v>2.0000000000000018E-2</v>
      </c>
      <c r="E1516" s="2">
        <f t="shared" si="209"/>
        <v>0</v>
      </c>
      <c r="F1516" s="2">
        <f t="shared" si="213"/>
        <v>3.7879853079568313E-3</v>
      </c>
      <c r="G1516" s="2">
        <f t="shared" si="213"/>
        <v>4.57161641738771E-3</v>
      </c>
      <c r="H1516" s="2">
        <f t="shared" si="211"/>
        <v>0.82858773836527233</v>
      </c>
      <c r="I1516" s="2">
        <f t="shared" si="212"/>
        <v>45.31298777634899</v>
      </c>
    </row>
    <row r="1517" spans="1:9" ht="13.5" x14ac:dyDescent="0.25">
      <c r="A1517" s="3">
        <f>TITRES_STAT!B1520</f>
        <v>44524</v>
      </c>
      <c r="B1517" s="5">
        <f>TITRES_STAT!D1520</f>
        <v>0.56000000000000005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3.5174149288170575E-3</v>
      </c>
      <c r="G1517" s="2">
        <f t="shared" si="214"/>
        <v>4.2450723875743024E-3</v>
      </c>
      <c r="H1517" s="2">
        <f t="shared" si="211"/>
        <v>0.82858773836527222</v>
      </c>
      <c r="I1517" s="2">
        <f t="shared" si="212"/>
        <v>45.31298777634899</v>
      </c>
    </row>
    <row r="1518" spans="1:9" ht="13.5" x14ac:dyDescent="0.25">
      <c r="A1518" s="3">
        <f>TITRES_STAT!B1521</f>
        <v>44525</v>
      </c>
      <c r="B1518" s="5">
        <f>TITRES_STAT!D1521</f>
        <v>0.56000000000000005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3.2661710053301248E-3</v>
      </c>
      <c r="G1518" s="2">
        <f t="shared" si="214"/>
        <v>3.941852931318995E-3</v>
      </c>
      <c r="H1518" s="2">
        <f t="shared" si="211"/>
        <v>0.82858773836527222</v>
      </c>
      <c r="I1518" s="2">
        <f t="shared" si="212"/>
        <v>45.31298777634899</v>
      </c>
    </row>
    <row r="1519" spans="1:9" ht="13.5" x14ac:dyDescent="0.25">
      <c r="A1519" s="3">
        <f>TITRES_STAT!B1522</f>
        <v>44526</v>
      </c>
      <c r="B1519" s="5">
        <f>TITRES_STAT!D1522</f>
        <v>0.56999999999999995</v>
      </c>
      <c r="C1519" s="2">
        <f t="shared" si="207"/>
        <v>9.9999999999998979E-3</v>
      </c>
      <c r="D1519" s="2">
        <f t="shared" si="208"/>
        <v>9.9999999999998979E-3</v>
      </c>
      <c r="E1519" s="2">
        <f t="shared" si="209"/>
        <v>0</v>
      </c>
      <c r="F1519" s="2">
        <f t="shared" si="214"/>
        <v>3.7471587906636799E-3</v>
      </c>
      <c r="G1519" s="2">
        <f t="shared" si="214"/>
        <v>3.6602920076533527E-3</v>
      </c>
      <c r="H1519" s="2">
        <f t="shared" si="211"/>
        <v>1.0237322002803866</v>
      </c>
      <c r="I1519" s="2">
        <f t="shared" si="212"/>
        <v>50.586347350630156</v>
      </c>
    </row>
    <row r="1520" spans="1:9" ht="13.5" x14ac:dyDescent="0.25">
      <c r="A1520" s="3">
        <f>TITRES_STAT!B1523</f>
        <v>44529</v>
      </c>
      <c r="B1520" s="5">
        <f>TITRES_STAT!D1523</f>
        <v>0.57999999999999996</v>
      </c>
      <c r="C1520" s="2">
        <f t="shared" si="207"/>
        <v>1.0000000000000009E-2</v>
      </c>
      <c r="D1520" s="2">
        <f t="shared" si="208"/>
        <v>1.0000000000000009E-2</v>
      </c>
      <c r="E1520" s="2">
        <f t="shared" si="209"/>
        <v>0</v>
      </c>
      <c r="F1520" s="2">
        <f t="shared" si="214"/>
        <v>4.1937903056162747E-3</v>
      </c>
      <c r="G1520" s="2">
        <f t="shared" si="214"/>
        <v>3.3988425785352562E-3</v>
      </c>
      <c r="H1520" s="2">
        <f t="shared" si="211"/>
        <v>1.2338877746505119</v>
      </c>
      <c r="I1520" s="2">
        <f t="shared" si="212"/>
        <v>55.234993836856987</v>
      </c>
    </row>
    <row r="1521" spans="1:9" ht="13.5" x14ac:dyDescent="0.25">
      <c r="A1521" s="3">
        <f>TITRES_STAT!B1524</f>
        <v>44530</v>
      </c>
      <c r="B1521" s="5">
        <f>TITRES_STAT!D1524</f>
        <v>0.56000000000000005</v>
      </c>
      <c r="C1521" s="2">
        <f t="shared" si="207"/>
        <v>-1.9999999999999907E-2</v>
      </c>
      <c r="D1521" s="2">
        <f t="shared" si="208"/>
        <v>0</v>
      </c>
      <c r="E1521" s="2">
        <f t="shared" si="209"/>
        <v>1.9999999999999907E-2</v>
      </c>
      <c r="F1521" s="2">
        <f t="shared" si="214"/>
        <v>3.8942338552151118E-3</v>
      </c>
      <c r="G1521" s="2">
        <f t="shared" si="214"/>
        <v>4.5846395372113029E-3</v>
      </c>
      <c r="H1521" s="2">
        <f t="shared" si="211"/>
        <v>0.8494089499528803</v>
      </c>
      <c r="I1521" s="2">
        <f t="shared" si="212"/>
        <v>45.92867088561033</v>
      </c>
    </row>
    <row r="1522" spans="1:9" ht="13.5" x14ac:dyDescent="0.25">
      <c r="A1522" s="3">
        <f>TITRES_STAT!B1525</f>
        <v>44531</v>
      </c>
      <c r="B1522" s="5">
        <f>TITRES_STAT!D1525</f>
        <v>0.56999999999999995</v>
      </c>
      <c r="C1522" s="2">
        <f t="shared" si="207"/>
        <v>9.9999999999998979E-3</v>
      </c>
      <c r="D1522" s="2">
        <f t="shared" si="208"/>
        <v>9.9999999999998979E-3</v>
      </c>
      <c r="E1522" s="2">
        <f t="shared" si="209"/>
        <v>0</v>
      </c>
      <c r="F1522" s="2">
        <f t="shared" si="214"/>
        <v>4.3303600084140257E-3</v>
      </c>
      <c r="G1522" s="2">
        <f t="shared" si="214"/>
        <v>4.2571652845533525E-3</v>
      </c>
      <c r="H1522" s="2">
        <f t="shared" si="211"/>
        <v>1.0171933009334291</v>
      </c>
      <c r="I1522" s="2">
        <f t="shared" si="212"/>
        <v>50.426168898277453</v>
      </c>
    </row>
    <row r="1523" spans="1:9" ht="13.5" x14ac:dyDescent="0.25">
      <c r="A1523" s="3">
        <f>TITRES_STAT!B1526</f>
        <v>44532</v>
      </c>
      <c r="B1523" s="5">
        <f>TITRES_STAT!D1526</f>
        <v>0.56999999999999995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4.0210485792415958E-3</v>
      </c>
      <c r="G1523" s="2">
        <f t="shared" si="214"/>
        <v>3.9530820499423984E-3</v>
      </c>
      <c r="H1523" s="2">
        <f t="shared" si="211"/>
        <v>1.0171933009334293</v>
      </c>
      <c r="I1523" s="2">
        <f t="shared" si="212"/>
        <v>50.426168898277453</v>
      </c>
    </row>
    <row r="1524" spans="1:9" ht="13.5" x14ac:dyDescent="0.25">
      <c r="A1524" s="3">
        <f>TITRES_STAT!B1527</f>
        <v>44533</v>
      </c>
      <c r="B1524" s="5">
        <f>TITRES_STAT!D1527</f>
        <v>0.56000000000000005</v>
      </c>
      <c r="C1524" s="2">
        <f t="shared" si="207"/>
        <v>-9.9999999999998979E-3</v>
      </c>
      <c r="D1524" s="2">
        <f t="shared" si="208"/>
        <v>0</v>
      </c>
      <c r="E1524" s="2">
        <f t="shared" si="209"/>
        <v>9.9999999999998979E-3</v>
      </c>
      <c r="F1524" s="2">
        <f t="shared" si="214"/>
        <v>3.7338308235814817E-3</v>
      </c>
      <c r="G1524" s="2">
        <f t="shared" si="214"/>
        <v>4.3850047606607909E-3</v>
      </c>
      <c r="H1524" s="2">
        <f t="shared" si="211"/>
        <v>0.8514998334959204</v>
      </c>
      <c r="I1524" s="2">
        <f t="shared" si="212"/>
        <v>45.989733193124621</v>
      </c>
    </row>
    <row r="1525" spans="1:9" ht="13.5" x14ac:dyDescent="0.25">
      <c r="A1525" s="3">
        <f>TITRES_STAT!B1528</f>
        <v>44536</v>
      </c>
      <c r="B1525" s="5">
        <f>TITRES_STAT!D1528</f>
        <v>0.56000000000000005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3.4671286218970901E-3</v>
      </c>
      <c r="G1525" s="2">
        <f t="shared" si="214"/>
        <v>4.0717901348993057E-3</v>
      </c>
      <c r="H1525" s="2">
        <f t="shared" si="211"/>
        <v>0.8514998334959204</v>
      </c>
      <c r="I1525" s="2">
        <f t="shared" si="212"/>
        <v>45.989733193124621</v>
      </c>
    </row>
    <row r="1526" spans="1:9" ht="13.5" x14ac:dyDescent="0.25">
      <c r="A1526" s="3">
        <f>TITRES_STAT!B1529</f>
        <v>44537</v>
      </c>
      <c r="B1526" s="5">
        <f>TITRES_STAT!D1529</f>
        <v>0.55000000000000004</v>
      </c>
      <c r="C1526" s="2">
        <f t="shared" si="207"/>
        <v>-1.0000000000000009E-2</v>
      </c>
      <c r="D1526" s="2">
        <f t="shared" si="208"/>
        <v>0</v>
      </c>
      <c r="E1526" s="2">
        <f t="shared" si="209"/>
        <v>1.0000000000000009E-2</v>
      </c>
      <c r="F1526" s="2">
        <f t="shared" si="214"/>
        <v>3.2194765774758694E-3</v>
      </c>
      <c r="G1526" s="2">
        <f t="shared" si="214"/>
        <v>4.495233696692213E-3</v>
      </c>
      <c r="H1526" s="2">
        <f t="shared" si="211"/>
        <v>0.71619782078179817</v>
      </c>
      <c r="I1526" s="2">
        <f t="shared" si="212"/>
        <v>41.731658909550468</v>
      </c>
    </row>
    <row r="1527" spans="1:9" ht="13.5" x14ac:dyDescent="0.25">
      <c r="A1527" s="3">
        <f>TITRES_STAT!B1530</f>
        <v>44538</v>
      </c>
      <c r="B1527" s="5">
        <f>TITRES_STAT!D1530</f>
        <v>0.56000000000000005</v>
      </c>
      <c r="C1527" s="2">
        <f t="shared" si="207"/>
        <v>1.0000000000000009E-2</v>
      </c>
      <c r="D1527" s="2">
        <f t="shared" si="208"/>
        <v>1.0000000000000009E-2</v>
      </c>
      <c r="E1527" s="2">
        <f t="shared" si="209"/>
        <v>0</v>
      </c>
      <c r="F1527" s="2">
        <f t="shared" si="214"/>
        <v>3.7037996790847366E-3</v>
      </c>
      <c r="G1527" s="2">
        <f t="shared" si="214"/>
        <v>4.1741455754999122E-3</v>
      </c>
      <c r="H1527" s="2">
        <f t="shared" si="211"/>
        <v>0.88731923985213546</v>
      </c>
      <c r="I1527" s="2">
        <f t="shared" si="212"/>
        <v>47.014793317194908</v>
      </c>
    </row>
    <row r="1528" spans="1:9" ht="13.5" x14ac:dyDescent="0.25">
      <c r="A1528" s="3">
        <f>TITRES_STAT!B1531</f>
        <v>44539</v>
      </c>
      <c r="B1528" s="5">
        <f>TITRES_STAT!D1531</f>
        <v>0.56000000000000005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3.4392425591501128E-3</v>
      </c>
      <c r="G1528" s="2">
        <f t="shared" si="214"/>
        <v>3.8759923201070615E-3</v>
      </c>
      <c r="H1528" s="2">
        <f t="shared" si="211"/>
        <v>0.88731923985213546</v>
      </c>
      <c r="I1528" s="2">
        <f t="shared" si="212"/>
        <v>47.014793317194908</v>
      </c>
    </row>
    <row r="1529" spans="1:9" ht="13.5" x14ac:dyDescent="0.25">
      <c r="A1529" s="3">
        <f>TITRES_STAT!B1532</f>
        <v>44540</v>
      </c>
      <c r="B1529" s="5">
        <f>TITRES_STAT!D1532</f>
        <v>0.56000000000000005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3.1935823763536765E-3</v>
      </c>
      <c r="G1529" s="2">
        <f t="shared" si="214"/>
        <v>3.5991357258137002E-3</v>
      </c>
      <c r="H1529" s="2">
        <f t="shared" si="211"/>
        <v>0.88731923985213546</v>
      </c>
      <c r="I1529" s="2">
        <f t="shared" si="212"/>
        <v>47.014793317194908</v>
      </c>
    </row>
    <row r="1530" spans="1:9" ht="13.5" x14ac:dyDescent="0.25">
      <c r="A1530" s="3">
        <f>TITRES_STAT!B1533</f>
        <v>44543</v>
      </c>
      <c r="B1530" s="5">
        <f>TITRES_STAT!D1533</f>
        <v>0.54</v>
      </c>
      <c r="C1530" s="2">
        <f t="shared" si="207"/>
        <v>-2.0000000000000018E-2</v>
      </c>
      <c r="D1530" s="2">
        <f t="shared" si="208"/>
        <v>0</v>
      </c>
      <c r="E1530" s="2">
        <f t="shared" si="209"/>
        <v>2.0000000000000018E-2</v>
      </c>
      <c r="F1530" s="2">
        <f t="shared" si="214"/>
        <v>2.965469349471271E-3</v>
      </c>
      <c r="G1530" s="2">
        <f t="shared" si="214"/>
        <v>4.7706260311127235E-3</v>
      </c>
      <c r="H1530" s="2">
        <f t="shared" si="211"/>
        <v>0.62161010528414673</v>
      </c>
      <c r="I1530" s="2">
        <f t="shared" si="212"/>
        <v>38.332895389500862</v>
      </c>
    </row>
    <row r="1531" spans="1:9" ht="13.5" x14ac:dyDescent="0.25">
      <c r="A1531" s="3">
        <f>TITRES_STAT!B1534</f>
        <v>44544</v>
      </c>
      <c r="B1531" s="5">
        <f>TITRES_STAT!D1534</f>
        <v>0.54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2.7536501102233229E-3</v>
      </c>
      <c r="G1531" s="2">
        <f t="shared" si="214"/>
        <v>4.4298670288903863E-3</v>
      </c>
      <c r="H1531" s="2">
        <f t="shared" si="211"/>
        <v>0.62161010528414662</v>
      </c>
      <c r="I1531" s="2">
        <f t="shared" si="212"/>
        <v>38.332895389500862</v>
      </c>
    </row>
    <row r="1532" spans="1:9" ht="13.5" x14ac:dyDescent="0.25">
      <c r="A1532" s="3">
        <f>TITRES_STAT!B1535</f>
        <v>44545</v>
      </c>
      <c r="B1532" s="5">
        <f>TITRES_STAT!D1535</f>
        <v>0.53</v>
      </c>
      <c r="C1532" s="2">
        <f t="shared" si="207"/>
        <v>-1.0000000000000009E-2</v>
      </c>
      <c r="D1532" s="2">
        <f t="shared" si="208"/>
        <v>0</v>
      </c>
      <c r="E1532" s="2">
        <f t="shared" si="209"/>
        <v>1.0000000000000009E-2</v>
      </c>
      <c r="F1532" s="2">
        <f t="shared" si="214"/>
        <v>2.5569608166359429E-3</v>
      </c>
      <c r="G1532" s="2">
        <f t="shared" si="214"/>
        <v>4.8277336696839297E-3</v>
      </c>
      <c r="H1532" s="2">
        <f t="shared" si="211"/>
        <v>0.52963999084964986</v>
      </c>
      <c r="I1532" s="2">
        <f t="shared" si="212"/>
        <v>34.625140164873528</v>
      </c>
    </row>
    <row r="1533" spans="1:9" ht="13.5" x14ac:dyDescent="0.25">
      <c r="A1533" s="3">
        <f>TITRES_STAT!B1536</f>
        <v>44546</v>
      </c>
      <c r="B1533" s="5">
        <f>TITRES_STAT!D1536</f>
        <v>0.53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2.374320758304804E-3</v>
      </c>
      <c r="G1533" s="2">
        <f t="shared" si="215"/>
        <v>4.482895550420792E-3</v>
      </c>
      <c r="H1533" s="2">
        <f t="shared" si="211"/>
        <v>0.52963999084964974</v>
      </c>
      <c r="I1533" s="2">
        <f t="shared" si="212"/>
        <v>34.625140164873528</v>
      </c>
    </row>
    <row r="1534" spans="1:9" ht="13.5" x14ac:dyDescent="0.25">
      <c r="A1534" s="3">
        <f>TITRES_STAT!B1537</f>
        <v>44550</v>
      </c>
      <c r="B1534" s="5">
        <f>TITRES_STAT!D1537</f>
        <v>0.52</v>
      </c>
      <c r="C1534" s="2">
        <f t="shared" si="207"/>
        <v>-1.0000000000000009E-2</v>
      </c>
      <c r="D1534" s="2">
        <f t="shared" si="208"/>
        <v>0</v>
      </c>
      <c r="E1534" s="2">
        <f t="shared" si="209"/>
        <v>1.0000000000000009E-2</v>
      </c>
      <c r="F1534" s="2">
        <f t="shared" si="215"/>
        <v>2.2047264184258896E-3</v>
      </c>
      <c r="G1534" s="2">
        <f t="shared" si="215"/>
        <v>4.8769744396764498E-3</v>
      </c>
      <c r="H1534" s="2">
        <f t="shared" si="211"/>
        <v>0.45206847927875471</v>
      </c>
      <c r="I1534" s="2">
        <f t="shared" si="212"/>
        <v>31.132724505065895</v>
      </c>
    </row>
    <row r="1535" spans="1:9" ht="13.5" x14ac:dyDescent="0.25">
      <c r="A1535" s="3">
        <f>TITRES_STAT!B1538</f>
        <v>44551</v>
      </c>
      <c r="B1535" s="5">
        <f>TITRES_STAT!D1538</f>
        <v>0.54</v>
      </c>
      <c r="C1535" s="2">
        <f t="shared" si="207"/>
        <v>2.0000000000000018E-2</v>
      </c>
      <c r="D1535" s="2">
        <f t="shared" si="208"/>
        <v>2.0000000000000018E-2</v>
      </c>
      <c r="E1535" s="2">
        <f t="shared" si="209"/>
        <v>0</v>
      </c>
      <c r="F1535" s="2">
        <f t="shared" si="215"/>
        <v>3.4758173885383278E-3</v>
      </c>
      <c r="G1535" s="2">
        <f t="shared" si="215"/>
        <v>4.5286191225567037E-3</v>
      </c>
      <c r="H1535" s="2">
        <f t="shared" si="211"/>
        <v>0.7675225702301941</v>
      </c>
      <c r="I1535" s="2">
        <f t="shared" si="212"/>
        <v>43.423636176268772</v>
      </c>
    </row>
    <row r="1536" spans="1:9" ht="13.5" x14ac:dyDescent="0.25">
      <c r="A1536" s="3">
        <f>TITRES_STAT!B1539</f>
        <v>44552</v>
      </c>
      <c r="B1536" s="5">
        <f>TITRES_STAT!D1539</f>
        <v>0.54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3.2275447179284473E-3</v>
      </c>
      <c r="G1536" s="2">
        <f t="shared" si="215"/>
        <v>4.205146328088368E-3</v>
      </c>
      <c r="H1536" s="2">
        <f t="shared" si="211"/>
        <v>0.7675225702301941</v>
      </c>
      <c r="I1536" s="2">
        <f t="shared" si="212"/>
        <v>43.423636176268772</v>
      </c>
    </row>
    <row r="1537" spans="1:9" ht="13.5" x14ac:dyDescent="0.25">
      <c r="A1537" s="3">
        <f>TITRES_STAT!B1540</f>
        <v>44553</v>
      </c>
      <c r="B1537" s="5">
        <f>TITRES_STAT!D1540</f>
        <v>0.52</v>
      </c>
      <c r="C1537" s="2">
        <f t="shared" si="207"/>
        <v>-2.0000000000000018E-2</v>
      </c>
      <c r="D1537" s="2">
        <f t="shared" si="208"/>
        <v>0</v>
      </c>
      <c r="E1537" s="2">
        <f t="shared" si="209"/>
        <v>2.0000000000000018E-2</v>
      </c>
      <c r="F1537" s="2">
        <f t="shared" si="215"/>
        <v>2.997005809504987E-3</v>
      </c>
      <c r="G1537" s="2">
        <f t="shared" si="215"/>
        <v>5.3333501617963425E-3</v>
      </c>
      <c r="H1537" s="2">
        <f t="shared" si="211"/>
        <v>0.56193681618226166</v>
      </c>
      <c r="I1537" s="2">
        <f t="shared" si="212"/>
        <v>35.976923673248606</v>
      </c>
    </row>
    <row r="1538" spans="1:9" ht="13.5" x14ac:dyDescent="0.25">
      <c r="A1538" s="3">
        <f>TITRES_STAT!B1541</f>
        <v>44554</v>
      </c>
      <c r="B1538" s="5">
        <f>TITRES_STAT!D1541</f>
        <v>0.53</v>
      </c>
      <c r="C1538" s="2">
        <f t="shared" si="207"/>
        <v>1.0000000000000009E-2</v>
      </c>
      <c r="D1538" s="2">
        <f t="shared" si="208"/>
        <v>1.0000000000000009E-2</v>
      </c>
      <c r="E1538" s="2">
        <f t="shared" si="209"/>
        <v>0</v>
      </c>
      <c r="F1538" s="2">
        <f t="shared" si="215"/>
        <v>3.497219680254631E-3</v>
      </c>
      <c r="G1538" s="2">
        <f t="shared" si="215"/>
        <v>4.9523965788108902E-3</v>
      </c>
      <c r="H1538" s="2">
        <f t="shared" si="211"/>
        <v>0.70616713031781098</v>
      </c>
      <c r="I1538" s="2">
        <f t="shared" si="212"/>
        <v>41.389094759214586</v>
      </c>
    </row>
    <row r="1539" spans="1:9" ht="13.5" x14ac:dyDescent="0.25">
      <c r="A1539" s="3">
        <f>TITRES_STAT!B1542</f>
        <v>44557</v>
      </c>
      <c r="B1539" s="5">
        <f>TITRES_STAT!D1542</f>
        <v>0.54</v>
      </c>
      <c r="C1539" s="2">
        <f t="shared" ref="C1539:C1602" si="216">B1539-B1538</f>
        <v>1.0000000000000009E-2</v>
      </c>
      <c r="D1539" s="2">
        <f t="shared" ref="D1539:D1602" si="217">IF(C1539&gt;0,C1539,0)</f>
        <v>1.0000000000000009E-2</v>
      </c>
      <c r="E1539" s="2">
        <f t="shared" ref="E1539:E1602" si="218">IF(C1539&lt;0,-C1539,0)</f>
        <v>0</v>
      </c>
      <c r="F1539" s="2">
        <f t="shared" si="215"/>
        <v>3.961703988807872E-3</v>
      </c>
      <c r="G1539" s="2">
        <f t="shared" si="215"/>
        <v>4.5986539660386834E-3</v>
      </c>
      <c r="H1539" s="2">
        <f t="shared" si="211"/>
        <v>0.86149208400224875</v>
      </c>
      <c r="I1539" s="2">
        <f t="shared" si="212"/>
        <v>46.279653370860537</v>
      </c>
    </row>
    <row r="1540" spans="1:9" ht="13.5" x14ac:dyDescent="0.25">
      <c r="A1540" s="3">
        <f>TITRES_STAT!B1543</f>
        <v>44558</v>
      </c>
      <c r="B1540" s="5">
        <f>TITRES_STAT!D1543</f>
        <v>0.55000000000000004</v>
      </c>
      <c r="C1540" s="2">
        <f t="shared" si="216"/>
        <v>1.0000000000000009E-2</v>
      </c>
      <c r="D1540" s="2">
        <f t="shared" si="217"/>
        <v>1.0000000000000009E-2</v>
      </c>
      <c r="E1540" s="2">
        <f t="shared" si="218"/>
        <v>0</v>
      </c>
      <c r="F1540" s="2">
        <f t="shared" si="215"/>
        <v>4.3930108467501675E-3</v>
      </c>
      <c r="G1540" s="2">
        <f t="shared" si="215"/>
        <v>4.2701786827502057E-3</v>
      </c>
      <c r="H1540" s="2">
        <f t="shared" si="211"/>
        <v>1.0287651110470282</v>
      </c>
      <c r="I1540" s="2">
        <f t="shared" si="212"/>
        <v>50.708931529096112</v>
      </c>
    </row>
    <row r="1541" spans="1:9" ht="13.5" x14ac:dyDescent="0.25">
      <c r="A1541" s="3">
        <f>TITRES_STAT!B1544</f>
        <v>44559</v>
      </c>
      <c r="B1541" s="5">
        <f>TITRES_STAT!D1544</f>
        <v>0.56000000000000005</v>
      </c>
      <c r="C1541" s="2">
        <f t="shared" si="216"/>
        <v>1.0000000000000009E-2</v>
      </c>
      <c r="D1541" s="2">
        <f t="shared" si="217"/>
        <v>1.0000000000000009E-2</v>
      </c>
      <c r="E1541" s="2">
        <f t="shared" si="218"/>
        <v>0</v>
      </c>
      <c r="F1541" s="2">
        <f t="shared" si="215"/>
        <v>4.7935100719822986E-3</v>
      </c>
      <c r="G1541" s="2">
        <f t="shared" si="215"/>
        <v>3.9651659196966197E-3</v>
      </c>
      <c r="H1541" s="2">
        <f t="shared" si="211"/>
        <v>1.2089052940183287</v>
      </c>
      <c r="I1541" s="2">
        <f t="shared" si="212"/>
        <v>54.728706445315694</v>
      </c>
    </row>
    <row r="1542" spans="1:9" ht="13.5" x14ac:dyDescent="0.25">
      <c r="A1542" s="3">
        <f>TITRES_STAT!B1545</f>
        <v>44560</v>
      </c>
      <c r="B1542" s="5">
        <f>TITRES_STAT!D1545</f>
        <v>0.56999999999999995</v>
      </c>
      <c r="C1542" s="2">
        <f t="shared" si="216"/>
        <v>9.9999999999998979E-3</v>
      </c>
      <c r="D1542" s="2">
        <f t="shared" si="217"/>
        <v>9.9999999999998979E-3</v>
      </c>
      <c r="E1542" s="2">
        <f t="shared" si="218"/>
        <v>0</v>
      </c>
      <c r="F1542" s="2">
        <f t="shared" si="215"/>
        <v>5.1654022096978419E-3</v>
      </c>
      <c r="G1542" s="2">
        <f t="shared" si="215"/>
        <v>3.6819397825754328E-3</v>
      </c>
      <c r="H1542" s="2">
        <f t="shared" si="211"/>
        <v>1.4029024141412658</v>
      </c>
      <c r="I1542" s="2">
        <f t="shared" si="212"/>
        <v>58.383661603778705</v>
      </c>
    </row>
    <row r="1543" spans="1:9" ht="13.5" x14ac:dyDescent="0.25">
      <c r="A1543" s="3">
        <f>TITRES_STAT!B1546</f>
        <v>44561</v>
      </c>
      <c r="B1543" s="5">
        <f>TITRES_STAT!D1546</f>
        <v>0.56999999999999995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4.7964449090051389E-3</v>
      </c>
      <c r="G1543" s="2">
        <f t="shared" si="215"/>
        <v>3.4189440838200448E-3</v>
      </c>
      <c r="H1543" s="2">
        <f t="shared" si="211"/>
        <v>1.4029024141412658</v>
      </c>
      <c r="I1543" s="2">
        <f t="shared" si="212"/>
        <v>58.383661603778705</v>
      </c>
    </row>
    <row r="1544" spans="1:9" ht="13.5" x14ac:dyDescent="0.25">
      <c r="A1544" s="3">
        <f>TITRES_STAT!B1547</f>
        <v>44564</v>
      </c>
      <c r="B1544" s="5">
        <f>TITRES_STAT!D1547</f>
        <v>0.57999999999999996</v>
      </c>
      <c r="C1544" s="2">
        <f t="shared" si="216"/>
        <v>1.0000000000000009E-2</v>
      </c>
      <c r="D1544" s="2">
        <f t="shared" si="217"/>
        <v>1.0000000000000009E-2</v>
      </c>
      <c r="E1544" s="2">
        <f t="shared" si="218"/>
        <v>0</v>
      </c>
      <c r="F1544" s="2">
        <f t="shared" si="215"/>
        <v>5.1681274155047719E-3</v>
      </c>
      <c r="G1544" s="2">
        <f t="shared" si="215"/>
        <v>3.1747337921186128E-3</v>
      </c>
      <c r="H1544" s="2">
        <f t="shared" si="211"/>
        <v>1.6278931570057396</v>
      </c>
      <c r="I1544" s="2">
        <f t="shared" si="212"/>
        <v>61.946702538720601</v>
      </c>
    </row>
    <row r="1545" spans="1:9" ht="13.5" x14ac:dyDescent="0.25">
      <c r="A1545" s="3">
        <f>TITRES_STAT!B1548</f>
        <v>44565</v>
      </c>
      <c r="B1545" s="5">
        <f>TITRES_STAT!D1548</f>
        <v>0.57999999999999996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4.798975457254431E-3</v>
      </c>
      <c r="G1545" s="2">
        <f t="shared" si="215"/>
        <v>2.9479670926815691E-3</v>
      </c>
      <c r="H1545" s="2">
        <f t="shared" si="211"/>
        <v>1.6278931570057396</v>
      </c>
      <c r="I1545" s="2">
        <f t="shared" si="212"/>
        <v>61.946702538720601</v>
      </c>
    </row>
    <row r="1546" spans="1:9" ht="13.5" x14ac:dyDescent="0.25">
      <c r="A1546" s="3">
        <f>TITRES_STAT!B1549</f>
        <v>44566</v>
      </c>
      <c r="B1546" s="5">
        <f>TITRES_STAT!D1549</f>
        <v>0.6</v>
      </c>
      <c r="C1546" s="2">
        <f t="shared" si="216"/>
        <v>2.0000000000000018E-2</v>
      </c>
      <c r="D1546" s="2">
        <f t="shared" si="217"/>
        <v>2.0000000000000018E-2</v>
      </c>
      <c r="E1546" s="2">
        <f t="shared" si="218"/>
        <v>0</v>
      </c>
      <c r="F1546" s="2">
        <f t="shared" si="215"/>
        <v>5.8847629245934018E-3</v>
      </c>
      <c r="G1546" s="2">
        <f t="shared" si="215"/>
        <v>2.7373980146328859E-3</v>
      </c>
      <c r="H1546" s="2">
        <f t="shared" si="211"/>
        <v>2.149765175957655</v>
      </c>
      <c r="I1546" s="2">
        <f t="shared" si="212"/>
        <v>68.251601496103277</v>
      </c>
    </row>
    <row r="1547" spans="1:9" ht="13.5" x14ac:dyDescent="0.25">
      <c r="A1547" s="3">
        <f>TITRES_STAT!B1550</f>
        <v>44567</v>
      </c>
      <c r="B1547" s="5">
        <f>TITRES_STAT!D1550</f>
        <v>0.59</v>
      </c>
      <c r="C1547" s="2">
        <f t="shared" si="216"/>
        <v>-1.0000000000000009E-2</v>
      </c>
      <c r="D1547" s="2">
        <f t="shared" si="217"/>
        <v>0</v>
      </c>
      <c r="E1547" s="2">
        <f t="shared" si="218"/>
        <v>1.0000000000000009E-2</v>
      </c>
      <c r="F1547" s="2">
        <f t="shared" si="215"/>
        <v>5.4644227156938731E-3</v>
      </c>
      <c r="G1547" s="2">
        <f t="shared" si="215"/>
        <v>3.2561552993019662E-3</v>
      </c>
      <c r="H1547" s="2">
        <f t="shared" si="211"/>
        <v>1.678182461648958</v>
      </c>
      <c r="I1547" s="2">
        <f t="shared" si="212"/>
        <v>62.661244544768628</v>
      </c>
    </row>
    <row r="1548" spans="1:9" ht="13.5" x14ac:dyDescent="0.25">
      <c r="A1548" s="3">
        <f>TITRES_STAT!B1551</f>
        <v>44568</v>
      </c>
      <c r="B1548" s="5">
        <f>TITRES_STAT!D1551</f>
        <v>0.59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5.0741068074300257E-3</v>
      </c>
      <c r="G1548" s="2">
        <f t="shared" si="215"/>
        <v>3.0235727779232544E-3</v>
      </c>
      <c r="H1548" s="2">
        <f t="shared" si="211"/>
        <v>1.6781824616489582</v>
      </c>
      <c r="I1548" s="2">
        <f t="shared" si="212"/>
        <v>62.661244544768635</v>
      </c>
    </row>
    <row r="1549" spans="1:9" ht="13.5" x14ac:dyDescent="0.25">
      <c r="A1549" s="3">
        <f>TITRES_STAT!B1552</f>
        <v>44571</v>
      </c>
      <c r="B1549" s="5">
        <f>TITRES_STAT!D1552</f>
        <v>0.56999999999999995</v>
      </c>
      <c r="C1549" s="2">
        <f t="shared" si="216"/>
        <v>-2.0000000000000018E-2</v>
      </c>
      <c r="D1549" s="2">
        <f t="shared" si="217"/>
        <v>0</v>
      </c>
      <c r="E1549" s="2">
        <f t="shared" si="218"/>
        <v>2.0000000000000018E-2</v>
      </c>
      <c r="F1549" s="2">
        <f t="shared" ref="F1549:G1564" si="219">((F1548*13)+D1549)/14</f>
        <v>4.7116706068993097E-3</v>
      </c>
      <c r="G1549" s="2">
        <f t="shared" si="219"/>
        <v>4.2361747223573091E-3</v>
      </c>
      <c r="H1549" s="2">
        <f t="shared" si="211"/>
        <v>1.1122465232683796</v>
      </c>
      <c r="I1549" s="2">
        <f t="shared" si="212"/>
        <v>52.657041259906897</v>
      </c>
    </row>
    <row r="1550" spans="1:9" ht="13.5" x14ac:dyDescent="0.25">
      <c r="A1550" s="3">
        <f>TITRES_STAT!B1553</f>
        <v>44572</v>
      </c>
      <c r="B1550" s="5">
        <f>TITRES_STAT!D1553</f>
        <v>0.57999999999999996</v>
      </c>
      <c r="C1550" s="2">
        <f t="shared" si="216"/>
        <v>1.0000000000000009E-2</v>
      </c>
      <c r="D1550" s="2">
        <f t="shared" si="217"/>
        <v>1.0000000000000009E-2</v>
      </c>
      <c r="E1550" s="2">
        <f t="shared" si="218"/>
        <v>0</v>
      </c>
      <c r="F1550" s="2">
        <f t="shared" si="219"/>
        <v>5.0894084206922164E-3</v>
      </c>
      <c r="G1550" s="2">
        <f t="shared" si="219"/>
        <v>3.9335908136175013E-3</v>
      </c>
      <c r="H1550" s="2">
        <f t="shared" si="211"/>
        <v>1.2938326993935028</v>
      </c>
      <c r="I1550" s="2">
        <f t="shared" si="212"/>
        <v>56.404841544703615</v>
      </c>
    </row>
    <row r="1551" spans="1:9" ht="13.5" x14ac:dyDescent="0.25">
      <c r="A1551" s="3">
        <f>TITRES_STAT!B1554</f>
        <v>44573</v>
      </c>
      <c r="B1551" s="5">
        <f>TITRES_STAT!D1554</f>
        <v>0.57999999999999996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4.7258792477856294E-3</v>
      </c>
      <c r="G1551" s="2">
        <f t="shared" si="219"/>
        <v>3.6526200412162514E-3</v>
      </c>
      <c r="H1551" s="2">
        <f t="shared" si="211"/>
        <v>1.2938326993935025</v>
      </c>
      <c r="I1551" s="2">
        <f t="shared" si="212"/>
        <v>56.404841544703601</v>
      </c>
    </row>
    <row r="1552" spans="1:9" ht="13.5" x14ac:dyDescent="0.25">
      <c r="A1552" s="3">
        <f>TITRES_STAT!B1555</f>
        <v>44574</v>
      </c>
      <c r="B1552" s="5">
        <f>TITRES_STAT!D1555</f>
        <v>0.56000000000000005</v>
      </c>
      <c r="C1552" s="2">
        <f t="shared" si="216"/>
        <v>-1.9999999999999907E-2</v>
      </c>
      <c r="D1552" s="2">
        <f t="shared" si="217"/>
        <v>0</v>
      </c>
      <c r="E1552" s="2">
        <f t="shared" si="218"/>
        <v>1.9999999999999907E-2</v>
      </c>
      <c r="F1552" s="2">
        <f t="shared" si="219"/>
        <v>4.3883164443723702E-3</v>
      </c>
      <c r="G1552" s="2">
        <f t="shared" si="219"/>
        <v>4.8202900382722262E-3</v>
      </c>
      <c r="H1552" s="2">
        <f t="shared" si="211"/>
        <v>0.91038431495406624</v>
      </c>
      <c r="I1552" s="2">
        <f t="shared" si="212"/>
        <v>47.654511598937397</v>
      </c>
    </row>
    <row r="1553" spans="1:9" ht="13.5" x14ac:dyDescent="0.25">
      <c r="A1553" s="3">
        <f>TITRES_STAT!B1556</f>
        <v>44575</v>
      </c>
      <c r="B1553" s="5">
        <f>TITRES_STAT!D1556</f>
        <v>0.57999999999999996</v>
      </c>
      <c r="C1553" s="2">
        <f t="shared" si="216"/>
        <v>1.9999999999999907E-2</v>
      </c>
      <c r="D1553" s="2">
        <f t="shared" si="217"/>
        <v>1.9999999999999907E-2</v>
      </c>
      <c r="E1553" s="2">
        <f t="shared" si="218"/>
        <v>0</v>
      </c>
      <c r="F1553" s="2">
        <f t="shared" si="219"/>
        <v>5.5034366983457653E-3</v>
      </c>
      <c r="G1553" s="2">
        <f t="shared" si="219"/>
        <v>4.4759836069670671E-3</v>
      </c>
      <c r="H1553" s="2">
        <f t="shared" ref="H1553:H1616" si="220">F1553/G1553</f>
        <v>1.2295480014223961</v>
      </c>
      <c r="I1553" s="2">
        <f t="shared" ref="I1553:I1616" si="221">IF(G1553=0,100,100-(100/(1+H1553)))</f>
        <v>55.147859594768761</v>
      </c>
    </row>
    <row r="1554" spans="1:9" ht="13.5" x14ac:dyDescent="0.25">
      <c r="A1554" s="3">
        <f>TITRES_STAT!B1557</f>
        <v>44578</v>
      </c>
      <c r="B1554" s="5">
        <f>TITRES_STAT!D1557</f>
        <v>0.56000000000000005</v>
      </c>
      <c r="C1554" s="2">
        <f t="shared" si="216"/>
        <v>-1.9999999999999907E-2</v>
      </c>
      <c r="D1554" s="2">
        <f t="shared" si="217"/>
        <v>0</v>
      </c>
      <c r="E1554" s="2">
        <f t="shared" si="218"/>
        <v>1.9999999999999907E-2</v>
      </c>
      <c r="F1554" s="2">
        <f t="shared" si="219"/>
        <v>5.1103340770353532E-3</v>
      </c>
      <c r="G1554" s="2">
        <f t="shared" si="219"/>
        <v>5.5848419207551268E-3</v>
      </c>
      <c r="H1554" s="2">
        <f t="shared" si="220"/>
        <v>0.91503647722662573</v>
      </c>
      <c r="I1554" s="2">
        <f t="shared" si="221"/>
        <v>47.781673514218923</v>
      </c>
    </row>
    <row r="1555" spans="1:9" ht="13.5" x14ac:dyDescent="0.25">
      <c r="A1555" s="3">
        <f>TITRES_STAT!B1558</f>
        <v>44579</v>
      </c>
      <c r="B1555" s="5">
        <f>TITRES_STAT!D1558</f>
        <v>0.56000000000000005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4.745310214389971E-3</v>
      </c>
      <c r="G1555" s="2">
        <f t="shared" si="219"/>
        <v>5.1859246407011889E-3</v>
      </c>
      <c r="H1555" s="2">
        <f t="shared" si="220"/>
        <v>0.91503647722662584</v>
      </c>
      <c r="I1555" s="2">
        <f t="shared" si="221"/>
        <v>47.78167351421893</v>
      </c>
    </row>
    <row r="1556" spans="1:9" ht="13.5" x14ac:dyDescent="0.25">
      <c r="A1556" s="3">
        <f>TITRES_STAT!B1559</f>
        <v>44580</v>
      </c>
      <c r="B1556" s="5">
        <f>TITRES_STAT!D1559</f>
        <v>0.56000000000000005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4.4063594847906871E-3</v>
      </c>
      <c r="G1556" s="2">
        <f t="shared" si="219"/>
        <v>4.8155014520796747E-3</v>
      </c>
      <c r="H1556" s="2">
        <f t="shared" si="220"/>
        <v>0.91503647722662584</v>
      </c>
      <c r="I1556" s="2">
        <f t="shared" si="221"/>
        <v>47.78167351421893</v>
      </c>
    </row>
    <row r="1557" spans="1:9" ht="13.5" x14ac:dyDescent="0.25">
      <c r="A1557" s="3">
        <f>TITRES_STAT!B1560</f>
        <v>44581</v>
      </c>
      <c r="B1557" s="5">
        <f>TITRES_STAT!D1560</f>
        <v>0.55000000000000004</v>
      </c>
      <c r="C1557" s="2">
        <f t="shared" si="216"/>
        <v>-1.0000000000000009E-2</v>
      </c>
      <c r="D1557" s="2">
        <f t="shared" si="217"/>
        <v>0</v>
      </c>
      <c r="E1557" s="2">
        <f t="shared" si="218"/>
        <v>1.0000000000000009E-2</v>
      </c>
      <c r="F1557" s="2">
        <f t="shared" si="219"/>
        <v>4.091619521591352E-3</v>
      </c>
      <c r="G1557" s="2">
        <f t="shared" si="219"/>
        <v>5.1858227769311276E-3</v>
      </c>
      <c r="H1557" s="2">
        <f t="shared" si="220"/>
        <v>0.78900103177314818</v>
      </c>
      <c r="I1557" s="2">
        <f t="shared" si="221"/>
        <v>44.102882992255111</v>
      </c>
    </row>
    <row r="1558" spans="1:9" ht="13.5" x14ac:dyDescent="0.25">
      <c r="A1558" s="3">
        <f>TITRES_STAT!B1561</f>
        <v>44582</v>
      </c>
      <c r="B1558" s="5">
        <f>TITRES_STAT!D1561</f>
        <v>0.55000000000000004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3.7993609843348271E-3</v>
      </c>
      <c r="G1558" s="2">
        <f t="shared" si="219"/>
        <v>4.8154068642931895E-3</v>
      </c>
      <c r="H1558" s="2">
        <f t="shared" si="220"/>
        <v>0.78900103177314829</v>
      </c>
      <c r="I1558" s="2">
        <f t="shared" si="221"/>
        <v>44.102882992255118</v>
      </c>
    </row>
    <row r="1559" spans="1:9" ht="13.5" x14ac:dyDescent="0.25">
      <c r="A1559" s="3">
        <f>TITRES_STAT!B1562</f>
        <v>44585</v>
      </c>
      <c r="B1559" s="5">
        <f>TITRES_STAT!D1562</f>
        <v>0.55000000000000004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3.5279780568823393E-3</v>
      </c>
      <c r="G1559" s="2">
        <f t="shared" si="219"/>
        <v>4.4714492311293897E-3</v>
      </c>
      <c r="H1559" s="2">
        <f t="shared" si="220"/>
        <v>0.7890010317731484</v>
      </c>
      <c r="I1559" s="2">
        <f t="shared" si="221"/>
        <v>44.102882992255118</v>
      </c>
    </row>
    <row r="1560" spans="1:9" ht="13.5" x14ac:dyDescent="0.25">
      <c r="A1560" s="3">
        <f>TITRES_STAT!B1563</f>
        <v>44586</v>
      </c>
      <c r="B1560" s="5">
        <f>TITRES_STAT!D1563</f>
        <v>0.54</v>
      </c>
      <c r="C1560" s="2">
        <f t="shared" si="216"/>
        <v>-1.0000000000000009E-2</v>
      </c>
      <c r="D1560" s="2">
        <f t="shared" si="217"/>
        <v>0</v>
      </c>
      <c r="E1560" s="2">
        <f t="shared" si="218"/>
        <v>1.0000000000000009E-2</v>
      </c>
      <c r="F1560" s="2">
        <f t="shared" si="219"/>
        <v>3.2759796242478865E-3</v>
      </c>
      <c r="G1560" s="2">
        <f t="shared" si="219"/>
        <v>4.8663457146201489E-3</v>
      </c>
      <c r="H1560" s="2">
        <f t="shared" si="220"/>
        <v>0.67319089443352442</v>
      </c>
      <c r="I1560" s="2">
        <f t="shared" si="221"/>
        <v>40.233956368824252</v>
      </c>
    </row>
    <row r="1561" spans="1:9" ht="13.5" x14ac:dyDescent="0.25">
      <c r="A1561" s="3">
        <f>TITRES_STAT!B1564</f>
        <v>44587</v>
      </c>
      <c r="B1561" s="5">
        <f>TITRES_STAT!D1564</f>
        <v>0.54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3.0419810796587518E-3</v>
      </c>
      <c r="G1561" s="2">
        <f t="shared" si="219"/>
        <v>4.5187495921472807E-3</v>
      </c>
      <c r="H1561" s="2">
        <f t="shared" si="220"/>
        <v>0.67319089443352442</v>
      </c>
      <c r="I1561" s="2">
        <f t="shared" si="221"/>
        <v>40.233956368824252</v>
      </c>
    </row>
    <row r="1562" spans="1:9" ht="13.5" x14ac:dyDescent="0.25">
      <c r="A1562" s="3">
        <f>TITRES_STAT!B1565</f>
        <v>44588</v>
      </c>
      <c r="B1562" s="5">
        <f>TITRES_STAT!D1565</f>
        <v>0.53</v>
      </c>
      <c r="C1562" s="2">
        <f t="shared" si="216"/>
        <v>-1.0000000000000009E-2</v>
      </c>
      <c r="D1562" s="2">
        <f t="shared" si="217"/>
        <v>0</v>
      </c>
      <c r="E1562" s="2">
        <f t="shared" si="218"/>
        <v>1.0000000000000009E-2</v>
      </c>
      <c r="F1562" s="2">
        <f t="shared" si="219"/>
        <v>2.8246967168259842E-3</v>
      </c>
      <c r="G1562" s="2">
        <f t="shared" si="219"/>
        <v>4.9102674784224764E-3</v>
      </c>
      <c r="H1562" s="2">
        <f t="shared" si="220"/>
        <v>0.57526330881947707</v>
      </c>
      <c r="I1562" s="2">
        <f t="shared" si="221"/>
        <v>36.518549349732965</v>
      </c>
    </row>
    <row r="1563" spans="1:9" ht="13.5" x14ac:dyDescent="0.25">
      <c r="A1563" s="3">
        <f>TITRES_STAT!B1566</f>
        <v>44589</v>
      </c>
      <c r="B1563" s="5">
        <f>TITRES_STAT!D1566</f>
        <v>0.52</v>
      </c>
      <c r="C1563" s="2">
        <f t="shared" si="216"/>
        <v>-1.0000000000000009E-2</v>
      </c>
      <c r="D1563" s="2">
        <f t="shared" si="217"/>
        <v>0</v>
      </c>
      <c r="E1563" s="2">
        <f t="shared" si="218"/>
        <v>1.0000000000000009E-2</v>
      </c>
      <c r="F1563" s="2">
        <f t="shared" si="219"/>
        <v>2.622932665624128E-3</v>
      </c>
      <c r="G1563" s="2">
        <f t="shared" si="219"/>
        <v>5.2738198013922996E-3</v>
      </c>
      <c r="H1563" s="2">
        <f t="shared" si="220"/>
        <v>0.49734969422574282</v>
      </c>
      <c r="I1563" s="2">
        <f t="shared" si="221"/>
        <v>33.215333475118186</v>
      </c>
    </row>
    <row r="1564" spans="1:9" ht="13.5" x14ac:dyDescent="0.25">
      <c r="A1564" s="3">
        <f>TITRES_STAT!B1567</f>
        <v>44592</v>
      </c>
      <c r="B1564" s="5">
        <f>TITRES_STAT!D1567</f>
        <v>0.54</v>
      </c>
      <c r="C1564" s="2">
        <f t="shared" si="216"/>
        <v>2.0000000000000018E-2</v>
      </c>
      <c r="D1564" s="2">
        <f t="shared" si="217"/>
        <v>2.0000000000000018E-2</v>
      </c>
      <c r="E1564" s="2">
        <f t="shared" si="218"/>
        <v>0</v>
      </c>
      <c r="F1564" s="2">
        <f t="shared" si="219"/>
        <v>3.8641517609366914E-3</v>
      </c>
      <c r="G1564" s="2">
        <f t="shared" si="219"/>
        <v>4.8971183870071353E-3</v>
      </c>
      <c r="H1564" s="2">
        <f t="shared" si="220"/>
        <v>0.78906643776244512</v>
      </c>
      <c r="I1564" s="2">
        <f t="shared" si="221"/>
        <v>44.104926519627575</v>
      </c>
    </row>
    <row r="1565" spans="1:9" ht="13.5" x14ac:dyDescent="0.25">
      <c r="A1565" s="3">
        <f>TITRES_STAT!B1568</f>
        <v>44593</v>
      </c>
      <c r="B1565" s="5">
        <f>TITRES_STAT!D1568</f>
        <v>0.56000000000000005</v>
      </c>
      <c r="C1565" s="2">
        <f t="shared" si="216"/>
        <v>2.0000000000000018E-2</v>
      </c>
      <c r="D1565" s="2">
        <f t="shared" si="217"/>
        <v>2.0000000000000018E-2</v>
      </c>
      <c r="E1565" s="2">
        <f t="shared" si="218"/>
        <v>0</v>
      </c>
      <c r="F1565" s="2">
        <f t="shared" ref="F1565:G1580" si="222">((F1564*13)+D1565)/14</f>
        <v>5.0167123494412142E-3</v>
      </c>
      <c r="G1565" s="2">
        <f t="shared" si="222"/>
        <v>4.5473242165066253E-3</v>
      </c>
      <c r="H1565" s="2">
        <f t="shared" si="220"/>
        <v>1.1032229308019708</v>
      </c>
      <c r="I1565" s="2">
        <f t="shared" si="221"/>
        <v>52.453922722367125</v>
      </c>
    </row>
    <row r="1566" spans="1:9" ht="13.5" x14ac:dyDescent="0.25">
      <c r="A1566" s="3">
        <f>TITRES_STAT!B1569</f>
        <v>44594</v>
      </c>
      <c r="B1566" s="5">
        <f>TITRES_STAT!D1569</f>
        <v>0.55000000000000004</v>
      </c>
      <c r="C1566" s="2">
        <f t="shared" si="216"/>
        <v>-1.0000000000000009E-2</v>
      </c>
      <c r="D1566" s="2">
        <f t="shared" si="217"/>
        <v>0</v>
      </c>
      <c r="E1566" s="2">
        <f t="shared" si="218"/>
        <v>1.0000000000000009E-2</v>
      </c>
      <c r="F1566" s="2">
        <f t="shared" si="222"/>
        <v>4.6583757530525563E-3</v>
      </c>
      <c r="G1566" s="2">
        <f t="shared" si="222"/>
        <v>4.9368010581847237E-3</v>
      </c>
      <c r="H1566" s="2">
        <f t="shared" si="220"/>
        <v>0.94360208121602018</v>
      </c>
      <c r="I1566" s="2">
        <f t="shared" si="221"/>
        <v>48.549139267521923</v>
      </c>
    </row>
    <row r="1567" spans="1:9" ht="13.5" x14ac:dyDescent="0.25">
      <c r="A1567" s="3">
        <f>TITRES_STAT!B1570</f>
        <v>44595</v>
      </c>
      <c r="B1567" s="5">
        <f>TITRES_STAT!D1570</f>
        <v>0.55000000000000004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4.3256346278345162E-3</v>
      </c>
      <c r="G1567" s="2">
        <f t="shared" si="222"/>
        <v>4.5841724111715292E-3</v>
      </c>
      <c r="H1567" s="2">
        <f t="shared" si="220"/>
        <v>0.94360208121602018</v>
      </c>
      <c r="I1567" s="2">
        <f t="shared" si="221"/>
        <v>48.549139267521923</v>
      </c>
    </row>
    <row r="1568" spans="1:9" ht="13.5" x14ac:dyDescent="0.25">
      <c r="A1568" s="3">
        <f>TITRES_STAT!B1571</f>
        <v>44596</v>
      </c>
      <c r="B1568" s="5">
        <f>TITRES_STAT!D1571</f>
        <v>0.55000000000000004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4.0166607258463371E-3</v>
      </c>
      <c r="G1568" s="2">
        <f t="shared" si="222"/>
        <v>4.2567315246592767E-3</v>
      </c>
      <c r="H1568" s="2">
        <f t="shared" si="220"/>
        <v>0.94360208121602041</v>
      </c>
      <c r="I1568" s="2">
        <f t="shared" si="221"/>
        <v>48.54913926752193</v>
      </c>
    </row>
    <row r="1569" spans="1:9" ht="13.5" x14ac:dyDescent="0.25">
      <c r="A1569" s="3">
        <f>TITRES_STAT!B1572</f>
        <v>44599</v>
      </c>
      <c r="B1569" s="5">
        <f>TITRES_STAT!D1572</f>
        <v>0.55000000000000004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3.7297563882858842E-3</v>
      </c>
      <c r="G1569" s="2">
        <f t="shared" si="222"/>
        <v>3.9526792728979002E-3</v>
      </c>
      <c r="H1569" s="2">
        <f t="shared" si="220"/>
        <v>0.94360208121602018</v>
      </c>
      <c r="I1569" s="2">
        <f t="shared" si="221"/>
        <v>48.549139267521923</v>
      </c>
    </row>
    <row r="1570" spans="1:9" ht="13.5" x14ac:dyDescent="0.25">
      <c r="A1570" s="3">
        <f>TITRES_STAT!B1573</f>
        <v>44600</v>
      </c>
      <c r="B1570" s="5">
        <f>TITRES_STAT!D1573</f>
        <v>0.55000000000000004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3.4633452176940356E-3</v>
      </c>
      <c r="G1570" s="2">
        <f t="shared" si="222"/>
        <v>3.6703450391194791E-3</v>
      </c>
      <c r="H1570" s="2">
        <f t="shared" si="220"/>
        <v>0.94360208121602018</v>
      </c>
      <c r="I1570" s="2">
        <f t="shared" si="221"/>
        <v>48.549139267521923</v>
      </c>
    </row>
    <row r="1571" spans="1:9" ht="13.5" x14ac:dyDescent="0.25">
      <c r="A1571" s="3">
        <f>TITRES_STAT!B1574</f>
        <v>44601</v>
      </c>
      <c r="B1571" s="5">
        <f>TITRES_STAT!D1574</f>
        <v>0.55000000000000004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3.215963416430176E-3</v>
      </c>
      <c r="G1571" s="2">
        <f t="shared" si="222"/>
        <v>3.4081775363252304E-3</v>
      </c>
      <c r="H1571" s="2">
        <f t="shared" si="220"/>
        <v>0.94360208121602029</v>
      </c>
      <c r="I1571" s="2">
        <f t="shared" si="221"/>
        <v>48.54913926752193</v>
      </c>
    </row>
    <row r="1572" spans="1:9" ht="13.5" x14ac:dyDescent="0.25">
      <c r="A1572" s="3">
        <f>TITRES_STAT!B1575</f>
        <v>44602</v>
      </c>
      <c r="B1572" s="5">
        <f>TITRES_STAT!D1575</f>
        <v>0.54</v>
      </c>
      <c r="C1572" s="2">
        <f t="shared" si="216"/>
        <v>-1.0000000000000009E-2</v>
      </c>
      <c r="D1572" s="2">
        <f t="shared" si="217"/>
        <v>0</v>
      </c>
      <c r="E1572" s="2">
        <f t="shared" si="218"/>
        <v>1.0000000000000009E-2</v>
      </c>
      <c r="F1572" s="2">
        <f t="shared" si="222"/>
        <v>2.986251743828021E-3</v>
      </c>
      <c r="G1572" s="2">
        <f t="shared" si="222"/>
        <v>3.8790219980162862E-3</v>
      </c>
      <c r="H1572" s="2">
        <f t="shared" si="220"/>
        <v>0.76984656064213508</v>
      </c>
      <c r="I1572" s="2">
        <f t="shared" si="221"/>
        <v>43.497926756024526</v>
      </c>
    </row>
    <row r="1573" spans="1:9" ht="13.5" x14ac:dyDescent="0.25">
      <c r="A1573" s="3">
        <f>TITRES_STAT!B1576</f>
        <v>44603</v>
      </c>
      <c r="B1573" s="5">
        <f>TITRES_STAT!D1576</f>
        <v>0.56000000000000005</v>
      </c>
      <c r="C1573" s="2">
        <f t="shared" si="216"/>
        <v>2.0000000000000018E-2</v>
      </c>
      <c r="D1573" s="2">
        <f t="shared" si="217"/>
        <v>2.0000000000000018E-2</v>
      </c>
      <c r="E1573" s="2">
        <f t="shared" si="218"/>
        <v>0</v>
      </c>
      <c r="F1573" s="2">
        <f t="shared" si="222"/>
        <v>4.2015194764117355E-3</v>
      </c>
      <c r="G1573" s="2">
        <f t="shared" si="222"/>
        <v>3.6019489981579801E-3</v>
      </c>
      <c r="H1573" s="2">
        <f t="shared" si="220"/>
        <v>1.1664572370570414</v>
      </c>
      <c r="I1573" s="2">
        <f t="shared" si="221"/>
        <v>53.841692192437648</v>
      </c>
    </row>
    <row r="1574" spans="1:9" ht="13.5" x14ac:dyDescent="0.25">
      <c r="A1574" s="3">
        <f>TITRES_STAT!B1577</f>
        <v>44606</v>
      </c>
      <c r="B1574" s="5">
        <f>TITRES_STAT!D1577</f>
        <v>0.57999999999999996</v>
      </c>
      <c r="C1574" s="2">
        <f t="shared" si="216"/>
        <v>1.9999999999999907E-2</v>
      </c>
      <c r="D1574" s="2">
        <f t="shared" si="217"/>
        <v>1.9999999999999907E-2</v>
      </c>
      <c r="E1574" s="2">
        <f t="shared" si="218"/>
        <v>0</v>
      </c>
      <c r="F1574" s="2">
        <f t="shared" si="222"/>
        <v>5.3299823709537482E-3</v>
      </c>
      <c r="G1574" s="2">
        <f t="shared" si="222"/>
        <v>3.3446669268609812E-3</v>
      </c>
      <c r="H1574" s="2">
        <f t="shared" si="220"/>
        <v>1.5935764270423227</v>
      </c>
      <c r="I1574" s="2">
        <f t="shared" si="221"/>
        <v>61.443202923447856</v>
      </c>
    </row>
    <row r="1575" spans="1:9" ht="13.5" x14ac:dyDescent="0.25">
      <c r="A1575" s="3">
        <f>TITRES_STAT!B1578</f>
        <v>44607</v>
      </c>
      <c r="B1575" s="5">
        <f>TITRES_STAT!D1578</f>
        <v>0.59</v>
      </c>
      <c r="C1575" s="2">
        <f t="shared" si="216"/>
        <v>1.0000000000000009E-2</v>
      </c>
      <c r="D1575" s="2">
        <f t="shared" si="217"/>
        <v>1.0000000000000009E-2</v>
      </c>
      <c r="E1575" s="2">
        <f t="shared" si="218"/>
        <v>0</v>
      </c>
      <c r="F1575" s="2">
        <f t="shared" si="222"/>
        <v>5.6635550587427674E-3</v>
      </c>
      <c r="G1575" s="2">
        <f t="shared" si="222"/>
        <v>3.1057621463709108E-3</v>
      </c>
      <c r="H1575" s="2">
        <f t="shared" si="220"/>
        <v>1.8235636831882449</v>
      </c>
      <c r="I1575" s="2">
        <f t="shared" si="221"/>
        <v>64.583763208384823</v>
      </c>
    </row>
    <row r="1576" spans="1:9" ht="13.5" x14ac:dyDescent="0.25">
      <c r="A1576" s="3">
        <f>TITRES_STAT!B1579</f>
        <v>44608</v>
      </c>
      <c r="B1576" s="5">
        <f>TITRES_STAT!D1579</f>
        <v>0.59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5.2590154116897133E-3</v>
      </c>
      <c r="G1576" s="2">
        <f t="shared" si="222"/>
        <v>2.8839219930587028E-3</v>
      </c>
      <c r="H1576" s="2">
        <f t="shared" si="220"/>
        <v>1.8235636831882454</v>
      </c>
      <c r="I1576" s="2">
        <f t="shared" si="221"/>
        <v>64.583763208384823</v>
      </c>
    </row>
    <row r="1577" spans="1:9" ht="13.5" x14ac:dyDescent="0.25">
      <c r="A1577" s="3">
        <f>TITRES_STAT!B1580</f>
        <v>44609</v>
      </c>
      <c r="B1577" s="5">
        <f>TITRES_STAT!D1580</f>
        <v>0.56999999999999995</v>
      </c>
      <c r="C1577" s="2">
        <f t="shared" si="216"/>
        <v>-2.0000000000000018E-2</v>
      </c>
      <c r="D1577" s="2">
        <f t="shared" si="217"/>
        <v>0</v>
      </c>
      <c r="E1577" s="2">
        <f t="shared" si="218"/>
        <v>2.0000000000000018E-2</v>
      </c>
      <c r="F1577" s="2">
        <f t="shared" si="222"/>
        <v>4.8833714537118772E-3</v>
      </c>
      <c r="G1577" s="2">
        <f t="shared" si="222"/>
        <v>4.1064989935545113E-3</v>
      </c>
      <c r="H1577" s="2">
        <f t="shared" si="220"/>
        <v>1.1891812128474233</v>
      </c>
      <c r="I1577" s="2">
        <f t="shared" si="221"/>
        <v>54.320821221587202</v>
      </c>
    </row>
    <row r="1578" spans="1:9" ht="13.5" x14ac:dyDescent="0.25">
      <c r="A1578" s="3">
        <f>TITRES_STAT!B1581</f>
        <v>44610</v>
      </c>
      <c r="B1578" s="5">
        <f>TITRES_STAT!D1581</f>
        <v>0.56999999999999995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4.5345592070181722E-3</v>
      </c>
      <c r="G1578" s="2">
        <f t="shared" si="222"/>
        <v>3.813177636872046E-3</v>
      </c>
      <c r="H1578" s="2">
        <f t="shared" si="220"/>
        <v>1.1891812128474235</v>
      </c>
      <c r="I1578" s="2">
        <f t="shared" si="221"/>
        <v>54.320821221587217</v>
      </c>
    </row>
    <row r="1579" spans="1:9" ht="13.5" x14ac:dyDescent="0.25">
      <c r="A1579" s="3">
        <f>TITRES_STAT!B1582</f>
        <v>44613</v>
      </c>
      <c r="B1579" s="5">
        <f>TITRES_STAT!D1582</f>
        <v>0.56000000000000005</v>
      </c>
      <c r="C1579" s="2">
        <f t="shared" si="216"/>
        <v>-9.9999999999998979E-3</v>
      </c>
      <c r="D1579" s="2">
        <f t="shared" si="217"/>
        <v>0</v>
      </c>
      <c r="E1579" s="2">
        <f t="shared" si="218"/>
        <v>9.9999999999998979E-3</v>
      </c>
      <c r="F1579" s="2">
        <f t="shared" si="222"/>
        <v>4.2106621208025889E-3</v>
      </c>
      <c r="G1579" s="2">
        <f t="shared" si="222"/>
        <v>4.2550935199526067E-3</v>
      </c>
      <c r="H1579" s="2">
        <f t="shared" si="220"/>
        <v>0.989558067539133</v>
      </c>
      <c r="I1579" s="2">
        <f t="shared" si="221"/>
        <v>49.737581610930754</v>
      </c>
    </row>
    <row r="1580" spans="1:9" ht="13.5" x14ac:dyDescent="0.25">
      <c r="A1580" s="3">
        <f>TITRES_STAT!B1583</f>
        <v>44614</v>
      </c>
      <c r="B1580" s="5">
        <f>TITRES_STAT!D1583</f>
        <v>0.56000000000000005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3.9099005407452611E-3</v>
      </c>
      <c r="G1580" s="2">
        <f t="shared" si="222"/>
        <v>3.9511582685274205E-3</v>
      </c>
      <c r="H1580" s="2">
        <f t="shared" si="220"/>
        <v>0.989558067539133</v>
      </c>
      <c r="I1580" s="2">
        <f t="shared" si="221"/>
        <v>49.737581610930754</v>
      </c>
    </row>
    <row r="1581" spans="1:9" ht="13.5" x14ac:dyDescent="0.25">
      <c r="A1581" s="3">
        <f>TITRES_STAT!B1584</f>
        <v>44615</v>
      </c>
      <c r="B1581" s="5">
        <f>TITRES_STAT!D1584</f>
        <v>0.55000000000000004</v>
      </c>
      <c r="C1581" s="2">
        <f t="shared" si="216"/>
        <v>-1.0000000000000009E-2</v>
      </c>
      <c r="D1581" s="2">
        <f t="shared" si="217"/>
        <v>0</v>
      </c>
      <c r="E1581" s="2">
        <f t="shared" si="218"/>
        <v>1.0000000000000009E-2</v>
      </c>
      <c r="F1581" s="2">
        <f t="shared" ref="F1581:G1596" si="223">((F1580*13)+D1581)/14</f>
        <v>3.6306219306920279E-3</v>
      </c>
      <c r="G1581" s="2">
        <f t="shared" si="223"/>
        <v>4.3832183922040335E-3</v>
      </c>
      <c r="H1581" s="2">
        <f t="shared" si="220"/>
        <v>0.82830048741112938</v>
      </c>
      <c r="I1581" s="2">
        <f t="shared" si="221"/>
        <v>45.304395700512089</v>
      </c>
    </row>
    <row r="1582" spans="1:9" ht="13.5" x14ac:dyDescent="0.25">
      <c r="A1582" s="3">
        <f>TITRES_STAT!B1585</f>
        <v>44616</v>
      </c>
      <c r="B1582" s="5">
        <f>TITRES_STAT!D1585</f>
        <v>0.54</v>
      </c>
      <c r="C1582" s="2">
        <f t="shared" si="216"/>
        <v>-1.0000000000000009E-2</v>
      </c>
      <c r="D1582" s="2">
        <f t="shared" si="217"/>
        <v>0</v>
      </c>
      <c r="E1582" s="2">
        <f t="shared" si="218"/>
        <v>1.0000000000000009E-2</v>
      </c>
      <c r="F1582" s="2">
        <f t="shared" si="223"/>
        <v>3.3712917927854543E-3</v>
      </c>
      <c r="G1582" s="2">
        <f t="shared" si="223"/>
        <v>4.7844170784751743E-3</v>
      </c>
      <c r="H1582" s="2">
        <f t="shared" si="220"/>
        <v>0.70464002980691376</v>
      </c>
      <c r="I1582" s="2">
        <f t="shared" si="221"/>
        <v>41.336588223070713</v>
      </c>
    </row>
    <row r="1583" spans="1:9" ht="13.5" x14ac:dyDescent="0.25">
      <c r="A1583" s="3">
        <f>TITRES_STAT!B1586</f>
        <v>44617</v>
      </c>
      <c r="B1583" s="5">
        <f>TITRES_STAT!D1586</f>
        <v>0.54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3.1304852361579219E-3</v>
      </c>
      <c r="G1583" s="2">
        <f t="shared" si="223"/>
        <v>4.4426730014412328E-3</v>
      </c>
      <c r="H1583" s="2">
        <f t="shared" si="220"/>
        <v>0.70464002980691387</v>
      </c>
      <c r="I1583" s="2">
        <f t="shared" si="221"/>
        <v>41.336588223070713</v>
      </c>
    </row>
    <row r="1584" spans="1:9" ht="13.5" x14ac:dyDescent="0.25">
      <c r="A1584" s="3">
        <f>TITRES_STAT!B1587</f>
        <v>44620</v>
      </c>
      <c r="B1584" s="5">
        <f>TITRES_STAT!D1587</f>
        <v>0.55000000000000004</v>
      </c>
      <c r="C1584" s="2">
        <f t="shared" si="216"/>
        <v>1.0000000000000009E-2</v>
      </c>
      <c r="D1584" s="2">
        <f t="shared" si="217"/>
        <v>1.0000000000000009E-2</v>
      </c>
      <c r="E1584" s="2">
        <f t="shared" si="218"/>
        <v>0</v>
      </c>
      <c r="F1584" s="2">
        <f t="shared" si="223"/>
        <v>3.6211648621466423E-3</v>
      </c>
      <c r="G1584" s="2">
        <f t="shared" si="223"/>
        <v>4.1253392156240017E-3</v>
      </c>
      <c r="H1584" s="2">
        <f t="shared" si="220"/>
        <v>0.87778596446859758</v>
      </c>
      <c r="I1584" s="2">
        <f t="shared" si="221"/>
        <v>46.745794306594782</v>
      </c>
    </row>
    <row r="1585" spans="1:9" ht="13.5" x14ac:dyDescent="0.25">
      <c r="A1585" s="3">
        <f>TITRES_STAT!B1588</f>
        <v>44621</v>
      </c>
      <c r="B1585" s="5">
        <f>TITRES_STAT!D1588</f>
        <v>0.53</v>
      </c>
      <c r="C1585" s="2">
        <f t="shared" si="216"/>
        <v>-2.0000000000000018E-2</v>
      </c>
      <c r="D1585" s="2">
        <f t="shared" si="217"/>
        <v>0</v>
      </c>
      <c r="E1585" s="2">
        <f t="shared" si="218"/>
        <v>2.0000000000000018E-2</v>
      </c>
      <c r="F1585" s="2">
        <f t="shared" si="223"/>
        <v>3.3625102291361679E-3</v>
      </c>
      <c r="G1585" s="2">
        <f t="shared" si="223"/>
        <v>5.2592435573651456E-3</v>
      </c>
      <c r="H1585" s="2">
        <f t="shared" si="220"/>
        <v>0.63935244535827673</v>
      </c>
      <c r="I1585" s="2">
        <f t="shared" si="221"/>
        <v>39.000304490261556</v>
      </c>
    </row>
    <row r="1586" spans="1:9" ht="13.5" x14ac:dyDescent="0.25">
      <c r="A1586" s="3">
        <f>TITRES_STAT!B1589</f>
        <v>44622</v>
      </c>
      <c r="B1586" s="5">
        <f>TITRES_STAT!D1589</f>
        <v>0.55000000000000004</v>
      </c>
      <c r="C1586" s="2">
        <f t="shared" si="216"/>
        <v>2.0000000000000018E-2</v>
      </c>
      <c r="D1586" s="2">
        <f t="shared" si="217"/>
        <v>2.0000000000000018E-2</v>
      </c>
      <c r="E1586" s="2">
        <f t="shared" si="218"/>
        <v>0</v>
      </c>
      <c r="F1586" s="2">
        <f t="shared" si="223"/>
        <v>4.5509023556264423E-3</v>
      </c>
      <c r="G1586" s="2">
        <f t="shared" si="223"/>
        <v>4.8835833032676353E-3</v>
      </c>
      <c r="H1586" s="2">
        <f t="shared" si="220"/>
        <v>0.93187769574472212</v>
      </c>
      <c r="I1586" s="2">
        <f t="shared" si="221"/>
        <v>48.23688879463414</v>
      </c>
    </row>
    <row r="1587" spans="1:9" ht="13.5" x14ac:dyDescent="0.25">
      <c r="A1587" s="3">
        <f>TITRES_STAT!B1590</f>
        <v>44623</v>
      </c>
      <c r="B1587" s="5">
        <f>TITRES_STAT!D1590</f>
        <v>0.53</v>
      </c>
      <c r="C1587" s="2">
        <f t="shared" si="216"/>
        <v>-2.0000000000000018E-2</v>
      </c>
      <c r="D1587" s="2">
        <f t="shared" si="217"/>
        <v>0</v>
      </c>
      <c r="E1587" s="2">
        <f t="shared" si="218"/>
        <v>2.0000000000000018E-2</v>
      </c>
      <c r="F1587" s="2">
        <f t="shared" si="223"/>
        <v>4.2258379016531251E-3</v>
      </c>
      <c r="G1587" s="2">
        <f t="shared" si="223"/>
        <v>5.9633273530342338E-3</v>
      </c>
      <c r="H1587" s="2">
        <f t="shared" si="220"/>
        <v>0.7086375862802422</v>
      </c>
      <c r="I1587" s="2">
        <f t="shared" si="221"/>
        <v>41.47383810179246</v>
      </c>
    </row>
    <row r="1588" spans="1:9" ht="13.5" x14ac:dyDescent="0.25">
      <c r="A1588" s="3">
        <f>TITRES_STAT!B1591</f>
        <v>44624</v>
      </c>
      <c r="B1588" s="5">
        <f>TITRES_STAT!D1591</f>
        <v>0.55000000000000004</v>
      </c>
      <c r="C1588" s="2">
        <f t="shared" si="216"/>
        <v>2.0000000000000018E-2</v>
      </c>
      <c r="D1588" s="2">
        <f t="shared" si="217"/>
        <v>2.0000000000000018E-2</v>
      </c>
      <c r="E1588" s="2">
        <f t="shared" si="218"/>
        <v>0</v>
      </c>
      <c r="F1588" s="2">
        <f t="shared" si="223"/>
        <v>5.3525637658207604E-3</v>
      </c>
      <c r="G1588" s="2">
        <f t="shared" si="223"/>
        <v>5.5373753992460735E-3</v>
      </c>
      <c r="H1588" s="2">
        <f t="shared" si="220"/>
        <v>0.96662468767234466</v>
      </c>
      <c r="I1588" s="2">
        <f t="shared" si="221"/>
        <v>49.151456997950191</v>
      </c>
    </row>
    <row r="1589" spans="1:9" ht="13.5" x14ac:dyDescent="0.25">
      <c r="A1589" s="3">
        <f>TITRES_STAT!B1592</f>
        <v>44627</v>
      </c>
      <c r="B1589" s="5">
        <f>TITRES_STAT!D1592</f>
        <v>0.55000000000000004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4.9702377825478492E-3</v>
      </c>
      <c r="G1589" s="2">
        <f t="shared" si="223"/>
        <v>5.1418485850142108E-3</v>
      </c>
      <c r="H1589" s="2">
        <f t="shared" si="220"/>
        <v>0.96662468767234477</v>
      </c>
      <c r="I1589" s="2">
        <f t="shared" si="221"/>
        <v>49.151456997950191</v>
      </c>
    </row>
    <row r="1590" spans="1:9" ht="13.5" x14ac:dyDescent="0.25">
      <c r="A1590" s="3">
        <f>TITRES_STAT!B1593</f>
        <v>44628</v>
      </c>
      <c r="B1590" s="5">
        <f>TITRES_STAT!D1593</f>
        <v>0.53</v>
      </c>
      <c r="C1590" s="2">
        <f t="shared" si="216"/>
        <v>-2.0000000000000018E-2</v>
      </c>
      <c r="D1590" s="2">
        <f t="shared" si="217"/>
        <v>0</v>
      </c>
      <c r="E1590" s="2">
        <f t="shared" si="218"/>
        <v>2.0000000000000018E-2</v>
      </c>
      <c r="F1590" s="2">
        <f t="shared" si="223"/>
        <v>4.615220798080146E-3</v>
      </c>
      <c r="G1590" s="2">
        <f t="shared" si="223"/>
        <v>6.2031451146560539E-3</v>
      </c>
      <c r="H1590" s="2">
        <f t="shared" si="220"/>
        <v>0.74401303093423543</v>
      </c>
      <c r="I1590" s="2">
        <f t="shared" si="221"/>
        <v>42.660978888195658</v>
      </c>
    </row>
    <row r="1591" spans="1:9" ht="13.5" x14ac:dyDescent="0.25">
      <c r="A1591" s="3">
        <f>TITRES_STAT!B1594</f>
        <v>44629</v>
      </c>
      <c r="B1591" s="5">
        <f>TITRES_STAT!D1594</f>
        <v>0.54</v>
      </c>
      <c r="C1591" s="2">
        <f t="shared" si="216"/>
        <v>1.0000000000000009E-2</v>
      </c>
      <c r="D1591" s="2">
        <f t="shared" si="217"/>
        <v>1.0000000000000009E-2</v>
      </c>
      <c r="E1591" s="2">
        <f t="shared" si="218"/>
        <v>0</v>
      </c>
      <c r="F1591" s="2">
        <f t="shared" si="223"/>
        <v>4.9998478839315642E-3</v>
      </c>
      <c r="G1591" s="2">
        <f t="shared" si="223"/>
        <v>5.7600633207520501E-3</v>
      </c>
      <c r="H1591" s="2">
        <f t="shared" si="220"/>
        <v>0.86801960421483182</v>
      </c>
      <c r="I1591" s="2">
        <f t="shared" si="221"/>
        <v>46.467371234022934</v>
      </c>
    </row>
    <row r="1592" spans="1:9" ht="13.5" x14ac:dyDescent="0.25">
      <c r="A1592" s="3">
        <f>TITRES_STAT!B1595</f>
        <v>44630</v>
      </c>
      <c r="B1592" s="5">
        <f>TITRES_STAT!D1595</f>
        <v>0.54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4.6427158922221672E-3</v>
      </c>
      <c r="G1592" s="2">
        <f t="shared" si="223"/>
        <v>5.3486302264126179E-3</v>
      </c>
      <c r="H1592" s="2">
        <f t="shared" si="220"/>
        <v>0.86801960421483193</v>
      </c>
      <c r="I1592" s="2">
        <f t="shared" si="221"/>
        <v>46.467371234022934</v>
      </c>
    </row>
    <row r="1593" spans="1:9" ht="13.5" x14ac:dyDescent="0.25">
      <c r="A1593" s="3">
        <f>TITRES_STAT!B1596</f>
        <v>44631</v>
      </c>
      <c r="B1593" s="5">
        <f>TITRES_STAT!D1596</f>
        <v>0.54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4.3110933284920125E-3</v>
      </c>
      <c r="G1593" s="2">
        <f t="shared" si="223"/>
        <v>4.9665852102402878E-3</v>
      </c>
      <c r="H1593" s="2">
        <f t="shared" si="220"/>
        <v>0.86801960421483193</v>
      </c>
      <c r="I1593" s="2">
        <f t="shared" si="221"/>
        <v>46.467371234022934</v>
      </c>
    </row>
    <row r="1594" spans="1:9" ht="13.5" x14ac:dyDescent="0.25">
      <c r="A1594" s="3">
        <f>TITRES_STAT!B1597</f>
        <v>44634</v>
      </c>
      <c r="B1594" s="5">
        <f>TITRES_STAT!D1597</f>
        <v>0.54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4.0031580907425824E-3</v>
      </c>
      <c r="G1594" s="2">
        <f t="shared" si="223"/>
        <v>4.6118291237945532E-3</v>
      </c>
      <c r="H1594" s="2">
        <f t="shared" si="220"/>
        <v>0.86801960421483182</v>
      </c>
      <c r="I1594" s="2">
        <f t="shared" si="221"/>
        <v>46.467371234022934</v>
      </c>
    </row>
    <row r="1595" spans="1:9" ht="13.5" x14ac:dyDescent="0.25">
      <c r="A1595" s="3">
        <f>TITRES_STAT!B1598</f>
        <v>44635</v>
      </c>
      <c r="B1595" s="5">
        <f>TITRES_STAT!D1598</f>
        <v>0.52</v>
      </c>
      <c r="C1595" s="2">
        <f t="shared" si="216"/>
        <v>-2.0000000000000018E-2</v>
      </c>
      <c r="D1595" s="2">
        <f t="shared" si="217"/>
        <v>0</v>
      </c>
      <c r="E1595" s="2">
        <f t="shared" si="218"/>
        <v>2.0000000000000018E-2</v>
      </c>
      <c r="F1595" s="2">
        <f t="shared" si="223"/>
        <v>3.7172182271181125E-3</v>
      </c>
      <c r="G1595" s="2">
        <f t="shared" si="223"/>
        <v>5.7109841863806571E-3</v>
      </c>
      <c r="H1595" s="2">
        <f t="shared" si="220"/>
        <v>0.65088925232585937</v>
      </c>
      <c r="I1595" s="2">
        <f t="shared" si="221"/>
        <v>39.426584878958565</v>
      </c>
    </row>
    <row r="1596" spans="1:9" ht="13.5" x14ac:dyDescent="0.25">
      <c r="A1596" s="3">
        <f>TITRES_STAT!B1599</f>
        <v>44636</v>
      </c>
      <c r="B1596" s="5">
        <f>TITRES_STAT!D1599</f>
        <v>0.52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3.4517026394668185E-3</v>
      </c>
      <c r="G1596" s="2">
        <f t="shared" si="223"/>
        <v>5.3030567444963244E-3</v>
      </c>
      <c r="H1596" s="2">
        <f t="shared" si="220"/>
        <v>0.65088925232585937</v>
      </c>
      <c r="I1596" s="2">
        <f t="shared" si="221"/>
        <v>39.426584878958565</v>
      </c>
    </row>
    <row r="1597" spans="1:9" ht="13.5" x14ac:dyDescent="0.25">
      <c r="A1597" s="3">
        <f>TITRES_STAT!B1600</f>
        <v>44637</v>
      </c>
      <c r="B1597" s="5">
        <f>TITRES_STAT!D1600</f>
        <v>0.52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3.2051524509334743E-3</v>
      </c>
      <c r="G1597" s="2">
        <f t="shared" si="224"/>
        <v>4.9242669770323006E-3</v>
      </c>
      <c r="H1597" s="2">
        <f t="shared" si="220"/>
        <v>0.65088925232585948</v>
      </c>
      <c r="I1597" s="2">
        <f t="shared" si="221"/>
        <v>39.426584878958572</v>
      </c>
    </row>
    <row r="1598" spans="1:9" ht="13.5" x14ac:dyDescent="0.25">
      <c r="A1598" s="3">
        <f>TITRES_STAT!B1601</f>
        <v>44638</v>
      </c>
      <c r="B1598" s="5">
        <f>TITRES_STAT!D1601</f>
        <v>0.53</v>
      </c>
      <c r="C1598" s="2">
        <f t="shared" si="216"/>
        <v>1.0000000000000009E-2</v>
      </c>
      <c r="D1598" s="2">
        <f t="shared" si="217"/>
        <v>1.0000000000000009E-2</v>
      </c>
      <c r="E1598" s="2">
        <f t="shared" si="218"/>
        <v>0</v>
      </c>
      <c r="F1598" s="2">
        <f t="shared" si="224"/>
        <v>3.6904987044382269E-3</v>
      </c>
      <c r="G1598" s="2">
        <f t="shared" si="224"/>
        <v>4.5725336215299934E-3</v>
      </c>
      <c r="H1598" s="2">
        <f t="shared" si="220"/>
        <v>0.80710149118671037</v>
      </c>
      <c r="I1598" s="2">
        <f t="shared" si="221"/>
        <v>44.662764937274922</v>
      </c>
    </row>
    <row r="1599" spans="1:9" ht="13.5" x14ac:dyDescent="0.25">
      <c r="A1599" s="3">
        <f>TITRES_STAT!B1602</f>
        <v>44641</v>
      </c>
      <c r="B1599" s="5">
        <f>TITRES_STAT!D1602</f>
        <v>0.54</v>
      </c>
      <c r="C1599" s="2">
        <f t="shared" si="216"/>
        <v>1.0000000000000009E-2</v>
      </c>
      <c r="D1599" s="2">
        <f t="shared" si="217"/>
        <v>1.0000000000000009E-2</v>
      </c>
      <c r="E1599" s="2">
        <f t="shared" si="218"/>
        <v>0</v>
      </c>
      <c r="F1599" s="2">
        <f t="shared" si="224"/>
        <v>4.1411773684069259E-3</v>
      </c>
      <c r="G1599" s="2">
        <f t="shared" si="224"/>
        <v>4.2459240771349936E-3</v>
      </c>
      <c r="H1599" s="2">
        <f t="shared" si="220"/>
        <v>0.97533005611378065</v>
      </c>
      <c r="I1599" s="2">
        <f t="shared" si="221"/>
        <v>49.375548814997671</v>
      </c>
    </row>
    <row r="1600" spans="1:9" ht="13.5" x14ac:dyDescent="0.25">
      <c r="A1600" s="3">
        <f>TITRES_STAT!B1603</f>
        <v>44642</v>
      </c>
      <c r="B1600" s="5">
        <f>TITRES_STAT!D1603</f>
        <v>0.54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3.8453789849492884E-3</v>
      </c>
      <c r="G1600" s="2">
        <f t="shared" si="224"/>
        <v>3.9426437859110654E-3</v>
      </c>
      <c r="H1600" s="2">
        <f t="shared" si="220"/>
        <v>0.97533005611378076</v>
      </c>
      <c r="I1600" s="2">
        <f t="shared" si="221"/>
        <v>49.375548814997671</v>
      </c>
    </row>
    <row r="1601" spans="1:9" ht="13.5" x14ac:dyDescent="0.25">
      <c r="A1601" s="3">
        <f>TITRES_STAT!B1604</f>
        <v>44643</v>
      </c>
      <c r="B1601" s="5">
        <f>TITRES_STAT!D1604</f>
        <v>0.54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3.570709057452911E-3</v>
      </c>
      <c r="G1601" s="2">
        <f t="shared" si="224"/>
        <v>3.6610263726317037E-3</v>
      </c>
      <c r="H1601" s="2">
        <f t="shared" si="220"/>
        <v>0.97533005611378076</v>
      </c>
      <c r="I1601" s="2">
        <f t="shared" si="221"/>
        <v>49.375548814997671</v>
      </c>
    </row>
    <row r="1602" spans="1:9" ht="13.5" x14ac:dyDescent="0.25">
      <c r="A1602" s="3">
        <f>TITRES_STAT!B1605</f>
        <v>44644</v>
      </c>
      <c r="B1602" s="5">
        <f>TITRES_STAT!D1605</f>
        <v>0.53</v>
      </c>
      <c r="C1602" s="2">
        <f t="shared" si="216"/>
        <v>-1.0000000000000009E-2</v>
      </c>
      <c r="D1602" s="2">
        <f t="shared" si="217"/>
        <v>0</v>
      </c>
      <c r="E1602" s="2">
        <f t="shared" si="218"/>
        <v>1.0000000000000009E-2</v>
      </c>
      <c r="F1602" s="2">
        <f t="shared" si="224"/>
        <v>3.3156584104919889E-3</v>
      </c>
      <c r="G1602" s="2">
        <f t="shared" si="224"/>
        <v>4.1138102031580111E-3</v>
      </c>
      <c r="H1602" s="2">
        <f t="shared" si="220"/>
        <v>0.80598234890532572</v>
      </c>
      <c r="I1602" s="2">
        <f t="shared" si="221"/>
        <v>44.628473218127638</v>
      </c>
    </row>
    <row r="1603" spans="1:9" ht="13.5" x14ac:dyDescent="0.25">
      <c r="A1603" s="3">
        <f>TITRES_STAT!B1606</f>
        <v>44645</v>
      </c>
      <c r="B1603" s="5">
        <f>TITRES_STAT!D1606</f>
        <v>0.55000000000000004</v>
      </c>
      <c r="C1603" s="2">
        <f t="shared" ref="C1603:C1666" si="225">B1603-B1602</f>
        <v>2.0000000000000018E-2</v>
      </c>
      <c r="D1603" s="2">
        <f t="shared" ref="D1603:D1666" si="226">IF(C1603&gt;0,C1603,0)</f>
        <v>2.0000000000000018E-2</v>
      </c>
      <c r="E1603" s="2">
        <f t="shared" ref="E1603:E1666" si="227">IF(C1603&lt;0,-C1603,0)</f>
        <v>0</v>
      </c>
      <c r="F1603" s="2">
        <f t="shared" si="224"/>
        <v>4.5073970954568479E-3</v>
      </c>
      <c r="G1603" s="2">
        <f t="shared" si="224"/>
        <v>3.819966617218153E-3</v>
      </c>
      <c r="H1603" s="2">
        <f t="shared" si="220"/>
        <v>1.1799571952121688</v>
      </c>
      <c r="I1603" s="2">
        <f t="shared" si="221"/>
        <v>54.127539650948385</v>
      </c>
    </row>
    <row r="1604" spans="1:9" ht="13.5" x14ac:dyDescent="0.25">
      <c r="A1604" s="3">
        <f>TITRES_STAT!B1607</f>
        <v>44648</v>
      </c>
      <c r="B1604" s="5">
        <f>TITRES_STAT!D1607</f>
        <v>0.55000000000000004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4.1854401600670737E-3</v>
      </c>
      <c r="G1604" s="2">
        <f t="shared" si="224"/>
        <v>3.5471118588454279E-3</v>
      </c>
      <c r="H1604" s="2">
        <f t="shared" si="220"/>
        <v>1.1799571952121688</v>
      </c>
      <c r="I1604" s="2">
        <f t="shared" si="221"/>
        <v>54.127539650948385</v>
      </c>
    </row>
    <row r="1605" spans="1:9" ht="13.5" x14ac:dyDescent="0.25">
      <c r="A1605" s="3">
        <f>TITRES_STAT!B1608</f>
        <v>44649</v>
      </c>
      <c r="B1605" s="5">
        <f>TITRES_STAT!D1608</f>
        <v>0.55000000000000004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3.8864801486337111E-3</v>
      </c>
      <c r="G1605" s="2">
        <f t="shared" si="224"/>
        <v>3.2937467260707545E-3</v>
      </c>
      <c r="H1605" s="2">
        <f t="shared" si="220"/>
        <v>1.1799571952121688</v>
      </c>
      <c r="I1605" s="2">
        <f t="shared" si="221"/>
        <v>54.127539650948385</v>
      </c>
    </row>
    <row r="1606" spans="1:9" ht="13.5" x14ac:dyDescent="0.25">
      <c r="A1606" s="3">
        <f>TITRES_STAT!B1609</f>
        <v>44650</v>
      </c>
      <c r="B1606" s="5">
        <f>TITRES_STAT!D1609</f>
        <v>0.55000000000000004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3.6088744237313028E-3</v>
      </c>
      <c r="G1606" s="2">
        <f t="shared" si="224"/>
        <v>3.0584791027799861E-3</v>
      </c>
      <c r="H1606" s="2">
        <f t="shared" si="220"/>
        <v>1.1799571952121688</v>
      </c>
      <c r="I1606" s="2">
        <f t="shared" si="221"/>
        <v>54.127539650948385</v>
      </c>
    </row>
    <row r="1607" spans="1:9" ht="13.5" x14ac:dyDescent="0.25">
      <c r="A1607" s="3">
        <f>TITRES_STAT!B1610</f>
        <v>44651</v>
      </c>
      <c r="B1607" s="5">
        <f>TITRES_STAT!D1610</f>
        <v>0.55000000000000004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3.3510976791790671E-3</v>
      </c>
      <c r="G1607" s="2">
        <f t="shared" si="224"/>
        <v>2.8400163097242726E-3</v>
      </c>
      <c r="H1607" s="2">
        <f t="shared" si="220"/>
        <v>1.179957195212169</v>
      </c>
      <c r="I1607" s="2">
        <f t="shared" si="221"/>
        <v>54.127539650948385</v>
      </c>
    </row>
    <row r="1608" spans="1:9" ht="13.5" x14ac:dyDescent="0.25">
      <c r="A1608" s="3">
        <f>TITRES_STAT!B1611</f>
        <v>44652</v>
      </c>
      <c r="B1608" s="5">
        <f>TITRES_STAT!D1611</f>
        <v>0.55000000000000004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3.1117335592377054E-3</v>
      </c>
      <c r="G1608" s="2">
        <f t="shared" si="224"/>
        <v>2.6371580018868246E-3</v>
      </c>
      <c r="H1608" s="2">
        <f t="shared" si="220"/>
        <v>1.179957195212169</v>
      </c>
      <c r="I1608" s="2">
        <f t="shared" si="221"/>
        <v>54.127539650948385</v>
      </c>
    </row>
    <row r="1609" spans="1:9" ht="13.5" x14ac:dyDescent="0.25">
      <c r="A1609" s="3">
        <f>TITRES_STAT!B1612</f>
        <v>44655</v>
      </c>
      <c r="B1609" s="5">
        <f>TITRES_STAT!D1612</f>
        <v>0.55000000000000004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2.8894668764350121E-3</v>
      </c>
      <c r="G1609" s="2">
        <f t="shared" si="224"/>
        <v>2.448789573180623E-3</v>
      </c>
      <c r="H1609" s="2">
        <f t="shared" si="220"/>
        <v>1.1799571952121688</v>
      </c>
      <c r="I1609" s="2">
        <f t="shared" si="221"/>
        <v>54.127539650948385</v>
      </c>
    </row>
    <row r="1610" spans="1:9" ht="13.5" x14ac:dyDescent="0.25">
      <c r="A1610" s="3">
        <f>TITRES_STAT!B1613</f>
        <v>44656</v>
      </c>
      <c r="B1610" s="5">
        <f>TITRES_STAT!D1613</f>
        <v>0.54</v>
      </c>
      <c r="C1610" s="2">
        <f t="shared" si="225"/>
        <v>-1.0000000000000009E-2</v>
      </c>
      <c r="D1610" s="2">
        <f t="shared" si="226"/>
        <v>0</v>
      </c>
      <c r="E1610" s="2">
        <f t="shared" si="227"/>
        <v>1.0000000000000009E-2</v>
      </c>
      <c r="F1610" s="2">
        <f t="shared" si="224"/>
        <v>2.6830763852610825E-3</v>
      </c>
      <c r="G1610" s="2">
        <f t="shared" si="224"/>
        <v>2.988161746524865E-3</v>
      </c>
      <c r="H1610" s="2">
        <f t="shared" si="220"/>
        <v>0.89790199221357858</v>
      </c>
      <c r="I1610" s="2">
        <f t="shared" si="221"/>
        <v>47.310240249357093</v>
      </c>
    </row>
    <row r="1611" spans="1:9" ht="13.5" x14ac:dyDescent="0.25">
      <c r="A1611" s="3">
        <f>TITRES_STAT!B1614</f>
        <v>44657</v>
      </c>
      <c r="B1611" s="5">
        <f>TITRES_STAT!D1614</f>
        <v>0.52</v>
      </c>
      <c r="C1611" s="2">
        <f t="shared" si="225"/>
        <v>-2.0000000000000018E-2</v>
      </c>
      <c r="D1611" s="2">
        <f t="shared" si="226"/>
        <v>0</v>
      </c>
      <c r="E1611" s="2">
        <f t="shared" si="227"/>
        <v>2.0000000000000018E-2</v>
      </c>
      <c r="F1611" s="2">
        <f t="shared" si="224"/>
        <v>2.4914280720281482E-3</v>
      </c>
      <c r="G1611" s="2">
        <f t="shared" si="224"/>
        <v>4.2032930503445188E-3</v>
      </c>
      <c r="H1611" s="2">
        <f t="shared" si="220"/>
        <v>0.59273242245718283</v>
      </c>
      <c r="I1611" s="2">
        <f t="shared" si="221"/>
        <v>37.214814874098359</v>
      </c>
    </row>
    <row r="1612" spans="1:9" ht="13.5" x14ac:dyDescent="0.25">
      <c r="A1612" s="3">
        <f>TITRES_STAT!B1615</f>
        <v>44658</v>
      </c>
      <c r="B1612" s="5">
        <f>TITRES_STAT!D1615</f>
        <v>0.54</v>
      </c>
      <c r="C1612" s="2">
        <f t="shared" si="225"/>
        <v>2.0000000000000018E-2</v>
      </c>
      <c r="D1612" s="2">
        <f t="shared" si="226"/>
        <v>2.0000000000000018E-2</v>
      </c>
      <c r="E1612" s="2">
        <f t="shared" si="227"/>
        <v>0</v>
      </c>
      <c r="F1612" s="2">
        <f t="shared" si="224"/>
        <v>3.7420403525975673E-3</v>
      </c>
      <c r="G1612" s="2">
        <f t="shared" si="224"/>
        <v>3.9030578324627673E-3</v>
      </c>
      <c r="H1612" s="2">
        <f t="shared" si="220"/>
        <v>0.95874581244326562</v>
      </c>
      <c r="I1612" s="2">
        <f t="shared" si="221"/>
        <v>48.946923401324966</v>
      </c>
    </row>
    <row r="1613" spans="1:9" ht="13.5" x14ac:dyDescent="0.25">
      <c r="A1613" s="3">
        <f>TITRES_STAT!B1616</f>
        <v>44659</v>
      </c>
      <c r="B1613" s="5">
        <f>TITRES_STAT!D1616</f>
        <v>0.54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3.4747517559834554E-3</v>
      </c>
      <c r="G1613" s="2">
        <f t="shared" si="228"/>
        <v>3.6242679872868556E-3</v>
      </c>
      <c r="H1613" s="2">
        <f t="shared" si="220"/>
        <v>0.95874581244326562</v>
      </c>
      <c r="I1613" s="2">
        <f t="shared" si="221"/>
        <v>48.946923401324966</v>
      </c>
    </row>
    <row r="1614" spans="1:9" ht="13.5" x14ac:dyDescent="0.25">
      <c r="A1614" s="3">
        <f>TITRES_STAT!B1617</f>
        <v>44662</v>
      </c>
      <c r="B1614" s="5">
        <f>TITRES_STAT!D1617</f>
        <v>0.54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3.2265552019846372E-3</v>
      </c>
      <c r="G1614" s="2">
        <f t="shared" si="228"/>
        <v>3.3653917024806519E-3</v>
      </c>
      <c r="H1614" s="2">
        <f t="shared" si="220"/>
        <v>0.95874581244326551</v>
      </c>
      <c r="I1614" s="2">
        <f t="shared" si="221"/>
        <v>48.946923401324966</v>
      </c>
    </row>
    <row r="1615" spans="1:9" ht="13.5" x14ac:dyDescent="0.25">
      <c r="A1615" s="3">
        <f>TITRES_STAT!B1618</f>
        <v>44663</v>
      </c>
      <c r="B1615" s="5">
        <f>TITRES_STAT!D1618</f>
        <v>0.55000000000000004</v>
      </c>
      <c r="C1615" s="2">
        <f t="shared" si="225"/>
        <v>1.0000000000000009E-2</v>
      </c>
      <c r="D1615" s="2">
        <f t="shared" si="226"/>
        <v>1.0000000000000009E-2</v>
      </c>
      <c r="E1615" s="2">
        <f t="shared" si="227"/>
        <v>0</v>
      </c>
      <c r="F1615" s="2">
        <f t="shared" si="228"/>
        <v>3.710372687557164E-3</v>
      </c>
      <c r="G1615" s="2">
        <f t="shared" si="228"/>
        <v>3.1250065808748908E-3</v>
      </c>
      <c r="H1615" s="2">
        <f t="shared" si="220"/>
        <v>1.187316759671716</v>
      </c>
      <c r="I1615" s="2">
        <f t="shared" si="221"/>
        <v>54.281884616013031</v>
      </c>
    </row>
    <row r="1616" spans="1:9" ht="13.5" x14ac:dyDescent="0.25">
      <c r="A1616" s="3">
        <f>TITRES_STAT!B1619</f>
        <v>44664</v>
      </c>
      <c r="B1616" s="5">
        <f>TITRES_STAT!D1619</f>
        <v>0.55000000000000004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3.4453460670173667E-3</v>
      </c>
      <c r="G1616" s="2">
        <f t="shared" si="228"/>
        <v>2.9017918250981126E-3</v>
      </c>
      <c r="H1616" s="2">
        <f t="shared" si="220"/>
        <v>1.1873167596717162</v>
      </c>
      <c r="I1616" s="2">
        <f t="shared" si="221"/>
        <v>54.281884616013038</v>
      </c>
    </row>
    <row r="1617" spans="1:9" ht="13.5" x14ac:dyDescent="0.25">
      <c r="A1617" s="3">
        <f>TITRES_STAT!B1620</f>
        <v>44665</v>
      </c>
      <c r="B1617" s="5">
        <f>TITRES_STAT!D1620</f>
        <v>0.55000000000000004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3.1992499193732693E-3</v>
      </c>
      <c r="G1617" s="2">
        <f t="shared" si="228"/>
        <v>2.6945209804482471E-3</v>
      </c>
      <c r="H1617" s="2">
        <f t="shared" ref="H1617:H1680" si="229">F1617/G1617</f>
        <v>1.1873167596717165</v>
      </c>
      <c r="I1617" s="2">
        <f t="shared" ref="I1617:I1680" si="230">IF(G1617=0,100,100-(100/(1+H1617)))</f>
        <v>54.281884616013052</v>
      </c>
    </row>
    <row r="1618" spans="1:9" ht="13.5" x14ac:dyDescent="0.25">
      <c r="A1618" s="3">
        <f>TITRES_STAT!B1621</f>
        <v>44666</v>
      </c>
      <c r="B1618" s="5">
        <f>TITRES_STAT!D1621</f>
        <v>0.54</v>
      </c>
      <c r="C1618" s="2">
        <f t="shared" si="225"/>
        <v>-1.0000000000000009E-2</v>
      </c>
      <c r="D1618" s="2">
        <f t="shared" si="226"/>
        <v>0</v>
      </c>
      <c r="E1618" s="2">
        <f t="shared" si="227"/>
        <v>1.0000000000000009E-2</v>
      </c>
      <c r="F1618" s="2">
        <f t="shared" si="228"/>
        <v>2.9707320679894646E-3</v>
      </c>
      <c r="G1618" s="2">
        <f t="shared" si="228"/>
        <v>3.2163409104162301E-3</v>
      </c>
      <c r="H1618" s="2">
        <f t="shared" si="229"/>
        <v>0.92363718608579304</v>
      </c>
      <c r="I1618" s="2">
        <f t="shared" si="230"/>
        <v>48.015145099435571</v>
      </c>
    </row>
    <row r="1619" spans="1:9" ht="13.5" x14ac:dyDescent="0.25">
      <c r="A1619" s="3">
        <f>TITRES_STAT!B1622</f>
        <v>44669</v>
      </c>
      <c r="B1619" s="5">
        <f>TITRES_STAT!D1622</f>
        <v>0.54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2.7585369202759312E-3</v>
      </c>
      <c r="G1619" s="2">
        <f t="shared" si="228"/>
        <v>2.9866022739579276E-3</v>
      </c>
      <c r="H1619" s="2">
        <f t="shared" si="229"/>
        <v>0.92363718608579315</v>
      </c>
      <c r="I1619" s="2">
        <f t="shared" si="230"/>
        <v>48.015145099435578</v>
      </c>
    </row>
    <row r="1620" spans="1:9" ht="13.5" x14ac:dyDescent="0.25">
      <c r="A1620" s="3">
        <f>TITRES_STAT!B1623</f>
        <v>44670</v>
      </c>
      <c r="B1620" s="5">
        <f>TITRES_STAT!D1623</f>
        <v>0.53</v>
      </c>
      <c r="C1620" s="2">
        <f t="shared" si="225"/>
        <v>-1.0000000000000009E-2</v>
      </c>
      <c r="D1620" s="2">
        <f t="shared" si="226"/>
        <v>0</v>
      </c>
      <c r="E1620" s="2">
        <f t="shared" si="227"/>
        <v>1.0000000000000009E-2</v>
      </c>
      <c r="F1620" s="2">
        <f t="shared" si="228"/>
        <v>2.5614985688276505E-3</v>
      </c>
      <c r="G1620" s="2">
        <f t="shared" si="228"/>
        <v>3.4875592543895046E-3</v>
      </c>
      <c r="H1620" s="2">
        <f t="shared" si="229"/>
        <v>0.73446739739366507</v>
      </c>
      <c r="I1620" s="2">
        <f t="shared" si="230"/>
        <v>42.345413842735148</v>
      </c>
    </row>
    <row r="1621" spans="1:9" ht="13.5" x14ac:dyDescent="0.25">
      <c r="A1621" s="3">
        <f>TITRES_STAT!B1624</f>
        <v>44671</v>
      </c>
      <c r="B1621" s="5">
        <f>TITRES_STAT!D1624</f>
        <v>0.52</v>
      </c>
      <c r="C1621" s="2">
        <f t="shared" si="225"/>
        <v>-1.0000000000000009E-2</v>
      </c>
      <c r="D1621" s="2">
        <f t="shared" si="226"/>
        <v>0</v>
      </c>
      <c r="E1621" s="2">
        <f t="shared" si="227"/>
        <v>1.0000000000000009E-2</v>
      </c>
      <c r="F1621" s="2">
        <f t="shared" si="228"/>
        <v>2.3785343853399608E-3</v>
      </c>
      <c r="G1621" s="2">
        <f t="shared" si="228"/>
        <v>3.9527335933616835E-3</v>
      </c>
      <c r="H1621" s="2">
        <f t="shared" si="229"/>
        <v>0.60174416746287407</v>
      </c>
      <c r="I1621" s="2">
        <f t="shared" si="230"/>
        <v>37.568057351881791</v>
      </c>
    </row>
    <row r="1622" spans="1:9" ht="13.5" x14ac:dyDescent="0.25">
      <c r="A1622" s="3">
        <f>TITRES_STAT!B1625</f>
        <v>44672</v>
      </c>
      <c r="B1622" s="5">
        <f>TITRES_STAT!D1625</f>
        <v>0.52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2.2086390721013922E-3</v>
      </c>
      <c r="G1622" s="2">
        <f t="shared" si="228"/>
        <v>3.6703954795501348E-3</v>
      </c>
      <c r="H1622" s="2">
        <f t="shared" si="229"/>
        <v>0.60174416746287407</v>
      </c>
      <c r="I1622" s="2">
        <f t="shared" si="230"/>
        <v>37.568057351881791</v>
      </c>
    </row>
    <row r="1623" spans="1:9" ht="13.5" x14ac:dyDescent="0.25">
      <c r="A1623" s="3">
        <f>TITRES_STAT!B1626</f>
        <v>44673</v>
      </c>
      <c r="B1623" s="5">
        <f>TITRES_STAT!D1626</f>
        <v>0.52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2.0508791383798642E-3</v>
      </c>
      <c r="G1623" s="2">
        <f t="shared" si="228"/>
        <v>3.4082243738679822E-3</v>
      </c>
      <c r="H1623" s="2">
        <f t="shared" si="229"/>
        <v>0.60174416746287407</v>
      </c>
      <c r="I1623" s="2">
        <f t="shared" si="230"/>
        <v>37.568057351881791</v>
      </c>
    </row>
    <row r="1624" spans="1:9" ht="13.5" x14ac:dyDescent="0.25">
      <c r="A1624" s="3">
        <f>TITRES_STAT!B1627</f>
        <v>44676</v>
      </c>
      <c r="B1624" s="5">
        <f>TITRES_STAT!D1627</f>
        <v>0.53</v>
      </c>
      <c r="C1624" s="2">
        <f t="shared" si="225"/>
        <v>1.0000000000000009E-2</v>
      </c>
      <c r="D1624" s="2">
        <f t="shared" si="226"/>
        <v>1.0000000000000009E-2</v>
      </c>
      <c r="E1624" s="2">
        <f t="shared" si="227"/>
        <v>0</v>
      </c>
      <c r="F1624" s="2">
        <f t="shared" si="228"/>
        <v>2.6186734856384459E-3</v>
      </c>
      <c r="G1624" s="2">
        <f t="shared" si="228"/>
        <v>3.1647797757345551E-3</v>
      </c>
      <c r="H1624" s="2">
        <f t="shared" si="229"/>
        <v>0.82744256194908339</v>
      </c>
      <c r="I1624" s="2">
        <f t="shared" si="230"/>
        <v>45.278717874807697</v>
      </c>
    </row>
    <row r="1625" spans="1:9" ht="13.5" x14ac:dyDescent="0.25">
      <c r="A1625" s="3">
        <f>TITRES_STAT!B1628</f>
        <v>44677</v>
      </c>
      <c r="B1625" s="5">
        <f>TITRES_STAT!D1628</f>
        <v>0.53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2.4316253795214141E-3</v>
      </c>
      <c r="G1625" s="2">
        <f t="shared" si="228"/>
        <v>2.938724077467801E-3</v>
      </c>
      <c r="H1625" s="2">
        <f t="shared" si="229"/>
        <v>0.8274425619490835</v>
      </c>
      <c r="I1625" s="2">
        <f t="shared" si="230"/>
        <v>45.278717874807704</v>
      </c>
    </row>
    <row r="1626" spans="1:9" ht="13.5" x14ac:dyDescent="0.25">
      <c r="A1626" s="3">
        <f>TITRES_STAT!B1629</f>
        <v>44678</v>
      </c>
      <c r="B1626" s="5">
        <f>TITRES_STAT!D1629</f>
        <v>0.52</v>
      </c>
      <c r="C1626" s="2">
        <f t="shared" si="225"/>
        <v>-1.0000000000000009E-2</v>
      </c>
      <c r="D1626" s="2">
        <f t="shared" si="226"/>
        <v>0</v>
      </c>
      <c r="E1626" s="2">
        <f t="shared" si="227"/>
        <v>1.0000000000000009E-2</v>
      </c>
      <c r="F1626" s="2">
        <f t="shared" si="228"/>
        <v>2.2579378524127417E-3</v>
      </c>
      <c r="G1626" s="2">
        <f t="shared" si="228"/>
        <v>3.4431009290772441E-3</v>
      </c>
      <c r="H1626" s="2">
        <f t="shared" si="229"/>
        <v>0.6557861354990463</v>
      </c>
      <c r="I1626" s="2">
        <f t="shared" si="230"/>
        <v>39.605726937760309</v>
      </c>
    </row>
    <row r="1627" spans="1:9" ht="13.5" x14ac:dyDescent="0.25">
      <c r="A1627" s="3">
        <f>TITRES_STAT!B1630</f>
        <v>44679</v>
      </c>
      <c r="B1627" s="5">
        <f>TITRES_STAT!D1630</f>
        <v>0.52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2.0966565772404032E-3</v>
      </c>
      <c r="G1627" s="2">
        <f t="shared" si="228"/>
        <v>3.1971651484288695E-3</v>
      </c>
      <c r="H1627" s="2">
        <f t="shared" si="229"/>
        <v>0.6557861354990463</v>
      </c>
      <c r="I1627" s="2">
        <f t="shared" si="230"/>
        <v>39.605726937760309</v>
      </c>
    </row>
    <row r="1628" spans="1:9" ht="13.5" x14ac:dyDescent="0.25">
      <c r="A1628" s="3">
        <f>TITRES_STAT!B1631</f>
        <v>44680</v>
      </c>
      <c r="B1628" s="5">
        <f>TITRES_STAT!D1631</f>
        <v>0.52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1.9468953931518029E-3</v>
      </c>
      <c r="G1628" s="2">
        <f t="shared" si="228"/>
        <v>2.9687962092553788E-3</v>
      </c>
      <c r="H1628" s="2">
        <f t="shared" si="229"/>
        <v>0.6557861354990463</v>
      </c>
      <c r="I1628" s="2">
        <f t="shared" si="230"/>
        <v>39.605726937760309</v>
      </c>
    </row>
    <row r="1629" spans="1:9" ht="13.5" x14ac:dyDescent="0.25">
      <c r="A1629" s="3">
        <f>TITRES_STAT!B1632</f>
        <v>44685</v>
      </c>
      <c r="B1629" s="5">
        <f>TITRES_STAT!D1632</f>
        <v>0.53</v>
      </c>
      <c r="C1629" s="2">
        <f t="shared" si="225"/>
        <v>1.0000000000000009E-2</v>
      </c>
      <c r="D1629" s="2">
        <f t="shared" si="226"/>
        <v>1.0000000000000009E-2</v>
      </c>
      <c r="E1629" s="2">
        <f t="shared" si="227"/>
        <v>0</v>
      </c>
      <c r="F1629" s="2">
        <f t="shared" ref="F1629:G1644" si="231">((F1628*13)+D1629)/14</f>
        <v>2.5221171507838172E-3</v>
      </c>
      <c r="G1629" s="2">
        <f t="shared" si="231"/>
        <v>2.7567393371657088E-3</v>
      </c>
      <c r="H1629" s="2">
        <f t="shared" si="229"/>
        <v>0.91489141420852871</v>
      </c>
      <c r="I1629" s="2">
        <f t="shared" si="230"/>
        <v>47.777717703469655</v>
      </c>
    </row>
    <row r="1630" spans="1:9" ht="13.5" x14ac:dyDescent="0.25">
      <c r="A1630" s="3">
        <f>TITRES_STAT!B1633</f>
        <v>44686</v>
      </c>
      <c r="B1630" s="5">
        <f>TITRES_STAT!D1633</f>
        <v>0.52</v>
      </c>
      <c r="C1630" s="2">
        <f t="shared" si="225"/>
        <v>-1.0000000000000009E-2</v>
      </c>
      <c r="D1630" s="2">
        <f t="shared" si="226"/>
        <v>0</v>
      </c>
      <c r="E1630" s="2">
        <f t="shared" si="227"/>
        <v>1.0000000000000009E-2</v>
      </c>
      <c r="F1630" s="2">
        <f t="shared" si="231"/>
        <v>2.34196592572783E-3</v>
      </c>
      <c r="G1630" s="2">
        <f t="shared" si="231"/>
        <v>3.2741150987967301E-3</v>
      </c>
      <c r="H1630" s="2">
        <f t="shared" si="229"/>
        <v>0.71529737197953913</v>
      </c>
      <c r="I1630" s="2">
        <f t="shared" si="230"/>
        <v>41.701070826806557</v>
      </c>
    </row>
    <row r="1631" spans="1:9" ht="13.5" x14ac:dyDescent="0.25">
      <c r="A1631" s="3">
        <f>TITRES_STAT!B1634</f>
        <v>44687</v>
      </c>
      <c r="B1631" s="5">
        <f>TITRES_STAT!D1634</f>
        <v>0.52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2.1746826453186993E-3</v>
      </c>
      <c r="G1631" s="2">
        <f t="shared" si="231"/>
        <v>3.0402497345969636E-3</v>
      </c>
      <c r="H1631" s="2">
        <f t="shared" si="229"/>
        <v>0.71529737197953913</v>
      </c>
      <c r="I1631" s="2">
        <f t="shared" si="230"/>
        <v>41.701070826806557</v>
      </c>
    </row>
    <row r="1632" spans="1:9" ht="13.5" x14ac:dyDescent="0.25">
      <c r="A1632" s="3">
        <f>TITRES_STAT!B1635</f>
        <v>44690</v>
      </c>
      <c r="B1632" s="5">
        <f>TITRES_STAT!D1635</f>
        <v>0.52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2.0193481706530778E-3</v>
      </c>
      <c r="G1632" s="2">
        <f t="shared" si="231"/>
        <v>2.8230890392686092E-3</v>
      </c>
      <c r="H1632" s="2">
        <f t="shared" si="229"/>
        <v>0.71529737197953902</v>
      </c>
      <c r="I1632" s="2">
        <f t="shared" si="230"/>
        <v>41.70107082680655</v>
      </c>
    </row>
    <row r="1633" spans="1:9" ht="13.5" x14ac:dyDescent="0.25">
      <c r="A1633" s="3">
        <f>TITRES_STAT!B1636</f>
        <v>44691</v>
      </c>
      <c r="B1633" s="5">
        <f>TITRES_STAT!D1636</f>
        <v>0.54</v>
      </c>
      <c r="C1633" s="2">
        <f t="shared" si="225"/>
        <v>2.0000000000000018E-2</v>
      </c>
      <c r="D1633" s="2">
        <f t="shared" si="226"/>
        <v>2.0000000000000018E-2</v>
      </c>
      <c r="E1633" s="2">
        <f t="shared" si="227"/>
        <v>0</v>
      </c>
      <c r="F1633" s="2">
        <f t="shared" si="231"/>
        <v>3.3036804441778597E-3</v>
      </c>
      <c r="G1633" s="2">
        <f t="shared" si="231"/>
        <v>2.6214398221779942E-3</v>
      </c>
      <c r="H1633" s="2">
        <f t="shared" si="229"/>
        <v>1.2602541611781244</v>
      </c>
      <c r="I1633" s="2">
        <f t="shared" si="230"/>
        <v>55.757187966915872</v>
      </c>
    </row>
    <row r="1634" spans="1:9" ht="13.5" x14ac:dyDescent="0.25">
      <c r="A1634" s="3">
        <f>TITRES_STAT!B1637</f>
        <v>44692</v>
      </c>
      <c r="B1634" s="5">
        <f>TITRES_STAT!D1637</f>
        <v>0.55000000000000004</v>
      </c>
      <c r="C1634" s="2">
        <f t="shared" si="225"/>
        <v>1.0000000000000009E-2</v>
      </c>
      <c r="D1634" s="2">
        <f t="shared" si="226"/>
        <v>1.0000000000000009E-2</v>
      </c>
      <c r="E1634" s="2">
        <f t="shared" si="227"/>
        <v>0</v>
      </c>
      <c r="F1634" s="2">
        <f t="shared" si="231"/>
        <v>3.7819889838794419E-3</v>
      </c>
      <c r="G1634" s="2">
        <f t="shared" si="231"/>
        <v>2.4341941205938519E-3</v>
      </c>
      <c r="H1634" s="2">
        <f t="shared" si="229"/>
        <v>1.5536924322850549</v>
      </c>
      <c r="I1634" s="2">
        <f t="shared" si="230"/>
        <v>60.84101642948459</v>
      </c>
    </row>
    <row r="1635" spans="1:9" ht="13.5" x14ac:dyDescent="0.25">
      <c r="A1635" s="3">
        <f>TITRES_STAT!B1638</f>
        <v>44693</v>
      </c>
      <c r="B1635" s="5">
        <f>TITRES_STAT!D1638</f>
        <v>0.55000000000000004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3.5118469136023391E-3</v>
      </c>
      <c r="G1635" s="2">
        <f t="shared" si="231"/>
        <v>2.2603231119800054E-3</v>
      </c>
      <c r="H1635" s="2">
        <f t="shared" si="229"/>
        <v>1.5536924322850549</v>
      </c>
      <c r="I1635" s="2">
        <f t="shared" si="230"/>
        <v>60.84101642948459</v>
      </c>
    </row>
    <row r="1636" spans="1:9" ht="13.5" x14ac:dyDescent="0.25">
      <c r="A1636" s="3">
        <f>TITRES_STAT!B1639</f>
        <v>44694</v>
      </c>
      <c r="B1636" s="5">
        <f>TITRES_STAT!D1639</f>
        <v>0.55000000000000004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3.2610007054878864E-3</v>
      </c>
      <c r="G1636" s="2">
        <f t="shared" si="231"/>
        <v>2.0988714611242906E-3</v>
      </c>
      <c r="H1636" s="2">
        <f t="shared" si="229"/>
        <v>1.5536924322850549</v>
      </c>
      <c r="I1636" s="2">
        <f t="shared" si="230"/>
        <v>60.84101642948459</v>
      </c>
    </row>
    <row r="1637" spans="1:9" ht="13.5" x14ac:dyDescent="0.25">
      <c r="A1637" s="3">
        <f>TITRES_STAT!B1640</f>
        <v>44697</v>
      </c>
      <c r="B1637" s="5">
        <f>TITRES_STAT!D1640</f>
        <v>0.54</v>
      </c>
      <c r="C1637" s="2">
        <f t="shared" si="225"/>
        <v>-1.0000000000000009E-2</v>
      </c>
      <c r="D1637" s="2">
        <f t="shared" si="226"/>
        <v>0</v>
      </c>
      <c r="E1637" s="2">
        <f t="shared" si="227"/>
        <v>1.0000000000000009E-2</v>
      </c>
      <c r="F1637" s="2">
        <f t="shared" si="231"/>
        <v>3.0280720836673232E-3</v>
      </c>
      <c r="G1637" s="2">
        <f t="shared" si="231"/>
        <v>2.663237785329699E-3</v>
      </c>
      <c r="H1637" s="2">
        <f t="shared" si="229"/>
        <v>1.1369890065195434</v>
      </c>
      <c r="I1637" s="2">
        <f t="shared" si="230"/>
        <v>53.205187441339575</v>
      </c>
    </row>
    <row r="1638" spans="1:9" ht="13.5" x14ac:dyDescent="0.25">
      <c r="A1638" s="3">
        <f>TITRES_STAT!B1641</f>
        <v>44698</v>
      </c>
      <c r="B1638" s="5">
        <f>TITRES_STAT!D1641</f>
        <v>0.52</v>
      </c>
      <c r="C1638" s="2">
        <f t="shared" si="225"/>
        <v>-2.0000000000000018E-2</v>
      </c>
      <c r="D1638" s="2">
        <f t="shared" si="226"/>
        <v>0</v>
      </c>
      <c r="E1638" s="2">
        <f t="shared" si="227"/>
        <v>2.0000000000000018E-2</v>
      </c>
      <c r="F1638" s="2">
        <f t="shared" si="231"/>
        <v>2.8117812205482287E-3</v>
      </c>
      <c r="G1638" s="2">
        <f t="shared" si="231"/>
        <v>3.9015779435204361E-3</v>
      </c>
      <c r="H1638" s="2">
        <f t="shared" si="229"/>
        <v>0.7206779567784638</v>
      </c>
      <c r="I1638" s="2">
        <f t="shared" si="230"/>
        <v>41.883372419540478</v>
      </c>
    </row>
    <row r="1639" spans="1:9" ht="13.5" x14ac:dyDescent="0.25">
      <c r="A1639" s="3">
        <f>TITRES_STAT!B1642</f>
        <v>44699</v>
      </c>
      <c r="B1639" s="5">
        <f>TITRES_STAT!D1642</f>
        <v>0.52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2.6109397047947838E-3</v>
      </c>
      <c r="G1639" s="2">
        <f t="shared" si="231"/>
        <v>3.6228938046975476E-3</v>
      </c>
      <c r="H1639" s="2">
        <f t="shared" si="229"/>
        <v>0.72067795677846391</v>
      </c>
      <c r="I1639" s="2">
        <f t="shared" si="230"/>
        <v>41.883372419540478</v>
      </c>
    </row>
    <row r="1640" spans="1:9" ht="13.5" x14ac:dyDescent="0.25">
      <c r="A1640" s="3">
        <f>TITRES_STAT!B1643</f>
        <v>44700</v>
      </c>
      <c r="B1640" s="5">
        <f>TITRES_STAT!D1643</f>
        <v>0.52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2.4244440115951563E-3</v>
      </c>
      <c r="G1640" s="2">
        <f t="shared" si="231"/>
        <v>3.3641156757905802E-3</v>
      </c>
      <c r="H1640" s="2">
        <f t="shared" si="229"/>
        <v>0.7206779567784638</v>
      </c>
      <c r="I1640" s="2">
        <f t="shared" si="230"/>
        <v>41.883372419540478</v>
      </c>
    </row>
    <row r="1641" spans="1:9" ht="13.5" x14ac:dyDescent="0.25">
      <c r="A1641" s="3">
        <f>TITRES_STAT!B1644</f>
        <v>44701</v>
      </c>
      <c r="B1641" s="5">
        <f>TITRES_STAT!D1644</f>
        <v>0.51</v>
      </c>
      <c r="C1641" s="2">
        <f t="shared" si="225"/>
        <v>-1.0000000000000009E-2</v>
      </c>
      <c r="D1641" s="2">
        <f t="shared" si="226"/>
        <v>0</v>
      </c>
      <c r="E1641" s="2">
        <f t="shared" si="227"/>
        <v>1.0000000000000009E-2</v>
      </c>
      <c r="F1641" s="2">
        <f t="shared" si="231"/>
        <v>2.2512694393383597E-3</v>
      </c>
      <c r="G1641" s="2">
        <f t="shared" si="231"/>
        <v>3.8381074132341109E-3</v>
      </c>
      <c r="H1641" s="2">
        <f t="shared" si="229"/>
        <v>0.58655717439689081</v>
      </c>
      <c r="I1641" s="2">
        <f t="shared" si="230"/>
        <v>36.970440388942357</v>
      </c>
    </row>
    <row r="1642" spans="1:9" ht="13.5" x14ac:dyDescent="0.25">
      <c r="A1642" s="3">
        <f>TITRES_STAT!B1645</f>
        <v>44704</v>
      </c>
      <c r="B1642" s="5">
        <f>TITRES_STAT!D1645</f>
        <v>0.52</v>
      </c>
      <c r="C1642" s="2">
        <f t="shared" si="225"/>
        <v>1.0000000000000009E-2</v>
      </c>
      <c r="D1642" s="2">
        <f t="shared" si="226"/>
        <v>1.0000000000000009E-2</v>
      </c>
      <c r="E1642" s="2">
        <f t="shared" si="227"/>
        <v>0</v>
      </c>
      <c r="F1642" s="2">
        <f t="shared" si="231"/>
        <v>2.8047501936713346E-3</v>
      </c>
      <c r="G1642" s="2">
        <f t="shared" si="231"/>
        <v>3.5639568837173884E-3</v>
      </c>
      <c r="H1642" s="2">
        <f t="shared" si="229"/>
        <v>0.78697646609737804</v>
      </c>
      <c r="I1642" s="2">
        <f t="shared" si="230"/>
        <v>44.039554019201795</v>
      </c>
    </row>
    <row r="1643" spans="1:9" ht="13.5" x14ac:dyDescent="0.25">
      <c r="A1643" s="3">
        <f>TITRES_STAT!B1646</f>
        <v>44705</v>
      </c>
      <c r="B1643" s="5">
        <f>TITRES_STAT!D1646</f>
        <v>0.52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2.6044108941233818E-3</v>
      </c>
      <c r="G1643" s="2">
        <f t="shared" si="231"/>
        <v>3.309388534880432E-3</v>
      </c>
      <c r="H1643" s="2">
        <f t="shared" si="229"/>
        <v>0.78697646609737804</v>
      </c>
      <c r="I1643" s="2">
        <f t="shared" si="230"/>
        <v>44.039554019201795</v>
      </c>
    </row>
    <row r="1644" spans="1:9" ht="13.5" x14ac:dyDescent="0.25">
      <c r="A1644" s="3">
        <f>TITRES_STAT!B1647</f>
        <v>44706</v>
      </c>
      <c r="B1644" s="5">
        <f>TITRES_STAT!D1647</f>
        <v>0.52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2.4183815445431404E-3</v>
      </c>
      <c r="G1644" s="2">
        <f t="shared" si="231"/>
        <v>3.0730036395318293E-3</v>
      </c>
      <c r="H1644" s="2">
        <f t="shared" si="229"/>
        <v>0.78697646609737815</v>
      </c>
      <c r="I1644" s="2">
        <f t="shared" si="230"/>
        <v>44.039554019201795</v>
      </c>
    </row>
    <row r="1645" spans="1:9" ht="13.5" x14ac:dyDescent="0.25">
      <c r="A1645" s="3">
        <f>TITRES_STAT!B1648</f>
        <v>44707</v>
      </c>
      <c r="B1645" s="5">
        <f>TITRES_STAT!D1648</f>
        <v>0.53</v>
      </c>
      <c r="C1645" s="2">
        <f t="shared" si="225"/>
        <v>1.0000000000000009E-2</v>
      </c>
      <c r="D1645" s="2">
        <f t="shared" si="226"/>
        <v>1.0000000000000009E-2</v>
      </c>
      <c r="E1645" s="2">
        <f t="shared" si="227"/>
        <v>0</v>
      </c>
      <c r="F1645" s="2">
        <f t="shared" ref="F1645:G1660" si="232">((F1644*13)+D1645)/14</f>
        <v>2.9599257199329171E-3</v>
      </c>
      <c r="G1645" s="2">
        <f t="shared" si="232"/>
        <v>2.8535033795652697E-3</v>
      </c>
      <c r="H1645" s="2">
        <f t="shared" si="229"/>
        <v>1.037295326555338</v>
      </c>
      <c r="I1645" s="2">
        <f t="shared" si="230"/>
        <v>50.91531468386561</v>
      </c>
    </row>
    <row r="1646" spans="1:9" ht="13.5" x14ac:dyDescent="0.25">
      <c r="A1646" s="3">
        <f>TITRES_STAT!B1649</f>
        <v>44708</v>
      </c>
      <c r="B1646" s="5">
        <f>TITRES_STAT!D1649</f>
        <v>0.52</v>
      </c>
      <c r="C1646" s="2">
        <f t="shared" si="225"/>
        <v>-1.0000000000000009E-2</v>
      </c>
      <c r="D1646" s="2">
        <f t="shared" si="226"/>
        <v>0</v>
      </c>
      <c r="E1646" s="2">
        <f t="shared" si="227"/>
        <v>1.0000000000000009E-2</v>
      </c>
      <c r="F1646" s="2">
        <f t="shared" si="232"/>
        <v>2.7485024542234231E-3</v>
      </c>
      <c r="G1646" s="2">
        <f t="shared" si="232"/>
        <v>3.3639674238820365E-3</v>
      </c>
      <c r="H1646" s="2">
        <f t="shared" si="229"/>
        <v>0.81704193527880142</v>
      </c>
      <c r="I1646" s="2">
        <f t="shared" si="230"/>
        <v>44.965496910969037</v>
      </c>
    </row>
    <row r="1647" spans="1:9" ht="13.5" x14ac:dyDescent="0.25">
      <c r="A1647" s="3">
        <f>TITRES_STAT!B1650</f>
        <v>44711</v>
      </c>
      <c r="B1647" s="5">
        <f>TITRES_STAT!D1650</f>
        <v>0.52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2.5521808503503217E-3</v>
      </c>
      <c r="G1647" s="2">
        <f t="shared" si="232"/>
        <v>3.1236840364618911E-3</v>
      </c>
      <c r="H1647" s="2">
        <f t="shared" si="229"/>
        <v>0.81704193527880142</v>
      </c>
      <c r="I1647" s="2">
        <f t="shared" si="230"/>
        <v>44.965496910969037</v>
      </c>
    </row>
    <row r="1648" spans="1:9" ht="13.5" x14ac:dyDescent="0.25">
      <c r="A1648" s="3">
        <f>TITRES_STAT!B1651</f>
        <v>44712</v>
      </c>
      <c r="B1648" s="5">
        <f>TITRES_STAT!D1651</f>
        <v>0.51</v>
      </c>
      <c r="C1648" s="2">
        <f t="shared" si="225"/>
        <v>-1.0000000000000009E-2</v>
      </c>
      <c r="D1648" s="2">
        <f t="shared" si="226"/>
        <v>0</v>
      </c>
      <c r="E1648" s="2">
        <f t="shared" si="227"/>
        <v>1.0000000000000009E-2</v>
      </c>
      <c r="F1648" s="2">
        <f t="shared" si="232"/>
        <v>2.3698822181824415E-3</v>
      </c>
      <c r="G1648" s="2">
        <f t="shared" si="232"/>
        <v>3.6148494624288997E-3</v>
      </c>
      <c r="H1648" s="2">
        <f t="shared" si="229"/>
        <v>0.65559637899556233</v>
      </c>
      <c r="I1648" s="2">
        <f t="shared" si="230"/>
        <v>39.598804836315701</v>
      </c>
    </row>
    <row r="1649" spans="1:9" ht="13.5" x14ac:dyDescent="0.25">
      <c r="A1649" s="3">
        <f>TITRES_STAT!B1652</f>
        <v>44713</v>
      </c>
      <c r="B1649" s="5">
        <f>TITRES_STAT!D1652</f>
        <v>0.51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2.2006049168836958E-3</v>
      </c>
      <c r="G1649" s="2">
        <f t="shared" si="232"/>
        <v>3.3566459293982642E-3</v>
      </c>
      <c r="H1649" s="2">
        <f t="shared" si="229"/>
        <v>0.65559637899556233</v>
      </c>
      <c r="I1649" s="2">
        <f t="shared" si="230"/>
        <v>39.598804836315701</v>
      </c>
    </row>
    <row r="1650" spans="1:9" ht="13.5" x14ac:dyDescent="0.25">
      <c r="A1650" s="3">
        <f>TITRES_STAT!B1653</f>
        <v>44714</v>
      </c>
      <c r="B1650" s="5">
        <f>TITRES_STAT!D1653</f>
        <v>0.5</v>
      </c>
      <c r="C1650" s="2">
        <f t="shared" si="225"/>
        <v>-1.0000000000000009E-2</v>
      </c>
      <c r="D1650" s="2">
        <f t="shared" si="226"/>
        <v>0</v>
      </c>
      <c r="E1650" s="2">
        <f t="shared" si="227"/>
        <v>1.0000000000000009E-2</v>
      </c>
      <c r="F1650" s="2">
        <f t="shared" si="232"/>
        <v>2.0434188513920033E-3</v>
      </c>
      <c r="G1650" s="2">
        <f t="shared" si="232"/>
        <v>3.8311712201555314E-3</v>
      </c>
      <c r="H1650" s="2">
        <f t="shared" si="229"/>
        <v>0.53336662184183148</v>
      </c>
      <c r="I1650" s="2">
        <f t="shared" si="230"/>
        <v>34.784024527752422</v>
      </c>
    </row>
    <row r="1651" spans="1:9" ht="13.5" x14ac:dyDescent="0.25">
      <c r="A1651" s="3">
        <f>TITRES_STAT!B1654</f>
        <v>44715</v>
      </c>
      <c r="B1651" s="5">
        <f>TITRES_STAT!D1654</f>
        <v>0.5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1.8974603620068602E-3</v>
      </c>
      <c r="G1651" s="2">
        <f t="shared" si="232"/>
        <v>3.5575161330015648E-3</v>
      </c>
      <c r="H1651" s="2">
        <f t="shared" si="229"/>
        <v>0.53336662184183148</v>
      </c>
      <c r="I1651" s="2">
        <f t="shared" si="230"/>
        <v>34.784024527752422</v>
      </c>
    </row>
    <row r="1652" spans="1:9" ht="13.5" x14ac:dyDescent="0.25">
      <c r="A1652" s="3">
        <f>TITRES_STAT!B1655</f>
        <v>44718</v>
      </c>
      <c r="B1652" s="5">
        <f>TITRES_STAT!D1655</f>
        <v>0.5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1.7619274790063703E-3</v>
      </c>
      <c r="G1652" s="2">
        <f t="shared" si="232"/>
        <v>3.3034078377871673E-3</v>
      </c>
      <c r="H1652" s="2">
        <f t="shared" si="229"/>
        <v>0.53336662184183148</v>
      </c>
      <c r="I1652" s="2">
        <f t="shared" si="230"/>
        <v>34.784024527752422</v>
      </c>
    </row>
    <row r="1653" spans="1:9" ht="13.5" x14ac:dyDescent="0.25">
      <c r="A1653" s="3">
        <f>TITRES_STAT!B1656</f>
        <v>44719</v>
      </c>
      <c r="B1653" s="5">
        <f>TITRES_STAT!D1656</f>
        <v>0.5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1.636075516220201E-3</v>
      </c>
      <c r="G1653" s="2">
        <f t="shared" si="232"/>
        <v>3.0674501350880837E-3</v>
      </c>
      <c r="H1653" s="2">
        <f t="shared" si="229"/>
        <v>0.53336662184183148</v>
      </c>
      <c r="I1653" s="2">
        <f t="shared" si="230"/>
        <v>34.784024527752422</v>
      </c>
    </row>
    <row r="1654" spans="1:9" ht="13.5" x14ac:dyDescent="0.25">
      <c r="A1654" s="3">
        <f>TITRES_STAT!B1657</f>
        <v>44720</v>
      </c>
      <c r="B1654" s="5">
        <f>TITRES_STAT!D1657</f>
        <v>0.5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1.5192129793473294E-3</v>
      </c>
      <c r="G1654" s="2">
        <f t="shared" si="232"/>
        <v>2.8483465540103635E-3</v>
      </c>
      <c r="H1654" s="2">
        <f t="shared" si="229"/>
        <v>0.53336662184183148</v>
      </c>
      <c r="I1654" s="2">
        <f t="shared" si="230"/>
        <v>34.784024527752422</v>
      </c>
    </row>
    <row r="1655" spans="1:9" ht="13.5" x14ac:dyDescent="0.25">
      <c r="A1655" s="3">
        <f>TITRES_STAT!B1658</f>
        <v>44721</v>
      </c>
      <c r="B1655" s="5">
        <f>TITRES_STAT!D1658</f>
        <v>0.52</v>
      </c>
      <c r="C1655" s="2">
        <f t="shared" si="225"/>
        <v>2.0000000000000018E-2</v>
      </c>
      <c r="D1655" s="2">
        <f t="shared" si="226"/>
        <v>2.0000000000000018E-2</v>
      </c>
      <c r="E1655" s="2">
        <f t="shared" si="227"/>
        <v>0</v>
      </c>
      <c r="F1655" s="2">
        <f t="shared" si="232"/>
        <v>2.8392691951082357E-3</v>
      </c>
      <c r="G1655" s="2">
        <f t="shared" si="232"/>
        <v>2.6448932287239093E-3</v>
      </c>
      <c r="H1655" s="2">
        <f t="shared" si="229"/>
        <v>1.0734910446566903</v>
      </c>
      <c r="I1655" s="2">
        <f t="shared" si="230"/>
        <v>51.772157271816397</v>
      </c>
    </row>
    <row r="1656" spans="1:9" ht="13.5" x14ac:dyDescent="0.25">
      <c r="A1656" s="3">
        <f>TITRES_STAT!B1659</f>
        <v>44722</v>
      </c>
      <c r="B1656" s="5">
        <f>TITRES_STAT!D1659</f>
        <v>0.5</v>
      </c>
      <c r="C1656" s="2">
        <f t="shared" si="225"/>
        <v>-2.0000000000000018E-2</v>
      </c>
      <c r="D1656" s="2">
        <f t="shared" si="226"/>
        <v>0</v>
      </c>
      <c r="E1656" s="2">
        <f t="shared" si="227"/>
        <v>2.0000000000000018E-2</v>
      </c>
      <c r="F1656" s="2">
        <f t="shared" si="232"/>
        <v>2.6364642526005046E-3</v>
      </c>
      <c r="G1656" s="2">
        <f t="shared" si="232"/>
        <v>3.8845437123864882E-3</v>
      </c>
      <c r="H1656" s="2">
        <f t="shared" si="229"/>
        <v>0.67870629031505481</v>
      </c>
      <c r="I1656" s="2">
        <f t="shared" si="230"/>
        <v>40.430317931773345</v>
      </c>
    </row>
    <row r="1657" spans="1:9" ht="13.5" x14ac:dyDescent="0.25">
      <c r="A1657" s="3">
        <f>TITRES_STAT!B1660</f>
        <v>44725</v>
      </c>
      <c r="B1657" s="5">
        <f>TITRES_STAT!D1660</f>
        <v>0.52</v>
      </c>
      <c r="C1657" s="2">
        <f t="shared" si="225"/>
        <v>2.0000000000000018E-2</v>
      </c>
      <c r="D1657" s="2">
        <f t="shared" si="226"/>
        <v>2.0000000000000018E-2</v>
      </c>
      <c r="E1657" s="2">
        <f t="shared" si="227"/>
        <v>0</v>
      </c>
      <c r="F1657" s="2">
        <f t="shared" si="232"/>
        <v>3.8767168059861837E-3</v>
      </c>
      <c r="G1657" s="2">
        <f t="shared" si="232"/>
        <v>3.6070763043588821E-3</v>
      </c>
      <c r="H1657" s="2">
        <f t="shared" si="229"/>
        <v>1.0747532014505656</v>
      </c>
      <c r="I1657" s="2">
        <f t="shared" si="230"/>
        <v>51.801496230932479</v>
      </c>
    </row>
    <row r="1658" spans="1:9" ht="13.5" x14ac:dyDescent="0.25">
      <c r="A1658" s="3">
        <f>TITRES_STAT!B1661</f>
        <v>44726</v>
      </c>
      <c r="B1658" s="5">
        <f>TITRES_STAT!D1661</f>
        <v>0.5</v>
      </c>
      <c r="C1658" s="2">
        <f t="shared" si="225"/>
        <v>-2.0000000000000018E-2</v>
      </c>
      <c r="D1658" s="2">
        <f t="shared" si="226"/>
        <v>0</v>
      </c>
      <c r="E1658" s="2">
        <f t="shared" si="227"/>
        <v>2.0000000000000018E-2</v>
      </c>
      <c r="F1658" s="2">
        <f t="shared" si="232"/>
        <v>3.5998084627014565E-3</v>
      </c>
      <c r="G1658" s="2">
        <f t="shared" si="232"/>
        <v>4.7779994254761055E-3</v>
      </c>
      <c r="H1658" s="2">
        <f t="shared" si="229"/>
        <v>0.75341333100783126</v>
      </c>
      <c r="I1658" s="2">
        <f t="shared" si="230"/>
        <v>42.968381595158881</v>
      </c>
    </row>
    <row r="1659" spans="1:9" ht="13.5" x14ac:dyDescent="0.25">
      <c r="A1659" s="3">
        <f>TITRES_STAT!B1662</f>
        <v>44727</v>
      </c>
      <c r="B1659" s="5">
        <f>TITRES_STAT!D1662</f>
        <v>0.51</v>
      </c>
      <c r="C1659" s="2">
        <f t="shared" si="225"/>
        <v>1.0000000000000009E-2</v>
      </c>
      <c r="D1659" s="2">
        <f t="shared" si="226"/>
        <v>1.0000000000000009E-2</v>
      </c>
      <c r="E1659" s="2">
        <f t="shared" si="227"/>
        <v>0</v>
      </c>
      <c r="F1659" s="2">
        <f t="shared" si="232"/>
        <v>4.0569650010799244E-3</v>
      </c>
      <c r="G1659" s="2">
        <f t="shared" si="232"/>
        <v>4.4367137522278123E-3</v>
      </c>
      <c r="H1659" s="2">
        <f t="shared" si="229"/>
        <v>0.91440765116811873</v>
      </c>
      <c r="I1659" s="2">
        <f t="shared" si="230"/>
        <v>47.764521344770664</v>
      </c>
    </row>
    <row r="1660" spans="1:9" ht="13.5" x14ac:dyDescent="0.25">
      <c r="A1660" s="3">
        <f>TITRES_STAT!B1663</f>
        <v>44728</v>
      </c>
      <c r="B1660" s="5">
        <f>TITRES_STAT!D1663</f>
        <v>0.5</v>
      </c>
      <c r="C1660" s="2">
        <f t="shared" si="225"/>
        <v>-1.0000000000000009E-2</v>
      </c>
      <c r="D1660" s="2">
        <f t="shared" si="226"/>
        <v>0</v>
      </c>
      <c r="E1660" s="2">
        <f t="shared" si="227"/>
        <v>1.0000000000000009E-2</v>
      </c>
      <c r="F1660" s="2">
        <f t="shared" si="232"/>
        <v>3.7671817867170727E-3</v>
      </c>
      <c r="G1660" s="2">
        <f t="shared" si="232"/>
        <v>4.8340913413543974E-3</v>
      </c>
      <c r="H1660" s="2">
        <f t="shared" si="229"/>
        <v>0.77929470518891719</v>
      </c>
      <c r="I1660" s="2">
        <f t="shared" si="230"/>
        <v>43.797955612202834</v>
      </c>
    </row>
    <row r="1661" spans="1:9" ht="13.5" x14ac:dyDescent="0.25">
      <c r="A1661" s="3">
        <f>TITRES_STAT!B1664</f>
        <v>44729</v>
      </c>
      <c r="B1661" s="5">
        <f>TITRES_STAT!D1664</f>
        <v>0.5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3.4980973733801388E-3</v>
      </c>
      <c r="G1661" s="2">
        <f t="shared" si="233"/>
        <v>4.4887991026862266E-3</v>
      </c>
      <c r="H1661" s="2">
        <f t="shared" si="229"/>
        <v>0.77929470518891719</v>
      </c>
      <c r="I1661" s="2">
        <f t="shared" si="230"/>
        <v>43.797955612202834</v>
      </c>
    </row>
    <row r="1662" spans="1:9" ht="13.5" x14ac:dyDescent="0.25">
      <c r="A1662" s="3">
        <f>TITRES_STAT!B1665</f>
        <v>44732</v>
      </c>
      <c r="B1662" s="5">
        <f>TITRES_STAT!D1665</f>
        <v>0.51</v>
      </c>
      <c r="C1662" s="2">
        <f t="shared" si="225"/>
        <v>1.0000000000000009E-2</v>
      </c>
      <c r="D1662" s="2">
        <f t="shared" si="226"/>
        <v>1.0000000000000009E-2</v>
      </c>
      <c r="E1662" s="2">
        <f t="shared" si="227"/>
        <v>0</v>
      </c>
      <c r="F1662" s="2">
        <f t="shared" si="233"/>
        <v>3.9625189895672727E-3</v>
      </c>
      <c r="G1662" s="2">
        <f t="shared" si="233"/>
        <v>4.1681705953514961E-3</v>
      </c>
      <c r="H1662" s="2">
        <f t="shared" si="229"/>
        <v>0.95066142302007173</v>
      </c>
      <c r="I1662" s="2">
        <f t="shared" si="230"/>
        <v>48.735337245160132</v>
      </c>
    </row>
    <row r="1663" spans="1:9" ht="13.5" x14ac:dyDescent="0.25">
      <c r="A1663" s="3">
        <f>TITRES_STAT!B1666</f>
        <v>44733</v>
      </c>
      <c r="B1663" s="5">
        <f>TITRES_STAT!D1666</f>
        <v>0.52</v>
      </c>
      <c r="C1663" s="2">
        <f t="shared" si="225"/>
        <v>1.0000000000000009E-2</v>
      </c>
      <c r="D1663" s="2">
        <f t="shared" si="226"/>
        <v>1.0000000000000009E-2</v>
      </c>
      <c r="E1663" s="2">
        <f t="shared" si="227"/>
        <v>0</v>
      </c>
      <c r="F1663" s="2">
        <f t="shared" si="233"/>
        <v>4.3937676331696112E-3</v>
      </c>
      <c r="G1663" s="2">
        <f t="shared" si="233"/>
        <v>3.8704441242549607E-3</v>
      </c>
      <c r="H1663" s="2">
        <f t="shared" si="229"/>
        <v>1.1352101960690073</v>
      </c>
      <c r="I1663" s="2">
        <f t="shared" si="230"/>
        <v>53.166203409807935</v>
      </c>
    </row>
    <row r="1664" spans="1:9" ht="13.5" x14ac:dyDescent="0.25">
      <c r="A1664" s="3">
        <f>TITRES_STAT!B1667</f>
        <v>44734</v>
      </c>
      <c r="B1664" s="5">
        <f>TITRES_STAT!D1667</f>
        <v>0.51</v>
      </c>
      <c r="C1664" s="2">
        <f t="shared" si="225"/>
        <v>-1.0000000000000009E-2</v>
      </c>
      <c r="D1664" s="2">
        <f t="shared" si="226"/>
        <v>0</v>
      </c>
      <c r="E1664" s="2">
        <f t="shared" si="227"/>
        <v>1.0000000000000009E-2</v>
      </c>
      <c r="F1664" s="2">
        <f t="shared" si="233"/>
        <v>4.0799270879432106E-3</v>
      </c>
      <c r="G1664" s="2">
        <f t="shared" si="233"/>
        <v>4.3082695439510352E-3</v>
      </c>
      <c r="H1664" s="2">
        <f t="shared" si="229"/>
        <v>0.94699903205257296</v>
      </c>
      <c r="I1664" s="2">
        <f t="shared" si="230"/>
        <v>48.638906155706913</v>
      </c>
    </row>
    <row r="1665" spans="1:9" ht="13.5" x14ac:dyDescent="0.25">
      <c r="A1665" s="3">
        <f>TITRES_STAT!B1668</f>
        <v>44735</v>
      </c>
      <c r="B1665" s="5">
        <f>TITRES_STAT!D1668</f>
        <v>0.52</v>
      </c>
      <c r="C1665" s="2">
        <f t="shared" si="225"/>
        <v>1.0000000000000009E-2</v>
      </c>
      <c r="D1665" s="2">
        <f t="shared" si="226"/>
        <v>1.0000000000000009E-2</v>
      </c>
      <c r="E1665" s="2">
        <f t="shared" si="227"/>
        <v>0</v>
      </c>
      <c r="F1665" s="2">
        <f t="shared" si="233"/>
        <v>4.5027894388044104E-3</v>
      </c>
      <c r="G1665" s="2">
        <f t="shared" si="233"/>
        <v>4.0005360050973894E-3</v>
      </c>
      <c r="H1665" s="2">
        <f t="shared" si="229"/>
        <v>1.1255465350310712</v>
      </c>
      <c r="I1665" s="2">
        <f t="shared" si="230"/>
        <v>52.9532765564513</v>
      </c>
    </row>
    <row r="1666" spans="1:9" ht="13.5" x14ac:dyDescent="0.25">
      <c r="A1666" s="3">
        <f>TITRES_STAT!B1669</f>
        <v>44736</v>
      </c>
      <c r="B1666" s="5">
        <f>TITRES_STAT!D1669</f>
        <v>0.52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4.1811616217469526E-3</v>
      </c>
      <c r="G1666" s="2">
        <f t="shared" si="233"/>
        <v>3.7147834333047186E-3</v>
      </c>
      <c r="H1666" s="2">
        <f t="shared" si="229"/>
        <v>1.1255465350310712</v>
      </c>
      <c r="I1666" s="2">
        <f t="shared" si="230"/>
        <v>52.9532765564513</v>
      </c>
    </row>
    <row r="1667" spans="1:9" ht="13.5" x14ac:dyDescent="0.25">
      <c r="A1667" s="3">
        <f>TITRES_STAT!B1670</f>
        <v>44739</v>
      </c>
      <c r="B1667" s="5">
        <f>TITRES_STAT!D1670</f>
        <v>0.52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3.8825072201935989E-3</v>
      </c>
      <c r="G1667" s="2">
        <f t="shared" si="233"/>
        <v>3.4494417594972391E-3</v>
      </c>
      <c r="H1667" s="2">
        <f t="shared" si="229"/>
        <v>1.1255465350310712</v>
      </c>
      <c r="I1667" s="2">
        <f t="shared" si="230"/>
        <v>52.9532765564513</v>
      </c>
    </row>
    <row r="1668" spans="1:9" ht="13.5" x14ac:dyDescent="0.25">
      <c r="A1668" s="3">
        <f>TITRES_STAT!B1671</f>
        <v>44740</v>
      </c>
      <c r="B1668" s="5">
        <f>TITRES_STAT!D1671</f>
        <v>0.52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3.6051852758940558E-3</v>
      </c>
      <c r="G1668" s="2">
        <f t="shared" si="233"/>
        <v>3.2030530623902939E-3</v>
      </c>
      <c r="H1668" s="2">
        <f t="shared" si="229"/>
        <v>1.1255465350310709</v>
      </c>
      <c r="I1668" s="2">
        <f t="shared" si="230"/>
        <v>52.9532765564513</v>
      </c>
    </row>
    <row r="1669" spans="1:9" ht="13.5" x14ac:dyDescent="0.25">
      <c r="A1669" s="3">
        <f>TITRES_STAT!B1672</f>
        <v>44741</v>
      </c>
      <c r="B1669" s="5">
        <f>TITRES_STAT!D1672</f>
        <v>0.52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3.3476720419016231E-3</v>
      </c>
      <c r="G1669" s="2">
        <f t="shared" si="233"/>
        <v>2.9742635579338441E-3</v>
      </c>
      <c r="H1669" s="2">
        <f t="shared" si="229"/>
        <v>1.1255465350310709</v>
      </c>
      <c r="I1669" s="2">
        <f t="shared" si="230"/>
        <v>52.9532765564513</v>
      </c>
    </row>
    <row r="1670" spans="1:9" ht="13.5" x14ac:dyDescent="0.25">
      <c r="A1670" s="3">
        <f>TITRES_STAT!B1673</f>
        <v>44742</v>
      </c>
      <c r="B1670" s="5">
        <f>TITRES_STAT!D1673</f>
        <v>0.51</v>
      </c>
      <c r="C1670" s="2">
        <f t="shared" si="234"/>
        <v>-1.0000000000000009E-2</v>
      </c>
      <c r="D1670" s="2">
        <f t="shared" si="235"/>
        <v>0</v>
      </c>
      <c r="E1670" s="2">
        <f t="shared" si="236"/>
        <v>1.0000000000000009E-2</v>
      </c>
      <c r="F1670" s="2">
        <f t="shared" si="233"/>
        <v>3.1085526103372214E-3</v>
      </c>
      <c r="G1670" s="2">
        <f t="shared" si="233"/>
        <v>3.4761018752242842E-3</v>
      </c>
      <c r="H1670" s="2">
        <f t="shared" si="229"/>
        <v>0.89426395483206378</v>
      </c>
      <c r="I1670" s="2">
        <f t="shared" si="230"/>
        <v>47.209046688075993</v>
      </c>
    </row>
    <row r="1671" spans="1:9" ht="13.5" x14ac:dyDescent="0.25">
      <c r="A1671" s="3">
        <f>TITRES_STAT!B1674</f>
        <v>44743</v>
      </c>
      <c r="B1671" s="5">
        <f>TITRES_STAT!D1674</f>
        <v>0.52</v>
      </c>
      <c r="C1671" s="2">
        <f t="shared" si="234"/>
        <v>1.0000000000000009E-2</v>
      </c>
      <c r="D1671" s="2">
        <f t="shared" si="235"/>
        <v>1.0000000000000009E-2</v>
      </c>
      <c r="E1671" s="2">
        <f t="shared" si="236"/>
        <v>0</v>
      </c>
      <c r="F1671" s="2">
        <f t="shared" si="233"/>
        <v>3.6007988524559922E-3</v>
      </c>
      <c r="G1671" s="2">
        <f t="shared" si="233"/>
        <v>3.2278088841368353E-3</v>
      </c>
      <c r="H1671" s="2">
        <f t="shared" si="229"/>
        <v>1.1155551588423427</v>
      </c>
      <c r="I1671" s="2">
        <f t="shared" si="230"/>
        <v>52.731083573012953</v>
      </c>
    </row>
    <row r="1672" spans="1:9" ht="13.5" x14ac:dyDescent="0.25">
      <c r="A1672" s="3">
        <f>TITRES_STAT!B1675</f>
        <v>44746</v>
      </c>
      <c r="B1672" s="5">
        <f>TITRES_STAT!D1675</f>
        <v>0.52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3.3435989344234212E-3</v>
      </c>
      <c r="G1672" s="2">
        <f t="shared" si="233"/>
        <v>2.9972511066984897E-3</v>
      </c>
      <c r="H1672" s="2">
        <f t="shared" si="229"/>
        <v>1.1155551588423427</v>
      </c>
      <c r="I1672" s="2">
        <f t="shared" si="230"/>
        <v>52.731083573012953</v>
      </c>
    </row>
    <row r="1673" spans="1:9" ht="13.5" x14ac:dyDescent="0.25">
      <c r="A1673" s="3">
        <f>TITRES_STAT!B1676</f>
        <v>44747</v>
      </c>
      <c r="B1673" s="5">
        <f>TITRES_STAT!D1676</f>
        <v>0.5</v>
      </c>
      <c r="C1673" s="2">
        <f t="shared" si="234"/>
        <v>-2.0000000000000018E-2</v>
      </c>
      <c r="D1673" s="2">
        <f t="shared" si="235"/>
        <v>0</v>
      </c>
      <c r="E1673" s="2">
        <f t="shared" si="236"/>
        <v>2.0000000000000018E-2</v>
      </c>
      <c r="F1673" s="2">
        <f t="shared" si="233"/>
        <v>3.1047704391074624E-3</v>
      </c>
      <c r="G1673" s="2">
        <f t="shared" si="233"/>
        <v>4.211733170505742E-3</v>
      </c>
      <c r="H1673" s="2">
        <f t="shared" si="229"/>
        <v>0.73717168524582566</v>
      </c>
      <c r="I1673" s="2">
        <f t="shared" si="230"/>
        <v>42.43516582193827</v>
      </c>
    </row>
    <row r="1674" spans="1:9" ht="13.5" x14ac:dyDescent="0.25">
      <c r="A1674" s="3">
        <f>TITRES_STAT!B1677</f>
        <v>44748</v>
      </c>
      <c r="B1674" s="5">
        <f>TITRES_STAT!D1677</f>
        <v>0.5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2.883001122028358E-3</v>
      </c>
      <c r="G1674" s="2">
        <f t="shared" si="233"/>
        <v>3.9108950868981893E-3</v>
      </c>
      <c r="H1674" s="2">
        <f t="shared" si="229"/>
        <v>0.73717168524582566</v>
      </c>
      <c r="I1674" s="2">
        <f t="shared" si="230"/>
        <v>42.43516582193827</v>
      </c>
    </row>
    <row r="1675" spans="1:9" ht="13.5" x14ac:dyDescent="0.25">
      <c r="A1675" s="3">
        <f>TITRES_STAT!B1678</f>
        <v>44749</v>
      </c>
      <c r="B1675" s="5">
        <f>TITRES_STAT!D1678</f>
        <v>0.5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2.6770724704549037E-3</v>
      </c>
      <c r="G1675" s="2">
        <f t="shared" si="233"/>
        <v>3.6315454378340328E-3</v>
      </c>
      <c r="H1675" s="2">
        <f t="shared" si="229"/>
        <v>0.73717168524582566</v>
      </c>
      <c r="I1675" s="2">
        <f t="shared" si="230"/>
        <v>42.43516582193827</v>
      </c>
    </row>
    <row r="1676" spans="1:9" ht="13.5" x14ac:dyDescent="0.25">
      <c r="A1676" s="3">
        <f>TITRES_STAT!B1679</f>
        <v>44750</v>
      </c>
      <c r="B1676" s="5">
        <f>TITRES_STAT!D1679</f>
        <v>0.5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2.4858530082795534E-3</v>
      </c>
      <c r="G1676" s="2">
        <f t="shared" si="233"/>
        <v>3.3721493351316018E-3</v>
      </c>
      <c r="H1676" s="2">
        <f t="shared" si="229"/>
        <v>0.73717168524582566</v>
      </c>
      <c r="I1676" s="2">
        <f t="shared" si="230"/>
        <v>42.43516582193827</v>
      </c>
    </row>
    <row r="1677" spans="1:9" ht="13.5" x14ac:dyDescent="0.25">
      <c r="A1677" s="3">
        <f>TITRES_STAT!B1680</f>
        <v>44753</v>
      </c>
      <c r="B1677" s="5">
        <f>TITRES_STAT!D1680</f>
        <v>0.5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2.3082920791167279E-3</v>
      </c>
      <c r="G1677" s="2">
        <f t="shared" si="237"/>
        <v>3.1312815254793446E-3</v>
      </c>
      <c r="H1677" s="2">
        <f t="shared" si="229"/>
        <v>0.73717168524582555</v>
      </c>
      <c r="I1677" s="2">
        <f t="shared" si="230"/>
        <v>42.435165821938263</v>
      </c>
    </row>
    <row r="1678" spans="1:9" ht="13.5" x14ac:dyDescent="0.25">
      <c r="A1678" s="3">
        <f>TITRES_STAT!B1681</f>
        <v>44754</v>
      </c>
      <c r="B1678" s="5">
        <f>TITRES_STAT!D1681</f>
        <v>0.5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2.1434140734655329E-3</v>
      </c>
      <c r="G1678" s="2">
        <f t="shared" si="237"/>
        <v>2.907618559373677E-3</v>
      </c>
      <c r="H1678" s="2">
        <f t="shared" si="229"/>
        <v>0.73717168524582555</v>
      </c>
      <c r="I1678" s="2">
        <f t="shared" si="230"/>
        <v>42.435165821938263</v>
      </c>
    </row>
    <row r="1679" spans="1:9" ht="13.5" x14ac:dyDescent="0.25">
      <c r="A1679" s="3">
        <f>TITRES_STAT!B1682</f>
        <v>44755</v>
      </c>
      <c r="B1679" s="5">
        <f>TITRES_STAT!D1682</f>
        <v>0.5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1.9903130682179947E-3</v>
      </c>
      <c r="G1679" s="2">
        <f t="shared" si="237"/>
        <v>2.6999315194184141E-3</v>
      </c>
      <c r="H1679" s="2">
        <f t="shared" si="229"/>
        <v>0.73717168524582555</v>
      </c>
      <c r="I1679" s="2">
        <f t="shared" si="230"/>
        <v>42.435165821938263</v>
      </c>
    </row>
    <row r="1680" spans="1:9" ht="13.5" x14ac:dyDescent="0.25">
      <c r="A1680" s="3">
        <f>TITRES_STAT!B1683</f>
        <v>44756</v>
      </c>
      <c r="B1680" s="5">
        <f>TITRES_STAT!D1683</f>
        <v>0.5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1.8481478490595666E-3</v>
      </c>
      <c r="G1680" s="2">
        <f t="shared" si="237"/>
        <v>2.5070792680313846E-3</v>
      </c>
      <c r="H1680" s="2">
        <f t="shared" si="229"/>
        <v>0.73717168524582555</v>
      </c>
      <c r="I1680" s="2">
        <f t="shared" si="230"/>
        <v>42.435165821938263</v>
      </c>
    </row>
    <row r="1681" spans="1:9" ht="13.5" x14ac:dyDescent="0.25">
      <c r="A1681" s="3">
        <f>TITRES_STAT!B1684</f>
        <v>44757</v>
      </c>
      <c r="B1681" s="5">
        <f>TITRES_STAT!D1684</f>
        <v>0.5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1.7161372884124547E-3</v>
      </c>
      <c r="G1681" s="2">
        <f t="shared" si="237"/>
        <v>2.3280021774577143E-3</v>
      </c>
      <c r="H1681" s="2">
        <f t="shared" ref="H1681:H1744" si="238">F1681/G1681</f>
        <v>0.73717168524582555</v>
      </c>
      <c r="I1681" s="2">
        <f t="shared" ref="I1681:I1744" si="239">IF(G1681=0,100,100-(100/(1+H1681)))</f>
        <v>42.435165821938263</v>
      </c>
    </row>
    <row r="1682" spans="1:9" ht="13.5" x14ac:dyDescent="0.25">
      <c r="A1682" s="3">
        <f>TITRES_STAT!B1685</f>
        <v>44760</v>
      </c>
      <c r="B1682" s="5">
        <f>TITRES_STAT!D1685</f>
        <v>0.5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1.5935560535258509E-3</v>
      </c>
      <c r="G1682" s="2">
        <f t="shared" si="237"/>
        <v>2.1617163076393061E-3</v>
      </c>
      <c r="H1682" s="2">
        <f t="shared" si="238"/>
        <v>0.73717168524582566</v>
      </c>
      <c r="I1682" s="2">
        <f t="shared" si="239"/>
        <v>42.43516582193827</v>
      </c>
    </row>
    <row r="1683" spans="1:9" ht="13.5" x14ac:dyDescent="0.25">
      <c r="A1683" s="3">
        <f>TITRES_STAT!B1686</f>
        <v>44761</v>
      </c>
      <c r="B1683" s="5">
        <f>TITRES_STAT!D1686</f>
        <v>0.5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1.4797306211311472E-3</v>
      </c>
      <c r="G1683" s="2">
        <f t="shared" si="237"/>
        <v>2.0073079999507843E-3</v>
      </c>
      <c r="H1683" s="2">
        <f t="shared" si="238"/>
        <v>0.73717168524582555</v>
      </c>
      <c r="I1683" s="2">
        <f t="shared" si="239"/>
        <v>42.435165821938263</v>
      </c>
    </row>
    <row r="1684" spans="1:9" ht="13.5" x14ac:dyDescent="0.25">
      <c r="A1684" s="3">
        <f>TITRES_STAT!B1687</f>
        <v>44762</v>
      </c>
      <c r="B1684" s="5">
        <f>TITRES_STAT!D1687</f>
        <v>0.5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1.3740355767646367E-3</v>
      </c>
      <c r="G1684" s="2">
        <f t="shared" si="237"/>
        <v>1.8639288570971569E-3</v>
      </c>
      <c r="H1684" s="2">
        <f t="shared" si="238"/>
        <v>0.73717168524582555</v>
      </c>
      <c r="I1684" s="2">
        <f t="shared" si="239"/>
        <v>42.435165821938263</v>
      </c>
    </row>
    <row r="1685" spans="1:9" ht="13.5" x14ac:dyDescent="0.25">
      <c r="A1685" s="3">
        <f>TITRES_STAT!B1688</f>
        <v>44763</v>
      </c>
      <c r="B1685" s="5">
        <f>TITRES_STAT!D1688</f>
        <v>0.5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1.2758901784243055E-3</v>
      </c>
      <c r="G1685" s="2">
        <f t="shared" si="237"/>
        <v>1.7307910815902172E-3</v>
      </c>
      <c r="H1685" s="2">
        <f t="shared" si="238"/>
        <v>0.73717168524582555</v>
      </c>
      <c r="I1685" s="2">
        <f t="shared" si="239"/>
        <v>42.435165821938263</v>
      </c>
    </row>
    <row r="1686" spans="1:9" ht="13.5" x14ac:dyDescent="0.25">
      <c r="A1686" s="3">
        <f>TITRES_STAT!B1689</f>
        <v>44764</v>
      </c>
      <c r="B1686" s="5">
        <f>TITRES_STAT!D1689</f>
        <v>0.5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1.1847551656797121E-3</v>
      </c>
      <c r="G1686" s="2">
        <f t="shared" si="237"/>
        <v>1.6071631471909159E-3</v>
      </c>
      <c r="H1686" s="2">
        <f t="shared" si="238"/>
        <v>0.73717168524582544</v>
      </c>
      <c r="I1686" s="2">
        <f t="shared" si="239"/>
        <v>42.435165821938263</v>
      </c>
    </row>
    <row r="1687" spans="1:9" ht="13.5" x14ac:dyDescent="0.25">
      <c r="A1687" s="3">
        <f>TITRES_STAT!B1690</f>
        <v>44768</v>
      </c>
      <c r="B1687" s="5">
        <f>TITRES_STAT!D1690</f>
        <v>0.5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1.1001297967025898E-3</v>
      </c>
      <c r="G1687" s="2">
        <f t="shared" si="237"/>
        <v>1.4923657795344219E-3</v>
      </c>
      <c r="H1687" s="2">
        <f t="shared" si="238"/>
        <v>0.73717168524582544</v>
      </c>
      <c r="I1687" s="2">
        <f t="shared" si="239"/>
        <v>42.435165821938263</v>
      </c>
    </row>
    <row r="1688" spans="1:9" ht="13.5" x14ac:dyDescent="0.25">
      <c r="A1688" s="3">
        <f>TITRES_STAT!B1691</f>
        <v>44769</v>
      </c>
      <c r="B1688" s="5">
        <f>TITRES_STAT!D1691</f>
        <v>0.5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1.0215490969381191E-3</v>
      </c>
      <c r="G1688" s="2">
        <f t="shared" si="237"/>
        <v>1.3857682238533917E-3</v>
      </c>
      <c r="H1688" s="2">
        <f t="shared" si="238"/>
        <v>0.73717168524582544</v>
      </c>
      <c r="I1688" s="2">
        <f t="shared" si="239"/>
        <v>42.435165821938263</v>
      </c>
    </row>
    <row r="1689" spans="1:9" ht="13.5" x14ac:dyDescent="0.25">
      <c r="A1689" s="3">
        <f>TITRES_STAT!B1692</f>
        <v>44770</v>
      </c>
      <c r="B1689" s="5">
        <f>TITRES_STAT!D1692</f>
        <v>0.5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9.4858130429968201E-4</v>
      </c>
      <c r="G1689" s="2">
        <f t="shared" si="237"/>
        <v>1.2867847792924351E-3</v>
      </c>
      <c r="H1689" s="2">
        <f t="shared" si="238"/>
        <v>0.73717168524582555</v>
      </c>
      <c r="I1689" s="2">
        <f t="shared" si="239"/>
        <v>42.435165821938263</v>
      </c>
    </row>
    <row r="1690" spans="1:9" ht="13.5" x14ac:dyDescent="0.25">
      <c r="A1690" s="3">
        <f>TITRES_STAT!B1693</f>
        <v>44771</v>
      </c>
      <c r="B1690" s="5">
        <f>TITRES_STAT!D1693</f>
        <v>0.51</v>
      </c>
      <c r="C1690" s="2">
        <f t="shared" si="234"/>
        <v>1.0000000000000009E-2</v>
      </c>
      <c r="D1690" s="2">
        <f t="shared" si="235"/>
        <v>1.0000000000000009E-2</v>
      </c>
      <c r="E1690" s="2">
        <f t="shared" si="236"/>
        <v>0</v>
      </c>
      <c r="F1690" s="2">
        <f t="shared" si="237"/>
        <v>1.5951112111354197E-3</v>
      </c>
      <c r="G1690" s="2">
        <f t="shared" si="237"/>
        <v>1.1948715807715469E-3</v>
      </c>
      <c r="H1690" s="2">
        <f t="shared" si="238"/>
        <v>1.3349645575346532</v>
      </c>
      <c r="I1690" s="2">
        <f t="shared" si="239"/>
        <v>57.172797472530419</v>
      </c>
    </row>
    <row r="1691" spans="1:9" ht="13.5" x14ac:dyDescent="0.25">
      <c r="A1691" s="3">
        <f>TITRES_STAT!B1694</f>
        <v>44774</v>
      </c>
      <c r="B1691" s="5">
        <f>TITRES_STAT!D1694</f>
        <v>0.51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1.4811746960543182E-3</v>
      </c>
      <c r="G1691" s="2">
        <f t="shared" si="237"/>
        <v>1.1095236107164365E-3</v>
      </c>
      <c r="H1691" s="2">
        <f t="shared" si="238"/>
        <v>1.3349645575346529</v>
      </c>
      <c r="I1691" s="2">
        <f t="shared" si="239"/>
        <v>57.172797472530412</v>
      </c>
    </row>
    <row r="1692" spans="1:9" ht="13.5" x14ac:dyDescent="0.25">
      <c r="A1692" s="3">
        <f>TITRES_STAT!B1695</f>
        <v>44775</v>
      </c>
      <c r="B1692" s="5">
        <f>TITRES_STAT!D1695</f>
        <v>0.5</v>
      </c>
      <c r="C1692" s="2">
        <f t="shared" si="234"/>
        <v>-1.0000000000000009E-2</v>
      </c>
      <c r="D1692" s="2">
        <f t="shared" si="235"/>
        <v>0</v>
      </c>
      <c r="E1692" s="2">
        <f t="shared" si="236"/>
        <v>1.0000000000000009E-2</v>
      </c>
      <c r="F1692" s="2">
        <f t="shared" si="237"/>
        <v>1.3753765034790098E-3</v>
      </c>
      <c r="G1692" s="2">
        <f t="shared" si="237"/>
        <v>1.7445576385224058E-3</v>
      </c>
      <c r="H1692" s="2">
        <f t="shared" si="238"/>
        <v>0.78838123379168901</v>
      </c>
      <c r="I1692" s="2">
        <f t="shared" si="239"/>
        <v>44.083510769131664</v>
      </c>
    </row>
    <row r="1693" spans="1:9" ht="13.5" x14ac:dyDescent="0.25">
      <c r="A1693" s="3">
        <f>TITRES_STAT!B1696</f>
        <v>44776</v>
      </c>
      <c r="B1693" s="5">
        <f>TITRES_STAT!D1696</f>
        <v>0.5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1.2771353246590806E-3</v>
      </c>
      <c r="G1693" s="2">
        <f t="shared" si="240"/>
        <v>1.6199463786279484E-3</v>
      </c>
      <c r="H1693" s="2">
        <f t="shared" si="238"/>
        <v>0.78838123379168912</v>
      </c>
      <c r="I1693" s="2">
        <f t="shared" si="239"/>
        <v>44.083510769131671</v>
      </c>
    </row>
    <row r="1694" spans="1:9" ht="13.5" x14ac:dyDescent="0.25">
      <c r="A1694" s="3">
        <f>TITRES_STAT!B1697</f>
        <v>44777</v>
      </c>
      <c r="B1694" s="5">
        <f>TITRES_STAT!D1697</f>
        <v>0.5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1.1859113728977177E-3</v>
      </c>
      <c r="G1694" s="2">
        <f t="shared" si="240"/>
        <v>1.5042359230116665E-3</v>
      </c>
      <c r="H1694" s="2">
        <f t="shared" si="238"/>
        <v>0.78838123379168901</v>
      </c>
      <c r="I1694" s="2">
        <f t="shared" si="239"/>
        <v>44.083510769131664</v>
      </c>
    </row>
    <row r="1695" spans="1:9" ht="13.5" x14ac:dyDescent="0.25">
      <c r="A1695" s="3">
        <f>TITRES_STAT!B1698</f>
        <v>44778</v>
      </c>
      <c r="B1695" s="5">
        <f>TITRES_STAT!D1698</f>
        <v>0.51</v>
      </c>
      <c r="C1695" s="2">
        <f t="shared" si="234"/>
        <v>1.0000000000000009E-2</v>
      </c>
      <c r="D1695" s="2">
        <f t="shared" si="235"/>
        <v>1.0000000000000009E-2</v>
      </c>
      <c r="E1695" s="2">
        <f t="shared" si="236"/>
        <v>0</v>
      </c>
      <c r="F1695" s="2">
        <f t="shared" si="240"/>
        <v>1.8154891319764528E-3</v>
      </c>
      <c r="G1695" s="2">
        <f t="shared" si="240"/>
        <v>1.3967904999394045E-3</v>
      </c>
      <c r="H1695" s="2">
        <f t="shared" si="238"/>
        <v>1.2997576458711684</v>
      </c>
      <c r="I1695" s="2">
        <f t="shared" si="239"/>
        <v>56.517157284145426</v>
      </c>
    </row>
    <row r="1696" spans="1:9" ht="13.5" x14ac:dyDescent="0.25">
      <c r="A1696" s="3">
        <f>TITRES_STAT!B1699</f>
        <v>44781</v>
      </c>
      <c r="B1696" s="5">
        <f>TITRES_STAT!D1699</f>
        <v>0.51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1.6858113368352775E-3</v>
      </c>
      <c r="G1696" s="2">
        <f t="shared" si="240"/>
        <v>1.2970197499437327E-3</v>
      </c>
      <c r="H1696" s="2">
        <f t="shared" si="238"/>
        <v>1.2997576458711684</v>
      </c>
      <c r="I1696" s="2">
        <f t="shared" si="239"/>
        <v>56.517157284145426</v>
      </c>
    </row>
    <row r="1697" spans="1:9" ht="13.5" x14ac:dyDescent="0.25">
      <c r="A1697" s="3">
        <f>TITRES_STAT!B1700</f>
        <v>44782</v>
      </c>
      <c r="B1697" s="5">
        <f>TITRES_STAT!D1700</f>
        <v>0.5</v>
      </c>
      <c r="C1697" s="2">
        <f t="shared" si="234"/>
        <v>-1.0000000000000009E-2</v>
      </c>
      <c r="D1697" s="2">
        <f t="shared" si="235"/>
        <v>0</v>
      </c>
      <c r="E1697" s="2">
        <f t="shared" si="236"/>
        <v>1.0000000000000009E-2</v>
      </c>
      <c r="F1697" s="2">
        <f t="shared" si="240"/>
        <v>1.5653962413470434E-3</v>
      </c>
      <c r="G1697" s="2">
        <f t="shared" si="240"/>
        <v>1.9186611963763237E-3</v>
      </c>
      <c r="H1697" s="2">
        <f t="shared" si="238"/>
        <v>0.81587944984947125</v>
      </c>
      <c r="I1697" s="2">
        <f t="shared" si="239"/>
        <v>44.930265052402248</v>
      </c>
    </row>
    <row r="1698" spans="1:9" ht="13.5" x14ac:dyDescent="0.25">
      <c r="A1698" s="3">
        <f>TITRES_STAT!B1701</f>
        <v>44783</v>
      </c>
      <c r="B1698" s="5">
        <f>TITRES_STAT!D1701</f>
        <v>0.51</v>
      </c>
      <c r="C1698" s="2">
        <f t="shared" si="234"/>
        <v>1.0000000000000009E-2</v>
      </c>
      <c r="D1698" s="2">
        <f t="shared" si="235"/>
        <v>1.0000000000000009E-2</v>
      </c>
      <c r="E1698" s="2">
        <f t="shared" si="236"/>
        <v>0</v>
      </c>
      <c r="F1698" s="2">
        <f t="shared" si="240"/>
        <v>2.1678679383936839E-3</v>
      </c>
      <c r="G1698" s="2">
        <f t="shared" si="240"/>
        <v>1.7816139680637293E-3</v>
      </c>
      <c r="H1698" s="2">
        <f t="shared" si="238"/>
        <v>1.2168000348300694</v>
      </c>
      <c r="I1698" s="2">
        <f t="shared" si="239"/>
        <v>54.889932141459219</v>
      </c>
    </row>
    <row r="1699" spans="1:9" ht="13.5" x14ac:dyDescent="0.25">
      <c r="A1699" s="3">
        <f>TITRES_STAT!B1702</f>
        <v>44784</v>
      </c>
      <c r="B1699" s="5">
        <f>TITRES_STAT!D1702</f>
        <v>0.51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2.0130202285084209E-3</v>
      </c>
      <c r="G1699" s="2">
        <f t="shared" si="240"/>
        <v>1.6543558274877486E-3</v>
      </c>
      <c r="H1699" s="2">
        <f t="shared" si="238"/>
        <v>1.2168000348300694</v>
      </c>
      <c r="I1699" s="2">
        <f t="shared" si="239"/>
        <v>54.889932141459219</v>
      </c>
    </row>
    <row r="1700" spans="1:9" ht="13.5" x14ac:dyDescent="0.25">
      <c r="A1700" s="3">
        <f>TITRES_STAT!B1703</f>
        <v>44785</v>
      </c>
      <c r="B1700" s="5">
        <f>TITRES_STAT!D1703</f>
        <v>0.51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1.8692330693292479E-3</v>
      </c>
      <c r="G1700" s="2">
        <f t="shared" si="240"/>
        <v>1.5361875540957667E-3</v>
      </c>
      <c r="H1700" s="2">
        <f t="shared" si="238"/>
        <v>1.2168000348300694</v>
      </c>
      <c r="I1700" s="2">
        <f t="shared" si="239"/>
        <v>54.889932141459219</v>
      </c>
    </row>
    <row r="1701" spans="1:9" ht="13.5" x14ac:dyDescent="0.25">
      <c r="A1701" s="3">
        <f>TITRES_STAT!B1704</f>
        <v>44788</v>
      </c>
      <c r="B1701" s="5">
        <f>TITRES_STAT!D1704</f>
        <v>0.5</v>
      </c>
      <c r="C1701" s="2">
        <f t="shared" si="234"/>
        <v>-1.0000000000000009E-2</v>
      </c>
      <c r="D1701" s="2">
        <f t="shared" si="235"/>
        <v>0</v>
      </c>
      <c r="E1701" s="2">
        <f t="shared" si="236"/>
        <v>1.0000000000000009E-2</v>
      </c>
      <c r="F1701" s="2">
        <f t="shared" si="240"/>
        <v>1.7357164215200162E-3</v>
      </c>
      <c r="G1701" s="2">
        <f t="shared" si="240"/>
        <v>2.1407455859460698E-3</v>
      </c>
      <c r="H1701" s="2">
        <f t="shared" si="238"/>
        <v>0.81079995349047651</v>
      </c>
      <c r="I1701" s="2">
        <f t="shared" si="239"/>
        <v>44.775788287799998</v>
      </c>
    </row>
    <row r="1702" spans="1:9" ht="13.5" x14ac:dyDescent="0.25">
      <c r="A1702" s="3">
        <f>TITRES_STAT!B1705</f>
        <v>44789</v>
      </c>
      <c r="B1702" s="5">
        <f>TITRES_STAT!D1705</f>
        <v>0.5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1.6117366771257293E-3</v>
      </c>
      <c r="G1702" s="2">
        <f t="shared" si="240"/>
        <v>1.987835186949922E-3</v>
      </c>
      <c r="H1702" s="2">
        <f t="shared" si="238"/>
        <v>0.8107999534904764</v>
      </c>
      <c r="I1702" s="2">
        <f t="shared" si="239"/>
        <v>44.77578828779999</v>
      </c>
    </row>
    <row r="1703" spans="1:9" ht="13.5" x14ac:dyDescent="0.25">
      <c r="A1703" s="3">
        <f>TITRES_STAT!B1706</f>
        <v>44790</v>
      </c>
      <c r="B1703" s="5">
        <f>TITRES_STAT!D1706</f>
        <v>0.5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1.4966126287596058E-3</v>
      </c>
      <c r="G1703" s="2">
        <f t="shared" si="240"/>
        <v>1.8458469593106417E-3</v>
      </c>
      <c r="H1703" s="2">
        <f t="shared" si="238"/>
        <v>0.81079995349047651</v>
      </c>
      <c r="I1703" s="2">
        <f t="shared" si="239"/>
        <v>44.775788287799998</v>
      </c>
    </row>
    <row r="1704" spans="1:9" ht="13.5" x14ac:dyDescent="0.25">
      <c r="A1704" s="3">
        <f>TITRES_STAT!B1707</f>
        <v>44791</v>
      </c>
      <c r="B1704" s="5">
        <f>TITRES_STAT!D1707</f>
        <v>0.51</v>
      </c>
      <c r="C1704" s="2">
        <f t="shared" si="234"/>
        <v>1.0000000000000009E-2</v>
      </c>
      <c r="D1704" s="2">
        <f t="shared" si="235"/>
        <v>1.0000000000000009E-2</v>
      </c>
      <c r="E1704" s="2">
        <f t="shared" si="236"/>
        <v>0</v>
      </c>
      <c r="F1704" s="2">
        <f t="shared" si="240"/>
        <v>2.1039974409910634E-3</v>
      </c>
      <c r="G1704" s="2">
        <f t="shared" si="240"/>
        <v>1.7140007479313102E-3</v>
      </c>
      <c r="H1704" s="2">
        <f t="shared" si="238"/>
        <v>1.2275358943281993</v>
      </c>
      <c r="I1704" s="2">
        <f t="shared" si="239"/>
        <v>55.107345181452665</v>
      </c>
    </row>
    <row r="1705" spans="1:9" ht="13.5" x14ac:dyDescent="0.25">
      <c r="A1705" s="3">
        <f>TITRES_STAT!B1708</f>
        <v>44792</v>
      </c>
      <c r="B1705" s="5">
        <f>TITRES_STAT!D1708</f>
        <v>0.5</v>
      </c>
      <c r="C1705" s="2">
        <f t="shared" si="234"/>
        <v>-1.0000000000000009E-2</v>
      </c>
      <c r="D1705" s="2">
        <f t="shared" si="235"/>
        <v>0</v>
      </c>
      <c r="E1705" s="2">
        <f t="shared" si="236"/>
        <v>1.0000000000000009E-2</v>
      </c>
      <c r="F1705" s="2">
        <f t="shared" si="240"/>
        <v>1.9537119094917019E-3</v>
      </c>
      <c r="G1705" s="2">
        <f t="shared" si="240"/>
        <v>2.3058578373647892E-3</v>
      </c>
      <c r="H1705" s="2">
        <f t="shared" si="238"/>
        <v>0.84728203006845759</v>
      </c>
      <c r="I1705" s="2">
        <f t="shared" si="239"/>
        <v>45.866414346977571</v>
      </c>
    </row>
    <row r="1706" spans="1:9" ht="13.5" x14ac:dyDescent="0.25">
      <c r="A1706" s="3">
        <f>TITRES_STAT!B1709</f>
        <v>44795</v>
      </c>
      <c r="B1706" s="5">
        <f>TITRES_STAT!D1709</f>
        <v>0.5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1.8141610588137231E-3</v>
      </c>
      <c r="G1706" s="2">
        <f t="shared" si="240"/>
        <v>2.1411537061244473E-3</v>
      </c>
      <c r="H1706" s="2">
        <f t="shared" si="238"/>
        <v>0.84728203006845748</v>
      </c>
      <c r="I1706" s="2">
        <f t="shared" si="239"/>
        <v>45.866414346977564</v>
      </c>
    </row>
    <row r="1707" spans="1:9" ht="13.5" x14ac:dyDescent="0.25">
      <c r="A1707" s="3">
        <f>TITRES_STAT!B1710</f>
        <v>44796</v>
      </c>
      <c r="B1707" s="5">
        <f>TITRES_STAT!D1710</f>
        <v>0.5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1.6845781260413143E-3</v>
      </c>
      <c r="G1707" s="2">
        <f t="shared" si="240"/>
        <v>1.988214155686987E-3</v>
      </c>
      <c r="H1707" s="2">
        <f t="shared" si="238"/>
        <v>0.84728203006845737</v>
      </c>
      <c r="I1707" s="2">
        <f t="shared" si="239"/>
        <v>45.866414346977564</v>
      </c>
    </row>
    <row r="1708" spans="1:9" ht="13.5" x14ac:dyDescent="0.25">
      <c r="A1708" s="3">
        <f>TITRES_STAT!B1711</f>
        <v>44797</v>
      </c>
      <c r="B1708" s="5">
        <f>TITRES_STAT!D1711</f>
        <v>0.5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1.5642511170383632E-3</v>
      </c>
      <c r="G1708" s="2">
        <f t="shared" si="240"/>
        <v>1.8461988588522021E-3</v>
      </c>
      <c r="H1708" s="2">
        <f t="shared" si="238"/>
        <v>0.84728203006845737</v>
      </c>
      <c r="I1708" s="2">
        <f t="shared" si="239"/>
        <v>45.866414346977564</v>
      </c>
    </row>
    <row r="1709" spans="1:9" ht="13.5" x14ac:dyDescent="0.25">
      <c r="A1709" s="3">
        <f>TITRES_STAT!B1712</f>
        <v>44798</v>
      </c>
      <c r="B1709" s="5">
        <f>TITRES_STAT!D1712</f>
        <v>0.51</v>
      </c>
      <c r="C1709" s="2">
        <f t="shared" si="234"/>
        <v>1.0000000000000009E-2</v>
      </c>
      <c r="D1709" s="2">
        <f t="shared" si="235"/>
        <v>1.0000000000000009E-2</v>
      </c>
      <c r="E1709" s="2">
        <f t="shared" si="236"/>
        <v>0</v>
      </c>
      <c r="F1709" s="2">
        <f t="shared" ref="F1709:G1724" si="241">((F1708*13)+D1709)/14</f>
        <v>2.1668046086784809E-3</v>
      </c>
      <c r="G1709" s="2">
        <f t="shared" si="241"/>
        <v>1.7143275117913303E-3</v>
      </c>
      <c r="H1709" s="2">
        <f t="shared" si="238"/>
        <v>1.2639385378668686</v>
      </c>
      <c r="I1709" s="2">
        <f t="shared" si="239"/>
        <v>55.829189561735127</v>
      </c>
    </row>
    <row r="1710" spans="1:9" ht="13.5" x14ac:dyDescent="0.25">
      <c r="A1710" s="3">
        <f>TITRES_STAT!B1713</f>
        <v>44799</v>
      </c>
      <c r="B1710" s="5">
        <f>TITRES_STAT!D1713</f>
        <v>0.51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2.0120328509157324E-3</v>
      </c>
      <c r="G1710" s="2">
        <f t="shared" si="241"/>
        <v>1.591875546663378E-3</v>
      </c>
      <c r="H1710" s="2">
        <f t="shared" si="238"/>
        <v>1.2639385378668688</v>
      </c>
      <c r="I1710" s="2">
        <f t="shared" si="239"/>
        <v>55.829189561735127</v>
      </c>
    </row>
    <row r="1711" spans="1:9" ht="13.5" x14ac:dyDescent="0.25">
      <c r="A1711" s="3">
        <f>TITRES_STAT!B1714</f>
        <v>44802</v>
      </c>
      <c r="B1711" s="5">
        <f>TITRES_STAT!D1714</f>
        <v>0.51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1.8683162187074656E-3</v>
      </c>
      <c r="G1711" s="2">
        <f t="shared" si="241"/>
        <v>1.4781701504731366E-3</v>
      </c>
      <c r="H1711" s="2">
        <f t="shared" si="238"/>
        <v>1.2639385378668688</v>
      </c>
      <c r="I1711" s="2">
        <f t="shared" si="239"/>
        <v>55.829189561735127</v>
      </c>
    </row>
    <row r="1712" spans="1:9" ht="13.5" x14ac:dyDescent="0.25">
      <c r="A1712" s="3">
        <f>TITRES_STAT!B1715</f>
        <v>44803</v>
      </c>
      <c r="B1712" s="5">
        <f>TITRES_STAT!D1715</f>
        <v>0.5</v>
      </c>
      <c r="C1712" s="2">
        <f t="shared" si="234"/>
        <v>-1.0000000000000009E-2</v>
      </c>
      <c r="D1712" s="2">
        <f t="shared" si="235"/>
        <v>0</v>
      </c>
      <c r="E1712" s="2">
        <f t="shared" si="236"/>
        <v>1.0000000000000009E-2</v>
      </c>
      <c r="F1712" s="2">
        <f t="shared" si="241"/>
        <v>1.7348650602283609E-3</v>
      </c>
      <c r="G1712" s="2">
        <f t="shared" si="241"/>
        <v>2.0868722825821986E-3</v>
      </c>
      <c r="H1712" s="2">
        <f t="shared" si="238"/>
        <v>0.83132306404574008</v>
      </c>
      <c r="I1712" s="2">
        <f t="shared" si="239"/>
        <v>45.394670135873774</v>
      </c>
    </row>
    <row r="1713" spans="1:9" ht="13.5" x14ac:dyDescent="0.25">
      <c r="A1713" s="3">
        <f>TITRES_STAT!B1716</f>
        <v>44804</v>
      </c>
      <c r="B1713" s="5">
        <f>TITRES_STAT!D1716</f>
        <v>0.5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1.6109461273549064E-3</v>
      </c>
      <c r="G1713" s="2">
        <f t="shared" si="241"/>
        <v>1.9378099766834702E-3</v>
      </c>
      <c r="H1713" s="2">
        <f t="shared" si="238"/>
        <v>0.83132306404573997</v>
      </c>
      <c r="I1713" s="2">
        <f t="shared" si="239"/>
        <v>45.394670135873774</v>
      </c>
    </row>
    <row r="1714" spans="1:9" ht="13.5" x14ac:dyDescent="0.25">
      <c r="A1714" s="3">
        <f>TITRES_STAT!B1717</f>
        <v>44805</v>
      </c>
      <c r="B1714" s="5">
        <f>TITRES_STAT!D1717</f>
        <v>0.5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1.495878546829556E-3</v>
      </c>
      <c r="G1714" s="2">
        <f t="shared" si="241"/>
        <v>1.7993949783489365E-3</v>
      </c>
      <c r="H1714" s="2">
        <f t="shared" si="238"/>
        <v>0.83132306404574008</v>
      </c>
      <c r="I1714" s="2">
        <f t="shared" si="239"/>
        <v>45.394670135873774</v>
      </c>
    </row>
    <row r="1715" spans="1:9" ht="13.5" x14ac:dyDescent="0.25">
      <c r="A1715" s="3">
        <f>TITRES_STAT!B1718</f>
        <v>44806</v>
      </c>
      <c r="B1715" s="5">
        <f>TITRES_STAT!D1718</f>
        <v>0.51</v>
      </c>
      <c r="C1715" s="2">
        <f t="shared" si="234"/>
        <v>1.0000000000000009E-2</v>
      </c>
      <c r="D1715" s="2">
        <f t="shared" si="235"/>
        <v>1.0000000000000009E-2</v>
      </c>
      <c r="E1715" s="2">
        <f t="shared" si="236"/>
        <v>0</v>
      </c>
      <c r="F1715" s="2">
        <f t="shared" si="241"/>
        <v>2.1033157934845881E-3</v>
      </c>
      <c r="G1715" s="2">
        <f t="shared" si="241"/>
        <v>1.6708667656097267E-3</v>
      </c>
      <c r="H1715" s="2">
        <f t="shared" si="238"/>
        <v>1.2588171820612242</v>
      </c>
      <c r="I1715" s="2">
        <f t="shared" si="239"/>
        <v>55.729042264169593</v>
      </c>
    </row>
    <row r="1716" spans="1:9" ht="13.5" x14ac:dyDescent="0.25">
      <c r="A1716" s="3">
        <f>TITRES_STAT!B1719</f>
        <v>44809</v>
      </c>
      <c r="B1716" s="5">
        <f>TITRES_STAT!D1719</f>
        <v>0.5</v>
      </c>
      <c r="C1716" s="2">
        <f t="shared" si="234"/>
        <v>-1.0000000000000009E-2</v>
      </c>
      <c r="D1716" s="2">
        <f t="shared" si="235"/>
        <v>0</v>
      </c>
      <c r="E1716" s="2">
        <f t="shared" si="236"/>
        <v>1.0000000000000009E-2</v>
      </c>
      <c r="F1716" s="2">
        <f t="shared" si="241"/>
        <v>1.9530789510928317E-3</v>
      </c>
      <c r="G1716" s="2">
        <f t="shared" si="241"/>
        <v>2.2658048537804614E-3</v>
      </c>
      <c r="H1716" s="2">
        <f t="shared" si="238"/>
        <v>0.86198021327130125</v>
      </c>
      <c r="I1716" s="2">
        <f t="shared" si="239"/>
        <v>46.293736481597392</v>
      </c>
    </row>
    <row r="1717" spans="1:9" ht="13.5" x14ac:dyDescent="0.25">
      <c r="A1717" s="3">
        <f>TITRES_STAT!B1720</f>
        <v>44810</v>
      </c>
      <c r="B1717" s="5">
        <f>TITRES_STAT!D1720</f>
        <v>0.5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1.8135733117290581E-3</v>
      </c>
      <c r="G1717" s="2">
        <f t="shared" si="241"/>
        <v>2.1039616499389999E-3</v>
      </c>
      <c r="H1717" s="2">
        <f t="shared" si="238"/>
        <v>0.86198021327130137</v>
      </c>
      <c r="I1717" s="2">
        <f t="shared" si="239"/>
        <v>46.293736481597392</v>
      </c>
    </row>
    <row r="1718" spans="1:9" ht="13.5" x14ac:dyDescent="0.25">
      <c r="A1718" s="3">
        <f>TITRES_STAT!B1721</f>
        <v>44811</v>
      </c>
      <c r="B1718" s="5">
        <f>TITRES_STAT!D1721</f>
        <v>0.5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1.6840323608912683E-3</v>
      </c>
      <c r="G1718" s="2">
        <f t="shared" si="241"/>
        <v>1.9536786749433572E-3</v>
      </c>
      <c r="H1718" s="2">
        <f t="shared" si="238"/>
        <v>0.86198021327130125</v>
      </c>
      <c r="I1718" s="2">
        <f t="shared" si="239"/>
        <v>46.293736481597392</v>
      </c>
    </row>
    <row r="1719" spans="1:9" ht="13.5" x14ac:dyDescent="0.25">
      <c r="A1719" s="3">
        <f>TITRES_STAT!B1722</f>
        <v>44812</v>
      </c>
      <c r="B1719" s="5">
        <f>TITRES_STAT!D1722</f>
        <v>0.5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1.5637443351133207E-3</v>
      </c>
      <c r="G1719" s="2">
        <f t="shared" si="241"/>
        <v>1.8141301981616888E-3</v>
      </c>
      <c r="H1719" s="2">
        <f t="shared" si="238"/>
        <v>0.86198021327130137</v>
      </c>
      <c r="I1719" s="2">
        <f t="shared" si="239"/>
        <v>46.293736481597392</v>
      </c>
    </row>
    <row r="1720" spans="1:9" ht="13.5" x14ac:dyDescent="0.25">
      <c r="A1720" s="3">
        <f>TITRES_STAT!B1723</f>
        <v>44813</v>
      </c>
      <c r="B1720" s="5">
        <f>TITRES_STAT!D1723</f>
        <v>0.49</v>
      </c>
      <c r="C1720" s="2">
        <f t="shared" si="234"/>
        <v>-1.0000000000000009E-2</v>
      </c>
      <c r="D1720" s="2">
        <f t="shared" si="235"/>
        <v>0</v>
      </c>
      <c r="E1720" s="2">
        <f t="shared" si="236"/>
        <v>1.0000000000000009E-2</v>
      </c>
      <c r="F1720" s="2">
        <f t="shared" si="241"/>
        <v>1.452048311176655E-3</v>
      </c>
      <c r="G1720" s="2">
        <f t="shared" si="241"/>
        <v>2.3988351840072831E-3</v>
      </c>
      <c r="H1720" s="2">
        <f t="shared" si="238"/>
        <v>0.60531391270949708</v>
      </c>
      <c r="I1720" s="2">
        <f t="shared" si="239"/>
        <v>37.706887601056799</v>
      </c>
    </row>
    <row r="1721" spans="1:9" ht="13.5" x14ac:dyDescent="0.25">
      <c r="A1721" s="3">
        <f>TITRES_STAT!B1724</f>
        <v>44816</v>
      </c>
      <c r="B1721" s="5">
        <f>TITRES_STAT!D1724</f>
        <v>0.49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1.3483305746640369E-3</v>
      </c>
      <c r="G1721" s="2">
        <f t="shared" si="241"/>
        <v>2.2274898137210485E-3</v>
      </c>
      <c r="H1721" s="2">
        <f t="shared" si="238"/>
        <v>0.60531391270949719</v>
      </c>
      <c r="I1721" s="2">
        <f t="shared" si="239"/>
        <v>37.706887601056799</v>
      </c>
    </row>
    <row r="1722" spans="1:9" ht="13.5" x14ac:dyDescent="0.25">
      <c r="A1722" s="3">
        <f>TITRES_STAT!B1725</f>
        <v>44817</v>
      </c>
      <c r="B1722" s="5">
        <f>TITRES_STAT!D1725</f>
        <v>0.49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1.2520212479023198E-3</v>
      </c>
      <c r="G1722" s="2">
        <f t="shared" si="241"/>
        <v>2.0683833984552593E-3</v>
      </c>
      <c r="H1722" s="2">
        <f t="shared" si="238"/>
        <v>0.60531391270949719</v>
      </c>
      <c r="I1722" s="2">
        <f t="shared" si="239"/>
        <v>37.706887601056799</v>
      </c>
    </row>
    <row r="1723" spans="1:9" ht="13.5" x14ac:dyDescent="0.25">
      <c r="A1723" s="3">
        <f>TITRES_STAT!B1726</f>
        <v>44818</v>
      </c>
      <c r="B1723" s="5">
        <f>TITRES_STAT!D1726</f>
        <v>0.5</v>
      </c>
      <c r="C1723" s="2">
        <f t="shared" si="234"/>
        <v>1.0000000000000009E-2</v>
      </c>
      <c r="D1723" s="2">
        <f t="shared" si="235"/>
        <v>1.0000000000000009E-2</v>
      </c>
      <c r="E1723" s="2">
        <f t="shared" si="236"/>
        <v>0</v>
      </c>
      <c r="F1723" s="2">
        <f t="shared" si="241"/>
        <v>1.8768768730521546E-3</v>
      </c>
      <c r="G1723" s="2">
        <f t="shared" si="241"/>
        <v>1.9206417271370264E-3</v>
      </c>
      <c r="H1723" s="2">
        <f t="shared" si="238"/>
        <v>0.97721342118807908</v>
      </c>
      <c r="I1723" s="2">
        <f t="shared" si="239"/>
        <v>49.423770378864084</v>
      </c>
    </row>
    <row r="1724" spans="1:9" ht="13.5" x14ac:dyDescent="0.25">
      <c r="A1724" s="3">
        <f>TITRES_STAT!B1727</f>
        <v>44819</v>
      </c>
      <c r="B1724" s="5">
        <f>TITRES_STAT!D1727</f>
        <v>0.5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1.742814239262715E-3</v>
      </c>
      <c r="G1724" s="2">
        <f t="shared" si="241"/>
        <v>1.7834530323415246E-3</v>
      </c>
      <c r="H1724" s="2">
        <f t="shared" si="238"/>
        <v>0.97721342118807897</v>
      </c>
      <c r="I1724" s="2">
        <f t="shared" si="239"/>
        <v>49.423770378864084</v>
      </c>
    </row>
    <row r="1725" spans="1:9" ht="13.5" x14ac:dyDescent="0.25">
      <c r="A1725" s="3">
        <f>TITRES_STAT!B1728</f>
        <v>44820</v>
      </c>
      <c r="B1725" s="5">
        <f>TITRES_STAT!D1728</f>
        <v>0.5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1.6183275078868067E-3</v>
      </c>
      <c r="G1725" s="2">
        <f t="shared" si="242"/>
        <v>1.6560635300314156E-3</v>
      </c>
      <c r="H1725" s="2">
        <f t="shared" si="238"/>
        <v>0.97721342118807908</v>
      </c>
      <c r="I1725" s="2">
        <f t="shared" si="239"/>
        <v>49.423770378864084</v>
      </c>
    </row>
    <row r="1726" spans="1:9" ht="13.5" x14ac:dyDescent="0.25">
      <c r="A1726" s="3">
        <f>TITRES_STAT!B1729</f>
        <v>44823</v>
      </c>
      <c r="B1726" s="5">
        <f>TITRES_STAT!D1729</f>
        <v>0.5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1.502732685894892E-3</v>
      </c>
      <c r="G1726" s="2">
        <f t="shared" si="242"/>
        <v>1.5377732778863143E-3</v>
      </c>
      <c r="H1726" s="2">
        <f t="shared" si="238"/>
        <v>0.97721342118807919</v>
      </c>
      <c r="I1726" s="2">
        <f t="shared" si="239"/>
        <v>49.423770378864091</v>
      </c>
    </row>
    <row r="1727" spans="1:9" ht="13.5" x14ac:dyDescent="0.25">
      <c r="A1727" s="3">
        <f>TITRES_STAT!B1730</f>
        <v>44824</v>
      </c>
      <c r="B1727" s="5">
        <f>TITRES_STAT!D1730</f>
        <v>0.5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1.3953946369023998E-3</v>
      </c>
      <c r="G1727" s="2">
        <f t="shared" si="242"/>
        <v>1.4279323294658635E-3</v>
      </c>
      <c r="H1727" s="2">
        <f t="shared" si="238"/>
        <v>0.97721342118807919</v>
      </c>
      <c r="I1727" s="2">
        <f t="shared" si="239"/>
        <v>49.423770378864091</v>
      </c>
    </row>
    <row r="1728" spans="1:9" ht="13.5" x14ac:dyDescent="0.25">
      <c r="A1728" s="3">
        <f>TITRES_STAT!B1731</f>
        <v>44825</v>
      </c>
      <c r="B1728" s="5">
        <f>TITRES_STAT!D1731</f>
        <v>0.5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1.2957235914093713E-3</v>
      </c>
      <c r="G1728" s="2">
        <f t="shared" si="242"/>
        <v>1.3259371630754448E-3</v>
      </c>
      <c r="H1728" s="2">
        <f t="shared" si="238"/>
        <v>0.97721342118807908</v>
      </c>
      <c r="I1728" s="2">
        <f t="shared" si="239"/>
        <v>49.423770378864084</v>
      </c>
    </row>
    <row r="1729" spans="1:9" ht="13.5" x14ac:dyDescent="0.25">
      <c r="A1729" s="3">
        <f>TITRES_STAT!B1732</f>
        <v>44826</v>
      </c>
      <c r="B1729" s="5">
        <f>TITRES_STAT!D1732</f>
        <v>0.5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1.2031719063087018E-3</v>
      </c>
      <c r="G1729" s="2">
        <f t="shared" si="242"/>
        <v>1.231227365712913E-3</v>
      </c>
      <c r="H1729" s="2">
        <f t="shared" si="238"/>
        <v>0.97721342118807897</v>
      </c>
      <c r="I1729" s="2">
        <f t="shared" si="239"/>
        <v>49.423770378864084</v>
      </c>
    </row>
    <row r="1730" spans="1:9" ht="13.5" x14ac:dyDescent="0.25">
      <c r="A1730" s="3">
        <f>TITRES_STAT!B1733</f>
        <v>44827</v>
      </c>
      <c r="B1730" s="5">
        <f>TITRES_STAT!D1733</f>
        <v>0.5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1.1172310558580801E-3</v>
      </c>
      <c r="G1730" s="2">
        <f t="shared" si="242"/>
        <v>1.1432825538762765E-3</v>
      </c>
      <c r="H1730" s="2">
        <f t="shared" si="238"/>
        <v>0.97721342118807875</v>
      </c>
      <c r="I1730" s="2">
        <f t="shared" si="239"/>
        <v>49.423770378864077</v>
      </c>
    </row>
    <row r="1731" spans="1:9" ht="13.5" x14ac:dyDescent="0.25">
      <c r="A1731" s="3">
        <f>TITRES_STAT!B1734</f>
        <v>44830</v>
      </c>
      <c r="B1731" s="5">
        <f>TITRES_STAT!D1734</f>
        <v>0.5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1.0374288375825029E-3</v>
      </c>
      <c r="G1731" s="2">
        <f t="shared" si="242"/>
        <v>1.0616195143136854E-3</v>
      </c>
      <c r="H1731" s="2">
        <f t="shared" si="238"/>
        <v>0.97721342118807863</v>
      </c>
      <c r="I1731" s="2">
        <f t="shared" si="239"/>
        <v>49.423770378864077</v>
      </c>
    </row>
    <row r="1732" spans="1:9" ht="13.5" x14ac:dyDescent="0.25">
      <c r="A1732" s="3">
        <f>TITRES_STAT!B1735</f>
        <v>44831</v>
      </c>
      <c r="B1732" s="5">
        <f>TITRES_STAT!D1735</f>
        <v>0.49</v>
      </c>
      <c r="C1732" s="2">
        <f t="shared" si="243"/>
        <v>-1.0000000000000009E-2</v>
      </c>
      <c r="D1732" s="2">
        <f t="shared" si="244"/>
        <v>0</v>
      </c>
      <c r="E1732" s="2">
        <f t="shared" si="245"/>
        <v>1.0000000000000009E-2</v>
      </c>
      <c r="F1732" s="2">
        <f t="shared" si="242"/>
        <v>9.6332677775518125E-4</v>
      </c>
      <c r="G1732" s="2">
        <f t="shared" si="242"/>
        <v>1.7000752632912799E-3</v>
      </c>
      <c r="H1732" s="2">
        <f t="shared" si="238"/>
        <v>0.56663772396183087</v>
      </c>
      <c r="I1732" s="2">
        <f t="shared" si="239"/>
        <v>36.169033548411882</v>
      </c>
    </row>
    <row r="1733" spans="1:9" ht="13.5" x14ac:dyDescent="0.25">
      <c r="A1733" s="3">
        <f>TITRES_STAT!B1736</f>
        <v>44832</v>
      </c>
      <c r="B1733" s="5">
        <f>TITRES_STAT!D1736</f>
        <v>0.49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8.9451772220123973E-4</v>
      </c>
      <c r="G1733" s="2">
        <f t="shared" si="242"/>
        <v>1.5786413159133313E-3</v>
      </c>
      <c r="H1733" s="2">
        <f t="shared" si="238"/>
        <v>0.56663772396183087</v>
      </c>
      <c r="I1733" s="2">
        <f t="shared" si="239"/>
        <v>36.169033548411882</v>
      </c>
    </row>
    <row r="1734" spans="1:9" ht="13.5" x14ac:dyDescent="0.25">
      <c r="A1734" s="3">
        <f>TITRES_STAT!B1737</f>
        <v>44833</v>
      </c>
      <c r="B1734" s="5">
        <f>TITRES_STAT!D1737</f>
        <v>0.49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8.3062359918686555E-4</v>
      </c>
      <c r="G1734" s="2">
        <f t="shared" si="242"/>
        <v>1.4658812219195219E-3</v>
      </c>
      <c r="H1734" s="2">
        <f t="shared" si="238"/>
        <v>0.56663772396183099</v>
      </c>
      <c r="I1734" s="2">
        <f t="shared" si="239"/>
        <v>36.169033548411882</v>
      </c>
    </row>
    <row r="1735" spans="1:9" ht="13.5" x14ac:dyDescent="0.25">
      <c r="A1735" s="3">
        <f>TITRES_STAT!B1738</f>
        <v>44834</v>
      </c>
      <c r="B1735" s="5">
        <f>TITRES_STAT!D1738</f>
        <v>0.49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7.7129334210208954E-4</v>
      </c>
      <c r="G1735" s="2">
        <f t="shared" si="242"/>
        <v>1.3611754203538416E-3</v>
      </c>
      <c r="H1735" s="2">
        <f t="shared" si="238"/>
        <v>0.5666377239618311</v>
      </c>
      <c r="I1735" s="2">
        <f t="shared" si="239"/>
        <v>36.169033548411882</v>
      </c>
    </row>
    <row r="1736" spans="1:9" ht="13.5" x14ac:dyDescent="0.25">
      <c r="A1736" s="3">
        <f>TITRES_STAT!B1739</f>
        <v>44837</v>
      </c>
      <c r="B1736" s="5">
        <f>TITRES_STAT!D1739</f>
        <v>0.49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7.162009605233688E-4</v>
      </c>
      <c r="G1736" s="2">
        <f t="shared" si="242"/>
        <v>1.2639486046142816E-3</v>
      </c>
      <c r="H1736" s="2">
        <f t="shared" si="238"/>
        <v>0.56663772396183099</v>
      </c>
      <c r="I1736" s="2">
        <f t="shared" si="239"/>
        <v>36.169033548411882</v>
      </c>
    </row>
    <row r="1737" spans="1:9" ht="13.5" x14ac:dyDescent="0.25">
      <c r="A1737" s="3">
        <f>TITRES_STAT!B1740</f>
        <v>44838</v>
      </c>
      <c r="B1737" s="5">
        <f>TITRES_STAT!D1740</f>
        <v>0.5</v>
      </c>
      <c r="C1737" s="2">
        <f t="shared" si="243"/>
        <v>1.0000000000000009E-2</v>
      </c>
      <c r="D1737" s="2">
        <f t="shared" si="244"/>
        <v>1.0000000000000009E-2</v>
      </c>
      <c r="E1737" s="2">
        <f t="shared" si="245"/>
        <v>0</v>
      </c>
      <c r="F1737" s="2">
        <f t="shared" si="242"/>
        <v>1.3793294633431287E-3</v>
      </c>
      <c r="G1737" s="2">
        <f t="shared" si="242"/>
        <v>1.1736665614275471E-3</v>
      </c>
      <c r="H1737" s="2">
        <f t="shared" si="238"/>
        <v>1.1752311164641438</v>
      </c>
      <c r="I1737" s="2">
        <f t="shared" si="239"/>
        <v>54.02787352428517</v>
      </c>
    </row>
    <row r="1738" spans="1:9" ht="13.5" x14ac:dyDescent="0.25">
      <c r="A1738" s="3">
        <f>TITRES_STAT!B1741</f>
        <v>44839</v>
      </c>
      <c r="B1738" s="5">
        <f>TITRES_STAT!D1741</f>
        <v>0.5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1.280805930247191E-3</v>
      </c>
      <c r="G1738" s="2">
        <f t="shared" si="242"/>
        <v>1.0898332356112938E-3</v>
      </c>
      <c r="H1738" s="2">
        <f t="shared" si="238"/>
        <v>1.1752311164641436</v>
      </c>
      <c r="I1738" s="2">
        <f t="shared" si="239"/>
        <v>54.027873524285155</v>
      </c>
    </row>
    <row r="1739" spans="1:9" ht="13.5" x14ac:dyDescent="0.25">
      <c r="A1739" s="3">
        <f>TITRES_STAT!B1742</f>
        <v>44840</v>
      </c>
      <c r="B1739" s="5">
        <f>TITRES_STAT!D1742</f>
        <v>0.49</v>
      </c>
      <c r="C1739" s="2">
        <f t="shared" si="243"/>
        <v>-1.0000000000000009E-2</v>
      </c>
      <c r="D1739" s="2">
        <f t="shared" si="244"/>
        <v>0</v>
      </c>
      <c r="E1739" s="2">
        <f t="shared" si="245"/>
        <v>1.0000000000000009E-2</v>
      </c>
      <c r="F1739" s="2">
        <f t="shared" si="242"/>
        <v>1.1893197923723915E-3</v>
      </c>
      <c r="G1739" s="2">
        <f t="shared" si="242"/>
        <v>1.7262737187819163E-3</v>
      </c>
      <c r="H1739" s="2">
        <f t="shared" si="238"/>
        <v>0.68895203549272177</v>
      </c>
      <c r="I1739" s="2">
        <f t="shared" si="239"/>
        <v>40.791687449651711</v>
      </c>
    </row>
    <row r="1740" spans="1:9" ht="13.5" x14ac:dyDescent="0.25">
      <c r="A1740" s="3">
        <f>TITRES_STAT!B1743</f>
        <v>44841</v>
      </c>
      <c r="B1740" s="5">
        <f>TITRES_STAT!D1743</f>
        <v>0.49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1.1043683786315065E-3</v>
      </c>
      <c r="G1740" s="2">
        <f t="shared" si="242"/>
        <v>1.6029684531546366E-3</v>
      </c>
      <c r="H1740" s="2">
        <f t="shared" si="238"/>
        <v>0.68895203549272177</v>
      </c>
      <c r="I1740" s="2">
        <f t="shared" si="239"/>
        <v>40.791687449651711</v>
      </c>
    </row>
    <row r="1741" spans="1:9" ht="13.5" x14ac:dyDescent="0.25">
      <c r="A1741" s="3">
        <f>TITRES_STAT!B1744</f>
        <v>44844</v>
      </c>
      <c r="B1741" s="5">
        <f>TITRES_STAT!D1744</f>
        <v>0.48</v>
      </c>
      <c r="C1741" s="2">
        <f t="shared" si="243"/>
        <v>-1.0000000000000009E-2</v>
      </c>
      <c r="D1741" s="2">
        <f t="shared" si="244"/>
        <v>0</v>
      </c>
      <c r="E1741" s="2">
        <f t="shared" si="245"/>
        <v>1.0000000000000009E-2</v>
      </c>
      <c r="F1741" s="2">
        <f t="shared" ref="F1741:G1756" si="246">((F1740*13)+D1741)/14</f>
        <v>1.0254849230149703E-3</v>
      </c>
      <c r="G1741" s="2">
        <f t="shared" si="246"/>
        <v>2.2027564207864488E-3</v>
      </c>
      <c r="H1741" s="2">
        <f t="shared" si="238"/>
        <v>0.4655462189727006</v>
      </c>
      <c r="I1741" s="2">
        <f t="shared" si="239"/>
        <v>31.76605506846677</v>
      </c>
    </row>
    <row r="1742" spans="1:9" ht="13.5" x14ac:dyDescent="0.25">
      <c r="A1742" s="3">
        <f>TITRES_STAT!B1745</f>
        <v>44845</v>
      </c>
      <c r="B1742" s="5">
        <f>TITRES_STAT!D1745</f>
        <v>0.48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9.5223599994247253E-4</v>
      </c>
      <c r="G1742" s="2">
        <f t="shared" si="246"/>
        <v>2.0454166764445596E-3</v>
      </c>
      <c r="H1742" s="2">
        <f t="shared" si="238"/>
        <v>0.46554621897270065</v>
      </c>
      <c r="I1742" s="2">
        <f t="shared" si="239"/>
        <v>31.76605506846677</v>
      </c>
    </row>
    <row r="1743" spans="1:9" ht="13.5" x14ac:dyDescent="0.25">
      <c r="A1743" s="3">
        <f>TITRES_STAT!B1746</f>
        <v>44846</v>
      </c>
      <c r="B1743" s="5">
        <f>TITRES_STAT!D1746</f>
        <v>0.48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8.8421914280372457E-4</v>
      </c>
      <c r="G1743" s="2">
        <f t="shared" si="246"/>
        <v>1.8993154852699483E-3</v>
      </c>
      <c r="H1743" s="2">
        <f t="shared" si="238"/>
        <v>0.46554621897270065</v>
      </c>
      <c r="I1743" s="2">
        <f t="shared" si="239"/>
        <v>31.76605506846677</v>
      </c>
    </row>
    <row r="1744" spans="1:9" ht="13.5" x14ac:dyDescent="0.25">
      <c r="A1744" s="3">
        <f>TITRES_STAT!B1747</f>
        <v>44847</v>
      </c>
      <c r="B1744" s="5">
        <f>TITRES_STAT!D1747</f>
        <v>0.49</v>
      </c>
      <c r="C1744" s="2">
        <f t="shared" si="243"/>
        <v>1.0000000000000009E-2</v>
      </c>
      <c r="D1744" s="2">
        <f t="shared" si="244"/>
        <v>1.0000000000000009E-2</v>
      </c>
      <c r="E1744" s="2">
        <f t="shared" si="245"/>
        <v>0</v>
      </c>
      <c r="F1744" s="2">
        <f t="shared" si="246"/>
        <v>1.5353463468891736E-3</v>
      </c>
      <c r="G1744" s="2">
        <f t="shared" si="246"/>
        <v>1.763650093464952E-3</v>
      </c>
      <c r="H1744" s="2">
        <f t="shared" si="238"/>
        <v>0.87055042980365682</v>
      </c>
      <c r="I1744" s="2">
        <f t="shared" si="239"/>
        <v>46.539800046718575</v>
      </c>
    </row>
    <row r="1745" spans="1:9" ht="13.5" x14ac:dyDescent="0.25">
      <c r="A1745" s="3">
        <f>TITRES_STAT!B1748</f>
        <v>44848</v>
      </c>
      <c r="B1745" s="5">
        <f>TITRES_STAT!D1748</f>
        <v>0.49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1.425678750682804E-3</v>
      </c>
      <c r="G1745" s="2">
        <f t="shared" si="246"/>
        <v>1.6376750867888839E-3</v>
      </c>
      <c r="H1745" s="2">
        <f t="shared" ref="H1745:H1808" si="247">F1745/G1745</f>
        <v>0.87055042980365693</v>
      </c>
      <c r="I1745" s="2">
        <f t="shared" ref="I1745:I1808" si="248">IF(G1745=0,100,100-(100/(1+H1745)))</f>
        <v>46.539800046718575</v>
      </c>
    </row>
    <row r="1746" spans="1:9" ht="13.5" x14ac:dyDescent="0.25">
      <c r="A1746" s="3">
        <f>TITRES_STAT!B1749</f>
        <v>44851</v>
      </c>
      <c r="B1746" s="5">
        <f>TITRES_STAT!D1749</f>
        <v>0.49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1.3238445542054608E-3</v>
      </c>
      <c r="G1746" s="2">
        <f t="shared" si="246"/>
        <v>1.5206982948753921E-3</v>
      </c>
      <c r="H1746" s="2">
        <f t="shared" si="247"/>
        <v>0.87055042980365693</v>
      </c>
      <c r="I1746" s="2">
        <f t="shared" si="248"/>
        <v>46.539800046718575</v>
      </c>
    </row>
    <row r="1747" spans="1:9" ht="13.5" x14ac:dyDescent="0.25">
      <c r="A1747" s="3">
        <f>TITRES_STAT!B1750</f>
        <v>44852</v>
      </c>
      <c r="B1747" s="5">
        <f>TITRES_STAT!D1750</f>
        <v>0.49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1.2292842289050709E-3</v>
      </c>
      <c r="G1747" s="2">
        <f t="shared" si="246"/>
        <v>1.4120769880985784E-3</v>
      </c>
      <c r="H1747" s="2">
        <f t="shared" si="247"/>
        <v>0.87055042980365704</v>
      </c>
      <c r="I1747" s="2">
        <f t="shared" si="248"/>
        <v>46.539800046718582</v>
      </c>
    </row>
    <row r="1748" spans="1:9" ht="13.5" x14ac:dyDescent="0.25">
      <c r="A1748" s="3">
        <f>TITRES_STAT!B1751</f>
        <v>44853</v>
      </c>
      <c r="B1748" s="5">
        <f>TITRES_STAT!D1751</f>
        <v>0.48</v>
      </c>
      <c r="C1748" s="2">
        <f t="shared" si="243"/>
        <v>-1.0000000000000009E-2</v>
      </c>
      <c r="D1748" s="2">
        <f t="shared" si="244"/>
        <v>0</v>
      </c>
      <c r="E1748" s="2">
        <f t="shared" si="245"/>
        <v>1.0000000000000009E-2</v>
      </c>
      <c r="F1748" s="2">
        <f t="shared" si="246"/>
        <v>1.1414782125547089E-3</v>
      </c>
      <c r="G1748" s="2">
        <f t="shared" si="246"/>
        <v>2.0255000603772522E-3</v>
      </c>
      <c r="H1748" s="2">
        <f t="shared" si="247"/>
        <v>0.56355377858745015</v>
      </c>
      <c r="I1748" s="2">
        <f t="shared" si="248"/>
        <v>36.043133680798462</v>
      </c>
    </row>
    <row r="1749" spans="1:9" ht="13.5" x14ac:dyDescent="0.25">
      <c r="A1749" s="3">
        <f>TITRES_STAT!B1752</f>
        <v>44854</v>
      </c>
      <c r="B1749" s="5">
        <f>TITRES_STAT!D1752</f>
        <v>0.48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1.0599440545150868E-3</v>
      </c>
      <c r="G1749" s="2">
        <f t="shared" si="246"/>
        <v>1.8808214846360199E-3</v>
      </c>
      <c r="H1749" s="2">
        <f t="shared" si="247"/>
        <v>0.56355377858745015</v>
      </c>
      <c r="I1749" s="2">
        <f t="shared" si="248"/>
        <v>36.043133680798462</v>
      </c>
    </row>
    <row r="1750" spans="1:9" ht="13.5" x14ac:dyDescent="0.25">
      <c r="A1750" s="3">
        <f>TITRES_STAT!B1753</f>
        <v>44855</v>
      </c>
      <c r="B1750" s="5">
        <f>TITRES_STAT!D1753</f>
        <v>0.47</v>
      </c>
      <c r="C1750" s="2">
        <f t="shared" si="243"/>
        <v>-1.0000000000000009E-2</v>
      </c>
      <c r="D1750" s="2">
        <f t="shared" si="244"/>
        <v>0</v>
      </c>
      <c r="E1750" s="2">
        <f t="shared" si="245"/>
        <v>1.0000000000000009E-2</v>
      </c>
      <c r="F1750" s="2">
        <f t="shared" si="246"/>
        <v>9.842337649068663E-4</v>
      </c>
      <c r="G1750" s="2">
        <f t="shared" si="246"/>
        <v>2.4607628071620191E-3</v>
      </c>
      <c r="H1750" s="2">
        <f t="shared" si="247"/>
        <v>0.39997100169194133</v>
      </c>
      <c r="I1750" s="2">
        <f t="shared" si="248"/>
        <v>28.56994903526963</v>
      </c>
    </row>
    <row r="1751" spans="1:9" ht="13.5" x14ac:dyDescent="0.25">
      <c r="A1751" s="3">
        <f>TITRES_STAT!B1754</f>
        <v>44858</v>
      </c>
      <c r="B1751" s="5">
        <f>TITRES_STAT!D1754</f>
        <v>0.48</v>
      </c>
      <c r="C1751" s="2">
        <f t="shared" si="243"/>
        <v>1.0000000000000009E-2</v>
      </c>
      <c r="D1751" s="2">
        <f t="shared" si="244"/>
        <v>1.0000000000000009E-2</v>
      </c>
      <c r="E1751" s="2">
        <f t="shared" si="245"/>
        <v>0</v>
      </c>
      <c r="F1751" s="2">
        <f t="shared" si="246"/>
        <v>1.6282170674135194E-3</v>
      </c>
      <c r="G1751" s="2">
        <f t="shared" si="246"/>
        <v>2.2849940352218752E-3</v>
      </c>
      <c r="H1751" s="2">
        <f t="shared" si="247"/>
        <v>0.71256950447812351</v>
      </c>
      <c r="I1751" s="2">
        <f t="shared" si="248"/>
        <v>41.608209337773239</v>
      </c>
    </row>
    <row r="1752" spans="1:9" ht="13.5" x14ac:dyDescent="0.25">
      <c r="A1752" s="3">
        <f>TITRES_STAT!B1755</f>
        <v>44859</v>
      </c>
      <c r="B1752" s="5">
        <f>TITRES_STAT!D1755</f>
        <v>0.48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1.5119158483125536E-3</v>
      </c>
      <c r="G1752" s="2">
        <f t="shared" si="246"/>
        <v>2.1217801755631697E-3</v>
      </c>
      <c r="H1752" s="2">
        <f t="shared" si="247"/>
        <v>0.71256950447812351</v>
      </c>
      <c r="I1752" s="2">
        <f t="shared" si="248"/>
        <v>41.608209337773239</v>
      </c>
    </row>
    <row r="1753" spans="1:9" ht="13.5" x14ac:dyDescent="0.25">
      <c r="A1753" s="3">
        <f>TITRES_STAT!B1756</f>
        <v>44860</v>
      </c>
      <c r="B1753" s="5">
        <f>TITRES_STAT!D1756</f>
        <v>0.47</v>
      </c>
      <c r="C1753" s="2">
        <f t="shared" si="243"/>
        <v>-1.0000000000000009E-2</v>
      </c>
      <c r="D1753" s="2">
        <f t="shared" si="244"/>
        <v>0</v>
      </c>
      <c r="E1753" s="2">
        <f t="shared" si="245"/>
        <v>1.0000000000000009E-2</v>
      </c>
      <c r="F1753" s="2">
        <f t="shared" si="246"/>
        <v>1.4039218591473713E-3</v>
      </c>
      <c r="G1753" s="2">
        <f t="shared" si="246"/>
        <v>2.6845101630229439E-3</v>
      </c>
      <c r="H1753" s="2">
        <f t="shared" si="247"/>
        <v>0.52297133327536316</v>
      </c>
      <c r="I1753" s="2">
        <f t="shared" si="248"/>
        <v>34.338882278935614</v>
      </c>
    </row>
    <row r="1754" spans="1:9" ht="13.5" x14ac:dyDescent="0.25">
      <c r="A1754" s="3">
        <f>TITRES_STAT!B1757</f>
        <v>44861</v>
      </c>
      <c r="B1754" s="5">
        <f>TITRES_STAT!D1757</f>
        <v>0.47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1.3036417263511304E-3</v>
      </c>
      <c r="G1754" s="2">
        <f t="shared" si="246"/>
        <v>2.4927594370927337E-3</v>
      </c>
      <c r="H1754" s="2">
        <f t="shared" si="247"/>
        <v>0.52297133327536305</v>
      </c>
      <c r="I1754" s="2">
        <f t="shared" si="248"/>
        <v>34.3388822789356</v>
      </c>
    </row>
    <row r="1755" spans="1:9" ht="13.5" x14ac:dyDescent="0.25">
      <c r="A1755" s="3">
        <f>TITRES_STAT!B1758</f>
        <v>44862</v>
      </c>
      <c r="B1755" s="5">
        <f>TITRES_STAT!D1758</f>
        <v>0.47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1.2105244601831925E-3</v>
      </c>
      <c r="G1755" s="2">
        <f t="shared" si="246"/>
        <v>2.3147051915861096E-3</v>
      </c>
      <c r="H1755" s="2">
        <f t="shared" si="247"/>
        <v>0.52297133327536305</v>
      </c>
      <c r="I1755" s="2">
        <f t="shared" si="248"/>
        <v>34.3388822789356</v>
      </c>
    </row>
    <row r="1756" spans="1:9" ht="13.5" x14ac:dyDescent="0.25">
      <c r="A1756" s="3">
        <f>TITRES_STAT!B1759</f>
        <v>44865</v>
      </c>
      <c r="B1756" s="5">
        <f>TITRES_STAT!D1759</f>
        <v>0.48</v>
      </c>
      <c r="C1756" s="2">
        <f t="shared" si="243"/>
        <v>1.0000000000000009E-2</v>
      </c>
      <c r="D1756" s="2">
        <f t="shared" si="244"/>
        <v>1.0000000000000009E-2</v>
      </c>
      <c r="E1756" s="2">
        <f t="shared" si="245"/>
        <v>0</v>
      </c>
      <c r="F1756" s="2">
        <f t="shared" si="246"/>
        <v>1.8383441415986794E-3</v>
      </c>
      <c r="G1756" s="2">
        <f t="shared" si="246"/>
        <v>2.1493691064728162E-3</v>
      </c>
      <c r="H1756" s="2">
        <f t="shared" si="247"/>
        <v>0.85529476350177069</v>
      </c>
      <c r="I1756" s="2">
        <f t="shared" si="248"/>
        <v>46.100208997919395</v>
      </c>
    </row>
    <row r="1757" spans="1:9" ht="13.5" x14ac:dyDescent="0.25">
      <c r="A1757" s="3">
        <f>TITRES_STAT!B1760</f>
        <v>44866</v>
      </c>
      <c r="B1757" s="5">
        <f>TITRES_STAT!D1760</f>
        <v>0.49</v>
      </c>
      <c r="C1757" s="2">
        <f t="shared" si="243"/>
        <v>1.0000000000000009E-2</v>
      </c>
      <c r="D1757" s="2">
        <f t="shared" si="244"/>
        <v>1.0000000000000009E-2</v>
      </c>
      <c r="E1757" s="2">
        <f t="shared" si="245"/>
        <v>0</v>
      </c>
      <c r="F1757" s="2">
        <f t="shared" ref="F1757:G1772" si="249">((F1756*13)+D1757)/14</f>
        <v>2.4213195600559173E-3</v>
      </c>
      <c r="G1757" s="2">
        <f t="shared" si="249"/>
        <v>1.9958427417247578E-3</v>
      </c>
      <c r="H1757" s="2">
        <f t="shared" si="247"/>
        <v>1.2131815345148251</v>
      </c>
      <c r="I1757" s="2">
        <f t="shared" si="248"/>
        <v>54.816178230078144</v>
      </c>
    </row>
    <row r="1758" spans="1:9" ht="13.5" x14ac:dyDescent="0.25">
      <c r="A1758" s="3">
        <f>TITRES_STAT!B1761</f>
        <v>44867</v>
      </c>
      <c r="B1758" s="5">
        <f>TITRES_STAT!D1761</f>
        <v>0.48</v>
      </c>
      <c r="C1758" s="2">
        <f t="shared" si="243"/>
        <v>-1.0000000000000009E-2</v>
      </c>
      <c r="D1758" s="2">
        <f t="shared" si="244"/>
        <v>0</v>
      </c>
      <c r="E1758" s="2">
        <f t="shared" si="245"/>
        <v>1.0000000000000009E-2</v>
      </c>
      <c r="F1758" s="2">
        <f t="shared" si="249"/>
        <v>2.2483681629090662E-3</v>
      </c>
      <c r="G1758" s="2">
        <f t="shared" si="249"/>
        <v>2.56756826017299E-3</v>
      </c>
      <c r="H1758" s="2">
        <f t="shared" si="247"/>
        <v>0.87567999565377952</v>
      </c>
      <c r="I1758" s="2">
        <f t="shared" si="248"/>
        <v>46.686001753116528</v>
      </c>
    </row>
    <row r="1759" spans="1:9" ht="13.5" x14ac:dyDescent="0.25">
      <c r="A1759" s="3">
        <f>TITRES_STAT!B1762</f>
        <v>44868</v>
      </c>
      <c r="B1759" s="5">
        <f>TITRES_STAT!D1762</f>
        <v>0.46</v>
      </c>
      <c r="C1759" s="2">
        <f t="shared" si="243"/>
        <v>-1.9999999999999962E-2</v>
      </c>
      <c r="D1759" s="2">
        <f t="shared" si="244"/>
        <v>0</v>
      </c>
      <c r="E1759" s="2">
        <f t="shared" si="245"/>
        <v>1.9999999999999962E-2</v>
      </c>
      <c r="F1759" s="2">
        <f t="shared" si="249"/>
        <v>2.0877704369869901E-3</v>
      </c>
      <c r="G1759" s="2">
        <f t="shared" si="249"/>
        <v>3.8127419558749162E-3</v>
      </c>
      <c r="H1759" s="2">
        <f t="shared" si="247"/>
        <v>0.54757716655070776</v>
      </c>
      <c r="I1759" s="2">
        <f t="shared" si="248"/>
        <v>35.38286674073683</v>
      </c>
    </row>
    <row r="1760" spans="1:9" ht="13.5" x14ac:dyDescent="0.25">
      <c r="A1760" s="3">
        <f>TITRES_STAT!B1763</f>
        <v>44869</v>
      </c>
      <c r="B1760" s="5">
        <f>TITRES_STAT!D1763</f>
        <v>0.47</v>
      </c>
      <c r="C1760" s="2">
        <f t="shared" si="243"/>
        <v>9.9999999999999534E-3</v>
      </c>
      <c r="D1760" s="2">
        <f t="shared" si="244"/>
        <v>9.9999999999999534E-3</v>
      </c>
      <c r="E1760" s="2">
        <f t="shared" si="245"/>
        <v>0</v>
      </c>
      <c r="F1760" s="2">
        <f t="shared" si="249"/>
        <v>2.652929691487916E-3</v>
      </c>
      <c r="G1760" s="2">
        <f t="shared" si="249"/>
        <v>3.5404032447409937E-3</v>
      </c>
      <c r="H1760" s="2">
        <f t="shared" si="247"/>
        <v>0.74932981022109457</v>
      </c>
      <c r="I1760" s="2">
        <f t="shared" si="248"/>
        <v>42.8352507253271</v>
      </c>
    </row>
    <row r="1761" spans="1:9" ht="13.5" x14ac:dyDescent="0.25">
      <c r="A1761" s="3">
        <f>TITRES_STAT!B1764</f>
        <v>44872</v>
      </c>
      <c r="B1761" s="5">
        <f>TITRES_STAT!D1764</f>
        <v>0.48</v>
      </c>
      <c r="C1761" s="2">
        <f t="shared" si="243"/>
        <v>1.0000000000000009E-2</v>
      </c>
      <c r="D1761" s="2">
        <f t="shared" si="244"/>
        <v>1.0000000000000009E-2</v>
      </c>
      <c r="E1761" s="2">
        <f t="shared" si="245"/>
        <v>0</v>
      </c>
      <c r="F1761" s="2">
        <f t="shared" si="249"/>
        <v>3.1777204278102085E-3</v>
      </c>
      <c r="G1761" s="2">
        <f t="shared" si="249"/>
        <v>3.2875172986880654E-3</v>
      </c>
      <c r="H1761" s="2">
        <f t="shared" si="247"/>
        <v>0.96660188801997393</v>
      </c>
      <c r="I1761" s="2">
        <f t="shared" si="248"/>
        <v>49.150867489157854</v>
      </c>
    </row>
    <row r="1762" spans="1:9" ht="13.5" x14ac:dyDescent="0.25">
      <c r="A1762" s="3">
        <f>TITRES_STAT!B1765</f>
        <v>44873</v>
      </c>
      <c r="B1762" s="5">
        <f>TITRES_STAT!D1765</f>
        <v>0.48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2.9507403972523364E-3</v>
      </c>
      <c r="G1762" s="2">
        <f t="shared" si="249"/>
        <v>3.0526946344960606E-3</v>
      </c>
      <c r="H1762" s="2">
        <f t="shared" si="247"/>
        <v>0.96660188801997393</v>
      </c>
      <c r="I1762" s="2">
        <f t="shared" si="248"/>
        <v>49.150867489157854</v>
      </c>
    </row>
    <row r="1763" spans="1:9" ht="13.5" x14ac:dyDescent="0.25">
      <c r="A1763" s="3">
        <f>TITRES_STAT!B1766</f>
        <v>44874</v>
      </c>
      <c r="B1763" s="5">
        <f>TITRES_STAT!D1766</f>
        <v>0.48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2.7399732260200266E-3</v>
      </c>
      <c r="G1763" s="2">
        <f t="shared" si="249"/>
        <v>2.8346450177463419E-3</v>
      </c>
      <c r="H1763" s="2">
        <f t="shared" si="247"/>
        <v>0.96660188801997393</v>
      </c>
      <c r="I1763" s="2">
        <f t="shared" si="248"/>
        <v>49.150867489157854</v>
      </c>
    </row>
    <row r="1764" spans="1:9" ht="13.5" x14ac:dyDescent="0.25">
      <c r="A1764" s="3">
        <f>TITRES_STAT!B1767</f>
        <v>44875</v>
      </c>
      <c r="B1764" s="5">
        <f>TITRES_STAT!D1767</f>
        <v>0.47</v>
      </c>
      <c r="C1764" s="2">
        <f t="shared" si="243"/>
        <v>-1.0000000000000009E-2</v>
      </c>
      <c r="D1764" s="2">
        <f t="shared" si="244"/>
        <v>0</v>
      </c>
      <c r="E1764" s="2">
        <f t="shared" si="245"/>
        <v>1.0000000000000009E-2</v>
      </c>
      <c r="F1764" s="2">
        <f t="shared" si="249"/>
        <v>2.5442608527328817E-3</v>
      </c>
      <c r="G1764" s="2">
        <f t="shared" si="249"/>
        <v>3.346456087907318E-3</v>
      </c>
      <c r="H1764" s="2">
        <f t="shared" si="247"/>
        <v>0.76028514520981416</v>
      </c>
      <c r="I1764" s="2">
        <f t="shared" si="248"/>
        <v>43.19102204996414</v>
      </c>
    </row>
    <row r="1765" spans="1:9" ht="13.5" x14ac:dyDescent="0.25">
      <c r="A1765" s="3">
        <f>TITRES_STAT!B1768</f>
        <v>44876</v>
      </c>
      <c r="B1765" s="5">
        <f>TITRES_STAT!D1768</f>
        <v>0.49</v>
      </c>
      <c r="C1765" s="2">
        <f t="shared" si="243"/>
        <v>2.0000000000000018E-2</v>
      </c>
      <c r="D1765" s="2">
        <f t="shared" si="244"/>
        <v>2.0000000000000018E-2</v>
      </c>
      <c r="E1765" s="2">
        <f t="shared" si="245"/>
        <v>0</v>
      </c>
      <c r="F1765" s="2">
        <f t="shared" si="249"/>
        <v>3.7910993632519628E-3</v>
      </c>
      <c r="G1765" s="2">
        <f t="shared" si="249"/>
        <v>3.1074235101996523E-3</v>
      </c>
      <c r="H1765" s="2">
        <f t="shared" si="247"/>
        <v>1.220013735111499</v>
      </c>
      <c r="I1765" s="2">
        <f t="shared" si="248"/>
        <v>54.955233646346088</v>
      </c>
    </row>
    <row r="1766" spans="1:9" ht="13.5" x14ac:dyDescent="0.25">
      <c r="A1766" s="3">
        <f>TITRES_STAT!B1769</f>
        <v>44879</v>
      </c>
      <c r="B1766" s="5">
        <f>TITRES_STAT!D1769</f>
        <v>0.49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3.5203065515911082E-3</v>
      </c>
      <c r="G1766" s="2">
        <f t="shared" si="249"/>
        <v>2.8854646880425343E-3</v>
      </c>
      <c r="H1766" s="2">
        <f t="shared" si="247"/>
        <v>1.2200137351114988</v>
      </c>
      <c r="I1766" s="2">
        <f t="shared" si="248"/>
        <v>54.95523364634608</v>
      </c>
    </row>
    <row r="1767" spans="1:9" ht="13.5" x14ac:dyDescent="0.25">
      <c r="A1767" s="3">
        <f>TITRES_STAT!B1770</f>
        <v>44880</v>
      </c>
      <c r="B1767" s="5">
        <f>TITRES_STAT!D1770</f>
        <v>0.5</v>
      </c>
      <c r="C1767" s="2">
        <f t="shared" si="243"/>
        <v>1.0000000000000009E-2</v>
      </c>
      <c r="D1767" s="2">
        <f t="shared" si="244"/>
        <v>1.0000000000000009E-2</v>
      </c>
      <c r="E1767" s="2">
        <f t="shared" si="245"/>
        <v>0</v>
      </c>
      <c r="F1767" s="2">
        <f t="shared" si="249"/>
        <v>3.9831417979060294E-3</v>
      </c>
      <c r="G1767" s="2">
        <f t="shared" si="249"/>
        <v>2.6793600674680676E-3</v>
      </c>
      <c r="H1767" s="2">
        <f t="shared" si="247"/>
        <v>1.4866019115041917</v>
      </c>
      <c r="I1767" s="2">
        <f t="shared" si="248"/>
        <v>59.784475537739716</v>
      </c>
    </row>
    <row r="1768" spans="1:9" ht="13.5" x14ac:dyDescent="0.25">
      <c r="A1768" s="3">
        <f>TITRES_STAT!B1771</f>
        <v>44881</v>
      </c>
      <c r="B1768" s="5">
        <f>TITRES_STAT!D1771</f>
        <v>0.5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3.6986316694841703E-3</v>
      </c>
      <c r="G1768" s="2">
        <f t="shared" si="249"/>
        <v>2.4879772055060628E-3</v>
      </c>
      <c r="H1768" s="2">
        <f t="shared" si="247"/>
        <v>1.4866019115041917</v>
      </c>
      <c r="I1768" s="2">
        <f t="shared" si="248"/>
        <v>59.784475537739716</v>
      </c>
    </row>
    <row r="1769" spans="1:9" ht="13.5" x14ac:dyDescent="0.25">
      <c r="A1769" s="3">
        <f>TITRES_STAT!B1772</f>
        <v>44882</v>
      </c>
      <c r="B1769" s="5">
        <f>TITRES_STAT!D1772</f>
        <v>0.5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3.4344436930924438E-3</v>
      </c>
      <c r="G1769" s="2">
        <f t="shared" si="249"/>
        <v>2.3102645479699153E-3</v>
      </c>
      <c r="H1769" s="2">
        <f t="shared" si="247"/>
        <v>1.4866019115041917</v>
      </c>
      <c r="I1769" s="2">
        <f t="shared" si="248"/>
        <v>59.784475537739716</v>
      </c>
    </row>
    <row r="1770" spans="1:9" ht="13.5" x14ac:dyDescent="0.25">
      <c r="A1770" s="3">
        <f>TITRES_STAT!B1773</f>
        <v>44883</v>
      </c>
      <c r="B1770" s="5">
        <f>TITRES_STAT!D1773</f>
        <v>0.48</v>
      </c>
      <c r="C1770" s="2">
        <f t="shared" si="243"/>
        <v>-2.0000000000000018E-2</v>
      </c>
      <c r="D1770" s="2">
        <f t="shared" si="244"/>
        <v>0</v>
      </c>
      <c r="E1770" s="2">
        <f t="shared" si="245"/>
        <v>2.0000000000000018E-2</v>
      </c>
      <c r="F1770" s="2">
        <f t="shared" si="249"/>
        <v>3.1891262864429835E-3</v>
      </c>
      <c r="G1770" s="2">
        <f t="shared" si="249"/>
        <v>3.5738170802577796E-3</v>
      </c>
      <c r="H1770" s="2">
        <f t="shared" si="247"/>
        <v>0.89235856643590494</v>
      </c>
      <c r="I1770" s="2">
        <f t="shared" si="248"/>
        <v>47.155892242799723</v>
      </c>
    </row>
    <row r="1771" spans="1:9" ht="13.5" x14ac:dyDescent="0.25">
      <c r="A1771" s="3">
        <f>TITRES_STAT!B1774</f>
        <v>44886</v>
      </c>
      <c r="B1771" s="5">
        <f>TITRES_STAT!D1774</f>
        <v>0.48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2.9613315516970563E-3</v>
      </c>
      <c r="G1771" s="2">
        <f t="shared" si="249"/>
        <v>3.318544431667938E-3</v>
      </c>
      <c r="H1771" s="2">
        <f t="shared" si="247"/>
        <v>0.89235856643590505</v>
      </c>
      <c r="I1771" s="2">
        <f t="shared" si="248"/>
        <v>47.155892242799723</v>
      </c>
    </row>
    <row r="1772" spans="1:9" ht="13.5" x14ac:dyDescent="0.25">
      <c r="A1772" s="3">
        <f>TITRES_STAT!B1775</f>
        <v>44887</v>
      </c>
      <c r="B1772" s="5">
        <f>TITRES_STAT!D1775</f>
        <v>0.47</v>
      </c>
      <c r="C1772" s="2">
        <f t="shared" si="243"/>
        <v>-1.0000000000000009E-2</v>
      </c>
      <c r="D1772" s="2">
        <f t="shared" si="244"/>
        <v>0</v>
      </c>
      <c r="E1772" s="2">
        <f t="shared" si="245"/>
        <v>1.0000000000000009E-2</v>
      </c>
      <c r="F1772" s="2">
        <f t="shared" si="249"/>
        <v>2.7498078694329809E-3</v>
      </c>
      <c r="G1772" s="2">
        <f t="shared" si="249"/>
        <v>3.7957912579773719E-3</v>
      </c>
      <c r="H1772" s="2">
        <f t="shared" si="247"/>
        <v>0.72443600887005721</v>
      </c>
      <c r="I1772" s="2">
        <f t="shared" si="248"/>
        <v>42.010025605110535</v>
      </c>
    </row>
    <row r="1773" spans="1:9" ht="13.5" x14ac:dyDescent="0.25">
      <c r="A1773" s="3">
        <f>TITRES_STAT!B1776</f>
        <v>44888</v>
      </c>
      <c r="B1773" s="5">
        <f>TITRES_STAT!D1776</f>
        <v>0.47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2.5533930216163391E-3</v>
      </c>
      <c r="G1773" s="2">
        <f t="shared" si="250"/>
        <v>3.5246633109789877E-3</v>
      </c>
      <c r="H1773" s="2">
        <f t="shared" si="247"/>
        <v>0.72443600887005721</v>
      </c>
      <c r="I1773" s="2">
        <f t="shared" si="248"/>
        <v>42.010025605110535</v>
      </c>
    </row>
    <row r="1774" spans="1:9" ht="13.5" x14ac:dyDescent="0.25">
      <c r="A1774" s="3">
        <f>TITRES_STAT!B1777</f>
        <v>44889</v>
      </c>
      <c r="B1774" s="5">
        <f>TITRES_STAT!D1777</f>
        <v>0.47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2.3710078057866007E-3</v>
      </c>
      <c r="G1774" s="2">
        <f t="shared" si="250"/>
        <v>3.2729016459090601E-3</v>
      </c>
      <c r="H1774" s="2">
        <f t="shared" si="247"/>
        <v>0.72443600887005721</v>
      </c>
      <c r="I1774" s="2">
        <f t="shared" si="248"/>
        <v>42.010025605110535</v>
      </c>
    </row>
    <row r="1775" spans="1:9" ht="13.5" x14ac:dyDescent="0.25">
      <c r="A1775" s="3">
        <f>TITRES_STAT!B1778</f>
        <v>44890</v>
      </c>
      <c r="B1775" s="5">
        <f>TITRES_STAT!D1778</f>
        <v>0.47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2.201650105373272E-3</v>
      </c>
      <c r="G1775" s="2">
        <f t="shared" si="250"/>
        <v>3.0391229569155559E-3</v>
      </c>
      <c r="H1775" s="2">
        <f t="shared" si="247"/>
        <v>0.72443600887005721</v>
      </c>
      <c r="I1775" s="2">
        <f t="shared" si="248"/>
        <v>42.010025605110535</v>
      </c>
    </row>
    <row r="1776" spans="1:9" ht="13.5" x14ac:dyDescent="0.25">
      <c r="A1776" s="3">
        <f>TITRES_STAT!B1779</f>
        <v>44893</v>
      </c>
      <c r="B1776" s="5">
        <f>TITRES_STAT!D1779</f>
        <v>0.47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2.0443893835608955E-3</v>
      </c>
      <c r="G1776" s="2">
        <f t="shared" si="250"/>
        <v>2.8220427457073018E-3</v>
      </c>
      <c r="H1776" s="2">
        <f t="shared" si="247"/>
        <v>0.72443600887005721</v>
      </c>
      <c r="I1776" s="2">
        <f t="shared" si="248"/>
        <v>42.010025605110535</v>
      </c>
    </row>
    <row r="1777" spans="1:9" ht="13.5" x14ac:dyDescent="0.25">
      <c r="A1777" s="3">
        <f>TITRES_STAT!B1780</f>
        <v>44894</v>
      </c>
      <c r="B1777" s="5">
        <f>TITRES_STAT!D1780</f>
        <v>0.47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1.8983615704494029E-3</v>
      </c>
      <c r="G1777" s="2">
        <f t="shared" si="250"/>
        <v>2.6204682638710656E-3</v>
      </c>
      <c r="H1777" s="2">
        <f t="shared" si="247"/>
        <v>0.72443600887005732</v>
      </c>
      <c r="I1777" s="2">
        <f t="shared" si="248"/>
        <v>42.010025605110542</v>
      </c>
    </row>
    <row r="1778" spans="1:9" ht="13.5" x14ac:dyDescent="0.25">
      <c r="A1778" s="3">
        <f>TITRES_STAT!B1781</f>
        <v>44895</v>
      </c>
      <c r="B1778" s="5">
        <f>TITRES_STAT!D1781</f>
        <v>0.47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1.7627643154173027E-3</v>
      </c>
      <c r="G1778" s="2">
        <f t="shared" si="250"/>
        <v>2.433291959308847E-3</v>
      </c>
      <c r="H1778" s="2">
        <f t="shared" si="247"/>
        <v>0.72443600887005721</v>
      </c>
      <c r="I1778" s="2">
        <f t="shared" si="248"/>
        <v>42.010025605110535</v>
      </c>
    </row>
    <row r="1779" spans="1:9" ht="13.5" x14ac:dyDescent="0.25">
      <c r="A1779" s="3">
        <f>TITRES_STAT!B1782</f>
        <v>44896</v>
      </c>
      <c r="B1779" s="5">
        <f>TITRES_STAT!D1782</f>
        <v>0.48</v>
      </c>
      <c r="C1779" s="2">
        <f t="shared" si="243"/>
        <v>1.0000000000000009E-2</v>
      </c>
      <c r="D1779" s="2">
        <f t="shared" si="244"/>
        <v>1.0000000000000009E-2</v>
      </c>
      <c r="E1779" s="2">
        <f t="shared" si="245"/>
        <v>0</v>
      </c>
      <c r="F1779" s="2">
        <f t="shared" si="250"/>
        <v>2.351138292887496E-3</v>
      </c>
      <c r="G1779" s="2">
        <f t="shared" si="250"/>
        <v>2.2594853907867865E-3</v>
      </c>
      <c r="H1779" s="2">
        <f t="shared" si="247"/>
        <v>1.0405636179257589</v>
      </c>
      <c r="I1779" s="2">
        <f t="shared" si="248"/>
        <v>50.993931714978636</v>
      </c>
    </row>
    <row r="1780" spans="1:9" ht="13.5" x14ac:dyDescent="0.25">
      <c r="A1780" s="3">
        <f>TITRES_STAT!B1783</f>
        <v>44897</v>
      </c>
      <c r="B1780" s="5">
        <f>TITRES_STAT!D1783</f>
        <v>0.48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2.183199843395532E-3</v>
      </c>
      <c r="G1780" s="2">
        <f t="shared" si="250"/>
        <v>2.0980935771591587E-3</v>
      </c>
      <c r="H1780" s="2">
        <f t="shared" si="247"/>
        <v>1.0405636179257591</v>
      </c>
      <c r="I1780" s="2">
        <f t="shared" si="248"/>
        <v>50.993931714978636</v>
      </c>
    </row>
    <row r="1781" spans="1:9" ht="13.5" x14ac:dyDescent="0.25">
      <c r="A1781" s="3">
        <f>TITRES_STAT!B1784</f>
        <v>44900</v>
      </c>
      <c r="B1781" s="5">
        <f>TITRES_STAT!D1784</f>
        <v>0.48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2.0272569974387083E-3</v>
      </c>
      <c r="G1781" s="2">
        <f t="shared" si="250"/>
        <v>1.9482297502192189E-3</v>
      </c>
      <c r="H1781" s="2">
        <f t="shared" si="247"/>
        <v>1.0405636179257591</v>
      </c>
      <c r="I1781" s="2">
        <f t="shared" si="248"/>
        <v>50.993931714978636</v>
      </c>
    </row>
    <row r="1782" spans="1:9" ht="13.5" x14ac:dyDescent="0.25">
      <c r="A1782" s="3">
        <f>TITRES_STAT!B1785</f>
        <v>44901</v>
      </c>
      <c r="B1782" s="5">
        <f>TITRES_STAT!D1785</f>
        <v>0.48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1.8824529261930862E-3</v>
      </c>
      <c r="G1782" s="2">
        <f t="shared" si="250"/>
        <v>1.8090704823464174E-3</v>
      </c>
      <c r="H1782" s="2">
        <f t="shared" si="247"/>
        <v>1.0405636179257591</v>
      </c>
      <c r="I1782" s="2">
        <f t="shared" si="248"/>
        <v>50.993931714978636</v>
      </c>
    </row>
    <row r="1783" spans="1:9" ht="13.5" x14ac:dyDescent="0.25">
      <c r="A1783" s="3">
        <f>TITRES_STAT!B1786</f>
        <v>44902</v>
      </c>
      <c r="B1783" s="5">
        <f>TITRES_STAT!D1786</f>
        <v>0.47</v>
      </c>
      <c r="C1783" s="2">
        <f t="shared" si="243"/>
        <v>-1.0000000000000009E-2</v>
      </c>
      <c r="D1783" s="2">
        <f t="shared" si="244"/>
        <v>0</v>
      </c>
      <c r="E1783" s="2">
        <f t="shared" si="245"/>
        <v>1.0000000000000009E-2</v>
      </c>
      <c r="F1783" s="2">
        <f t="shared" si="250"/>
        <v>1.74799200289358E-3</v>
      </c>
      <c r="G1783" s="2">
        <f t="shared" si="250"/>
        <v>2.394136876464531E-3</v>
      </c>
      <c r="H1783" s="2">
        <f t="shared" si="247"/>
        <v>0.73011364558022851</v>
      </c>
      <c r="I1783" s="2">
        <f t="shared" si="248"/>
        <v>42.200328715133061</v>
      </c>
    </row>
    <row r="1784" spans="1:9" ht="13.5" x14ac:dyDescent="0.25">
      <c r="A1784" s="3">
        <f>TITRES_STAT!B1787</f>
        <v>44903</v>
      </c>
      <c r="B1784" s="5">
        <f>TITRES_STAT!D1787</f>
        <v>0.48</v>
      </c>
      <c r="C1784" s="2">
        <f t="shared" si="243"/>
        <v>1.0000000000000009E-2</v>
      </c>
      <c r="D1784" s="2">
        <f t="shared" si="244"/>
        <v>1.0000000000000009E-2</v>
      </c>
      <c r="E1784" s="2">
        <f t="shared" si="245"/>
        <v>0</v>
      </c>
      <c r="F1784" s="2">
        <f t="shared" si="250"/>
        <v>2.3374211455440392E-3</v>
      </c>
      <c r="G1784" s="2">
        <f t="shared" si="250"/>
        <v>2.2231270995742075E-3</v>
      </c>
      <c r="H1784" s="2">
        <f t="shared" si="247"/>
        <v>1.0514113862368564</v>
      </c>
      <c r="I1784" s="2">
        <f t="shared" si="248"/>
        <v>51.25307353224666</v>
      </c>
    </row>
    <row r="1785" spans="1:9" ht="13.5" x14ac:dyDescent="0.25">
      <c r="A1785" s="3">
        <f>TITRES_STAT!B1788</f>
        <v>44904</v>
      </c>
      <c r="B1785" s="5">
        <f>TITRES_STAT!D1788</f>
        <v>0.47</v>
      </c>
      <c r="C1785" s="2">
        <f t="shared" si="243"/>
        <v>-1.0000000000000009E-2</v>
      </c>
      <c r="D1785" s="2">
        <f t="shared" si="244"/>
        <v>0</v>
      </c>
      <c r="E1785" s="2">
        <f t="shared" si="245"/>
        <v>1.0000000000000009E-2</v>
      </c>
      <c r="F1785" s="2">
        <f t="shared" si="250"/>
        <v>2.1704624922908936E-3</v>
      </c>
      <c r="G1785" s="2">
        <f t="shared" si="250"/>
        <v>2.7786180210331935E-3</v>
      </c>
      <c r="H1785" s="2">
        <f t="shared" si="247"/>
        <v>0.78113021504259694</v>
      </c>
      <c r="I1785" s="2">
        <f t="shared" si="248"/>
        <v>43.855873559694551</v>
      </c>
    </row>
    <row r="1786" spans="1:9" ht="13.5" x14ac:dyDescent="0.25">
      <c r="A1786" s="3">
        <f>TITRES_STAT!B1789</f>
        <v>44907</v>
      </c>
      <c r="B1786" s="5">
        <f>TITRES_STAT!D1789</f>
        <v>0.48</v>
      </c>
      <c r="C1786" s="2">
        <f t="shared" si="243"/>
        <v>1.0000000000000009E-2</v>
      </c>
      <c r="D1786" s="2">
        <f t="shared" si="244"/>
        <v>1.0000000000000009E-2</v>
      </c>
      <c r="E1786" s="2">
        <f t="shared" si="245"/>
        <v>0</v>
      </c>
      <c r="F1786" s="2">
        <f t="shared" si="250"/>
        <v>2.7297151714129734E-3</v>
      </c>
      <c r="G1786" s="2">
        <f t="shared" si="250"/>
        <v>2.5801453052451085E-3</v>
      </c>
      <c r="H1786" s="2">
        <f t="shared" si="247"/>
        <v>1.0579695515069667</v>
      </c>
      <c r="I1786" s="2">
        <f t="shared" si="248"/>
        <v>51.408416161077746</v>
      </c>
    </row>
    <row r="1787" spans="1:9" ht="13.5" x14ac:dyDescent="0.25">
      <c r="A1787" s="3">
        <f>TITRES_STAT!B1790</f>
        <v>44908</v>
      </c>
      <c r="B1787" s="5">
        <f>TITRES_STAT!D1790</f>
        <v>0.48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2.5347355163120471E-3</v>
      </c>
      <c r="G1787" s="2">
        <f t="shared" si="250"/>
        <v>2.3958492120133151E-3</v>
      </c>
      <c r="H1787" s="2">
        <f t="shared" si="247"/>
        <v>1.0579695515069669</v>
      </c>
      <c r="I1787" s="2">
        <f t="shared" si="248"/>
        <v>51.40841616107776</v>
      </c>
    </row>
    <row r="1788" spans="1:9" ht="13.5" x14ac:dyDescent="0.25">
      <c r="A1788" s="3">
        <f>TITRES_STAT!B1791</f>
        <v>44909</v>
      </c>
      <c r="B1788" s="5">
        <f>TITRES_STAT!D1791</f>
        <v>0.48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2.353682979432615E-3</v>
      </c>
      <c r="G1788" s="2">
        <f t="shared" si="250"/>
        <v>2.2247171254409356E-3</v>
      </c>
      <c r="H1788" s="2">
        <f t="shared" si="247"/>
        <v>1.0579695515069667</v>
      </c>
      <c r="I1788" s="2">
        <f t="shared" si="248"/>
        <v>51.408416161077746</v>
      </c>
    </row>
    <row r="1789" spans="1:9" ht="13.5" x14ac:dyDescent="0.25">
      <c r="A1789" s="3">
        <f>TITRES_STAT!B1792</f>
        <v>44910</v>
      </c>
      <c r="B1789" s="5">
        <f>TITRES_STAT!D1792</f>
        <v>0.48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2.1855627666159997E-3</v>
      </c>
      <c r="G1789" s="2">
        <f t="shared" si="251"/>
        <v>2.0658087593380119E-3</v>
      </c>
      <c r="H1789" s="2">
        <f t="shared" si="247"/>
        <v>1.0579695515069667</v>
      </c>
      <c r="I1789" s="2">
        <f t="shared" si="248"/>
        <v>51.408416161077746</v>
      </c>
    </row>
    <row r="1790" spans="1:9" ht="13.5" x14ac:dyDescent="0.25">
      <c r="A1790" s="3">
        <f>TITRES_STAT!B1793</f>
        <v>44911</v>
      </c>
      <c r="B1790" s="5">
        <f>TITRES_STAT!D1793</f>
        <v>0.48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2.0294511404291425E-3</v>
      </c>
      <c r="G1790" s="2">
        <f t="shared" si="251"/>
        <v>1.9182509908138683E-3</v>
      </c>
      <c r="H1790" s="2">
        <f t="shared" si="247"/>
        <v>1.0579695515069667</v>
      </c>
      <c r="I1790" s="2">
        <f t="shared" si="248"/>
        <v>51.408416161077746</v>
      </c>
    </row>
    <row r="1791" spans="1:9" ht="13.5" x14ac:dyDescent="0.25">
      <c r="A1791" s="3">
        <f>TITRES_STAT!B1794</f>
        <v>44914</v>
      </c>
      <c r="B1791" s="5">
        <f>TITRES_STAT!D1794</f>
        <v>0.48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1.8844903446842039E-3</v>
      </c>
      <c r="G1791" s="2">
        <f t="shared" si="251"/>
        <v>1.7812330628985921E-3</v>
      </c>
      <c r="H1791" s="2">
        <f t="shared" si="247"/>
        <v>1.0579695515069667</v>
      </c>
      <c r="I1791" s="2">
        <f t="shared" si="248"/>
        <v>51.408416161077746</v>
      </c>
    </row>
    <row r="1792" spans="1:9" ht="13.5" x14ac:dyDescent="0.25">
      <c r="A1792" s="3">
        <f>TITRES_STAT!B1795</f>
        <v>44915</v>
      </c>
      <c r="B1792" s="5">
        <f>TITRES_STAT!D1795</f>
        <v>0.47</v>
      </c>
      <c r="C1792" s="2">
        <f t="shared" si="243"/>
        <v>-1.0000000000000009E-2</v>
      </c>
      <c r="D1792" s="2">
        <f t="shared" si="244"/>
        <v>0</v>
      </c>
      <c r="E1792" s="2">
        <f t="shared" si="245"/>
        <v>1.0000000000000009E-2</v>
      </c>
      <c r="F1792" s="2">
        <f t="shared" si="251"/>
        <v>1.7498838914924749E-3</v>
      </c>
      <c r="G1792" s="2">
        <f t="shared" si="251"/>
        <v>2.3682878441201216E-3</v>
      </c>
      <c r="H1792" s="2">
        <f t="shared" si="247"/>
        <v>0.73888142264336987</v>
      </c>
      <c r="I1792" s="2">
        <f t="shared" si="248"/>
        <v>42.491765857165539</v>
      </c>
    </row>
    <row r="1793" spans="1:9" ht="13.5" x14ac:dyDescent="0.25">
      <c r="A1793" s="3">
        <f>TITRES_STAT!B1796</f>
        <v>44916</v>
      </c>
      <c r="B1793" s="5">
        <f>TITRES_STAT!D1796</f>
        <v>0.47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1.6248921849572981E-3</v>
      </c>
      <c r="G1793" s="2">
        <f t="shared" si="251"/>
        <v>2.19912442668297E-3</v>
      </c>
      <c r="H1793" s="2">
        <f t="shared" si="247"/>
        <v>0.73888142264336998</v>
      </c>
      <c r="I1793" s="2">
        <f t="shared" si="248"/>
        <v>42.491765857165547</v>
      </c>
    </row>
    <row r="1794" spans="1:9" ht="13.5" x14ac:dyDescent="0.25">
      <c r="A1794" s="3">
        <f>TITRES_STAT!B1797</f>
        <v>44917</v>
      </c>
      <c r="B1794" s="5">
        <f>TITRES_STAT!D1797</f>
        <v>0.47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1.5088284574603483E-3</v>
      </c>
      <c r="G1794" s="2">
        <f t="shared" si="251"/>
        <v>2.042044110491329E-3</v>
      </c>
      <c r="H1794" s="2">
        <f t="shared" si="247"/>
        <v>0.73888142264337009</v>
      </c>
      <c r="I1794" s="2">
        <f t="shared" si="248"/>
        <v>42.491765857165554</v>
      </c>
    </row>
    <row r="1795" spans="1:9" ht="13.5" x14ac:dyDescent="0.25">
      <c r="A1795" s="3">
        <f>TITRES_STAT!B1798</f>
        <v>44918</v>
      </c>
      <c r="B1795" s="5">
        <f>TITRES_STAT!D1798</f>
        <v>0.49</v>
      </c>
      <c r="C1795" s="2">
        <f t="shared" ref="C1795:C1858" si="252">B1795-B1794</f>
        <v>2.0000000000000018E-2</v>
      </c>
      <c r="D1795" s="2">
        <f t="shared" ref="D1795:D1858" si="253">IF(C1795&gt;0,C1795,0)</f>
        <v>2.0000000000000018E-2</v>
      </c>
      <c r="E1795" s="2">
        <f t="shared" ref="E1795:E1858" si="254">IF(C1795&lt;0,-C1795,0)</f>
        <v>0</v>
      </c>
      <c r="F1795" s="2">
        <f t="shared" si="251"/>
        <v>2.8296264247846098E-3</v>
      </c>
      <c r="G1795" s="2">
        <f t="shared" si="251"/>
        <v>1.8961838168848055E-3</v>
      </c>
      <c r="H1795" s="2">
        <f t="shared" si="247"/>
        <v>1.4922743246661259</v>
      </c>
      <c r="I1795" s="2">
        <f t="shared" si="248"/>
        <v>59.876006019764155</v>
      </c>
    </row>
    <row r="1796" spans="1:9" ht="13.5" x14ac:dyDescent="0.25">
      <c r="A1796" s="3">
        <f>TITRES_STAT!B1799</f>
        <v>44921</v>
      </c>
      <c r="B1796" s="5">
        <f>TITRES_STAT!D1799</f>
        <v>0.49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2.6275102515857093E-3</v>
      </c>
      <c r="G1796" s="2">
        <f t="shared" si="251"/>
        <v>1.7607421156787481E-3</v>
      </c>
      <c r="H1796" s="2">
        <f t="shared" si="247"/>
        <v>1.4922743246661259</v>
      </c>
      <c r="I1796" s="2">
        <f t="shared" si="248"/>
        <v>59.876006019764155</v>
      </c>
    </row>
    <row r="1797" spans="1:9" ht="13.5" x14ac:dyDescent="0.25">
      <c r="A1797" s="3">
        <f>TITRES_STAT!B1800</f>
        <v>44922</v>
      </c>
      <c r="B1797" s="5">
        <f>TITRES_STAT!D1800</f>
        <v>0.47</v>
      </c>
      <c r="C1797" s="2">
        <f t="shared" si="252"/>
        <v>-2.0000000000000018E-2</v>
      </c>
      <c r="D1797" s="2">
        <f t="shared" si="253"/>
        <v>0</v>
      </c>
      <c r="E1797" s="2">
        <f t="shared" si="254"/>
        <v>2.0000000000000018E-2</v>
      </c>
      <c r="F1797" s="2">
        <f t="shared" si="251"/>
        <v>2.4398309479010155E-3</v>
      </c>
      <c r="G1797" s="2">
        <f t="shared" si="251"/>
        <v>3.0635462502731246E-3</v>
      </c>
      <c r="H1797" s="2">
        <f t="shared" si="247"/>
        <v>0.79640741434326223</v>
      </c>
      <c r="I1797" s="2">
        <f t="shared" si="248"/>
        <v>44.333340420687144</v>
      </c>
    </row>
    <row r="1798" spans="1:9" ht="13.5" x14ac:dyDescent="0.25">
      <c r="A1798" s="3">
        <f>TITRES_STAT!B1801</f>
        <v>44923</v>
      </c>
      <c r="B1798" s="5">
        <f>TITRES_STAT!D1801</f>
        <v>0.47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2.2655573087652287E-3</v>
      </c>
      <c r="G1798" s="2">
        <f t="shared" si="251"/>
        <v>2.8447215181107584E-3</v>
      </c>
      <c r="H1798" s="2">
        <f t="shared" si="247"/>
        <v>0.79640741434326223</v>
      </c>
      <c r="I1798" s="2">
        <f t="shared" si="248"/>
        <v>44.333340420687144</v>
      </c>
    </row>
    <row r="1799" spans="1:9" ht="13.5" x14ac:dyDescent="0.25">
      <c r="A1799" s="3">
        <f>TITRES_STAT!B1802</f>
        <v>44924</v>
      </c>
      <c r="B1799" s="5">
        <f>TITRES_STAT!D1802</f>
        <v>0.47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2.1037317867105697E-3</v>
      </c>
      <c r="G1799" s="2">
        <f t="shared" si="251"/>
        <v>2.6415271239599897E-3</v>
      </c>
      <c r="H1799" s="2">
        <f t="shared" si="247"/>
        <v>0.79640741434326234</v>
      </c>
      <c r="I1799" s="2">
        <f t="shared" si="248"/>
        <v>44.333340420687144</v>
      </c>
    </row>
    <row r="1800" spans="1:9" ht="13.5" x14ac:dyDescent="0.25">
      <c r="A1800" s="3">
        <f>TITRES_STAT!B1803</f>
        <v>44925</v>
      </c>
      <c r="B1800" s="5">
        <f>TITRES_STAT!D1803</f>
        <v>0.48</v>
      </c>
      <c r="C1800" s="2">
        <f t="shared" si="252"/>
        <v>1.0000000000000009E-2</v>
      </c>
      <c r="D1800" s="2">
        <f t="shared" si="253"/>
        <v>1.0000000000000009E-2</v>
      </c>
      <c r="E1800" s="2">
        <f t="shared" si="254"/>
        <v>0</v>
      </c>
      <c r="F1800" s="2">
        <f t="shared" si="251"/>
        <v>2.6677509448026727E-3</v>
      </c>
      <c r="G1800" s="2">
        <f t="shared" si="251"/>
        <v>2.4528466151057045E-3</v>
      </c>
      <c r="H1800" s="2">
        <f t="shared" si="247"/>
        <v>1.087614255360891</v>
      </c>
      <c r="I1800" s="2">
        <f t="shared" si="248"/>
        <v>52.098430184980337</v>
      </c>
    </row>
    <row r="1801" spans="1:9" ht="13.5" x14ac:dyDescent="0.25">
      <c r="A1801" s="3">
        <f>TITRES_STAT!B1804</f>
        <v>44928</v>
      </c>
      <c r="B1801" s="5">
        <f>TITRES_STAT!D1804</f>
        <v>0.46</v>
      </c>
      <c r="C1801" s="2">
        <f t="shared" si="252"/>
        <v>-1.9999999999999962E-2</v>
      </c>
      <c r="D1801" s="2">
        <f t="shared" si="253"/>
        <v>0</v>
      </c>
      <c r="E1801" s="2">
        <f t="shared" si="254"/>
        <v>1.9999999999999962E-2</v>
      </c>
      <c r="F1801" s="2">
        <f t="shared" si="251"/>
        <v>2.4771973058881963E-3</v>
      </c>
      <c r="G1801" s="2">
        <f t="shared" si="251"/>
        <v>3.7062147140267229E-3</v>
      </c>
      <c r="H1801" s="2">
        <f t="shared" si="247"/>
        <v>0.66839012227566663</v>
      </c>
      <c r="I1801" s="2">
        <f t="shared" si="248"/>
        <v>40.061980309736519</v>
      </c>
    </row>
    <row r="1802" spans="1:9" ht="13.5" x14ac:dyDescent="0.25">
      <c r="A1802" s="3">
        <f>TITRES_STAT!B1805</f>
        <v>44929</v>
      </c>
      <c r="B1802" s="5">
        <f>TITRES_STAT!D1805</f>
        <v>0.46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2.3002546411818965E-3</v>
      </c>
      <c r="G1802" s="2">
        <f t="shared" si="251"/>
        <v>3.4414850915962425E-3</v>
      </c>
      <c r="H1802" s="2">
        <f t="shared" si="247"/>
        <v>0.66839012227566663</v>
      </c>
      <c r="I1802" s="2">
        <f t="shared" si="248"/>
        <v>40.061980309736519</v>
      </c>
    </row>
    <row r="1803" spans="1:9" ht="13.5" x14ac:dyDescent="0.25">
      <c r="A1803" s="3">
        <f>TITRES_STAT!B1806</f>
        <v>44930</v>
      </c>
      <c r="B1803" s="5">
        <f>TITRES_STAT!D1806</f>
        <v>0.47</v>
      </c>
      <c r="C1803" s="2">
        <f t="shared" si="252"/>
        <v>9.9999999999999534E-3</v>
      </c>
      <c r="D1803" s="2">
        <f t="shared" si="253"/>
        <v>9.9999999999999534E-3</v>
      </c>
      <c r="E1803" s="2">
        <f t="shared" si="254"/>
        <v>0</v>
      </c>
      <c r="F1803" s="2">
        <f t="shared" si="251"/>
        <v>2.8502364525260435E-3</v>
      </c>
      <c r="G1803" s="2">
        <f t="shared" si="251"/>
        <v>3.1956647279107963E-3</v>
      </c>
      <c r="H1803" s="2">
        <f t="shared" si="247"/>
        <v>0.89190722281727575</v>
      </c>
      <c r="I1803" s="2">
        <f t="shared" si="248"/>
        <v>47.143285466668885</v>
      </c>
    </row>
    <row r="1804" spans="1:9" ht="13.5" x14ac:dyDescent="0.25">
      <c r="A1804" s="3">
        <f>TITRES_STAT!B1807</f>
        <v>44931</v>
      </c>
      <c r="B1804" s="5">
        <f>TITRES_STAT!D1807</f>
        <v>0.46</v>
      </c>
      <c r="C1804" s="2">
        <f t="shared" si="252"/>
        <v>-9.9999999999999534E-3</v>
      </c>
      <c r="D1804" s="2">
        <f t="shared" si="253"/>
        <v>0</v>
      </c>
      <c r="E1804" s="2">
        <f t="shared" si="254"/>
        <v>9.9999999999999534E-3</v>
      </c>
      <c r="F1804" s="2">
        <f t="shared" si="251"/>
        <v>2.6466481344884691E-3</v>
      </c>
      <c r="G1804" s="2">
        <f t="shared" si="251"/>
        <v>3.6816886759171645E-3</v>
      </c>
      <c r="H1804" s="2">
        <f t="shared" si="247"/>
        <v>0.71886798897496373</v>
      </c>
      <c r="I1804" s="2">
        <f t="shared" si="248"/>
        <v>41.822175617084831</v>
      </c>
    </row>
    <row r="1805" spans="1:9" ht="13.5" x14ac:dyDescent="0.25">
      <c r="A1805" s="3">
        <f>TITRES_STAT!B1808</f>
        <v>44932</v>
      </c>
      <c r="B1805" s="5">
        <f>TITRES_STAT!D1808</f>
        <v>0.48</v>
      </c>
      <c r="C1805" s="2">
        <f t="shared" si="252"/>
        <v>1.9999999999999962E-2</v>
      </c>
      <c r="D1805" s="2">
        <f t="shared" si="253"/>
        <v>1.9999999999999962E-2</v>
      </c>
      <c r="E1805" s="2">
        <f t="shared" si="254"/>
        <v>0</v>
      </c>
      <c r="F1805" s="2">
        <f t="shared" ref="F1805:G1820" si="255">((F1804*13)+D1805)/14</f>
        <v>3.8861732677392901E-3</v>
      </c>
      <c r="G1805" s="2">
        <f t="shared" si="255"/>
        <v>3.4187109133516527E-3</v>
      </c>
      <c r="H1805" s="2">
        <f t="shared" si="247"/>
        <v>1.1367364384516925</v>
      </c>
      <c r="I1805" s="2">
        <f t="shared" si="248"/>
        <v>53.199656167018283</v>
      </c>
    </row>
    <row r="1806" spans="1:9" ht="13.5" x14ac:dyDescent="0.25">
      <c r="A1806" s="3">
        <f>TITRES_STAT!B1809</f>
        <v>44935</v>
      </c>
      <c r="B1806" s="5">
        <f>TITRES_STAT!D1809</f>
        <v>0.48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3.6085894629007691E-3</v>
      </c>
      <c r="G1806" s="2">
        <f t="shared" si="255"/>
        <v>3.1745172766836777E-3</v>
      </c>
      <c r="H1806" s="2">
        <f t="shared" si="247"/>
        <v>1.1367364384516923</v>
      </c>
      <c r="I1806" s="2">
        <f t="shared" si="248"/>
        <v>53.199656167018269</v>
      </c>
    </row>
    <row r="1807" spans="1:9" ht="13.5" x14ac:dyDescent="0.25">
      <c r="A1807" s="3">
        <f>TITRES_STAT!B1810</f>
        <v>44936</v>
      </c>
      <c r="B1807" s="5">
        <f>TITRES_STAT!D1810</f>
        <v>0.47</v>
      </c>
      <c r="C1807" s="2">
        <f t="shared" si="252"/>
        <v>-1.0000000000000009E-2</v>
      </c>
      <c r="D1807" s="2">
        <f t="shared" si="253"/>
        <v>0</v>
      </c>
      <c r="E1807" s="2">
        <f t="shared" si="254"/>
        <v>1.0000000000000009E-2</v>
      </c>
      <c r="F1807" s="2">
        <f t="shared" si="255"/>
        <v>3.3508330726935713E-3</v>
      </c>
      <c r="G1807" s="2">
        <f t="shared" si="255"/>
        <v>3.6620517569205583E-3</v>
      </c>
      <c r="H1807" s="2">
        <f t="shared" si="247"/>
        <v>0.91501521417908838</v>
      </c>
      <c r="I1807" s="2">
        <f t="shared" si="248"/>
        <v>47.781093716862657</v>
      </c>
    </row>
    <row r="1808" spans="1:9" ht="13.5" x14ac:dyDescent="0.25">
      <c r="A1808" s="3">
        <f>TITRES_STAT!B1811</f>
        <v>44937</v>
      </c>
      <c r="B1808" s="5">
        <f>TITRES_STAT!D1811</f>
        <v>0.46</v>
      </c>
      <c r="C1808" s="2">
        <f t="shared" si="252"/>
        <v>-9.9999999999999534E-3</v>
      </c>
      <c r="D1808" s="2">
        <f t="shared" si="253"/>
        <v>0</v>
      </c>
      <c r="E1808" s="2">
        <f t="shared" si="254"/>
        <v>9.9999999999999534E-3</v>
      </c>
      <c r="F1808" s="2">
        <f t="shared" si="255"/>
        <v>3.1114878532154592E-3</v>
      </c>
      <c r="G1808" s="2">
        <f t="shared" si="255"/>
        <v>4.1147623457119436E-3</v>
      </c>
      <c r="H1808" s="2">
        <f t="shared" si="247"/>
        <v>0.7561768072603241</v>
      </c>
      <c r="I1808" s="2">
        <f t="shared" si="248"/>
        <v>43.058125134904678</v>
      </c>
    </row>
    <row r="1809" spans="1:9" ht="13.5" x14ac:dyDescent="0.25">
      <c r="A1809" s="3">
        <f>TITRES_STAT!B1812</f>
        <v>44938</v>
      </c>
      <c r="B1809" s="5">
        <f>TITRES_STAT!D1812</f>
        <v>0.46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2.8892387208429263E-3</v>
      </c>
      <c r="G1809" s="2">
        <f t="shared" si="255"/>
        <v>3.8208507495896618E-3</v>
      </c>
      <c r="H1809" s="2">
        <f t="shared" ref="H1809:H1872" si="256">F1809/G1809</f>
        <v>0.75617680726032399</v>
      </c>
      <c r="I1809" s="2">
        <f t="shared" ref="I1809:I1872" si="257">IF(G1809=0,100,100-(100/(1+H1809)))</f>
        <v>43.058125134904671</v>
      </c>
    </row>
    <row r="1810" spans="1:9" ht="13.5" x14ac:dyDescent="0.25">
      <c r="A1810" s="3">
        <f>TITRES_STAT!B1813</f>
        <v>44939</v>
      </c>
      <c r="B1810" s="5">
        <f>TITRES_STAT!D1813</f>
        <v>0.44</v>
      </c>
      <c r="C1810" s="2">
        <f t="shared" si="252"/>
        <v>-2.0000000000000018E-2</v>
      </c>
      <c r="D1810" s="2">
        <f t="shared" si="253"/>
        <v>0</v>
      </c>
      <c r="E1810" s="2">
        <f t="shared" si="254"/>
        <v>2.0000000000000018E-2</v>
      </c>
      <c r="F1810" s="2">
        <f t="shared" si="255"/>
        <v>2.6828645264970028E-3</v>
      </c>
      <c r="G1810" s="2">
        <f t="shared" si="255"/>
        <v>4.9765042674761156E-3</v>
      </c>
      <c r="H1810" s="2">
        <f t="shared" si="256"/>
        <v>0.5391062445240592</v>
      </c>
      <c r="I1810" s="2">
        <f t="shared" si="257"/>
        <v>35.02722742124719</v>
      </c>
    </row>
    <row r="1811" spans="1:9" ht="13.5" x14ac:dyDescent="0.25">
      <c r="A1811" s="3">
        <f>TITRES_STAT!B1814</f>
        <v>44942</v>
      </c>
      <c r="B1811" s="5">
        <f>TITRES_STAT!D1814</f>
        <v>0.44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2.491231346032931E-3</v>
      </c>
      <c r="G1811" s="2">
        <f t="shared" si="255"/>
        <v>4.6210396769421069E-3</v>
      </c>
      <c r="H1811" s="2">
        <f t="shared" si="256"/>
        <v>0.5391062445240592</v>
      </c>
      <c r="I1811" s="2">
        <f t="shared" si="257"/>
        <v>35.02722742124719</v>
      </c>
    </row>
    <row r="1812" spans="1:9" ht="13.5" x14ac:dyDescent="0.25">
      <c r="A1812" s="3">
        <f>TITRES_STAT!B1815</f>
        <v>44943</v>
      </c>
      <c r="B1812" s="5">
        <f>TITRES_STAT!D1815</f>
        <v>0.43</v>
      </c>
      <c r="C1812" s="2">
        <f t="shared" si="252"/>
        <v>-1.0000000000000009E-2</v>
      </c>
      <c r="D1812" s="2">
        <f t="shared" si="253"/>
        <v>0</v>
      </c>
      <c r="E1812" s="2">
        <f t="shared" si="254"/>
        <v>1.0000000000000009E-2</v>
      </c>
      <c r="F1812" s="2">
        <f t="shared" si="255"/>
        <v>2.313286249887722E-3</v>
      </c>
      <c r="G1812" s="2">
        <f t="shared" si="255"/>
        <v>5.0052511285890999E-3</v>
      </c>
      <c r="H1812" s="2">
        <f t="shared" si="256"/>
        <v>0.46217186519865994</v>
      </c>
      <c r="I1812" s="2">
        <f t="shared" si="257"/>
        <v>31.608586938298558</v>
      </c>
    </row>
    <row r="1813" spans="1:9" ht="13.5" x14ac:dyDescent="0.25">
      <c r="A1813" s="3">
        <f>TITRES_STAT!B1816</f>
        <v>44944</v>
      </c>
      <c r="B1813" s="5">
        <f>TITRES_STAT!D1816</f>
        <v>0.42</v>
      </c>
      <c r="C1813" s="2">
        <f t="shared" si="252"/>
        <v>-1.0000000000000009E-2</v>
      </c>
      <c r="D1813" s="2">
        <f t="shared" si="253"/>
        <v>0</v>
      </c>
      <c r="E1813" s="2">
        <f t="shared" si="254"/>
        <v>1.0000000000000009E-2</v>
      </c>
      <c r="F1813" s="2">
        <f t="shared" si="255"/>
        <v>2.1480515177528846E-3</v>
      </c>
      <c r="G1813" s="2">
        <f t="shared" si="255"/>
        <v>5.3620189051184503E-3</v>
      </c>
      <c r="H1813" s="2">
        <f t="shared" si="256"/>
        <v>0.40060498774116737</v>
      </c>
      <c r="I1813" s="2">
        <f t="shared" si="257"/>
        <v>28.602281960115334</v>
      </c>
    </row>
    <row r="1814" spans="1:9" ht="13.5" x14ac:dyDescent="0.25">
      <c r="A1814" s="3">
        <f>TITRES_STAT!B1817</f>
        <v>44945</v>
      </c>
      <c r="B1814" s="5">
        <f>TITRES_STAT!D1817</f>
        <v>0.43</v>
      </c>
      <c r="C1814" s="2">
        <f t="shared" si="252"/>
        <v>1.0000000000000009E-2</v>
      </c>
      <c r="D1814" s="2">
        <f t="shared" si="253"/>
        <v>1.0000000000000009E-2</v>
      </c>
      <c r="E1814" s="2">
        <f t="shared" si="254"/>
        <v>0</v>
      </c>
      <c r="F1814" s="2">
        <f t="shared" si="255"/>
        <v>2.7089049807705362E-3</v>
      </c>
      <c r="G1814" s="2">
        <f t="shared" si="255"/>
        <v>4.9790175547528475E-3</v>
      </c>
      <c r="H1814" s="2">
        <f t="shared" si="256"/>
        <v>0.54406415542453401</v>
      </c>
      <c r="I1814" s="2">
        <f t="shared" si="257"/>
        <v>35.235851665434581</v>
      </c>
    </row>
    <row r="1815" spans="1:9" ht="13.5" x14ac:dyDescent="0.25">
      <c r="A1815" s="3">
        <f>TITRES_STAT!B1818</f>
        <v>44946</v>
      </c>
      <c r="B1815" s="5">
        <f>TITRES_STAT!D1818</f>
        <v>0.42</v>
      </c>
      <c r="C1815" s="2">
        <f t="shared" si="252"/>
        <v>-1.0000000000000009E-2</v>
      </c>
      <c r="D1815" s="2">
        <f t="shared" si="253"/>
        <v>0</v>
      </c>
      <c r="E1815" s="2">
        <f t="shared" si="254"/>
        <v>1.0000000000000009E-2</v>
      </c>
      <c r="F1815" s="2">
        <f t="shared" si="255"/>
        <v>2.515411767858355E-3</v>
      </c>
      <c r="G1815" s="2">
        <f t="shared" si="255"/>
        <v>5.3376591579847874E-3</v>
      </c>
      <c r="H1815" s="2">
        <f t="shared" si="256"/>
        <v>0.47125747324938577</v>
      </c>
      <c r="I1815" s="2">
        <f t="shared" si="257"/>
        <v>32.030931486694655</v>
      </c>
    </row>
    <row r="1816" spans="1:9" ht="13.5" x14ac:dyDescent="0.25">
      <c r="A1816" s="3">
        <f>TITRES_STAT!B1819</f>
        <v>44949</v>
      </c>
      <c r="B1816" s="5">
        <f>TITRES_STAT!D1819</f>
        <v>0.43</v>
      </c>
      <c r="C1816" s="2">
        <f t="shared" si="252"/>
        <v>1.0000000000000009E-2</v>
      </c>
      <c r="D1816" s="2">
        <f t="shared" si="253"/>
        <v>1.0000000000000009E-2</v>
      </c>
      <c r="E1816" s="2">
        <f t="shared" si="254"/>
        <v>0</v>
      </c>
      <c r="F1816" s="2">
        <f t="shared" si="255"/>
        <v>3.05002521301133E-3</v>
      </c>
      <c r="G1816" s="2">
        <f t="shared" si="255"/>
        <v>4.9563977895573028E-3</v>
      </c>
      <c r="H1816" s="2">
        <f t="shared" si="256"/>
        <v>0.61537135284772071</v>
      </c>
      <c r="I1816" s="2">
        <f t="shared" si="257"/>
        <v>38.094729844186553</v>
      </c>
    </row>
    <row r="1817" spans="1:9" ht="13.5" x14ac:dyDescent="0.25">
      <c r="A1817" s="3">
        <f>TITRES_STAT!B1820</f>
        <v>44950</v>
      </c>
      <c r="B1817" s="5">
        <f>TITRES_STAT!D1820</f>
        <v>0.42</v>
      </c>
      <c r="C1817" s="2">
        <f t="shared" si="252"/>
        <v>-1.0000000000000009E-2</v>
      </c>
      <c r="D1817" s="2">
        <f t="shared" si="253"/>
        <v>0</v>
      </c>
      <c r="E1817" s="2">
        <f t="shared" si="254"/>
        <v>1.0000000000000009E-2</v>
      </c>
      <c r="F1817" s="2">
        <f t="shared" si="255"/>
        <v>2.8321662692248062E-3</v>
      </c>
      <c r="G1817" s="2">
        <f t="shared" si="255"/>
        <v>5.3166550903032111E-3</v>
      </c>
      <c r="H1817" s="2">
        <f t="shared" si="256"/>
        <v>0.53269700989072177</v>
      </c>
      <c r="I1817" s="2">
        <f t="shared" si="257"/>
        <v>34.755532662564661</v>
      </c>
    </row>
    <row r="1818" spans="1:9" ht="13.5" x14ac:dyDescent="0.25">
      <c r="A1818" s="3">
        <f>TITRES_STAT!B1821</f>
        <v>44951</v>
      </c>
      <c r="B1818" s="5">
        <f>TITRES_STAT!D1821</f>
        <v>0.43</v>
      </c>
      <c r="C1818" s="2">
        <f t="shared" si="252"/>
        <v>1.0000000000000009E-2</v>
      </c>
      <c r="D1818" s="2">
        <f t="shared" si="253"/>
        <v>1.0000000000000009E-2</v>
      </c>
      <c r="E1818" s="2">
        <f t="shared" si="254"/>
        <v>0</v>
      </c>
      <c r="F1818" s="2">
        <f t="shared" si="255"/>
        <v>3.3441543928516065E-3</v>
      </c>
      <c r="G1818" s="2">
        <f t="shared" si="255"/>
        <v>4.9368940124244103E-3</v>
      </c>
      <c r="H1818" s="2">
        <f t="shared" si="256"/>
        <v>0.67738022822356658</v>
      </c>
      <c r="I1818" s="2">
        <f t="shared" si="257"/>
        <v>40.383224794592202</v>
      </c>
    </row>
    <row r="1819" spans="1:9" ht="13.5" x14ac:dyDescent="0.25">
      <c r="A1819" s="3">
        <f>TITRES_STAT!B1822</f>
        <v>44952</v>
      </c>
      <c r="B1819" s="5">
        <f>TITRES_STAT!D1822</f>
        <v>0.43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3.1052862219336343E-3</v>
      </c>
      <c r="G1819" s="2">
        <f t="shared" si="255"/>
        <v>4.5842587258226666E-3</v>
      </c>
      <c r="H1819" s="2">
        <f t="shared" si="256"/>
        <v>0.67738022822356658</v>
      </c>
      <c r="I1819" s="2">
        <f t="shared" si="257"/>
        <v>40.383224794592202</v>
      </c>
    </row>
    <row r="1820" spans="1:9" ht="13.5" x14ac:dyDescent="0.25">
      <c r="A1820" s="3">
        <f>TITRES_STAT!B1823</f>
        <v>44953</v>
      </c>
      <c r="B1820" s="5">
        <f>TITRES_STAT!D1823</f>
        <v>0.43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2.8834800632240891E-3</v>
      </c>
      <c r="G1820" s="2">
        <f t="shared" si="255"/>
        <v>4.2568116739781902E-3</v>
      </c>
      <c r="H1820" s="2">
        <f t="shared" si="256"/>
        <v>0.67738022822356658</v>
      </c>
      <c r="I1820" s="2">
        <f t="shared" si="257"/>
        <v>40.383224794592202</v>
      </c>
    </row>
    <row r="1821" spans="1:9" ht="13.5" x14ac:dyDescent="0.25">
      <c r="A1821" s="3">
        <f>TITRES_STAT!B1824</f>
        <v>44956</v>
      </c>
      <c r="B1821" s="5">
        <f>TITRES_STAT!D1824</f>
        <v>0.44</v>
      </c>
      <c r="C1821" s="2">
        <f t="shared" si="252"/>
        <v>1.0000000000000009E-2</v>
      </c>
      <c r="D1821" s="2">
        <f t="shared" si="253"/>
        <v>1.0000000000000009E-2</v>
      </c>
      <c r="E1821" s="2">
        <f t="shared" si="254"/>
        <v>0</v>
      </c>
      <c r="F1821" s="2">
        <f t="shared" ref="F1821:G1836" si="258">((F1820*13)+D1821)/14</f>
        <v>3.3918029158509404E-3</v>
      </c>
      <c r="G1821" s="2">
        <f t="shared" si="258"/>
        <v>3.9527536972654622E-3</v>
      </c>
      <c r="H1821" s="2">
        <f t="shared" si="256"/>
        <v>0.85808607761151656</v>
      </c>
      <c r="I1821" s="2">
        <f t="shared" si="257"/>
        <v>46.181180083677624</v>
      </c>
    </row>
    <row r="1822" spans="1:9" ht="13.5" x14ac:dyDescent="0.25">
      <c r="A1822" s="3">
        <f>TITRES_STAT!B1825</f>
        <v>44957</v>
      </c>
      <c r="B1822" s="5">
        <f>TITRES_STAT!D1825</f>
        <v>0.44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3.1495312790044447E-3</v>
      </c>
      <c r="G1822" s="2">
        <f t="shared" si="258"/>
        <v>3.6704141474607865E-3</v>
      </c>
      <c r="H1822" s="2">
        <f t="shared" si="256"/>
        <v>0.85808607761151656</v>
      </c>
      <c r="I1822" s="2">
        <f t="shared" si="257"/>
        <v>46.181180083677624</v>
      </c>
    </row>
    <row r="1823" spans="1:9" ht="13.5" x14ac:dyDescent="0.25">
      <c r="A1823" s="3">
        <f>TITRES_STAT!B1826</f>
        <v>44958</v>
      </c>
      <c r="B1823" s="5">
        <f>TITRES_STAT!D1826</f>
        <v>0.44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2.924564759075556E-3</v>
      </c>
      <c r="G1823" s="2">
        <f t="shared" si="258"/>
        <v>3.4082417083564449E-3</v>
      </c>
      <c r="H1823" s="2">
        <f t="shared" si="256"/>
        <v>0.85808607761151656</v>
      </c>
      <c r="I1823" s="2">
        <f t="shared" si="257"/>
        <v>46.181180083677624</v>
      </c>
    </row>
    <row r="1824" spans="1:9" ht="13.5" x14ac:dyDescent="0.25">
      <c r="A1824" s="3">
        <f>TITRES_STAT!B1827</f>
        <v>44959</v>
      </c>
      <c r="B1824" s="5">
        <f>TITRES_STAT!D1827</f>
        <v>0.43</v>
      </c>
      <c r="C1824" s="2">
        <f t="shared" si="252"/>
        <v>-1.0000000000000009E-2</v>
      </c>
      <c r="D1824" s="2">
        <f t="shared" si="253"/>
        <v>0</v>
      </c>
      <c r="E1824" s="2">
        <f t="shared" si="254"/>
        <v>1.0000000000000009E-2</v>
      </c>
      <c r="F1824" s="2">
        <f t="shared" si="258"/>
        <v>2.7156672762844447E-3</v>
      </c>
      <c r="G1824" s="2">
        <f t="shared" si="258"/>
        <v>3.8790815863309854E-3</v>
      </c>
      <c r="H1824" s="2">
        <f t="shared" si="256"/>
        <v>0.7000799585793317</v>
      </c>
      <c r="I1824" s="2">
        <f t="shared" si="257"/>
        <v>41.179237190958474</v>
      </c>
    </row>
    <row r="1825" spans="1:9" ht="13.5" x14ac:dyDescent="0.25">
      <c r="A1825" s="3">
        <f>TITRES_STAT!B1828</f>
        <v>44960</v>
      </c>
      <c r="B1825" s="5">
        <f>TITRES_STAT!D1828</f>
        <v>0.44</v>
      </c>
      <c r="C1825" s="2">
        <f t="shared" si="252"/>
        <v>1.0000000000000009E-2</v>
      </c>
      <c r="D1825" s="2">
        <f t="shared" si="253"/>
        <v>1.0000000000000009E-2</v>
      </c>
      <c r="E1825" s="2">
        <f t="shared" si="254"/>
        <v>0</v>
      </c>
      <c r="F1825" s="2">
        <f t="shared" si="258"/>
        <v>3.2359767565498421E-3</v>
      </c>
      <c r="G1825" s="2">
        <f t="shared" si="258"/>
        <v>3.6020043301644863E-3</v>
      </c>
      <c r="H1825" s="2">
        <f t="shared" si="256"/>
        <v>0.89838225052940746</v>
      </c>
      <c r="I1825" s="2">
        <f t="shared" si="257"/>
        <v>47.323569859488146</v>
      </c>
    </row>
    <row r="1826" spans="1:9" ht="13.5" x14ac:dyDescent="0.25">
      <c r="A1826" s="3">
        <f>TITRES_STAT!B1829</f>
        <v>44963</v>
      </c>
      <c r="B1826" s="5">
        <f>TITRES_STAT!D1829</f>
        <v>0.44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3.0048355596534247E-3</v>
      </c>
      <c r="G1826" s="2">
        <f t="shared" si="258"/>
        <v>3.3447183065813085E-3</v>
      </c>
      <c r="H1826" s="2">
        <f t="shared" si="256"/>
        <v>0.89838225052940746</v>
      </c>
      <c r="I1826" s="2">
        <f t="shared" si="257"/>
        <v>47.323569859488146</v>
      </c>
    </row>
    <row r="1827" spans="1:9" ht="13.5" x14ac:dyDescent="0.25">
      <c r="A1827" s="3">
        <f>TITRES_STAT!B1830</f>
        <v>44964</v>
      </c>
      <c r="B1827" s="5">
        <f>TITRES_STAT!D1830</f>
        <v>0.45</v>
      </c>
      <c r="C1827" s="2">
        <f t="shared" si="252"/>
        <v>1.0000000000000009E-2</v>
      </c>
      <c r="D1827" s="2">
        <f t="shared" si="253"/>
        <v>1.0000000000000009E-2</v>
      </c>
      <c r="E1827" s="2">
        <f t="shared" si="254"/>
        <v>0</v>
      </c>
      <c r="F1827" s="2">
        <f t="shared" si="258"/>
        <v>3.5044901625353236E-3</v>
      </c>
      <c r="G1827" s="2">
        <f t="shared" si="258"/>
        <v>3.1058098561112151E-3</v>
      </c>
      <c r="H1827" s="2">
        <f t="shared" si="256"/>
        <v>1.1283659737377794</v>
      </c>
      <c r="I1827" s="2">
        <f t="shared" si="257"/>
        <v>53.015599180820075</v>
      </c>
    </row>
    <row r="1828" spans="1:9" ht="13.5" x14ac:dyDescent="0.25">
      <c r="A1828" s="3">
        <f>TITRES_STAT!B1831</f>
        <v>44965</v>
      </c>
      <c r="B1828" s="5">
        <f>TITRES_STAT!D1831</f>
        <v>0.45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3.2541694366399433E-3</v>
      </c>
      <c r="G1828" s="2">
        <f t="shared" si="258"/>
        <v>2.8839662949604141E-3</v>
      </c>
      <c r="H1828" s="2">
        <f t="shared" si="256"/>
        <v>1.1283659737377794</v>
      </c>
      <c r="I1828" s="2">
        <f t="shared" si="257"/>
        <v>53.015599180820075</v>
      </c>
    </row>
    <row r="1829" spans="1:9" ht="13.5" x14ac:dyDescent="0.25">
      <c r="A1829" s="3">
        <f>TITRES_STAT!B1832</f>
        <v>44966</v>
      </c>
      <c r="B1829" s="5">
        <f>TITRES_STAT!D1832</f>
        <v>0.45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3.021728762594233E-3</v>
      </c>
      <c r="G1829" s="2">
        <f t="shared" si="258"/>
        <v>2.6779687024632418E-3</v>
      </c>
      <c r="H1829" s="2">
        <f t="shared" si="256"/>
        <v>1.1283659737377791</v>
      </c>
      <c r="I1829" s="2">
        <f t="shared" si="257"/>
        <v>53.015599180820068</v>
      </c>
    </row>
    <row r="1830" spans="1:9" ht="13.5" x14ac:dyDescent="0.25">
      <c r="A1830" s="3">
        <f>TITRES_STAT!B1833</f>
        <v>44967</v>
      </c>
      <c r="B1830" s="5">
        <f>TITRES_STAT!D1833</f>
        <v>0.45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2.8058909938375024E-3</v>
      </c>
      <c r="G1830" s="2">
        <f t="shared" si="258"/>
        <v>2.4866852237158676E-3</v>
      </c>
      <c r="H1830" s="2">
        <f t="shared" si="256"/>
        <v>1.1283659737377794</v>
      </c>
      <c r="I1830" s="2">
        <f t="shared" si="257"/>
        <v>53.015599180820075</v>
      </c>
    </row>
    <row r="1831" spans="1:9" ht="13.5" x14ac:dyDescent="0.25">
      <c r="A1831" s="3">
        <f>TITRES_STAT!B1834</f>
        <v>44970</v>
      </c>
      <c r="B1831" s="5">
        <f>TITRES_STAT!D1834</f>
        <v>0.45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2.6054702085633952E-3</v>
      </c>
      <c r="G1831" s="2">
        <f t="shared" si="258"/>
        <v>2.3090648505933059E-3</v>
      </c>
      <c r="H1831" s="2">
        <f t="shared" si="256"/>
        <v>1.1283659737377791</v>
      </c>
      <c r="I1831" s="2">
        <f t="shared" si="257"/>
        <v>53.015599180820068</v>
      </c>
    </row>
    <row r="1832" spans="1:9" ht="13.5" x14ac:dyDescent="0.25">
      <c r="A1832" s="3">
        <f>TITRES_STAT!B1835</f>
        <v>44971</v>
      </c>
      <c r="B1832" s="5">
        <f>TITRES_STAT!D1835</f>
        <v>0.45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2.41936519366601E-3</v>
      </c>
      <c r="G1832" s="2">
        <f t="shared" si="258"/>
        <v>2.1441316469794983E-3</v>
      </c>
      <c r="H1832" s="2">
        <f t="shared" si="256"/>
        <v>1.1283659737377794</v>
      </c>
      <c r="I1832" s="2">
        <f t="shared" si="257"/>
        <v>53.015599180820075</v>
      </c>
    </row>
    <row r="1833" spans="1:9" ht="13.5" x14ac:dyDescent="0.25">
      <c r="A1833" s="3">
        <f>TITRES_STAT!B1836</f>
        <v>44972</v>
      </c>
      <c r="B1833" s="5">
        <f>TITRES_STAT!D1836</f>
        <v>0.45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2.2465533941184376E-3</v>
      </c>
      <c r="G1833" s="2">
        <f t="shared" si="258"/>
        <v>1.9909793864809626E-3</v>
      </c>
      <c r="H1833" s="2">
        <f t="shared" si="256"/>
        <v>1.1283659737377791</v>
      </c>
      <c r="I1833" s="2">
        <f t="shared" si="257"/>
        <v>53.015599180820068</v>
      </c>
    </row>
    <row r="1834" spans="1:9" ht="13.5" x14ac:dyDescent="0.25">
      <c r="A1834" s="3">
        <f>TITRES_STAT!B1837</f>
        <v>44973</v>
      </c>
      <c r="B1834" s="5">
        <f>TITRES_STAT!D1837</f>
        <v>0.43</v>
      </c>
      <c r="C1834" s="2">
        <f t="shared" si="252"/>
        <v>-2.0000000000000018E-2</v>
      </c>
      <c r="D1834" s="2">
        <f t="shared" si="253"/>
        <v>0</v>
      </c>
      <c r="E1834" s="2">
        <f t="shared" si="254"/>
        <v>2.0000000000000018E-2</v>
      </c>
      <c r="F1834" s="2">
        <f t="shared" si="258"/>
        <v>2.086085294538549E-3</v>
      </c>
      <c r="G1834" s="2">
        <f t="shared" si="258"/>
        <v>3.2773380017323238E-3</v>
      </c>
      <c r="H1834" s="2">
        <f t="shared" si="256"/>
        <v>0.63651820271082615</v>
      </c>
      <c r="I1834" s="2">
        <f t="shared" si="257"/>
        <v>38.894660728885228</v>
      </c>
    </row>
    <row r="1835" spans="1:9" ht="13.5" x14ac:dyDescent="0.25">
      <c r="A1835" s="3">
        <f>TITRES_STAT!B1838</f>
        <v>44974</v>
      </c>
      <c r="B1835" s="5">
        <f>TITRES_STAT!D1838</f>
        <v>0.44</v>
      </c>
      <c r="C1835" s="2">
        <f t="shared" si="252"/>
        <v>1.0000000000000009E-2</v>
      </c>
      <c r="D1835" s="2">
        <f t="shared" si="253"/>
        <v>1.0000000000000009E-2</v>
      </c>
      <c r="E1835" s="2">
        <f t="shared" si="254"/>
        <v>0</v>
      </c>
      <c r="F1835" s="2">
        <f t="shared" si="258"/>
        <v>2.6513649163572247E-3</v>
      </c>
      <c r="G1835" s="2">
        <f t="shared" si="258"/>
        <v>3.0432424301800151E-3</v>
      </c>
      <c r="H1835" s="2">
        <f t="shared" si="256"/>
        <v>0.87123026744878496</v>
      </c>
      <c r="I1835" s="2">
        <f t="shared" si="257"/>
        <v>46.559222699866375</v>
      </c>
    </row>
    <row r="1836" spans="1:9" ht="13.5" x14ac:dyDescent="0.25">
      <c r="A1836" s="3">
        <f>TITRES_STAT!B1839</f>
        <v>44977</v>
      </c>
      <c r="B1836" s="5">
        <f>TITRES_STAT!D1839</f>
        <v>0.44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2.4619817080459945E-3</v>
      </c>
      <c r="G1836" s="2">
        <f t="shared" si="258"/>
        <v>2.8258679708814427E-3</v>
      </c>
      <c r="H1836" s="2">
        <f t="shared" si="256"/>
        <v>0.87123026744878496</v>
      </c>
      <c r="I1836" s="2">
        <f t="shared" si="257"/>
        <v>46.559222699866375</v>
      </c>
    </row>
    <row r="1837" spans="1:9" ht="13.5" x14ac:dyDescent="0.25">
      <c r="A1837" s="3">
        <f>TITRES_STAT!B1840</f>
        <v>44978</v>
      </c>
      <c r="B1837" s="5">
        <f>TITRES_STAT!D1840</f>
        <v>0.44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2.2861258717569951E-3</v>
      </c>
      <c r="G1837" s="2">
        <f t="shared" si="259"/>
        <v>2.6240202586756251E-3</v>
      </c>
      <c r="H1837" s="2">
        <f t="shared" si="256"/>
        <v>0.87123026744878507</v>
      </c>
      <c r="I1837" s="2">
        <f t="shared" si="257"/>
        <v>46.559222699866375</v>
      </c>
    </row>
    <row r="1838" spans="1:9" ht="13.5" x14ac:dyDescent="0.25">
      <c r="A1838" s="3">
        <f>TITRES_STAT!B1841</f>
        <v>44979</v>
      </c>
      <c r="B1838" s="5">
        <f>TITRES_STAT!D1841</f>
        <v>0.44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2.1228311666314954E-3</v>
      </c>
      <c r="G1838" s="2">
        <f t="shared" si="259"/>
        <v>2.4365902401987946E-3</v>
      </c>
      <c r="H1838" s="2">
        <f t="shared" si="256"/>
        <v>0.87123026744878507</v>
      </c>
      <c r="I1838" s="2">
        <f t="shared" si="257"/>
        <v>46.559222699866375</v>
      </c>
    </row>
    <row r="1839" spans="1:9" ht="13.5" x14ac:dyDescent="0.25">
      <c r="A1839" s="3">
        <f>TITRES_STAT!B1842</f>
        <v>44980</v>
      </c>
      <c r="B1839" s="5">
        <f>TITRES_STAT!D1842</f>
        <v>0.43</v>
      </c>
      <c r="C1839" s="2">
        <f t="shared" si="252"/>
        <v>-1.0000000000000009E-2</v>
      </c>
      <c r="D1839" s="2">
        <f t="shared" si="253"/>
        <v>0</v>
      </c>
      <c r="E1839" s="2">
        <f t="shared" si="254"/>
        <v>1.0000000000000009E-2</v>
      </c>
      <c r="F1839" s="2">
        <f t="shared" si="259"/>
        <v>1.9712003690149599E-3</v>
      </c>
      <c r="G1839" s="2">
        <f t="shared" si="259"/>
        <v>2.9768337944703102E-3</v>
      </c>
      <c r="H1839" s="2">
        <f t="shared" si="256"/>
        <v>0.6621801904683462</v>
      </c>
      <c r="I1839" s="2">
        <f t="shared" si="257"/>
        <v>39.838050908413621</v>
      </c>
    </row>
    <row r="1840" spans="1:9" ht="13.5" x14ac:dyDescent="0.25">
      <c r="A1840" s="3">
        <f>TITRES_STAT!B1843</f>
        <v>44981</v>
      </c>
      <c r="B1840" s="5">
        <f>TITRES_STAT!D1843</f>
        <v>0.43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1.8304003426567483E-3</v>
      </c>
      <c r="G1840" s="2">
        <f t="shared" si="259"/>
        <v>2.7642028091510026E-3</v>
      </c>
      <c r="H1840" s="2">
        <f t="shared" si="256"/>
        <v>0.66218019046834609</v>
      </c>
      <c r="I1840" s="2">
        <f t="shared" si="257"/>
        <v>39.838050908413621</v>
      </c>
    </row>
    <row r="1841" spans="1:9" ht="13.5" x14ac:dyDescent="0.25">
      <c r="A1841" s="3">
        <f>TITRES_STAT!B1844</f>
        <v>44984</v>
      </c>
      <c r="B1841" s="5">
        <f>TITRES_STAT!D1844</f>
        <v>0.44</v>
      </c>
      <c r="C1841" s="2">
        <f t="shared" si="252"/>
        <v>1.0000000000000009E-2</v>
      </c>
      <c r="D1841" s="2">
        <f t="shared" si="253"/>
        <v>1.0000000000000009E-2</v>
      </c>
      <c r="E1841" s="2">
        <f t="shared" si="254"/>
        <v>0</v>
      </c>
      <c r="F1841" s="2">
        <f t="shared" si="259"/>
        <v>2.4139431753241241E-3</v>
      </c>
      <c r="G1841" s="2">
        <f t="shared" si="259"/>
        <v>2.5667597513545021E-3</v>
      </c>
      <c r="H1841" s="2">
        <f t="shared" si="256"/>
        <v>0.94046323347959027</v>
      </c>
      <c r="I1841" s="2">
        <f t="shared" si="257"/>
        <v>48.465913564008886</v>
      </c>
    </row>
    <row r="1842" spans="1:9" ht="13.5" x14ac:dyDescent="0.25">
      <c r="A1842" s="3">
        <f>TITRES_STAT!B1845</f>
        <v>44985</v>
      </c>
      <c r="B1842" s="5">
        <f>TITRES_STAT!D1845</f>
        <v>0.44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2.2415186628009722E-3</v>
      </c>
      <c r="G1842" s="2">
        <f t="shared" si="259"/>
        <v>2.3834197691148949E-3</v>
      </c>
      <c r="H1842" s="2">
        <f t="shared" si="256"/>
        <v>0.94046323347959004</v>
      </c>
      <c r="I1842" s="2">
        <f t="shared" si="257"/>
        <v>48.465913564008886</v>
      </c>
    </row>
    <row r="1843" spans="1:9" ht="13.5" x14ac:dyDescent="0.25">
      <c r="A1843" s="3">
        <f>TITRES_STAT!B1846</f>
        <v>44986</v>
      </c>
      <c r="B1843" s="5">
        <f>TITRES_STAT!D1846</f>
        <v>0.44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2.081410186886617E-3</v>
      </c>
      <c r="G1843" s="2">
        <f t="shared" si="259"/>
        <v>2.2131754998924026E-3</v>
      </c>
      <c r="H1843" s="2">
        <f t="shared" si="256"/>
        <v>0.94046323347959004</v>
      </c>
      <c r="I1843" s="2">
        <f t="shared" si="257"/>
        <v>48.465913564008886</v>
      </c>
    </row>
    <row r="1844" spans="1:9" ht="13.5" x14ac:dyDescent="0.25">
      <c r="A1844" s="3">
        <f>TITRES_STAT!B1847</f>
        <v>44987</v>
      </c>
      <c r="B1844" s="5">
        <f>TITRES_STAT!D1847</f>
        <v>0.44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1.93273803068043E-3</v>
      </c>
      <c r="G1844" s="2">
        <f t="shared" si="259"/>
        <v>2.0550915356143738E-3</v>
      </c>
      <c r="H1844" s="2">
        <f t="shared" si="256"/>
        <v>0.94046323347959004</v>
      </c>
      <c r="I1844" s="2">
        <f t="shared" si="257"/>
        <v>48.465913564008886</v>
      </c>
    </row>
    <row r="1845" spans="1:9" ht="13.5" x14ac:dyDescent="0.25">
      <c r="A1845" s="3">
        <f>TITRES_STAT!B1848</f>
        <v>44988</v>
      </c>
      <c r="B1845" s="5">
        <f>TITRES_STAT!D1848</f>
        <v>0.43</v>
      </c>
      <c r="C1845" s="2">
        <f t="shared" si="252"/>
        <v>-1.0000000000000009E-2</v>
      </c>
      <c r="D1845" s="2">
        <f t="shared" si="253"/>
        <v>0</v>
      </c>
      <c r="E1845" s="2">
        <f t="shared" si="254"/>
        <v>1.0000000000000009E-2</v>
      </c>
      <c r="F1845" s="2">
        <f t="shared" si="259"/>
        <v>1.7946853142032564E-3</v>
      </c>
      <c r="G1845" s="2">
        <f t="shared" si="259"/>
        <v>2.6225849973562049E-3</v>
      </c>
      <c r="H1845" s="2">
        <f t="shared" si="256"/>
        <v>0.68431921787566707</v>
      </c>
      <c r="I1845" s="2">
        <f t="shared" si="257"/>
        <v>40.628831554790352</v>
      </c>
    </row>
    <row r="1846" spans="1:9" ht="13.5" x14ac:dyDescent="0.25">
      <c r="A1846" s="3">
        <f>TITRES_STAT!B1849</f>
        <v>44991</v>
      </c>
      <c r="B1846" s="5">
        <f>TITRES_STAT!D1849</f>
        <v>0.42</v>
      </c>
      <c r="C1846" s="2">
        <f t="shared" si="252"/>
        <v>-1.0000000000000009E-2</v>
      </c>
      <c r="D1846" s="2">
        <f t="shared" si="253"/>
        <v>0</v>
      </c>
      <c r="E1846" s="2">
        <f t="shared" si="254"/>
        <v>1.0000000000000009E-2</v>
      </c>
      <c r="F1846" s="2">
        <f t="shared" si="259"/>
        <v>1.6664935060458808E-3</v>
      </c>
      <c r="G1846" s="2">
        <f t="shared" si="259"/>
        <v>3.1495432118307624E-3</v>
      </c>
      <c r="H1846" s="2">
        <f t="shared" si="256"/>
        <v>0.52912228661793259</v>
      </c>
      <c r="I1846" s="2">
        <f t="shared" si="257"/>
        <v>34.603006656075209</v>
      </c>
    </row>
    <row r="1847" spans="1:9" ht="13.5" x14ac:dyDescent="0.25">
      <c r="A1847" s="3">
        <f>TITRES_STAT!B1850</f>
        <v>44992</v>
      </c>
      <c r="B1847" s="5">
        <f>TITRES_STAT!D1850</f>
        <v>0.42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1.5474582556140321E-3</v>
      </c>
      <c r="G1847" s="2">
        <f t="shared" si="259"/>
        <v>2.9245758395571369E-3</v>
      </c>
      <c r="H1847" s="2">
        <f t="shared" si="256"/>
        <v>0.52912228661793259</v>
      </c>
      <c r="I1847" s="2">
        <f t="shared" si="257"/>
        <v>34.603006656075209</v>
      </c>
    </row>
    <row r="1848" spans="1:9" ht="13.5" x14ac:dyDescent="0.25">
      <c r="A1848" s="3">
        <f>TITRES_STAT!B1851</f>
        <v>44993</v>
      </c>
      <c r="B1848" s="5">
        <f>TITRES_STAT!D1851</f>
        <v>0.42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1.4369255230701726E-3</v>
      </c>
      <c r="G1848" s="2">
        <f t="shared" si="259"/>
        <v>2.7156775653030553E-3</v>
      </c>
      <c r="H1848" s="2">
        <f t="shared" si="256"/>
        <v>0.52912228661793259</v>
      </c>
      <c r="I1848" s="2">
        <f t="shared" si="257"/>
        <v>34.603006656075209</v>
      </c>
    </row>
    <row r="1849" spans="1:9" ht="13.5" x14ac:dyDescent="0.25">
      <c r="A1849" s="3">
        <f>TITRES_STAT!B1852</f>
        <v>44994</v>
      </c>
      <c r="B1849" s="5">
        <f>TITRES_STAT!D1852</f>
        <v>0.42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1.3342879857080174E-3</v>
      </c>
      <c r="G1849" s="2">
        <f t="shared" si="259"/>
        <v>2.5217005963528369E-3</v>
      </c>
      <c r="H1849" s="2">
        <f t="shared" si="256"/>
        <v>0.52912228661793259</v>
      </c>
      <c r="I1849" s="2">
        <f t="shared" si="257"/>
        <v>34.603006656075209</v>
      </c>
    </row>
    <row r="1850" spans="1:9" ht="13.5" x14ac:dyDescent="0.25">
      <c r="A1850" s="3">
        <f>TITRES_STAT!B1853</f>
        <v>44995</v>
      </c>
      <c r="B1850" s="5">
        <f>TITRES_STAT!D1853</f>
        <v>0.42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1.2389817010145874E-3</v>
      </c>
      <c r="G1850" s="2">
        <f t="shared" si="259"/>
        <v>2.3415791251847769E-3</v>
      </c>
      <c r="H1850" s="2">
        <f t="shared" si="256"/>
        <v>0.52912228661793259</v>
      </c>
      <c r="I1850" s="2">
        <f t="shared" si="257"/>
        <v>34.603006656075209</v>
      </c>
    </row>
    <row r="1851" spans="1:9" ht="13.5" x14ac:dyDescent="0.25">
      <c r="A1851" s="3">
        <f>TITRES_STAT!B1854</f>
        <v>44998</v>
      </c>
      <c r="B1851" s="5">
        <f>TITRES_STAT!D1854</f>
        <v>0.42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1.150483008084974E-3</v>
      </c>
      <c r="G1851" s="2">
        <f t="shared" si="259"/>
        <v>2.1743234733858645E-3</v>
      </c>
      <c r="H1851" s="2">
        <f t="shared" si="256"/>
        <v>0.52912228661793248</v>
      </c>
      <c r="I1851" s="2">
        <f t="shared" si="257"/>
        <v>34.603006656075209</v>
      </c>
    </row>
    <row r="1852" spans="1:9" ht="13.5" x14ac:dyDescent="0.25">
      <c r="A1852" s="3">
        <f>TITRES_STAT!B1855</f>
        <v>44999</v>
      </c>
      <c r="B1852" s="5">
        <f>TITRES_STAT!D1855</f>
        <v>0.41</v>
      </c>
      <c r="C1852" s="2">
        <f t="shared" si="252"/>
        <v>-1.0000000000000009E-2</v>
      </c>
      <c r="D1852" s="2">
        <f t="shared" si="253"/>
        <v>0</v>
      </c>
      <c r="E1852" s="2">
        <f t="shared" si="254"/>
        <v>1.0000000000000009E-2</v>
      </c>
      <c r="F1852" s="2">
        <f t="shared" si="259"/>
        <v>1.0683056503646188E-3</v>
      </c>
      <c r="G1852" s="2">
        <f t="shared" si="259"/>
        <v>2.7333003681440176E-3</v>
      </c>
      <c r="H1852" s="2">
        <f t="shared" si="256"/>
        <v>0.39084824442109384</v>
      </c>
      <c r="I1852" s="2">
        <f t="shared" si="257"/>
        <v>28.101429899979834</v>
      </c>
    </row>
    <row r="1853" spans="1:9" ht="13.5" x14ac:dyDescent="0.25">
      <c r="A1853" s="3">
        <f>TITRES_STAT!B1856</f>
        <v>45000</v>
      </c>
      <c r="B1853" s="5">
        <f>TITRES_STAT!D1856</f>
        <v>0.41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9.9199810391000323E-4</v>
      </c>
      <c r="G1853" s="2">
        <f t="shared" si="260"/>
        <v>2.5380646275623016E-3</v>
      </c>
      <c r="H1853" s="2">
        <f t="shared" si="256"/>
        <v>0.39084824442109395</v>
      </c>
      <c r="I1853" s="2">
        <f t="shared" si="257"/>
        <v>28.101429899979834</v>
      </c>
    </row>
    <row r="1854" spans="1:9" ht="13.5" x14ac:dyDescent="0.25">
      <c r="A1854" s="3">
        <f>TITRES_STAT!B1857</f>
        <v>45001</v>
      </c>
      <c r="B1854" s="5">
        <f>TITRES_STAT!D1857</f>
        <v>0.4</v>
      </c>
      <c r="C1854" s="2">
        <f t="shared" si="252"/>
        <v>-9.9999999999999534E-3</v>
      </c>
      <c r="D1854" s="2">
        <f t="shared" si="253"/>
        <v>0</v>
      </c>
      <c r="E1854" s="2">
        <f t="shared" si="254"/>
        <v>9.9999999999999534E-3</v>
      </c>
      <c r="F1854" s="2">
        <f t="shared" si="260"/>
        <v>9.2114109648786023E-4</v>
      </c>
      <c r="G1854" s="2">
        <f t="shared" si="260"/>
        <v>3.0710600113078479E-3</v>
      </c>
      <c r="H1854" s="2">
        <f t="shared" si="256"/>
        <v>0.29994239549085894</v>
      </c>
      <c r="I1854" s="2">
        <f t="shared" si="257"/>
        <v>23.073514375042791</v>
      </c>
    </row>
    <row r="1855" spans="1:9" ht="13.5" x14ac:dyDescent="0.25">
      <c r="A1855" s="3">
        <f>TITRES_STAT!B1858</f>
        <v>45002</v>
      </c>
      <c r="B1855" s="5">
        <f>TITRES_STAT!D1858</f>
        <v>0.4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8.5534530388158448E-4</v>
      </c>
      <c r="G1855" s="2">
        <f t="shared" si="260"/>
        <v>2.8516985819287159E-3</v>
      </c>
      <c r="H1855" s="2">
        <f t="shared" si="256"/>
        <v>0.29994239549085894</v>
      </c>
      <c r="I1855" s="2">
        <f t="shared" si="257"/>
        <v>23.073514375042791</v>
      </c>
    </row>
    <row r="1856" spans="1:9" ht="13.5" x14ac:dyDescent="0.25">
      <c r="A1856" s="3">
        <f>TITRES_STAT!B1859</f>
        <v>45006</v>
      </c>
      <c r="B1856" s="5">
        <f>TITRES_STAT!D1859</f>
        <v>0.39</v>
      </c>
      <c r="C1856" s="2">
        <f t="shared" si="252"/>
        <v>-1.0000000000000009E-2</v>
      </c>
      <c r="D1856" s="2">
        <f t="shared" si="253"/>
        <v>0</v>
      </c>
      <c r="E1856" s="2">
        <f t="shared" si="254"/>
        <v>1.0000000000000009E-2</v>
      </c>
      <c r="F1856" s="2">
        <f t="shared" si="260"/>
        <v>7.9424921074718556E-4</v>
      </c>
      <c r="G1856" s="2">
        <f t="shared" si="260"/>
        <v>3.3622915403623797E-3</v>
      </c>
      <c r="H1856" s="2">
        <f t="shared" si="256"/>
        <v>0.23622258843787927</v>
      </c>
      <c r="I1856" s="2">
        <f t="shared" si="257"/>
        <v>19.10841871417152</v>
      </c>
    </row>
    <row r="1857" spans="1:9" ht="13.5" x14ac:dyDescent="0.25">
      <c r="A1857" s="3">
        <f>TITRES_STAT!B1860</f>
        <v>45007</v>
      </c>
      <c r="B1857" s="5">
        <f>TITRES_STAT!D1860</f>
        <v>0.39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7.3751712426524374E-4</v>
      </c>
      <c r="G1857" s="2">
        <f t="shared" si="260"/>
        <v>3.1221278589079241E-3</v>
      </c>
      <c r="H1857" s="2">
        <f t="shared" si="256"/>
        <v>0.23622258843787927</v>
      </c>
      <c r="I1857" s="2">
        <f t="shared" si="257"/>
        <v>19.10841871417152</v>
      </c>
    </row>
    <row r="1858" spans="1:9" ht="13.5" x14ac:dyDescent="0.25">
      <c r="A1858" s="3">
        <f>TITRES_STAT!B1861</f>
        <v>45008</v>
      </c>
      <c r="B1858" s="5">
        <f>TITRES_STAT!D1861</f>
        <v>0.39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6.848373296748691E-4</v>
      </c>
      <c r="G1858" s="2">
        <f t="shared" si="260"/>
        <v>2.8991187261287869E-3</v>
      </c>
      <c r="H1858" s="2">
        <f t="shared" si="256"/>
        <v>0.23622258843787922</v>
      </c>
      <c r="I1858" s="2">
        <f t="shared" si="257"/>
        <v>19.10841871417152</v>
      </c>
    </row>
    <row r="1859" spans="1:9" ht="13.5" x14ac:dyDescent="0.25">
      <c r="A1859" s="3">
        <f>TITRES_STAT!B1862</f>
        <v>45009</v>
      </c>
      <c r="B1859" s="5">
        <f>TITRES_STAT!D1862</f>
        <v>0.4</v>
      </c>
      <c r="C1859" s="2">
        <f t="shared" ref="C1859:C1922" si="261">B1859-B1858</f>
        <v>1.0000000000000009E-2</v>
      </c>
      <c r="D1859" s="2">
        <f t="shared" ref="D1859:D1922" si="262">IF(C1859&gt;0,C1859,0)</f>
        <v>1.0000000000000009E-2</v>
      </c>
      <c r="E1859" s="2">
        <f t="shared" ref="E1859:E1922" si="263">IF(C1859&lt;0,-C1859,0)</f>
        <v>0</v>
      </c>
      <c r="F1859" s="2">
        <f t="shared" si="260"/>
        <v>1.3502060918409507E-3</v>
      </c>
      <c r="G1859" s="2">
        <f t="shared" si="260"/>
        <v>2.692038817119588E-3</v>
      </c>
      <c r="H1859" s="2">
        <f t="shared" si="256"/>
        <v>0.50155520910565332</v>
      </c>
      <c r="I1859" s="2">
        <f t="shared" si="257"/>
        <v>33.402382147799045</v>
      </c>
    </row>
    <row r="1860" spans="1:9" ht="13.5" x14ac:dyDescent="0.25">
      <c r="A1860" s="3">
        <f>TITRES_STAT!B1863</f>
        <v>45012</v>
      </c>
      <c r="B1860" s="5">
        <f>TITRES_STAT!D1863</f>
        <v>0.4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1.253762799566597E-3</v>
      </c>
      <c r="G1860" s="2">
        <f t="shared" si="260"/>
        <v>2.4997503301824745E-3</v>
      </c>
      <c r="H1860" s="2">
        <f t="shared" si="256"/>
        <v>0.50155520910565332</v>
      </c>
      <c r="I1860" s="2">
        <f t="shared" si="257"/>
        <v>33.402382147799045</v>
      </c>
    </row>
    <row r="1861" spans="1:9" ht="13.5" x14ac:dyDescent="0.25">
      <c r="A1861" s="3">
        <f>TITRES_STAT!B1864</f>
        <v>45013</v>
      </c>
      <c r="B1861" s="5">
        <f>TITRES_STAT!D1864</f>
        <v>0.41</v>
      </c>
      <c r="C1861" s="2">
        <f t="shared" si="261"/>
        <v>9.9999999999999534E-3</v>
      </c>
      <c r="D1861" s="2">
        <f t="shared" si="262"/>
        <v>9.9999999999999534E-3</v>
      </c>
      <c r="E1861" s="2">
        <f t="shared" si="263"/>
        <v>0</v>
      </c>
      <c r="F1861" s="2">
        <f t="shared" si="260"/>
        <v>1.8784940281689796E-3</v>
      </c>
      <c r="G1861" s="2">
        <f t="shared" si="260"/>
        <v>2.3211967351694407E-3</v>
      </c>
      <c r="H1861" s="2">
        <f t="shared" si="256"/>
        <v>0.80927824845999319</v>
      </c>
      <c r="I1861" s="2">
        <f t="shared" si="257"/>
        <v>44.729341611707767</v>
      </c>
    </row>
    <row r="1862" spans="1:9" ht="13.5" x14ac:dyDescent="0.25">
      <c r="A1862" s="3">
        <f>TITRES_STAT!B1865</f>
        <v>45014</v>
      </c>
      <c r="B1862" s="5">
        <f>TITRES_STAT!D1865</f>
        <v>0.42</v>
      </c>
      <c r="C1862" s="2">
        <f t="shared" si="261"/>
        <v>1.0000000000000009E-2</v>
      </c>
      <c r="D1862" s="2">
        <f t="shared" si="262"/>
        <v>1.0000000000000009E-2</v>
      </c>
      <c r="E1862" s="2">
        <f t="shared" si="263"/>
        <v>0</v>
      </c>
      <c r="F1862" s="2">
        <f t="shared" si="260"/>
        <v>2.4586015975854819E-3</v>
      </c>
      <c r="G1862" s="2">
        <f t="shared" si="260"/>
        <v>2.1553969683716237E-3</v>
      </c>
      <c r="H1862" s="2">
        <f t="shared" si="256"/>
        <v>1.1406722908415918</v>
      </c>
      <c r="I1862" s="2">
        <f t="shared" si="257"/>
        <v>53.285703548446634</v>
      </c>
    </row>
    <row r="1863" spans="1:9" ht="13.5" x14ac:dyDescent="0.25">
      <c r="A1863" s="3">
        <f>TITRES_STAT!B1866</f>
        <v>45015</v>
      </c>
      <c r="B1863" s="5">
        <f>TITRES_STAT!D1866</f>
        <v>0.42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2.2829871977579478E-3</v>
      </c>
      <c r="G1863" s="2">
        <f t="shared" si="260"/>
        <v>2.0014400420593648E-3</v>
      </c>
      <c r="H1863" s="2">
        <f t="shared" si="256"/>
        <v>1.1406722908415921</v>
      </c>
      <c r="I1863" s="2">
        <f t="shared" si="257"/>
        <v>53.285703548446634</v>
      </c>
    </row>
    <row r="1864" spans="1:9" ht="13.5" x14ac:dyDescent="0.25">
      <c r="A1864" s="3">
        <f>TITRES_STAT!B1867</f>
        <v>45016</v>
      </c>
      <c r="B1864" s="5">
        <f>TITRES_STAT!D1867</f>
        <v>0.42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2.1199166836323802E-3</v>
      </c>
      <c r="G1864" s="2">
        <f t="shared" si="260"/>
        <v>1.8584800390551244E-3</v>
      </c>
      <c r="H1864" s="2">
        <f t="shared" si="256"/>
        <v>1.1406722908415921</v>
      </c>
      <c r="I1864" s="2">
        <f t="shared" si="257"/>
        <v>53.285703548446634</v>
      </c>
    </row>
    <row r="1865" spans="1:9" ht="13.5" x14ac:dyDescent="0.25">
      <c r="A1865" s="3">
        <f>TITRES_STAT!B1868</f>
        <v>45019</v>
      </c>
      <c r="B1865" s="5">
        <f>TITRES_STAT!D1868</f>
        <v>0.42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1.9684940633729244E-3</v>
      </c>
      <c r="G1865" s="2">
        <f t="shared" si="260"/>
        <v>1.7257314648369013E-3</v>
      </c>
      <c r="H1865" s="2">
        <f t="shared" si="256"/>
        <v>1.1406722908415921</v>
      </c>
      <c r="I1865" s="2">
        <f t="shared" si="257"/>
        <v>53.285703548446634</v>
      </c>
    </row>
    <row r="1866" spans="1:9" ht="13.5" x14ac:dyDescent="0.25">
      <c r="A1866" s="3">
        <f>TITRES_STAT!B1869</f>
        <v>45020</v>
      </c>
      <c r="B1866" s="5">
        <f>TITRES_STAT!D1869</f>
        <v>0.41</v>
      </c>
      <c r="C1866" s="2">
        <f t="shared" si="261"/>
        <v>-1.0000000000000009E-2</v>
      </c>
      <c r="D1866" s="2">
        <f t="shared" si="262"/>
        <v>0</v>
      </c>
      <c r="E1866" s="2">
        <f t="shared" si="263"/>
        <v>1.0000000000000009E-2</v>
      </c>
      <c r="F1866" s="2">
        <f t="shared" si="260"/>
        <v>1.8278873445605728E-3</v>
      </c>
      <c r="G1866" s="2">
        <f t="shared" si="260"/>
        <v>2.3167506459199805E-3</v>
      </c>
      <c r="H1866" s="2">
        <f t="shared" si="256"/>
        <v>0.78898751912712628</v>
      </c>
      <c r="I1866" s="2">
        <f t="shared" si="257"/>
        <v>44.102460788104608</v>
      </c>
    </row>
    <row r="1867" spans="1:9" ht="13.5" x14ac:dyDescent="0.25">
      <c r="A1867" s="3">
        <f>TITRES_STAT!B1870</f>
        <v>45021</v>
      </c>
      <c r="B1867" s="5">
        <f>TITRES_STAT!D1870</f>
        <v>0.4</v>
      </c>
      <c r="C1867" s="2">
        <f t="shared" si="261"/>
        <v>-9.9999999999999534E-3</v>
      </c>
      <c r="D1867" s="2">
        <f t="shared" si="262"/>
        <v>0</v>
      </c>
      <c r="E1867" s="2">
        <f t="shared" si="263"/>
        <v>9.9999999999999534E-3</v>
      </c>
      <c r="F1867" s="2">
        <f t="shared" si="260"/>
        <v>1.6973239628062463E-3</v>
      </c>
      <c r="G1867" s="2">
        <f t="shared" si="260"/>
        <v>2.8655541712114077E-3</v>
      </c>
      <c r="H1867" s="2">
        <f t="shared" si="256"/>
        <v>0.59231962175354924</v>
      </c>
      <c r="I1867" s="2">
        <f t="shared" si="257"/>
        <v>37.198538136536598</v>
      </c>
    </row>
    <row r="1868" spans="1:9" ht="13.5" x14ac:dyDescent="0.25">
      <c r="A1868" s="3">
        <f>TITRES_STAT!B1871</f>
        <v>45022</v>
      </c>
      <c r="B1868" s="5">
        <f>TITRES_STAT!D1871</f>
        <v>0.41</v>
      </c>
      <c r="C1868" s="2">
        <f t="shared" si="261"/>
        <v>9.9999999999999534E-3</v>
      </c>
      <c r="D1868" s="2">
        <f t="shared" si="262"/>
        <v>9.9999999999999534E-3</v>
      </c>
      <c r="E1868" s="2">
        <f t="shared" si="263"/>
        <v>0</v>
      </c>
      <c r="F1868" s="2">
        <f t="shared" si="260"/>
        <v>2.2903722511772259E-3</v>
      </c>
      <c r="G1868" s="2">
        <f t="shared" si="260"/>
        <v>2.6608717304105927E-3</v>
      </c>
      <c r="H1868" s="2">
        <f t="shared" si="256"/>
        <v>0.8607601129362985</v>
      </c>
      <c r="I1868" s="2">
        <f t="shared" si="257"/>
        <v>46.258521286659047</v>
      </c>
    </row>
    <row r="1869" spans="1:9" ht="13.5" x14ac:dyDescent="0.25">
      <c r="A1869" s="3">
        <f>TITRES_STAT!B1872</f>
        <v>45023</v>
      </c>
      <c r="B1869" s="5">
        <f>TITRES_STAT!D1872</f>
        <v>0.41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2.1267742332359953E-3</v>
      </c>
      <c r="G1869" s="2">
        <f t="shared" si="264"/>
        <v>2.4708094639526931E-3</v>
      </c>
      <c r="H1869" s="2">
        <f t="shared" si="256"/>
        <v>0.8607601129362985</v>
      </c>
      <c r="I1869" s="2">
        <f t="shared" si="257"/>
        <v>46.258521286659047</v>
      </c>
    </row>
    <row r="1870" spans="1:9" ht="13.5" x14ac:dyDescent="0.25">
      <c r="A1870" s="3">
        <f>TITRES_STAT!B1873</f>
        <v>45026</v>
      </c>
      <c r="B1870" s="5">
        <f>TITRES_STAT!D1873</f>
        <v>0.41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1.9748617880048528E-3</v>
      </c>
      <c r="G1870" s="2">
        <f t="shared" si="264"/>
        <v>2.294323073670358E-3</v>
      </c>
      <c r="H1870" s="2">
        <f t="shared" si="256"/>
        <v>0.8607601129362985</v>
      </c>
      <c r="I1870" s="2">
        <f t="shared" si="257"/>
        <v>46.258521286659047</v>
      </c>
    </row>
    <row r="1871" spans="1:9" ht="13.5" x14ac:dyDescent="0.25">
      <c r="A1871" s="3">
        <f>TITRES_STAT!B1874</f>
        <v>45027</v>
      </c>
      <c r="B1871" s="5">
        <f>TITRES_STAT!D1874</f>
        <v>0.41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1.833800231718792E-3</v>
      </c>
      <c r="G1871" s="2">
        <f t="shared" si="264"/>
        <v>2.1304428541224752E-3</v>
      </c>
      <c r="H1871" s="2">
        <f t="shared" si="256"/>
        <v>0.8607601129362985</v>
      </c>
      <c r="I1871" s="2">
        <f t="shared" si="257"/>
        <v>46.258521286659047</v>
      </c>
    </row>
    <row r="1872" spans="1:9" ht="13.5" x14ac:dyDescent="0.25">
      <c r="A1872" s="3">
        <f>TITRES_STAT!B1875</f>
        <v>45028</v>
      </c>
      <c r="B1872" s="5">
        <f>TITRES_STAT!D1875</f>
        <v>0.41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1.7028145008817354E-3</v>
      </c>
      <c r="G1872" s="2">
        <f t="shared" si="264"/>
        <v>1.9782683645422983E-3</v>
      </c>
      <c r="H1872" s="2">
        <f t="shared" si="256"/>
        <v>0.86076011293629862</v>
      </c>
      <c r="I1872" s="2">
        <f t="shared" si="257"/>
        <v>46.258521286659047</v>
      </c>
    </row>
    <row r="1873" spans="1:9" ht="13.5" x14ac:dyDescent="0.25">
      <c r="A1873" s="3">
        <f>TITRES_STAT!B1876</f>
        <v>45029</v>
      </c>
      <c r="B1873" s="5">
        <f>TITRES_STAT!D1876</f>
        <v>0.4</v>
      </c>
      <c r="C1873" s="2">
        <f t="shared" si="261"/>
        <v>-9.9999999999999534E-3</v>
      </c>
      <c r="D1873" s="2">
        <f t="shared" si="262"/>
        <v>0</v>
      </c>
      <c r="E1873" s="2">
        <f t="shared" si="263"/>
        <v>9.9999999999999534E-3</v>
      </c>
      <c r="F1873" s="2">
        <f t="shared" si="264"/>
        <v>1.581184893675897E-3</v>
      </c>
      <c r="G1873" s="2">
        <f t="shared" si="264"/>
        <v>2.5512491956464164E-3</v>
      </c>
      <c r="H1873" s="2">
        <f t="shared" ref="H1873:H1936" si="265">F1873/G1873</f>
        <v>0.61976889453766915</v>
      </c>
      <c r="I1873" s="2">
        <f t="shared" ref="I1873:I1936" si="266">IF(G1873=0,100,100-(100/(1+H1873)))</f>
        <v>38.262797651424826</v>
      </c>
    </row>
    <row r="1874" spans="1:9" ht="13.5" x14ac:dyDescent="0.25">
      <c r="A1874" s="3">
        <f>TITRES_STAT!B1877</f>
        <v>45030</v>
      </c>
      <c r="B1874" s="5">
        <f>TITRES_STAT!D1877</f>
        <v>0.39</v>
      </c>
      <c r="C1874" s="2">
        <f t="shared" si="261"/>
        <v>-1.0000000000000009E-2</v>
      </c>
      <c r="D1874" s="2">
        <f t="shared" si="262"/>
        <v>0</v>
      </c>
      <c r="E1874" s="2">
        <f t="shared" si="263"/>
        <v>1.0000000000000009E-2</v>
      </c>
      <c r="F1874" s="2">
        <f t="shared" si="264"/>
        <v>1.4682431155561902E-3</v>
      </c>
      <c r="G1874" s="2">
        <f t="shared" si="264"/>
        <v>3.0833028245288159E-3</v>
      </c>
      <c r="H1874" s="2">
        <f t="shared" si="265"/>
        <v>0.47619166819287823</v>
      </c>
      <c r="I1874" s="2">
        <f t="shared" si="266"/>
        <v>32.258119216715386</v>
      </c>
    </row>
    <row r="1875" spans="1:9" ht="13.5" x14ac:dyDescent="0.25">
      <c r="A1875" s="3">
        <f>TITRES_STAT!B1878</f>
        <v>45033</v>
      </c>
      <c r="B1875" s="5">
        <f>TITRES_STAT!D1878</f>
        <v>0.4</v>
      </c>
      <c r="C1875" s="2">
        <f t="shared" si="261"/>
        <v>1.0000000000000009E-2</v>
      </c>
      <c r="D1875" s="2">
        <f t="shared" si="262"/>
        <v>1.0000000000000009E-2</v>
      </c>
      <c r="E1875" s="2">
        <f t="shared" si="263"/>
        <v>0</v>
      </c>
      <c r="F1875" s="2">
        <f t="shared" si="264"/>
        <v>2.0776543215878913E-3</v>
      </c>
      <c r="G1875" s="2">
        <f t="shared" si="264"/>
        <v>2.8630669084910433E-3</v>
      </c>
      <c r="H1875" s="2">
        <f t="shared" si="265"/>
        <v>0.72567438624160641</v>
      </c>
      <c r="I1875" s="2">
        <f t="shared" si="266"/>
        <v>42.051640334192626</v>
      </c>
    </row>
    <row r="1876" spans="1:9" ht="13.5" x14ac:dyDescent="0.25">
      <c r="A1876" s="3">
        <f>TITRES_STAT!B1879</f>
        <v>45034</v>
      </c>
      <c r="B1876" s="5">
        <f>TITRES_STAT!D1879</f>
        <v>0.4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1.9292504414744705E-3</v>
      </c>
      <c r="G1876" s="2">
        <f t="shared" si="264"/>
        <v>2.6585621293131116E-3</v>
      </c>
      <c r="H1876" s="2">
        <f t="shared" si="265"/>
        <v>0.72567438624160641</v>
      </c>
      <c r="I1876" s="2">
        <f t="shared" si="266"/>
        <v>42.051640334192626</v>
      </c>
    </row>
    <row r="1877" spans="1:9" ht="13.5" x14ac:dyDescent="0.25">
      <c r="A1877" s="3">
        <f>TITRES_STAT!B1880</f>
        <v>45035</v>
      </c>
      <c r="B1877" s="5">
        <f>TITRES_STAT!D1880</f>
        <v>0.4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1.7914468385120082E-3</v>
      </c>
      <c r="G1877" s="2">
        <f t="shared" si="264"/>
        <v>2.468664834362175E-3</v>
      </c>
      <c r="H1877" s="2">
        <f t="shared" si="265"/>
        <v>0.72567438624160641</v>
      </c>
      <c r="I1877" s="2">
        <f t="shared" si="266"/>
        <v>42.051640334192626</v>
      </c>
    </row>
    <row r="1878" spans="1:9" ht="13.5" x14ac:dyDescent="0.25">
      <c r="A1878" s="3">
        <f>TITRES_STAT!B1881</f>
        <v>45036</v>
      </c>
      <c r="B1878" s="5">
        <f>TITRES_STAT!D1881</f>
        <v>0.4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1.6634863500468648E-3</v>
      </c>
      <c r="G1878" s="2">
        <f t="shared" si="264"/>
        <v>2.2923316319077339E-3</v>
      </c>
      <c r="H1878" s="2">
        <f t="shared" si="265"/>
        <v>0.72567438624160641</v>
      </c>
      <c r="I1878" s="2">
        <f t="shared" si="266"/>
        <v>42.051640334192626</v>
      </c>
    </row>
    <row r="1879" spans="1:9" ht="13.5" x14ac:dyDescent="0.25">
      <c r="A1879" s="3">
        <f>TITRES_STAT!B1882</f>
        <v>45040</v>
      </c>
      <c r="B1879" s="5">
        <f>TITRES_STAT!D1882</f>
        <v>0.4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1.5446658964720886E-3</v>
      </c>
      <c r="G1879" s="2">
        <f t="shared" si="264"/>
        <v>2.1285936582000385E-3</v>
      </c>
      <c r="H1879" s="2">
        <f t="shared" si="265"/>
        <v>0.72567438624160641</v>
      </c>
      <c r="I1879" s="2">
        <f t="shared" si="266"/>
        <v>42.051640334192626</v>
      </c>
    </row>
    <row r="1880" spans="1:9" ht="13.5" x14ac:dyDescent="0.25">
      <c r="A1880" s="3">
        <f>TITRES_STAT!B1883</f>
        <v>45041</v>
      </c>
      <c r="B1880" s="5">
        <f>TITRES_STAT!D1883</f>
        <v>0.41</v>
      </c>
      <c r="C1880" s="2">
        <f t="shared" si="261"/>
        <v>9.9999999999999534E-3</v>
      </c>
      <c r="D1880" s="2">
        <f t="shared" si="262"/>
        <v>9.9999999999999534E-3</v>
      </c>
      <c r="E1880" s="2">
        <f t="shared" si="263"/>
        <v>0</v>
      </c>
      <c r="F1880" s="2">
        <f t="shared" si="264"/>
        <v>2.1486183324383647E-3</v>
      </c>
      <c r="G1880" s="2">
        <f t="shared" si="264"/>
        <v>1.9765512540428931E-3</v>
      </c>
      <c r="H1880" s="2">
        <f t="shared" si="265"/>
        <v>1.087054195049848</v>
      </c>
      <c r="I1880" s="2">
        <f t="shared" si="266"/>
        <v>52.085575814378139</v>
      </c>
    </row>
    <row r="1881" spans="1:9" ht="13.5" x14ac:dyDescent="0.25">
      <c r="A1881" s="3">
        <f>TITRES_STAT!B1884</f>
        <v>45042</v>
      </c>
      <c r="B1881" s="5">
        <f>TITRES_STAT!D1884</f>
        <v>0.41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1.9951455944070529E-3</v>
      </c>
      <c r="G1881" s="2">
        <f t="shared" si="264"/>
        <v>1.8353690216112578E-3</v>
      </c>
      <c r="H1881" s="2">
        <f t="shared" si="265"/>
        <v>1.087054195049848</v>
      </c>
      <c r="I1881" s="2">
        <f t="shared" si="266"/>
        <v>52.085575814378139</v>
      </c>
    </row>
    <row r="1882" spans="1:9" ht="13.5" x14ac:dyDescent="0.25">
      <c r="A1882" s="3">
        <f>TITRES_STAT!B1885</f>
        <v>45043</v>
      </c>
      <c r="B1882" s="5">
        <f>TITRES_STAT!D1885</f>
        <v>0.42</v>
      </c>
      <c r="C1882" s="2">
        <f t="shared" si="261"/>
        <v>1.0000000000000009E-2</v>
      </c>
      <c r="D1882" s="2">
        <f t="shared" si="262"/>
        <v>1.0000000000000009E-2</v>
      </c>
      <c r="E1882" s="2">
        <f t="shared" si="263"/>
        <v>0</v>
      </c>
      <c r="F1882" s="2">
        <f t="shared" si="264"/>
        <v>2.566920909092264E-3</v>
      </c>
      <c r="G1882" s="2">
        <f t="shared" si="264"/>
        <v>1.7042712343533109E-3</v>
      </c>
      <c r="H1882" s="2">
        <f t="shared" si="265"/>
        <v>1.5061692395848525</v>
      </c>
      <c r="I1882" s="2">
        <f t="shared" si="266"/>
        <v>60.098464852052437</v>
      </c>
    </row>
    <row r="1883" spans="1:9" ht="13.5" x14ac:dyDescent="0.25">
      <c r="A1883" s="3">
        <f>TITRES_STAT!B1886</f>
        <v>45044</v>
      </c>
      <c r="B1883" s="5">
        <f>TITRES_STAT!D1886</f>
        <v>0.42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2.3835694155856734E-3</v>
      </c>
      <c r="G1883" s="2">
        <f t="shared" si="264"/>
        <v>1.5825375747566457E-3</v>
      </c>
      <c r="H1883" s="2">
        <f t="shared" si="265"/>
        <v>1.5061692395848523</v>
      </c>
      <c r="I1883" s="2">
        <f t="shared" si="266"/>
        <v>60.098464852052437</v>
      </c>
    </row>
    <row r="1884" spans="1:9" ht="13.5" x14ac:dyDescent="0.25">
      <c r="A1884" s="3">
        <f>TITRES_STAT!B1887</f>
        <v>45048</v>
      </c>
      <c r="B1884" s="5">
        <f>TITRES_STAT!D1887</f>
        <v>0.42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2.2133144573295541E-3</v>
      </c>
      <c r="G1884" s="2">
        <f t="shared" si="264"/>
        <v>1.4694991765597423E-3</v>
      </c>
      <c r="H1884" s="2">
        <f t="shared" si="265"/>
        <v>1.5061692395848525</v>
      </c>
      <c r="I1884" s="2">
        <f t="shared" si="266"/>
        <v>60.098464852052437</v>
      </c>
    </row>
    <row r="1885" spans="1:9" ht="13.5" x14ac:dyDescent="0.25">
      <c r="A1885" s="3">
        <f>TITRES_STAT!B1888</f>
        <v>45049</v>
      </c>
      <c r="B1885" s="5">
        <f>TITRES_STAT!D1888</f>
        <v>0.41</v>
      </c>
      <c r="C1885" s="2">
        <f t="shared" si="261"/>
        <v>-1.0000000000000009E-2</v>
      </c>
      <c r="D1885" s="2">
        <f t="shared" si="262"/>
        <v>0</v>
      </c>
      <c r="E1885" s="2">
        <f t="shared" si="263"/>
        <v>1.0000000000000009E-2</v>
      </c>
      <c r="F1885" s="2">
        <f t="shared" ref="F1885:G1900" si="267">((F1884*13)+D1885)/14</f>
        <v>2.0552205675203002E-3</v>
      </c>
      <c r="G1885" s="2">
        <f t="shared" si="267"/>
        <v>2.0788206639483328E-3</v>
      </c>
      <c r="H1885" s="2">
        <f t="shared" si="265"/>
        <v>0.98864736297973455</v>
      </c>
      <c r="I1885" s="2">
        <f t="shared" si="266"/>
        <v>49.714563847980195</v>
      </c>
    </row>
    <row r="1886" spans="1:9" ht="13.5" x14ac:dyDescent="0.25">
      <c r="A1886" s="3">
        <f>TITRES_STAT!B1889</f>
        <v>45050</v>
      </c>
      <c r="B1886" s="5">
        <f>TITRES_STAT!D1889</f>
        <v>0.42</v>
      </c>
      <c r="C1886" s="2">
        <f t="shared" si="261"/>
        <v>1.0000000000000009E-2</v>
      </c>
      <c r="D1886" s="2">
        <f t="shared" si="262"/>
        <v>1.0000000000000009E-2</v>
      </c>
      <c r="E1886" s="2">
        <f t="shared" si="263"/>
        <v>0</v>
      </c>
      <c r="F1886" s="2">
        <f t="shared" si="267"/>
        <v>2.6227048126974224E-3</v>
      </c>
      <c r="G1886" s="2">
        <f t="shared" si="267"/>
        <v>1.9303334736663091E-3</v>
      </c>
      <c r="H1886" s="2">
        <f t="shared" si="265"/>
        <v>1.3586796522344311</v>
      </c>
      <c r="I1886" s="2">
        <f t="shared" si="266"/>
        <v>57.603399043499735</v>
      </c>
    </row>
    <row r="1887" spans="1:9" ht="13.5" x14ac:dyDescent="0.25">
      <c r="A1887" s="3">
        <f>TITRES_STAT!B1890</f>
        <v>45051</v>
      </c>
      <c r="B1887" s="5">
        <f>TITRES_STAT!D1890</f>
        <v>0.43</v>
      </c>
      <c r="C1887" s="2">
        <f t="shared" si="261"/>
        <v>1.0000000000000009E-2</v>
      </c>
      <c r="D1887" s="2">
        <f t="shared" si="262"/>
        <v>1.0000000000000009E-2</v>
      </c>
      <c r="E1887" s="2">
        <f t="shared" si="263"/>
        <v>0</v>
      </c>
      <c r="F1887" s="2">
        <f t="shared" si="267"/>
        <v>3.1496544689333214E-3</v>
      </c>
      <c r="G1887" s="2">
        <f t="shared" si="267"/>
        <v>1.7924525112615727E-3</v>
      </c>
      <c r="H1887" s="2">
        <f t="shared" si="265"/>
        <v>1.757175963739489</v>
      </c>
      <c r="I1887" s="2">
        <f t="shared" si="266"/>
        <v>63.731005450819147</v>
      </c>
    </row>
    <row r="1888" spans="1:9" ht="13.5" x14ac:dyDescent="0.25">
      <c r="A1888" s="3">
        <f>TITRES_STAT!B1891</f>
        <v>45054</v>
      </c>
      <c r="B1888" s="5">
        <f>TITRES_STAT!D1891</f>
        <v>0.42</v>
      </c>
      <c r="C1888" s="2">
        <f t="shared" si="261"/>
        <v>-1.0000000000000009E-2</v>
      </c>
      <c r="D1888" s="2">
        <f t="shared" si="262"/>
        <v>0</v>
      </c>
      <c r="E1888" s="2">
        <f t="shared" si="263"/>
        <v>1.0000000000000009E-2</v>
      </c>
      <c r="F1888" s="2">
        <f t="shared" si="267"/>
        <v>2.9246791497237984E-3</v>
      </c>
      <c r="G1888" s="2">
        <f t="shared" si="267"/>
        <v>2.3787059033143179E-3</v>
      </c>
      <c r="H1888" s="2">
        <f t="shared" si="265"/>
        <v>1.2295253253665199</v>
      </c>
      <c r="I1888" s="2">
        <f t="shared" si="266"/>
        <v>55.147403412625231</v>
      </c>
    </row>
    <row r="1889" spans="1:9" ht="13.5" x14ac:dyDescent="0.25">
      <c r="A1889" s="3">
        <f>TITRES_STAT!B1892</f>
        <v>45055</v>
      </c>
      <c r="B1889" s="5">
        <f>TITRES_STAT!D1892</f>
        <v>0.42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2.7157734961720985E-3</v>
      </c>
      <c r="G1889" s="2">
        <f t="shared" si="267"/>
        <v>2.2087983387918666E-3</v>
      </c>
      <c r="H1889" s="2">
        <f t="shared" si="265"/>
        <v>1.2295253253665199</v>
      </c>
      <c r="I1889" s="2">
        <f t="shared" si="266"/>
        <v>55.147403412625231</v>
      </c>
    </row>
    <row r="1890" spans="1:9" ht="13.5" x14ac:dyDescent="0.25">
      <c r="A1890" s="3">
        <f>TITRES_STAT!B1893</f>
        <v>45056</v>
      </c>
      <c r="B1890" s="5">
        <f>TITRES_STAT!D1893</f>
        <v>0.42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2.5217896750169486E-3</v>
      </c>
      <c r="G1890" s="2">
        <f t="shared" si="267"/>
        <v>2.051027028878162E-3</v>
      </c>
      <c r="H1890" s="2">
        <f t="shared" si="265"/>
        <v>1.2295253253665199</v>
      </c>
      <c r="I1890" s="2">
        <f t="shared" si="266"/>
        <v>55.147403412625231</v>
      </c>
    </row>
    <row r="1891" spans="1:9" ht="13.5" x14ac:dyDescent="0.25">
      <c r="A1891" s="3">
        <f>TITRES_STAT!B1894</f>
        <v>45057</v>
      </c>
      <c r="B1891" s="5">
        <f>TITRES_STAT!D1894</f>
        <v>0.42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2.3416618410871666E-3</v>
      </c>
      <c r="G1891" s="2">
        <f t="shared" si="267"/>
        <v>1.9045250982440076E-3</v>
      </c>
      <c r="H1891" s="2">
        <f t="shared" si="265"/>
        <v>1.2295253253665199</v>
      </c>
      <c r="I1891" s="2">
        <f t="shared" si="266"/>
        <v>55.147403412625231</v>
      </c>
    </row>
    <row r="1892" spans="1:9" ht="13.5" x14ac:dyDescent="0.25">
      <c r="A1892" s="3">
        <f>TITRES_STAT!B1895</f>
        <v>45058</v>
      </c>
      <c r="B1892" s="5">
        <f>TITRES_STAT!D1895</f>
        <v>0.42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2.1744002810095116E-3</v>
      </c>
      <c r="G1892" s="2">
        <f t="shared" si="267"/>
        <v>1.7684875912265786E-3</v>
      </c>
      <c r="H1892" s="2">
        <f t="shared" si="265"/>
        <v>1.2295253253665197</v>
      </c>
      <c r="I1892" s="2">
        <f t="shared" si="266"/>
        <v>55.147403412625223</v>
      </c>
    </row>
    <row r="1893" spans="1:9" ht="13.5" x14ac:dyDescent="0.25">
      <c r="A1893" s="3">
        <f>TITRES_STAT!B1896</f>
        <v>45061</v>
      </c>
      <c r="B1893" s="5">
        <f>TITRES_STAT!D1896</f>
        <v>0.42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2.0190859752231179E-3</v>
      </c>
      <c r="G1893" s="2">
        <f t="shared" si="267"/>
        <v>1.6421670489961088E-3</v>
      </c>
      <c r="H1893" s="2">
        <f t="shared" si="265"/>
        <v>1.2295253253665195</v>
      </c>
      <c r="I1893" s="2">
        <f t="shared" si="266"/>
        <v>55.147403412625216</v>
      </c>
    </row>
    <row r="1894" spans="1:9" ht="13.5" x14ac:dyDescent="0.25">
      <c r="A1894" s="3">
        <f>TITRES_STAT!B1897</f>
        <v>45062</v>
      </c>
      <c r="B1894" s="5">
        <f>TITRES_STAT!D1897</f>
        <v>0.42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1.8748655484214665E-3</v>
      </c>
      <c r="G1894" s="2">
        <f t="shared" si="267"/>
        <v>1.5248694026392437E-3</v>
      </c>
      <c r="H1894" s="2">
        <f t="shared" si="265"/>
        <v>1.2295253253665197</v>
      </c>
      <c r="I1894" s="2">
        <f t="shared" si="266"/>
        <v>55.147403412625223</v>
      </c>
    </row>
    <row r="1895" spans="1:9" ht="13.5" x14ac:dyDescent="0.25">
      <c r="A1895" s="3">
        <f>TITRES_STAT!B1898</f>
        <v>45063</v>
      </c>
      <c r="B1895" s="5">
        <f>TITRES_STAT!D1898</f>
        <v>0.42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1.740946580677076E-3</v>
      </c>
      <c r="G1895" s="2">
        <f t="shared" si="267"/>
        <v>1.4159501595935834E-3</v>
      </c>
      <c r="H1895" s="2">
        <f t="shared" si="265"/>
        <v>1.2295253253665197</v>
      </c>
      <c r="I1895" s="2">
        <f t="shared" si="266"/>
        <v>55.147403412625223</v>
      </c>
    </row>
    <row r="1896" spans="1:9" ht="13.5" x14ac:dyDescent="0.25">
      <c r="A1896" s="3">
        <f>TITRES_STAT!B1899</f>
        <v>45064</v>
      </c>
      <c r="B1896" s="5">
        <f>TITRES_STAT!D1899</f>
        <v>0.41</v>
      </c>
      <c r="C1896" s="2">
        <f t="shared" si="261"/>
        <v>-1.0000000000000009E-2</v>
      </c>
      <c r="D1896" s="2">
        <f t="shared" si="262"/>
        <v>0</v>
      </c>
      <c r="E1896" s="2">
        <f t="shared" si="263"/>
        <v>1.0000000000000009E-2</v>
      </c>
      <c r="F1896" s="2">
        <f t="shared" si="267"/>
        <v>1.6165932534858564E-3</v>
      </c>
      <c r="G1896" s="2">
        <f t="shared" si="267"/>
        <v>2.0290965767654711E-3</v>
      </c>
      <c r="H1896" s="2">
        <f t="shared" si="265"/>
        <v>0.79670591927311052</v>
      </c>
      <c r="I1896" s="2">
        <f t="shared" si="266"/>
        <v>44.342588885967054</v>
      </c>
    </row>
    <row r="1897" spans="1:9" ht="13.5" x14ac:dyDescent="0.25">
      <c r="A1897" s="3">
        <f>TITRES_STAT!B1900</f>
        <v>45065</v>
      </c>
      <c r="B1897" s="5">
        <f>TITRES_STAT!D1900</f>
        <v>0.41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1.501122306808295E-3</v>
      </c>
      <c r="G1897" s="2">
        <f t="shared" si="267"/>
        <v>1.884161106996509E-3</v>
      </c>
      <c r="H1897" s="2">
        <f t="shared" si="265"/>
        <v>0.79670591927311041</v>
      </c>
      <c r="I1897" s="2">
        <f t="shared" si="266"/>
        <v>44.342588885967047</v>
      </c>
    </row>
    <row r="1898" spans="1:9" ht="13.5" x14ac:dyDescent="0.25">
      <c r="A1898" s="3">
        <f>TITRES_STAT!B1901</f>
        <v>45068</v>
      </c>
      <c r="B1898" s="5">
        <f>TITRES_STAT!D1901</f>
        <v>0.42</v>
      </c>
      <c r="C1898" s="2">
        <f t="shared" si="261"/>
        <v>1.0000000000000009E-2</v>
      </c>
      <c r="D1898" s="2">
        <f t="shared" si="262"/>
        <v>1.0000000000000009E-2</v>
      </c>
      <c r="E1898" s="2">
        <f t="shared" si="263"/>
        <v>0</v>
      </c>
      <c r="F1898" s="2">
        <f t="shared" si="267"/>
        <v>2.1081849991791317E-3</v>
      </c>
      <c r="G1898" s="2">
        <f t="shared" si="267"/>
        <v>1.7495781707824727E-3</v>
      </c>
      <c r="H1898" s="2">
        <f t="shared" si="265"/>
        <v>1.2049675941237181</v>
      </c>
      <c r="I1898" s="2">
        <f t="shared" si="266"/>
        <v>54.647859557436597</v>
      </c>
    </row>
    <row r="1899" spans="1:9" ht="13.5" x14ac:dyDescent="0.25">
      <c r="A1899" s="3">
        <f>TITRES_STAT!B1902</f>
        <v>45069</v>
      </c>
      <c r="B1899" s="5">
        <f>TITRES_STAT!D1902</f>
        <v>0.42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1.9576003563806224E-3</v>
      </c>
      <c r="G1899" s="2">
        <f t="shared" si="267"/>
        <v>1.6246083014408673E-3</v>
      </c>
      <c r="H1899" s="2">
        <f t="shared" si="265"/>
        <v>1.2049675941237183</v>
      </c>
      <c r="I1899" s="2">
        <f t="shared" si="266"/>
        <v>54.647859557436597</v>
      </c>
    </row>
    <row r="1900" spans="1:9" ht="13.5" x14ac:dyDescent="0.25">
      <c r="A1900" s="3">
        <f>TITRES_STAT!B1903</f>
        <v>45070</v>
      </c>
      <c r="B1900" s="5">
        <f>TITRES_STAT!D1903</f>
        <v>0.42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1.8177717594962922E-3</v>
      </c>
      <c r="G1900" s="2">
        <f t="shared" si="267"/>
        <v>1.5085648513379483E-3</v>
      </c>
      <c r="H1900" s="2">
        <f t="shared" si="265"/>
        <v>1.2049675941237181</v>
      </c>
      <c r="I1900" s="2">
        <f t="shared" si="266"/>
        <v>54.647859557436597</v>
      </c>
    </row>
    <row r="1901" spans="1:9" ht="13.5" x14ac:dyDescent="0.25">
      <c r="A1901" s="3">
        <f>TITRES_STAT!B1904</f>
        <v>45071</v>
      </c>
      <c r="B1901" s="5">
        <f>TITRES_STAT!D1904</f>
        <v>0.42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1.6879309195322711E-3</v>
      </c>
      <c r="G1901" s="2">
        <f t="shared" si="268"/>
        <v>1.4008102190995234E-3</v>
      </c>
      <c r="H1901" s="2">
        <f t="shared" si="265"/>
        <v>1.2049675941237181</v>
      </c>
      <c r="I1901" s="2">
        <f t="shared" si="266"/>
        <v>54.647859557436597</v>
      </c>
    </row>
    <row r="1902" spans="1:9" ht="13.5" x14ac:dyDescent="0.25">
      <c r="A1902" s="3">
        <f>TITRES_STAT!B1905</f>
        <v>45072</v>
      </c>
      <c r="B1902" s="5">
        <f>TITRES_STAT!D1905</f>
        <v>0.41</v>
      </c>
      <c r="C1902" s="2">
        <f t="shared" si="261"/>
        <v>-1.0000000000000009E-2</v>
      </c>
      <c r="D1902" s="2">
        <f t="shared" si="262"/>
        <v>0</v>
      </c>
      <c r="E1902" s="2">
        <f t="shared" si="263"/>
        <v>1.0000000000000009E-2</v>
      </c>
      <c r="F1902" s="2">
        <f t="shared" si="268"/>
        <v>1.5673644252799659E-3</v>
      </c>
      <c r="G1902" s="2">
        <f t="shared" si="268"/>
        <v>2.0150380605924154E-3</v>
      </c>
      <c r="H1902" s="2">
        <f t="shared" si="265"/>
        <v>0.77783365780156288</v>
      </c>
      <c r="I1902" s="2">
        <f t="shared" si="266"/>
        <v>43.751768023304159</v>
      </c>
    </row>
    <row r="1903" spans="1:9" ht="13.5" x14ac:dyDescent="0.25">
      <c r="A1903" s="3">
        <f>TITRES_STAT!B1906</f>
        <v>45075</v>
      </c>
      <c r="B1903" s="5">
        <f>TITRES_STAT!D1906</f>
        <v>0.42</v>
      </c>
      <c r="C1903" s="2">
        <f t="shared" si="261"/>
        <v>1.0000000000000009E-2</v>
      </c>
      <c r="D1903" s="2">
        <f t="shared" si="262"/>
        <v>1.0000000000000009E-2</v>
      </c>
      <c r="E1903" s="2">
        <f t="shared" si="263"/>
        <v>0</v>
      </c>
      <c r="F1903" s="2">
        <f t="shared" si="268"/>
        <v>2.1696955377599691E-3</v>
      </c>
      <c r="G1903" s="2">
        <f t="shared" si="268"/>
        <v>1.8711067705501001E-3</v>
      </c>
      <c r="H1903" s="2">
        <f t="shared" si="265"/>
        <v>1.1595786899547613</v>
      </c>
      <c r="I1903" s="2">
        <f t="shared" si="266"/>
        <v>53.694671805594275</v>
      </c>
    </row>
    <row r="1904" spans="1:9" ht="13.5" x14ac:dyDescent="0.25">
      <c r="A1904" s="3">
        <f>TITRES_STAT!B1907</f>
        <v>45076</v>
      </c>
      <c r="B1904" s="5">
        <f>TITRES_STAT!D1907</f>
        <v>0.42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2.0147172850628284E-3</v>
      </c>
      <c r="G1904" s="2">
        <f t="shared" si="268"/>
        <v>1.7374562869393786E-3</v>
      </c>
      <c r="H1904" s="2">
        <f t="shared" si="265"/>
        <v>1.1595786899547613</v>
      </c>
      <c r="I1904" s="2">
        <f t="shared" si="266"/>
        <v>53.694671805594275</v>
      </c>
    </row>
    <row r="1905" spans="1:9" ht="13.5" x14ac:dyDescent="0.25">
      <c r="A1905" s="3">
        <f>TITRES_STAT!B1908</f>
        <v>45077</v>
      </c>
      <c r="B1905" s="5">
        <f>TITRES_STAT!D1908</f>
        <v>0.42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1.8708089075583406E-3</v>
      </c>
      <c r="G1905" s="2">
        <f t="shared" si="268"/>
        <v>1.6133522664437089E-3</v>
      </c>
      <c r="H1905" s="2">
        <f t="shared" si="265"/>
        <v>1.1595786899547611</v>
      </c>
      <c r="I1905" s="2">
        <f t="shared" si="266"/>
        <v>53.694671805594268</v>
      </c>
    </row>
    <row r="1906" spans="1:9" ht="13.5" x14ac:dyDescent="0.25">
      <c r="A1906" s="3">
        <f>TITRES_STAT!B1909</f>
        <v>45078</v>
      </c>
      <c r="B1906" s="5">
        <f>TITRES_STAT!D1909</f>
        <v>0.42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1.7371796998756021E-3</v>
      </c>
      <c r="G1906" s="2">
        <f t="shared" si="268"/>
        <v>1.4981128188405867E-3</v>
      </c>
      <c r="H1906" s="2">
        <f t="shared" si="265"/>
        <v>1.1595786899547613</v>
      </c>
      <c r="I1906" s="2">
        <f t="shared" si="266"/>
        <v>53.694671805594275</v>
      </c>
    </row>
    <row r="1907" spans="1:9" ht="13.5" x14ac:dyDescent="0.25">
      <c r="A1907" s="3">
        <f>TITRES_STAT!B1910</f>
        <v>45079</v>
      </c>
      <c r="B1907" s="5">
        <f>TITRES_STAT!D1910</f>
        <v>0.42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1.6130954355987731E-3</v>
      </c>
      <c r="G1907" s="2">
        <f t="shared" si="268"/>
        <v>1.3911047603519734E-3</v>
      </c>
      <c r="H1907" s="2">
        <f t="shared" si="265"/>
        <v>1.1595786899547611</v>
      </c>
      <c r="I1907" s="2">
        <f t="shared" si="266"/>
        <v>53.694671805594268</v>
      </c>
    </row>
    <row r="1908" spans="1:9" ht="13.5" x14ac:dyDescent="0.25">
      <c r="A1908" s="3">
        <f>TITRES_STAT!B1911</f>
        <v>45082</v>
      </c>
      <c r="B1908" s="5">
        <f>TITRES_STAT!D1911</f>
        <v>0.41</v>
      </c>
      <c r="C1908" s="2">
        <f t="shared" si="261"/>
        <v>-1.0000000000000009E-2</v>
      </c>
      <c r="D1908" s="2">
        <f t="shared" si="262"/>
        <v>0</v>
      </c>
      <c r="E1908" s="2">
        <f t="shared" si="263"/>
        <v>1.0000000000000009E-2</v>
      </c>
      <c r="F1908" s="2">
        <f t="shared" si="268"/>
        <v>1.4978743330560037E-3</v>
      </c>
      <c r="G1908" s="2">
        <f t="shared" si="268"/>
        <v>2.0060258488982618E-3</v>
      </c>
      <c r="H1908" s="2">
        <f t="shared" si="265"/>
        <v>0.74668745364306133</v>
      </c>
      <c r="I1908" s="2">
        <f t="shared" si="266"/>
        <v>42.748772946510684</v>
      </c>
    </row>
    <row r="1909" spans="1:9" ht="13.5" x14ac:dyDescent="0.25">
      <c r="A1909" s="3">
        <f>TITRES_STAT!B1912</f>
        <v>45083</v>
      </c>
      <c r="B1909" s="5">
        <f>TITRES_STAT!D1912</f>
        <v>0.41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1.3908833092662891E-3</v>
      </c>
      <c r="G1909" s="2">
        <f t="shared" si="268"/>
        <v>1.8627382882626716E-3</v>
      </c>
      <c r="H1909" s="2">
        <f t="shared" si="265"/>
        <v>0.74668745364306133</v>
      </c>
      <c r="I1909" s="2">
        <f t="shared" si="266"/>
        <v>42.748772946510684</v>
      </c>
    </row>
    <row r="1910" spans="1:9" ht="13.5" x14ac:dyDescent="0.25">
      <c r="A1910" s="3">
        <f>TITRES_STAT!B1913</f>
        <v>45084</v>
      </c>
      <c r="B1910" s="5">
        <f>TITRES_STAT!D1913</f>
        <v>0.42</v>
      </c>
      <c r="C1910" s="2">
        <f t="shared" si="261"/>
        <v>1.0000000000000009E-2</v>
      </c>
      <c r="D1910" s="2">
        <f t="shared" si="262"/>
        <v>1.0000000000000009E-2</v>
      </c>
      <c r="E1910" s="2">
        <f t="shared" si="263"/>
        <v>0</v>
      </c>
      <c r="F1910" s="2">
        <f t="shared" si="268"/>
        <v>2.0058202157472692E-3</v>
      </c>
      <c r="G1910" s="2">
        <f t="shared" si="268"/>
        <v>1.7296855533867667E-3</v>
      </c>
      <c r="H1910" s="2">
        <f t="shared" si="265"/>
        <v>1.1596444289078001</v>
      </c>
      <c r="I1910" s="2">
        <f t="shared" si="266"/>
        <v>53.696081326418565</v>
      </c>
    </row>
    <row r="1911" spans="1:9" ht="13.5" x14ac:dyDescent="0.25">
      <c r="A1911" s="3">
        <f>TITRES_STAT!B1914</f>
        <v>45085</v>
      </c>
      <c r="B1911" s="5">
        <f>TITRES_STAT!D1914</f>
        <v>0.43</v>
      </c>
      <c r="C1911" s="2">
        <f t="shared" si="261"/>
        <v>1.0000000000000009E-2</v>
      </c>
      <c r="D1911" s="2">
        <f t="shared" si="262"/>
        <v>1.0000000000000009E-2</v>
      </c>
      <c r="E1911" s="2">
        <f t="shared" si="263"/>
        <v>0</v>
      </c>
      <c r="F1911" s="2">
        <f t="shared" si="268"/>
        <v>2.576833057479608E-3</v>
      </c>
      <c r="G1911" s="2">
        <f t="shared" si="268"/>
        <v>1.6061365852877119E-3</v>
      </c>
      <c r="H1911" s="2">
        <f t="shared" si="265"/>
        <v>1.6043673253467496</v>
      </c>
      <c r="I1911" s="2">
        <f t="shared" si="266"/>
        <v>61.602958604663861</v>
      </c>
    </row>
    <row r="1912" spans="1:9" ht="13.5" x14ac:dyDescent="0.25">
      <c r="A1912" s="3">
        <f>TITRES_STAT!B1915</f>
        <v>45086</v>
      </c>
      <c r="B1912" s="5">
        <f>TITRES_STAT!D1915</f>
        <v>0.43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2.3927735533739217E-3</v>
      </c>
      <c r="G1912" s="2">
        <f t="shared" si="268"/>
        <v>1.4914125434814468E-3</v>
      </c>
      <c r="H1912" s="2">
        <f t="shared" si="265"/>
        <v>1.6043673253467496</v>
      </c>
      <c r="I1912" s="2">
        <f t="shared" si="266"/>
        <v>61.602958604663861</v>
      </c>
    </row>
    <row r="1913" spans="1:9" ht="13.5" x14ac:dyDescent="0.25">
      <c r="A1913" s="3">
        <f>TITRES_STAT!B1916</f>
        <v>45089</v>
      </c>
      <c r="B1913" s="5">
        <f>TITRES_STAT!D1916</f>
        <v>0.42</v>
      </c>
      <c r="C1913" s="2">
        <f t="shared" si="261"/>
        <v>-1.0000000000000009E-2</v>
      </c>
      <c r="D1913" s="2">
        <f t="shared" si="262"/>
        <v>0</v>
      </c>
      <c r="E1913" s="2">
        <f t="shared" si="263"/>
        <v>1.0000000000000009E-2</v>
      </c>
      <c r="F1913" s="2">
        <f t="shared" si="268"/>
        <v>2.221861156704356E-3</v>
      </c>
      <c r="G1913" s="2">
        <f t="shared" si="268"/>
        <v>2.0991687903756297E-3</v>
      </c>
      <c r="H1913" s="2">
        <f t="shared" si="265"/>
        <v>1.0584480709179995</v>
      </c>
      <c r="I1913" s="2">
        <f t="shared" si="266"/>
        <v>51.41971205744175</v>
      </c>
    </row>
    <row r="1914" spans="1:9" ht="13.5" x14ac:dyDescent="0.25">
      <c r="A1914" s="3">
        <f>TITRES_STAT!B1917</f>
        <v>45090</v>
      </c>
      <c r="B1914" s="5">
        <f>TITRES_STAT!D1917</f>
        <v>0.42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2.0631567883683303E-3</v>
      </c>
      <c r="G1914" s="2">
        <f t="shared" si="268"/>
        <v>1.9492281624916563E-3</v>
      </c>
      <c r="H1914" s="2">
        <f t="shared" si="265"/>
        <v>1.0584480709179993</v>
      </c>
      <c r="I1914" s="2">
        <f t="shared" si="266"/>
        <v>51.419712057441735</v>
      </c>
    </row>
    <row r="1915" spans="1:9" ht="13.5" x14ac:dyDescent="0.25">
      <c r="A1915" s="3">
        <f>TITRES_STAT!B1918</f>
        <v>45091</v>
      </c>
      <c r="B1915" s="5">
        <f>TITRES_STAT!D1918</f>
        <v>0.42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1.9157884463420209E-3</v>
      </c>
      <c r="G1915" s="2">
        <f t="shared" si="268"/>
        <v>1.8099975794565379E-3</v>
      </c>
      <c r="H1915" s="2">
        <f t="shared" si="265"/>
        <v>1.0584480709179995</v>
      </c>
      <c r="I1915" s="2">
        <f t="shared" si="266"/>
        <v>51.41971205744175</v>
      </c>
    </row>
    <row r="1916" spans="1:9" ht="13.5" x14ac:dyDescent="0.25">
      <c r="A1916" s="3">
        <f>TITRES_STAT!B1919</f>
        <v>45092</v>
      </c>
      <c r="B1916" s="5">
        <f>TITRES_STAT!D1919</f>
        <v>0.42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1.7789464144604482E-3</v>
      </c>
      <c r="G1916" s="2">
        <f t="shared" si="268"/>
        <v>1.6807120380667852E-3</v>
      </c>
      <c r="H1916" s="2">
        <f t="shared" si="265"/>
        <v>1.0584480709179995</v>
      </c>
      <c r="I1916" s="2">
        <f t="shared" si="266"/>
        <v>51.41971205744175</v>
      </c>
    </row>
    <row r="1917" spans="1:9" ht="13.5" x14ac:dyDescent="0.25">
      <c r="A1917" s="3">
        <f>TITRES_STAT!B1920</f>
        <v>45093</v>
      </c>
      <c r="B1917" s="5">
        <f>TITRES_STAT!D1920</f>
        <v>0.41</v>
      </c>
      <c r="C1917" s="2">
        <f t="shared" si="261"/>
        <v>-1.0000000000000009E-2</v>
      </c>
      <c r="D1917" s="2">
        <f t="shared" si="262"/>
        <v>0</v>
      </c>
      <c r="E1917" s="2">
        <f t="shared" si="263"/>
        <v>1.0000000000000009E-2</v>
      </c>
      <c r="F1917" s="2">
        <f t="shared" ref="F1917:G1932" si="269">((F1916*13)+D1917)/14</f>
        <v>1.6518788134275589E-3</v>
      </c>
      <c r="G1917" s="2">
        <f t="shared" si="269"/>
        <v>2.274946892490587E-3</v>
      </c>
      <c r="H1917" s="2">
        <f t="shared" si="265"/>
        <v>0.72611752778945093</v>
      </c>
      <c r="I1917" s="2">
        <f t="shared" si="266"/>
        <v>42.066517261970681</v>
      </c>
    </row>
    <row r="1918" spans="1:9" ht="13.5" x14ac:dyDescent="0.25">
      <c r="A1918" s="3">
        <f>TITRES_STAT!B1921</f>
        <v>45096</v>
      </c>
      <c r="B1918" s="5">
        <f>TITRES_STAT!D1921</f>
        <v>0.41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1.5338874696113045E-3</v>
      </c>
      <c r="G1918" s="2">
        <f t="shared" si="269"/>
        <v>2.1124506858841165E-3</v>
      </c>
      <c r="H1918" s="2">
        <f t="shared" si="265"/>
        <v>0.72611752778945082</v>
      </c>
      <c r="I1918" s="2">
        <f t="shared" si="266"/>
        <v>42.066517261970674</v>
      </c>
    </row>
    <row r="1919" spans="1:9" ht="13.5" x14ac:dyDescent="0.25">
      <c r="A1919" s="3">
        <f>TITRES_STAT!B1922</f>
        <v>45097</v>
      </c>
      <c r="B1919" s="5">
        <f>TITRES_STAT!D1922</f>
        <v>0.42</v>
      </c>
      <c r="C1919" s="2">
        <f t="shared" si="261"/>
        <v>1.0000000000000009E-2</v>
      </c>
      <c r="D1919" s="2">
        <f t="shared" si="262"/>
        <v>1.0000000000000009E-2</v>
      </c>
      <c r="E1919" s="2">
        <f t="shared" si="263"/>
        <v>0</v>
      </c>
      <c r="F1919" s="2">
        <f t="shared" si="269"/>
        <v>2.1386097932104978E-3</v>
      </c>
      <c r="G1919" s="2">
        <f t="shared" si="269"/>
        <v>1.9615613511781084E-3</v>
      </c>
      <c r="H1919" s="2">
        <f t="shared" si="265"/>
        <v>1.0902589368036104</v>
      </c>
      <c r="I1919" s="2">
        <f t="shared" si="266"/>
        <v>52.159037218174333</v>
      </c>
    </row>
    <row r="1920" spans="1:9" ht="13.5" x14ac:dyDescent="0.25">
      <c r="A1920" s="3">
        <f>TITRES_STAT!B1923</f>
        <v>45098</v>
      </c>
      <c r="B1920" s="5">
        <f>TITRES_STAT!D1923</f>
        <v>0.41</v>
      </c>
      <c r="C1920" s="2">
        <f t="shared" si="261"/>
        <v>-1.0000000000000009E-2</v>
      </c>
      <c r="D1920" s="2">
        <f t="shared" si="262"/>
        <v>0</v>
      </c>
      <c r="E1920" s="2">
        <f t="shared" si="263"/>
        <v>1.0000000000000009E-2</v>
      </c>
      <c r="F1920" s="2">
        <f t="shared" si="269"/>
        <v>1.9858519508383194E-3</v>
      </c>
      <c r="G1920" s="2">
        <f t="shared" si="269"/>
        <v>2.5357355403796728E-3</v>
      </c>
      <c r="H1920" s="2">
        <f t="shared" si="265"/>
        <v>0.78314631759311149</v>
      </c>
      <c r="I1920" s="2">
        <f t="shared" si="266"/>
        <v>43.919352543665703</v>
      </c>
    </row>
    <row r="1921" spans="1:9" ht="13.5" x14ac:dyDescent="0.25">
      <c r="A1921" s="3">
        <f>TITRES_STAT!B1924</f>
        <v>45099</v>
      </c>
      <c r="B1921" s="5">
        <f>TITRES_STAT!D1924</f>
        <v>0.41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1.8440053829212966E-3</v>
      </c>
      <c r="G1921" s="2">
        <f t="shared" si="269"/>
        <v>2.3546115732096958E-3</v>
      </c>
      <c r="H1921" s="2">
        <f t="shared" si="265"/>
        <v>0.7831463175931116</v>
      </c>
      <c r="I1921" s="2">
        <f t="shared" si="266"/>
        <v>43.91935254366571</v>
      </c>
    </row>
    <row r="1922" spans="1:9" ht="13.5" x14ac:dyDescent="0.25">
      <c r="A1922" s="3">
        <f>TITRES_STAT!B1925</f>
        <v>45100</v>
      </c>
      <c r="B1922" s="5">
        <f>TITRES_STAT!D1925</f>
        <v>0.42</v>
      </c>
      <c r="C1922" s="2">
        <f t="shared" si="261"/>
        <v>1.0000000000000009E-2</v>
      </c>
      <c r="D1922" s="2">
        <f t="shared" si="262"/>
        <v>1.0000000000000009E-2</v>
      </c>
      <c r="E1922" s="2">
        <f t="shared" si="263"/>
        <v>0</v>
      </c>
      <c r="F1922" s="2">
        <f t="shared" si="269"/>
        <v>2.426576426998347E-3</v>
      </c>
      <c r="G1922" s="2">
        <f t="shared" si="269"/>
        <v>2.186425032266146E-3</v>
      </c>
      <c r="H1922" s="2">
        <f t="shared" si="265"/>
        <v>1.1098374703857525</v>
      </c>
      <c r="I1922" s="2">
        <f t="shared" si="266"/>
        <v>52.602984161753234</v>
      </c>
    </row>
    <row r="1923" spans="1:9" ht="13.5" x14ac:dyDescent="0.25">
      <c r="A1923" s="3">
        <f>TITRES_STAT!B1926</f>
        <v>45103</v>
      </c>
      <c r="B1923" s="5">
        <f>TITRES_STAT!D1926</f>
        <v>0.42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2.2532495393556081E-3</v>
      </c>
      <c r="G1923" s="2">
        <f t="shared" si="269"/>
        <v>2.0302518156757069E-3</v>
      </c>
      <c r="H1923" s="2">
        <f t="shared" si="265"/>
        <v>1.1098374703857528</v>
      </c>
      <c r="I1923" s="2">
        <f t="shared" si="266"/>
        <v>52.602984161753241</v>
      </c>
    </row>
    <row r="1924" spans="1:9" ht="13.5" x14ac:dyDescent="0.25">
      <c r="A1924" s="3">
        <f>TITRES_STAT!B1927</f>
        <v>45104</v>
      </c>
      <c r="B1924" s="5">
        <f>TITRES_STAT!D1927</f>
        <v>0.42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2.0923031436873504E-3</v>
      </c>
      <c r="G1924" s="2">
        <f t="shared" si="269"/>
        <v>1.8852338288417279E-3</v>
      </c>
      <c r="H1924" s="2">
        <f t="shared" si="265"/>
        <v>1.1098374703857528</v>
      </c>
      <c r="I1924" s="2">
        <f t="shared" si="266"/>
        <v>52.602984161753241</v>
      </c>
    </row>
    <row r="1925" spans="1:9" ht="13.5" x14ac:dyDescent="0.25">
      <c r="A1925" s="3">
        <f>TITRES_STAT!B1928</f>
        <v>45107</v>
      </c>
      <c r="B1925" s="5">
        <f>TITRES_STAT!D1928</f>
        <v>0.41</v>
      </c>
      <c r="C1925" s="2">
        <f t="shared" si="270"/>
        <v>-1.0000000000000009E-2</v>
      </c>
      <c r="D1925" s="2">
        <f t="shared" si="271"/>
        <v>0</v>
      </c>
      <c r="E1925" s="2">
        <f t="shared" si="272"/>
        <v>1.0000000000000009E-2</v>
      </c>
      <c r="F1925" s="2">
        <f t="shared" si="269"/>
        <v>1.9428529191382539E-3</v>
      </c>
      <c r="G1925" s="2">
        <f t="shared" si="269"/>
        <v>2.4648599839244625E-3</v>
      </c>
      <c r="H1925" s="2">
        <f t="shared" si="265"/>
        <v>0.78822039864711202</v>
      </c>
      <c r="I1925" s="2">
        <f t="shared" si="266"/>
        <v>44.07848155872982</v>
      </c>
    </row>
    <row r="1926" spans="1:9" ht="13.5" x14ac:dyDescent="0.25">
      <c r="A1926" s="3">
        <f>TITRES_STAT!B1929</f>
        <v>45110</v>
      </c>
      <c r="B1926" s="5">
        <f>TITRES_STAT!D1929</f>
        <v>0.41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1.8040777106283787E-3</v>
      </c>
      <c r="G1926" s="2">
        <f t="shared" si="269"/>
        <v>2.2887985565012868E-3</v>
      </c>
      <c r="H1926" s="2">
        <f t="shared" si="265"/>
        <v>0.78822039864711202</v>
      </c>
      <c r="I1926" s="2">
        <f t="shared" si="266"/>
        <v>44.07848155872982</v>
      </c>
    </row>
    <row r="1927" spans="1:9" ht="13.5" x14ac:dyDescent="0.25">
      <c r="A1927" s="3">
        <f>TITRES_STAT!B1930</f>
        <v>45111</v>
      </c>
      <c r="B1927" s="5">
        <f>TITRES_STAT!D1930</f>
        <v>0.42</v>
      </c>
      <c r="C1927" s="2">
        <f t="shared" si="270"/>
        <v>1.0000000000000009E-2</v>
      </c>
      <c r="D1927" s="2">
        <f t="shared" si="271"/>
        <v>1.0000000000000009E-2</v>
      </c>
      <c r="E1927" s="2">
        <f t="shared" si="272"/>
        <v>0</v>
      </c>
      <c r="F1927" s="2">
        <f t="shared" si="269"/>
        <v>2.3895007312977811E-3</v>
      </c>
      <c r="G1927" s="2">
        <f t="shared" si="269"/>
        <v>2.1253129453226234E-3</v>
      </c>
      <c r="H1927" s="2">
        <f t="shared" si="265"/>
        <v>1.1243053577387654</v>
      </c>
      <c r="I1927" s="2">
        <f t="shared" si="266"/>
        <v>52.92578835914351</v>
      </c>
    </row>
    <row r="1928" spans="1:9" ht="13.5" x14ac:dyDescent="0.25">
      <c r="A1928" s="3">
        <f>TITRES_STAT!B1931</f>
        <v>45112</v>
      </c>
      <c r="B1928" s="5">
        <f>TITRES_STAT!D1931</f>
        <v>0.42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2.2188221076336538E-3</v>
      </c>
      <c r="G1928" s="2">
        <f t="shared" si="269"/>
        <v>1.9735048777995792E-3</v>
      </c>
      <c r="H1928" s="2">
        <f t="shared" si="265"/>
        <v>1.1243053577387652</v>
      </c>
      <c r="I1928" s="2">
        <f t="shared" si="266"/>
        <v>52.92578835914351</v>
      </c>
    </row>
    <row r="1929" spans="1:9" ht="13.5" x14ac:dyDescent="0.25">
      <c r="A1929" s="3">
        <f>TITRES_STAT!B1932</f>
        <v>45113</v>
      </c>
      <c r="B1929" s="5">
        <f>TITRES_STAT!D1932</f>
        <v>0.42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2.0603348142312497E-3</v>
      </c>
      <c r="G1929" s="2">
        <f t="shared" si="269"/>
        <v>1.8325402436710377E-3</v>
      </c>
      <c r="H1929" s="2">
        <f t="shared" si="265"/>
        <v>1.1243053577387652</v>
      </c>
      <c r="I1929" s="2">
        <f t="shared" si="266"/>
        <v>52.92578835914351</v>
      </c>
    </row>
    <row r="1930" spans="1:9" ht="13.5" x14ac:dyDescent="0.25">
      <c r="A1930" s="3">
        <f>TITRES_STAT!B1933</f>
        <v>45114</v>
      </c>
      <c r="B1930" s="5">
        <f>TITRES_STAT!D1933</f>
        <v>0.42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1.9131680417861605E-3</v>
      </c>
      <c r="G1930" s="2">
        <f t="shared" si="269"/>
        <v>1.7016445119802492E-3</v>
      </c>
      <c r="H1930" s="2">
        <f t="shared" si="265"/>
        <v>1.1243053577387652</v>
      </c>
      <c r="I1930" s="2">
        <f t="shared" si="266"/>
        <v>52.92578835914351</v>
      </c>
    </row>
    <row r="1931" spans="1:9" ht="13.5" x14ac:dyDescent="0.25">
      <c r="A1931" s="3">
        <f>TITRES_STAT!B1934</f>
        <v>45117</v>
      </c>
      <c r="B1931" s="5">
        <f>TITRES_STAT!D1934</f>
        <v>0.42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1.7765131816585777E-3</v>
      </c>
      <c r="G1931" s="2">
        <f t="shared" si="269"/>
        <v>1.5800984754102312E-3</v>
      </c>
      <c r="H1931" s="2">
        <f t="shared" si="265"/>
        <v>1.1243053577387654</v>
      </c>
      <c r="I1931" s="2">
        <f t="shared" si="266"/>
        <v>52.92578835914351</v>
      </c>
    </row>
    <row r="1932" spans="1:9" ht="13.5" x14ac:dyDescent="0.25">
      <c r="A1932" s="3">
        <f>TITRES_STAT!B1935</f>
        <v>45118</v>
      </c>
      <c r="B1932" s="5">
        <f>TITRES_STAT!D1935</f>
        <v>0.42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1.6496193829686793E-3</v>
      </c>
      <c r="G1932" s="2">
        <f t="shared" si="269"/>
        <v>1.4672342985952145E-3</v>
      </c>
      <c r="H1932" s="2">
        <f t="shared" si="265"/>
        <v>1.1243053577387654</v>
      </c>
      <c r="I1932" s="2">
        <f t="shared" si="266"/>
        <v>52.92578835914351</v>
      </c>
    </row>
    <row r="1933" spans="1:9" ht="13.5" x14ac:dyDescent="0.25">
      <c r="A1933" s="3">
        <f>TITRES_STAT!B1936</f>
        <v>45119</v>
      </c>
      <c r="B1933" s="5">
        <f>TITRES_STAT!D1936</f>
        <v>0.42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1.531789427042345E-3</v>
      </c>
      <c r="G1933" s="2">
        <f t="shared" si="273"/>
        <v>1.3624318486955562E-3</v>
      </c>
      <c r="H1933" s="2">
        <f t="shared" si="265"/>
        <v>1.1243053577387656</v>
      </c>
      <c r="I1933" s="2">
        <f t="shared" si="266"/>
        <v>52.92578835914351</v>
      </c>
    </row>
    <row r="1934" spans="1:9" ht="13.5" x14ac:dyDescent="0.25">
      <c r="A1934" s="3">
        <f>TITRES_STAT!B1937</f>
        <v>45120</v>
      </c>
      <c r="B1934" s="5">
        <f>TITRES_STAT!D1937</f>
        <v>0.43</v>
      </c>
      <c r="C1934" s="2">
        <f t="shared" si="270"/>
        <v>1.0000000000000009E-2</v>
      </c>
      <c r="D1934" s="2">
        <f t="shared" si="271"/>
        <v>1.0000000000000009E-2</v>
      </c>
      <c r="E1934" s="2">
        <f t="shared" si="272"/>
        <v>0</v>
      </c>
      <c r="F1934" s="2">
        <f t="shared" si="273"/>
        <v>2.1366616108250353E-3</v>
      </c>
      <c r="G1934" s="2">
        <f t="shared" si="273"/>
        <v>1.265115288074445E-3</v>
      </c>
      <c r="H1934" s="2">
        <f t="shared" si="265"/>
        <v>1.6889066403403581</v>
      </c>
      <c r="I1934" s="2">
        <f t="shared" si="266"/>
        <v>62.810162874475203</v>
      </c>
    </row>
    <row r="1935" spans="1:9" ht="13.5" x14ac:dyDescent="0.25">
      <c r="A1935" s="3">
        <f>TITRES_STAT!B1938</f>
        <v>45121</v>
      </c>
      <c r="B1935" s="5">
        <f>TITRES_STAT!D1938</f>
        <v>0.42</v>
      </c>
      <c r="C1935" s="2">
        <f t="shared" si="270"/>
        <v>-1.0000000000000009E-2</v>
      </c>
      <c r="D1935" s="2">
        <f t="shared" si="271"/>
        <v>0</v>
      </c>
      <c r="E1935" s="2">
        <f t="shared" si="272"/>
        <v>1.0000000000000009E-2</v>
      </c>
      <c r="F1935" s="2">
        <f t="shared" si="273"/>
        <v>1.9840429243375328E-3</v>
      </c>
      <c r="G1935" s="2">
        <f t="shared" si="273"/>
        <v>1.8890356246405568E-3</v>
      </c>
      <c r="H1935" s="2">
        <f t="shared" si="265"/>
        <v>1.0502940751660277</v>
      </c>
      <c r="I1935" s="2">
        <f t="shared" si="266"/>
        <v>51.226508815862303</v>
      </c>
    </row>
    <row r="1936" spans="1:9" ht="13.5" x14ac:dyDescent="0.25">
      <c r="A1936" s="3">
        <f>TITRES_STAT!B1939</f>
        <v>45124</v>
      </c>
      <c r="B1936" s="5">
        <f>TITRES_STAT!D1939</f>
        <v>0.42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1.8423255725991375E-3</v>
      </c>
      <c r="G1936" s="2">
        <f t="shared" si="273"/>
        <v>1.7541045085948028E-3</v>
      </c>
      <c r="H1936" s="2">
        <f t="shared" si="265"/>
        <v>1.0502940751660275</v>
      </c>
      <c r="I1936" s="2">
        <f t="shared" si="266"/>
        <v>51.226508815862296</v>
      </c>
    </row>
    <row r="1937" spans="1:9" ht="13.5" x14ac:dyDescent="0.25">
      <c r="A1937" s="3">
        <f>TITRES_STAT!B1940</f>
        <v>45125</v>
      </c>
      <c r="B1937" s="5">
        <f>TITRES_STAT!D1940</f>
        <v>0.42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1.7107308888420563E-3</v>
      </c>
      <c r="G1937" s="2">
        <f t="shared" si="273"/>
        <v>1.62881132940946E-3</v>
      </c>
      <c r="H1937" s="2">
        <f t="shared" ref="H1937:H2000" si="274">F1937/G1937</f>
        <v>1.0502940751660275</v>
      </c>
      <c r="I1937" s="2">
        <f t="shared" ref="I1937:I2000" si="275">IF(G1937=0,100,100-(100/(1+H1937)))</f>
        <v>51.226508815862296</v>
      </c>
    </row>
    <row r="1938" spans="1:9" ht="13.5" x14ac:dyDescent="0.25">
      <c r="A1938" s="3">
        <f>TITRES_STAT!B1941</f>
        <v>45127</v>
      </c>
      <c r="B1938" s="5">
        <f>TITRES_STAT!D1941</f>
        <v>0.42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1.5885358253533381E-3</v>
      </c>
      <c r="G1938" s="2">
        <f t="shared" si="273"/>
        <v>1.51246766302307E-3</v>
      </c>
      <c r="H1938" s="2">
        <f t="shared" si="274"/>
        <v>1.0502940751660275</v>
      </c>
      <c r="I1938" s="2">
        <f t="shared" si="275"/>
        <v>51.226508815862296</v>
      </c>
    </row>
    <row r="1939" spans="1:9" ht="13.5" x14ac:dyDescent="0.25">
      <c r="A1939" s="3">
        <f>TITRES_STAT!B1942</f>
        <v>45128</v>
      </c>
      <c r="B1939" s="5">
        <f>TITRES_STAT!D1942</f>
        <v>0.42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1.4750689806852424E-3</v>
      </c>
      <c r="G1939" s="2">
        <f t="shared" si="273"/>
        <v>1.4044342585214221E-3</v>
      </c>
      <c r="H1939" s="2">
        <f t="shared" si="274"/>
        <v>1.0502940751660272</v>
      </c>
      <c r="I1939" s="2">
        <f t="shared" si="275"/>
        <v>51.226508815862296</v>
      </c>
    </row>
    <row r="1940" spans="1:9" ht="13.5" x14ac:dyDescent="0.25">
      <c r="A1940" s="3">
        <f>TITRES_STAT!B1943</f>
        <v>45131</v>
      </c>
      <c r="B1940" s="5">
        <f>TITRES_STAT!D1943</f>
        <v>0.43</v>
      </c>
      <c r="C1940" s="2">
        <f t="shared" si="270"/>
        <v>1.0000000000000009E-2</v>
      </c>
      <c r="D1940" s="2">
        <f t="shared" si="271"/>
        <v>1.0000000000000009E-2</v>
      </c>
      <c r="E1940" s="2">
        <f t="shared" si="272"/>
        <v>0</v>
      </c>
      <c r="F1940" s="2">
        <f t="shared" si="273"/>
        <v>2.0839926249220115E-3</v>
      </c>
      <c r="G1940" s="2">
        <f t="shared" si="273"/>
        <v>1.3041175257698919E-3</v>
      </c>
      <c r="H1940" s="2">
        <f t="shared" si="274"/>
        <v>1.5980098294375094</v>
      </c>
      <c r="I1940" s="2">
        <f t="shared" si="275"/>
        <v>61.508998593107385</v>
      </c>
    </row>
    <row r="1941" spans="1:9" ht="13.5" x14ac:dyDescent="0.25">
      <c r="A1941" s="3">
        <f>TITRES_STAT!B1944</f>
        <v>45133</v>
      </c>
      <c r="B1941" s="5">
        <f>TITRES_STAT!D1944</f>
        <v>0.42</v>
      </c>
      <c r="C1941" s="2">
        <f t="shared" si="270"/>
        <v>-1.0000000000000009E-2</v>
      </c>
      <c r="D1941" s="2">
        <f t="shared" si="271"/>
        <v>0</v>
      </c>
      <c r="E1941" s="2">
        <f t="shared" si="272"/>
        <v>1.0000000000000009E-2</v>
      </c>
      <c r="F1941" s="2">
        <f t="shared" si="273"/>
        <v>1.9351360088561535E-3</v>
      </c>
      <c r="G1941" s="2">
        <f t="shared" si="273"/>
        <v>1.9252519882149001E-3</v>
      </c>
      <c r="H1941" s="2">
        <f t="shared" si="274"/>
        <v>1.0051338841365995</v>
      </c>
      <c r="I1941" s="2">
        <f t="shared" si="275"/>
        <v>50.12801848737422</v>
      </c>
    </row>
    <row r="1942" spans="1:9" ht="13.5" x14ac:dyDescent="0.25">
      <c r="A1942" s="3">
        <f>TITRES_STAT!B1945</f>
        <v>45134</v>
      </c>
      <c r="B1942" s="5">
        <f>TITRES_STAT!D1945</f>
        <v>0.42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1.796912008223571E-3</v>
      </c>
      <c r="G1942" s="2">
        <f t="shared" si="273"/>
        <v>1.7877339890566928E-3</v>
      </c>
      <c r="H1942" s="2">
        <f t="shared" si="274"/>
        <v>1.0051338841365998</v>
      </c>
      <c r="I1942" s="2">
        <f t="shared" si="275"/>
        <v>50.128018487374234</v>
      </c>
    </row>
    <row r="1943" spans="1:9" ht="13.5" x14ac:dyDescent="0.25">
      <c r="A1943" s="3">
        <f>TITRES_STAT!B1946</f>
        <v>45135</v>
      </c>
      <c r="B1943" s="5">
        <f>TITRES_STAT!D1946</f>
        <v>0.42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1.668561150493316E-3</v>
      </c>
      <c r="G1943" s="2">
        <f t="shared" si="273"/>
        <v>1.6600387041240719E-3</v>
      </c>
      <c r="H1943" s="2">
        <f t="shared" si="274"/>
        <v>1.0051338841365998</v>
      </c>
      <c r="I1943" s="2">
        <f t="shared" si="275"/>
        <v>50.128018487374234</v>
      </c>
    </row>
    <row r="1944" spans="1:9" ht="13.5" x14ac:dyDescent="0.25">
      <c r="A1944" s="3">
        <f>TITRES_STAT!B1947</f>
        <v>45138</v>
      </c>
      <c r="B1944" s="5">
        <f>TITRES_STAT!D1947</f>
        <v>0.41</v>
      </c>
      <c r="C1944" s="2">
        <f t="shared" si="270"/>
        <v>-1.0000000000000009E-2</v>
      </c>
      <c r="D1944" s="2">
        <f t="shared" si="271"/>
        <v>0</v>
      </c>
      <c r="E1944" s="2">
        <f t="shared" si="272"/>
        <v>1.0000000000000009E-2</v>
      </c>
      <c r="F1944" s="2">
        <f t="shared" si="273"/>
        <v>1.5493782111723649E-3</v>
      </c>
      <c r="G1944" s="2">
        <f t="shared" si="273"/>
        <v>2.2557502252580673E-3</v>
      </c>
      <c r="H1944" s="2">
        <f t="shared" si="274"/>
        <v>0.68685716788307516</v>
      </c>
      <c r="I1944" s="2">
        <f t="shared" si="275"/>
        <v>40.718158061067378</v>
      </c>
    </row>
    <row r="1945" spans="1:9" ht="13.5" x14ac:dyDescent="0.25">
      <c r="A1945" s="3">
        <f>TITRES_STAT!B1948</f>
        <v>45139</v>
      </c>
      <c r="B1945" s="5">
        <f>TITRES_STAT!D1948</f>
        <v>0.42</v>
      </c>
      <c r="C1945" s="2">
        <f t="shared" si="270"/>
        <v>1.0000000000000009E-2</v>
      </c>
      <c r="D1945" s="2">
        <f t="shared" si="271"/>
        <v>1.0000000000000009E-2</v>
      </c>
      <c r="E1945" s="2">
        <f t="shared" si="272"/>
        <v>0</v>
      </c>
      <c r="F1945" s="2">
        <f t="shared" si="273"/>
        <v>2.1529940532314822E-3</v>
      </c>
      <c r="G1945" s="2">
        <f t="shared" si="273"/>
        <v>2.0946252091682055E-3</v>
      </c>
      <c r="H1945" s="2">
        <f t="shared" si="274"/>
        <v>1.0278660085860685</v>
      </c>
      <c r="I1945" s="2">
        <f t="shared" si="275"/>
        <v>50.687077165554392</v>
      </c>
    </row>
    <row r="1946" spans="1:9" ht="13.5" x14ac:dyDescent="0.25">
      <c r="A1946" s="3">
        <f>TITRES_STAT!B1949</f>
        <v>45140</v>
      </c>
      <c r="B1946" s="5">
        <f>TITRES_STAT!D1949</f>
        <v>0.42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1.9992087637149478E-3</v>
      </c>
      <c r="G1946" s="2">
        <f t="shared" si="273"/>
        <v>1.945009122799048E-3</v>
      </c>
      <c r="H1946" s="2">
        <f t="shared" si="274"/>
        <v>1.0278660085860685</v>
      </c>
      <c r="I1946" s="2">
        <f t="shared" si="275"/>
        <v>50.687077165554392</v>
      </c>
    </row>
    <row r="1947" spans="1:9" ht="13.5" x14ac:dyDescent="0.25">
      <c r="A1947" s="3">
        <f>TITRES_STAT!B1950</f>
        <v>45141</v>
      </c>
      <c r="B1947" s="5">
        <f>TITRES_STAT!D1950</f>
        <v>0.42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1.8564081377353085E-3</v>
      </c>
      <c r="G1947" s="2">
        <f t="shared" si="273"/>
        <v>1.8060798997419729E-3</v>
      </c>
      <c r="H1947" s="2">
        <f t="shared" si="274"/>
        <v>1.0278660085860685</v>
      </c>
      <c r="I1947" s="2">
        <f t="shared" si="275"/>
        <v>50.687077165554392</v>
      </c>
    </row>
    <row r="1948" spans="1:9" ht="13.5" x14ac:dyDescent="0.25">
      <c r="A1948" s="3">
        <f>TITRES_STAT!B1951</f>
        <v>45142</v>
      </c>
      <c r="B1948" s="5">
        <f>TITRES_STAT!D1951</f>
        <v>0.42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1.7238075564685008E-3</v>
      </c>
      <c r="G1948" s="2">
        <f t="shared" si="273"/>
        <v>1.6770741926175462E-3</v>
      </c>
      <c r="H1948" s="2">
        <f t="shared" si="274"/>
        <v>1.0278660085860685</v>
      </c>
      <c r="I1948" s="2">
        <f t="shared" si="275"/>
        <v>50.687077165554392</v>
      </c>
    </row>
    <row r="1949" spans="1:9" ht="13.5" x14ac:dyDescent="0.25">
      <c r="A1949" s="3">
        <f>TITRES_STAT!B1952</f>
        <v>45145</v>
      </c>
      <c r="B1949" s="5">
        <f>TITRES_STAT!D1952</f>
        <v>0.42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1.6006784452921793E-3</v>
      </c>
      <c r="G1949" s="2">
        <f t="shared" si="276"/>
        <v>1.5572831788591499E-3</v>
      </c>
      <c r="H1949" s="2">
        <f t="shared" si="274"/>
        <v>1.0278660085860687</v>
      </c>
      <c r="I1949" s="2">
        <f t="shared" si="275"/>
        <v>50.687077165554399</v>
      </c>
    </row>
    <row r="1950" spans="1:9" ht="13.5" x14ac:dyDescent="0.25">
      <c r="A1950" s="3">
        <f>TITRES_STAT!B1953</f>
        <v>45146</v>
      </c>
      <c r="B1950" s="5">
        <f>TITRES_STAT!D1953</f>
        <v>0.42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1.4863442706284523E-3</v>
      </c>
      <c r="G1950" s="2">
        <f t="shared" si="276"/>
        <v>1.4460486660834962E-3</v>
      </c>
      <c r="H1950" s="2">
        <f t="shared" si="274"/>
        <v>1.0278660085860689</v>
      </c>
      <c r="I1950" s="2">
        <f t="shared" si="275"/>
        <v>50.687077165554413</v>
      </c>
    </row>
    <row r="1951" spans="1:9" ht="13.5" x14ac:dyDescent="0.25">
      <c r="A1951" s="3">
        <f>TITRES_STAT!B1954</f>
        <v>45147</v>
      </c>
      <c r="B1951" s="5">
        <f>TITRES_STAT!D1954</f>
        <v>0.42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1.3801768227264201E-3</v>
      </c>
      <c r="G1951" s="2">
        <f t="shared" si="276"/>
        <v>1.3427594756489608E-3</v>
      </c>
      <c r="H1951" s="2">
        <f t="shared" si="274"/>
        <v>1.0278660085860689</v>
      </c>
      <c r="I1951" s="2">
        <f t="shared" si="275"/>
        <v>50.687077165554413</v>
      </c>
    </row>
    <row r="1952" spans="1:9" ht="13.5" x14ac:dyDescent="0.25">
      <c r="A1952" s="3">
        <f>TITRES_STAT!B1955</f>
        <v>45148</v>
      </c>
      <c r="B1952" s="5">
        <f>TITRES_STAT!D1955</f>
        <v>0.42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1.2815927639602473E-3</v>
      </c>
      <c r="G1952" s="2">
        <f t="shared" si="276"/>
        <v>1.2468480845311777E-3</v>
      </c>
      <c r="H1952" s="2">
        <f t="shared" si="274"/>
        <v>1.0278660085860691</v>
      </c>
      <c r="I1952" s="2">
        <f t="shared" si="275"/>
        <v>50.687077165554413</v>
      </c>
    </row>
    <row r="1953" spans="1:9" ht="13.5" x14ac:dyDescent="0.25">
      <c r="A1953" s="3">
        <f>TITRES_STAT!B1956</f>
        <v>45149</v>
      </c>
      <c r="B1953" s="5">
        <f>TITRES_STAT!D1956</f>
        <v>0.42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1.1900504236773725E-3</v>
      </c>
      <c r="G1953" s="2">
        <f t="shared" si="276"/>
        <v>1.157787507064665E-3</v>
      </c>
      <c r="H1953" s="2">
        <f t="shared" si="274"/>
        <v>1.0278660085860691</v>
      </c>
      <c r="I1953" s="2">
        <f t="shared" si="275"/>
        <v>50.687077165554413</v>
      </c>
    </row>
    <row r="1954" spans="1:9" ht="13.5" x14ac:dyDescent="0.25">
      <c r="A1954" s="3">
        <f>TITRES_STAT!B1957</f>
        <v>45152</v>
      </c>
      <c r="B1954" s="5">
        <f>TITRES_STAT!D1957</f>
        <v>0.41</v>
      </c>
      <c r="C1954" s="2">
        <f t="shared" si="270"/>
        <v>-1.0000000000000009E-2</v>
      </c>
      <c r="D1954" s="2">
        <f t="shared" si="271"/>
        <v>0</v>
      </c>
      <c r="E1954" s="2">
        <f t="shared" si="272"/>
        <v>1.0000000000000009E-2</v>
      </c>
      <c r="F1954" s="2">
        <f t="shared" si="276"/>
        <v>1.1050468219861317E-3</v>
      </c>
      <c r="G1954" s="2">
        <f t="shared" si="276"/>
        <v>1.7893741137029039E-3</v>
      </c>
      <c r="H1954" s="2">
        <f t="shared" si="274"/>
        <v>0.61756052774194015</v>
      </c>
      <c r="I1954" s="2">
        <f t="shared" si="275"/>
        <v>38.178511230366986</v>
      </c>
    </row>
    <row r="1955" spans="1:9" ht="13.5" x14ac:dyDescent="0.25">
      <c r="A1955" s="3">
        <f>TITRES_STAT!B1958</f>
        <v>45153</v>
      </c>
      <c r="B1955" s="5">
        <f>TITRES_STAT!D1958</f>
        <v>0.42</v>
      </c>
      <c r="C1955" s="2">
        <f t="shared" si="270"/>
        <v>1.0000000000000009E-2</v>
      </c>
      <c r="D1955" s="2">
        <f t="shared" si="271"/>
        <v>1.0000000000000009E-2</v>
      </c>
      <c r="E1955" s="2">
        <f t="shared" si="272"/>
        <v>0</v>
      </c>
      <c r="F1955" s="2">
        <f t="shared" si="276"/>
        <v>1.7404006204156943E-3</v>
      </c>
      <c r="G1955" s="2">
        <f t="shared" si="276"/>
        <v>1.6615616770098394E-3</v>
      </c>
      <c r="H1955" s="2">
        <f t="shared" si="274"/>
        <v>1.0474487011205833</v>
      </c>
      <c r="I1955" s="2">
        <f t="shared" si="275"/>
        <v>51.158727471282042</v>
      </c>
    </row>
    <row r="1956" spans="1:9" ht="13.5" x14ac:dyDescent="0.25">
      <c r="A1956" s="3">
        <f>TITRES_STAT!B1959</f>
        <v>45154</v>
      </c>
      <c r="B1956" s="5">
        <f>TITRES_STAT!D1959</f>
        <v>0.42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1.616086290386002E-3</v>
      </c>
      <c r="G1956" s="2">
        <f t="shared" si="276"/>
        <v>1.5428787000805653E-3</v>
      </c>
      <c r="H1956" s="2">
        <f t="shared" si="274"/>
        <v>1.0474487011205833</v>
      </c>
      <c r="I1956" s="2">
        <f t="shared" si="275"/>
        <v>51.158727471282042</v>
      </c>
    </row>
    <row r="1957" spans="1:9" ht="13.5" x14ac:dyDescent="0.25">
      <c r="A1957" s="3">
        <f>TITRES_STAT!B1960</f>
        <v>45155</v>
      </c>
      <c r="B1957" s="5">
        <f>TITRES_STAT!D1960</f>
        <v>0.42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1.5006515553584304E-3</v>
      </c>
      <c r="G1957" s="2">
        <f t="shared" si="276"/>
        <v>1.4326730786462392E-3</v>
      </c>
      <c r="H1957" s="2">
        <f t="shared" si="274"/>
        <v>1.0474487011205833</v>
      </c>
      <c r="I1957" s="2">
        <f t="shared" si="275"/>
        <v>51.158727471282042</v>
      </c>
    </row>
    <row r="1958" spans="1:9" ht="13.5" x14ac:dyDescent="0.25">
      <c r="A1958" s="3">
        <f>TITRES_STAT!B1961</f>
        <v>45156</v>
      </c>
      <c r="B1958" s="5">
        <f>TITRES_STAT!D1961</f>
        <v>0.42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1.3934621585471141E-3</v>
      </c>
      <c r="G1958" s="2">
        <f t="shared" si="276"/>
        <v>1.3303392873143651E-3</v>
      </c>
      <c r="H1958" s="2">
        <f t="shared" si="274"/>
        <v>1.0474487011205833</v>
      </c>
      <c r="I1958" s="2">
        <f t="shared" si="275"/>
        <v>51.158727471282042</v>
      </c>
    </row>
    <row r="1959" spans="1:9" ht="13.5" x14ac:dyDescent="0.25">
      <c r="A1959" s="3">
        <f>TITRES_STAT!B1962</f>
        <v>45159</v>
      </c>
      <c r="B1959" s="5">
        <f>TITRES_STAT!D1962</f>
        <v>0.42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1.2939291472223201E-3</v>
      </c>
      <c r="G1959" s="2">
        <f t="shared" si="276"/>
        <v>1.2353150525061961E-3</v>
      </c>
      <c r="H1959" s="2">
        <f t="shared" si="274"/>
        <v>1.0474487011205833</v>
      </c>
      <c r="I1959" s="2">
        <f t="shared" si="275"/>
        <v>51.158727471282042</v>
      </c>
    </row>
    <row r="1960" spans="1:9" ht="13.5" x14ac:dyDescent="0.25">
      <c r="A1960" s="3">
        <f>TITRES_STAT!B1963</f>
        <v>45160</v>
      </c>
      <c r="B1960" s="5">
        <f>TITRES_STAT!D1963</f>
        <v>0.41</v>
      </c>
      <c r="C1960" s="2">
        <f t="shared" si="270"/>
        <v>-1.0000000000000009E-2</v>
      </c>
      <c r="D1960" s="2">
        <f t="shared" si="271"/>
        <v>0</v>
      </c>
      <c r="E1960" s="2">
        <f t="shared" si="272"/>
        <v>1.0000000000000009E-2</v>
      </c>
      <c r="F1960" s="2">
        <f t="shared" si="276"/>
        <v>1.20150563670644E-3</v>
      </c>
      <c r="G1960" s="2">
        <f t="shared" si="276"/>
        <v>1.8613639773271827E-3</v>
      </c>
      <c r="H1960" s="2">
        <f t="shared" si="274"/>
        <v>0.6454974155198473</v>
      </c>
      <c r="I1960" s="2">
        <f t="shared" si="275"/>
        <v>39.228102665595557</v>
      </c>
    </row>
    <row r="1961" spans="1:9" ht="13.5" x14ac:dyDescent="0.25">
      <c r="A1961" s="3">
        <f>TITRES_STAT!B1964</f>
        <v>45161</v>
      </c>
      <c r="B1961" s="5">
        <f>TITRES_STAT!D1964</f>
        <v>0.42</v>
      </c>
      <c r="C1961" s="2">
        <f t="shared" si="270"/>
        <v>1.0000000000000009E-2</v>
      </c>
      <c r="D1961" s="2">
        <f t="shared" si="271"/>
        <v>1.0000000000000009E-2</v>
      </c>
      <c r="E1961" s="2">
        <f t="shared" si="272"/>
        <v>0</v>
      </c>
      <c r="F1961" s="2">
        <f t="shared" si="276"/>
        <v>1.8299695197988377E-3</v>
      </c>
      <c r="G1961" s="2">
        <f t="shared" si="276"/>
        <v>1.7284094075180982E-3</v>
      </c>
      <c r="H1961" s="2">
        <f t="shared" si="274"/>
        <v>1.0587592915422592</v>
      </c>
      <c r="I1961" s="2">
        <f t="shared" si="275"/>
        <v>51.427055891955227</v>
      </c>
    </row>
    <row r="1962" spans="1:9" ht="13.5" x14ac:dyDescent="0.25">
      <c r="A1962" s="3">
        <f>TITRES_STAT!B1965</f>
        <v>45162</v>
      </c>
      <c r="B1962" s="5">
        <f>TITRES_STAT!D1965</f>
        <v>0.42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1.6992574112417779E-3</v>
      </c>
      <c r="G1962" s="2">
        <f t="shared" si="276"/>
        <v>1.604951592695377E-3</v>
      </c>
      <c r="H1962" s="2">
        <f t="shared" si="274"/>
        <v>1.0587592915422592</v>
      </c>
      <c r="I1962" s="2">
        <f t="shared" si="275"/>
        <v>51.427055891955227</v>
      </c>
    </row>
    <row r="1963" spans="1:9" ht="13.5" x14ac:dyDescent="0.25">
      <c r="A1963" s="3">
        <f>TITRES_STAT!B1966</f>
        <v>45163</v>
      </c>
      <c r="B1963" s="5">
        <f>TITRES_STAT!D1966</f>
        <v>0.42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1.5778818818673651E-3</v>
      </c>
      <c r="G1963" s="2">
        <f t="shared" si="276"/>
        <v>1.4903121932171358E-3</v>
      </c>
      <c r="H1963" s="2">
        <f t="shared" si="274"/>
        <v>1.0587592915422592</v>
      </c>
      <c r="I1963" s="2">
        <f t="shared" si="275"/>
        <v>51.427055891955227</v>
      </c>
    </row>
    <row r="1964" spans="1:9" ht="13.5" x14ac:dyDescent="0.25">
      <c r="A1964" s="3">
        <f>TITRES_STAT!B1967</f>
        <v>45166</v>
      </c>
      <c r="B1964" s="5">
        <f>TITRES_STAT!D1967</f>
        <v>0.41</v>
      </c>
      <c r="C1964" s="2">
        <f t="shared" si="270"/>
        <v>-1.0000000000000009E-2</v>
      </c>
      <c r="D1964" s="2">
        <f t="shared" si="271"/>
        <v>0</v>
      </c>
      <c r="E1964" s="2">
        <f t="shared" si="272"/>
        <v>1.0000000000000009E-2</v>
      </c>
      <c r="F1964" s="2">
        <f t="shared" si="276"/>
        <v>1.4651760331625533E-3</v>
      </c>
      <c r="G1964" s="2">
        <f t="shared" si="276"/>
        <v>2.0981470365587693E-3</v>
      </c>
      <c r="H1964" s="2">
        <f t="shared" si="274"/>
        <v>0.69831904420084412</v>
      </c>
      <c r="I1964" s="2">
        <f t="shared" si="275"/>
        <v>41.118248457812172</v>
      </c>
    </row>
    <row r="1965" spans="1:9" ht="13.5" x14ac:dyDescent="0.25">
      <c r="A1965" s="3">
        <f>TITRES_STAT!B1968</f>
        <v>45167</v>
      </c>
      <c r="B1965" s="5">
        <f>TITRES_STAT!D1968</f>
        <v>0.41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1.360520602222371E-3</v>
      </c>
      <c r="G1965" s="2">
        <f t="shared" si="277"/>
        <v>1.9482793910902858E-3</v>
      </c>
      <c r="H1965" s="2">
        <f t="shared" si="274"/>
        <v>0.69831904420084412</v>
      </c>
      <c r="I1965" s="2">
        <f t="shared" si="275"/>
        <v>41.118248457812172</v>
      </c>
    </row>
    <row r="1966" spans="1:9" ht="13.5" x14ac:dyDescent="0.25">
      <c r="A1966" s="3">
        <f>TITRES_STAT!B1969</f>
        <v>45168</v>
      </c>
      <c r="B1966" s="5">
        <f>TITRES_STAT!D1969</f>
        <v>0.41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1.2633405592064873E-3</v>
      </c>
      <c r="G1966" s="2">
        <f t="shared" si="277"/>
        <v>1.8091165774409797E-3</v>
      </c>
      <c r="H1966" s="2">
        <f t="shared" si="274"/>
        <v>0.69831904420084412</v>
      </c>
      <c r="I1966" s="2">
        <f t="shared" si="275"/>
        <v>41.118248457812172</v>
      </c>
    </row>
    <row r="1967" spans="1:9" ht="13.5" x14ac:dyDescent="0.25">
      <c r="A1967" s="3">
        <f>TITRES_STAT!B1970</f>
        <v>45169</v>
      </c>
      <c r="B1967" s="5">
        <f>TITRES_STAT!D1970</f>
        <v>0.41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1.1731019478345953E-3</v>
      </c>
      <c r="G1967" s="2">
        <f t="shared" si="277"/>
        <v>1.679893964766624E-3</v>
      </c>
      <c r="H1967" s="2">
        <f t="shared" si="274"/>
        <v>0.69831904420084401</v>
      </c>
      <c r="I1967" s="2">
        <f t="shared" si="275"/>
        <v>41.118248457812172</v>
      </c>
    </row>
    <row r="1968" spans="1:9" ht="13.5" x14ac:dyDescent="0.25">
      <c r="A1968" s="3">
        <f>TITRES_STAT!B1971</f>
        <v>45170</v>
      </c>
      <c r="B1968" s="5">
        <f>TITRES_STAT!D1971</f>
        <v>0.42</v>
      </c>
      <c r="C1968" s="2">
        <f t="shared" si="270"/>
        <v>1.0000000000000009E-2</v>
      </c>
      <c r="D1968" s="2">
        <f t="shared" si="271"/>
        <v>1.0000000000000009E-2</v>
      </c>
      <c r="E1968" s="2">
        <f t="shared" si="272"/>
        <v>0</v>
      </c>
      <c r="F1968" s="2">
        <f t="shared" si="277"/>
        <v>1.8035946658464103E-3</v>
      </c>
      <c r="G1968" s="2">
        <f t="shared" si="277"/>
        <v>1.5599015387118653E-3</v>
      </c>
      <c r="H1968" s="2">
        <f t="shared" si="274"/>
        <v>1.1562234032641456</v>
      </c>
      <c r="I1968" s="2">
        <f t="shared" si="275"/>
        <v>53.622616353844656</v>
      </c>
    </row>
    <row r="1969" spans="1:9" ht="13.5" x14ac:dyDescent="0.25">
      <c r="A1969" s="3">
        <f>TITRES_STAT!B1972</f>
        <v>45173</v>
      </c>
      <c r="B1969" s="5">
        <f>TITRES_STAT!D1972</f>
        <v>0.42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1.6747664754288097E-3</v>
      </c>
      <c r="G1969" s="2">
        <f t="shared" si="277"/>
        <v>1.4484800002324463E-3</v>
      </c>
      <c r="H1969" s="2">
        <f t="shared" si="274"/>
        <v>1.1562234032641459</v>
      </c>
      <c r="I1969" s="2">
        <f t="shared" si="275"/>
        <v>53.622616353844663</v>
      </c>
    </row>
    <row r="1970" spans="1:9" ht="13.5" x14ac:dyDescent="0.25">
      <c r="A1970" s="3">
        <f>TITRES_STAT!B1973</f>
        <v>45174</v>
      </c>
      <c r="B1970" s="5">
        <f>TITRES_STAT!D1973</f>
        <v>0.41</v>
      </c>
      <c r="C1970" s="2">
        <f t="shared" si="270"/>
        <v>-1.0000000000000009E-2</v>
      </c>
      <c r="D1970" s="2">
        <f t="shared" si="271"/>
        <v>0</v>
      </c>
      <c r="E1970" s="2">
        <f t="shared" si="272"/>
        <v>1.0000000000000009E-2</v>
      </c>
      <c r="F1970" s="2">
        <f t="shared" si="277"/>
        <v>1.5551402986124661E-3</v>
      </c>
      <c r="G1970" s="2">
        <f t="shared" si="277"/>
        <v>2.0593028573587008E-3</v>
      </c>
      <c r="H1970" s="2">
        <f t="shared" si="274"/>
        <v>0.75517804146939183</v>
      </c>
      <c r="I1970" s="2">
        <f t="shared" si="275"/>
        <v>43.025722953847769</v>
      </c>
    </row>
    <row r="1971" spans="1:9" ht="13.5" x14ac:dyDescent="0.25">
      <c r="A1971" s="3">
        <f>TITRES_STAT!B1974</f>
        <v>45175</v>
      </c>
      <c r="B1971" s="5">
        <f>TITRES_STAT!D1974</f>
        <v>0.42</v>
      </c>
      <c r="C1971" s="2">
        <f t="shared" si="270"/>
        <v>1.0000000000000009E-2</v>
      </c>
      <c r="D1971" s="2">
        <f t="shared" si="271"/>
        <v>1.0000000000000009E-2</v>
      </c>
      <c r="E1971" s="2">
        <f t="shared" si="272"/>
        <v>0</v>
      </c>
      <c r="F1971" s="2">
        <f t="shared" si="277"/>
        <v>2.1583445629972907E-3</v>
      </c>
      <c r="G1971" s="2">
        <f t="shared" si="277"/>
        <v>1.9122097961187937E-3</v>
      </c>
      <c r="H1971" s="2">
        <f t="shared" si="274"/>
        <v>1.1287174489839327</v>
      </c>
      <c r="I1971" s="2">
        <f t="shared" si="275"/>
        <v>53.023356835012827</v>
      </c>
    </row>
    <row r="1972" spans="1:9" ht="13.5" x14ac:dyDescent="0.25">
      <c r="A1972" s="3">
        <f>TITRES_STAT!B1975</f>
        <v>45176</v>
      </c>
      <c r="B1972" s="5">
        <f>TITRES_STAT!D1975</f>
        <v>0.42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2.0041770942117701E-3</v>
      </c>
      <c r="G1972" s="2">
        <f t="shared" si="277"/>
        <v>1.7756233821103085E-3</v>
      </c>
      <c r="H1972" s="2">
        <f t="shared" si="274"/>
        <v>1.1287174489839327</v>
      </c>
      <c r="I1972" s="2">
        <f t="shared" si="275"/>
        <v>53.023356835012827</v>
      </c>
    </row>
    <row r="1973" spans="1:9" ht="13.5" x14ac:dyDescent="0.25">
      <c r="A1973" s="3">
        <f>TITRES_STAT!B1976</f>
        <v>45177</v>
      </c>
      <c r="B1973" s="5">
        <f>TITRES_STAT!D1976</f>
        <v>0.42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1.8610215874823581E-3</v>
      </c>
      <c r="G1973" s="2">
        <f t="shared" si="277"/>
        <v>1.6487931405310009E-3</v>
      </c>
      <c r="H1973" s="2">
        <f t="shared" si="274"/>
        <v>1.1287174489839327</v>
      </c>
      <c r="I1973" s="2">
        <f t="shared" si="275"/>
        <v>53.023356835012827</v>
      </c>
    </row>
    <row r="1974" spans="1:9" ht="13.5" x14ac:dyDescent="0.25">
      <c r="A1974" s="3">
        <f>TITRES_STAT!B1977</f>
        <v>45180</v>
      </c>
      <c r="B1974" s="5">
        <f>TITRES_STAT!D1977</f>
        <v>0.41</v>
      </c>
      <c r="C1974" s="2">
        <f t="shared" si="270"/>
        <v>-1.0000000000000009E-2</v>
      </c>
      <c r="D1974" s="2">
        <f t="shared" si="271"/>
        <v>0</v>
      </c>
      <c r="E1974" s="2">
        <f t="shared" si="272"/>
        <v>1.0000000000000009E-2</v>
      </c>
      <c r="F1974" s="2">
        <f t="shared" si="277"/>
        <v>1.7280914740907612E-3</v>
      </c>
      <c r="G1974" s="2">
        <f t="shared" si="277"/>
        <v>2.2453079162073585E-3</v>
      </c>
      <c r="H1974" s="2">
        <f t="shared" si="274"/>
        <v>0.76964565154598097</v>
      </c>
      <c r="I1974" s="2">
        <f t="shared" si="275"/>
        <v>43.491512036526089</v>
      </c>
    </row>
    <row r="1975" spans="1:9" ht="13.5" x14ac:dyDescent="0.25">
      <c r="A1975" s="3">
        <f>TITRES_STAT!B1978</f>
        <v>45181</v>
      </c>
      <c r="B1975" s="5">
        <f>TITRES_STAT!D1978</f>
        <v>0.42</v>
      </c>
      <c r="C1975" s="2">
        <f t="shared" si="270"/>
        <v>1.0000000000000009E-2</v>
      </c>
      <c r="D1975" s="2">
        <f t="shared" si="271"/>
        <v>1.0000000000000009E-2</v>
      </c>
      <c r="E1975" s="2">
        <f t="shared" si="272"/>
        <v>0</v>
      </c>
      <c r="F1975" s="2">
        <f t="shared" si="277"/>
        <v>2.3189420830842791E-3</v>
      </c>
      <c r="G1975" s="2">
        <f t="shared" si="277"/>
        <v>2.0849287793354042E-3</v>
      </c>
      <c r="H1975" s="2">
        <f t="shared" si="274"/>
        <v>1.1122404304973283</v>
      </c>
      <c r="I1975" s="2">
        <f t="shared" si="275"/>
        <v>52.65690469883917</v>
      </c>
    </row>
    <row r="1976" spans="1:9" ht="13.5" x14ac:dyDescent="0.25">
      <c r="A1976" s="3">
        <f>TITRES_STAT!B1979</f>
        <v>45182</v>
      </c>
      <c r="B1976" s="5">
        <f>TITRES_STAT!D1979</f>
        <v>0.41</v>
      </c>
      <c r="C1976" s="2">
        <f t="shared" si="270"/>
        <v>-1.0000000000000009E-2</v>
      </c>
      <c r="D1976" s="2">
        <f t="shared" si="271"/>
        <v>0</v>
      </c>
      <c r="E1976" s="2">
        <f t="shared" si="272"/>
        <v>1.0000000000000009E-2</v>
      </c>
      <c r="F1976" s="2">
        <f t="shared" si="277"/>
        <v>2.1533033628639733E-3</v>
      </c>
      <c r="G1976" s="2">
        <f t="shared" si="277"/>
        <v>2.6502910093828759E-3</v>
      </c>
      <c r="H1976" s="2">
        <f t="shared" si="274"/>
        <v>0.81247808457282322</v>
      </c>
      <c r="I1976" s="2">
        <f t="shared" si="275"/>
        <v>44.8269190942694</v>
      </c>
    </row>
    <row r="1977" spans="1:9" ht="13.5" x14ac:dyDescent="0.25">
      <c r="A1977" s="3">
        <f>TITRES_STAT!B1980</f>
        <v>45183</v>
      </c>
      <c r="B1977" s="5">
        <f>TITRES_STAT!D1980</f>
        <v>0.4</v>
      </c>
      <c r="C1977" s="2">
        <f t="shared" si="270"/>
        <v>-9.9999999999999534E-3</v>
      </c>
      <c r="D1977" s="2">
        <f t="shared" si="271"/>
        <v>0</v>
      </c>
      <c r="E1977" s="2">
        <f t="shared" si="272"/>
        <v>9.9999999999999534E-3</v>
      </c>
      <c r="F1977" s="2">
        <f t="shared" si="277"/>
        <v>1.999495979802261E-3</v>
      </c>
      <c r="G1977" s="2">
        <f t="shared" si="277"/>
        <v>3.1752702229983815E-3</v>
      </c>
      <c r="H1977" s="2">
        <f t="shared" si="274"/>
        <v>0.62970891904568471</v>
      </c>
      <c r="I1977" s="2">
        <f t="shared" si="275"/>
        <v>38.639349130789931</v>
      </c>
    </row>
    <row r="1978" spans="1:9" ht="13.5" x14ac:dyDescent="0.25">
      <c r="A1978" s="3">
        <f>TITRES_STAT!B1981</f>
        <v>45184</v>
      </c>
      <c r="B1978" s="5">
        <f>TITRES_STAT!D1981</f>
        <v>0.41</v>
      </c>
      <c r="C1978" s="2">
        <f t="shared" si="270"/>
        <v>9.9999999999999534E-3</v>
      </c>
      <c r="D1978" s="2">
        <f t="shared" si="271"/>
        <v>9.9999999999999534E-3</v>
      </c>
      <c r="E1978" s="2">
        <f t="shared" si="272"/>
        <v>0</v>
      </c>
      <c r="F1978" s="2">
        <f t="shared" si="277"/>
        <v>2.5709605526735252E-3</v>
      </c>
      <c r="G1978" s="2">
        <f t="shared" si="277"/>
        <v>2.9484652070699254E-3</v>
      </c>
      <c r="H1978" s="2">
        <f t="shared" si="274"/>
        <v>0.87196570829758913</v>
      </c>
      <c r="I1978" s="2">
        <f t="shared" si="275"/>
        <v>46.580218026032959</v>
      </c>
    </row>
    <row r="1979" spans="1:9" ht="13.5" x14ac:dyDescent="0.25">
      <c r="A1979" s="3">
        <f>TITRES_STAT!B1982</f>
        <v>45187</v>
      </c>
      <c r="B1979" s="5">
        <f>TITRES_STAT!D1982</f>
        <v>0.41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2.3873205131968449E-3</v>
      </c>
      <c r="G1979" s="2">
        <f t="shared" si="277"/>
        <v>2.7378605494220733E-3</v>
      </c>
      <c r="H1979" s="2">
        <f t="shared" si="274"/>
        <v>0.87196570829758924</v>
      </c>
      <c r="I1979" s="2">
        <f t="shared" si="275"/>
        <v>46.580218026032966</v>
      </c>
    </row>
    <row r="1980" spans="1:9" ht="13.5" x14ac:dyDescent="0.25">
      <c r="A1980" s="3">
        <f>TITRES_STAT!B1983</f>
        <v>45188</v>
      </c>
      <c r="B1980" s="5">
        <f>TITRES_STAT!D1983</f>
        <v>0.41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2.2167976193970705E-3</v>
      </c>
      <c r="G1980" s="2">
        <f t="shared" si="277"/>
        <v>2.5422990816062105E-3</v>
      </c>
      <c r="H1980" s="2">
        <f t="shared" si="274"/>
        <v>0.87196570829758946</v>
      </c>
      <c r="I1980" s="2">
        <f t="shared" si="275"/>
        <v>46.580218026032966</v>
      </c>
    </row>
    <row r="1981" spans="1:9" ht="13.5" x14ac:dyDescent="0.25">
      <c r="A1981" s="3">
        <f>TITRES_STAT!B1984</f>
        <v>45189</v>
      </c>
      <c r="B1981" s="5">
        <f>TITRES_STAT!D1984</f>
        <v>0.41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2.0584549322972797E-3</v>
      </c>
      <c r="G1981" s="2">
        <f t="shared" si="278"/>
        <v>2.3607062900629096E-3</v>
      </c>
      <c r="H1981" s="2">
        <f t="shared" si="274"/>
        <v>0.87196570829758946</v>
      </c>
      <c r="I1981" s="2">
        <f t="shared" si="275"/>
        <v>46.580218026032966</v>
      </c>
    </row>
    <row r="1982" spans="1:9" ht="13.5" x14ac:dyDescent="0.25">
      <c r="A1982" s="3">
        <f>TITRES_STAT!B1985</f>
        <v>45190</v>
      </c>
      <c r="B1982" s="5">
        <f>TITRES_STAT!D1985</f>
        <v>0.41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1.9114224371331882E-3</v>
      </c>
      <c r="G1982" s="2">
        <f t="shared" si="278"/>
        <v>2.1920844122012731E-3</v>
      </c>
      <c r="H1982" s="2">
        <f t="shared" si="274"/>
        <v>0.87196570829758946</v>
      </c>
      <c r="I1982" s="2">
        <f t="shared" si="275"/>
        <v>46.580218026032966</v>
      </c>
    </row>
    <row r="1983" spans="1:9" ht="13.5" x14ac:dyDescent="0.25">
      <c r="A1983" s="3">
        <f>TITRES_STAT!B1986</f>
        <v>45191</v>
      </c>
      <c r="B1983" s="5">
        <f>TITRES_STAT!D1986</f>
        <v>0.41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1.7748922630522464E-3</v>
      </c>
      <c r="G1983" s="2">
        <f t="shared" si="278"/>
        <v>2.0355069541868965E-3</v>
      </c>
      <c r="H1983" s="2">
        <f t="shared" si="274"/>
        <v>0.87196570829758957</v>
      </c>
      <c r="I1983" s="2">
        <f t="shared" si="275"/>
        <v>46.580218026032966</v>
      </c>
    </row>
    <row r="1984" spans="1:9" ht="13.5" x14ac:dyDescent="0.25">
      <c r="A1984" s="3">
        <f>TITRES_STAT!B1987</f>
        <v>45194</v>
      </c>
      <c r="B1984" s="5">
        <f>TITRES_STAT!D1987</f>
        <v>0.4</v>
      </c>
      <c r="C1984" s="2">
        <f t="shared" si="270"/>
        <v>-9.9999999999999534E-3</v>
      </c>
      <c r="D1984" s="2">
        <f t="shared" si="271"/>
        <v>0</v>
      </c>
      <c r="E1984" s="2">
        <f t="shared" si="272"/>
        <v>9.9999999999999534E-3</v>
      </c>
      <c r="F1984" s="2">
        <f t="shared" si="278"/>
        <v>1.6481142442628001E-3</v>
      </c>
      <c r="G1984" s="2">
        <f t="shared" si="278"/>
        <v>2.6043993146021146E-3</v>
      </c>
      <c r="H1984" s="2">
        <f t="shared" si="274"/>
        <v>0.63281933573791838</v>
      </c>
      <c r="I1984" s="2">
        <f t="shared" si="275"/>
        <v>38.756237257071</v>
      </c>
    </row>
    <row r="1985" spans="1:9" ht="13.5" x14ac:dyDescent="0.25">
      <c r="A1985" s="3">
        <f>TITRES_STAT!B1988</f>
        <v>45195</v>
      </c>
      <c r="B1985" s="5">
        <f>TITRES_STAT!D1988</f>
        <v>0.4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1.5303917982440287E-3</v>
      </c>
      <c r="G1985" s="2">
        <f t="shared" si="278"/>
        <v>2.4183707921305348E-3</v>
      </c>
      <c r="H1985" s="2">
        <f t="shared" si="274"/>
        <v>0.63281933573791849</v>
      </c>
      <c r="I1985" s="2">
        <f t="shared" si="275"/>
        <v>38.756237257071</v>
      </c>
    </row>
    <row r="1986" spans="1:9" ht="13.5" x14ac:dyDescent="0.25">
      <c r="A1986" s="3">
        <f>TITRES_STAT!B1989</f>
        <v>45197</v>
      </c>
      <c r="B1986" s="5">
        <f>TITRES_STAT!D1989</f>
        <v>0.4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1.4210780983694553E-3</v>
      </c>
      <c r="G1986" s="2">
        <f t="shared" si="278"/>
        <v>2.245630021264068E-3</v>
      </c>
      <c r="H1986" s="2">
        <f t="shared" si="274"/>
        <v>0.63281933573791849</v>
      </c>
      <c r="I1986" s="2">
        <f t="shared" si="275"/>
        <v>38.756237257071</v>
      </c>
    </row>
    <row r="1987" spans="1:9" ht="13.5" x14ac:dyDescent="0.25">
      <c r="A1987" s="3">
        <f>TITRES_STAT!B1990</f>
        <v>45198</v>
      </c>
      <c r="B1987" s="5">
        <f>TITRES_STAT!D1990</f>
        <v>0.39</v>
      </c>
      <c r="C1987" s="2">
        <f t="shared" ref="C1987:C2050" si="279">B1987-B1986</f>
        <v>-1.0000000000000009E-2</v>
      </c>
      <c r="D1987" s="2">
        <f t="shared" ref="D1987:D2050" si="280">IF(C1987&gt;0,C1987,0)</f>
        <v>0</v>
      </c>
      <c r="E1987" s="2">
        <f t="shared" ref="E1987:E2050" si="281">IF(C1987&lt;0,-C1987,0)</f>
        <v>1.0000000000000009E-2</v>
      </c>
      <c r="F1987" s="2">
        <f t="shared" si="278"/>
        <v>1.3195725199144942E-3</v>
      </c>
      <c r="G1987" s="2">
        <f t="shared" si="278"/>
        <v>2.7995135911737779E-3</v>
      </c>
      <c r="H1987" s="2">
        <f t="shared" si="274"/>
        <v>0.47135778303588266</v>
      </c>
      <c r="I1987" s="2">
        <f t="shared" si="275"/>
        <v>32.035565276538009</v>
      </c>
    </row>
    <row r="1988" spans="1:9" ht="13.5" x14ac:dyDescent="0.25">
      <c r="A1988" s="3">
        <f>TITRES_STAT!B1991</f>
        <v>45201</v>
      </c>
      <c r="B1988" s="5">
        <f>TITRES_STAT!D1991</f>
        <v>0.39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1.2253173399206019E-3</v>
      </c>
      <c r="G1988" s="2">
        <f t="shared" si="278"/>
        <v>2.5995483346613652E-3</v>
      </c>
      <c r="H1988" s="2">
        <f t="shared" si="274"/>
        <v>0.47135778303588272</v>
      </c>
      <c r="I1988" s="2">
        <f t="shared" si="275"/>
        <v>32.035565276538009</v>
      </c>
    </row>
    <row r="1989" spans="1:9" ht="13.5" x14ac:dyDescent="0.25">
      <c r="A1989" s="3">
        <f>TITRES_STAT!B1992</f>
        <v>45202</v>
      </c>
      <c r="B1989" s="5">
        <f>TITRES_STAT!D1992</f>
        <v>0.39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1.1377946727834161E-3</v>
      </c>
      <c r="G1989" s="2">
        <f t="shared" si="278"/>
        <v>2.413866310756982E-3</v>
      </c>
      <c r="H1989" s="2">
        <f t="shared" si="274"/>
        <v>0.47135778303588272</v>
      </c>
      <c r="I1989" s="2">
        <f t="shared" si="275"/>
        <v>32.035565276538009</v>
      </c>
    </row>
    <row r="1990" spans="1:9" ht="13.5" x14ac:dyDescent="0.25">
      <c r="A1990" s="3">
        <f>TITRES_STAT!B1993</f>
        <v>45203</v>
      </c>
      <c r="B1990" s="5">
        <f>TITRES_STAT!D1993</f>
        <v>0.39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1.0565236247274579E-3</v>
      </c>
      <c r="G1990" s="2">
        <f t="shared" si="278"/>
        <v>2.2414472885600549E-3</v>
      </c>
      <c r="H1990" s="2">
        <f t="shared" si="274"/>
        <v>0.47135778303588266</v>
      </c>
      <c r="I1990" s="2">
        <f t="shared" si="275"/>
        <v>32.035565276538009</v>
      </c>
    </row>
    <row r="1991" spans="1:9" ht="13.5" x14ac:dyDescent="0.25">
      <c r="A1991" s="3">
        <f>TITRES_STAT!B1994</f>
        <v>45204</v>
      </c>
      <c r="B1991" s="5">
        <f>TITRES_STAT!D1994</f>
        <v>0.39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9.8105765153263949E-4</v>
      </c>
      <c r="G1991" s="2">
        <f t="shared" si="278"/>
        <v>2.0813439108057653E-3</v>
      </c>
      <c r="H1991" s="2">
        <f t="shared" si="274"/>
        <v>0.47135778303588272</v>
      </c>
      <c r="I1991" s="2">
        <f t="shared" si="275"/>
        <v>32.035565276538009</v>
      </c>
    </row>
    <row r="1992" spans="1:9" ht="13.5" x14ac:dyDescent="0.25">
      <c r="A1992" s="3">
        <f>TITRES_STAT!B1995</f>
        <v>45205</v>
      </c>
      <c r="B1992" s="5">
        <f>TITRES_STAT!D1995</f>
        <v>0.38</v>
      </c>
      <c r="C1992" s="2">
        <f t="shared" si="279"/>
        <v>-1.0000000000000009E-2</v>
      </c>
      <c r="D1992" s="2">
        <f t="shared" si="280"/>
        <v>0</v>
      </c>
      <c r="E1992" s="2">
        <f t="shared" si="281"/>
        <v>1.0000000000000009E-2</v>
      </c>
      <c r="F1992" s="2">
        <f t="shared" si="278"/>
        <v>9.1098210499459382E-4</v>
      </c>
      <c r="G1992" s="2">
        <f t="shared" si="278"/>
        <v>2.6469622028910682E-3</v>
      </c>
      <c r="H1992" s="2">
        <f t="shared" si="274"/>
        <v>0.34416135749864502</v>
      </c>
      <c r="I1992" s="2">
        <f t="shared" si="275"/>
        <v>25.604169884715049</v>
      </c>
    </row>
    <row r="1993" spans="1:9" ht="13.5" x14ac:dyDescent="0.25">
      <c r="A1993" s="3">
        <f>TITRES_STAT!B1996</f>
        <v>45208</v>
      </c>
      <c r="B1993" s="5">
        <f>TITRES_STAT!D1996</f>
        <v>0.39</v>
      </c>
      <c r="C1993" s="2">
        <f t="shared" si="279"/>
        <v>1.0000000000000009E-2</v>
      </c>
      <c r="D1993" s="2">
        <f t="shared" si="280"/>
        <v>1.0000000000000009E-2</v>
      </c>
      <c r="E1993" s="2">
        <f t="shared" si="281"/>
        <v>0</v>
      </c>
      <c r="F1993" s="2">
        <f t="shared" si="278"/>
        <v>1.5601976689235519E-3</v>
      </c>
      <c r="G1993" s="2">
        <f t="shared" si="278"/>
        <v>2.4578934741131347E-3</v>
      </c>
      <c r="H1993" s="2">
        <f t="shared" si="274"/>
        <v>0.63477025565011824</v>
      </c>
      <c r="I1993" s="2">
        <f t="shared" si="275"/>
        <v>38.829325004918303</v>
      </c>
    </row>
    <row r="1994" spans="1:9" ht="13.5" x14ac:dyDescent="0.25">
      <c r="A1994" s="3">
        <f>TITRES_STAT!B1997</f>
        <v>45209</v>
      </c>
      <c r="B1994" s="5">
        <f>TITRES_STAT!D1997</f>
        <v>0.39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1.4487549782861552E-3</v>
      </c>
      <c r="G1994" s="2">
        <f t="shared" si="278"/>
        <v>2.2823296545336248E-3</v>
      </c>
      <c r="H1994" s="2">
        <f t="shared" si="274"/>
        <v>0.63477025565011835</v>
      </c>
      <c r="I1994" s="2">
        <f t="shared" si="275"/>
        <v>38.82932500491831</v>
      </c>
    </row>
    <row r="1995" spans="1:9" ht="13.5" x14ac:dyDescent="0.25">
      <c r="A1995" s="3">
        <f>TITRES_STAT!B1998</f>
        <v>45210</v>
      </c>
      <c r="B1995" s="5">
        <f>TITRES_STAT!D1998</f>
        <v>0.39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1.3452724798371442E-3</v>
      </c>
      <c r="G1995" s="2">
        <f t="shared" si="278"/>
        <v>2.1193061077812232E-3</v>
      </c>
      <c r="H1995" s="2">
        <f t="shared" si="274"/>
        <v>0.63477025565011824</v>
      </c>
      <c r="I1995" s="2">
        <f t="shared" si="275"/>
        <v>38.829325004918303</v>
      </c>
    </row>
    <row r="1996" spans="1:9" ht="13.5" x14ac:dyDescent="0.25">
      <c r="A1996" s="3">
        <f>TITRES_STAT!B1999</f>
        <v>45211</v>
      </c>
      <c r="B1996" s="5">
        <f>TITRES_STAT!D1999</f>
        <v>0.38</v>
      </c>
      <c r="C1996" s="2">
        <f t="shared" si="279"/>
        <v>-1.0000000000000009E-2</v>
      </c>
      <c r="D1996" s="2">
        <f t="shared" si="280"/>
        <v>0</v>
      </c>
      <c r="E1996" s="2">
        <f t="shared" si="281"/>
        <v>1.0000000000000009E-2</v>
      </c>
      <c r="F1996" s="2">
        <f t="shared" si="278"/>
        <v>1.2491815884202054E-3</v>
      </c>
      <c r="G1996" s="2">
        <f t="shared" si="278"/>
        <v>2.6822128143682796E-3</v>
      </c>
      <c r="H1996" s="2">
        <f t="shared" si="274"/>
        <v>0.46572799209984211</v>
      </c>
      <c r="I1996" s="2">
        <f t="shared" si="275"/>
        <v>31.774517141657867</v>
      </c>
    </row>
    <row r="1997" spans="1:9" ht="13.5" x14ac:dyDescent="0.25">
      <c r="A1997" s="3">
        <f>TITRES_STAT!B2000</f>
        <v>45212</v>
      </c>
      <c r="B1997" s="5">
        <f>TITRES_STAT!D2000</f>
        <v>0.38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1.1599543321044764E-3</v>
      </c>
      <c r="G1997" s="2">
        <f t="shared" si="282"/>
        <v>2.4906261847705453E-3</v>
      </c>
      <c r="H1997" s="2">
        <f t="shared" si="274"/>
        <v>0.46572799209984211</v>
      </c>
      <c r="I1997" s="2">
        <f t="shared" si="275"/>
        <v>31.774517141657867</v>
      </c>
    </row>
    <row r="1998" spans="1:9" ht="13.5" x14ac:dyDescent="0.25">
      <c r="A1998" s="3">
        <f>TITRES_STAT!B2001</f>
        <v>45215</v>
      </c>
      <c r="B1998" s="5">
        <f>TITRES_STAT!D2001</f>
        <v>0.38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1.0771004512398709E-3</v>
      </c>
      <c r="G1998" s="2">
        <f t="shared" si="282"/>
        <v>2.312724314429792E-3</v>
      </c>
      <c r="H1998" s="2">
        <f t="shared" si="274"/>
        <v>0.46572799209984206</v>
      </c>
      <c r="I1998" s="2">
        <f t="shared" si="275"/>
        <v>31.774517141657867</v>
      </c>
    </row>
    <row r="1999" spans="1:9" ht="13.5" x14ac:dyDescent="0.25">
      <c r="A1999" s="3">
        <f>TITRES_STAT!B2002</f>
        <v>45216</v>
      </c>
      <c r="B1999" s="5">
        <f>TITRES_STAT!D2002</f>
        <v>0.38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1.0001647047227372E-3</v>
      </c>
      <c r="G1999" s="2">
        <f t="shared" si="282"/>
        <v>2.1475297205419499E-3</v>
      </c>
      <c r="H1999" s="2">
        <f t="shared" si="274"/>
        <v>0.465727992099842</v>
      </c>
      <c r="I1999" s="2">
        <f t="shared" si="275"/>
        <v>31.774517141657867</v>
      </c>
    </row>
    <row r="2000" spans="1:9" ht="13.5" x14ac:dyDescent="0.25">
      <c r="A2000" s="3">
        <f>TITRES_STAT!B2003</f>
        <v>45217</v>
      </c>
      <c r="B2000" s="5">
        <f>TITRES_STAT!D2003</f>
        <v>0.39</v>
      </c>
      <c r="C2000" s="2">
        <f t="shared" si="279"/>
        <v>1.0000000000000009E-2</v>
      </c>
      <c r="D2000" s="2">
        <f t="shared" si="280"/>
        <v>1.0000000000000009E-2</v>
      </c>
      <c r="E2000" s="2">
        <f t="shared" si="281"/>
        <v>0</v>
      </c>
      <c r="F2000" s="2">
        <f t="shared" si="282"/>
        <v>1.6430100829568279E-3</v>
      </c>
      <c r="G2000" s="2">
        <f t="shared" si="282"/>
        <v>1.9941347405032393E-3</v>
      </c>
      <c r="H2000" s="2">
        <f t="shared" si="274"/>
        <v>0.82392129758603894</v>
      </c>
      <c r="I2000" s="2">
        <f t="shared" si="275"/>
        <v>45.173072910355245</v>
      </c>
    </row>
    <row r="2001" spans="1:9" ht="13.5" x14ac:dyDescent="0.25">
      <c r="A2001" s="3">
        <f>TITRES_STAT!B2004</f>
        <v>45218</v>
      </c>
      <c r="B2001" s="5">
        <f>TITRES_STAT!D2004</f>
        <v>0.4</v>
      </c>
      <c r="C2001" s="2">
        <f t="shared" si="279"/>
        <v>1.0000000000000009E-2</v>
      </c>
      <c r="D2001" s="2">
        <f t="shared" si="280"/>
        <v>1.0000000000000009E-2</v>
      </c>
      <c r="E2001" s="2">
        <f t="shared" si="281"/>
        <v>0</v>
      </c>
      <c r="F2001" s="2">
        <f t="shared" si="282"/>
        <v>2.2399379341741976E-3</v>
      </c>
      <c r="G2001" s="2">
        <f t="shared" si="282"/>
        <v>1.851696544753008E-3</v>
      </c>
      <c r="H2001" s="2">
        <f t="shared" ref="H2001:H2064" si="283">F2001/G2001</f>
        <v>1.2096679342634815</v>
      </c>
      <c r="I2001" s="2">
        <f t="shared" ref="I2001:I2064" si="284">IF(G2001=0,100,100-(100/(1+H2001)))</f>
        <v>54.744331286442076</v>
      </c>
    </row>
    <row r="2002" spans="1:9" ht="13.5" x14ac:dyDescent="0.25">
      <c r="A2002" s="3">
        <f>TITRES_STAT!B2005</f>
        <v>45219</v>
      </c>
      <c r="B2002" s="5">
        <f>TITRES_STAT!D2005</f>
        <v>0.41</v>
      </c>
      <c r="C2002" s="2">
        <f t="shared" si="279"/>
        <v>9.9999999999999534E-3</v>
      </c>
      <c r="D2002" s="2">
        <f t="shared" si="280"/>
        <v>9.9999999999999534E-3</v>
      </c>
      <c r="E2002" s="2">
        <f t="shared" si="281"/>
        <v>0</v>
      </c>
      <c r="F2002" s="2">
        <f t="shared" si="282"/>
        <v>2.7942280817331807E-3</v>
      </c>
      <c r="G2002" s="2">
        <f t="shared" si="282"/>
        <v>1.7194325058420788E-3</v>
      </c>
      <c r="H2002" s="2">
        <f t="shared" si="283"/>
        <v>1.6250873891468796</v>
      </c>
      <c r="I2002" s="2">
        <f t="shared" si="284"/>
        <v>61.906030095059528</v>
      </c>
    </row>
    <row r="2003" spans="1:9" ht="13.5" x14ac:dyDescent="0.25">
      <c r="A2003" s="3">
        <f>TITRES_STAT!B2006</f>
        <v>45222</v>
      </c>
      <c r="B2003" s="5">
        <f>TITRES_STAT!D2006</f>
        <v>0.4</v>
      </c>
      <c r="C2003" s="2">
        <f t="shared" si="279"/>
        <v>-9.9999999999999534E-3</v>
      </c>
      <c r="D2003" s="2">
        <f t="shared" si="280"/>
        <v>0</v>
      </c>
      <c r="E2003" s="2">
        <f t="shared" si="281"/>
        <v>9.9999999999999534E-3</v>
      </c>
      <c r="F2003" s="2">
        <f t="shared" si="282"/>
        <v>2.5946403616093822E-3</v>
      </c>
      <c r="G2003" s="2">
        <f t="shared" si="282"/>
        <v>2.3109016125676418E-3</v>
      </c>
      <c r="H2003" s="2">
        <f t="shared" si="283"/>
        <v>1.1227827041612899</v>
      </c>
      <c r="I2003" s="2">
        <f t="shared" si="284"/>
        <v>52.892022436413278</v>
      </c>
    </row>
    <row r="2004" spans="1:9" ht="13.5" x14ac:dyDescent="0.25">
      <c r="A2004" s="3">
        <f>TITRES_STAT!B2007</f>
        <v>45223</v>
      </c>
      <c r="B2004" s="5">
        <f>TITRES_STAT!D2007</f>
        <v>0.39</v>
      </c>
      <c r="C2004" s="2">
        <f t="shared" si="279"/>
        <v>-1.0000000000000009E-2</v>
      </c>
      <c r="D2004" s="2">
        <f t="shared" si="280"/>
        <v>0</v>
      </c>
      <c r="E2004" s="2">
        <f t="shared" si="281"/>
        <v>1.0000000000000009E-2</v>
      </c>
      <c r="F2004" s="2">
        <f t="shared" si="282"/>
        <v>2.4093089072087124E-3</v>
      </c>
      <c r="G2004" s="2">
        <f t="shared" si="282"/>
        <v>2.8601229259556681E-3</v>
      </c>
      <c r="H2004" s="2">
        <f t="shared" si="283"/>
        <v>0.84237949542104984</v>
      </c>
      <c r="I2004" s="2">
        <f t="shared" si="284"/>
        <v>45.72236596828472</v>
      </c>
    </row>
    <row r="2005" spans="1:9" ht="13.5" x14ac:dyDescent="0.25">
      <c r="A2005" s="3">
        <f>TITRES_STAT!B2008</f>
        <v>45224</v>
      </c>
      <c r="B2005" s="5">
        <f>TITRES_STAT!D2008</f>
        <v>0.39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2.2372154138366614E-3</v>
      </c>
      <c r="G2005" s="2">
        <f t="shared" si="282"/>
        <v>2.655828431244549E-3</v>
      </c>
      <c r="H2005" s="2">
        <f t="shared" si="283"/>
        <v>0.84237949542104984</v>
      </c>
      <c r="I2005" s="2">
        <f t="shared" si="284"/>
        <v>45.72236596828472</v>
      </c>
    </row>
    <row r="2006" spans="1:9" ht="13.5" x14ac:dyDescent="0.25">
      <c r="A2006" s="3">
        <f>TITRES_STAT!B2009</f>
        <v>45225</v>
      </c>
      <c r="B2006" s="5">
        <f>TITRES_STAT!D2009</f>
        <v>0.39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2.0774143128483285E-3</v>
      </c>
      <c r="G2006" s="2">
        <f t="shared" si="282"/>
        <v>2.466126400441367E-3</v>
      </c>
      <c r="H2006" s="2">
        <f t="shared" si="283"/>
        <v>0.84237949542104973</v>
      </c>
      <c r="I2006" s="2">
        <f t="shared" si="284"/>
        <v>45.72236596828472</v>
      </c>
    </row>
    <row r="2007" spans="1:9" ht="13.5" x14ac:dyDescent="0.25">
      <c r="A2007" s="3">
        <f>TITRES_STAT!B2010</f>
        <v>45226</v>
      </c>
      <c r="B2007" s="5">
        <f>TITRES_STAT!D2010</f>
        <v>0.39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1.9290275762163052E-3</v>
      </c>
      <c r="G2007" s="2">
        <f t="shared" si="282"/>
        <v>2.289974514695555E-3</v>
      </c>
      <c r="H2007" s="2">
        <f t="shared" si="283"/>
        <v>0.84237949542104984</v>
      </c>
      <c r="I2007" s="2">
        <f t="shared" si="284"/>
        <v>45.72236596828472</v>
      </c>
    </row>
    <row r="2008" spans="1:9" ht="13.5" x14ac:dyDescent="0.25">
      <c r="A2008" s="3">
        <f>TITRES_STAT!B2011</f>
        <v>45229</v>
      </c>
      <c r="B2008" s="5">
        <f>TITRES_STAT!D2011</f>
        <v>0.39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1.7912398922008549E-3</v>
      </c>
      <c r="G2008" s="2">
        <f t="shared" si="282"/>
        <v>2.1264049065030156E-3</v>
      </c>
      <c r="H2008" s="2">
        <f t="shared" si="283"/>
        <v>0.84237949542104984</v>
      </c>
      <c r="I2008" s="2">
        <f t="shared" si="284"/>
        <v>45.72236596828472</v>
      </c>
    </row>
    <row r="2009" spans="1:9" ht="13.5" x14ac:dyDescent="0.25">
      <c r="A2009" s="3">
        <f>TITRES_STAT!B2012</f>
        <v>45230</v>
      </c>
      <c r="B2009" s="5">
        <f>TITRES_STAT!D2012</f>
        <v>0.38</v>
      </c>
      <c r="C2009" s="2">
        <f t="shared" si="279"/>
        <v>-1.0000000000000009E-2</v>
      </c>
      <c r="D2009" s="2">
        <f t="shared" si="280"/>
        <v>0</v>
      </c>
      <c r="E2009" s="2">
        <f t="shared" si="281"/>
        <v>1.0000000000000009E-2</v>
      </c>
      <c r="F2009" s="2">
        <f t="shared" si="282"/>
        <v>1.6632941856150796E-3</v>
      </c>
      <c r="G2009" s="2">
        <f t="shared" si="282"/>
        <v>2.6888045560385146E-3</v>
      </c>
      <c r="H2009" s="2">
        <f t="shared" si="283"/>
        <v>0.6185998836842399</v>
      </c>
      <c r="I2009" s="2">
        <f t="shared" si="284"/>
        <v>38.218208830967505</v>
      </c>
    </row>
    <row r="2010" spans="1:9" ht="13.5" x14ac:dyDescent="0.25">
      <c r="A2010" s="3">
        <f>TITRES_STAT!B2013</f>
        <v>45231</v>
      </c>
      <c r="B2010" s="5">
        <f>TITRES_STAT!D2013</f>
        <v>0.38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1.5444874580711455E-3</v>
      </c>
      <c r="G2010" s="2">
        <f t="shared" si="282"/>
        <v>2.4967470877500495E-3</v>
      </c>
      <c r="H2010" s="2">
        <f t="shared" si="283"/>
        <v>0.6185998836842399</v>
      </c>
      <c r="I2010" s="2">
        <f t="shared" si="284"/>
        <v>38.218208830967505</v>
      </c>
    </row>
    <row r="2011" spans="1:9" ht="13.5" x14ac:dyDescent="0.25">
      <c r="A2011" s="3">
        <f>TITRES_STAT!B2014</f>
        <v>45232</v>
      </c>
      <c r="B2011" s="5">
        <f>TITRES_STAT!D2014</f>
        <v>0.38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1.434166925351778E-3</v>
      </c>
      <c r="G2011" s="2">
        <f t="shared" si="282"/>
        <v>2.3184080100536178E-3</v>
      </c>
      <c r="H2011" s="2">
        <f t="shared" si="283"/>
        <v>0.6185998836842399</v>
      </c>
      <c r="I2011" s="2">
        <f t="shared" si="284"/>
        <v>38.218208830967505</v>
      </c>
    </row>
    <row r="2012" spans="1:9" ht="13.5" x14ac:dyDescent="0.25">
      <c r="A2012" s="3">
        <f>TITRES_STAT!B2015</f>
        <v>45233</v>
      </c>
      <c r="B2012" s="5">
        <f>TITRES_STAT!D2015</f>
        <v>0.38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1.3317264306837938E-3</v>
      </c>
      <c r="G2012" s="2">
        <f t="shared" si="282"/>
        <v>2.1528074379069308E-3</v>
      </c>
      <c r="H2012" s="2">
        <f t="shared" si="283"/>
        <v>0.6185998836842399</v>
      </c>
      <c r="I2012" s="2">
        <f t="shared" si="284"/>
        <v>38.218208830967505</v>
      </c>
    </row>
    <row r="2013" spans="1:9" ht="13.5" x14ac:dyDescent="0.25">
      <c r="A2013" s="3">
        <f>TITRES_STAT!B2016</f>
        <v>45236</v>
      </c>
      <c r="B2013" s="5">
        <f>TITRES_STAT!D2016</f>
        <v>0.38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1.23660311420638E-3</v>
      </c>
      <c r="G2013" s="2">
        <f t="shared" si="285"/>
        <v>1.9990354780564357E-3</v>
      </c>
      <c r="H2013" s="2">
        <f t="shared" si="283"/>
        <v>0.6185998836842399</v>
      </c>
      <c r="I2013" s="2">
        <f t="shared" si="284"/>
        <v>38.218208830967505</v>
      </c>
    </row>
    <row r="2014" spans="1:9" ht="13.5" x14ac:dyDescent="0.25">
      <c r="A2014" s="3">
        <f>TITRES_STAT!B2017</f>
        <v>45237</v>
      </c>
      <c r="B2014" s="5">
        <f>TITRES_STAT!D2017</f>
        <v>0.38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1.1482743203344958E-3</v>
      </c>
      <c r="G2014" s="2">
        <f t="shared" si="285"/>
        <v>1.8562472296238333E-3</v>
      </c>
      <c r="H2014" s="2">
        <f t="shared" si="283"/>
        <v>0.6185998836842399</v>
      </c>
      <c r="I2014" s="2">
        <f t="shared" si="284"/>
        <v>38.218208830967505</v>
      </c>
    </row>
    <row r="2015" spans="1:9" ht="13.5" x14ac:dyDescent="0.25">
      <c r="A2015" s="3">
        <f>TITRES_STAT!B2018</f>
        <v>45238</v>
      </c>
      <c r="B2015" s="5">
        <f>TITRES_STAT!D2018</f>
        <v>0.38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1.0662547260248891E-3</v>
      </c>
      <c r="G2015" s="2">
        <f t="shared" si="285"/>
        <v>1.7236581417935594E-3</v>
      </c>
      <c r="H2015" s="2">
        <f t="shared" si="283"/>
        <v>0.61859988368424002</v>
      </c>
      <c r="I2015" s="2">
        <f t="shared" si="284"/>
        <v>38.218208830967512</v>
      </c>
    </row>
    <row r="2016" spans="1:9" ht="13.5" x14ac:dyDescent="0.25">
      <c r="A2016" s="3">
        <f>TITRES_STAT!B2019</f>
        <v>45239</v>
      </c>
      <c r="B2016" s="5">
        <f>TITRES_STAT!D2019</f>
        <v>0.39</v>
      </c>
      <c r="C2016" s="2">
        <f t="shared" si="279"/>
        <v>1.0000000000000009E-2</v>
      </c>
      <c r="D2016" s="2">
        <f t="shared" si="280"/>
        <v>1.0000000000000009E-2</v>
      </c>
      <c r="E2016" s="2">
        <f t="shared" si="281"/>
        <v>0</v>
      </c>
      <c r="F2016" s="2">
        <f t="shared" si="285"/>
        <v>1.7043793884516834E-3</v>
      </c>
      <c r="G2016" s="2">
        <f t="shared" si="285"/>
        <v>1.6005397030940196E-3</v>
      </c>
      <c r="H2016" s="2">
        <f t="shared" si="283"/>
        <v>1.0648779190899984</v>
      </c>
      <c r="I2016" s="2">
        <f t="shared" si="284"/>
        <v>51.570986799999062</v>
      </c>
    </row>
    <row r="2017" spans="1:9" ht="13.5" x14ac:dyDescent="0.25">
      <c r="A2017" s="3">
        <f>TITRES_STAT!B2020</f>
        <v>45240</v>
      </c>
      <c r="B2017" s="5">
        <f>TITRES_STAT!D2020</f>
        <v>0.38</v>
      </c>
      <c r="C2017" s="2">
        <f t="shared" si="279"/>
        <v>-1.0000000000000009E-2</v>
      </c>
      <c r="D2017" s="2">
        <f t="shared" si="280"/>
        <v>0</v>
      </c>
      <c r="E2017" s="2">
        <f t="shared" si="281"/>
        <v>1.0000000000000009E-2</v>
      </c>
      <c r="F2017" s="2">
        <f t="shared" si="285"/>
        <v>1.5826380035622776E-3</v>
      </c>
      <c r="G2017" s="2">
        <f t="shared" si="285"/>
        <v>2.200501152873019E-3</v>
      </c>
      <c r="H2017" s="2">
        <f t="shared" si="283"/>
        <v>0.71921707539028246</v>
      </c>
      <c r="I2017" s="2">
        <f t="shared" si="284"/>
        <v>41.833988603621314</v>
      </c>
    </row>
    <row r="2018" spans="1:9" ht="13.5" x14ac:dyDescent="0.25">
      <c r="A2018" s="3">
        <f>TITRES_STAT!B2021</f>
        <v>45243</v>
      </c>
      <c r="B2018" s="5">
        <f>TITRES_STAT!D2021</f>
        <v>0.38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1.4695924318792579E-3</v>
      </c>
      <c r="G2018" s="2">
        <f t="shared" si="285"/>
        <v>2.0433224990963747E-3</v>
      </c>
      <c r="H2018" s="2">
        <f t="shared" si="283"/>
        <v>0.71921707539028257</v>
      </c>
      <c r="I2018" s="2">
        <f t="shared" si="284"/>
        <v>41.833988603621314</v>
      </c>
    </row>
    <row r="2019" spans="1:9" ht="13.5" x14ac:dyDescent="0.25">
      <c r="A2019" s="3">
        <f>TITRES_STAT!B2022</f>
        <v>45244</v>
      </c>
      <c r="B2019" s="5">
        <f>TITRES_STAT!D2022</f>
        <v>0.39</v>
      </c>
      <c r="C2019" s="2">
        <f t="shared" si="279"/>
        <v>1.0000000000000009E-2</v>
      </c>
      <c r="D2019" s="2">
        <f t="shared" si="280"/>
        <v>1.0000000000000009E-2</v>
      </c>
      <c r="E2019" s="2">
        <f t="shared" si="281"/>
        <v>0</v>
      </c>
      <c r="F2019" s="2">
        <f t="shared" si="285"/>
        <v>2.0789072581735971E-3</v>
      </c>
      <c r="G2019" s="2">
        <f t="shared" si="285"/>
        <v>1.8973708920180623E-3</v>
      </c>
      <c r="H2019" s="2">
        <f t="shared" si="283"/>
        <v>1.0956778492382431</v>
      </c>
      <c r="I2019" s="2">
        <f t="shared" si="284"/>
        <v>52.282742294408969</v>
      </c>
    </row>
    <row r="2020" spans="1:9" ht="13.5" x14ac:dyDescent="0.25">
      <c r="A2020" s="3">
        <f>TITRES_STAT!B2023</f>
        <v>45245</v>
      </c>
      <c r="B2020" s="5">
        <f>TITRES_STAT!D2023</f>
        <v>0.38</v>
      </c>
      <c r="C2020" s="2">
        <f t="shared" si="279"/>
        <v>-1.0000000000000009E-2</v>
      </c>
      <c r="D2020" s="2">
        <f t="shared" si="280"/>
        <v>0</v>
      </c>
      <c r="E2020" s="2">
        <f t="shared" si="281"/>
        <v>1.0000000000000009E-2</v>
      </c>
      <c r="F2020" s="2">
        <f t="shared" si="285"/>
        <v>1.9304138825897688E-3</v>
      </c>
      <c r="G2020" s="2">
        <f t="shared" si="285"/>
        <v>2.4761301140167726E-3</v>
      </c>
      <c r="H2020" s="2">
        <f t="shared" si="283"/>
        <v>0.7796092263739145</v>
      </c>
      <c r="I2020" s="2">
        <f t="shared" si="284"/>
        <v>43.80788854204954</v>
      </c>
    </row>
    <row r="2021" spans="1:9" ht="13.5" x14ac:dyDescent="0.25">
      <c r="A2021" s="3">
        <f>TITRES_STAT!B2024</f>
        <v>45246</v>
      </c>
      <c r="B2021" s="5">
        <f>TITRES_STAT!D2024</f>
        <v>0.39</v>
      </c>
      <c r="C2021" s="2">
        <f t="shared" si="279"/>
        <v>1.0000000000000009E-2</v>
      </c>
      <c r="D2021" s="2">
        <f t="shared" si="280"/>
        <v>1.0000000000000009E-2</v>
      </c>
      <c r="E2021" s="2">
        <f t="shared" si="281"/>
        <v>0</v>
      </c>
      <c r="F2021" s="2">
        <f t="shared" si="285"/>
        <v>2.5068128909762144E-3</v>
      </c>
      <c r="G2021" s="2">
        <f t="shared" si="285"/>
        <v>2.2992636773012886E-3</v>
      </c>
      <c r="H2021" s="2">
        <f t="shared" si="283"/>
        <v>1.0902676868790153</v>
      </c>
      <c r="I2021" s="2">
        <f t="shared" si="284"/>
        <v>52.159237485362326</v>
      </c>
    </row>
    <row r="2022" spans="1:9" ht="13.5" x14ac:dyDescent="0.25">
      <c r="A2022" s="3">
        <f>TITRES_STAT!B2025</f>
        <v>45247</v>
      </c>
      <c r="B2022" s="5">
        <f>TITRES_STAT!D2025</f>
        <v>0.38</v>
      </c>
      <c r="C2022" s="2">
        <f t="shared" si="279"/>
        <v>-1.0000000000000009E-2</v>
      </c>
      <c r="D2022" s="2">
        <f t="shared" si="280"/>
        <v>0</v>
      </c>
      <c r="E2022" s="2">
        <f t="shared" si="281"/>
        <v>1.0000000000000009E-2</v>
      </c>
      <c r="F2022" s="2">
        <f t="shared" si="285"/>
        <v>2.3277548273350564E-3</v>
      </c>
      <c r="G2022" s="2">
        <f t="shared" si="285"/>
        <v>2.849316271779769E-3</v>
      </c>
      <c r="H2022" s="2">
        <f t="shared" si="283"/>
        <v>0.81695207035794259</v>
      </c>
      <c r="I2022" s="2">
        <f t="shared" si="284"/>
        <v>44.962774950744944</v>
      </c>
    </row>
    <row r="2023" spans="1:9" ht="13.5" x14ac:dyDescent="0.25">
      <c r="A2023" s="3">
        <f>TITRES_STAT!B2026</f>
        <v>45250</v>
      </c>
      <c r="B2023" s="5">
        <f>TITRES_STAT!D2026</f>
        <v>0.37</v>
      </c>
      <c r="C2023" s="2">
        <f t="shared" si="279"/>
        <v>-1.0000000000000009E-2</v>
      </c>
      <c r="D2023" s="2">
        <f t="shared" si="280"/>
        <v>0</v>
      </c>
      <c r="E2023" s="2">
        <f t="shared" si="281"/>
        <v>1.0000000000000009E-2</v>
      </c>
      <c r="F2023" s="2">
        <f t="shared" si="285"/>
        <v>2.1614866253825524E-3</v>
      </c>
      <c r="G2023" s="2">
        <f t="shared" si="285"/>
        <v>3.3600793952240715E-3</v>
      </c>
      <c r="H2023" s="2">
        <f t="shared" si="283"/>
        <v>0.64328439037923701</v>
      </c>
      <c r="I2023" s="2">
        <f t="shared" si="284"/>
        <v>39.146260631781445</v>
      </c>
    </row>
    <row r="2024" spans="1:9" ht="13.5" x14ac:dyDescent="0.25">
      <c r="A2024" s="3">
        <f>TITRES_STAT!B2027</f>
        <v>45251</v>
      </c>
      <c r="B2024" s="5">
        <f>TITRES_STAT!D2027</f>
        <v>0.38</v>
      </c>
      <c r="C2024" s="2">
        <f t="shared" si="279"/>
        <v>1.0000000000000009E-2</v>
      </c>
      <c r="D2024" s="2">
        <f t="shared" si="280"/>
        <v>1.0000000000000009E-2</v>
      </c>
      <c r="E2024" s="2">
        <f t="shared" si="281"/>
        <v>0</v>
      </c>
      <c r="F2024" s="2">
        <f t="shared" si="285"/>
        <v>2.7213804378552276E-3</v>
      </c>
      <c r="G2024" s="2">
        <f t="shared" si="285"/>
        <v>3.1200737241366379E-3</v>
      </c>
      <c r="H2024" s="2">
        <f t="shared" si="283"/>
        <v>0.87221670975363452</v>
      </c>
      <c r="I2024" s="2">
        <f t="shared" si="284"/>
        <v>46.587379826794177</v>
      </c>
    </row>
    <row r="2025" spans="1:9" ht="13.5" x14ac:dyDescent="0.25">
      <c r="A2025" s="3">
        <f>TITRES_STAT!B2028</f>
        <v>45252</v>
      </c>
      <c r="B2025" s="5">
        <f>TITRES_STAT!D2028</f>
        <v>0.38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2.5269961208655685E-3</v>
      </c>
      <c r="G2025" s="2">
        <f t="shared" si="285"/>
        <v>2.897211315269735E-3</v>
      </c>
      <c r="H2025" s="2">
        <f t="shared" si="283"/>
        <v>0.87221670975363463</v>
      </c>
      <c r="I2025" s="2">
        <f t="shared" si="284"/>
        <v>46.587379826794184</v>
      </c>
    </row>
    <row r="2026" spans="1:9" ht="13.5" x14ac:dyDescent="0.25">
      <c r="A2026" s="3">
        <f>TITRES_STAT!B2029</f>
        <v>45253</v>
      </c>
      <c r="B2026" s="5">
        <f>TITRES_STAT!D2029</f>
        <v>0.39</v>
      </c>
      <c r="C2026" s="2">
        <f t="shared" si="279"/>
        <v>1.0000000000000009E-2</v>
      </c>
      <c r="D2026" s="2">
        <f t="shared" si="280"/>
        <v>1.0000000000000009E-2</v>
      </c>
      <c r="E2026" s="2">
        <f t="shared" si="281"/>
        <v>0</v>
      </c>
      <c r="F2026" s="2">
        <f t="shared" si="285"/>
        <v>3.0607821122323143E-3</v>
      </c>
      <c r="G2026" s="2">
        <f t="shared" si="285"/>
        <v>2.6902676498933254E-3</v>
      </c>
      <c r="H2026" s="2">
        <f t="shared" si="283"/>
        <v>1.137724015063587</v>
      </c>
      <c r="I2026" s="2">
        <f t="shared" si="284"/>
        <v>53.221276790013761</v>
      </c>
    </row>
    <row r="2027" spans="1:9" ht="13.5" x14ac:dyDescent="0.25">
      <c r="A2027" s="3">
        <f>TITRES_STAT!B2030</f>
        <v>45254</v>
      </c>
      <c r="B2027" s="5">
        <f>TITRES_STAT!D2030</f>
        <v>0.39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2.842154818501435E-3</v>
      </c>
      <c r="G2027" s="2">
        <f t="shared" si="285"/>
        <v>2.4981056749009451E-3</v>
      </c>
      <c r="H2027" s="2">
        <f t="shared" si="283"/>
        <v>1.137724015063587</v>
      </c>
      <c r="I2027" s="2">
        <f t="shared" si="284"/>
        <v>53.221276790013761</v>
      </c>
    </row>
    <row r="2028" spans="1:9" ht="13.5" x14ac:dyDescent="0.25">
      <c r="A2028" s="3">
        <f>TITRES_STAT!B2031</f>
        <v>45257</v>
      </c>
      <c r="B2028" s="5">
        <f>TITRES_STAT!D2031</f>
        <v>0.39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2.6391437600370468E-3</v>
      </c>
      <c r="G2028" s="2">
        <f t="shared" si="285"/>
        <v>2.3196695552651632E-3</v>
      </c>
      <c r="H2028" s="2">
        <f t="shared" si="283"/>
        <v>1.137724015063587</v>
      </c>
      <c r="I2028" s="2">
        <f t="shared" si="284"/>
        <v>53.221276790013761</v>
      </c>
    </row>
    <row r="2029" spans="1:9" ht="13.5" x14ac:dyDescent="0.25">
      <c r="A2029" s="3">
        <f>TITRES_STAT!B2032</f>
        <v>45258</v>
      </c>
      <c r="B2029" s="5">
        <f>TITRES_STAT!D2032</f>
        <v>0.39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2.4506334914629721E-3</v>
      </c>
      <c r="G2029" s="2">
        <f t="shared" si="286"/>
        <v>2.1539788727462229E-3</v>
      </c>
      <c r="H2029" s="2">
        <f t="shared" si="283"/>
        <v>1.1377240150635872</v>
      </c>
      <c r="I2029" s="2">
        <f t="shared" si="284"/>
        <v>53.221276790013761</v>
      </c>
    </row>
    <row r="2030" spans="1:9" ht="13.5" x14ac:dyDescent="0.25">
      <c r="A2030" s="3">
        <f>TITRES_STAT!B2033</f>
        <v>45259</v>
      </c>
      <c r="B2030" s="5">
        <f>TITRES_STAT!D2033</f>
        <v>0.39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2.2755882420727597E-3</v>
      </c>
      <c r="G2030" s="2">
        <f t="shared" si="286"/>
        <v>2.0001232389786354E-3</v>
      </c>
      <c r="H2030" s="2">
        <f t="shared" si="283"/>
        <v>1.1377240150635872</v>
      </c>
      <c r="I2030" s="2">
        <f t="shared" si="284"/>
        <v>53.221276790013761</v>
      </c>
    </row>
    <row r="2031" spans="1:9" ht="13.5" x14ac:dyDescent="0.25">
      <c r="A2031" s="3">
        <f>TITRES_STAT!B2034</f>
        <v>45260</v>
      </c>
      <c r="B2031" s="5">
        <f>TITRES_STAT!D2034</f>
        <v>0.4</v>
      </c>
      <c r="C2031" s="2">
        <f t="shared" si="279"/>
        <v>1.0000000000000009E-2</v>
      </c>
      <c r="D2031" s="2">
        <f t="shared" si="280"/>
        <v>1.0000000000000009E-2</v>
      </c>
      <c r="E2031" s="2">
        <f t="shared" si="281"/>
        <v>0</v>
      </c>
      <c r="F2031" s="2">
        <f t="shared" si="286"/>
        <v>2.8273319390675631E-3</v>
      </c>
      <c r="G2031" s="2">
        <f t="shared" si="286"/>
        <v>1.8572572933373045E-3</v>
      </c>
      <c r="H2031" s="2">
        <f t="shared" si="283"/>
        <v>1.5223157013356678</v>
      </c>
      <c r="I2031" s="2">
        <f t="shared" si="284"/>
        <v>60.353892279604025</v>
      </c>
    </row>
    <row r="2032" spans="1:9" ht="13.5" x14ac:dyDescent="0.25">
      <c r="A2032" s="3">
        <f>TITRES_STAT!B2035</f>
        <v>45261</v>
      </c>
      <c r="B2032" s="5">
        <f>TITRES_STAT!D2035</f>
        <v>0.4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2.6253796577055946E-3</v>
      </c>
      <c r="G2032" s="2">
        <f t="shared" si="286"/>
        <v>1.7245960580989255E-3</v>
      </c>
      <c r="H2032" s="2">
        <f t="shared" si="283"/>
        <v>1.5223157013356683</v>
      </c>
      <c r="I2032" s="2">
        <f t="shared" si="284"/>
        <v>60.35389227960404</v>
      </c>
    </row>
    <row r="2033" spans="1:9" ht="13.5" x14ac:dyDescent="0.25">
      <c r="A2033" s="3">
        <f>TITRES_STAT!B2036</f>
        <v>45264</v>
      </c>
      <c r="B2033" s="5">
        <f>TITRES_STAT!D2036</f>
        <v>0.4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2.4378525392980519E-3</v>
      </c>
      <c r="G2033" s="2">
        <f t="shared" si="286"/>
        <v>1.6014106253775737E-3</v>
      </c>
      <c r="H2033" s="2">
        <f t="shared" si="283"/>
        <v>1.5223157013356681</v>
      </c>
      <c r="I2033" s="2">
        <f t="shared" si="284"/>
        <v>60.353892279604032</v>
      </c>
    </row>
    <row r="2034" spans="1:9" ht="13.5" x14ac:dyDescent="0.25">
      <c r="A2034" s="3">
        <f>TITRES_STAT!B2037</f>
        <v>45265</v>
      </c>
      <c r="B2034" s="5">
        <f>TITRES_STAT!D2037</f>
        <v>0.4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2.2637202150624764E-3</v>
      </c>
      <c r="G2034" s="2">
        <f t="shared" si="286"/>
        <v>1.4870241521363185E-3</v>
      </c>
      <c r="H2034" s="2">
        <f t="shared" si="283"/>
        <v>1.5223157013356678</v>
      </c>
      <c r="I2034" s="2">
        <f t="shared" si="284"/>
        <v>60.353892279604025</v>
      </c>
    </row>
    <row r="2035" spans="1:9" ht="13.5" x14ac:dyDescent="0.25">
      <c r="A2035" s="3">
        <f>TITRES_STAT!B2038</f>
        <v>45266</v>
      </c>
      <c r="B2035" s="5">
        <f>TITRES_STAT!D2038</f>
        <v>0.4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2.1020259139865852E-3</v>
      </c>
      <c r="G2035" s="2">
        <f t="shared" si="286"/>
        <v>1.3808081412694385E-3</v>
      </c>
      <c r="H2035" s="2">
        <f t="shared" si="283"/>
        <v>1.5223157013356678</v>
      </c>
      <c r="I2035" s="2">
        <f t="shared" si="284"/>
        <v>60.353892279604025</v>
      </c>
    </row>
    <row r="2036" spans="1:9" ht="13.5" x14ac:dyDescent="0.25">
      <c r="A2036" s="3">
        <f>TITRES_STAT!B2039</f>
        <v>45267</v>
      </c>
      <c r="B2036" s="5">
        <f>TITRES_STAT!D2039</f>
        <v>0.41</v>
      </c>
      <c r="C2036" s="2">
        <f t="shared" si="279"/>
        <v>9.9999999999999534E-3</v>
      </c>
      <c r="D2036" s="2">
        <f t="shared" si="280"/>
        <v>9.9999999999999534E-3</v>
      </c>
      <c r="E2036" s="2">
        <f t="shared" si="281"/>
        <v>0</v>
      </c>
      <c r="F2036" s="2">
        <f t="shared" si="286"/>
        <v>2.666166920130397E-3</v>
      </c>
      <c r="G2036" s="2">
        <f t="shared" si="286"/>
        <v>1.2821789883216213E-3</v>
      </c>
      <c r="H2036" s="2">
        <f t="shared" si="283"/>
        <v>2.079403066509788</v>
      </c>
      <c r="I2036" s="2">
        <f t="shared" si="284"/>
        <v>67.526173794020238</v>
      </c>
    </row>
    <row r="2037" spans="1:9" ht="13.5" x14ac:dyDescent="0.25">
      <c r="A2037" s="3">
        <f>TITRES_STAT!B2040</f>
        <v>45268</v>
      </c>
      <c r="B2037" s="5">
        <f>TITRES_STAT!D2040</f>
        <v>0.42</v>
      </c>
      <c r="C2037" s="2">
        <f t="shared" si="279"/>
        <v>1.0000000000000009E-2</v>
      </c>
      <c r="D2037" s="2">
        <f t="shared" si="280"/>
        <v>1.0000000000000009E-2</v>
      </c>
      <c r="E2037" s="2">
        <f t="shared" si="281"/>
        <v>0</v>
      </c>
      <c r="F2037" s="2">
        <f t="shared" si="286"/>
        <v>3.1900121401210835E-3</v>
      </c>
      <c r="G2037" s="2">
        <f t="shared" si="286"/>
        <v>1.1905947748700771E-3</v>
      </c>
      <c r="H2037" s="2">
        <f t="shared" si="283"/>
        <v>2.6793433059280742</v>
      </c>
      <c r="I2037" s="2">
        <f t="shared" si="284"/>
        <v>72.821236920490065</v>
      </c>
    </row>
    <row r="2038" spans="1:9" ht="13.5" x14ac:dyDescent="0.25">
      <c r="A2038" s="3">
        <f>TITRES_STAT!B2041</f>
        <v>45271</v>
      </c>
      <c r="B2038" s="5">
        <f>TITRES_STAT!D2041</f>
        <v>0.41</v>
      </c>
      <c r="C2038" s="2">
        <f t="shared" si="279"/>
        <v>-1.0000000000000009E-2</v>
      </c>
      <c r="D2038" s="2">
        <f t="shared" si="280"/>
        <v>0</v>
      </c>
      <c r="E2038" s="2">
        <f t="shared" si="281"/>
        <v>1.0000000000000009E-2</v>
      </c>
      <c r="F2038" s="2">
        <f t="shared" si="286"/>
        <v>2.962154130112435E-3</v>
      </c>
      <c r="G2038" s="2">
        <f t="shared" si="286"/>
        <v>1.819838005236501E-3</v>
      </c>
      <c r="H2038" s="2">
        <f t="shared" si="283"/>
        <v>1.6277020930373864</v>
      </c>
      <c r="I2038" s="2">
        <f t="shared" si="284"/>
        <v>61.943935629168287</v>
      </c>
    </row>
    <row r="2039" spans="1:9" ht="13.5" x14ac:dyDescent="0.25">
      <c r="A2039" s="3">
        <f>TITRES_STAT!B2042</f>
        <v>45272</v>
      </c>
      <c r="B2039" s="5">
        <f>TITRES_STAT!D2042</f>
        <v>0.42</v>
      </c>
      <c r="C2039" s="2">
        <f t="shared" si="279"/>
        <v>1.0000000000000009E-2</v>
      </c>
      <c r="D2039" s="2">
        <f t="shared" si="280"/>
        <v>1.0000000000000009E-2</v>
      </c>
      <c r="E2039" s="2">
        <f t="shared" si="281"/>
        <v>0</v>
      </c>
      <c r="F2039" s="2">
        <f t="shared" si="286"/>
        <v>3.4648574065329761E-3</v>
      </c>
      <c r="G2039" s="2">
        <f t="shared" si="286"/>
        <v>1.6898495762910366E-3</v>
      </c>
      <c r="H2039" s="2">
        <f t="shared" si="283"/>
        <v>2.0503939848526711</v>
      </c>
      <c r="I2039" s="2">
        <f t="shared" si="284"/>
        <v>67.217349464833205</v>
      </c>
    </row>
    <row r="2040" spans="1:9" ht="13.5" x14ac:dyDescent="0.25">
      <c r="A2040" s="3">
        <f>TITRES_STAT!B2043</f>
        <v>45273</v>
      </c>
      <c r="B2040" s="5">
        <f>TITRES_STAT!D2043</f>
        <v>0.41</v>
      </c>
      <c r="C2040" s="2">
        <f t="shared" si="279"/>
        <v>-1.0000000000000009E-2</v>
      </c>
      <c r="D2040" s="2">
        <f t="shared" si="280"/>
        <v>0</v>
      </c>
      <c r="E2040" s="2">
        <f t="shared" si="281"/>
        <v>1.0000000000000009E-2</v>
      </c>
      <c r="F2040" s="2">
        <f t="shared" si="286"/>
        <v>3.2173675917806207E-3</v>
      </c>
      <c r="G2040" s="2">
        <f t="shared" si="286"/>
        <v>2.2834317494131061E-3</v>
      </c>
      <c r="H2040" s="2">
        <f t="shared" si="283"/>
        <v>1.4090053677354524</v>
      </c>
      <c r="I2040" s="2">
        <f t="shared" si="284"/>
        <v>58.489092079523495</v>
      </c>
    </row>
    <row r="2041" spans="1:9" ht="13.5" x14ac:dyDescent="0.25">
      <c r="A2041" s="3">
        <f>TITRES_STAT!B2044</f>
        <v>45274</v>
      </c>
      <c r="B2041" s="5">
        <f>TITRES_STAT!D2044</f>
        <v>0.42</v>
      </c>
      <c r="C2041" s="2">
        <f t="shared" si="279"/>
        <v>1.0000000000000009E-2</v>
      </c>
      <c r="D2041" s="2">
        <f t="shared" si="280"/>
        <v>1.0000000000000009E-2</v>
      </c>
      <c r="E2041" s="2">
        <f t="shared" si="281"/>
        <v>0</v>
      </c>
      <c r="F2041" s="2">
        <f t="shared" si="286"/>
        <v>3.7018413352248626E-3</v>
      </c>
      <c r="G2041" s="2">
        <f t="shared" si="286"/>
        <v>2.1203294815978842E-3</v>
      </c>
      <c r="H2041" s="2">
        <f t="shared" si="283"/>
        <v>1.7458802357618253</v>
      </c>
      <c r="I2041" s="2">
        <f t="shared" si="284"/>
        <v>63.581805681974437</v>
      </c>
    </row>
    <row r="2042" spans="1:9" ht="13.5" x14ac:dyDescent="0.25">
      <c r="A2042" s="3">
        <f>TITRES_STAT!B2045</f>
        <v>45275</v>
      </c>
      <c r="B2042" s="5">
        <f>TITRES_STAT!D2045</f>
        <v>0.42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3.437424096994515E-3</v>
      </c>
      <c r="G2042" s="2">
        <f t="shared" si="286"/>
        <v>1.9688773757694641E-3</v>
      </c>
      <c r="H2042" s="2">
        <f t="shared" si="283"/>
        <v>1.7458802357618248</v>
      </c>
      <c r="I2042" s="2">
        <f t="shared" si="284"/>
        <v>63.58180568197443</v>
      </c>
    </row>
    <row r="2043" spans="1:9" ht="13.5" x14ac:dyDescent="0.25">
      <c r="A2043" s="3">
        <f>TITRES_STAT!B2046</f>
        <v>45278</v>
      </c>
      <c r="B2043" s="5">
        <f>TITRES_STAT!D2046</f>
        <v>0.43</v>
      </c>
      <c r="C2043" s="2">
        <f t="shared" si="279"/>
        <v>1.0000000000000009E-2</v>
      </c>
      <c r="D2043" s="2">
        <f t="shared" si="280"/>
        <v>1.0000000000000009E-2</v>
      </c>
      <c r="E2043" s="2">
        <f t="shared" si="281"/>
        <v>0</v>
      </c>
      <c r="F2043" s="2">
        <f t="shared" si="286"/>
        <v>3.9061795186377643E-3</v>
      </c>
      <c r="G2043" s="2">
        <f t="shared" si="286"/>
        <v>1.8282432775002168E-3</v>
      </c>
      <c r="H2043" s="2">
        <f t="shared" si="283"/>
        <v>2.1365753489758426</v>
      </c>
      <c r="I2043" s="2">
        <f t="shared" si="284"/>
        <v>68.118094139631594</v>
      </c>
    </row>
    <row r="2044" spans="1:9" ht="13.5" x14ac:dyDescent="0.25">
      <c r="A2044" s="3">
        <f>TITRES_STAT!B2047</f>
        <v>45279</v>
      </c>
      <c r="B2044" s="5">
        <f>TITRES_STAT!D2047</f>
        <v>0.44</v>
      </c>
      <c r="C2044" s="2">
        <f t="shared" si="279"/>
        <v>1.0000000000000009E-2</v>
      </c>
      <c r="D2044" s="2">
        <f t="shared" si="280"/>
        <v>1.0000000000000009E-2</v>
      </c>
      <c r="E2044" s="2">
        <f t="shared" si="281"/>
        <v>0</v>
      </c>
      <c r="F2044" s="2">
        <f t="shared" si="286"/>
        <v>4.3414524101636391E-3</v>
      </c>
      <c r="G2044" s="2">
        <f t="shared" si="286"/>
        <v>1.6976544719644871E-3</v>
      </c>
      <c r="H2044" s="2">
        <f t="shared" si="283"/>
        <v>2.5573239324370931</v>
      </c>
      <c r="I2044" s="2">
        <f t="shared" si="284"/>
        <v>71.888981183816213</v>
      </c>
    </row>
    <row r="2045" spans="1:9" ht="13.5" x14ac:dyDescent="0.25">
      <c r="A2045" s="3">
        <f>TITRES_STAT!B2048</f>
        <v>45280</v>
      </c>
      <c r="B2045" s="5">
        <f>TITRES_STAT!D2048</f>
        <v>0.45</v>
      </c>
      <c r="C2045" s="2">
        <f t="shared" si="279"/>
        <v>1.0000000000000009E-2</v>
      </c>
      <c r="D2045" s="2">
        <f t="shared" si="280"/>
        <v>1.0000000000000009E-2</v>
      </c>
      <c r="E2045" s="2">
        <f t="shared" si="281"/>
        <v>0</v>
      </c>
      <c r="F2045" s="2">
        <f t="shared" ref="F2045:G2060" si="287">((F2044*13)+D2045)/14</f>
        <v>4.7456343808662373E-3</v>
      </c>
      <c r="G2045" s="2">
        <f t="shared" si="287"/>
        <v>1.5763934382527381E-3</v>
      </c>
      <c r="H2045" s="2">
        <f t="shared" si="283"/>
        <v>3.0104377915492089</v>
      </c>
      <c r="I2045" s="2">
        <f t="shared" si="284"/>
        <v>75.065066409777032</v>
      </c>
    </row>
    <row r="2046" spans="1:9" ht="13.5" x14ac:dyDescent="0.25">
      <c r="A2046" s="3">
        <f>TITRES_STAT!B2049</f>
        <v>45281</v>
      </c>
      <c r="B2046" s="5">
        <f>TITRES_STAT!D2049</f>
        <v>0.47</v>
      </c>
      <c r="C2046" s="2">
        <f t="shared" si="279"/>
        <v>1.9999999999999962E-2</v>
      </c>
      <c r="D2046" s="2">
        <f t="shared" si="280"/>
        <v>1.9999999999999962E-2</v>
      </c>
      <c r="E2046" s="2">
        <f t="shared" si="281"/>
        <v>0</v>
      </c>
      <c r="F2046" s="2">
        <f t="shared" si="287"/>
        <v>5.8352319250900746E-3</v>
      </c>
      <c r="G2046" s="2">
        <f t="shared" si="287"/>
        <v>1.4637939069489709E-3</v>
      </c>
      <c r="H2046" s="2">
        <f t="shared" si="283"/>
        <v>3.9863753342522252</v>
      </c>
      <c r="I2046" s="2">
        <f t="shared" si="284"/>
        <v>79.945352426023021</v>
      </c>
    </row>
    <row r="2047" spans="1:9" ht="13.5" x14ac:dyDescent="0.25">
      <c r="A2047" s="3">
        <f>TITRES_STAT!B2050</f>
        <v>45282</v>
      </c>
      <c r="B2047" s="5">
        <f>TITRES_STAT!D2050</f>
        <v>0.49</v>
      </c>
      <c r="C2047" s="2">
        <f t="shared" si="279"/>
        <v>2.0000000000000018E-2</v>
      </c>
      <c r="D2047" s="2">
        <f t="shared" si="280"/>
        <v>2.0000000000000018E-2</v>
      </c>
      <c r="E2047" s="2">
        <f t="shared" si="281"/>
        <v>0</v>
      </c>
      <c r="F2047" s="2">
        <f t="shared" si="287"/>
        <v>6.8470010732979278E-3</v>
      </c>
      <c r="G2047" s="2">
        <f t="shared" si="287"/>
        <v>1.3592371993097587E-3</v>
      </c>
      <c r="H2047" s="2">
        <f t="shared" si="283"/>
        <v>5.0373849956247065</v>
      </c>
      <c r="I2047" s="2">
        <f t="shared" si="284"/>
        <v>83.436537495543178</v>
      </c>
    </row>
    <row r="2048" spans="1:9" ht="13.5" x14ac:dyDescent="0.25">
      <c r="A2048" s="3">
        <f>TITRES_STAT!B2051</f>
        <v>45285</v>
      </c>
      <c r="B2048" s="5">
        <f>TITRES_STAT!D2051</f>
        <v>0.49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6.3579295680623611E-3</v>
      </c>
      <c r="G2048" s="2">
        <f t="shared" si="287"/>
        <v>1.2621488279304903E-3</v>
      </c>
      <c r="H2048" s="2">
        <f t="shared" si="283"/>
        <v>5.0373849956247065</v>
      </c>
      <c r="I2048" s="2">
        <f t="shared" si="284"/>
        <v>83.436537495543178</v>
      </c>
    </row>
    <row r="2049" spans="1:9" ht="13.5" x14ac:dyDescent="0.25">
      <c r="A2049" s="3">
        <f>TITRES_STAT!B2052</f>
        <v>45286</v>
      </c>
      <c r="B2049" s="5">
        <f>TITRES_STAT!D2052</f>
        <v>0.47</v>
      </c>
      <c r="C2049" s="2">
        <f t="shared" si="279"/>
        <v>-2.0000000000000018E-2</v>
      </c>
      <c r="D2049" s="2">
        <f t="shared" si="280"/>
        <v>0</v>
      </c>
      <c r="E2049" s="2">
        <f t="shared" si="281"/>
        <v>2.0000000000000018E-2</v>
      </c>
      <c r="F2049" s="2">
        <f t="shared" si="287"/>
        <v>5.9037917417721925E-3</v>
      </c>
      <c r="G2049" s="2">
        <f t="shared" si="287"/>
        <v>2.6005667687925998E-3</v>
      </c>
      <c r="H2049" s="2">
        <f t="shared" si="283"/>
        <v>2.270194256351751</v>
      </c>
      <c r="I2049" s="2">
        <f t="shared" si="284"/>
        <v>69.420776822120459</v>
      </c>
    </row>
    <row r="2050" spans="1:9" ht="13.5" x14ac:dyDescent="0.25">
      <c r="A2050" s="3">
        <f>TITRES_STAT!B2053</f>
        <v>45287</v>
      </c>
      <c r="B2050" s="5">
        <f>TITRES_STAT!D2053</f>
        <v>0.46</v>
      </c>
      <c r="C2050" s="2">
        <f t="shared" si="279"/>
        <v>-9.9999999999999534E-3</v>
      </c>
      <c r="D2050" s="2">
        <f t="shared" si="280"/>
        <v>0</v>
      </c>
      <c r="E2050" s="2">
        <f t="shared" si="281"/>
        <v>9.9999999999999534E-3</v>
      </c>
      <c r="F2050" s="2">
        <f t="shared" si="287"/>
        <v>5.4820923316456077E-3</v>
      </c>
      <c r="G2050" s="2">
        <f t="shared" si="287"/>
        <v>3.1290977138788392E-3</v>
      </c>
      <c r="H2050" s="2">
        <f t="shared" si="283"/>
        <v>1.751972240218088</v>
      </c>
      <c r="I2050" s="2">
        <f t="shared" si="284"/>
        <v>63.662424155820986</v>
      </c>
    </row>
    <row r="2051" spans="1:9" ht="13.5" x14ac:dyDescent="0.25">
      <c r="A2051" s="3">
        <f>TITRES_STAT!B2054</f>
        <v>45288</v>
      </c>
      <c r="B2051" s="5">
        <f>TITRES_STAT!D2054</f>
        <v>0.45</v>
      </c>
      <c r="C2051" s="2">
        <f t="shared" ref="C2051:C2114" si="288">B2051-B2050</f>
        <v>-1.0000000000000009E-2</v>
      </c>
      <c r="D2051" s="2">
        <f t="shared" ref="D2051:D2114" si="289">IF(C2051&gt;0,C2051,0)</f>
        <v>0</v>
      </c>
      <c r="E2051" s="2">
        <f t="shared" ref="E2051:E2114" si="290">IF(C2051&lt;0,-C2051,0)</f>
        <v>1.0000000000000009E-2</v>
      </c>
      <c r="F2051" s="2">
        <f t="shared" si="287"/>
        <v>5.0905143079566359E-3</v>
      </c>
      <c r="G2051" s="2">
        <f t="shared" si="287"/>
        <v>3.6198764486017796E-3</v>
      </c>
      <c r="H2051" s="2">
        <f t="shared" si="283"/>
        <v>1.4062674183045412</v>
      </c>
      <c r="I2051" s="2">
        <f t="shared" si="284"/>
        <v>58.441859271626541</v>
      </c>
    </row>
    <row r="2052" spans="1:9" ht="13.5" x14ac:dyDescent="0.25">
      <c r="A2052" s="3">
        <f>TITRES_STAT!B2055</f>
        <v>45289</v>
      </c>
      <c r="B2052" s="5">
        <f>TITRES_STAT!D2055</f>
        <v>0.44</v>
      </c>
      <c r="C2052" s="2">
        <f t="shared" si="288"/>
        <v>-1.0000000000000009E-2</v>
      </c>
      <c r="D2052" s="2">
        <f t="shared" si="289"/>
        <v>0</v>
      </c>
      <c r="E2052" s="2">
        <f t="shared" si="290"/>
        <v>1.0000000000000009E-2</v>
      </c>
      <c r="F2052" s="2">
        <f t="shared" si="287"/>
        <v>4.72690614310259E-3</v>
      </c>
      <c r="G2052" s="2">
        <f t="shared" si="287"/>
        <v>4.075599559415939E-3</v>
      </c>
      <c r="H2052" s="2">
        <f t="shared" si="283"/>
        <v>1.1598063240000909</v>
      </c>
      <c r="I2052" s="2">
        <f t="shared" si="284"/>
        <v>53.699552182626263</v>
      </c>
    </row>
    <row r="2053" spans="1:9" ht="13.5" x14ac:dyDescent="0.25">
      <c r="A2053" s="3">
        <f>TITRES_STAT!B2056</f>
        <v>45293</v>
      </c>
      <c r="B2053" s="5">
        <f>TITRES_STAT!D2056</f>
        <v>0.44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4.3892699900238332E-3</v>
      </c>
      <c r="G2053" s="2">
        <f t="shared" si="287"/>
        <v>3.7844853051719435E-3</v>
      </c>
      <c r="H2053" s="2">
        <f t="shared" si="283"/>
        <v>1.1598063240000906</v>
      </c>
      <c r="I2053" s="2">
        <f t="shared" si="284"/>
        <v>53.699552182626256</v>
      </c>
    </row>
    <row r="2054" spans="1:9" ht="13.5" x14ac:dyDescent="0.25">
      <c r="A2054" s="3">
        <f>TITRES_STAT!B2057</f>
        <v>45294</v>
      </c>
      <c r="B2054" s="5">
        <f>TITRES_STAT!D2057</f>
        <v>0.43</v>
      </c>
      <c r="C2054" s="2">
        <f t="shared" si="288"/>
        <v>-1.0000000000000009E-2</v>
      </c>
      <c r="D2054" s="2">
        <f t="shared" si="289"/>
        <v>0</v>
      </c>
      <c r="E2054" s="2">
        <f t="shared" si="290"/>
        <v>1.0000000000000009E-2</v>
      </c>
      <c r="F2054" s="2">
        <f t="shared" si="287"/>
        <v>4.0757507050221313E-3</v>
      </c>
      <c r="G2054" s="2">
        <f t="shared" si="287"/>
        <v>4.2284506405168053E-3</v>
      </c>
      <c r="H2054" s="2">
        <f t="shared" si="283"/>
        <v>0.96388749722380329</v>
      </c>
      <c r="I2054" s="2">
        <f t="shared" si="284"/>
        <v>49.080586265067467</v>
      </c>
    </row>
    <row r="2055" spans="1:9" ht="13.5" x14ac:dyDescent="0.25">
      <c r="A2055" s="3">
        <f>TITRES_STAT!B2058</f>
        <v>45295</v>
      </c>
      <c r="B2055" s="5">
        <f>TITRES_STAT!D2058</f>
        <v>0.42</v>
      </c>
      <c r="C2055" s="2">
        <f t="shared" si="288"/>
        <v>-1.0000000000000009E-2</v>
      </c>
      <c r="D2055" s="2">
        <f t="shared" si="289"/>
        <v>0</v>
      </c>
      <c r="E2055" s="2">
        <f t="shared" si="290"/>
        <v>1.0000000000000009E-2</v>
      </c>
      <c r="F2055" s="2">
        <f t="shared" si="287"/>
        <v>3.7846256546634075E-3</v>
      </c>
      <c r="G2055" s="2">
        <f t="shared" si="287"/>
        <v>4.6407041661941772E-3</v>
      </c>
      <c r="H2055" s="2">
        <f t="shared" si="283"/>
        <v>0.81552831620533217</v>
      </c>
      <c r="I2055" s="2">
        <f t="shared" si="284"/>
        <v>44.919614248148015</v>
      </c>
    </row>
    <row r="2056" spans="1:9" ht="13.5" x14ac:dyDescent="0.25">
      <c r="A2056" s="3">
        <f>TITRES_STAT!B2059</f>
        <v>45296</v>
      </c>
      <c r="B2056" s="5">
        <f>TITRES_STAT!D2059</f>
        <v>0.41</v>
      </c>
      <c r="C2056" s="2">
        <f t="shared" si="288"/>
        <v>-1.0000000000000009E-2</v>
      </c>
      <c r="D2056" s="2">
        <f t="shared" si="289"/>
        <v>0</v>
      </c>
      <c r="E2056" s="2">
        <f t="shared" si="290"/>
        <v>1.0000000000000009E-2</v>
      </c>
      <c r="F2056" s="2">
        <f t="shared" si="287"/>
        <v>3.5142952507588787E-3</v>
      </c>
      <c r="G2056" s="2">
        <f t="shared" si="287"/>
        <v>5.023511011466023E-3</v>
      </c>
      <c r="H2056" s="2">
        <f t="shared" si="283"/>
        <v>0.6995695326909005</v>
      </c>
      <c r="I2056" s="2">
        <f t="shared" si="284"/>
        <v>41.161571753012282</v>
      </c>
    </row>
    <row r="2057" spans="1:9" ht="13.5" x14ac:dyDescent="0.25">
      <c r="A2057" s="3">
        <f>TITRES_STAT!B2060</f>
        <v>45299</v>
      </c>
      <c r="B2057" s="5">
        <f>TITRES_STAT!D2060</f>
        <v>0.42</v>
      </c>
      <c r="C2057" s="2">
        <f t="shared" si="288"/>
        <v>1.0000000000000009E-2</v>
      </c>
      <c r="D2057" s="2">
        <f t="shared" si="289"/>
        <v>1.0000000000000009E-2</v>
      </c>
      <c r="E2057" s="2">
        <f t="shared" si="290"/>
        <v>0</v>
      </c>
      <c r="F2057" s="2">
        <f t="shared" si="287"/>
        <v>3.9775598757046731E-3</v>
      </c>
      <c r="G2057" s="2">
        <f t="shared" si="287"/>
        <v>4.6646887963613078E-3</v>
      </c>
      <c r="H2057" s="2">
        <f t="shared" si="283"/>
        <v>0.85269565652640544</v>
      </c>
      <c r="I2057" s="2">
        <f t="shared" si="284"/>
        <v>46.024594137879788</v>
      </c>
    </row>
    <row r="2058" spans="1:9" ht="13.5" x14ac:dyDescent="0.25">
      <c r="A2058" s="3">
        <f>TITRES_STAT!B2061</f>
        <v>45300</v>
      </c>
      <c r="B2058" s="5">
        <f>TITRES_STAT!D2061</f>
        <v>0.43</v>
      </c>
      <c r="C2058" s="2">
        <f t="shared" si="288"/>
        <v>1.0000000000000009E-2</v>
      </c>
      <c r="D2058" s="2">
        <f t="shared" si="289"/>
        <v>1.0000000000000009E-2</v>
      </c>
      <c r="E2058" s="2">
        <f t="shared" si="290"/>
        <v>0</v>
      </c>
      <c r="F2058" s="2">
        <f t="shared" si="287"/>
        <v>4.4077341702971973E-3</v>
      </c>
      <c r="G2058" s="2">
        <f t="shared" si="287"/>
        <v>4.3314967394783568E-3</v>
      </c>
      <c r="H2058" s="2">
        <f t="shared" si="283"/>
        <v>1.0176007129646418</v>
      </c>
      <c r="I2058" s="2">
        <f t="shared" si="284"/>
        <v>50.436179290866214</v>
      </c>
    </row>
    <row r="2059" spans="1:9" ht="13.5" x14ac:dyDescent="0.25">
      <c r="A2059" s="3">
        <f>TITRES_STAT!B2062</f>
        <v>45301</v>
      </c>
      <c r="B2059" s="5">
        <f>TITRES_STAT!D2062</f>
        <v>0.44</v>
      </c>
      <c r="C2059" s="2">
        <f t="shared" si="288"/>
        <v>1.0000000000000009E-2</v>
      </c>
      <c r="D2059" s="2">
        <f t="shared" si="289"/>
        <v>1.0000000000000009E-2</v>
      </c>
      <c r="E2059" s="2">
        <f t="shared" si="290"/>
        <v>0</v>
      </c>
      <c r="F2059" s="2">
        <f t="shared" si="287"/>
        <v>4.8071817295616843E-3</v>
      </c>
      <c r="G2059" s="2">
        <f t="shared" si="287"/>
        <v>4.0221041152299023E-3</v>
      </c>
      <c r="H2059" s="2">
        <f t="shared" si="283"/>
        <v>1.1951907737442811</v>
      </c>
      <c r="I2059" s="2">
        <f t="shared" si="284"/>
        <v>54.445872679469886</v>
      </c>
    </row>
    <row r="2060" spans="1:9" ht="13.5" x14ac:dyDescent="0.25">
      <c r="A2060" s="3">
        <f>TITRES_STAT!B2063</f>
        <v>45302</v>
      </c>
      <c r="B2060" s="5">
        <f>TITRES_STAT!D2063</f>
        <v>0.44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4.4638116060215635E-3</v>
      </c>
      <c r="G2060" s="2">
        <f t="shared" si="287"/>
        <v>3.7348109641420521E-3</v>
      </c>
      <c r="H2060" s="2">
        <f t="shared" si="283"/>
        <v>1.1951907737442811</v>
      </c>
      <c r="I2060" s="2">
        <f t="shared" si="284"/>
        <v>54.445872679469886</v>
      </c>
    </row>
    <row r="2061" spans="1:9" ht="13.5" x14ac:dyDescent="0.25">
      <c r="A2061" s="3">
        <f>TITRES_STAT!B2064</f>
        <v>45303</v>
      </c>
      <c r="B2061" s="5">
        <f>TITRES_STAT!D2064</f>
        <v>0.43</v>
      </c>
      <c r="C2061" s="2">
        <f t="shared" si="288"/>
        <v>-1.0000000000000009E-2</v>
      </c>
      <c r="D2061" s="2">
        <f t="shared" si="289"/>
        <v>0</v>
      </c>
      <c r="E2061" s="2">
        <f t="shared" si="290"/>
        <v>1.0000000000000009E-2</v>
      </c>
      <c r="F2061" s="2">
        <f t="shared" ref="F2061:G2076" si="291">((F2060*13)+D2061)/14</f>
        <v>4.144967919877166E-3</v>
      </c>
      <c r="G2061" s="2">
        <f t="shared" si="291"/>
        <v>4.1823244667033351E-3</v>
      </c>
      <c r="H2061" s="2">
        <f t="shared" si="283"/>
        <v>0.99106799409668589</v>
      </c>
      <c r="I2061" s="2">
        <f t="shared" si="284"/>
        <v>49.775698119557028</v>
      </c>
    </row>
    <row r="2062" spans="1:9" ht="13.5" x14ac:dyDescent="0.25">
      <c r="A2062" s="3">
        <f>TITRES_STAT!B2065</f>
        <v>45306</v>
      </c>
      <c r="B2062" s="5">
        <f>TITRES_STAT!D2065</f>
        <v>0.44</v>
      </c>
      <c r="C2062" s="2">
        <f t="shared" si="288"/>
        <v>1.0000000000000009E-2</v>
      </c>
      <c r="D2062" s="2">
        <f t="shared" si="289"/>
        <v>1.0000000000000009E-2</v>
      </c>
      <c r="E2062" s="2">
        <f t="shared" si="290"/>
        <v>0</v>
      </c>
      <c r="F2062" s="2">
        <f t="shared" si="291"/>
        <v>4.5631844970287971E-3</v>
      </c>
      <c r="G2062" s="2">
        <f t="shared" si="291"/>
        <v>3.883587004795954E-3</v>
      </c>
      <c r="H2062" s="2">
        <f t="shared" si="283"/>
        <v>1.174992215030483</v>
      </c>
      <c r="I2062" s="2">
        <f t="shared" si="284"/>
        <v>54.022823939809605</v>
      </c>
    </row>
    <row r="2063" spans="1:9" ht="13.5" x14ac:dyDescent="0.25">
      <c r="A2063" s="3">
        <f>TITRES_STAT!B2066</f>
        <v>45307</v>
      </c>
      <c r="B2063" s="5">
        <f>TITRES_STAT!D2066</f>
        <v>0.45</v>
      </c>
      <c r="C2063" s="2">
        <f t="shared" si="288"/>
        <v>1.0000000000000009E-2</v>
      </c>
      <c r="D2063" s="2">
        <f t="shared" si="289"/>
        <v>1.0000000000000009E-2</v>
      </c>
      <c r="E2063" s="2">
        <f t="shared" si="290"/>
        <v>0</v>
      </c>
      <c r="F2063" s="2">
        <f t="shared" si="291"/>
        <v>4.9515284615267397E-3</v>
      </c>
      <c r="G2063" s="2">
        <f t="shared" si="291"/>
        <v>3.6061879330248144E-3</v>
      </c>
      <c r="H2063" s="2">
        <f t="shared" si="283"/>
        <v>1.3730644529591876</v>
      </c>
      <c r="I2063" s="2">
        <f t="shared" si="284"/>
        <v>57.860394446808641</v>
      </c>
    </row>
    <row r="2064" spans="1:9" ht="13.5" x14ac:dyDescent="0.25">
      <c r="A2064" s="3">
        <f>TITRES_STAT!B2067</f>
        <v>45308</v>
      </c>
      <c r="B2064" s="5">
        <f>TITRES_STAT!D2067</f>
        <v>0.43</v>
      </c>
      <c r="C2064" s="2">
        <f t="shared" si="288"/>
        <v>-2.0000000000000018E-2</v>
      </c>
      <c r="D2064" s="2">
        <f t="shared" si="289"/>
        <v>0</v>
      </c>
      <c r="E2064" s="2">
        <f t="shared" si="290"/>
        <v>2.0000000000000018E-2</v>
      </c>
      <c r="F2064" s="2">
        <f t="shared" si="291"/>
        <v>4.5978478571319726E-3</v>
      </c>
      <c r="G2064" s="2">
        <f t="shared" si="291"/>
        <v>4.7771745092373289E-3</v>
      </c>
      <c r="H2064" s="2">
        <f t="shared" si="283"/>
        <v>0.96246177489254303</v>
      </c>
      <c r="I2064" s="2">
        <f t="shared" si="284"/>
        <v>49.043593470514544</v>
      </c>
    </row>
    <row r="2065" spans="1:9" ht="13.5" x14ac:dyDescent="0.25">
      <c r="A2065" s="3">
        <f>TITRES_STAT!B2068</f>
        <v>45309</v>
      </c>
      <c r="B2065" s="5">
        <f>TITRES_STAT!D2068</f>
        <v>0.42</v>
      </c>
      <c r="C2065" s="2">
        <f t="shared" si="288"/>
        <v>-1.0000000000000009E-2</v>
      </c>
      <c r="D2065" s="2">
        <f t="shared" si="289"/>
        <v>0</v>
      </c>
      <c r="E2065" s="2">
        <f t="shared" si="290"/>
        <v>1.0000000000000009E-2</v>
      </c>
      <c r="F2065" s="2">
        <f t="shared" si="291"/>
        <v>4.2694301530511172E-3</v>
      </c>
      <c r="G2065" s="2">
        <f t="shared" si="291"/>
        <v>5.1502334728632344E-3</v>
      </c>
      <c r="H2065" s="2">
        <f t="shared" ref="H2065:H2128" si="292">F2065/G2065</f>
        <v>0.82897798236660503</v>
      </c>
      <c r="I2065" s="2">
        <f t="shared" ref="I2065:I2128" si="293">IF(G2065=0,100,100-(100/(1+H2065)))</f>
        <v>45.324656193725716</v>
      </c>
    </row>
    <row r="2066" spans="1:9" ht="13.5" x14ac:dyDescent="0.25">
      <c r="A2066" s="3">
        <f>TITRES_STAT!B2069</f>
        <v>45310</v>
      </c>
      <c r="B2066" s="5">
        <f>TITRES_STAT!D2069</f>
        <v>0.43</v>
      </c>
      <c r="C2066" s="2">
        <f t="shared" si="288"/>
        <v>1.0000000000000009E-2</v>
      </c>
      <c r="D2066" s="2">
        <f t="shared" si="289"/>
        <v>1.0000000000000009E-2</v>
      </c>
      <c r="E2066" s="2">
        <f t="shared" si="290"/>
        <v>0</v>
      </c>
      <c r="F2066" s="2">
        <f t="shared" si="291"/>
        <v>4.6787565706903232E-3</v>
      </c>
      <c r="G2066" s="2">
        <f t="shared" si="291"/>
        <v>4.7823596533730032E-3</v>
      </c>
      <c r="H2066" s="2">
        <f t="shared" si="292"/>
        <v>0.97833640918043274</v>
      </c>
      <c r="I2066" s="2">
        <f t="shared" si="293"/>
        <v>49.452479600561418</v>
      </c>
    </row>
    <row r="2067" spans="1:9" ht="13.5" x14ac:dyDescent="0.25">
      <c r="A2067" s="3">
        <f>TITRES_STAT!B2070</f>
        <v>45313</v>
      </c>
      <c r="B2067" s="5">
        <f>TITRES_STAT!D2070</f>
        <v>0.43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4.3445596727838716E-3</v>
      </c>
      <c r="G2067" s="2">
        <f t="shared" si="291"/>
        <v>4.4407625352749312E-3</v>
      </c>
      <c r="H2067" s="2">
        <f t="shared" si="292"/>
        <v>0.97833640918043285</v>
      </c>
      <c r="I2067" s="2">
        <f t="shared" si="293"/>
        <v>49.452479600561418</v>
      </c>
    </row>
    <row r="2068" spans="1:9" ht="13.5" x14ac:dyDescent="0.25">
      <c r="A2068" s="3">
        <f>TITRES_STAT!B2071</f>
        <v>45314</v>
      </c>
      <c r="B2068" s="5">
        <f>TITRES_STAT!D2071</f>
        <v>0.42</v>
      </c>
      <c r="C2068" s="2">
        <f t="shared" si="288"/>
        <v>-1.0000000000000009E-2</v>
      </c>
      <c r="D2068" s="2">
        <f t="shared" si="289"/>
        <v>0</v>
      </c>
      <c r="E2068" s="2">
        <f t="shared" si="290"/>
        <v>1.0000000000000009E-2</v>
      </c>
      <c r="F2068" s="2">
        <f t="shared" si="291"/>
        <v>4.0342339818707374E-3</v>
      </c>
      <c r="G2068" s="2">
        <f t="shared" si="291"/>
        <v>4.8378509256124368E-3</v>
      </c>
      <c r="H2068" s="2">
        <f t="shared" si="292"/>
        <v>0.83388968446976952</v>
      </c>
      <c r="I2068" s="2">
        <f t="shared" si="293"/>
        <v>45.471093028742949</v>
      </c>
    </row>
    <row r="2069" spans="1:9" ht="13.5" x14ac:dyDescent="0.25">
      <c r="A2069" s="3">
        <f>TITRES_STAT!B2072</f>
        <v>45315</v>
      </c>
      <c r="B2069" s="5">
        <f>TITRES_STAT!D2072</f>
        <v>0.41</v>
      </c>
      <c r="C2069" s="2">
        <f t="shared" si="288"/>
        <v>-1.0000000000000009E-2</v>
      </c>
      <c r="D2069" s="2">
        <f t="shared" si="289"/>
        <v>0</v>
      </c>
      <c r="E2069" s="2">
        <f t="shared" si="290"/>
        <v>1.0000000000000009E-2</v>
      </c>
      <c r="F2069" s="2">
        <f t="shared" si="291"/>
        <v>3.746074411737113E-3</v>
      </c>
      <c r="G2069" s="2">
        <f t="shared" si="291"/>
        <v>5.206575859497263E-3</v>
      </c>
      <c r="H2069" s="2">
        <f t="shared" si="292"/>
        <v>0.71948906783023936</v>
      </c>
      <c r="I2069" s="2">
        <f t="shared" si="293"/>
        <v>41.843189427085832</v>
      </c>
    </row>
    <row r="2070" spans="1:9" ht="13.5" x14ac:dyDescent="0.25">
      <c r="A2070" s="3">
        <f>TITRES_STAT!B2073</f>
        <v>45316</v>
      </c>
      <c r="B2070" s="5">
        <f>TITRES_STAT!D2073</f>
        <v>0.4</v>
      </c>
      <c r="C2070" s="2">
        <f t="shared" si="288"/>
        <v>-9.9999999999999534E-3</v>
      </c>
      <c r="D2070" s="2">
        <f t="shared" si="289"/>
        <v>0</v>
      </c>
      <c r="E2070" s="2">
        <f t="shared" si="290"/>
        <v>9.9999999999999534E-3</v>
      </c>
      <c r="F2070" s="2">
        <f t="shared" si="291"/>
        <v>3.4784976680416048E-3</v>
      </c>
      <c r="G2070" s="2">
        <f t="shared" si="291"/>
        <v>5.5489632981045988E-3</v>
      </c>
      <c r="H2070" s="2">
        <f t="shared" si="292"/>
        <v>0.62687343223729397</v>
      </c>
      <c r="I2070" s="2">
        <f t="shared" si="293"/>
        <v>38.532403309039893</v>
      </c>
    </row>
    <row r="2071" spans="1:9" ht="13.5" x14ac:dyDescent="0.25">
      <c r="A2071" s="3">
        <f>TITRES_STAT!B2074</f>
        <v>45317</v>
      </c>
      <c r="B2071" s="5">
        <f>TITRES_STAT!D2074</f>
        <v>0.41</v>
      </c>
      <c r="C2071" s="2">
        <f t="shared" si="288"/>
        <v>9.9999999999999534E-3</v>
      </c>
      <c r="D2071" s="2">
        <f t="shared" si="289"/>
        <v>9.9999999999999534E-3</v>
      </c>
      <c r="E2071" s="2">
        <f t="shared" si="290"/>
        <v>0</v>
      </c>
      <c r="F2071" s="2">
        <f t="shared" si="291"/>
        <v>3.944319263181487E-3</v>
      </c>
      <c r="G2071" s="2">
        <f t="shared" si="291"/>
        <v>5.1526087768114124E-3</v>
      </c>
      <c r="H2071" s="2">
        <f t="shared" si="292"/>
        <v>0.7654994652286311</v>
      </c>
      <c r="I2071" s="2">
        <f t="shared" si="293"/>
        <v>43.358804706831187</v>
      </c>
    </row>
    <row r="2072" spans="1:9" ht="13.5" x14ac:dyDescent="0.25">
      <c r="A2072" s="3">
        <f>TITRES_STAT!B2075</f>
        <v>45320</v>
      </c>
      <c r="B2072" s="5">
        <f>TITRES_STAT!D2075</f>
        <v>0.4</v>
      </c>
      <c r="C2072" s="2">
        <f t="shared" si="288"/>
        <v>-9.9999999999999534E-3</v>
      </c>
      <c r="D2072" s="2">
        <f t="shared" si="289"/>
        <v>0</v>
      </c>
      <c r="E2072" s="2">
        <f t="shared" si="290"/>
        <v>9.9999999999999534E-3</v>
      </c>
      <c r="F2072" s="2">
        <f t="shared" si="291"/>
        <v>3.6625821729542379E-3</v>
      </c>
      <c r="G2072" s="2">
        <f t="shared" si="291"/>
        <v>5.4988510070391652E-3</v>
      </c>
      <c r="H2072" s="2">
        <f t="shared" si="292"/>
        <v>0.6660631772466119</v>
      </c>
      <c r="I2072" s="2">
        <f t="shared" si="293"/>
        <v>39.978266511319738</v>
      </c>
    </row>
    <row r="2073" spans="1:9" ht="13.5" x14ac:dyDescent="0.25">
      <c r="A2073" s="3">
        <f>TITRES_STAT!B2076</f>
        <v>45321</v>
      </c>
      <c r="B2073" s="5">
        <f>TITRES_STAT!D2076</f>
        <v>0.39</v>
      </c>
      <c r="C2073" s="2">
        <f t="shared" si="288"/>
        <v>-1.0000000000000009E-2</v>
      </c>
      <c r="D2073" s="2">
        <f t="shared" si="289"/>
        <v>0</v>
      </c>
      <c r="E2073" s="2">
        <f t="shared" si="290"/>
        <v>1.0000000000000009E-2</v>
      </c>
      <c r="F2073" s="2">
        <f t="shared" si="291"/>
        <v>3.4009691606003635E-3</v>
      </c>
      <c r="G2073" s="2">
        <f t="shared" si="291"/>
        <v>5.8203616493935116E-3</v>
      </c>
      <c r="H2073" s="2">
        <f t="shared" si="292"/>
        <v>0.58432265303561481</v>
      </c>
      <c r="I2073" s="2">
        <f t="shared" si="293"/>
        <v>36.88154378882566</v>
      </c>
    </row>
    <row r="2074" spans="1:9" ht="13.5" x14ac:dyDescent="0.25">
      <c r="A2074" s="3">
        <f>TITRES_STAT!B2077</f>
        <v>45322</v>
      </c>
      <c r="B2074" s="5">
        <f>TITRES_STAT!D2077</f>
        <v>0.4</v>
      </c>
      <c r="C2074" s="2">
        <f t="shared" si="288"/>
        <v>1.0000000000000009E-2</v>
      </c>
      <c r="D2074" s="2">
        <f t="shared" si="289"/>
        <v>1.0000000000000009E-2</v>
      </c>
      <c r="E2074" s="2">
        <f t="shared" si="290"/>
        <v>0</v>
      </c>
      <c r="F2074" s="2">
        <f t="shared" si="291"/>
        <v>3.8723285062717667E-3</v>
      </c>
      <c r="G2074" s="2">
        <f t="shared" si="291"/>
        <v>5.4046215315796892E-3</v>
      </c>
      <c r="H2074" s="2">
        <f t="shared" si="292"/>
        <v>0.71648467587330644</v>
      </c>
      <c r="I2074" s="2">
        <f t="shared" si="293"/>
        <v>41.741396584783153</v>
      </c>
    </row>
    <row r="2075" spans="1:9" ht="13.5" x14ac:dyDescent="0.25">
      <c r="A2075" s="3">
        <f>TITRES_STAT!B2078</f>
        <v>45323</v>
      </c>
      <c r="B2075" s="5">
        <f>TITRES_STAT!D2078</f>
        <v>0.41</v>
      </c>
      <c r="C2075" s="2">
        <f t="shared" si="288"/>
        <v>9.9999999999999534E-3</v>
      </c>
      <c r="D2075" s="2">
        <f t="shared" si="289"/>
        <v>9.9999999999999534E-3</v>
      </c>
      <c r="E2075" s="2">
        <f t="shared" si="290"/>
        <v>0</v>
      </c>
      <c r="F2075" s="2">
        <f t="shared" si="291"/>
        <v>4.3100193272523511E-3</v>
      </c>
      <c r="G2075" s="2">
        <f t="shared" si="291"/>
        <v>5.0185771364668541E-3</v>
      </c>
      <c r="H2075" s="2">
        <f t="shared" si="292"/>
        <v>0.85881300816005046</v>
      </c>
      <c r="I2075" s="2">
        <f t="shared" si="293"/>
        <v>46.202227141187706</v>
      </c>
    </row>
    <row r="2076" spans="1:9" ht="13.5" x14ac:dyDescent="0.25">
      <c r="A2076" s="3">
        <f>TITRES_STAT!B2079</f>
        <v>45324</v>
      </c>
      <c r="B2076" s="5">
        <f>TITRES_STAT!D2079</f>
        <v>0.42</v>
      </c>
      <c r="C2076" s="2">
        <f t="shared" si="288"/>
        <v>1.0000000000000009E-2</v>
      </c>
      <c r="D2076" s="2">
        <f t="shared" si="289"/>
        <v>1.0000000000000009E-2</v>
      </c>
      <c r="E2076" s="2">
        <f t="shared" si="290"/>
        <v>0</v>
      </c>
      <c r="F2076" s="2">
        <f t="shared" si="291"/>
        <v>4.7164465181628989E-3</v>
      </c>
      <c r="G2076" s="2">
        <f t="shared" si="291"/>
        <v>4.6601073410049362E-3</v>
      </c>
      <c r="H2076" s="2">
        <f t="shared" si="292"/>
        <v>1.0120896736996219</v>
      </c>
      <c r="I2076" s="2">
        <f t="shared" si="293"/>
        <v>50.300425817438658</v>
      </c>
    </row>
    <row r="2077" spans="1:9" ht="13.5" x14ac:dyDescent="0.25">
      <c r="A2077" s="3">
        <f>TITRES_STAT!B2080</f>
        <v>45327</v>
      </c>
      <c r="B2077" s="5">
        <f>TITRES_STAT!D2080</f>
        <v>0.43</v>
      </c>
      <c r="C2077" s="2">
        <f t="shared" si="288"/>
        <v>1.0000000000000009E-2</v>
      </c>
      <c r="D2077" s="2">
        <f t="shared" si="289"/>
        <v>1.0000000000000009E-2</v>
      </c>
      <c r="E2077" s="2">
        <f t="shared" si="290"/>
        <v>0</v>
      </c>
      <c r="F2077" s="2">
        <f t="shared" ref="F2077:G2092" si="294">((F2076*13)+D2077)/14</f>
        <v>5.0938431954369789E-3</v>
      </c>
      <c r="G2077" s="2">
        <f t="shared" si="294"/>
        <v>4.3272425309331553E-3</v>
      </c>
      <c r="H2077" s="2">
        <f t="shared" si="292"/>
        <v>1.1771568519730067</v>
      </c>
      <c r="I2077" s="2">
        <f t="shared" si="293"/>
        <v>54.068536720550519</v>
      </c>
    </row>
    <row r="2078" spans="1:9" ht="13.5" x14ac:dyDescent="0.25">
      <c r="A2078" s="3">
        <f>TITRES_STAT!B2081</f>
        <v>45328</v>
      </c>
      <c r="B2078" s="5">
        <f>TITRES_STAT!D2081</f>
        <v>0.42</v>
      </c>
      <c r="C2078" s="2">
        <f t="shared" si="288"/>
        <v>-1.0000000000000009E-2</v>
      </c>
      <c r="D2078" s="2">
        <f t="shared" si="289"/>
        <v>0</v>
      </c>
      <c r="E2078" s="2">
        <f t="shared" si="290"/>
        <v>1.0000000000000009E-2</v>
      </c>
      <c r="F2078" s="2">
        <f t="shared" si="294"/>
        <v>4.7299972529057663E-3</v>
      </c>
      <c r="G2078" s="2">
        <f t="shared" si="294"/>
        <v>4.7324394930093588E-3</v>
      </c>
      <c r="H2078" s="2">
        <f t="shared" si="292"/>
        <v>0.9994839363277227</v>
      </c>
      <c r="I2078" s="2">
        <f t="shared" si="293"/>
        <v>49.987095078312429</v>
      </c>
    </row>
    <row r="2079" spans="1:9" ht="13.5" x14ac:dyDescent="0.25">
      <c r="A2079" s="3">
        <f>TITRES_STAT!B2082</f>
        <v>45329</v>
      </c>
      <c r="B2079" s="5">
        <f>TITRES_STAT!D2082</f>
        <v>0.42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4.39214030626964E-3</v>
      </c>
      <c r="G2079" s="2">
        <f t="shared" si="294"/>
        <v>4.3944081006515477E-3</v>
      </c>
      <c r="H2079" s="2">
        <f t="shared" si="292"/>
        <v>0.99948393632772259</v>
      </c>
      <c r="I2079" s="2">
        <f t="shared" si="293"/>
        <v>49.987095078312429</v>
      </c>
    </row>
    <row r="2080" spans="1:9" ht="13.5" x14ac:dyDescent="0.25">
      <c r="A2080" s="3">
        <f>TITRES_STAT!B2083</f>
        <v>45330</v>
      </c>
      <c r="B2080" s="5">
        <f>TITRES_STAT!D2083</f>
        <v>0.41</v>
      </c>
      <c r="C2080" s="2">
        <f t="shared" si="288"/>
        <v>-1.0000000000000009E-2</v>
      </c>
      <c r="D2080" s="2">
        <f t="shared" si="289"/>
        <v>0</v>
      </c>
      <c r="E2080" s="2">
        <f t="shared" si="290"/>
        <v>1.0000000000000009E-2</v>
      </c>
      <c r="F2080" s="2">
        <f t="shared" si="294"/>
        <v>4.0784159986789513E-3</v>
      </c>
      <c r="G2080" s="2">
        <f t="shared" si="294"/>
        <v>4.7948075220335812E-3</v>
      </c>
      <c r="H2080" s="2">
        <f t="shared" si="292"/>
        <v>0.85059013942424266</v>
      </c>
      <c r="I2080" s="2">
        <f t="shared" si="293"/>
        <v>45.96318338153899</v>
      </c>
    </row>
    <row r="2081" spans="1:9" ht="13.5" x14ac:dyDescent="0.25">
      <c r="A2081" s="3">
        <f>TITRES_STAT!B2084</f>
        <v>45331</v>
      </c>
      <c r="B2081" s="5">
        <f>TITRES_STAT!D2084</f>
        <v>0.41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3.7871005702018834E-3</v>
      </c>
      <c r="G2081" s="2">
        <f t="shared" si="294"/>
        <v>4.452321270459754E-3</v>
      </c>
      <c r="H2081" s="2">
        <f t="shared" si="292"/>
        <v>0.85059013942424266</v>
      </c>
      <c r="I2081" s="2">
        <f t="shared" si="293"/>
        <v>45.96318338153899</v>
      </c>
    </row>
    <row r="2082" spans="1:9" ht="13.5" x14ac:dyDescent="0.25">
      <c r="A2082" s="3">
        <f>TITRES_STAT!B2085</f>
        <v>45334</v>
      </c>
      <c r="B2082" s="5">
        <f>TITRES_STAT!D2085</f>
        <v>0.41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3.5165933866160349E-3</v>
      </c>
      <c r="G2082" s="2">
        <f t="shared" si="294"/>
        <v>4.1342983225697719E-3</v>
      </c>
      <c r="H2082" s="2">
        <f t="shared" si="292"/>
        <v>0.85059013942424266</v>
      </c>
      <c r="I2082" s="2">
        <f t="shared" si="293"/>
        <v>45.96318338153899</v>
      </c>
    </row>
    <row r="2083" spans="1:9" ht="13.5" x14ac:dyDescent="0.25">
      <c r="A2083" s="3">
        <f>TITRES_STAT!B2086</f>
        <v>45335</v>
      </c>
      <c r="B2083" s="5">
        <f>TITRES_STAT!D2086</f>
        <v>0.4</v>
      </c>
      <c r="C2083" s="2">
        <f t="shared" si="288"/>
        <v>-9.9999999999999534E-3</v>
      </c>
      <c r="D2083" s="2">
        <f t="shared" si="289"/>
        <v>0</v>
      </c>
      <c r="E2083" s="2">
        <f t="shared" si="290"/>
        <v>9.9999999999999534E-3</v>
      </c>
      <c r="F2083" s="2">
        <f t="shared" si="294"/>
        <v>3.2654081447148898E-3</v>
      </c>
      <c r="G2083" s="2">
        <f t="shared" si="294"/>
        <v>4.5532770138147849E-3</v>
      </c>
      <c r="H2083" s="2">
        <f t="shared" si="292"/>
        <v>0.71715560788582366</v>
      </c>
      <c r="I2083" s="2">
        <f t="shared" si="293"/>
        <v>41.764159555044152</v>
      </c>
    </row>
    <row r="2084" spans="1:9" ht="13.5" x14ac:dyDescent="0.25">
      <c r="A2084" s="3">
        <f>TITRES_STAT!B2087</f>
        <v>45336</v>
      </c>
      <c r="B2084" s="5">
        <f>TITRES_STAT!D2087</f>
        <v>0.4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3.0321647058066835E-3</v>
      </c>
      <c r="G2084" s="2">
        <f t="shared" si="294"/>
        <v>4.2280429413994432E-3</v>
      </c>
      <c r="H2084" s="2">
        <f t="shared" si="292"/>
        <v>0.71715560788582366</v>
      </c>
      <c r="I2084" s="2">
        <f t="shared" si="293"/>
        <v>41.764159555044152</v>
      </c>
    </row>
    <row r="2085" spans="1:9" ht="13.5" x14ac:dyDescent="0.25">
      <c r="A2085" s="3">
        <f>TITRES_STAT!B2088</f>
        <v>45337</v>
      </c>
      <c r="B2085" s="5">
        <f>TITRES_STAT!D2088</f>
        <v>0.4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2.8155815125347774E-3</v>
      </c>
      <c r="G2085" s="2">
        <f t="shared" si="294"/>
        <v>3.9260398741566256E-3</v>
      </c>
      <c r="H2085" s="2">
        <f t="shared" si="292"/>
        <v>0.71715560788582366</v>
      </c>
      <c r="I2085" s="2">
        <f t="shared" si="293"/>
        <v>41.764159555044152</v>
      </c>
    </row>
    <row r="2086" spans="1:9" ht="13.5" x14ac:dyDescent="0.25">
      <c r="A2086" s="3">
        <f>TITRES_STAT!B2089</f>
        <v>45338</v>
      </c>
      <c r="B2086" s="5">
        <f>TITRES_STAT!D2089</f>
        <v>0.4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2.6144685473537218E-3</v>
      </c>
      <c r="G2086" s="2">
        <f t="shared" si="294"/>
        <v>3.6456084545740093E-3</v>
      </c>
      <c r="H2086" s="2">
        <f t="shared" si="292"/>
        <v>0.71715560788582366</v>
      </c>
      <c r="I2086" s="2">
        <f t="shared" si="293"/>
        <v>41.764159555044152</v>
      </c>
    </row>
    <row r="2087" spans="1:9" ht="13.5" x14ac:dyDescent="0.25">
      <c r="A2087" s="3">
        <f>TITRES_STAT!B2090</f>
        <v>45341</v>
      </c>
      <c r="B2087" s="5">
        <f>TITRES_STAT!D2090</f>
        <v>0.41</v>
      </c>
      <c r="C2087" s="2">
        <f t="shared" si="288"/>
        <v>9.9999999999999534E-3</v>
      </c>
      <c r="D2087" s="2">
        <f t="shared" si="289"/>
        <v>9.9999999999999534E-3</v>
      </c>
      <c r="E2087" s="2">
        <f t="shared" si="290"/>
        <v>0</v>
      </c>
      <c r="F2087" s="2">
        <f t="shared" si="294"/>
        <v>3.1420065082570238E-3</v>
      </c>
      <c r="G2087" s="2">
        <f t="shared" si="294"/>
        <v>3.3852078506758656E-3</v>
      </c>
      <c r="H2087" s="2">
        <f t="shared" si="292"/>
        <v>0.92815763369735604</v>
      </c>
      <c r="I2087" s="2">
        <f t="shared" si="293"/>
        <v>48.137020411425546</v>
      </c>
    </row>
    <row r="2088" spans="1:9" ht="13.5" x14ac:dyDescent="0.25">
      <c r="A2088" s="3">
        <f>TITRES_STAT!B2091</f>
        <v>45342</v>
      </c>
      <c r="B2088" s="5">
        <f>TITRES_STAT!D2091</f>
        <v>0.42</v>
      </c>
      <c r="C2088" s="2">
        <f t="shared" si="288"/>
        <v>1.0000000000000009E-2</v>
      </c>
      <c r="D2088" s="2">
        <f t="shared" si="289"/>
        <v>1.0000000000000009E-2</v>
      </c>
      <c r="E2088" s="2">
        <f t="shared" si="290"/>
        <v>0</v>
      </c>
      <c r="F2088" s="2">
        <f t="shared" si="294"/>
        <v>3.6318631862386655E-3</v>
      </c>
      <c r="G2088" s="2">
        <f t="shared" si="294"/>
        <v>3.1434072899133034E-3</v>
      </c>
      <c r="H2088" s="2">
        <f t="shared" si="292"/>
        <v>1.1553905845713153</v>
      </c>
      <c r="I2088" s="2">
        <f t="shared" si="293"/>
        <v>53.604696654138465</v>
      </c>
    </row>
    <row r="2089" spans="1:9" ht="13.5" x14ac:dyDescent="0.25">
      <c r="A2089" s="3">
        <f>TITRES_STAT!B2092</f>
        <v>45343</v>
      </c>
      <c r="B2089" s="5">
        <f>TITRES_STAT!D2092</f>
        <v>0.43</v>
      </c>
      <c r="C2089" s="2">
        <f t="shared" si="288"/>
        <v>1.0000000000000009E-2</v>
      </c>
      <c r="D2089" s="2">
        <f t="shared" si="289"/>
        <v>1.0000000000000009E-2</v>
      </c>
      <c r="E2089" s="2">
        <f t="shared" si="290"/>
        <v>0</v>
      </c>
      <c r="F2089" s="2">
        <f t="shared" si="294"/>
        <v>4.0867301015073331E-3</v>
      </c>
      <c r="G2089" s="2">
        <f t="shared" si="294"/>
        <v>2.918878197776639E-3</v>
      </c>
      <c r="H2089" s="2">
        <f t="shared" si="292"/>
        <v>1.4001029932048099</v>
      </c>
      <c r="I2089" s="2">
        <f t="shared" si="293"/>
        <v>58.335121333075804</v>
      </c>
    </row>
    <row r="2090" spans="1:9" ht="13.5" x14ac:dyDescent="0.25">
      <c r="A2090" s="3">
        <f>TITRES_STAT!B2093</f>
        <v>45344</v>
      </c>
      <c r="B2090" s="5">
        <f>TITRES_STAT!D2093</f>
        <v>0.43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3.7948208085425233E-3</v>
      </c>
      <c r="G2090" s="2">
        <f t="shared" si="294"/>
        <v>2.7103868979354503E-3</v>
      </c>
      <c r="H2090" s="2">
        <f t="shared" si="292"/>
        <v>1.4001029932048097</v>
      </c>
      <c r="I2090" s="2">
        <f t="shared" si="293"/>
        <v>58.33512133307579</v>
      </c>
    </row>
    <row r="2091" spans="1:9" ht="13.5" x14ac:dyDescent="0.25">
      <c r="A2091" s="3">
        <f>TITRES_STAT!B2094</f>
        <v>45345</v>
      </c>
      <c r="B2091" s="5">
        <f>TITRES_STAT!D2094</f>
        <v>0.42</v>
      </c>
      <c r="C2091" s="2">
        <f t="shared" si="288"/>
        <v>-1.0000000000000009E-2</v>
      </c>
      <c r="D2091" s="2">
        <f t="shared" si="289"/>
        <v>0</v>
      </c>
      <c r="E2091" s="2">
        <f t="shared" si="290"/>
        <v>1.0000000000000009E-2</v>
      </c>
      <c r="F2091" s="2">
        <f t="shared" si="294"/>
        <v>3.5237621793609143E-3</v>
      </c>
      <c r="G2091" s="2">
        <f t="shared" si="294"/>
        <v>3.231073548082919E-3</v>
      </c>
      <c r="H2091" s="2">
        <f t="shared" si="292"/>
        <v>1.0905855675899594</v>
      </c>
      <c r="I2091" s="2">
        <f t="shared" si="293"/>
        <v>52.16651183750367</v>
      </c>
    </row>
    <row r="2092" spans="1:9" ht="13.5" x14ac:dyDescent="0.25">
      <c r="A2092" s="3">
        <f>TITRES_STAT!B2095</f>
        <v>45348</v>
      </c>
      <c r="B2092" s="5">
        <f>TITRES_STAT!D2095</f>
        <v>0.42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3.2720648808351347E-3</v>
      </c>
      <c r="G2092" s="2">
        <f t="shared" si="294"/>
        <v>3.0002825803627105E-3</v>
      </c>
      <c r="H2092" s="2">
        <f t="shared" si="292"/>
        <v>1.0905855675899594</v>
      </c>
      <c r="I2092" s="2">
        <f t="shared" si="293"/>
        <v>52.16651183750367</v>
      </c>
    </row>
    <row r="2093" spans="1:9" ht="13.5" x14ac:dyDescent="0.25">
      <c r="A2093" s="3">
        <f>TITRES_STAT!B2096</f>
        <v>45349</v>
      </c>
      <c r="B2093" s="5">
        <f>TITRES_STAT!D2096</f>
        <v>0.42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3.0383459607754822E-3</v>
      </c>
      <c r="G2093" s="2">
        <f t="shared" si="295"/>
        <v>2.7859766817653737E-3</v>
      </c>
      <c r="H2093" s="2">
        <f t="shared" si="292"/>
        <v>1.0905855675899596</v>
      </c>
      <c r="I2093" s="2">
        <f t="shared" si="293"/>
        <v>52.166511837503677</v>
      </c>
    </row>
    <row r="2094" spans="1:9" ht="13.5" x14ac:dyDescent="0.25">
      <c r="A2094" s="3">
        <f>TITRES_STAT!B2097</f>
        <v>45350</v>
      </c>
      <c r="B2094" s="5">
        <f>TITRES_STAT!D2097</f>
        <v>0.42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2.8213212492915192E-3</v>
      </c>
      <c r="G2094" s="2">
        <f t="shared" si="295"/>
        <v>2.5869783473535615E-3</v>
      </c>
      <c r="H2094" s="2">
        <f t="shared" si="292"/>
        <v>1.0905855675899594</v>
      </c>
      <c r="I2094" s="2">
        <f t="shared" si="293"/>
        <v>52.16651183750367</v>
      </c>
    </row>
    <row r="2095" spans="1:9" ht="13.5" x14ac:dyDescent="0.25">
      <c r="A2095" s="3">
        <f>TITRES_STAT!B2098</f>
        <v>45351</v>
      </c>
      <c r="B2095" s="5">
        <f>TITRES_STAT!D2098</f>
        <v>0.41</v>
      </c>
      <c r="C2095" s="2">
        <f t="shared" si="288"/>
        <v>-1.0000000000000009E-2</v>
      </c>
      <c r="D2095" s="2">
        <f t="shared" si="289"/>
        <v>0</v>
      </c>
      <c r="E2095" s="2">
        <f t="shared" si="290"/>
        <v>1.0000000000000009E-2</v>
      </c>
      <c r="F2095" s="2">
        <f t="shared" si="295"/>
        <v>2.6197983029135536E-3</v>
      </c>
      <c r="G2095" s="2">
        <f t="shared" si="295"/>
        <v>3.116479893971165E-3</v>
      </c>
      <c r="H2095" s="2">
        <f t="shared" si="292"/>
        <v>0.84062737192097958</v>
      </c>
      <c r="I2095" s="2">
        <f t="shared" si="293"/>
        <v>45.670698194803805</v>
      </c>
    </row>
    <row r="2096" spans="1:9" ht="13.5" x14ac:dyDescent="0.25">
      <c r="A2096" s="3">
        <f>TITRES_STAT!B2099</f>
        <v>45352</v>
      </c>
      <c r="B2096" s="5">
        <f>TITRES_STAT!D2099</f>
        <v>0.42</v>
      </c>
      <c r="C2096" s="2">
        <f t="shared" si="288"/>
        <v>1.0000000000000009E-2</v>
      </c>
      <c r="D2096" s="2">
        <f t="shared" si="289"/>
        <v>1.0000000000000009E-2</v>
      </c>
      <c r="E2096" s="2">
        <f t="shared" si="290"/>
        <v>0</v>
      </c>
      <c r="F2096" s="2">
        <f t="shared" si="295"/>
        <v>3.1469555669911579E-3</v>
      </c>
      <c r="G2096" s="2">
        <f t="shared" si="295"/>
        <v>2.8938741872589391E-3</v>
      </c>
      <c r="H2096" s="2">
        <f t="shared" si="292"/>
        <v>1.0874541750455073</v>
      </c>
      <c r="I2096" s="2">
        <f t="shared" si="293"/>
        <v>52.094756763788617</v>
      </c>
    </row>
    <row r="2097" spans="1:9" ht="13.5" x14ac:dyDescent="0.25">
      <c r="A2097" s="3">
        <f>TITRES_STAT!B2100</f>
        <v>45355</v>
      </c>
      <c r="B2097" s="5">
        <f>TITRES_STAT!D2100</f>
        <v>0.42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2.9221730264917894E-3</v>
      </c>
      <c r="G2097" s="2">
        <f t="shared" si="295"/>
        <v>2.6871688881690147E-3</v>
      </c>
      <c r="H2097" s="2">
        <f t="shared" si="292"/>
        <v>1.0874541750455076</v>
      </c>
      <c r="I2097" s="2">
        <f t="shared" si="293"/>
        <v>52.094756763788624</v>
      </c>
    </row>
    <row r="2098" spans="1:9" ht="13.5" x14ac:dyDescent="0.25">
      <c r="A2098" s="3">
        <f>TITRES_STAT!B2101</f>
        <v>45356</v>
      </c>
      <c r="B2098" s="5">
        <f>TITRES_STAT!D2101</f>
        <v>0.42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2.7134463817423756E-3</v>
      </c>
      <c r="G2098" s="2">
        <f t="shared" si="295"/>
        <v>2.4952282532997995E-3</v>
      </c>
      <c r="H2098" s="2">
        <f t="shared" si="292"/>
        <v>1.0874541750455073</v>
      </c>
      <c r="I2098" s="2">
        <f t="shared" si="293"/>
        <v>52.094756763788617</v>
      </c>
    </row>
    <row r="2099" spans="1:9" ht="13.5" x14ac:dyDescent="0.25">
      <c r="A2099" s="3">
        <f>TITRES_STAT!B2102</f>
        <v>45357</v>
      </c>
      <c r="B2099" s="5">
        <f>TITRES_STAT!D2102</f>
        <v>0.42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2.5196287830464917E-3</v>
      </c>
      <c r="G2099" s="2">
        <f t="shared" si="295"/>
        <v>2.316997663778385E-3</v>
      </c>
      <c r="H2099" s="2">
        <f t="shared" si="292"/>
        <v>1.0874541750455073</v>
      </c>
      <c r="I2099" s="2">
        <f t="shared" si="293"/>
        <v>52.094756763788617</v>
      </c>
    </row>
    <row r="2100" spans="1:9" ht="13.5" x14ac:dyDescent="0.25">
      <c r="A2100" s="3">
        <f>TITRES_STAT!B2103</f>
        <v>45358</v>
      </c>
      <c r="B2100" s="5">
        <f>TITRES_STAT!D2103</f>
        <v>0.41</v>
      </c>
      <c r="C2100" s="2">
        <f t="shared" si="288"/>
        <v>-1.0000000000000009E-2</v>
      </c>
      <c r="D2100" s="2">
        <f t="shared" si="289"/>
        <v>0</v>
      </c>
      <c r="E2100" s="2">
        <f t="shared" si="290"/>
        <v>1.0000000000000009E-2</v>
      </c>
      <c r="F2100" s="2">
        <f t="shared" si="295"/>
        <v>2.339655298543171E-3</v>
      </c>
      <c r="G2100" s="2">
        <f t="shared" si="295"/>
        <v>2.8657835449370722E-3</v>
      </c>
      <c r="H2100" s="2">
        <f t="shared" si="292"/>
        <v>0.81641033310997879</v>
      </c>
      <c r="I2100" s="2">
        <f t="shared" si="293"/>
        <v>44.946360314530722</v>
      </c>
    </row>
    <row r="2101" spans="1:9" ht="13.5" x14ac:dyDescent="0.25">
      <c r="A2101" s="3">
        <f>TITRES_STAT!B2104</f>
        <v>45359</v>
      </c>
      <c r="B2101" s="5">
        <f>TITRES_STAT!D2104</f>
        <v>0.41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2.1725370629329444E-3</v>
      </c>
      <c r="G2101" s="2">
        <f t="shared" si="295"/>
        <v>2.6610847202987102E-3</v>
      </c>
      <c r="H2101" s="2">
        <f t="shared" si="292"/>
        <v>0.81641033310997868</v>
      </c>
      <c r="I2101" s="2">
        <f t="shared" si="293"/>
        <v>44.946360314530715</v>
      </c>
    </row>
    <row r="2102" spans="1:9" ht="13.5" x14ac:dyDescent="0.25">
      <c r="A2102" s="3">
        <f>TITRES_STAT!B2105</f>
        <v>45362</v>
      </c>
      <c r="B2102" s="5">
        <f>TITRES_STAT!D2105</f>
        <v>0.42</v>
      </c>
      <c r="C2102" s="2">
        <f t="shared" si="288"/>
        <v>1.0000000000000009E-2</v>
      </c>
      <c r="D2102" s="2">
        <f t="shared" si="289"/>
        <v>1.0000000000000009E-2</v>
      </c>
      <c r="E2102" s="2">
        <f t="shared" si="290"/>
        <v>0</v>
      </c>
      <c r="F2102" s="2">
        <f t="shared" si="295"/>
        <v>2.7316415584377344E-3</v>
      </c>
      <c r="G2102" s="2">
        <f t="shared" si="295"/>
        <v>2.4710072402773738E-3</v>
      </c>
      <c r="H2102" s="2">
        <f t="shared" si="292"/>
        <v>1.1054769544629517</v>
      </c>
      <c r="I2102" s="2">
        <f t="shared" si="293"/>
        <v>52.504823295248464</v>
      </c>
    </row>
    <row r="2103" spans="1:9" ht="13.5" x14ac:dyDescent="0.25">
      <c r="A2103" s="3">
        <f>TITRES_STAT!B2106</f>
        <v>45363</v>
      </c>
      <c r="B2103" s="5">
        <f>TITRES_STAT!D2106</f>
        <v>0.42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2.5365243042636105E-3</v>
      </c>
      <c r="G2103" s="2">
        <f t="shared" si="295"/>
        <v>2.2945067231147044E-3</v>
      </c>
      <c r="H2103" s="2">
        <f t="shared" si="292"/>
        <v>1.1054769544629517</v>
      </c>
      <c r="I2103" s="2">
        <f t="shared" si="293"/>
        <v>52.504823295248464</v>
      </c>
    </row>
    <row r="2104" spans="1:9" ht="13.5" x14ac:dyDescent="0.25">
      <c r="A2104" s="3">
        <f>TITRES_STAT!B2107</f>
        <v>45364</v>
      </c>
      <c r="B2104" s="5">
        <f>TITRES_STAT!D2107</f>
        <v>0.42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2.3553439968162096E-3</v>
      </c>
      <c r="G2104" s="2">
        <f t="shared" si="295"/>
        <v>2.1306133857493686E-3</v>
      </c>
      <c r="H2104" s="2">
        <f t="shared" si="292"/>
        <v>1.1054769544629515</v>
      </c>
      <c r="I2104" s="2">
        <f t="shared" si="293"/>
        <v>52.504823295248464</v>
      </c>
    </row>
    <row r="2105" spans="1:9" ht="13.5" x14ac:dyDescent="0.25">
      <c r="A2105" s="3">
        <f>TITRES_STAT!B2108</f>
        <v>45365</v>
      </c>
      <c r="B2105" s="5">
        <f>TITRES_STAT!D2108</f>
        <v>0.41</v>
      </c>
      <c r="C2105" s="2">
        <f t="shared" si="288"/>
        <v>-1.0000000000000009E-2</v>
      </c>
      <c r="D2105" s="2">
        <f t="shared" si="289"/>
        <v>0</v>
      </c>
      <c r="E2105" s="2">
        <f t="shared" si="290"/>
        <v>1.0000000000000009E-2</v>
      </c>
      <c r="F2105" s="2">
        <f t="shared" si="295"/>
        <v>2.1871051399007658E-3</v>
      </c>
      <c r="G2105" s="2">
        <f t="shared" si="295"/>
        <v>2.6927124296244145E-3</v>
      </c>
      <c r="H2105" s="2">
        <f t="shared" si="292"/>
        <v>0.81223123414104348</v>
      </c>
      <c r="I2105" s="2">
        <f t="shared" si="293"/>
        <v>44.81940377360413</v>
      </c>
    </row>
    <row r="2106" spans="1:9" ht="13.5" x14ac:dyDescent="0.25">
      <c r="A2106" s="3">
        <f>TITRES_STAT!B2109</f>
        <v>45366</v>
      </c>
      <c r="B2106" s="5">
        <f>TITRES_STAT!D2109</f>
        <v>0.41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2.030883344193568E-3</v>
      </c>
      <c r="G2106" s="2">
        <f t="shared" si="295"/>
        <v>2.5003758275083847E-3</v>
      </c>
      <c r="H2106" s="2">
        <f t="shared" si="292"/>
        <v>0.81223123414104337</v>
      </c>
      <c r="I2106" s="2">
        <f t="shared" si="293"/>
        <v>44.819403773604122</v>
      </c>
    </row>
    <row r="2107" spans="1:9" ht="13.5" x14ac:dyDescent="0.25">
      <c r="A2107" s="3">
        <f>TITRES_STAT!B2110</f>
        <v>45369</v>
      </c>
      <c r="B2107" s="5">
        <f>TITRES_STAT!D2110</f>
        <v>0.41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1.8858202481797418E-3</v>
      </c>
      <c r="G2107" s="2">
        <f t="shared" si="295"/>
        <v>2.3217775541149285E-3</v>
      </c>
      <c r="H2107" s="2">
        <f t="shared" si="292"/>
        <v>0.81223123414104348</v>
      </c>
      <c r="I2107" s="2">
        <f t="shared" si="293"/>
        <v>44.81940377360413</v>
      </c>
    </row>
    <row r="2108" spans="1:9" ht="13.5" x14ac:dyDescent="0.25">
      <c r="A2108" s="3">
        <f>TITRES_STAT!B2111</f>
        <v>45370</v>
      </c>
      <c r="B2108" s="5">
        <f>TITRES_STAT!D2111</f>
        <v>0.4</v>
      </c>
      <c r="C2108" s="2">
        <f t="shared" si="288"/>
        <v>-9.9999999999999534E-3</v>
      </c>
      <c r="D2108" s="2">
        <f t="shared" si="289"/>
        <v>0</v>
      </c>
      <c r="E2108" s="2">
        <f t="shared" si="290"/>
        <v>9.9999999999999534E-3</v>
      </c>
      <c r="F2108" s="2">
        <f t="shared" si="295"/>
        <v>1.7511188018811889E-3</v>
      </c>
      <c r="G2108" s="2">
        <f t="shared" si="295"/>
        <v>2.8702220145352874E-3</v>
      </c>
      <c r="H2108" s="2">
        <f t="shared" si="292"/>
        <v>0.61009872860469627</v>
      </c>
      <c r="I2108" s="2">
        <f t="shared" si="293"/>
        <v>37.892007351214104</v>
      </c>
    </row>
    <row r="2109" spans="1:9" ht="13.5" x14ac:dyDescent="0.25">
      <c r="A2109" s="3">
        <f>TITRES_STAT!B2112</f>
        <v>45372</v>
      </c>
      <c r="B2109" s="5">
        <f>TITRES_STAT!D2112</f>
        <v>0.4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1.626038887461104E-3</v>
      </c>
      <c r="G2109" s="2">
        <f t="shared" si="296"/>
        <v>2.6652061563541955E-3</v>
      </c>
      <c r="H2109" s="2">
        <f t="shared" si="292"/>
        <v>0.61009872860469627</v>
      </c>
      <c r="I2109" s="2">
        <f t="shared" si="293"/>
        <v>37.892007351214104</v>
      </c>
    </row>
    <row r="2110" spans="1:9" ht="13.5" x14ac:dyDescent="0.25">
      <c r="A2110" s="3">
        <f>TITRES_STAT!B2113</f>
        <v>45373</v>
      </c>
      <c r="B2110" s="5">
        <f>TITRES_STAT!D2113</f>
        <v>0.41</v>
      </c>
      <c r="C2110" s="2">
        <f t="shared" si="288"/>
        <v>9.9999999999999534E-3</v>
      </c>
      <c r="D2110" s="2">
        <f t="shared" si="289"/>
        <v>9.9999999999999534E-3</v>
      </c>
      <c r="E2110" s="2">
        <f t="shared" si="290"/>
        <v>0</v>
      </c>
      <c r="F2110" s="2">
        <f t="shared" si="296"/>
        <v>2.2241789669281645E-3</v>
      </c>
      <c r="G2110" s="2">
        <f t="shared" si="296"/>
        <v>2.4748342880431817E-3</v>
      </c>
      <c r="H2110" s="2">
        <f t="shared" si="292"/>
        <v>0.89871834153663399</v>
      </c>
      <c r="I2110" s="2">
        <f t="shared" si="293"/>
        <v>47.332894083137191</v>
      </c>
    </row>
    <row r="2111" spans="1:9" ht="13.5" x14ac:dyDescent="0.25">
      <c r="A2111" s="3">
        <f>TITRES_STAT!B2114</f>
        <v>45376</v>
      </c>
      <c r="B2111" s="5">
        <f>TITRES_STAT!D2114</f>
        <v>0.41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2.0653090407190097E-3</v>
      </c>
      <c r="G2111" s="2">
        <f t="shared" si="296"/>
        <v>2.2980604103258117E-3</v>
      </c>
      <c r="H2111" s="2">
        <f t="shared" si="292"/>
        <v>0.89871834153663388</v>
      </c>
      <c r="I2111" s="2">
        <f t="shared" si="293"/>
        <v>47.332894083137184</v>
      </c>
    </row>
    <row r="2112" spans="1:9" ht="13.5" x14ac:dyDescent="0.25">
      <c r="A2112" s="3">
        <f>TITRES_STAT!B2115</f>
        <v>45377</v>
      </c>
      <c r="B2112" s="5">
        <f>TITRES_STAT!D2115</f>
        <v>0.41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1.9177869663819377E-3</v>
      </c>
      <c r="G2112" s="2">
        <f t="shared" si="296"/>
        <v>2.1339132381596824E-3</v>
      </c>
      <c r="H2112" s="2">
        <f t="shared" si="292"/>
        <v>0.89871834153663388</v>
      </c>
      <c r="I2112" s="2">
        <f t="shared" si="293"/>
        <v>47.332894083137184</v>
      </c>
    </row>
    <row r="2113" spans="1:9" ht="13.5" x14ac:dyDescent="0.25">
      <c r="A2113" s="3">
        <f>TITRES_STAT!B2116</f>
        <v>45378</v>
      </c>
      <c r="B2113" s="5">
        <f>TITRES_STAT!D2116</f>
        <v>0.4</v>
      </c>
      <c r="C2113" s="2">
        <f t="shared" si="288"/>
        <v>-9.9999999999999534E-3</v>
      </c>
      <c r="D2113" s="2">
        <f t="shared" si="289"/>
        <v>0</v>
      </c>
      <c r="E2113" s="2">
        <f t="shared" si="290"/>
        <v>9.9999999999999534E-3</v>
      </c>
      <c r="F2113" s="2">
        <f t="shared" si="296"/>
        <v>1.7808021830689421E-3</v>
      </c>
      <c r="G2113" s="2">
        <f t="shared" si="296"/>
        <v>2.6957765782911302E-3</v>
      </c>
      <c r="H2113" s="2">
        <f t="shared" si="292"/>
        <v>0.66058967846578887</v>
      </c>
      <c r="I2113" s="2">
        <f t="shared" si="293"/>
        <v>39.780427822248335</v>
      </c>
    </row>
    <row r="2114" spans="1:9" ht="13.5" x14ac:dyDescent="0.25">
      <c r="A2114" s="3">
        <f>TITRES_STAT!B2117</f>
        <v>45379</v>
      </c>
      <c r="B2114" s="5">
        <f>TITRES_STAT!D2117</f>
        <v>0.4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1.6536020271354461E-3</v>
      </c>
      <c r="G2114" s="2">
        <f t="shared" si="296"/>
        <v>2.5032211084131924E-3</v>
      </c>
      <c r="H2114" s="2">
        <f t="shared" si="292"/>
        <v>0.66058967846578875</v>
      </c>
      <c r="I2114" s="2">
        <f t="shared" si="293"/>
        <v>39.780427822248335</v>
      </c>
    </row>
    <row r="2115" spans="1:9" ht="13.5" x14ac:dyDescent="0.25">
      <c r="A2115" s="3">
        <f>TITRES_STAT!B2118</f>
        <v>45380</v>
      </c>
      <c r="B2115" s="5">
        <f>TITRES_STAT!D2118</f>
        <v>0.4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1.5354875966257715E-3</v>
      </c>
      <c r="G2115" s="2">
        <f t="shared" si="296"/>
        <v>2.324419600669393E-3</v>
      </c>
      <c r="H2115" s="2">
        <f t="shared" si="292"/>
        <v>0.66058967846578875</v>
      </c>
      <c r="I2115" s="2">
        <f t="shared" si="293"/>
        <v>39.780427822248335</v>
      </c>
    </row>
    <row r="2116" spans="1:9" ht="13.5" x14ac:dyDescent="0.25">
      <c r="A2116" s="3">
        <f>TITRES_STAT!B2119</f>
        <v>45383</v>
      </c>
      <c r="B2116" s="5">
        <f>TITRES_STAT!D2119</f>
        <v>0.41</v>
      </c>
      <c r="C2116" s="2">
        <f t="shared" si="297"/>
        <v>9.9999999999999534E-3</v>
      </c>
      <c r="D2116" s="2">
        <f t="shared" si="298"/>
        <v>9.9999999999999534E-3</v>
      </c>
      <c r="E2116" s="2">
        <f t="shared" si="299"/>
        <v>0</v>
      </c>
      <c r="F2116" s="2">
        <f t="shared" si="296"/>
        <v>2.1400956254382128E-3</v>
      </c>
      <c r="G2116" s="2">
        <f t="shared" si="296"/>
        <v>2.1583896291930077E-3</v>
      </c>
      <c r="H2116" s="2">
        <f t="shared" si="292"/>
        <v>0.99152423477792806</v>
      </c>
      <c r="I2116" s="2">
        <f t="shared" si="293"/>
        <v>49.787204065256653</v>
      </c>
    </row>
    <row r="2117" spans="1:9" ht="13.5" x14ac:dyDescent="0.25">
      <c r="A2117" s="3">
        <f>TITRES_STAT!B2120</f>
        <v>45384</v>
      </c>
      <c r="B2117" s="5">
        <f>TITRES_STAT!D2120</f>
        <v>0.4</v>
      </c>
      <c r="C2117" s="2">
        <f t="shared" si="297"/>
        <v>-9.9999999999999534E-3</v>
      </c>
      <c r="D2117" s="2">
        <f t="shared" si="298"/>
        <v>0</v>
      </c>
      <c r="E2117" s="2">
        <f t="shared" si="299"/>
        <v>9.9999999999999534E-3</v>
      </c>
      <c r="F2117" s="2">
        <f t="shared" si="296"/>
        <v>1.9872316521926262E-3</v>
      </c>
      <c r="G2117" s="2">
        <f t="shared" si="296"/>
        <v>2.718504655679218E-3</v>
      </c>
      <c r="H2117" s="2">
        <f t="shared" si="292"/>
        <v>0.731001746876213</v>
      </c>
      <c r="I2117" s="2">
        <f t="shared" si="293"/>
        <v>42.229983198768437</v>
      </c>
    </row>
    <row r="2118" spans="1:9" ht="13.5" x14ac:dyDescent="0.25">
      <c r="A2118" s="3">
        <f>TITRES_STAT!B2121</f>
        <v>45385</v>
      </c>
      <c r="B2118" s="5">
        <f>TITRES_STAT!D2121</f>
        <v>0.41</v>
      </c>
      <c r="C2118" s="2">
        <f t="shared" si="297"/>
        <v>9.9999999999999534E-3</v>
      </c>
      <c r="D2118" s="2">
        <f t="shared" si="298"/>
        <v>9.9999999999999534E-3</v>
      </c>
      <c r="E2118" s="2">
        <f t="shared" si="299"/>
        <v>0</v>
      </c>
      <c r="F2118" s="2">
        <f t="shared" si="296"/>
        <v>2.5595722484645783E-3</v>
      </c>
      <c r="G2118" s="2">
        <f t="shared" si="296"/>
        <v>2.5243257517021311E-3</v>
      </c>
      <c r="H2118" s="2">
        <f t="shared" si="292"/>
        <v>1.0139627370749122</v>
      </c>
      <c r="I2118" s="2">
        <f t="shared" si="293"/>
        <v>50.346648347009442</v>
      </c>
    </row>
    <row r="2119" spans="1:9" ht="13.5" x14ac:dyDescent="0.25">
      <c r="A2119" s="3">
        <f>TITRES_STAT!B2122</f>
        <v>45386</v>
      </c>
      <c r="B2119" s="5">
        <f>TITRES_STAT!D2122</f>
        <v>0.41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2.3767456592885369E-3</v>
      </c>
      <c r="G2119" s="2">
        <f t="shared" si="296"/>
        <v>2.3440167694376928E-3</v>
      </c>
      <c r="H2119" s="2">
        <f t="shared" si="292"/>
        <v>1.0139627370749125</v>
      </c>
      <c r="I2119" s="2">
        <f t="shared" si="293"/>
        <v>50.346648347009442</v>
      </c>
    </row>
    <row r="2120" spans="1:9" ht="13.5" x14ac:dyDescent="0.25">
      <c r="A2120" s="3">
        <f>TITRES_STAT!B2123</f>
        <v>45387</v>
      </c>
      <c r="B2120" s="5">
        <f>TITRES_STAT!D2123</f>
        <v>0.41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2.2069781121964987E-3</v>
      </c>
      <c r="G2120" s="2">
        <f t="shared" si="296"/>
        <v>2.1765870001921434E-3</v>
      </c>
      <c r="H2120" s="2">
        <f t="shared" si="292"/>
        <v>1.0139627370749125</v>
      </c>
      <c r="I2120" s="2">
        <f t="shared" si="293"/>
        <v>50.346648347009442</v>
      </c>
    </row>
    <row r="2121" spans="1:9" ht="13.5" x14ac:dyDescent="0.25">
      <c r="A2121" s="3">
        <f>TITRES_STAT!B2124</f>
        <v>45390</v>
      </c>
      <c r="B2121" s="5">
        <f>TITRES_STAT!D2124</f>
        <v>0.4</v>
      </c>
      <c r="C2121" s="2">
        <f t="shared" si="297"/>
        <v>-9.9999999999999534E-3</v>
      </c>
      <c r="D2121" s="2">
        <f t="shared" si="298"/>
        <v>0</v>
      </c>
      <c r="E2121" s="2">
        <f t="shared" si="299"/>
        <v>9.9999999999999534E-3</v>
      </c>
      <c r="F2121" s="2">
        <f t="shared" si="296"/>
        <v>2.0493368184681775E-3</v>
      </c>
      <c r="G2121" s="2">
        <f t="shared" si="296"/>
        <v>2.7354022144641297E-3</v>
      </c>
      <c r="H2121" s="2">
        <f t="shared" si="292"/>
        <v>0.74919030467687409</v>
      </c>
      <c r="I2121" s="2">
        <f t="shared" si="293"/>
        <v>42.830691587629801</v>
      </c>
    </row>
    <row r="2122" spans="1:9" ht="13.5" x14ac:dyDescent="0.25">
      <c r="A2122" s="3">
        <f>TITRES_STAT!B2125</f>
        <v>45394</v>
      </c>
      <c r="B2122" s="5">
        <f>TITRES_STAT!D2125</f>
        <v>0.41</v>
      </c>
      <c r="C2122" s="2">
        <f t="shared" si="297"/>
        <v>9.9999999999999534E-3</v>
      </c>
      <c r="D2122" s="2">
        <f t="shared" si="298"/>
        <v>9.9999999999999534E-3</v>
      </c>
      <c r="E2122" s="2">
        <f t="shared" si="299"/>
        <v>0</v>
      </c>
      <c r="F2122" s="2">
        <f t="shared" si="296"/>
        <v>2.6172413314347331E-3</v>
      </c>
      <c r="G2122" s="2">
        <f t="shared" si="296"/>
        <v>2.540016342002406E-3</v>
      </c>
      <c r="H2122" s="2">
        <f t="shared" si="292"/>
        <v>1.0304033435357536</v>
      </c>
      <c r="I2122" s="2">
        <f t="shared" si="293"/>
        <v>50.748702065344538</v>
      </c>
    </row>
    <row r="2123" spans="1:9" ht="13.5" x14ac:dyDescent="0.25">
      <c r="A2123" s="3">
        <f>TITRES_STAT!B2126</f>
        <v>45397</v>
      </c>
      <c r="B2123" s="5">
        <f>TITRES_STAT!D2126</f>
        <v>0.42</v>
      </c>
      <c r="C2123" s="2">
        <f t="shared" si="297"/>
        <v>1.0000000000000009E-2</v>
      </c>
      <c r="D2123" s="2">
        <f t="shared" si="298"/>
        <v>1.0000000000000009E-2</v>
      </c>
      <c r="E2123" s="2">
        <f t="shared" si="299"/>
        <v>0</v>
      </c>
      <c r="F2123" s="2">
        <f t="shared" si="296"/>
        <v>3.1445812363322528E-3</v>
      </c>
      <c r="G2123" s="2">
        <f t="shared" si="296"/>
        <v>2.358586603287948E-3</v>
      </c>
      <c r="H2123" s="2">
        <f t="shared" si="292"/>
        <v>1.3332481546145485</v>
      </c>
      <c r="I2123" s="2">
        <f t="shared" si="293"/>
        <v>57.14129257866275</v>
      </c>
    </row>
    <row r="2124" spans="1:9" ht="13.5" x14ac:dyDescent="0.25">
      <c r="A2124" s="3">
        <f>TITRES_STAT!B2127</f>
        <v>45398</v>
      </c>
      <c r="B2124" s="5">
        <f>TITRES_STAT!D2127</f>
        <v>0.42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2.9199682908799492E-3</v>
      </c>
      <c r="G2124" s="2">
        <f t="shared" si="296"/>
        <v>2.1901161316245231E-3</v>
      </c>
      <c r="H2124" s="2">
        <f t="shared" si="292"/>
        <v>1.3332481546145485</v>
      </c>
      <c r="I2124" s="2">
        <f t="shared" si="293"/>
        <v>57.14129257866275</v>
      </c>
    </row>
    <row r="2125" spans="1:9" ht="13.5" x14ac:dyDescent="0.25">
      <c r="A2125" s="3">
        <f>TITRES_STAT!B2128</f>
        <v>45399</v>
      </c>
      <c r="B2125" s="5">
        <f>TITRES_STAT!D2128</f>
        <v>0.43</v>
      </c>
      <c r="C2125" s="2">
        <f t="shared" si="297"/>
        <v>1.0000000000000009E-2</v>
      </c>
      <c r="D2125" s="2">
        <f t="shared" si="298"/>
        <v>1.0000000000000009E-2</v>
      </c>
      <c r="E2125" s="2">
        <f t="shared" si="299"/>
        <v>0</v>
      </c>
      <c r="F2125" s="2">
        <f t="shared" ref="F2125:G2140" si="300">((F2124*13)+D2125)/14</f>
        <v>3.4256848415313819E-3</v>
      </c>
      <c r="G2125" s="2">
        <f t="shared" si="300"/>
        <v>2.0336792650799142E-3</v>
      </c>
      <c r="H2125" s="2">
        <f t="shared" si="292"/>
        <v>1.6844764562207248</v>
      </c>
      <c r="I2125" s="2">
        <f t="shared" si="293"/>
        <v>62.74878858845252</v>
      </c>
    </row>
    <row r="2126" spans="1:9" ht="13.5" x14ac:dyDescent="0.25">
      <c r="A2126" s="3">
        <f>TITRES_STAT!B2129</f>
        <v>45400</v>
      </c>
      <c r="B2126" s="5">
        <f>TITRES_STAT!D2129</f>
        <v>0.43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3.1809930671362831E-3</v>
      </c>
      <c r="G2126" s="2">
        <f t="shared" si="300"/>
        <v>1.888416460431349E-3</v>
      </c>
      <c r="H2126" s="2">
        <f t="shared" si="292"/>
        <v>1.6844764562207246</v>
      </c>
      <c r="I2126" s="2">
        <f t="shared" si="293"/>
        <v>62.748788588452513</v>
      </c>
    </row>
    <row r="2127" spans="1:9" ht="13.5" x14ac:dyDescent="0.25">
      <c r="A2127" s="3">
        <f>TITRES_STAT!B2130</f>
        <v>45401</v>
      </c>
      <c r="B2127" s="5">
        <f>TITRES_STAT!D2130</f>
        <v>0.42</v>
      </c>
      <c r="C2127" s="2">
        <f t="shared" si="297"/>
        <v>-1.0000000000000009E-2</v>
      </c>
      <c r="D2127" s="2">
        <f t="shared" si="298"/>
        <v>0</v>
      </c>
      <c r="E2127" s="2">
        <f t="shared" si="299"/>
        <v>1.0000000000000009E-2</v>
      </c>
      <c r="F2127" s="2">
        <f t="shared" si="300"/>
        <v>2.9537792766265486E-3</v>
      </c>
      <c r="G2127" s="2">
        <f t="shared" si="300"/>
        <v>2.4678152846862532E-3</v>
      </c>
      <c r="H2127" s="2">
        <f t="shared" si="292"/>
        <v>1.1969207318537531</v>
      </c>
      <c r="I2127" s="2">
        <f t="shared" si="293"/>
        <v>54.481744129374938</v>
      </c>
    </row>
    <row r="2128" spans="1:9" ht="13.5" x14ac:dyDescent="0.25">
      <c r="A2128" s="3">
        <f>TITRES_STAT!B2131</f>
        <v>45404</v>
      </c>
      <c r="B2128" s="5">
        <f>TITRES_STAT!D2131</f>
        <v>0.41</v>
      </c>
      <c r="C2128" s="2">
        <f t="shared" si="297"/>
        <v>-1.0000000000000009E-2</v>
      </c>
      <c r="D2128" s="2">
        <f t="shared" si="298"/>
        <v>0</v>
      </c>
      <c r="E2128" s="2">
        <f t="shared" si="299"/>
        <v>1.0000000000000009E-2</v>
      </c>
      <c r="F2128" s="2">
        <f t="shared" si="300"/>
        <v>2.742795042581795E-3</v>
      </c>
      <c r="G2128" s="2">
        <f t="shared" si="300"/>
        <v>3.0058284786372356E-3</v>
      </c>
      <c r="H2128" s="2">
        <f t="shared" si="292"/>
        <v>0.91249220042831813</v>
      </c>
      <c r="I2128" s="2">
        <f t="shared" si="293"/>
        <v>47.712205060180544</v>
      </c>
    </row>
    <row r="2129" spans="1:9" ht="13.5" x14ac:dyDescent="0.25">
      <c r="A2129" s="3">
        <f>TITRES_STAT!B2132</f>
        <v>45405</v>
      </c>
      <c r="B2129" s="5">
        <f>TITRES_STAT!D2132</f>
        <v>0.4</v>
      </c>
      <c r="C2129" s="2">
        <f t="shared" si="297"/>
        <v>-9.9999999999999534E-3</v>
      </c>
      <c r="D2129" s="2">
        <f t="shared" si="298"/>
        <v>0</v>
      </c>
      <c r="E2129" s="2">
        <f t="shared" si="299"/>
        <v>9.9999999999999534E-3</v>
      </c>
      <c r="F2129" s="2">
        <f t="shared" si="300"/>
        <v>2.5468811109688092E-3</v>
      </c>
      <c r="G2129" s="2">
        <f t="shared" si="300"/>
        <v>3.5054121587345726E-3</v>
      </c>
      <c r="H2129" s="2">
        <f t="shared" ref="H2129:H2192" si="301">F2129/G2129</f>
        <v>0.72655682003688093</v>
      </c>
      <c r="I2129" s="2">
        <f t="shared" ref="I2129:I2192" si="302">IF(G2129=0,100,100-(100/(1+H2129)))</f>
        <v>42.081257425478825</v>
      </c>
    </row>
    <row r="2130" spans="1:9" ht="13.5" x14ac:dyDescent="0.25">
      <c r="A2130" s="3">
        <f>TITRES_STAT!B2133</f>
        <v>45406</v>
      </c>
      <c r="B2130" s="5">
        <f>TITRES_STAT!D2133</f>
        <v>0.4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2.3649610316138943E-3</v>
      </c>
      <c r="G2130" s="2">
        <f t="shared" si="300"/>
        <v>3.2550255759678172E-3</v>
      </c>
      <c r="H2130" s="2">
        <f t="shared" si="301"/>
        <v>0.72655682003688105</v>
      </c>
      <c r="I2130" s="2">
        <f t="shared" si="302"/>
        <v>42.081257425478825</v>
      </c>
    </row>
    <row r="2131" spans="1:9" ht="13.5" x14ac:dyDescent="0.25">
      <c r="A2131" s="3">
        <f>TITRES_STAT!B2134</f>
        <v>45407</v>
      </c>
      <c r="B2131" s="5">
        <f>TITRES_STAT!D2134</f>
        <v>0.41</v>
      </c>
      <c r="C2131" s="2">
        <f t="shared" si="297"/>
        <v>9.9999999999999534E-3</v>
      </c>
      <c r="D2131" s="2">
        <f t="shared" si="298"/>
        <v>9.9999999999999534E-3</v>
      </c>
      <c r="E2131" s="2">
        <f t="shared" si="299"/>
        <v>0</v>
      </c>
      <c r="F2131" s="2">
        <f t="shared" si="300"/>
        <v>2.9103209579271839E-3</v>
      </c>
      <c r="G2131" s="2">
        <f t="shared" si="300"/>
        <v>3.0225237491129731E-3</v>
      </c>
      <c r="H2131" s="2">
        <f t="shared" si="301"/>
        <v>0.96287778012704861</v>
      </c>
      <c r="I2131" s="2">
        <f t="shared" si="302"/>
        <v>49.05439298745975</v>
      </c>
    </row>
    <row r="2132" spans="1:9" ht="13.5" x14ac:dyDescent="0.25">
      <c r="A2132" s="3">
        <f>TITRES_STAT!B2135</f>
        <v>45408</v>
      </c>
      <c r="B2132" s="5">
        <f>TITRES_STAT!D2135</f>
        <v>0.4</v>
      </c>
      <c r="C2132" s="2">
        <f t="shared" si="297"/>
        <v>-9.9999999999999534E-3</v>
      </c>
      <c r="D2132" s="2">
        <f t="shared" si="298"/>
        <v>0</v>
      </c>
      <c r="E2132" s="2">
        <f t="shared" si="299"/>
        <v>9.9999999999999534E-3</v>
      </c>
      <c r="F2132" s="2">
        <f t="shared" si="300"/>
        <v>2.7024408895038139E-3</v>
      </c>
      <c r="G2132" s="2">
        <f t="shared" si="300"/>
        <v>3.5209149098906147E-3</v>
      </c>
      <c r="H2132" s="2">
        <f t="shared" si="301"/>
        <v>0.76753939208027366</v>
      </c>
      <c r="I2132" s="2">
        <f t="shared" si="302"/>
        <v>43.424174619210724</v>
      </c>
    </row>
    <row r="2133" spans="1:9" ht="13.5" x14ac:dyDescent="0.25">
      <c r="A2133" s="3">
        <f>TITRES_STAT!B2136</f>
        <v>45411</v>
      </c>
      <c r="B2133" s="5">
        <f>TITRES_STAT!D2136</f>
        <v>0.4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2.5094093973963985E-3</v>
      </c>
      <c r="G2133" s="2">
        <f t="shared" si="300"/>
        <v>3.2694209877555708E-3</v>
      </c>
      <c r="H2133" s="2">
        <f t="shared" si="301"/>
        <v>0.76753939208027366</v>
      </c>
      <c r="I2133" s="2">
        <f t="shared" si="302"/>
        <v>43.424174619210724</v>
      </c>
    </row>
    <row r="2134" spans="1:9" ht="13.5" x14ac:dyDescent="0.25">
      <c r="A2134" s="3">
        <f>TITRES_STAT!B2137</f>
        <v>45412</v>
      </c>
      <c r="B2134" s="5">
        <f>TITRES_STAT!D2137</f>
        <v>0.41</v>
      </c>
      <c r="C2134" s="2">
        <f t="shared" si="297"/>
        <v>9.9999999999999534E-3</v>
      </c>
      <c r="D2134" s="2">
        <f t="shared" si="298"/>
        <v>9.9999999999999534E-3</v>
      </c>
      <c r="E2134" s="2">
        <f t="shared" si="299"/>
        <v>0</v>
      </c>
      <c r="F2134" s="2">
        <f t="shared" si="300"/>
        <v>3.0444515832966528E-3</v>
      </c>
      <c r="G2134" s="2">
        <f t="shared" si="300"/>
        <v>3.0358909172016014E-3</v>
      </c>
      <c r="H2134" s="2">
        <f t="shared" si="301"/>
        <v>1.0028198200556371</v>
      </c>
      <c r="I2134" s="2">
        <f t="shared" si="302"/>
        <v>50.070396249013527</v>
      </c>
    </row>
    <row r="2135" spans="1:9" ht="13.5" x14ac:dyDescent="0.25">
      <c r="A2135" s="3">
        <f>TITRES_STAT!B2138</f>
        <v>45414</v>
      </c>
      <c r="B2135" s="5">
        <f>TITRES_STAT!D2138</f>
        <v>0.41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2.8269907559183203E-3</v>
      </c>
      <c r="G2135" s="2">
        <f t="shared" si="300"/>
        <v>2.8190415659729157E-3</v>
      </c>
      <c r="H2135" s="2">
        <f t="shared" si="301"/>
        <v>1.0028198200556369</v>
      </c>
      <c r="I2135" s="2">
        <f t="shared" si="302"/>
        <v>50.07039624901352</v>
      </c>
    </row>
    <row r="2136" spans="1:9" ht="13.5" x14ac:dyDescent="0.25">
      <c r="A2136" s="3">
        <f>TITRES_STAT!B2139</f>
        <v>45415</v>
      </c>
      <c r="B2136" s="5">
        <f>TITRES_STAT!D2139</f>
        <v>0.41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2.6250628447812975E-3</v>
      </c>
      <c r="G2136" s="2">
        <f t="shared" si="300"/>
        <v>2.6176814541177076E-3</v>
      </c>
      <c r="H2136" s="2">
        <f t="shared" si="301"/>
        <v>1.0028198200556369</v>
      </c>
      <c r="I2136" s="2">
        <f t="shared" si="302"/>
        <v>50.07039624901352</v>
      </c>
    </row>
    <row r="2137" spans="1:9" ht="13.5" x14ac:dyDescent="0.25">
      <c r="A2137" s="3">
        <f>TITRES_STAT!B2140</f>
        <v>45418</v>
      </c>
      <c r="B2137" s="5">
        <f>TITRES_STAT!D2140</f>
        <v>0.41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2.4375583558683476E-3</v>
      </c>
      <c r="G2137" s="2">
        <f t="shared" si="300"/>
        <v>2.430704207395014E-3</v>
      </c>
      <c r="H2137" s="2">
        <f t="shared" si="301"/>
        <v>1.0028198200556369</v>
      </c>
      <c r="I2137" s="2">
        <f t="shared" si="302"/>
        <v>50.07039624901352</v>
      </c>
    </row>
    <row r="2138" spans="1:9" ht="13.5" x14ac:dyDescent="0.25">
      <c r="A2138" s="3">
        <f>TITRES_STAT!B2141</f>
        <v>45419</v>
      </c>
      <c r="B2138" s="5">
        <f>TITRES_STAT!D2141</f>
        <v>0.41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2.2634470447348942E-3</v>
      </c>
      <c r="G2138" s="2">
        <f t="shared" si="300"/>
        <v>2.25708247829537E-3</v>
      </c>
      <c r="H2138" s="2">
        <f t="shared" si="301"/>
        <v>1.0028198200556371</v>
      </c>
      <c r="I2138" s="2">
        <f t="shared" si="302"/>
        <v>50.070396249013527</v>
      </c>
    </row>
    <row r="2139" spans="1:9" ht="13.5" x14ac:dyDescent="0.25">
      <c r="A2139" s="3">
        <f>TITRES_STAT!B2142</f>
        <v>45420</v>
      </c>
      <c r="B2139" s="5">
        <f>TITRES_STAT!D2142</f>
        <v>0.4</v>
      </c>
      <c r="C2139" s="2">
        <f t="shared" si="297"/>
        <v>-9.9999999999999534E-3</v>
      </c>
      <c r="D2139" s="2">
        <f t="shared" si="298"/>
        <v>0</v>
      </c>
      <c r="E2139" s="2">
        <f t="shared" si="299"/>
        <v>9.9999999999999534E-3</v>
      </c>
      <c r="F2139" s="2">
        <f t="shared" si="300"/>
        <v>2.101772255825259E-3</v>
      </c>
      <c r="G2139" s="2">
        <f t="shared" si="300"/>
        <v>2.8101480155599831E-3</v>
      </c>
      <c r="H2139" s="2">
        <f t="shared" si="301"/>
        <v>0.74792226038899068</v>
      </c>
      <c r="I2139" s="2">
        <f t="shared" si="302"/>
        <v>42.789217652193791</v>
      </c>
    </row>
    <row r="2140" spans="1:9" ht="13.5" x14ac:dyDescent="0.25">
      <c r="A2140" s="3">
        <f>TITRES_STAT!B2143</f>
        <v>45421</v>
      </c>
      <c r="B2140" s="5">
        <f>TITRES_STAT!D2143</f>
        <v>0.41</v>
      </c>
      <c r="C2140" s="2">
        <f t="shared" si="297"/>
        <v>9.9999999999999534E-3</v>
      </c>
      <c r="D2140" s="2">
        <f t="shared" si="298"/>
        <v>9.9999999999999534E-3</v>
      </c>
      <c r="E2140" s="2">
        <f t="shared" si="299"/>
        <v>0</v>
      </c>
      <c r="F2140" s="2">
        <f t="shared" si="300"/>
        <v>2.6659313804091658E-3</v>
      </c>
      <c r="G2140" s="2">
        <f t="shared" si="300"/>
        <v>2.6094231573056989E-3</v>
      </c>
      <c r="H2140" s="2">
        <f t="shared" si="301"/>
        <v>1.0216554463178036</v>
      </c>
      <c r="I2140" s="2">
        <f t="shared" si="302"/>
        <v>50.535586970500987</v>
      </c>
    </row>
    <row r="2141" spans="1:9" ht="13.5" x14ac:dyDescent="0.25">
      <c r="A2141" s="3">
        <f>TITRES_STAT!B2144</f>
        <v>45422</v>
      </c>
      <c r="B2141" s="5">
        <f>TITRES_STAT!D2144</f>
        <v>0.41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2.4755077103799398E-3</v>
      </c>
      <c r="G2141" s="2">
        <f t="shared" si="303"/>
        <v>2.4230357889267204E-3</v>
      </c>
      <c r="H2141" s="2">
        <f t="shared" si="301"/>
        <v>1.0216554463178036</v>
      </c>
      <c r="I2141" s="2">
        <f t="shared" si="302"/>
        <v>50.535586970500987</v>
      </c>
    </row>
    <row r="2142" spans="1:9" ht="13.5" x14ac:dyDescent="0.25">
      <c r="A2142" s="3">
        <f>TITRES_STAT!B2145</f>
        <v>45425</v>
      </c>
      <c r="B2142" s="5">
        <f>TITRES_STAT!D2145</f>
        <v>0.41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2.298685731067087E-3</v>
      </c>
      <c r="G2142" s="2">
        <f t="shared" si="303"/>
        <v>2.2499618040033834E-3</v>
      </c>
      <c r="H2142" s="2">
        <f t="shared" si="301"/>
        <v>1.0216554463178036</v>
      </c>
      <c r="I2142" s="2">
        <f t="shared" si="302"/>
        <v>50.535586970500987</v>
      </c>
    </row>
    <row r="2143" spans="1:9" ht="13.5" x14ac:dyDescent="0.25">
      <c r="A2143" s="3">
        <f>TITRES_STAT!B2146</f>
        <v>45426</v>
      </c>
      <c r="B2143" s="5">
        <f>TITRES_STAT!D2146</f>
        <v>0.41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2.1344938931337236E-3</v>
      </c>
      <c r="G2143" s="2">
        <f t="shared" si="303"/>
        <v>2.0892502465745702E-3</v>
      </c>
      <c r="H2143" s="2">
        <f t="shared" si="301"/>
        <v>1.0216554463178036</v>
      </c>
      <c r="I2143" s="2">
        <f t="shared" si="302"/>
        <v>50.535586970500987</v>
      </c>
    </row>
    <row r="2144" spans="1:9" ht="13.5" x14ac:dyDescent="0.25">
      <c r="A2144" s="3">
        <f>TITRES_STAT!B2147</f>
        <v>45427</v>
      </c>
      <c r="B2144" s="5">
        <f>TITRES_STAT!D2147</f>
        <v>0.41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1.9820300436241721E-3</v>
      </c>
      <c r="G2144" s="2">
        <f t="shared" si="303"/>
        <v>1.940018086104958E-3</v>
      </c>
      <c r="H2144" s="2">
        <f t="shared" si="301"/>
        <v>1.0216554463178036</v>
      </c>
      <c r="I2144" s="2">
        <f t="shared" si="302"/>
        <v>50.535586970500987</v>
      </c>
    </row>
    <row r="2145" spans="1:9" ht="13.5" x14ac:dyDescent="0.25">
      <c r="A2145" s="3">
        <f>TITRES_STAT!B2148</f>
        <v>45428</v>
      </c>
      <c r="B2145" s="5">
        <f>TITRES_STAT!D2148</f>
        <v>0.4</v>
      </c>
      <c r="C2145" s="2">
        <f t="shared" si="297"/>
        <v>-9.9999999999999534E-3</v>
      </c>
      <c r="D2145" s="2">
        <f t="shared" si="298"/>
        <v>0</v>
      </c>
      <c r="E2145" s="2">
        <f t="shared" si="299"/>
        <v>9.9999999999999534E-3</v>
      </c>
      <c r="F2145" s="2">
        <f t="shared" si="303"/>
        <v>1.8404564690795884E-3</v>
      </c>
      <c r="G2145" s="2">
        <f t="shared" si="303"/>
        <v>2.5157310799546009E-3</v>
      </c>
      <c r="H2145" s="2">
        <f t="shared" si="301"/>
        <v>0.73157917543110429</v>
      </c>
      <c r="I2145" s="2">
        <f t="shared" si="302"/>
        <v>42.24924772781273</v>
      </c>
    </row>
    <row r="2146" spans="1:9" ht="13.5" x14ac:dyDescent="0.25">
      <c r="A2146" s="3">
        <f>TITRES_STAT!B2149</f>
        <v>45429</v>
      </c>
      <c r="B2146" s="5">
        <f>TITRES_STAT!D2149</f>
        <v>0.41</v>
      </c>
      <c r="C2146" s="2">
        <f t="shared" si="297"/>
        <v>9.9999999999999534E-3</v>
      </c>
      <c r="D2146" s="2">
        <f t="shared" si="298"/>
        <v>9.9999999999999534E-3</v>
      </c>
      <c r="E2146" s="2">
        <f t="shared" si="299"/>
        <v>0</v>
      </c>
      <c r="F2146" s="2">
        <f t="shared" si="303"/>
        <v>2.4232810070024713E-3</v>
      </c>
      <c r="G2146" s="2">
        <f t="shared" si="303"/>
        <v>2.3360360028149866E-3</v>
      </c>
      <c r="H2146" s="2">
        <f t="shared" si="301"/>
        <v>1.0373474570093748</v>
      </c>
      <c r="I2146" s="2">
        <f t="shared" si="302"/>
        <v>50.916570634058594</v>
      </c>
    </row>
    <row r="2147" spans="1:9" ht="13.5" x14ac:dyDescent="0.25">
      <c r="A2147" s="3">
        <f>TITRES_STAT!B2150</f>
        <v>45432</v>
      </c>
      <c r="B2147" s="5">
        <f>TITRES_STAT!D2150</f>
        <v>0.41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2.2501895065022946E-3</v>
      </c>
      <c r="G2147" s="2">
        <f t="shared" si="303"/>
        <v>2.1691762883282021E-3</v>
      </c>
      <c r="H2147" s="2">
        <f t="shared" si="301"/>
        <v>1.0373474570093748</v>
      </c>
      <c r="I2147" s="2">
        <f t="shared" si="302"/>
        <v>50.916570634058594</v>
      </c>
    </row>
    <row r="2148" spans="1:9" ht="13.5" x14ac:dyDescent="0.25">
      <c r="A2148" s="3">
        <f>TITRES_STAT!B2151</f>
        <v>45433</v>
      </c>
      <c r="B2148" s="5">
        <f>TITRES_STAT!D2151</f>
        <v>0.41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2.0894616846092737E-3</v>
      </c>
      <c r="G2148" s="2">
        <f t="shared" si="303"/>
        <v>2.0142351248761876E-3</v>
      </c>
      <c r="H2148" s="2">
        <f t="shared" si="301"/>
        <v>1.0373474570093748</v>
      </c>
      <c r="I2148" s="2">
        <f t="shared" si="302"/>
        <v>50.916570634058594</v>
      </c>
    </row>
    <row r="2149" spans="1:9" ht="13.5" x14ac:dyDescent="0.25">
      <c r="A2149" s="3">
        <f>TITRES_STAT!B2152</f>
        <v>45434</v>
      </c>
      <c r="B2149" s="5">
        <f>TITRES_STAT!D2152</f>
        <v>0.4</v>
      </c>
      <c r="C2149" s="2">
        <f t="shared" si="297"/>
        <v>-9.9999999999999534E-3</v>
      </c>
      <c r="D2149" s="2">
        <f t="shared" si="298"/>
        <v>0</v>
      </c>
      <c r="E2149" s="2">
        <f t="shared" si="299"/>
        <v>9.9999999999999534E-3</v>
      </c>
      <c r="F2149" s="2">
        <f t="shared" si="303"/>
        <v>1.940214421422897E-3</v>
      </c>
      <c r="G2149" s="2">
        <f t="shared" si="303"/>
        <v>2.5846469016707419E-3</v>
      </c>
      <c r="H2149" s="2">
        <f t="shared" si="301"/>
        <v>0.75066904503231091</v>
      </c>
      <c r="I2149" s="2">
        <f t="shared" si="302"/>
        <v>42.87898087662002</v>
      </c>
    </row>
    <row r="2150" spans="1:9" ht="13.5" x14ac:dyDescent="0.25">
      <c r="A2150" s="3">
        <f>TITRES_STAT!B2153</f>
        <v>45435</v>
      </c>
      <c r="B2150" s="5">
        <f>TITRES_STAT!D2153</f>
        <v>0.41</v>
      </c>
      <c r="C2150" s="2">
        <f t="shared" si="297"/>
        <v>9.9999999999999534E-3</v>
      </c>
      <c r="D2150" s="2">
        <f t="shared" si="298"/>
        <v>9.9999999999999534E-3</v>
      </c>
      <c r="E2150" s="2">
        <f t="shared" si="299"/>
        <v>0</v>
      </c>
      <c r="F2150" s="2">
        <f t="shared" si="303"/>
        <v>2.5159133913212582E-3</v>
      </c>
      <c r="G2150" s="2">
        <f t="shared" si="303"/>
        <v>2.4000292658371176E-3</v>
      </c>
      <c r="H2150" s="2">
        <f t="shared" si="301"/>
        <v>1.0482844634995403</v>
      </c>
      <c r="I2150" s="2">
        <f t="shared" si="302"/>
        <v>51.178656196440734</v>
      </c>
    </row>
    <row r="2151" spans="1:9" ht="13.5" x14ac:dyDescent="0.25">
      <c r="A2151" s="3">
        <f>TITRES_STAT!B2154</f>
        <v>45436</v>
      </c>
      <c r="B2151" s="5">
        <f>TITRES_STAT!D2154</f>
        <v>0.4</v>
      </c>
      <c r="C2151" s="2">
        <f t="shared" si="297"/>
        <v>-9.9999999999999534E-3</v>
      </c>
      <c r="D2151" s="2">
        <f t="shared" si="298"/>
        <v>0</v>
      </c>
      <c r="E2151" s="2">
        <f t="shared" si="299"/>
        <v>9.9999999999999534E-3</v>
      </c>
      <c r="F2151" s="2">
        <f t="shared" si="303"/>
        <v>2.3362052919411688E-3</v>
      </c>
      <c r="G2151" s="2">
        <f t="shared" si="303"/>
        <v>2.9428843182773201E-3</v>
      </c>
      <c r="H2151" s="2">
        <f t="shared" si="301"/>
        <v>0.79384883647370696</v>
      </c>
      <c r="I2151" s="2">
        <f t="shared" si="302"/>
        <v>44.253942714271879</v>
      </c>
    </row>
    <row r="2152" spans="1:9" ht="13.5" x14ac:dyDescent="0.25">
      <c r="A2152" s="3">
        <f>TITRES_STAT!B2155</f>
        <v>45439</v>
      </c>
      <c r="B2152" s="5">
        <f>TITRES_STAT!D2155</f>
        <v>0.4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2.1693334853739423E-3</v>
      </c>
      <c r="G2152" s="2">
        <f t="shared" si="303"/>
        <v>2.7326782955432254E-3</v>
      </c>
      <c r="H2152" s="2">
        <f t="shared" si="301"/>
        <v>0.79384883647370696</v>
      </c>
      <c r="I2152" s="2">
        <f t="shared" si="302"/>
        <v>44.253942714271879</v>
      </c>
    </row>
    <row r="2153" spans="1:9" ht="13.5" x14ac:dyDescent="0.25">
      <c r="A2153" s="3">
        <f>TITRES_STAT!B2156</f>
        <v>45440</v>
      </c>
      <c r="B2153" s="5">
        <f>TITRES_STAT!D2156</f>
        <v>0.4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2.0143810935615179E-3</v>
      </c>
      <c r="G2153" s="2">
        <f t="shared" si="303"/>
        <v>2.5374869887187092E-3</v>
      </c>
      <c r="H2153" s="2">
        <f t="shared" si="301"/>
        <v>0.79384883647370708</v>
      </c>
      <c r="I2153" s="2">
        <f t="shared" si="302"/>
        <v>44.253942714271886</v>
      </c>
    </row>
    <row r="2154" spans="1:9" ht="13.5" x14ac:dyDescent="0.25">
      <c r="A2154" s="3">
        <f>TITRES_STAT!B2157</f>
        <v>45441</v>
      </c>
      <c r="B2154" s="5">
        <f>TITRES_STAT!D2157</f>
        <v>0.4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1.8704967297356952E-3</v>
      </c>
      <c r="G2154" s="2">
        <f t="shared" si="303"/>
        <v>2.3562379180959441E-3</v>
      </c>
      <c r="H2154" s="2">
        <f t="shared" si="301"/>
        <v>0.79384883647370708</v>
      </c>
      <c r="I2154" s="2">
        <f t="shared" si="302"/>
        <v>44.253942714271886</v>
      </c>
    </row>
    <row r="2155" spans="1:9" ht="13.5" x14ac:dyDescent="0.25">
      <c r="A2155" s="3">
        <f>TITRES_STAT!B2158</f>
        <v>45442</v>
      </c>
      <c r="B2155" s="5">
        <f>TITRES_STAT!D2158</f>
        <v>0.4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1.7368898204688599E-3</v>
      </c>
      <c r="G2155" s="2">
        <f t="shared" si="303"/>
        <v>2.1879352096605196E-3</v>
      </c>
      <c r="H2155" s="2">
        <f t="shared" si="301"/>
        <v>0.79384883647370708</v>
      </c>
      <c r="I2155" s="2">
        <f t="shared" si="302"/>
        <v>44.253942714271886</v>
      </c>
    </row>
    <row r="2156" spans="1:9" ht="13.5" x14ac:dyDescent="0.25">
      <c r="A2156" s="3">
        <f>TITRES_STAT!B2159</f>
        <v>45443</v>
      </c>
      <c r="B2156" s="5">
        <f>TITRES_STAT!D2159</f>
        <v>0.4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1.6128262618639413E-3</v>
      </c>
      <c r="G2156" s="2">
        <f t="shared" si="303"/>
        <v>2.0316541232561968E-3</v>
      </c>
      <c r="H2156" s="2">
        <f t="shared" si="301"/>
        <v>0.79384883647370708</v>
      </c>
      <c r="I2156" s="2">
        <f t="shared" si="302"/>
        <v>44.253942714271886</v>
      </c>
    </row>
    <row r="2157" spans="1:9" ht="13.5" x14ac:dyDescent="0.25">
      <c r="A2157" s="3">
        <f>TITRES_STAT!B2160</f>
        <v>45446</v>
      </c>
      <c r="B2157" s="5">
        <f>TITRES_STAT!D2160</f>
        <v>0.41</v>
      </c>
      <c r="C2157" s="2">
        <f t="shared" si="297"/>
        <v>9.9999999999999534E-3</v>
      </c>
      <c r="D2157" s="2">
        <f t="shared" si="298"/>
        <v>9.9999999999999534E-3</v>
      </c>
      <c r="E2157" s="2">
        <f t="shared" si="299"/>
        <v>0</v>
      </c>
      <c r="F2157" s="2">
        <f t="shared" ref="F2157:G2172" si="304">((F2156*13)+D2157)/14</f>
        <v>2.211910100302228E-3</v>
      </c>
      <c r="G2157" s="2">
        <f t="shared" si="304"/>
        <v>1.88653597159504E-3</v>
      </c>
      <c r="H2157" s="2">
        <f t="shared" si="301"/>
        <v>1.17247173316928</v>
      </c>
      <c r="I2157" s="2">
        <f t="shared" si="302"/>
        <v>53.969481640105663</v>
      </c>
    </row>
    <row r="2158" spans="1:9" ht="13.5" x14ac:dyDescent="0.25">
      <c r="A2158" s="3">
        <f>TITRES_STAT!B2161</f>
        <v>45447</v>
      </c>
      <c r="B2158" s="5">
        <f>TITRES_STAT!D2161</f>
        <v>0.4</v>
      </c>
      <c r="C2158" s="2">
        <f t="shared" si="297"/>
        <v>-9.9999999999999534E-3</v>
      </c>
      <c r="D2158" s="2">
        <f t="shared" si="298"/>
        <v>0</v>
      </c>
      <c r="E2158" s="2">
        <f t="shared" si="299"/>
        <v>9.9999999999999534E-3</v>
      </c>
      <c r="F2158" s="2">
        <f t="shared" si="304"/>
        <v>2.0539165217092117E-3</v>
      </c>
      <c r="G2158" s="2">
        <f t="shared" si="304"/>
        <v>2.4660691164811051E-3</v>
      </c>
      <c r="H2158" s="2">
        <f t="shared" si="301"/>
        <v>0.8328706231234897</v>
      </c>
      <c r="I2158" s="2">
        <f t="shared" si="302"/>
        <v>45.440775394400276</v>
      </c>
    </row>
    <row r="2159" spans="1:9" ht="13.5" x14ac:dyDescent="0.25">
      <c r="A2159" s="3">
        <f>TITRES_STAT!B2162</f>
        <v>45448</v>
      </c>
      <c r="B2159" s="5">
        <f>TITRES_STAT!D2162</f>
        <v>0.4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1.9072081987299824E-3</v>
      </c>
      <c r="G2159" s="2">
        <f t="shared" si="304"/>
        <v>2.2899213224467402E-3</v>
      </c>
      <c r="H2159" s="2">
        <f t="shared" si="301"/>
        <v>0.83287062312348981</v>
      </c>
      <c r="I2159" s="2">
        <f t="shared" si="302"/>
        <v>45.440775394400283</v>
      </c>
    </row>
    <row r="2160" spans="1:9" ht="13.5" x14ac:dyDescent="0.25">
      <c r="A2160" s="3">
        <f>TITRES_STAT!B2163</f>
        <v>45449</v>
      </c>
      <c r="B2160" s="5">
        <f>TITRES_STAT!D2163</f>
        <v>0.4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1.7709790416778409E-3</v>
      </c>
      <c r="G2160" s="2">
        <f t="shared" si="304"/>
        <v>2.1263555137005447E-3</v>
      </c>
      <c r="H2160" s="2">
        <f t="shared" si="301"/>
        <v>0.83287062312348981</v>
      </c>
      <c r="I2160" s="2">
        <f t="shared" si="302"/>
        <v>45.440775394400283</v>
      </c>
    </row>
    <row r="2161" spans="1:9" ht="13.5" x14ac:dyDescent="0.25">
      <c r="A2161" s="3">
        <f>TITRES_STAT!B2164</f>
        <v>45450</v>
      </c>
      <c r="B2161" s="5">
        <f>TITRES_STAT!D2164</f>
        <v>0.41</v>
      </c>
      <c r="C2161" s="2">
        <f t="shared" si="297"/>
        <v>9.9999999999999534E-3</v>
      </c>
      <c r="D2161" s="2">
        <f t="shared" si="298"/>
        <v>9.9999999999999534E-3</v>
      </c>
      <c r="E2161" s="2">
        <f t="shared" si="299"/>
        <v>0</v>
      </c>
      <c r="F2161" s="2">
        <f t="shared" si="304"/>
        <v>2.3587662529865635E-3</v>
      </c>
      <c r="G2161" s="2">
        <f t="shared" si="304"/>
        <v>1.9744729770076485E-3</v>
      </c>
      <c r="H2161" s="2">
        <f t="shared" si="301"/>
        <v>1.194630810577777</v>
      </c>
      <c r="I2161" s="2">
        <f t="shared" si="302"/>
        <v>54.434249479221904</v>
      </c>
    </row>
    <row r="2162" spans="1:9" ht="13.5" x14ac:dyDescent="0.25">
      <c r="A2162" s="3">
        <f>TITRES_STAT!B2165</f>
        <v>45453</v>
      </c>
      <c r="B2162" s="5">
        <f>TITRES_STAT!D2165</f>
        <v>0.4</v>
      </c>
      <c r="C2162" s="2">
        <f t="shared" si="297"/>
        <v>-9.9999999999999534E-3</v>
      </c>
      <c r="D2162" s="2">
        <f t="shared" si="298"/>
        <v>0</v>
      </c>
      <c r="E2162" s="2">
        <f t="shared" si="299"/>
        <v>9.9999999999999534E-3</v>
      </c>
      <c r="F2162" s="2">
        <f t="shared" si="304"/>
        <v>2.1902829492018087E-3</v>
      </c>
      <c r="G2162" s="2">
        <f t="shared" si="304"/>
        <v>2.5477249072213847E-3</v>
      </c>
      <c r="H2162" s="2">
        <f t="shared" si="301"/>
        <v>0.85970150976409321</v>
      </c>
      <c r="I2162" s="2">
        <f t="shared" si="302"/>
        <v>46.227929872098024</v>
      </c>
    </row>
    <row r="2163" spans="1:9" ht="13.5" x14ac:dyDescent="0.25">
      <c r="A2163" s="3">
        <f>TITRES_STAT!B2166</f>
        <v>45454</v>
      </c>
      <c r="B2163" s="5">
        <f>TITRES_STAT!D2166</f>
        <v>0.4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2.0338341671159652E-3</v>
      </c>
      <c r="G2163" s="2">
        <f t="shared" si="304"/>
        <v>2.3657445567055713E-3</v>
      </c>
      <c r="H2163" s="2">
        <f t="shared" si="301"/>
        <v>0.85970150976409321</v>
      </c>
      <c r="I2163" s="2">
        <f t="shared" si="302"/>
        <v>46.227929872098024</v>
      </c>
    </row>
    <row r="2164" spans="1:9" ht="13.5" x14ac:dyDescent="0.25">
      <c r="A2164" s="3">
        <f>TITRES_STAT!B2167</f>
        <v>45455</v>
      </c>
      <c r="B2164" s="5">
        <f>TITRES_STAT!D2167</f>
        <v>0.4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1.8885602980362533E-3</v>
      </c>
      <c r="G2164" s="2">
        <f t="shared" si="304"/>
        <v>2.1967628026551733E-3</v>
      </c>
      <c r="H2164" s="2">
        <f t="shared" si="301"/>
        <v>0.85970150976409321</v>
      </c>
      <c r="I2164" s="2">
        <f t="shared" si="302"/>
        <v>46.227929872098024</v>
      </c>
    </row>
    <row r="2165" spans="1:9" ht="13.5" x14ac:dyDescent="0.25">
      <c r="A2165" s="3">
        <f>TITRES_STAT!B2168</f>
        <v>45456</v>
      </c>
      <c r="B2165" s="5">
        <f>TITRES_STAT!D2168</f>
        <v>0.39</v>
      </c>
      <c r="C2165" s="2">
        <f t="shared" si="297"/>
        <v>-1.0000000000000009E-2</v>
      </c>
      <c r="D2165" s="2">
        <f t="shared" si="298"/>
        <v>0</v>
      </c>
      <c r="E2165" s="2">
        <f t="shared" si="299"/>
        <v>1.0000000000000009E-2</v>
      </c>
      <c r="F2165" s="2">
        <f t="shared" si="304"/>
        <v>1.7536631338908068E-3</v>
      </c>
      <c r="G2165" s="2">
        <f t="shared" si="304"/>
        <v>2.7541368881798048E-3</v>
      </c>
      <c r="H2165" s="2">
        <f t="shared" si="301"/>
        <v>0.63673782571126814</v>
      </c>
      <c r="I2165" s="2">
        <f t="shared" si="302"/>
        <v>38.902860049352405</v>
      </c>
    </row>
    <row r="2166" spans="1:9" ht="13.5" x14ac:dyDescent="0.25">
      <c r="A2166" s="3">
        <f>TITRES_STAT!B2169</f>
        <v>45457</v>
      </c>
      <c r="B2166" s="5">
        <f>TITRES_STAT!D2169</f>
        <v>0.39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1.6284014814700349E-3</v>
      </c>
      <c r="G2166" s="2">
        <f t="shared" si="304"/>
        <v>2.5574128247383902E-3</v>
      </c>
      <c r="H2166" s="2">
        <f t="shared" si="301"/>
        <v>0.63673782571126802</v>
      </c>
      <c r="I2166" s="2">
        <f t="shared" si="302"/>
        <v>38.902860049352398</v>
      </c>
    </row>
    <row r="2167" spans="1:9" ht="13.5" x14ac:dyDescent="0.25">
      <c r="A2167" s="3">
        <f>TITRES_STAT!B2170</f>
        <v>45461</v>
      </c>
      <c r="B2167" s="5">
        <f>TITRES_STAT!D2170</f>
        <v>0.4</v>
      </c>
      <c r="C2167" s="2">
        <f t="shared" si="297"/>
        <v>1.0000000000000009E-2</v>
      </c>
      <c r="D2167" s="2">
        <f t="shared" si="298"/>
        <v>1.0000000000000009E-2</v>
      </c>
      <c r="E2167" s="2">
        <f t="shared" si="299"/>
        <v>0</v>
      </c>
      <c r="F2167" s="2">
        <f t="shared" si="304"/>
        <v>2.2263728042221762E-3</v>
      </c>
      <c r="G2167" s="2">
        <f t="shared" si="304"/>
        <v>2.3747404801142194E-3</v>
      </c>
      <c r="H2167" s="2">
        <f t="shared" si="301"/>
        <v>0.93752257262026917</v>
      </c>
      <c r="I2167" s="2">
        <f t="shared" si="302"/>
        <v>48.387698077363879</v>
      </c>
    </row>
    <row r="2168" spans="1:9" ht="13.5" x14ac:dyDescent="0.25">
      <c r="A2168" s="3">
        <f>TITRES_STAT!B2171</f>
        <v>45462</v>
      </c>
      <c r="B2168" s="5">
        <f>TITRES_STAT!D2171</f>
        <v>0.4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2.0673461753491639E-3</v>
      </c>
      <c r="G2168" s="2">
        <f t="shared" si="304"/>
        <v>2.2051161601060608E-3</v>
      </c>
      <c r="H2168" s="2">
        <f t="shared" si="301"/>
        <v>0.93752257262026939</v>
      </c>
      <c r="I2168" s="2">
        <f t="shared" si="302"/>
        <v>48.387698077363886</v>
      </c>
    </row>
    <row r="2169" spans="1:9" ht="13.5" x14ac:dyDescent="0.25">
      <c r="A2169" s="3">
        <f>TITRES_STAT!B2172</f>
        <v>45463</v>
      </c>
      <c r="B2169" s="5">
        <f>TITRES_STAT!D2172</f>
        <v>0.39</v>
      </c>
      <c r="C2169" s="2">
        <f t="shared" si="297"/>
        <v>-1.0000000000000009E-2</v>
      </c>
      <c r="D2169" s="2">
        <f t="shared" si="298"/>
        <v>0</v>
      </c>
      <c r="E2169" s="2">
        <f t="shared" si="299"/>
        <v>1.0000000000000009E-2</v>
      </c>
      <c r="F2169" s="2">
        <f t="shared" si="304"/>
        <v>1.9196785913956523E-3</v>
      </c>
      <c r="G2169" s="2">
        <f t="shared" si="304"/>
        <v>2.7618935772413429E-3</v>
      </c>
      <c r="H2169" s="2">
        <f t="shared" si="301"/>
        <v>0.69505885643612719</v>
      </c>
      <c r="I2169" s="2">
        <f t="shared" si="302"/>
        <v>41.00499836905329</v>
      </c>
    </row>
    <row r="2170" spans="1:9" ht="13.5" x14ac:dyDescent="0.25">
      <c r="A2170" s="3">
        <f>TITRES_STAT!B2173</f>
        <v>45464</v>
      </c>
      <c r="B2170" s="5">
        <f>TITRES_STAT!D2173</f>
        <v>0.4</v>
      </c>
      <c r="C2170" s="2">
        <f t="shared" si="297"/>
        <v>1.0000000000000009E-2</v>
      </c>
      <c r="D2170" s="2">
        <f t="shared" si="298"/>
        <v>1.0000000000000009E-2</v>
      </c>
      <c r="E2170" s="2">
        <f t="shared" si="299"/>
        <v>0</v>
      </c>
      <c r="F2170" s="2">
        <f t="shared" si="304"/>
        <v>2.4968444062959633E-3</v>
      </c>
      <c r="G2170" s="2">
        <f t="shared" si="304"/>
        <v>2.5646154645812469E-3</v>
      </c>
      <c r="H2170" s="2">
        <f t="shared" si="301"/>
        <v>0.97357457317822527</v>
      </c>
      <c r="I2170" s="2">
        <f t="shared" si="302"/>
        <v>49.330518664434869</v>
      </c>
    </row>
    <row r="2171" spans="1:9" ht="13.5" x14ac:dyDescent="0.25">
      <c r="A2171" s="3">
        <f>TITRES_STAT!B2174</f>
        <v>45467</v>
      </c>
      <c r="B2171" s="5">
        <f>TITRES_STAT!D2174</f>
        <v>0.4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2.3184983772748234E-3</v>
      </c>
      <c r="G2171" s="2">
        <f t="shared" si="304"/>
        <v>2.3814286456825861E-3</v>
      </c>
      <c r="H2171" s="2">
        <f t="shared" si="301"/>
        <v>0.97357457317822549</v>
      </c>
      <c r="I2171" s="2">
        <f t="shared" si="302"/>
        <v>49.330518664434877</v>
      </c>
    </row>
    <row r="2172" spans="1:9" ht="13.5" x14ac:dyDescent="0.25">
      <c r="A2172" s="3">
        <f>TITRES_STAT!B2175</f>
        <v>45468</v>
      </c>
      <c r="B2172" s="5">
        <f>TITRES_STAT!D2175</f>
        <v>0.39</v>
      </c>
      <c r="C2172" s="2">
        <f t="shared" si="297"/>
        <v>-1.0000000000000009E-2</v>
      </c>
      <c r="D2172" s="2">
        <f t="shared" si="298"/>
        <v>0</v>
      </c>
      <c r="E2172" s="2">
        <f t="shared" si="299"/>
        <v>1.0000000000000009E-2</v>
      </c>
      <c r="F2172" s="2">
        <f t="shared" si="304"/>
        <v>2.1528913503266215E-3</v>
      </c>
      <c r="G2172" s="2">
        <f t="shared" si="304"/>
        <v>2.9256123138481161E-3</v>
      </c>
      <c r="H2172" s="2">
        <f t="shared" si="301"/>
        <v>0.73587718377315714</v>
      </c>
      <c r="I2172" s="2">
        <f t="shared" si="302"/>
        <v>42.392237806457672</v>
      </c>
    </row>
    <row r="2173" spans="1:9" ht="13.5" x14ac:dyDescent="0.25">
      <c r="A2173" s="3">
        <f>TITRES_STAT!B2176</f>
        <v>45469</v>
      </c>
      <c r="B2173" s="5">
        <f>TITRES_STAT!D2176</f>
        <v>0.39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1.9991133967318629E-3</v>
      </c>
      <c r="G2173" s="2">
        <f t="shared" si="305"/>
        <v>2.7166400057161079E-3</v>
      </c>
      <c r="H2173" s="2">
        <f t="shared" si="301"/>
        <v>0.73587718377315714</v>
      </c>
      <c r="I2173" s="2">
        <f t="shared" si="302"/>
        <v>42.392237806457672</v>
      </c>
    </row>
    <row r="2174" spans="1:9" ht="13.5" x14ac:dyDescent="0.25">
      <c r="A2174" s="3">
        <f>TITRES_STAT!B2177</f>
        <v>45470</v>
      </c>
      <c r="B2174" s="5">
        <f>TITRES_STAT!D2177</f>
        <v>0.39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1.856319582679587E-3</v>
      </c>
      <c r="G2174" s="2">
        <f t="shared" si="305"/>
        <v>2.5225942910221005E-3</v>
      </c>
      <c r="H2174" s="2">
        <f t="shared" si="301"/>
        <v>0.73587718377315703</v>
      </c>
      <c r="I2174" s="2">
        <f t="shared" si="302"/>
        <v>42.392237806457672</v>
      </c>
    </row>
    <row r="2175" spans="1:9" ht="13.5" x14ac:dyDescent="0.25">
      <c r="A2175" s="3">
        <f>TITRES_STAT!B2178</f>
        <v>45471</v>
      </c>
      <c r="B2175" s="5">
        <f>TITRES_STAT!D2178</f>
        <v>0.38</v>
      </c>
      <c r="C2175" s="2">
        <f t="shared" si="297"/>
        <v>-1.0000000000000009E-2</v>
      </c>
      <c r="D2175" s="2">
        <f t="shared" si="298"/>
        <v>0</v>
      </c>
      <c r="E2175" s="2">
        <f t="shared" si="299"/>
        <v>1.0000000000000009E-2</v>
      </c>
      <c r="F2175" s="2">
        <f t="shared" si="305"/>
        <v>1.7237253267739022E-3</v>
      </c>
      <c r="G2175" s="2">
        <f t="shared" si="305"/>
        <v>3.0566946988062368E-3</v>
      </c>
      <c r="H2175" s="2">
        <f t="shared" si="301"/>
        <v>0.5639180541802512</v>
      </c>
      <c r="I2175" s="2">
        <f t="shared" si="302"/>
        <v>36.058030833069218</v>
      </c>
    </row>
    <row r="2176" spans="1:9" ht="13.5" x14ac:dyDescent="0.25">
      <c r="A2176" s="3">
        <f>TITRES_STAT!B2179</f>
        <v>45474</v>
      </c>
      <c r="B2176" s="5">
        <f>TITRES_STAT!D2179</f>
        <v>0.39</v>
      </c>
      <c r="C2176" s="2">
        <f t="shared" si="297"/>
        <v>1.0000000000000009E-2</v>
      </c>
      <c r="D2176" s="2">
        <f t="shared" si="298"/>
        <v>1.0000000000000009E-2</v>
      </c>
      <c r="E2176" s="2">
        <f t="shared" si="299"/>
        <v>0</v>
      </c>
      <c r="F2176" s="2">
        <f t="shared" si="305"/>
        <v>2.3148878034329099E-3</v>
      </c>
      <c r="G2176" s="2">
        <f t="shared" si="305"/>
        <v>2.83835936317722E-3</v>
      </c>
      <c r="H2176" s="2">
        <f t="shared" si="301"/>
        <v>0.81557248650912784</v>
      </c>
      <c r="I2176" s="2">
        <f t="shared" si="302"/>
        <v>44.920954275819682</v>
      </c>
    </row>
    <row r="2177" spans="1:9" ht="13.5" x14ac:dyDescent="0.25">
      <c r="A2177" s="3">
        <f>TITRES_STAT!B2180</f>
        <v>45475</v>
      </c>
      <c r="B2177" s="5">
        <f>TITRES_STAT!D2180</f>
        <v>0.39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2.1495386746162733E-3</v>
      </c>
      <c r="G2177" s="2">
        <f t="shared" si="305"/>
        <v>2.6356194086645615E-3</v>
      </c>
      <c r="H2177" s="2">
        <f t="shared" si="301"/>
        <v>0.81557248650912773</v>
      </c>
      <c r="I2177" s="2">
        <f t="shared" si="302"/>
        <v>44.920954275819682</v>
      </c>
    </row>
    <row r="2178" spans="1:9" ht="13.5" x14ac:dyDescent="0.25">
      <c r="A2178" s="3">
        <f>TITRES_STAT!B2181</f>
        <v>45476</v>
      </c>
      <c r="B2178" s="5">
        <f>TITRES_STAT!D2181</f>
        <v>0.38</v>
      </c>
      <c r="C2178" s="2">
        <f t="shared" si="297"/>
        <v>-1.0000000000000009E-2</v>
      </c>
      <c r="D2178" s="2">
        <f t="shared" si="298"/>
        <v>0</v>
      </c>
      <c r="E2178" s="2">
        <f t="shared" si="299"/>
        <v>1.0000000000000009E-2</v>
      </c>
      <c r="F2178" s="2">
        <f t="shared" si="305"/>
        <v>1.9960001978579682E-3</v>
      </c>
      <c r="G2178" s="2">
        <f t="shared" si="305"/>
        <v>3.1616465937599507E-3</v>
      </c>
      <c r="H2178" s="2">
        <f t="shared" si="301"/>
        <v>0.63131666954725918</v>
      </c>
      <c r="I2178" s="2">
        <f t="shared" si="302"/>
        <v>38.6998233594014</v>
      </c>
    </row>
    <row r="2179" spans="1:9" ht="13.5" x14ac:dyDescent="0.25">
      <c r="A2179" s="3">
        <f>TITRES_STAT!B2182</f>
        <v>45477</v>
      </c>
      <c r="B2179" s="5">
        <f>TITRES_STAT!D2182</f>
        <v>0.39</v>
      </c>
      <c r="C2179" s="2">
        <f t="shared" ref="C2179:C2242" si="306">B2179-B2178</f>
        <v>1.0000000000000009E-2</v>
      </c>
      <c r="D2179" s="2">
        <f t="shared" ref="D2179:D2242" si="307">IF(C2179&gt;0,C2179,0)</f>
        <v>1.0000000000000009E-2</v>
      </c>
      <c r="E2179" s="2">
        <f t="shared" ref="E2179:E2242" si="308">IF(C2179&lt;0,-C2179,0)</f>
        <v>0</v>
      </c>
      <c r="F2179" s="2">
        <f t="shared" si="305"/>
        <v>2.5677144694395424E-3</v>
      </c>
      <c r="G2179" s="2">
        <f t="shared" si="305"/>
        <v>2.9358146942056683E-3</v>
      </c>
      <c r="H2179" s="2">
        <f t="shared" si="301"/>
        <v>0.87461735051172185</v>
      </c>
      <c r="I2179" s="2">
        <f t="shared" si="302"/>
        <v>46.65578019284704</v>
      </c>
    </row>
    <row r="2180" spans="1:9" ht="13.5" x14ac:dyDescent="0.25">
      <c r="A2180" s="3">
        <f>TITRES_STAT!B2183</f>
        <v>45478</v>
      </c>
      <c r="B2180" s="5">
        <f>TITRES_STAT!D2183</f>
        <v>0.39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2.3843062930510037E-3</v>
      </c>
      <c r="G2180" s="2">
        <f t="shared" si="305"/>
        <v>2.7261136446195488E-3</v>
      </c>
      <c r="H2180" s="2">
        <f t="shared" si="301"/>
        <v>0.87461735051172196</v>
      </c>
      <c r="I2180" s="2">
        <f t="shared" si="302"/>
        <v>46.655780192847047</v>
      </c>
    </row>
    <row r="2181" spans="1:9" ht="13.5" x14ac:dyDescent="0.25">
      <c r="A2181" s="3">
        <f>TITRES_STAT!B2184</f>
        <v>45481</v>
      </c>
      <c r="B2181" s="5">
        <f>TITRES_STAT!D2184</f>
        <v>0.39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2.2139987006902177E-3</v>
      </c>
      <c r="G2181" s="2">
        <f t="shared" si="305"/>
        <v>2.5313912414324379E-3</v>
      </c>
      <c r="H2181" s="2">
        <f t="shared" si="301"/>
        <v>0.87461735051172207</v>
      </c>
      <c r="I2181" s="2">
        <f t="shared" si="302"/>
        <v>46.655780192847047</v>
      </c>
    </row>
    <row r="2182" spans="1:9" ht="13.5" x14ac:dyDescent="0.25">
      <c r="A2182" s="3">
        <f>TITRES_STAT!B2185</f>
        <v>45482</v>
      </c>
      <c r="B2182" s="5">
        <f>TITRES_STAT!D2185</f>
        <v>0.39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2.0558559363552018E-3</v>
      </c>
      <c r="G2182" s="2">
        <f t="shared" si="305"/>
        <v>2.3505775813301212E-3</v>
      </c>
      <c r="H2182" s="2">
        <f t="shared" si="301"/>
        <v>0.87461735051172174</v>
      </c>
      <c r="I2182" s="2">
        <f t="shared" si="302"/>
        <v>46.655780192847033</v>
      </c>
    </row>
    <row r="2183" spans="1:9" ht="13.5" x14ac:dyDescent="0.25">
      <c r="A2183" s="3">
        <f>TITRES_STAT!B2186</f>
        <v>45483</v>
      </c>
      <c r="B2183" s="5">
        <f>TITRES_STAT!D2186</f>
        <v>0.38</v>
      </c>
      <c r="C2183" s="2">
        <f t="shared" si="306"/>
        <v>-1.0000000000000009E-2</v>
      </c>
      <c r="D2183" s="2">
        <f t="shared" si="307"/>
        <v>0</v>
      </c>
      <c r="E2183" s="2">
        <f t="shared" si="308"/>
        <v>1.0000000000000009E-2</v>
      </c>
      <c r="F2183" s="2">
        <f t="shared" si="305"/>
        <v>1.9090090837584016E-3</v>
      </c>
      <c r="G2183" s="2">
        <f t="shared" si="305"/>
        <v>2.8969648969493986E-3</v>
      </c>
      <c r="H2183" s="2">
        <f t="shared" si="301"/>
        <v>0.65896866260569897</v>
      </c>
      <c r="I2183" s="2">
        <f t="shared" si="302"/>
        <v>39.721585914147049</v>
      </c>
    </row>
    <row r="2184" spans="1:9" ht="13.5" x14ac:dyDescent="0.25">
      <c r="A2184" s="3">
        <f>TITRES_STAT!B2187</f>
        <v>45484</v>
      </c>
      <c r="B2184" s="5">
        <f>TITRES_STAT!D2187</f>
        <v>0.38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1.772651292061373E-3</v>
      </c>
      <c r="G2184" s="2">
        <f t="shared" si="305"/>
        <v>2.6900388328815845E-3</v>
      </c>
      <c r="H2184" s="2">
        <f t="shared" si="301"/>
        <v>0.65896866260569897</v>
      </c>
      <c r="I2184" s="2">
        <f t="shared" si="302"/>
        <v>39.721585914147049</v>
      </c>
    </row>
    <row r="2185" spans="1:9" ht="13.5" x14ac:dyDescent="0.25">
      <c r="A2185" s="3">
        <f>TITRES_STAT!B2188</f>
        <v>45485</v>
      </c>
      <c r="B2185" s="5">
        <f>TITRES_STAT!D2188</f>
        <v>0.39</v>
      </c>
      <c r="C2185" s="2">
        <f t="shared" si="306"/>
        <v>1.0000000000000009E-2</v>
      </c>
      <c r="D2185" s="2">
        <f t="shared" si="307"/>
        <v>1.0000000000000009E-2</v>
      </c>
      <c r="E2185" s="2">
        <f t="shared" si="308"/>
        <v>0</v>
      </c>
      <c r="F2185" s="2">
        <f t="shared" si="305"/>
        <v>2.3603190569141327E-3</v>
      </c>
      <c r="G2185" s="2">
        <f t="shared" si="305"/>
        <v>2.4978932019614716E-3</v>
      </c>
      <c r="H2185" s="2">
        <f t="shared" si="301"/>
        <v>0.944923928317148</v>
      </c>
      <c r="I2185" s="2">
        <f t="shared" si="302"/>
        <v>48.584107304122</v>
      </c>
    </row>
    <row r="2186" spans="1:9" ht="13.5" x14ac:dyDescent="0.25">
      <c r="A2186" s="3">
        <f>TITRES_STAT!B2189</f>
        <v>45488</v>
      </c>
      <c r="B2186" s="5">
        <f>TITRES_STAT!D2189</f>
        <v>0.38</v>
      </c>
      <c r="C2186" s="2">
        <f t="shared" si="306"/>
        <v>-1.0000000000000009E-2</v>
      </c>
      <c r="D2186" s="2">
        <f t="shared" si="307"/>
        <v>0</v>
      </c>
      <c r="E2186" s="2">
        <f t="shared" si="308"/>
        <v>1.0000000000000009E-2</v>
      </c>
      <c r="F2186" s="2">
        <f t="shared" si="305"/>
        <v>2.1917248385631234E-3</v>
      </c>
      <c r="G2186" s="2">
        <f t="shared" si="305"/>
        <v>3.0337579732499383E-3</v>
      </c>
      <c r="H2186" s="2">
        <f t="shared" si="301"/>
        <v>0.72244551407481594</v>
      </c>
      <c r="I2186" s="2">
        <f t="shared" si="302"/>
        <v>41.943011153120047</v>
      </c>
    </row>
    <row r="2187" spans="1:9" ht="13.5" x14ac:dyDescent="0.25">
      <c r="A2187" s="3">
        <f>TITRES_STAT!B2190</f>
        <v>45489</v>
      </c>
      <c r="B2187" s="5">
        <f>TITRES_STAT!D2190</f>
        <v>0.39</v>
      </c>
      <c r="C2187" s="2">
        <f t="shared" si="306"/>
        <v>1.0000000000000009E-2</v>
      </c>
      <c r="D2187" s="2">
        <f t="shared" si="307"/>
        <v>1.0000000000000009E-2</v>
      </c>
      <c r="E2187" s="2">
        <f t="shared" si="308"/>
        <v>0</v>
      </c>
      <c r="F2187" s="2">
        <f t="shared" si="305"/>
        <v>2.7494587786657579E-3</v>
      </c>
      <c r="G2187" s="2">
        <f t="shared" si="305"/>
        <v>2.8170609751606568E-3</v>
      </c>
      <c r="H2187" s="2">
        <f t="shared" si="301"/>
        <v>0.97600257960655479</v>
      </c>
      <c r="I2187" s="2">
        <f t="shared" si="302"/>
        <v>49.392778616761134</v>
      </c>
    </row>
    <row r="2188" spans="1:9" ht="13.5" x14ac:dyDescent="0.25">
      <c r="A2188" s="3">
        <f>TITRES_STAT!B2191</f>
        <v>45490</v>
      </c>
      <c r="B2188" s="5">
        <f>TITRES_STAT!D2191</f>
        <v>0.39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2.5530688659039179E-3</v>
      </c>
      <c r="G2188" s="2">
        <f t="shared" si="305"/>
        <v>2.6158423340777526E-3</v>
      </c>
      <c r="H2188" s="2">
        <f t="shared" si="301"/>
        <v>0.97600257960655479</v>
      </c>
      <c r="I2188" s="2">
        <f t="shared" si="302"/>
        <v>49.392778616761134</v>
      </c>
    </row>
    <row r="2189" spans="1:9" ht="13.5" x14ac:dyDescent="0.25">
      <c r="A2189" s="3">
        <f>TITRES_STAT!B2192</f>
        <v>45491</v>
      </c>
      <c r="B2189" s="5">
        <f>TITRES_STAT!D2192</f>
        <v>0.39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2.3707068040536377E-3</v>
      </c>
      <c r="G2189" s="2">
        <f t="shared" si="309"/>
        <v>2.4289964530721992E-3</v>
      </c>
      <c r="H2189" s="2">
        <f t="shared" si="301"/>
        <v>0.97600257960655457</v>
      </c>
      <c r="I2189" s="2">
        <f t="shared" si="302"/>
        <v>49.392778616761127</v>
      </c>
    </row>
    <row r="2190" spans="1:9" ht="13.5" x14ac:dyDescent="0.25">
      <c r="A2190" s="3">
        <f>TITRES_STAT!B2193</f>
        <v>45492</v>
      </c>
      <c r="B2190" s="5">
        <f>TITRES_STAT!D2193</f>
        <v>0.39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2.2013706037640923E-3</v>
      </c>
      <c r="G2190" s="2">
        <f t="shared" si="309"/>
        <v>2.2554967064241853E-3</v>
      </c>
      <c r="H2190" s="2">
        <f t="shared" si="301"/>
        <v>0.97600257960655445</v>
      </c>
      <c r="I2190" s="2">
        <f t="shared" si="302"/>
        <v>49.392778616761127</v>
      </c>
    </row>
    <row r="2191" spans="1:9" ht="13.5" x14ac:dyDescent="0.25">
      <c r="A2191" s="3">
        <f>TITRES_STAT!B2194</f>
        <v>45495</v>
      </c>
      <c r="B2191" s="5">
        <f>TITRES_STAT!D2194</f>
        <v>0.39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2.0441298463523714E-3</v>
      </c>
      <c r="G2191" s="2">
        <f t="shared" si="309"/>
        <v>2.0943897988224577E-3</v>
      </c>
      <c r="H2191" s="2">
        <f t="shared" si="301"/>
        <v>0.97600257960655445</v>
      </c>
      <c r="I2191" s="2">
        <f t="shared" si="302"/>
        <v>49.392778616761127</v>
      </c>
    </row>
    <row r="2192" spans="1:9" ht="13.5" x14ac:dyDescent="0.25">
      <c r="A2192" s="3">
        <f>TITRES_STAT!B2195</f>
        <v>45496</v>
      </c>
      <c r="B2192" s="5">
        <f>TITRES_STAT!D2195</f>
        <v>0.39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1.8981205716129164E-3</v>
      </c>
      <c r="G2192" s="2">
        <f t="shared" si="309"/>
        <v>1.9447905274779965E-3</v>
      </c>
      <c r="H2192" s="2">
        <f t="shared" si="301"/>
        <v>0.97600257960655457</v>
      </c>
      <c r="I2192" s="2">
        <f t="shared" si="302"/>
        <v>49.392778616761127</v>
      </c>
    </row>
    <row r="2193" spans="1:9" ht="13.5" x14ac:dyDescent="0.25">
      <c r="A2193" s="3">
        <f>TITRES_STAT!B2196</f>
        <v>45497</v>
      </c>
      <c r="B2193" s="5">
        <f>TITRES_STAT!D2196</f>
        <v>0.39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1.7625405307834224E-3</v>
      </c>
      <c r="G2193" s="2">
        <f t="shared" si="309"/>
        <v>1.8058769183724253E-3</v>
      </c>
      <c r="H2193" s="2">
        <f t="shared" ref="H2193:H2256" si="310">F2193/G2193</f>
        <v>0.97600257960655457</v>
      </c>
      <c r="I2193" s="2">
        <f t="shared" ref="I2193:I2256" si="311">IF(G2193=0,100,100-(100/(1+H2193)))</f>
        <v>49.392778616761127</v>
      </c>
    </row>
    <row r="2194" spans="1:9" ht="13.5" x14ac:dyDescent="0.25">
      <c r="A2194" s="3">
        <f>TITRES_STAT!B2197</f>
        <v>45499</v>
      </c>
      <c r="B2194" s="5">
        <f>TITRES_STAT!D2197</f>
        <v>0.39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1.6366447785846065E-3</v>
      </c>
      <c r="G2194" s="2">
        <f t="shared" si="309"/>
        <v>1.6768857099172519E-3</v>
      </c>
      <c r="H2194" s="2">
        <f t="shared" si="310"/>
        <v>0.97600257960655468</v>
      </c>
      <c r="I2194" s="2">
        <f t="shared" si="311"/>
        <v>49.392778616761127</v>
      </c>
    </row>
    <row r="2195" spans="1:9" ht="13.5" x14ac:dyDescent="0.25">
      <c r="A2195" s="3">
        <f>TITRES_STAT!B2198</f>
        <v>45502</v>
      </c>
      <c r="B2195" s="5">
        <f>TITRES_STAT!D2198</f>
        <v>0.38</v>
      </c>
      <c r="C2195" s="2">
        <f t="shared" si="306"/>
        <v>-1.0000000000000009E-2</v>
      </c>
      <c r="D2195" s="2">
        <f t="shared" si="307"/>
        <v>0</v>
      </c>
      <c r="E2195" s="2">
        <f t="shared" si="308"/>
        <v>1.0000000000000009E-2</v>
      </c>
      <c r="F2195" s="2">
        <f t="shared" si="309"/>
        <v>1.5197415801142776E-3</v>
      </c>
      <c r="G2195" s="2">
        <f t="shared" si="309"/>
        <v>2.2713938734945918E-3</v>
      </c>
      <c r="H2195" s="2">
        <f t="shared" si="310"/>
        <v>0.66907884090403047</v>
      </c>
      <c r="I2195" s="2">
        <f t="shared" si="311"/>
        <v>40.086712772755206</v>
      </c>
    </row>
    <row r="2196" spans="1:9" ht="13.5" x14ac:dyDescent="0.25">
      <c r="A2196" s="3">
        <f>TITRES_STAT!B2199</f>
        <v>45503</v>
      </c>
      <c r="B2196" s="5">
        <f>TITRES_STAT!D2199</f>
        <v>0.39</v>
      </c>
      <c r="C2196" s="2">
        <f t="shared" si="306"/>
        <v>1.0000000000000009E-2</v>
      </c>
      <c r="D2196" s="2">
        <f t="shared" si="307"/>
        <v>1.0000000000000009E-2</v>
      </c>
      <c r="E2196" s="2">
        <f t="shared" si="308"/>
        <v>0</v>
      </c>
      <c r="F2196" s="2">
        <f t="shared" si="309"/>
        <v>2.1254743243918298E-3</v>
      </c>
      <c r="G2196" s="2">
        <f t="shared" si="309"/>
        <v>2.1091514539592639E-3</v>
      </c>
      <c r="H2196" s="2">
        <f t="shared" si="310"/>
        <v>1.0077390698529141</v>
      </c>
      <c r="I2196" s="2">
        <f t="shared" si="311"/>
        <v>50.192730967114194</v>
      </c>
    </row>
    <row r="2197" spans="1:9" ht="13.5" x14ac:dyDescent="0.25">
      <c r="A2197" s="3">
        <f>TITRES_STAT!B2200</f>
        <v>45504</v>
      </c>
      <c r="B2197" s="5">
        <f>TITRES_STAT!D2200</f>
        <v>0.39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1.9736547297924132E-3</v>
      </c>
      <c r="G2197" s="2">
        <f t="shared" si="309"/>
        <v>1.9584977786764593E-3</v>
      </c>
      <c r="H2197" s="2">
        <f t="shared" si="310"/>
        <v>1.0077390698529138</v>
      </c>
      <c r="I2197" s="2">
        <f t="shared" si="311"/>
        <v>50.19273096711418</v>
      </c>
    </row>
    <row r="2198" spans="1:9" ht="13.5" x14ac:dyDescent="0.25">
      <c r="A2198" s="3">
        <f>TITRES_STAT!B2201</f>
        <v>45505</v>
      </c>
      <c r="B2198" s="5">
        <f>TITRES_STAT!D2201</f>
        <v>0.39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1.8326793919500978E-3</v>
      </c>
      <c r="G2198" s="2">
        <f t="shared" si="309"/>
        <v>1.8186050801995695E-3</v>
      </c>
      <c r="H2198" s="2">
        <f t="shared" si="310"/>
        <v>1.0077390698529138</v>
      </c>
      <c r="I2198" s="2">
        <f t="shared" si="311"/>
        <v>50.19273096711418</v>
      </c>
    </row>
    <row r="2199" spans="1:9" ht="13.5" x14ac:dyDescent="0.25">
      <c r="A2199" s="3">
        <f>TITRES_STAT!B2202</f>
        <v>45506</v>
      </c>
      <c r="B2199" s="5">
        <f>TITRES_STAT!D2202</f>
        <v>0.38</v>
      </c>
      <c r="C2199" s="2">
        <f t="shared" si="306"/>
        <v>-1.0000000000000009E-2</v>
      </c>
      <c r="D2199" s="2">
        <f t="shared" si="307"/>
        <v>0</v>
      </c>
      <c r="E2199" s="2">
        <f t="shared" si="308"/>
        <v>1.0000000000000009E-2</v>
      </c>
      <c r="F2199" s="2">
        <f t="shared" si="309"/>
        <v>1.7017737210965195E-3</v>
      </c>
      <c r="G2199" s="2">
        <f t="shared" si="309"/>
        <v>2.4029904316138868E-3</v>
      </c>
      <c r="H2199" s="2">
        <f t="shared" si="310"/>
        <v>0.70818996975929738</v>
      </c>
      <c r="I2199" s="2">
        <f t="shared" si="311"/>
        <v>41.458501823370909</v>
      </c>
    </row>
    <row r="2200" spans="1:9" ht="13.5" x14ac:dyDescent="0.25">
      <c r="A2200" s="3">
        <f>TITRES_STAT!B2203</f>
        <v>45509</v>
      </c>
      <c r="B2200" s="5">
        <f>TITRES_STAT!D2203</f>
        <v>0.38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1.5802184553039109E-3</v>
      </c>
      <c r="G2200" s="2">
        <f t="shared" si="309"/>
        <v>2.2313482579271807E-3</v>
      </c>
      <c r="H2200" s="2">
        <f t="shared" si="310"/>
        <v>0.70818996975929738</v>
      </c>
      <c r="I2200" s="2">
        <f t="shared" si="311"/>
        <v>41.458501823370909</v>
      </c>
    </row>
    <row r="2201" spans="1:9" ht="13.5" x14ac:dyDescent="0.25">
      <c r="A2201" s="3">
        <f>TITRES_STAT!B2204</f>
        <v>45510</v>
      </c>
      <c r="B2201" s="5">
        <f>TITRES_STAT!D2204</f>
        <v>0.38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1.4673457084964888E-3</v>
      </c>
      <c r="G2201" s="2">
        <f t="shared" si="309"/>
        <v>2.0719662395038106E-3</v>
      </c>
      <c r="H2201" s="2">
        <f t="shared" si="310"/>
        <v>0.70818996975929738</v>
      </c>
      <c r="I2201" s="2">
        <f t="shared" si="311"/>
        <v>41.458501823370909</v>
      </c>
    </row>
    <row r="2202" spans="1:9" ht="13.5" x14ac:dyDescent="0.25">
      <c r="A2202" s="3">
        <f>TITRES_STAT!B2205</f>
        <v>45511</v>
      </c>
      <c r="B2202" s="5">
        <f>TITRES_STAT!D2205</f>
        <v>0.39</v>
      </c>
      <c r="C2202" s="2">
        <f t="shared" si="306"/>
        <v>1.0000000000000009E-2</v>
      </c>
      <c r="D2202" s="2">
        <f t="shared" si="307"/>
        <v>1.0000000000000009E-2</v>
      </c>
      <c r="E2202" s="2">
        <f t="shared" si="308"/>
        <v>0</v>
      </c>
      <c r="F2202" s="2">
        <f t="shared" si="309"/>
        <v>2.0768210150324544E-3</v>
      </c>
      <c r="G2202" s="2">
        <f t="shared" si="309"/>
        <v>1.9239686509678242E-3</v>
      </c>
      <c r="H2202" s="2">
        <f t="shared" si="310"/>
        <v>1.0794463901414091</v>
      </c>
      <c r="I2202" s="2">
        <f t="shared" si="311"/>
        <v>51.910277430523379</v>
      </c>
    </row>
    <row r="2203" spans="1:9" ht="13.5" x14ac:dyDescent="0.25">
      <c r="A2203" s="3">
        <f>TITRES_STAT!B2206</f>
        <v>45512</v>
      </c>
      <c r="B2203" s="5">
        <f>TITRES_STAT!D2206</f>
        <v>0.39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1.9284766568158506E-3</v>
      </c>
      <c r="G2203" s="2">
        <f t="shared" si="309"/>
        <v>1.7865423187558367E-3</v>
      </c>
      <c r="H2203" s="2">
        <f t="shared" si="310"/>
        <v>1.0794463901414091</v>
      </c>
      <c r="I2203" s="2">
        <f t="shared" si="311"/>
        <v>51.910277430523379</v>
      </c>
    </row>
    <row r="2204" spans="1:9" ht="13.5" x14ac:dyDescent="0.25">
      <c r="A2204" s="3">
        <f>TITRES_STAT!B2207</f>
        <v>45513</v>
      </c>
      <c r="B2204" s="5">
        <f>TITRES_STAT!D2207</f>
        <v>0.39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1.790728324186147E-3</v>
      </c>
      <c r="G2204" s="2">
        <f t="shared" si="309"/>
        <v>1.6589321531304199E-3</v>
      </c>
      <c r="H2204" s="2">
        <f t="shared" si="310"/>
        <v>1.0794463901414091</v>
      </c>
      <c r="I2204" s="2">
        <f t="shared" si="311"/>
        <v>51.910277430523379</v>
      </c>
    </row>
    <row r="2205" spans="1:9" ht="13.5" x14ac:dyDescent="0.25">
      <c r="A2205" s="3">
        <f>TITRES_STAT!B2208</f>
        <v>45516</v>
      </c>
      <c r="B2205" s="5">
        <f>TITRES_STAT!D2208</f>
        <v>0.39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1.6628191581728507E-3</v>
      </c>
      <c r="G2205" s="2">
        <f t="shared" si="312"/>
        <v>1.5404369993353899E-3</v>
      </c>
      <c r="H2205" s="2">
        <f t="shared" si="310"/>
        <v>1.0794463901414091</v>
      </c>
      <c r="I2205" s="2">
        <f t="shared" si="311"/>
        <v>51.910277430523379</v>
      </c>
    </row>
    <row r="2206" spans="1:9" ht="13.5" x14ac:dyDescent="0.25">
      <c r="A2206" s="3">
        <f>TITRES_STAT!B2209</f>
        <v>45518</v>
      </c>
      <c r="B2206" s="5">
        <f>TITRES_STAT!D2209</f>
        <v>0.39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1.5440463611605044E-3</v>
      </c>
      <c r="G2206" s="2">
        <f t="shared" si="312"/>
        <v>1.4304057850971477E-3</v>
      </c>
      <c r="H2206" s="2">
        <f t="shared" si="310"/>
        <v>1.0794463901414091</v>
      </c>
      <c r="I2206" s="2">
        <f t="shared" si="311"/>
        <v>51.910277430523379</v>
      </c>
    </row>
    <row r="2207" spans="1:9" ht="13.5" x14ac:dyDescent="0.25">
      <c r="A2207" s="3">
        <f>TITRES_STAT!B2210</f>
        <v>45519</v>
      </c>
      <c r="B2207" s="5">
        <f>TITRES_STAT!D2210</f>
        <v>0.39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1.4337573353633253E-3</v>
      </c>
      <c r="G2207" s="2">
        <f t="shared" si="312"/>
        <v>1.3282339433044945E-3</v>
      </c>
      <c r="H2207" s="2">
        <f t="shared" si="310"/>
        <v>1.0794463901414089</v>
      </c>
      <c r="I2207" s="2">
        <f t="shared" si="311"/>
        <v>51.910277430523379</v>
      </c>
    </row>
    <row r="2208" spans="1:9" ht="13.5" x14ac:dyDescent="0.25">
      <c r="A2208" s="3">
        <f>TITRES_STAT!B2211</f>
        <v>45520</v>
      </c>
      <c r="B2208" s="5">
        <f>TITRES_STAT!D2211</f>
        <v>0.38</v>
      </c>
      <c r="C2208" s="2">
        <f t="shared" si="306"/>
        <v>-1.0000000000000009E-2</v>
      </c>
      <c r="D2208" s="2">
        <f t="shared" si="307"/>
        <v>0</v>
      </c>
      <c r="E2208" s="2">
        <f t="shared" si="308"/>
        <v>1.0000000000000009E-2</v>
      </c>
      <c r="F2208" s="2">
        <f t="shared" si="312"/>
        <v>1.3313460971230877E-3</v>
      </c>
      <c r="G2208" s="2">
        <f t="shared" si="312"/>
        <v>1.9476458044970313E-3</v>
      </c>
      <c r="H2208" s="2">
        <f t="shared" si="310"/>
        <v>0.68356684467425555</v>
      </c>
      <c r="I2208" s="2">
        <f t="shared" si="311"/>
        <v>40.602299031762847</v>
      </c>
    </row>
    <row r="2209" spans="1:9" ht="13.5" x14ac:dyDescent="0.25">
      <c r="A2209" s="3">
        <f>TITRES_STAT!B2212</f>
        <v>45523</v>
      </c>
      <c r="B2209" s="5">
        <f>TITRES_STAT!D2212</f>
        <v>0.38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1.2362499473285815E-3</v>
      </c>
      <c r="G2209" s="2">
        <f t="shared" si="312"/>
        <v>1.8085282470329575E-3</v>
      </c>
      <c r="H2209" s="2">
        <f t="shared" si="310"/>
        <v>0.68356684467425566</v>
      </c>
      <c r="I2209" s="2">
        <f t="shared" si="311"/>
        <v>40.602299031762854</v>
      </c>
    </row>
    <row r="2210" spans="1:9" ht="13.5" x14ac:dyDescent="0.25">
      <c r="A2210" s="3">
        <f>TITRES_STAT!B2213</f>
        <v>45524</v>
      </c>
      <c r="B2210" s="5">
        <f>TITRES_STAT!D2213</f>
        <v>0.38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1.1479463796622541E-3</v>
      </c>
      <c r="G2210" s="2">
        <f t="shared" si="312"/>
        <v>1.6793476579591746E-3</v>
      </c>
      <c r="H2210" s="2">
        <f t="shared" si="310"/>
        <v>0.68356684467425555</v>
      </c>
      <c r="I2210" s="2">
        <f t="shared" si="311"/>
        <v>40.602299031762847</v>
      </c>
    </row>
    <row r="2211" spans="1:9" ht="13.5" x14ac:dyDescent="0.25">
      <c r="A2211" s="3">
        <f>TITRES_STAT!B2214</f>
        <v>45525</v>
      </c>
      <c r="B2211" s="5">
        <f>TITRES_STAT!D2214</f>
        <v>0.38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1.0659502096863787E-3</v>
      </c>
      <c r="G2211" s="2">
        <f t="shared" si="312"/>
        <v>1.5593942538192336E-3</v>
      </c>
      <c r="H2211" s="2">
        <f t="shared" si="310"/>
        <v>0.68356684467425555</v>
      </c>
      <c r="I2211" s="2">
        <f t="shared" si="311"/>
        <v>40.602299031762847</v>
      </c>
    </row>
    <row r="2212" spans="1:9" ht="13.5" x14ac:dyDescent="0.25">
      <c r="A2212" s="3">
        <f>TITRES_STAT!B2215</f>
        <v>45526</v>
      </c>
      <c r="B2212" s="5">
        <f>TITRES_STAT!D2215</f>
        <v>0.38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9.8981090899449451E-4</v>
      </c>
      <c r="G2212" s="2">
        <f t="shared" si="312"/>
        <v>1.4480089499750025E-3</v>
      </c>
      <c r="H2212" s="2">
        <f t="shared" si="310"/>
        <v>0.68356684467425566</v>
      </c>
      <c r="I2212" s="2">
        <f t="shared" si="311"/>
        <v>40.602299031762854</v>
      </c>
    </row>
    <row r="2213" spans="1:9" ht="13.5" x14ac:dyDescent="0.25">
      <c r="A2213" s="3">
        <f>TITRES_STAT!B2216</f>
        <v>45527</v>
      </c>
      <c r="B2213" s="5">
        <f>TITRES_STAT!D2216</f>
        <v>0.38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9.1911012978060206E-4</v>
      </c>
      <c r="G2213" s="2">
        <f t="shared" si="312"/>
        <v>1.3445797392625024E-3</v>
      </c>
      <c r="H2213" s="2">
        <f t="shared" si="310"/>
        <v>0.68356684467425555</v>
      </c>
      <c r="I2213" s="2">
        <f t="shared" si="311"/>
        <v>40.602299031762847</v>
      </c>
    </row>
    <row r="2214" spans="1:9" ht="13.5" x14ac:dyDescent="0.25">
      <c r="A2214" s="3">
        <f>TITRES_STAT!B2217</f>
        <v>45530</v>
      </c>
      <c r="B2214" s="5">
        <f>TITRES_STAT!D2217</f>
        <v>0.37</v>
      </c>
      <c r="C2214" s="2">
        <f t="shared" si="306"/>
        <v>-1.0000000000000009E-2</v>
      </c>
      <c r="D2214" s="2">
        <f t="shared" si="307"/>
        <v>0</v>
      </c>
      <c r="E2214" s="2">
        <f t="shared" si="308"/>
        <v>1.0000000000000009E-2</v>
      </c>
      <c r="F2214" s="2">
        <f t="shared" si="312"/>
        <v>8.5345940622484477E-4</v>
      </c>
      <c r="G2214" s="2">
        <f t="shared" si="312"/>
        <v>1.9628240436008956E-3</v>
      </c>
      <c r="H2214" s="2">
        <f t="shared" si="310"/>
        <v>0.43481197869327715</v>
      </c>
      <c r="I2214" s="2">
        <f t="shared" si="311"/>
        <v>30.304456970680747</v>
      </c>
    </row>
    <row r="2215" spans="1:9" ht="13.5" x14ac:dyDescent="0.25">
      <c r="A2215" s="3">
        <f>TITRES_STAT!B2218</f>
        <v>45531</v>
      </c>
      <c r="B2215" s="5">
        <f>TITRES_STAT!D2218</f>
        <v>0.37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7.9249802006592731E-4</v>
      </c>
      <c r="G2215" s="2">
        <f t="shared" si="312"/>
        <v>1.8226223262008316E-3</v>
      </c>
      <c r="H2215" s="2">
        <f t="shared" si="310"/>
        <v>0.4348119786932772</v>
      </c>
      <c r="I2215" s="2">
        <f t="shared" si="311"/>
        <v>30.304456970680747</v>
      </c>
    </row>
    <row r="2216" spans="1:9" ht="13.5" x14ac:dyDescent="0.25">
      <c r="A2216" s="3">
        <f>TITRES_STAT!B2219</f>
        <v>45532</v>
      </c>
      <c r="B2216" s="5">
        <f>TITRES_STAT!D2219</f>
        <v>0.38</v>
      </c>
      <c r="C2216" s="2">
        <f t="shared" si="306"/>
        <v>1.0000000000000009E-2</v>
      </c>
      <c r="D2216" s="2">
        <f t="shared" si="307"/>
        <v>1.0000000000000009E-2</v>
      </c>
      <c r="E2216" s="2">
        <f t="shared" si="308"/>
        <v>0</v>
      </c>
      <c r="F2216" s="2">
        <f t="shared" si="312"/>
        <v>1.4501767329183619E-3</v>
      </c>
      <c r="G2216" s="2">
        <f t="shared" si="312"/>
        <v>1.6924350171864863E-3</v>
      </c>
      <c r="H2216" s="2">
        <f t="shared" si="310"/>
        <v>0.85685814710283181</v>
      </c>
      <c r="I2216" s="2">
        <f t="shared" si="311"/>
        <v>46.145589981644378</v>
      </c>
    </row>
    <row r="2217" spans="1:9" ht="13.5" x14ac:dyDescent="0.25">
      <c r="A2217" s="3">
        <f>TITRES_STAT!B2220</f>
        <v>45533</v>
      </c>
      <c r="B2217" s="5">
        <f>TITRES_STAT!D2220</f>
        <v>0.38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1.3465926805670502E-3</v>
      </c>
      <c r="G2217" s="2">
        <f t="shared" si="312"/>
        <v>1.5715468016731658E-3</v>
      </c>
      <c r="H2217" s="2">
        <f t="shared" si="310"/>
        <v>0.8568581471028317</v>
      </c>
      <c r="I2217" s="2">
        <f t="shared" si="311"/>
        <v>46.14558998164437</v>
      </c>
    </row>
    <row r="2218" spans="1:9" ht="13.5" x14ac:dyDescent="0.25">
      <c r="A2218" s="3">
        <f>TITRES_STAT!B2221</f>
        <v>45534</v>
      </c>
      <c r="B2218" s="5">
        <f>TITRES_STAT!D2221</f>
        <v>0.38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1.2504074890979753E-3</v>
      </c>
      <c r="G2218" s="2">
        <f t="shared" si="312"/>
        <v>1.4592934586965113E-3</v>
      </c>
      <c r="H2218" s="2">
        <f t="shared" si="310"/>
        <v>0.8568581471028317</v>
      </c>
      <c r="I2218" s="2">
        <f t="shared" si="311"/>
        <v>46.14558998164437</v>
      </c>
    </row>
    <row r="2219" spans="1:9" ht="13.5" x14ac:dyDescent="0.25">
      <c r="A2219" s="3">
        <f>TITRES_STAT!B2222</f>
        <v>45537</v>
      </c>
      <c r="B2219" s="5">
        <f>TITRES_STAT!D2222</f>
        <v>0.38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1.1610926684481201E-3</v>
      </c>
      <c r="G2219" s="2">
        <f t="shared" si="312"/>
        <v>1.3550582116467604E-3</v>
      </c>
      <c r="H2219" s="2">
        <f t="shared" si="310"/>
        <v>0.85685814710283181</v>
      </c>
      <c r="I2219" s="2">
        <f t="shared" si="311"/>
        <v>46.145589981644378</v>
      </c>
    </row>
    <row r="2220" spans="1:9" ht="13.5" x14ac:dyDescent="0.25">
      <c r="A2220" s="3">
        <f>TITRES_STAT!B2223</f>
        <v>45538</v>
      </c>
      <c r="B2220" s="5">
        <f>TITRES_STAT!D2223</f>
        <v>0.37</v>
      </c>
      <c r="C2220" s="2">
        <f t="shared" si="306"/>
        <v>-1.0000000000000009E-2</v>
      </c>
      <c r="D2220" s="2">
        <f t="shared" si="307"/>
        <v>0</v>
      </c>
      <c r="E2220" s="2">
        <f t="shared" si="308"/>
        <v>1.0000000000000009E-2</v>
      </c>
      <c r="F2220" s="2">
        <f t="shared" si="312"/>
        <v>1.078157477844683E-3</v>
      </c>
      <c r="G2220" s="2">
        <f t="shared" si="312"/>
        <v>1.9725540536719923E-3</v>
      </c>
      <c r="H2220" s="2">
        <f t="shared" si="310"/>
        <v>0.54657943382471452</v>
      </c>
      <c r="I2220" s="2">
        <f t="shared" si="311"/>
        <v>35.341180793605616</v>
      </c>
    </row>
    <row r="2221" spans="1:9" ht="13.5" x14ac:dyDescent="0.25">
      <c r="A2221" s="3">
        <f>TITRES_STAT!B2224</f>
        <v>45539</v>
      </c>
      <c r="B2221" s="5">
        <f>TITRES_STAT!D2224</f>
        <v>0.38</v>
      </c>
      <c r="C2221" s="2">
        <f t="shared" si="306"/>
        <v>1.0000000000000009E-2</v>
      </c>
      <c r="D2221" s="2">
        <f t="shared" si="307"/>
        <v>1.0000000000000009E-2</v>
      </c>
      <c r="E2221" s="2">
        <f t="shared" si="308"/>
        <v>0</v>
      </c>
      <c r="F2221" s="2">
        <f t="shared" ref="F2221:G2236" si="313">((F2220*13)+D2221)/14</f>
        <v>1.7154319437129206E-3</v>
      </c>
      <c r="G2221" s="2">
        <f t="shared" si="313"/>
        <v>1.8316573355525642E-3</v>
      </c>
      <c r="H2221" s="2">
        <f t="shared" si="310"/>
        <v>0.93654632360338219</v>
      </c>
      <c r="I2221" s="2">
        <f t="shared" si="311"/>
        <v>48.361679356098541</v>
      </c>
    </row>
    <row r="2222" spans="1:9" ht="13.5" x14ac:dyDescent="0.25">
      <c r="A2222" s="3">
        <f>TITRES_STAT!B2225</f>
        <v>45540</v>
      </c>
      <c r="B2222" s="5">
        <f>TITRES_STAT!D2225</f>
        <v>0.37</v>
      </c>
      <c r="C2222" s="2">
        <f t="shared" si="306"/>
        <v>-1.0000000000000009E-2</v>
      </c>
      <c r="D2222" s="2">
        <f t="shared" si="307"/>
        <v>0</v>
      </c>
      <c r="E2222" s="2">
        <f t="shared" si="308"/>
        <v>1.0000000000000009E-2</v>
      </c>
      <c r="F2222" s="2">
        <f t="shared" si="313"/>
        <v>1.5929010905905692E-3</v>
      </c>
      <c r="G2222" s="2">
        <f t="shared" si="313"/>
        <v>2.4151103830130959E-3</v>
      </c>
      <c r="H2222" s="2">
        <f t="shared" si="310"/>
        <v>0.65955622641283296</v>
      </c>
      <c r="I2222" s="2">
        <f t="shared" si="311"/>
        <v>39.742927411292243</v>
      </c>
    </row>
    <row r="2223" spans="1:9" ht="13.5" x14ac:dyDescent="0.25">
      <c r="A2223" s="3">
        <f>TITRES_STAT!B2226</f>
        <v>45541</v>
      </c>
      <c r="B2223" s="5">
        <f>TITRES_STAT!D2226</f>
        <v>0.37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1.4791224412626714E-3</v>
      </c>
      <c r="G2223" s="2">
        <f t="shared" si="313"/>
        <v>2.2426024985121606E-3</v>
      </c>
      <c r="H2223" s="2">
        <f t="shared" si="310"/>
        <v>0.65955622641283296</v>
      </c>
      <c r="I2223" s="2">
        <f t="shared" si="311"/>
        <v>39.742927411292243</v>
      </c>
    </row>
    <row r="2224" spans="1:9" ht="13.5" x14ac:dyDescent="0.25">
      <c r="A2224" s="3">
        <f>TITRES_STAT!B2227</f>
        <v>45544</v>
      </c>
      <c r="B2224" s="5">
        <f>TITRES_STAT!D2227</f>
        <v>0.37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1.3734708383153376E-3</v>
      </c>
      <c r="G2224" s="2">
        <f t="shared" si="313"/>
        <v>2.082416605761292E-3</v>
      </c>
      <c r="H2224" s="2">
        <f t="shared" si="310"/>
        <v>0.65955622641283285</v>
      </c>
      <c r="I2224" s="2">
        <f t="shared" si="311"/>
        <v>39.742927411292236</v>
      </c>
    </row>
    <row r="2225" spans="1:9" ht="13.5" x14ac:dyDescent="0.25">
      <c r="A2225" s="3">
        <f>TITRES_STAT!B2228</f>
        <v>45545</v>
      </c>
      <c r="B2225" s="5">
        <f>TITRES_STAT!D2228</f>
        <v>0.37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1.2753657784356706E-3</v>
      </c>
      <c r="G2225" s="2">
        <f t="shared" si="313"/>
        <v>1.9336725624926282E-3</v>
      </c>
      <c r="H2225" s="2">
        <f t="shared" si="310"/>
        <v>0.65955622641283285</v>
      </c>
      <c r="I2225" s="2">
        <f t="shared" si="311"/>
        <v>39.742927411292236</v>
      </c>
    </row>
    <row r="2226" spans="1:9" ht="13.5" x14ac:dyDescent="0.25">
      <c r="A2226" s="3">
        <f>TITRES_STAT!B2229</f>
        <v>45546</v>
      </c>
      <c r="B2226" s="5">
        <f>TITRES_STAT!D2229</f>
        <v>0.38</v>
      </c>
      <c r="C2226" s="2">
        <f t="shared" si="306"/>
        <v>1.0000000000000009E-2</v>
      </c>
      <c r="D2226" s="2">
        <f t="shared" si="307"/>
        <v>1.0000000000000009E-2</v>
      </c>
      <c r="E2226" s="2">
        <f t="shared" si="308"/>
        <v>0</v>
      </c>
      <c r="F2226" s="2">
        <f t="shared" si="313"/>
        <v>1.8985539371188377E-3</v>
      </c>
      <c r="G2226" s="2">
        <f t="shared" si="313"/>
        <v>1.7955530937431546E-3</v>
      </c>
      <c r="H2226" s="2">
        <f t="shared" si="310"/>
        <v>1.057364409737926</v>
      </c>
      <c r="I2226" s="2">
        <f t="shared" si="311"/>
        <v>51.394123701819872</v>
      </c>
    </row>
    <row r="2227" spans="1:9" ht="13.5" x14ac:dyDescent="0.25">
      <c r="A2227" s="3">
        <f>TITRES_STAT!B2230</f>
        <v>45547</v>
      </c>
      <c r="B2227" s="5">
        <f>TITRES_STAT!D2230</f>
        <v>0.38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1.7629429416103491E-3</v>
      </c>
      <c r="G2227" s="2">
        <f t="shared" si="313"/>
        <v>1.6672993013329292E-3</v>
      </c>
      <c r="H2227" s="2">
        <f t="shared" si="310"/>
        <v>1.057364409737926</v>
      </c>
      <c r="I2227" s="2">
        <f t="shared" si="311"/>
        <v>51.394123701819872</v>
      </c>
    </row>
    <row r="2228" spans="1:9" ht="13.5" x14ac:dyDescent="0.25">
      <c r="A2228" s="3">
        <f>TITRES_STAT!B2231</f>
        <v>45548</v>
      </c>
      <c r="B2228" s="5">
        <f>TITRES_STAT!D2231</f>
        <v>0.38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1.6370184457810387E-3</v>
      </c>
      <c r="G2228" s="2">
        <f t="shared" si="313"/>
        <v>1.5482064940948628E-3</v>
      </c>
      <c r="H2228" s="2">
        <f t="shared" si="310"/>
        <v>1.0573644097379262</v>
      </c>
      <c r="I2228" s="2">
        <f t="shared" si="311"/>
        <v>51.394123701819872</v>
      </c>
    </row>
    <row r="2229" spans="1:9" ht="13.5" x14ac:dyDescent="0.25">
      <c r="A2229" s="3">
        <f>TITRES_STAT!B2232</f>
        <v>45551</v>
      </c>
      <c r="B2229" s="5">
        <f>TITRES_STAT!D2232</f>
        <v>0.38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1.5200885567966788E-3</v>
      </c>
      <c r="G2229" s="2">
        <f t="shared" si="313"/>
        <v>1.4376203159452295E-3</v>
      </c>
      <c r="H2229" s="2">
        <f t="shared" si="310"/>
        <v>1.0573644097379264</v>
      </c>
      <c r="I2229" s="2">
        <f t="shared" si="311"/>
        <v>51.394123701819886</v>
      </c>
    </row>
    <row r="2230" spans="1:9" ht="13.5" x14ac:dyDescent="0.25">
      <c r="A2230" s="3">
        <f>TITRES_STAT!B2233</f>
        <v>45552</v>
      </c>
      <c r="B2230" s="5">
        <f>TITRES_STAT!D2233</f>
        <v>0.38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1.4115108027397732E-3</v>
      </c>
      <c r="G2230" s="2">
        <f t="shared" si="313"/>
        <v>1.3349331505205701E-3</v>
      </c>
      <c r="H2230" s="2">
        <f t="shared" si="310"/>
        <v>1.0573644097379264</v>
      </c>
      <c r="I2230" s="2">
        <f t="shared" si="311"/>
        <v>51.394123701819886</v>
      </c>
    </row>
    <row r="2231" spans="1:9" ht="13.5" x14ac:dyDescent="0.25">
      <c r="A2231" s="3">
        <f>TITRES_STAT!B2234</f>
        <v>45553</v>
      </c>
      <c r="B2231" s="5">
        <f>TITRES_STAT!D2234</f>
        <v>0.38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1.3106886025440751E-3</v>
      </c>
      <c r="G2231" s="2">
        <f t="shared" si="313"/>
        <v>1.2395807826262437E-3</v>
      </c>
      <c r="H2231" s="2">
        <f t="shared" si="310"/>
        <v>1.0573644097379264</v>
      </c>
      <c r="I2231" s="2">
        <f t="shared" si="311"/>
        <v>51.394123701819886</v>
      </c>
    </row>
    <row r="2232" spans="1:9" ht="13.5" x14ac:dyDescent="0.25">
      <c r="A2232" s="3">
        <f>TITRES_STAT!B2235</f>
        <v>45554</v>
      </c>
      <c r="B2232" s="5">
        <f>TITRES_STAT!D2235</f>
        <v>0.37</v>
      </c>
      <c r="C2232" s="2">
        <f t="shared" si="306"/>
        <v>-1.0000000000000009E-2</v>
      </c>
      <c r="D2232" s="2">
        <f t="shared" si="307"/>
        <v>0</v>
      </c>
      <c r="E2232" s="2">
        <f t="shared" si="308"/>
        <v>1.0000000000000009E-2</v>
      </c>
      <c r="F2232" s="2">
        <f t="shared" si="313"/>
        <v>1.2170679880766412E-3</v>
      </c>
      <c r="G2232" s="2">
        <f t="shared" si="313"/>
        <v>1.8653250124386555E-3</v>
      </c>
      <c r="H2232" s="2">
        <f t="shared" si="310"/>
        <v>0.65246966612295221</v>
      </c>
      <c r="I2232" s="2">
        <f t="shared" si="311"/>
        <v>39.484516992907096</v>
      </c>
    </row>
    <row r="2233" spans="1:9" ht="13.5" x14ac:dyDescent="0.25">
      <c r="A2233" s="3">
        <f>TITRES_STAT!B2236</f>
        <v>45555</v>
      </c>
      <c r="B2233" s="5">
        <f>TITRES_STAT!D2236</f>
        <v>0.37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1.130134560356881E-3</v>
      </c>
      <c r="G2233" s="2">
        <f t="shared" si="313"/>
        <v>1.7320875115501802E-3</v>
      </c>
      <c r="H2233" s="2">
        <f t="shared" si="310"/>
        <v>0.6524696661229521</v>
      </c>
      <c r="I2233" s="2">
        <f t="shared" si="311"/>
        <v>39.484516992907089</v>
      </c>
    </row>
    <row r="2234" spans="1:9" ht="13.5" x14ac:dyDescent="0.25">
      <c r="A2234" s="3">
        <f>TITRES_STAT!B2237</f>
        <v>45558</v>
      </c>
      <c r="B2234" s="5">
        <f>TITRES_STAT!D2237</f>
        <v>0.37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1.0494106631885323E-3</v>
      </c>
      <c r="G2234" s="2">
        <f t="shared" si="313"/>
        <v>1.6083669750108817E-3</v>
      </c>
      <c r="H2234" s="2">
        <f t="shared" si="310"/>
        <v>0.65246966612295199</v>
      </c>
      <c r="I2234" s="2">
        <f t="shared" si="311"/>
        <v>39.484516992907082</v>
      </c>
    </row>
    <row r="2235" spans="1:9" ht="13.5" x14ac:dyDescent="0.25">
      <c r="A2235" s="3">
        <f>TITRES_STAT!B2238</f>
        <v>45559</v>
      </c>
      <c r="B2235" s="5">
        <f>TITRES_STAT!D2238</f>
        <v>0.37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9.7445275867506559E-4</v>
      </c>
      <c r="G2235" s="2">
        <f t="shared" si="313"/>
        <v>1.4934836196529614E-3</v>
      </c>
      <c r="H2235" s="2">
        <f t="shared" si="310"/>
        <v>0.65246966612295199</v>
      </c>
      <c r="I2235" s="2">
        <f t="shared" si="311"/>
        <v>39.484516992907082</v>
      </c>
    </row>
    <row r="2236" spans="1:9" ht="13.5" x14ac:dyDescent="0.25">
      <c r="A2236" s="3">
        <f>TITRES_STAT!B2239</f>
        <v>45560</v>
      </c>
      <c r="B2236" s="5">
        <f>TITRES_STAT!D2239</f>
        <v>0.38</v>
      </c>
      <c r="C2236" s="2">
        <f t="shared" si="306"/>
        <v>1.0000000000000009E-2</v>
      </c>
      <c r="D2236" s="2">
        <f t="shared" si="307"/>
        <v>1.0000000000000009E-2</v>
      </c>
      <c r="E2236" s="2">
        <f t="shared" si="308"/>
        <v>0</v>
      </c>
      <c r="F2236" s="2">
        <f t="shared" si="313"/>
        <v>1.6191347044839902E-3</v>
      </c>
      <c r="G2236" s="2">
        <f t="shared" si="313"/>
        <v>1.3868062182491785E-3</v>
      </c>
      <c r="H2236" s="2">
        <f t="shared" si="310"/>
        <v>1.1675277217375928</v>
      </c>
      <c r="I2236" s="2">
        <f t="shared" si="311"/>
        <v>53.86448856126497</v>
      </c>
    </row>
    <row r="2237" spans="1:9" ht="13.5" x14ac:dyDescent="0.25">
      <c r="A2237" s="3">
        <f>TITRES_STAT!B2240</f>
        <v>45561</v>
      </c>
      <c r="B2237" s="5">
        <f>TITRES_STAT!D2240</f>
        <v>0.38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1.5034822255922766E-3</v>
      </c>
      <c r="G2237" s="2">
        <f t="shared" si="314"/>
        <v>1.2877486312313799E-3</v>
      </c>
      <c r="H2237" s="2">
        <f t="shared" si="310"/>
        <v>1.1675277217375928</v>
      </c>
      <c r="I2237" s="2">
        <f t="shared" si="311"/>
        <v>53.86448856126497</v>
      </c>
    </row>
    <row r="2238" spans="1:9" ht="13.5" x14ac:dyDescent="0.25">
      <c r="A2238" s="3">
        <f>TITRES_STAT!B2241</f>
        <v>45562</v>
      </c>
      <c r="B2238" s="5">
        <f>TITRES_STAT!D2241</f>
        <v>0.38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1.3960906380499712E-3</v>
      </c>
      <c r="G2238" s="2">
        <f t="shared" si="314"/>
        <v>1.1957665861434242E-3</v>
      </c>
      <c r="H2238" s="2">
        <f t="shared" si="310"/>
        <v>1.167527721737593</v>
      </c>
      <c r="I2238" s="2">
        <f t="shared" si="311"/>
        <v>53.86448856126497</v>
      </c>
    </row>
    <row r="2239" spans="1:9" ht="13.5" x14ac:dyDescent="0.25">
      <c r="A2239" s="3">
        <f>TITRES_STAT!B2242</f>
        <v>45565</v>
      </c>
      <c r="B2239" s="5">
        <f>TITRES_STAT!D2242</f>
        <v>0.38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1.2963698781892591E-3</v>
      </c>
      <c r="G2239" s="2">
        <f t="shared" si="314"/>
        <v>1.1103546871331796E-3</v>
      </c>
      <c r="H2239" s="2">
        <f t="shared" si="310"/>
        <v>1.167527721737593</v>
      </c>
      <c r="I2239" s="2">
        <f t="shared" si="311"/>
        <v>53.86448856126497</v>
      </c>
    </row>
    <row r="2240" spans="1:9" ht="13.5" x14ac:dyDescent="0.25">
      <c r="A2240" s="3">
        <f>TITRES_STAT!B2243</f>
        <v>45566</v>
      </c>
      <c r="B2240" s="5">
        <f>TITRES_STAT!D2243</f>
        <v>0.37</v>
      </c>
      <c r="C2240" s="2">
        <f t="shared" si="306"/>
        <v>-1.0000000000000009E-2</v>
      </c>
      <c r="D2240" s="2">
        <f t="shared" si="307"/>
        <v>0</v>
      </c>
      <c r="E2240" s="2">
        <f t="shared" si="308"/>
        <v>1.0000000000000009E-2</v>
      </c>
      <c r="F2240" s="2">
        <f t="shared" si="314"/>
        <v>1.203772029747169E-3</v>
      </c>
      <c r="G2240" s="2">
        <f t="shared" si="314"/>
        <v>1.7453293523379532E-3</v>
      </c>
      <c r="H2240" s="2">
        <f t="shared" si="310"/>
        <v>0.68971052835079982</v>
      </c>
      <c r="I2240" s="2">
        <f t="shared" si="311"/>
        <v>40.818265423484974</v>
      </c>
    </row>
    <row r="2241" spans="1:9" ht="13.5" x14ac:dyDescent="0.25">
      <c r="A2241" s="3">
        <f>TITRES_STAT!B2244</f>
        <v>45567</v>
      </c>
      <c r="B2241" s="5">
        <f>TITRES_STAT!D2244</f>
        <v>0.37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1.117788313336657E-3</v>
      </c>
      <c r="G2241" s="2">
        <f t="shared" si="314"/>
        <v>1.6206629700280994E-3</v>
      </c>
      <c r="H2241" s="2">
        <f t="shared" si="310"/>
        <v>0.68971052835079982</v>
      </c>
      <c r="I2241" s="2">
        <f t="shared" si="311"/>
        <v>40.818265423484974</v>
      </c>
    </row>
    <row r="2242" spans="1:9" ht="13.5" x14ac:dyDescent="0.25">
      <c r="A2242" s="3">
        <f>TITRES_STAT!B2245</f>
        <v>45568</v>
      </c>
      <c r="B2242" s="5">
        <f>TITRES_STAT!D2245</f>
        <v>0.38</v>
      </c>
      <c r="C2242" s="2">
        <f t="shared" si="306"/>
        <v>1.0000000000000009E-2</v>
      </c>
      <c r="D2242" s="2">
        <f t="shared" si="307"/>
        <v>1.0000000000000009E-2</v>
      </c>
      <c r="E2242" s="2">
        <f t="shared" si="308"/>
        <v>0</v>
      </c>
      <c r="F2242" s="2">
        <f t="shared" si="314"/>
        <v>1.7522320052411821E-3</v>
      </c>
      <c r="G2242" s="2">
        <f t="shared" si="314"/>
        <v>1.5049013293118067E-3</v>
      </c>
      <c r="H2242" s="2">
        <f t="shared" si="310"/>
        <v>1.1643500946620069</v>
      </c>
      <c r="I2242" s="2">
        <f t="shared" si="311"/>
        <v>53.796753932447153</v>
      </c>
    </row>
    <row r="2243" spans="1:9" ht="13.5" x14ac:dyDescent="0.25">
      <c r="A2243" s="3">
        <f>TITRES_STAT!B2246</f>
        <v>45569</v>
      </c>
      <c r="B2243" s="5">
        <f>TITRES_STAT!D2246</f>
        <v>0.37</v>
      </c>
      <c r="C2243" s="2">
        <f t="shared" ref="C2243:C2306" si="315">B2243-B2242</f>
        <v>-1.0000000000000009E-2</v>
      </c>
      <c r="D2243" s="2">
        <f t="shared" ref="D2243:D2306" si="316">IF(C2243&gt;0,C2243,0)</f>
        <v>0</v>
      </c>
      <c r="E2243" s="2">
        <f t="shared" ref="E2243:E2306" si="317">IF(C2243&lt;0,-C2243,0)</f>
        <v>1.0000000000000009E-2</v>
      </c>
      <c r="F2243" s="2">
        <f t="shared" si="314"/>
        <v>1.6270725762953834E-3</v>
      </c>
      <c r="G2243" s="2">
        <f t="shared" si="314"/>
        <v>2.1116940915038213E-3</v>
      </c>
      <c r="H2243" s="2">
        <f t="shared" si="310"/>
        <v>0.77050581466403611</v>
      </c>
      <c r="I2243" s="2">
        <f t="shared" si="311"/>
        <v>43.518965500276778</v>
      </c>
    </row>
    <row r="2244" spans="1:9" ht="13.5" x14ac:dyDescent="0.25">
      <c r="A2244" s="3">
        <f>TITRES_STAT!B2247</f>
        <v>45572</v>
      </c>
      <c r="B2244" s="5">
        <f>TITRES_STAT!D2247</f>
        <v>0.37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1.5108531065599988E-3</v>
      </c>
      <c r="G2244" s="2">
        <f t="shared" si="314"/>
        <v>1.9608587992535485E-3</v>
      </c>
      <c r="H2244" s="2">
        <f t="shared" si="310"/>
        <v>0.770505814664036</v>
      </c>
      <c r="I2244" s="2">
        <f t="shared" si="311"/>
        <v>43.518965500276771</v>
      </c>
    </row>
    <row r="2245" spans="1:9" ht="13.5" x14ac:dyDescent="0.25">
      <c r="A2245" s="3">
        <f>TITRES_STAT!B2248</f>
        <v>45573</v>
      </c>
      <c r="B2245" s="5">
        <f>TITRES_STAT!D2248</f>
        <v>0.37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1.402935027519999E-3</v>
      </c>
      <c r="G2245" s="2">
        <f t="shared" si="314"/>
        <v>1.8207974564497238E-3</v>
      </c>
      <c r="H2245" s="2">
        <f t="shared" si="310"/>
        <v>0.770505814664036</v>
      </c>
      <c r="I2245" s="2">
        <f t="shared" si="311"/>
        <v>43.518965500276771</v>
      </c>
    </row>
    <row r="2246" spans="1:9" ht="13.5" x14ac:dyDescent="0.25">
      <c r="A2246" s="3">
        <f>TITRES_STAT!B2249</f>
        <v>45574</v>
      </c>
      <c r="B2246" s="5">
        <f>TITRES_STAT!D2249</f>
        <v>0.36</v>
      </c>
      <c r="C2246" s="2">
        <f t="shared" si="315"/>
        <v>-1.0000000000000009E-2</v>
      </c>
      <c r="D2246" s="2">
        <f t="shared" si="316"/>
        <v>0</v>
      </c>
      <c r="E2246" s="2">
        <f t="shared" si="317"/>
        <v>1.0000000000000009E-2</v>
      </c>
      <c r="F2246" s="2">
        <f t="shared" si="314"/>
        <v>1.302725382697142E-3</v>
      </c>
      <c r="G2246" s="2">
        <f t="shared" si="314"/>
        <v>2.4050262095604582E-3</v>
      </c>
      <c r="H2246" s="2">
        <f t="shared" si="310"/>
        <v>0.54166785273214457</v>
      </c>
      <c r="I2246" s="2">
        <f t="shared" si="311"/>
        <v>35.135185038216918</v>
      </c>
    </row>
    <row r="2247" spans="1:9" ht="13.5" x14ac:dyDescent="0.25">
      <c r="A2247" s="3">
        <f>TITRES_STAT!B2250</f>
        <v>45575</v>
      </c>
      <c r="B2247" s="5">
        <f>TITRES_STAT!D2250</f>
        <v>0.37</v>
      </c>
      <c r="C2247" s="2">
        <f t="shared" si="315"/>
        <v>1.0000000000000009E-2</v>
      </c>
      <c r="D2247" s="2">
        <f t="shared" si="316"/>
        <v>1.0000000000000009E-2</v>
      </c>
      <c r="E2247" s="2">
        <f t="shared" si="317"/>
        <v>0</v>
      </c>
      <c r="F2247" s="2">
        <f t="shared" si="314"/>
        <v>1.9239592839330609E-3</v>
      </c>
      <c r="G2247" s="2">
        <f t="shared" si="314"/>
        <v>2.2332386231632825E-3</v>
      </c>
      <c r="H2247" s="2">
        <f t="shared" si="310"/>
        <v>0.86151084079311635</v>
      </c>
      <c r="I2247" s="2">
        <f t="shared" si="311"/>
        <v>46.280194663065224</v>
      </c>
    </row>
    <row r="2248" spans="1:9" ht="13.5" x14ac:dyDescent="0.25">
      <c r="A2248" s="3">
        <f>TITRES_STAT!B2251</f>
        <v>45576</v>
      </c>
      <c r="B2248" s="5">
        <f>TITRES_STAT!D2251</f>
        <v>0.37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1.7865336207949852E-3</v>
      </c>
      <c r="G2248" s="2">
        <f t="shared" si="314"/>
        <v>2.0737215786516194E-3</v>
      </c>
      <c r="H2248" s="2">
        <f t="shared" si="310"/>
        <v>0.86151084079311635</v>
      </c>
      <c r="I2248" s="2">
        <f t="shared" si="311"/>
        <v>46.280194663065224</v>
      </c>
    </row>
    <row r="2249" spans="1:9" ht="13.5" x14ac:dyDescent="0.25">
      <c r="A2249" s="3">
        <f>TITRES_STAT!B2252</f>
        <v>45579</v>
      </c>
      <c r="B2249" s="5">
        <f>TITRES_STAT!D2252</f>
        <v>0.36</v>
      </c>
      <c r="C2249" s="2">
        <f t="shared" si="315"/>
        <v>-1.0000000000000009E-2</v>
      </c>
      <c r="D2249" s="2">
        <f t="shared" si="316"/>
        <v>0</v>
      </c>
      <c r="E2249" s="2">
        <f t="shared" si="317"/>
        <v>1.0000000000000009E-2</v>
      </c>
      <c r="F2249" s="2">
        <f t="shared" si="314"/>
        <v>1.6589240764524863E-3</v>
      </c>
      <c r="G2249" s="2">
        <f t="shared" si="314"/>
        <v>2.6398843230336475E-3</v>
      </c>
      <c r="H2249" s="2">
        <f t="shared" si="310"/>
        <v>0.62840786695763939</v>
      </c>
      <c r="I2249" s="2">
        <f t="shared" si="311"/>
        <v>38.59032369646409</v>
      </c>
    </row>
    <row r="2250" spans="1:9" ht="13.5" x14ac:dyDescent="0.25">
      <c r="A2250" s="3">
        <f>TITRES_STAT!B2253</f>
        <v>45581</v>
      </c>
      <c r="B2250" s="5">
        <f>TITRES_STAT!D2253</f>
        <v>0.36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1.540429499563023E-3</v>
      </c>
      <c r="G2250" s="2">
        <f t="shared" si="314"/>
        <v>2.4513211571026727E-3</v>
      </c>
      <c r="H2250" s="2">
        <f t="shared" si="310"/>
        <v>0.62840786695763939</v>
      </c>
      <c r="I2250" s="2">
        <f t="shared" si="311"/>
        <v>38.59032369646409</v>
      </c>
    </row>
    <row r="2251" spans="1:9" ht="13.5" x14ac:dyDescent="0.25">
      <c r="A2251" s="3">
        <f>TITRES_STAT!B2254</f>
        <v>45582</v>
      </c>
      <c r="B2251" s="5">
        <f>TITRES_STAT!D2254</f>
        <v>0.36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1.4303988210228069E-3</v>
      </c>
      <c r="G2251" s="2">
        <f t="shared" si="314"/>
        <v>2.276226788738196E-3</v>
      </c>
      <c r="H2251" s="2">
        <f t="shared" si="310"/>
        <v>0.62840786695763928</v>
      </c>
      <c r="I2251" s="2">
        <f t="shared" si="311"/>
        <v>38.590323696464083</v>
      </c>
    </row>
    <row r="2252" spans="1:9" ht="13.5" x14ac:dyDescent="0.25">
      <c r="A2252" s="3">
        <f>TITRES_STAT!B2255</f>
        <v>45583</v>
      </c>
      <c r="B2252" s="5">
        <f>TITRES_STAT!D2255</f>
        <v>0.36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1.3282274766640348E-3</v>
      </c>
      <c r="G2252" s="2">
        <f t="shared" si="314"/>
        <v>2.1136391609711822E-3</v>
      </c>
      <c r="H2252" s="2">
        <f t="shared" si="310"/>
        <v>0.62840786695763917</v>
      </c>
      <c r="I2252" s="2">
        <f t="shared" si="311"/>
        <v>38.590323696464083</v>
      </c>
    </row>
    <row r="2253" spans="1:9" ht="13.5" x14ac:dyDescent="0.25">
      <c r="A2253" s="3">
        <f>TITRES_STAT!B2256</f>
        <v>45586</v>
      </c>
      <c r="B2253" s="5">
        <f>TITRES_STAT!D2256</f>
        <v>0.36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1.2333540854737467E-3</v>
      </c>
      <c r="G2253" s="2">
        <f t="shared" si="318"/>
        <v>1.9626649351875262E-3</v>
      </c>
      <c r="H2253" s="2">
        <f t="shared" si="310"/>
        <v>0.62840786695763928</v>
      </c>
      <c r="I2253" s="2">
        <f t="shared" si="311"/>
        <v>38.590323696464083</v>
      </c>
    </row>
    <row r="2254" spans="1:9" ht="13.5" x14ac:dyDescent="0.25">
      <c r="A2254" s="3">
        <f>TITRES_STAT!B2257</f>
        <v>45587</v>
      </c>
      <c r="B2254" s="5">
        <f>TITRES_STAT!D2257</f>
        <v>0.36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1.1452573650827648E-3</v>
      </c>
      <c r="G2254" s="2">
        <f t="shared" si="318"/>
        <v>1.8224745826741315E-3</v>
      </c>
      <c r="H2254" s="2">
        <f t="shared" si="310"/>
        <v>0.62840786695763928</v>
      </c>
      <c r="I2254" s="2">
        <f t="shared" si="311"/>
        <v>38.590323696464083</v>
      </c>
    </row>
    <row r="2255" spans="1:9" ht="13.5" x14ac:dyDescent="0.25">
      <c r="A2255" s="3">
        <f>TITRES_STAT!B2258</f>
        <v>45588</v>
      </c>
      <c r="B2255" s="5">
        <f>TITRES_STAT!D2258</f>
        <v>0.37</v>
      </c>
      <c r="C2255" s="2">
        <f t="shared" si="315"/>
        <v>1.0000000000000009E-2</v>
      </c>
      <c r="D2255" s="2">
        <f t="shared" si="316"/>
        <v>1.0000000000000009E-2</v>
      </c>
      <c r="E2255" s="2">
        <f t="shared" si="317"/>
        <v>0</v>
      </c>
      <c r="F2255" s="2">
        <f t="shared" si="318"/>
        <v>1.7777389818625679E-3</v>
      </c>
      <c r="G2255" s="2">
        <f t="shared" si="318"/>
        <v>1.6922978267688365E-3</v>
      </c>
      <c r="H2255" s="2">
        <f t="shared" si="310"/>
        <v>1.050488249610807</v>
      </c>
      <c r="I2255" s="2">
        <f t="shared" si="311"/>
        <v>51.231127503910109</v>
      </c>
    </row>
    <row r="2256" spans="1:9" ht="13.5" x14ac:dyDescent="0.25">
      <c r="A2256" s="3">
        <f>TITRES_STAT!B2259</f>
        <v>45589</v>
      </c>
      <c r="B2256" s="5">
        <f>TITRES_STAT!D2259</f>
        <v>0.37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1.6507576260152417E-3</v>
      </c>
      <c r="G2256" s="2">
        <f t="shared" si="318"/>
        <v>1.5714194105710625E-3</v>
      </c>
      <c r="H2256" s="2">
        <f t="shared" si="310"/>
        <v>1.050488249610807</v>
      </c>
      <c r="I2256" s="2">
        <f t="shared" si="311"/>
        <v>51.231127503910109</v>
      </c>
    </row>
    <row r="2257" spans="1:9" ht="13.5" x14ac:dyDescent="0.25">
      <c r="A2257" s="3">
        <f>TITRES_STAT!B2260</f>
        <v>45590</v>
      </c>
      <c r="B2257" s="5">
        <f>TITRES_STAT!D2260</f>
        <v>0.37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1.532846367014153E-3</v>
      </c>
      <c r="G2257" s="2">
        <f t="shared" si="318"/>
        <v>1.4591751669588437E-3</v>
      </c>
      <c r="H2257" s="2">
        <f t="shared" ref="H2257:H2320" si="319">F2257/G2257</f>
        <v>1.0504882496108072</v>
      </c>
      <c r="I2257" s="2">
        <f t="shared" ref="I2257:I2320" si="320">IF(G2257=0,100,100-(100/(1+H2257)))</f>
        <v>51.231127503910109</v>
      </c>
    </row>
    <row r="2258" spans="1:9" ht="13.5" x14ac:dyDescent="0.25">
      <c r="A2258" s="3">
        <f>TITRES_STAT!B2261</f>
        <v>45593</v>
      </c>
      <c r="B2258" s="5">
        <f>TITRES_STAT!D2261</f>
        <v>0.36</v>
      </c>
      <c r="C2258" s="2">
        <f t="shared" si="315"/>
        <v>-1.0000000000000009E-2</v>
      </c>
      <c r="D2258" s="2">
        <f t="shared" si="316"/>
        <v>0</v>
      </c>
      <c r="E2258" s="2">
        <f t="shared" si="317"/>
        <v>1.0000000000000009E-2</v>
      </c>
      <c r="F2258" s="2">
        <f t="shared" si="318"/>
        <v>1.4233573407988565E-3</v>
      </c>
      <c r="G2258" s="2">
        <f t="shared" si="318"/>
        <v>2.0692340836046411E-3</v>
      </c>
      <c r="H2258" s="2">
        <f t="shared" si="319"/>
        <v>0.68786675808052788</v>
      </c>
      <c r="I2258" s="2">
        <f t="shared" si="320"/>
        <v>40.753617238293273</v>
      </c>
    </row>
    <row r="2259" spans="1:9" ht="13.5" x14ac:dyDescent="0.25">
      <c r="A2259" s="3">
        <f>TITRES_STAT!B2262</f>
        <v>45594</v>
      </c>
      <c r="B2259" s="5">
        <f>TITRES_STAT!D2262</f>
        <v>0.37</v>
      </c>
      <c r="C2259" s="2">
        <f t="shared" si="315"/>
        <v>1.0000000000000009E-2</v>
      </c>
      <c r="D2259" s="2">
        <f t="shared" si="316"/>
        <v>1.0000000000000009E-2</v>
      </c>
      <c r="E2259" s="2">
        <f t="shared" si="317"/>
        <v>0</v>
      </c>
      <c r="F2259" s="2">
        <f t="shared" si="318"/>
        <v>2.0359746735989386E-3</v>
      </c>
      <c r="G2259" s="2">
        <f t="shared" si="318"/>
        <v>1.9214316490614523E-3</v>
      </c>
      <c r="H2259" s="2">
        <f t="shared" si="319"/>
        <v>1.0596133745342626</v>
      </c>
      <c r="I2259" s="2">
        <f t="shared" si="320"/>
        <v>51.44719817979778</v>
      </c>
    </row>
    <row r="2260" spans="1:9" ht="13.5" x14ac:dyDescent="0.25">
      <c r="A2260" s="3">
        <f>TITRES_STAT!B2263</f>
        <v>45595</v>
      </c>
      <c r="B2260" s="5">
        <f>TITRES_STAT!D2263</f>
        <v>0.38</v>
      </c>
      <c r="C2260" s="2">
        <f t="shared" si="315"/>
        <v>1.0000000000000009E-2</v>
      </c>
      <c r="D2260" s="2">
        <f t="shared" si="316"/>
        <v>1.0000000000000009E-2</v>
      </c>
      <c r="E2260" s="2">
        <f t="shared" si="317"/>
        <v>0</v>
      </c>
      <c r="F2260" s="2">
        <f t="shared" si="318"/>
        <v>2.6048336254847295E-3</v>
      </c>
      <c r="G2260" s="2">
        <f t="shared" si="318"/>
        <v>1.7841865312713484E-3</v>
      </c>
      <c r="H2260" s="2">
        <f t="shared" si="319"/>
        <v>1.4599558845613618</v>
      </c>
      <c r="I2260" s="2">
        <f t="shared" si="320"/>
        <v>59.348864494847987</v>
      </c>
    </row>
    <row r="2261" spans="1:9" ht="13.5" x14ac:dyDescent="0.25">
      <c r="A2261" s="3">
        <f>TITRES_STAT!B2264</f>
        <v>45596</v>
      </c>
      <c r="B2261" s="5">
        <f>TITRES_STAT!D2264</f>
        <v>0.38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2.4187740808072488E-3</v>
      </c>
      <c r="G2261" s="2">
        <f t="shared" si="318"/>
        <v>1.6567446361805376E-3</v>
      </c>
      <c r="H2261" s="2">
        <f t="shared" si="319"/>
        <v>1.459955884561362</v>
      </c>
      <c r="I2261" s="2">
        <f t="shared" si="320"/>
        <v>59.348864494847987</v>
      </c>
    </row>
    <row r="2262" spans="1:9" ht="13.5" x14ac:dyDescent="0.25">
      <c r="A2262" s="3">
        <f>TITRES_STAT!B2265</f>
        <v>45597</v>
      </c>
      <c r="B2262" s="5">
        <f>TITRES_STAT!D2265</f>
        <v>0.38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2.2460045036067312E-3</v>
      </c>
      <c r="G2262" s="2">
        <f t="shared" si="318"/>
        <v>1.5384057335962134E-3</v>
      </c>
      <c r="H2262" s="2">
        <f t="shared" si="319"/>
        <v>1.4599558845613623</v>
      </c>
      <c r="I2262" s="2">
        <f t="shared" si="320"/>
        <v>59.348864494847994</v>
      </c>
    </row>
    <row r="2263" spans="1:9" ht="13.5" x14ac:dyDescent="0.25">
      <c r="A2263" s="3">
        <f>TITRES_STAT!B2266</f>
        <v>45600</v>
      </c>
      <c r="B2263" s="5">
        <f>TITRES_STAT!D2266</f>
        <v>0.38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2.0855756104919648E-3</v>
      </c>
      <c r="G2263" s="2">
        <f t="shared" si="318"/>
        <v>1.4285196097679124E-3</v>
      </c>
      <c r="H2263" s="2">
        <f t="shared" si="319"/>
        <v>1.4599558845613625</v>
      </c>
      <c r="I2263" s="2">
        <f t="shared" si="320"/>
        <v>59.348864494848002</v>
      </c>
    </row>
    <row r="2264" spans="1:9" ht="13.5" x14ac:dyDescent="0.25">
      <c r="A2264" s="3">
        <f>TITRES_STAT!B2267</f>
        <v>45601</v>
      </c>
      <c r="B2264" s="5">
        <f>TITRES_STAT!D2267</f>
        <v>0.39</v>
      </c>
      <c r="C2264" s="2">
        <f t="shared" si="315"/>
        <v>1.0000000000000009E-2</v>
      </c>
      <c r="D2264" s="2">
        <f t="shared" si="316"/>
        <v>1.0000000000000009E-2</v>
      </c>
      <c r="E2264" s="2">
        <f t="shared" si="317"/>
        <v>0</v>
      </c>
      <c r="F2264" s="2">
        <f t="shared" si="318"/>
        <v>2.6508916383139675E-3</v>
      </c>
      <c r="G2264" s="2">
        <f t="shared" si="318"/>
        <v>1.32648249478449E-3</v>
      </c>
      <c r="H2264" s="2">
        <f t="shared" si="319"/>
        <v>1.9984369554342674</v>
      </c>
      <c r="I2264" s="2">
        <f t="shared" si="320"/>
        <v>66.649290451558997</v>
      </c>
    </row>
    <row r="2265" spans="1:9" ht="13.5" x14ac:dyDescent="0.25">
      <c r="A2265" s="3">
        <f>TITRES_STAT!B2268</f>
        <v>45602</v>
      </c>
      <c r="B2265" s="5">
        <f>TITRES_STAT!D2268</f>
        <v>0.38</v>
      </c>
      <c r="C2265" s="2">
        <f t="shared" si="315"/>
        <v>-1.0000000000000009E-2</v>
      </c>
      <c r="D2265" s="2">
        <f t="shared" si="316"/>
        <v>0</v>
      </c>
      <c r="E2265" s="2">
        <f t="shared" si="317"/>
        <v>1.0000000000000009E-2</v>
      </c>
      <c r="F2265" s="2">
        <f t="shared" si="318"/>
        <v>2.4615422355772558E-3</v>
      </c>
      <c r="G2265" s="2">
        <f t="shared" si="318"/>
        <v>1.9460194594427412E-3</v>
      </c>
      <c r="H2265" s="2">
        <f t="shared" si="319"/>
        <v>1.2649114188622443</v>
      </c>
      <c r="I2265" s="2">
        <f t="shared" si="320"/>
        <v>55.848162905093211</v>
      </c>
    </row>
    <row r="2266" spans="1:9" ht="13.5" x14ac:dyDescent="0.25">
      <c r="A2266" s="3">
        <f>TITRES_STAT!B2269</f>
        <v>45603</v>
      </c>
      <c r="B2266" s="5">
        <f>TITRES_STAT!D2269</f>
        <v>0.39</v>
      </c>
      <c r="C2266" s="2">
        <f t="shared" si="315"/>
        <v>1.0000000000000009E-2</v>
      </c>
      <c r="D2266" s="2">
        <f t="shared" si="316"/>
        <v>1.0000000000000009E-2</v>
      </c>
      <c r="E2266" s="2">
        <f t="shared" si="317"/>
        <v>0</v>
      </c>
      <c r="F2266" s="2">
        <f t="shared" si="318"/>
        <v>3.0000035044645953E-3</v>
      </c>
      <c r="G2266" s="2">
        <f t="shared" si="318"/>
        <v>1.8070180694825454E-3</v>
      </c>
      <c r="H2266" s="2">
        <f t="shared" si="319"/>
        <v>1.6601956312056532</v>
      </c>
      <c r="I2266" s="2">
        <f t="shared" si="320"/>
        <v>62.408779705168513</v>
      </c>
    </row>
    <row r="2267" spans="1:9" ht="13.5" x14ac:dyDescent="0.25">
      <c r="A2267" s="3">
        <f>TITRES_STAT!B2270</f>
        <v>45604</v>
      </c>
      <c r="B2267" s="5">
        <f>TITRES_STAT!D2270</f>
        <v>0.39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2.785717539859981E-3</v>
      </c>
      <c r="G2267" s="2">
        <f t="shared" si="318"/>
        <v>1.6779453502337922E-3</v>
      </c>
      <c r="H2267" s="2">
        <f t="shared" si="319"/>
        <v>1.6601956312056529</v>
      </c>
      <c r="I2267" s="2">
        <f t="shared" si="320"/>
        <v>62.408779705168513</v>
      </c>
    </row>
    <row r="2268" spans="1:9" ht="13.5" x14ac:dyDescent="0.25">
      <c r="A2268" s="3">
        <f>TITRES_STAT!B2271</f>
        <v>45607</v>
      </c>
      <c r="B2268" s="5">
        <f>TITRES_STAT!D2271</f>
        <v>0.39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2.586737715584268E-3</v>
      </c>
      <c r="G2268" s="2">
        <f t="shared" si="318"/>
        <v>1.5580921109313785E-3</v>
      </c>
      <c r="H2268" s="2">
        <f t="shared" si="319"/>
        <v>1.6601956312056529</v>
      </c>
      <c r="I2268" s="2">
        <f t="shared" si="320"/>
        <v>62.408779705168513</v>
      </c>
    </row>
    <row r="2269" spans="1:9" ht="13.5" x14ac:dyDescent="0.25">
      <c r="A2269" s="3">
        <f>TITRES_STAT!B2272</f>
        <v>45608</v>
      </c>
      <c r="B2269" s="5">
        <f>TITRES_STAT!D2272</f>
        <v>0.39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2.4019707358996774E-3</v>
      </c>
      <c r="G2269" s="2">
        <f t="shared" si="321"/>
        <v>1.446799817293423E-3</v>
      </c>
      <c r="H2269" s="2">
        <f t="shared" si="319"/>
        <v>1.6601956312056527</v>
      </c>
      <c r="I2269" s="2">
        <f t="shared" si="320"/>
        <v>62.408779705168513</v>
      </c>
    </row>
    <row r="2270" spans="1:9" ht="13.5" x14ac:dyDescent="0.25">
      <c r="A2270" s="3">
        <f>TITRES_STAT!B2273</f>
        <v>45609</v>
      </c>
      <c r="B2270" s="5">
        <f>TITRES_STAT!D2273</f>
        <v>0.38</v>
      </c>
      <c r="C2270" s="2">
        <f t="shared" si="315"/>
        <v>-1.0000000000000009E-2</v>
      </c>
      <c r="D2270" s="2">
        <f t="shared" si="316"/>
        <v>0</v>
      </c>
      <c r="E2270" s="2">
        <f t="shared" si="317"/>
        <v>1.0000000000000009E-2</v>
      </c>
      <c r="F2270" s="2">
        <f t="shared" si="321"/>
        <v>2.2304013976211291E-3</v>
      </c>
      <c r="G2270" s="2">
        <f t="shared" si="321"/>
        <v>2.0577426874867507E-3</v>
      </c>
      <c r="H2270" s="2">
        <f t="shared" si="319"/>
        <v>1.0839068515146844</v>
      </c>
      <c r="I2270" s="2">
        <f t="shared" si="320"/>
        <v>52.013210222273052</v>
      </c>
    </row>
    <row r="2271" spans="1:9" ht="13.5" x14ac:dyDescent="0.25">
      <c r="A2271" s="3">
        <f>TITRES_STAT!B2274</f>
        <v>45610</v>
      </c>
      <c r="B2271" s="5">
        <f>TITRES_STAT!D2274</f>
        <v>0.39</v>
      </c>
      <c r="C2271" s="2">
        <f t="shared" si="315"/>
        <v>1.0000000000000009E-2</v>
      </c>
      <c r="D2271" s="2">
        <f t="shared" si="316"/>
        <v>1.0000000000000009E-2</v>
      </c>
      <c r="E2271" s="2">
        <f t="shared" si="317"/>
        <v>0</v>
      </c>
      <c r="F2271" s="2">
        <f t="shared" si="321"/>
        <v>2.7853727263624775E-3</v>
      </c>
      <c r="G2271" s="2">
        <f t="shared" si="321"/>
        <v>1.9107610669519828E-3</v>
      </c>
      <c r="H2271" s="2">
        <f t="shared" si="319"/>
        <v>1.4577294746776801</v>
      </c>
      <c r="I2271" s="2">
        <f t="shared" si="320"/>
        <v>59.312039412671915</v>
      </c>
    </row>
    <row r="2272" spans="1:9" ht="13.5" x14ac:dyDescent="0.25">
      <c r="A2272" s="3">
        <f>TITRES_STAT!B2275</f>
        <v>45611</v>
      </c>
      <c r="B2272" s="5">
        <f>TITRES_STAT!D2275</f>
        <v>0.39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2.5864175316223001E-3</v>
      </c>
      <c r="G2272" s="2">
        <f t="shared" si="321"/>
        <v>1.7742781335982698E-3</v>
      </c>
      <c r="H2272" s="2">
        <f t="shared" si="319"/>
        <v>1.4577294746776799</v>
      </c>
      <c r="I2272" s="2">
        <f t="shared" si="320"/>
        <v>59.312039412671915</v>
      </c>
    </row>
    <row r="2273" spans="1:9" ht="13.5" x14ac:dyDescent="0.25">
      <c r="A2273" s="3">
        <f>TITRES_STAT!B2276</f>
        <v>45614</v>
      </c>
      <c r="B2273" s="5">
        <f>TITRES_STAT!D2276</f>
        <v>0.39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2.4016734222207072E-3</v>
      </c>
      <c r="G2273" s="2">
        <f t="shared" si="321"/>
        <v>1.6475439811983934E-3</v>
      </c>
      <c r="H2273" s="2">
        <f t="shared" si="319"/>
        <v>1.4577294746776799</v>
      </c>
      <c r="I2273" s="2">
        <f t="shared" si="320"/>
        <v>59.312039412671915</v>
      </c>
    </row>
    <row r="2274" spans="1:9" ht="13.5" x14ac:dyDescent="0.25">
      <c r="A2274" s="3">
        <f>TITRES_STAT!B2277</f>
        <v>45615</v>
      </c>
      <c r="B2274" s="5">
        <f>TITRES_STAT!D2277</f>
        <v>0.39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2.2301253206335136E-3</v>
      </c>
      <c r="G2274" s="2">
        <f t="shared" si="321"/>
        <v>1.5298622682556509E-3</v>
      </c>
      <c r="H2274" s="2">
        <f t="shared" si="319"/>
        <v>1.4577294746776799</v>
      </c>
      <c r="I2274" s="2">
        <f t="shared" si="320"/>
        <v>59.312039412671915</v>
      </c>
    </row>
    <row r="2275" spans="1:9" ht="13.5" x14ac:dyDescent="0.25">
      <c r="A2275" s="3">
        <f>TITRES_STAT!B2278</f>
        <v>45616</v>
      </c>
      <c r="B2275" s="5">
        <f>TITRES_STAT!D2278</f>
        <v>0.38</v>
      </c>
      <c r="C2275" s="2">
        <f t="shared" si="315"/>
        <v>-1.0000000000000009E-2</v>
      </c>
      <c r="D2275" s="2">
        <f t="shared" si="316"/>
        <v>0</v>
      </c>
      <c r="E2275" s="2">
        <f t="shared" si="317"/>
        <v>1.0000000000000009E-2</v>
      </c>
      <c r="F2275" s="2">
        <f t="shared" si="321"/>
        <v>2.0708306548739767E-3</v>
      </c>
      <c r="G2275" s="2">
        <f t="shared" si="321"/>
        <v>2.1348721062373907E-3</v>
      </c>
      <c r="H2275" s="2">
        <f t="shared" si="319"/>
        <v>0.97000220707539997</v>
      </c>
      <c r="I2275" s="2">
        <f t="shared" si="320"/>
        <v>49.238635550334386</v>
      </c>
    </row>
    <row r="2276" spans="1:9" ht="13.5" x14ac:dyDescent="0.25">
      <c r="A2276" s="3">
        <f>TITRES_STAT!B2279</f>
        <v>45617</v>
      </c>
      <c r="B2276" s="5">
        <f>TITRES_STAT!D2279</f>
        <v>0.37</v>
      </c>
      <c r="C2276" s="2">
        <f t="shared" si="315"/>
        <v>-1.0000000000000009E-2</v>
      </c>
      <c r="D2276" s="2">
        <f t="shared" si="316"/>
        <v>0</v>
      </c>
      <c r="E2276" s="2">
        <f t="shared" si="317"/>
        <v>1.0000000000000009E-2</v>
      </c>
      <c r="F2276" s="2">
        <f t="shared" si="321"/>
        <v>1.9229141795258353E-3</v>
      </c>
      <c r="G2276" s="2">
        <f t="shared" si="321"/>
        <v>2.6966669557918635E-3</v>
      </c>
      <c r="H2276" s="2">
        <f t="shared" si="319"/>
        <v>0.71307069469436235</v>
      </c>
      <c r="I2276" s="2">
        <f t="shared" si="320"/>
        <v>41.625292925904901</v>
      </c>
    </row>
    <row r="2277" spans="1:9" ht="13.5" x14ac:dyDescent="0.25">
      <c r="A2277" s="3">
        <f>TITRES_STAT!B2280</f>
        <v>45618</v>
      </c>
      <c r="B2277" s="5">
        <f>TITRES_STAT!D2280</f>
        <v>0.38</v>
      </c>
      <c r="C2277" s="2">
        <f t="shared" si="315"/>
        <v>1.0000000000000009E-2</v>
      </c>
      <c r="D2277" s="2">
        <f t="shared" si="316"/>
        <v>1.0000000000000009E-2</v>
      </c>
      <c r="E2277" s="2">
        <f t="shared" si="317"/>
        <v>0</v>
      </c>
      <c r="F2277" s="2">
        <f t="shared" si="321"/>
        <v>2.4998488809882765E-3</v>
      </c>
      <c r="G2277" s="2">
        <f t="shared" si="321"/>
        <v>2.5040478875210164E-3</v>
      </c>
      <c r="H2277" s="2">
        <f t="shared" si="319"/>
        <v>0.99832311252765338</v>
      </c>
      <c r="I2277" s="2">
        <f t="shared" si="320"/>
        <v>49.958042634300881</v>
      </c>
    </row>
    <row r="2278" spans="1:9" ht="13.5" x14ac:dyDescent="0.25">
      <c r="A2278" s="3">
        <f>TITRES_STAT!B2281</f>
        <v>45621</v>
      </c>
      <c r="B2278" s="5">
        <f>TITRES_STAT!D2281</f>
        <v>0.39</v>
      </c>
      <c r="C2278" s="2">
        <f t="shared" si="315"/>
        <v>1.0000000000000009E-2</v>
      </c>
      <c r="D2278" s="2">
        <f t="shared" si="316"/>
        <v>1.0000000000000009E-2</v>
      </c>
      <c r="E2278" s="2">
        <f t="shared" si="317"/>
        <v>0</v>
      </c>
      <c r="F2278" s="2">
        <f t="shared" si="321"/>
        <v>3.0355739609176859E-3</v>
      </c>
      <c r="G2278" s="2">
        <f t="shared" si="321"/>
        <v>2.3251873241266581E-3</v>
      </c>
      <c r="H2278" s="2">
        <f t="shared" si="319"/>
        <v>1.3055180240404285</v>
      </c>
      <c r="I2278" s="2">
        <f t="shared" si="320"/>
        <v>56.625799947228501</v>
      </c>
    </row>
    <row r="2279" spans="1:9" ht="13.5" x14ac:dyDescent="0.25">
      <c r="A2279" s="3">
        <f>TITRES_STAT!B2282</f>
        <v>45622</v>
      </c>
      <c r="B2279" s="5">
        <f>TITRES_STAT!D2282</f>
        <v>0.4</v>
      </c>
      <c r="C2279" s="2">
        <f t="shared" si="315"/>
        <v>1.0000000000000009E-2</v>
      </c>
      <c r="D2279" s="2">
        <f t="shared" si="316"/>
        <v>1.0000000000000009E-2</v>
      </c>
      <c r="E2279" s="2">
        <f t="shared" si="317"/>
        <v>0</v>
      </c>
      <c r="F2279" s="2">
        <f t="shared" si="321"/>
        <v>3.5330329637092805E-3</v>
      </c>
      <c r="G2279" s="2">
        <f t="shared" si="321"/>
        <v>2.1591025152604684E-3</v>
      </c>
      <c r="H2279" s="2">
        <f t="shared" si="319"/>
        <v>1.6363433133618783</v>
      </c>
      <c r="I2279" s="2">
        <f t="shared" si="320"/>
        <v>62.068673115080941</v>
      </c>
    </row>
    <row r="2280" spans="1:9" ht="13.5" x14ac:dyDescent="0.25">
      <c r="A2280" s="3">
        <f>TITRES_STAT!B2283</f>
        <v>45623</v>
      </c>
      <c r="B2280" s="5">
        <f>TITRES_STAT!D2283</f>
        <v>0.39</v>
      </c>
      <c r="C2280" s="2">
        <f t="shared" si="315"/>
        <v>-1.0000000000000009E-2</v>
      </c>
      <c r="D2280" s="2">
        <f t="shared" si="316"/>
        <v>0</v>
      </c>
      <c r="E2280" s="2">
        <f t="shared" si="317"/>
        <v>1.0000000000000009E-2</v>
      </c>
      <c r="F2280" s="2">
        <f t="shared" si="321"/>
        <v>3.2806734663014749E-3</v>
      </c>
      <c r="G2280" s="2">
        <f t="shared" si="321"/>
        <v>2.7191666213132923E-3</v>
      </c>
      <c r="H2280" s="2">
        <f t="shared" si="319"/>
        <v>1.2064996093240465</v>
      </c>
      <c r="I2280" s="2">
        <f t="shared" si="320"/>
        <v>54.679348422529443</v>
      </c>
    </row>
    <row r="2281" spans="1:9" ht="13.5" x14ac:dyDescent="0.25">
      <c r="A2281" s="3">
        <f>TITRES_STAT!B2284</f>
        <v>45624</v>
      </c>
      <c r="B2281" s="5">
        <f>TITRES_STAT!D2284</f>
        <v>0.38</v>
      </c>
      <c r="C2281" s="2">
        <f t="shared" si="315"/>
        <v>-1.0000000000000009E-2</v>
      </c>
      <c r="D2281" s="2">
        <f t="shared" si="316"/>
        <v>0</v>
      </c>
      <c r="E2281" s="2">
        <f t="shared" si="317"/>
        <v>1.0000000000000009E-2</v>
      </c>
      <c r="F2281" s="2">
        <f t="shared" si="321"/>
        <v>3.0463396472799409E-3</v>
      </c>
      <c r="G2281" s="2">
        <f t="shared" si="321"/>
        <v>3.2392261483623437E-3</v>
      </c>
      <c r="H2281" s="2">
        <f t="shared" si="319"/>
        <v>0.94045290688335537</v>
      </c>
      <c r="I2281" s="2">
        <f t="shared" si="320"/>
        <v>48.465639312724015</v>
      </c>
    </row>
    <row r="2282" spans="1:9" ht="13.5" x14ac:dyDescent="0.25">
      <c r="A2282" s="3">
        <f>TITRES_STAT!B2285</f>
        <v>45625</v>
      </c>
      <c r="B2282" s="5">
        <f>TITRES_STAT!D2285</f>
        <v>0.37</v>
      </c>
      <c r="C2282" s="2">
        <f t="shared" si="315"/>
        <v>-1.0000000000000009E-2</v>
      </c>
      <c r="D2282" s="2">
        <f t="shared" si="316"/>
        <v>0</v>
      </c>
      <c r="E2282" s="2">
        <f t="shared" si="317"/>
        <v>1.0000000000000009E-2</v>
      </c>
      <c r="F2282" s="2">
        <f t="shared" si="321"/>
        <v>2.8287439581885167E-3</v>
      </c>
      <c r="G2282" s="2">
        <f t="shared" si="321"/>
        <v>3.7221385663364628E-3</v>
      </c>
      <c r="H2282" s="2">
        <f t="shared" si="319"/>
        <v>0.75997814368655403</v>
      </c>
      <c r="I2282" s="2">
        <f t="shared" si="320"/>
        <v>43.181112584424426</v>
      </c>
    </row>
    <row r="2283" spans="1:9" ht="13.5" x14ac:dyDescent="0.25">
      <c r="A2283" s="3">
        <f>TITRES_STAT!B2286</f>
        <v>45628</v>
      </c>
      <c r="B2283" s="5">
        <f>TITRES_STAT!D2286</f>
        <v>0.37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2.6266908183179083E-3</v>
      </c>
      <c r="G2283" s="2">
        <f t="shared" si="321"/>
        <v>3.4562715258838581E-3</v>
      </c>
      <c r="H2283" s="2">
        <f t="shared" si="319"/>
        <v>0.75997814368655414</v>
      </c>
      <c r="I2283" s="2">
        <f t="shared" si="320"/>
        <v>43.181112584424426</v>
      </c>
    </row>
    <row r="2284" spans="1:9" ht="13.5" x14ac:dyDescent="0.25">
      <c r="A2284" s="3">
        <f>TITRES_STAT!B2287</f>
        <v>45629</v>
      </c>
      <c r="B2284" s="5">
        <f>TITRES_STAT!D2287</f>
        <v>0.37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2.4390700455809151E-3</v>
      </c>
      <c r="G2284" s="2">
        <f t="shared" si="321"/>
        <v>3.2093949883207251E-3</v>
      </c>
      <c r="H2284" s="2">
        <f t="shared" si="319"/>
        <v>0.75997814368655425</v>
      </c>
      <c r="I2284" s="2">
        <f t="shared" si="320"/>
        <v>43.181112584424433</v>
      </c>
    </row>
    <row r="2285" spans="1:9" ht="13.5" x14ac:dyDescent="0.25">
      <c r="A2285" s="3">
        <f>TITRES_STAT!B2288</f>
        <v>45630</v>
      </c>
      <c r="B2285" s="5">
        <f>TITRES_STAT!D2288</f>
        <v>0.38</v>
      </c>
      <c r="C2285" s="2">
        <f t="shared" si="315"/>
        <v>1.0000000000000009E-2</v>
      </c>
      <c r="D2285" s="2">
        <f t="shared" si="316"/>
        <v>1.0000000000000009E-2</v>
      </c>
      <c r="E2285" s="2">
        <f t="shared" si="317"/>
        <v>0</v>
      </c>
      <c r="F2285" s="2">
        <f t="shared" ref="F2285:G2300" si="322">((F2284*13)+D2285)/14</f>
        <v>2.9791364708965646E-3</v>
      </c>
      <c r="G2285" s="2">
        <f t="shared" si="322"/>
        <v>2.980152489154959E-3</v>
      </c>
      <c r="H2285" s="2">
        <f t="shared" si="319"/>
        <v>0.99965907172129898</v>
      </c>
      <c r="I2285" s="2">
        <f t="shared" si="320"/>
        <v>49.991475339883621</v>
      </c>
    </row>
    <row r="2286" spans="1:9" ht="13.5" x14ac:dyDescent="0.25">
      <c r="A2286" s="3">
        <f>TITRES_STAT!B2289</f>
        <v>45631</v>
      </c>
      <c r="B2286" s="5">
        <f>TITRES_STAT!D2289</f>
        <v>0.37</v>
      </c>
      <c r="C2286" s="2">
        <f t="shared" si="315"/>
        <v>-1.0000000000000009E-2</v>
      </c>
      <c r="D2286" s="2">
        <f t="shared" si="316"/>
        <v>0</v>
      </c>
      <c r="E2286" s="2">
        <f t="shared" si="317"/>
        <v>1.0000000000000009E-2</v>
      </c>
      <c r="F2286" s="2">
        <f t="shared" si="322"/>
        <v>2.7663410086896669E-3</v>
      </c>
      <c r="G2286" s="2">
        <f t="shared" si="322"/>
        <v>3.4815701685010337E-3</v>
      </c>
      <c r="H2286" s="2">
        <f t="shared" si="319"/>
        <v>0.79456707025976625</v>
      </c>
      <c r="I2286" s="2">
        <f t="shared" si="320"/>
        <v>44.276253778843241</v>
      </c>
    </row>
    <row r="2287" spans="1:9" ht="13.5" x14ac:dyDescent="0.25">
      <c r="A2287" s="3">
        <f>TITRES_STAT!B2290</f>
        <v>45632</v>
      </c>
      <c r="B2287" s="5">
        <f>TITRES_STAT!D2290</f>
        <v>0.37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2.5687452223546905E-3</v>
      </c>
      <c r="G2287" s="2">
        <f t="shared" si="322"/>
        <v>3.232886585036674E-3</v>
      </c>
      <c r="H2287" s="2">
        <f t="shared" si="319"/>
        <v>0.79456707025976625</v>
      </c>
      <c r="I2287" s="2">
        <f t="shared" si="320"/>
        <v>44.276253778843241</v>
      </c>
    </row>
    <row r="2288" spans="1:9" ht="13.5" x14ac:dyDescent="0.25">
      <c r="A2288" s="3">
        <f>TITRES_STAT!B2291</f>
        <v>45635</v>
      </c>
      <c r="B2288" s="5">
        <f>TITRES_STAT!D2291</f>
        <v>0.38</v>
      </c>
      <c r="C2288" s="2">
        <f t="shared" si="315"/>
        <v>1.0000000000000009E-2</v>
      </c>
      <c r="D2288" s="2">
        <f t="shared" si="316"/>
        <v>1.0000000000000009E-2</v>
      </c>
      <c r="E2288" s="2">
        <f t="shared" si="317"/>
        <v>0</v>
      </c>
      <c r="F2288" s="2">
        <f t="shared" si="322"/>
        <v>3.0995491350436421E-3</v>
      </c>
      <c r="G2288" s="2">
        <f t="shared" si="322"/>
        <v>3.0019661146769116E-3</v>
      </c>
      <c r="H2288" s="2">
        <f t="shared" si="319"/>
        <v>1.0325063697053865</v>
      </c>
      <c r="I2288" s="2">
        <f t="shared" si="320"/>
        <v>50.799662185316997</v>
      </c>
    </row>
    <row r="2289" spans="1:9" ht="13.5" x14ac:dyDescent="0.25">
      <c r="A2289" s="3">
        <f>TITRES_STAT!B2292</f>
        <v>45636</v>
      </c>
      <c r="B2289" s="5">
        <f>TITRES_STAT!D2292</f>
        <v>0.38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2.8781527682548102E-3</v>
      </c>
      <c r="G2289" s="2">
        <f t="shared" si="322"/>
        <v>2.787539963628561E-3</v>
      </c>
      <c r="H2289" s="2">
        <f t="shared" si="319"/>
        <v>1.0325063697053865</v>
      </c>
      <c r="I2289" s="2">
        <f t="shared" si="320"/>
        <v>50.799662185316997</v>
      </c>
    </row>
    <row r="2290" spans="1:9" ht="13.5" x14ac:dyDescent="0.25">
      <c r="A2290" s="3">
        <f>TITRES_STAT!B2293</f>
        <v>45637</v>
      </c>
      <c r="B2290" s="5">
        <f>TITRES_STAT!D2293</f>
        <v>0.37</v>
      </c>
      <c r="C2290" s="2">
        <f t="shared" si="315"/>
        <v>-1.0000000000000009E-2</v>
      </c>
      <c r="D2290" s="2">
        <f t="shared" si="316"/>
        <v>0</v>
      </c>
      <c r="E2290" s="2">
        <f t="shared" si="317"/>
        <v>1.0000000000000009E-2</v>
      </c>
      <c r="F2290" s="2">
        <f t="shared" si="322"/>
        <v>2.6725704276651806E-3</v>
      </c>
      <c r="G2290" s="2">
        <f t="shared" si="322"/>
        <v>3.3027156805122354E-3</v>
      </c>
      <c r="H2290" s="2">
        <f t="shared" si="319"/>
        <v>0.80920390557224042</v>
      </c>
      <c r="I2290" s="2">
        <f t="shared" si="320"/>
        <v>44.727070457892587</v>
      </c>
    </row>
    <row r="2291" spans="1:9" ht="13.5" x14ac:dyDescent="0.25">
      <c r="A2291" s="3">
        <f>TITRES_STAT!B2294</f>
        <v>45638</v>
      </c>
      <c r="B2291" s="5">
        <f>TITRES_STAT!D2294</f>
        <v>0.37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2.4816725399748108E-3</v>
      </c>
      <c r="G2291" s="2">
        <f t="shared" si="322"/>
        <v>3.0668074176185044E-3</v>
      </c>
      <c r="H2291" s="2">
        <f t="shared" si="319"/>
        <v>0.80920390557224042</v>
      </c>
      <c r="I2291" s="2">
        <f t="shared" si="320"/>
        <v>44.727070457892587</v>
      </c>
    </row>
    <row r="2292" spans="1:9" ht="13.5" x14ac:dyDescent="0.25">
      <c r="A2292" s="3">
        <f>TITRES_STAT!B2295</f>
        <v>45639</v>
      </c>
      <c r="B2292" s="5">
        <f>TITRES_STAT!D2295</f>
        <v>0.37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2.3044102156908959E-3</v>
      </c>
      <c r="G2292" s="2">
        <f t="shared" si="322"/>
        <v>2.8477497449314682E-3</v>
      </c>
      <c r="H2292" s="2">
        <f t="shared" si="319"/>
        <v>0.80920390557224053</v>
      </c>
      <c r="I2292" s="2">
        <f t="shared" si="320"/>
        <v>44.727070457892587</v>
      </c>
    </row>
    <row r="2293" spans="1:9" ht="13.5" x14ac:dyDescent="0.25">
      <c r="A2293" s="3">
        <f>TITRES_STAT!B2296</f>
        <v>45642</v>
      </c>
      <c r="B2293" s="5">
        <f>TITRES_STAT!D2296</f>
        <v>0.38</v>
      </c>
      <c r="C2293" s="2">
        <f t="shared" si="315"/>
        <v>1.0000000000000009E-2</v>
      </c>
      <c r="D2293" s="2">
        <f t="shared" si="316"/>
        <v>1.0000000000000009E-2</v>
      </c>
      <c r="E2293" s="2">
        <f t="shared" si="317"/>
        <v>0</v>
      </c>
      <c r="F2293" s="2">
        <f t="shared" si="322"/>
        <v>2.8540952002844041E-3</v>
      </c>
      <c r="G2293" s="2">
        <f t="shared" si="322"/>
        <v>2.644339048864935E-3</v>
      </c>
      <c r="H2293" s="2">
        <f t="shared" si="319"/>
        <v>1.0793227145019493</v>
      </c>
      <c r="I2293" s="2">
        <f t="shared" si="320"/>
        <v>51.907417111079589</v>
      </c>
    </row>
    <row r="2294" spans="1:9" ht="13.5" x14ac:dyDescent="0.25">
      <c r="A2294" s="3">
        <f>TITRES_STAT!B2297</f>
        <v>45644</v>
      </c>
      <c r="B2294" s="5">
        <f>TITRES_STAT!D2297</f>
        <v>0.39</v>
      </c>
      <c r="C2294" s="2">
        <f t="shared" si="315"/>
        <v>1.0000000000000009E-2</v>
      </c>
      <c r="D2294" s="2">
        <f t="shared" si="316"/>
        <v>1.0000000000000009E-2</v>
      </c>
      <c r="E2294" s="2">
        <f t="shared" si="317"/>
        <v>0</v>
      </c>
      <c r="F2294" s="2">
        <f t="shared" si="322"/>
        <v>3.3645169716926618E-3</v>
      </c>
      <c r="G2294" s="2">
        <f t="shared" si="322"/>
        <v>2.4554576882317254E-3</v>
      </c>
      <c r="H2294" s="2">
        <f t="shared" si="319"/>
        <v>1.3702198933493279</v>
      </c>
      <c r="I2294" s="2">
        <f t="shared" si="320"/>
        <v>57.809821662288364</v>
      </c>
    </row>
    <row r="2295" spans="1:9" ht="13.5" x14ac:dyDescent="0.25">
      <c r="A2295" s="3">
        <f>TITRES_STAT!B2298</f>
        <v>45645</v>
      </c>
      <c r="B2295" s="5">
        <f>TITRES_STAT!D2298</f>
        <v>0.38</v>
      </c>
      <c r="C2295" s="2">
        <f t="shared" si="315"/>
        <v>-1.0000000000000009E-2</v>
      </c>
      <c r="D2295" s="2">
        <f t="shared" si="316"/>
        <v>0</v>
      </c>
      <c r="E2295" s="2">
        <f t="shared" si="317"/>
        <v>1.0000000000000009E-2</v>
      </c>
      <c r="F2295" s="2">
        <f t="shared" si="322"/>
        <v>3.1241943308574715E-3</v>
      </c>
      <c r="G2295" s="2">
        <f t="shared" si="322"/>
        <v>2.9943535676437458E-3</v>
      </c>
      <c r="H2295" s="2">
        <f t="shared" si="319"/>
        <v>1.0433618676888239</v>
      </c>
      <c r="I2295" s="2">
        <f t="shared" si="320"/>
        <v>51.061042304216748</v>
      </c>
    </row>
    <row r="2296" spans="1:9" ht="13.5" x14ac:dyDescent="0.25">
      <c r="A2296" s="3">
        <f>TITRES_STAT!B2299</f>
        <v>45646</v>
      </c>
      <c r="B2296" s="5">
        <f>TITRES_STAT!D2299</f>
        <v>0.37</v>
      </c>
      <c r="C2296" s="2">
        <f t="shared" si="315"/>
        <v>-1.0000000000000009E-2</v>
      </c>
      <c r="D2296" s="2">
        <f t="shared" si="316"/>
        <v>0</v>
      </c>
      <c r="E2296" s="2">
        <f t="shared" si="317"/>
        <v>1.0000000000000009E-2</v>
      </c>
      <c r="F2296" s="2">
        <f t="shared" si="322"/>
        <v>2.9010375929390806E-3</v>
      </c>
      <c r="G2296" s="2">
        <f t="shared" si="322"/>
        <v>3.494756884240622E-3</v>
      </c>
      <c r="H2296" s="2">
        <f t="shared" si="319"/>
        <v>0.83011141805632327</v>
      </c>
      <c r="I2296" s="2">
        <f t="shared" si="320"/>
        <v>45.358518058859296</v>
      </c>
    </row>
    <row r="2297" spans="1:9" ht="13.5" x14ac:dyDescent="0.25">
      <c r="A2297" s="3">
        <f>TITRES_STAT!B2300</f>
        <v>45649</v>
      </c>
      <c r="B2297" s="5">
        <f>TITRES_STAT!D2300</f>
        <v>0.37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2.6938206220148606E-3</v>
      </c>
      <c r="G2297" s="2">
        <f t="shared" si="322"/>
        <v>3.2451313925091489E-3</v>
      </c>
      <c r="H2297" s="2">
        <f t="shared" si="319"/>
        <v>0.83011141805632327</v>
      </c>
      <c r="I2297" s="2">
        <f t="shared" si="320"/>
        <v>45.358518058859296</v>
      </c>
    </row>
    <row r="2298" spans="1:9" ht="13.5" x14ac:dyDescent="0.25">
      <c r="A2298" s="3">
        <f>TITRES_STAT!B2301</f>
        <v>45650</v>
      </c>
      <c r="B2298" s="5">
        <f>TITRES_STAT!D2301</f>
        <v>0.38</v>
      </c>
      <c r="C2298" s="2">
        <f t="shared" si="315"/>
        <v>1.0000000000000009E-2</v>
      </c>
      <c r="D2298" s="2">
        <f t="shared" si="316"/>
        <v>1.0000000000000009E-2</v>
      </c>
      <c r="E2298" s="2">
        <f t="shared" si="317"/>
        <v>0</v>
      </c>
      <c r="F2298" s="2">
        <f t="shared" si="322"/>
        <v>3.2156905775852286E-3</v>
      </c>
      <c r="G2298" s="2">
        <f t="shared" si="322"/>
        <v>3.0133362930442097E-3</v>
      </c>
      <c r="H2298" s="2">
        <f t="shared" si="319"/>
        <v>1.0671529045756096</v>
      </c>
      <c r="I2298" s="2">
        <f t="shared" si="320"/>
        <v>51.624284890270282</v>
      </c>
    </row>
    <row r="2299" spans="1:9" ht="13.5" x14ac:dyDescent="0.25">
      <c r="A2299" s="3">
        <f>TITRES_STAT!B2302</f>
        <v>45651</v>
      </c>
      <c r="B2299" s="5">
        <f>TITRES_STAT!D2302</f>
        <v>0.37</v>
      </c>
      <c r="C2299" s="2">
        <f t="shared" si="315"/>
        <v>-1.0000000000000009E-2</v>
      </c>
      <c r="D2299" s="2">
        <f t="shared" si="316"/>
        <v>0</v>
      </c>
      <c r="E2299" s="2">
        <f t="shared" si="317"/>
        <v>1.0000000000000009E-2</v>
      </c>
      <c r="F2299" s="2">
        <f t="shared" si="322"/>
        <v>2.9859983934719982E-3</v>
      </c>
      <c r="G2299" s="2">
        <f t="shared" si="322"/>
        <v>3.5123837006839098E-3</v>
      </c>
      <c r="H2299" s="2">
        <f t="shared" si="319"/>
        <v>0.85013445224978779</v>
      </c>
      <c r="I2299" s="2">
        <f t="shared" si="320"/>
        <v>45.949874141093538</v>
      </c>
    </row>
    <row r="2300" spans="1:9" ht="13.5" x14ac:dyDescent="0.25">
      <c r="A2300" s="3">
        <f>TITRES_STAT!B2303</f>
        <v>45652</v>
      </c>
      <c r="B2300" s="5">
        <f>TITRES_STAT!D2303</f>
        <v>0.37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2.7727127939382837E-3</v>
      </c>
      <c r="G2300" s="2">
        <f t="shared" si="322"/>
        <v>3.2614991506350588E-3</v>
      </c>
      <c r="H2300" s="2">
        <f t="shared" si="319"/>
        <v>0.85013445224978779</v>
      </c>
      <c r="I2300" s="2">
        <f t="shared" si="320"/>
        <v>45.949874141093538</v>
      </c>
    </row>
    <row r="2301" spans="1:9" ht="13.5" x14ac:dyDescent="0.25">
      <c r="A2301" s="3">
        <f>TITRES_STAT!B2304</f>
        <v>45653</v>
      </c>
      <c r="B2301" s="5">
        <f>TITRES_STAT!D2304</f>
        <v>0.37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2.5746618800855489E-3</v>
      </c>
      <c r="G2301" s="2">
        <f t="shared" si="323"/>
        <v>3.0285349255896976E-3</v>
      </c>
      <c r="H2301" s="2">
        <f t="shared" si="319"/>
        <v>0.85013445224978768</v>
      </c>
      <c r="I2301" s="2">
        <f t="shared" si="320"/>
        <v>45.949874141093531</v>
      </c>
    </row>
    <row r="2302" spans="1:9" ht="13.5" x14ac:dyDescent="0.25">
      <c r="A2302" s="3">
        <f>TITRES_STAT!B2305</f>
        <v>45656</v>
      </c>
      <c r="B2302" s="5">
        <f>TITRES_STAT!D2305</f>
        <v>0.37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2.390757460079438E-3</v>
      </c>
      <c r="G2302" s="2">
        <f t="shared" si="323"/>
        <v>2.8122110023332909E-3</v>
      </c>
      <c r="H2302" s="2">
        <f t="shared" si="319"/>
        <v>0.85013445224978745</v>
      </c>
      <c r="I2302" s="2">
        <f t="shared" si="320"/>
        <v>45.949874141093531</v>
      </c>
    </row>
    <row r="2303" spans="1:9" ht="13.5" x14ac:dyDescent="0.25">
      <c r="A2303" s="3">
        <f>TITRES_STAT!B2306</f>
        <v>45657</v>
      </c>
      <c r="B2303" s="5">
        <f>TITRES_STAT!D2306</f>
        <v>0.37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2.219989070073764E-3</v>
      </c>
      <c r="G2303" s="2">
        <f t="shared" si="323"/>
        <v>2.6113387878809132E-3</v>
      </c>
      <c r="H2303" s="2">
        <f t="shared" si="319"/>
        <v>0.85013445224978745</v>
      </c>
      <c r="I2303" s="2">
        <f t="shared" si="320"/>
        <v>45.949874141093531</v>
      </c>
    </row>
    <row r="2304" spans="1:9" ht="13.5" x14ac:dyDescent="0.25">
      <c r="A2304" s="3">
        <f>TITRES_STAT!B2307</f>
        <v>45659</v>
      </c>
      <c r="B2304" s="5">
        <f>TITRES_STAT!D2307</f>
        <v>0.37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2.0614184222113524E-3</v>
      </c>
      <c r="G2304" s="2">
        <f t="shared" si="323"/>
        <v>2.4248145887465623E-3</v>
      </c>
      <c r="H2304" s="2">
        <f t="shared" si="319"/>
        <v>0.85013445224978745</v>
      </c>
      <c r="I2304" s="2">
        <f t="shared" si="320"/>
        <v>45.949874141093531</v>
      </c>
    </row>
    <row r="2305" spans="1:9" ht="13.5" x14ac:dyDescent="0.25">
      <c r="A2305" s="3">
        <f>TITRES_STAT!B2308</f>
        <v>45660</v>
      </c>
      <c r="B2305" s="5">
        <f>TITRES_STAT!D2308</f>
        <v>0.37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1.9141742491962557E-3</v>
      </c>
      <c r="G2305" s="2">
        <f t="shared" si="323"/>
        <v>2.2516135466932362E-3</v>
      </c>
      <c r="H2305" s="2">
        <f t="shared" si="319"/>
        <v>0.85013445224978745</v>
      </c>
      <c r="I2305" s="2">
        <f t="shared" si="320"/>
        <v>45.949874141093531</v>
      </c>
    </row>
    <row r="2306" spans="1:9" ht="13.5" x14ac:dyDescent="0.25">
      <c r="A2306" s="3">
        <f>TITRES_STAT!B2309</f>
        <v>45663</v>
      </c>
      <c r="B2306" s="5">
        <f>TITRES_STAT!D2309</f>
        <v>0.37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1.7774475171108087E-3</v>
      </c>
      <c r="G2306" s="2">
        <f t="shared" si="323"/>
        <v>2.0907840076437195E-3</v>
      </c>
      <c r="H2306" s="2">
        <f t="shared" si="319"/>
        <v>0.85013445224978734</v>
      </c>
      <c r="I2306" s="2">
        <f t="shared" si="320"/>
        <v>45.949874141093524</v>
      </c>
    </row>
    <row r="2307" spans="1:9" ht="13.5" x14ac:dyDescent="0.25">
      <c r="A2307" s="3">
        <f>TITRES_STAT!B2310</f>
        <v>45664</v>
      </c>
      <c r="B2307" s="5">
        <f>TITRES_STAT!D2310</f>
        <v>0.37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1.6504869801743222E-3</v>
      </c>
      <c r="G2307" s="2">
        <f t="shared" si="323"/>
        <v>1.9414422928120251E-3</v>
      </c>
      <c r="H2307" s="2">
        <f t="shared" si="319"/>
        <v>0.85013445224978734</v>
      </c>
      <c r="I2307" s="2">
        <f t="shared" si="320"/>
        <v>45.949874141093524</v>
      </c>
    </row>
    <row r="2308" spans="1:9" ht="13.5" x14ac:dyDescent="0.25">
      <c r="A2308" s="3">
        <f>TITRES_STAT!B2311</f>
        <v>45665</v>
      </c>
      <c r="B2308" s="5">
        <f>TITRES_STAT!D2311</f>
        <v>0.37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1.5325950530190135E-3</v>
      </c>
      <c r="G2308" s="2">
        <f t="shared" si="323"/>
        <v>1.8027678433254518E-3</v>
      </c>
      <c r="H2308" s="2">
        <f t="shared" si="319"/>
        <v>0.85013445224978734</v>
      </c>
      <c r="I2308" s="2">
        <f t="shared" si="320"/>
        <v>45.949874141093524</v>
      </c>
    </row>
    <row r="2309" spans="1:9" ht="13.5" x14ac:dyDescent="0.25">
      <c r="A2309" s="3">
        <f>TITRES_STAT!B2312</f>
        <v>45666</v>
      </c>
      <c r="B2309" s="5">
        <f>TITRES_STAT!D2312</f>
        <v>0.36</v>
      </c>
      <c r="C2309" s="2">
        <f t="shared" si="324"/>
        <v>-1.0000000000000009E-2</v>
      </c>
      <c r="D2309" s="2">
        <f t="shared" si="325"/>
        <v>0</v>
      </c>
      <c r="E2309" s="2">
        <f t="shared" si="326"/>
        <v>1.0000000000000009E-2</v>
      </c>
      <c r="F2309" s="2">
        <f t="shared" si="323"/>
        <v>1.4231239778033696E-3</v>
      </c>
      <c r="G2309" s="2">
        <f t="shared" si="323"/>
        <v>2.3882844259450636E-3</v>
      </c>
      <c r="H2309" s="2">
        <f t="shared" si="319"/>
        <v>0.59587709166600955</v>
      </c>
      <c r="I2309" s="2">
        <f t="shared" si="320"/>
        <v>37.338532821719127</v>
      </c>
    </row>
    <row r="2310" spans="1:9" ht="13.5" x14ac:dyDescent="0.25">
      <c r="A2310" s="3">
        <f>TITRES_STAT!B2313</f>
        <v>45667</v>
      </c>
      <c r="B2310" s="5">
        <f>TITRES_STAT!D2313</f>
        <v>0.36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1.3214722651031291E-3</v>
      </c>
      <c r="G2310" s="2">
        <f t="shared" si="323"/>
        <v>2.2176926812347017E-3</v>
      </c>
      <c r="H2310" s="2">
        <f t="shared" si="319"/>
        <v>0.59587709166600966</v>
      </c>
      <c r="I2310" s="2">
        <f t="shared" si="320"/>
        <v>37.338532821719127</v>
      </c>
    </row>
    <row r="2311" spans="1:9" ht="13.5" x14ac:dyDescent="0.25">
      <c r="A2311" s="3">
        <f>TITRES_STAT!B2314</f>
        <v>45670</v>
      </c>
      <c r="B2311" s="5">
        <f>TITRES_STAT!D2314</f>
        <v>0.37</v>
      </c>
      <c r="C2311" s="2">
        <f t="shared" si="324"/>
        <v>1.0000000000000009E-2</v>
      </c>
      <c r="D2311" s="2">
        <f t="shared" si="325"/>
        <v>1.0000000000000009E-2</v>
      </c>
      <c r="E2311" s="2">
        <f t="shared" si="326"/>
        <v>0</v>
      </c>
      <c r="F2311" s="2">
        <f t="shared" si="323"/>
        <v>1.9413671033100491E-3</v>
      </c>
      <c r="G2311" s="2">
        <f t="shared" si="323"/>
        <v>2.0592860611465089E-3</v>
      </c>
      <c r="H2311" s="2">
        <f t="shared" si="319"/>
        <v>0.94273794201724059</v>
      </c>
      <c r="I2311" s="2">
        <f t="shared" si="320"/>
        <v>48.526253676723343</v>
      </c>
    </row>
    <row r="2312" spans="1:9" ht="13.5" x14ac:dyDescent="0.25">
      <c r="A2312" s="3">
        <f>TITRES_STAT!B2315</f>
        <v>45671</v>
      </c>
      <c r="B2312" s="5">
        <f>TITRES_STAT!D2315</f>
        <v>0.37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1.8026980245021884E-3</v>
      </c>
      <c r="G2312" s="2">
        <f t="shared" si="323"/>
        <v>1.9121941996360441E-3</v>
      </c>
      <c r="H2312" s="2">
        <f t="shared" si="319"/>
        <v>0.94273794201724037</v>
      </c>
      <c r="I2312" s="2">
        <f t="shared" si="320"/>
        <v>48.526253676723336</v>
      </c>
    </row>
    <row r="2313" spans="1:9" ht="13.5" x14ac:dyDescent="0.25">
      <c r="A2313" s="3">
        <f>TITRES_STAT!B2316</f>
        <v>45672</v>
      </c>
      <c r="B2313" s="5">
        <f>TITRES_STAT!D2316</f>
        <v>0.38</v>
      </c>
      <c r="C2313" s="2">
        <f t="shared" si="324"/>
        <v>1.0000000000000009E-2</v>
      </c>
      <c r="D2313" s="2">
        <f t="shared" si="325"/>
        <v>1.0000000000000009E-2</v>
      </c>
      <c r="E2313" s="2">
        <f t="shared" si="326"/>
        <v>0</v>
      </c>
      <c r="F2313" s="2">
        <f t="shared" si="323"/>
        <v>2.3882195941806045E-3</v>
      </c>
      <c r="G2313" s="2">
        <f t="shared" si="323"/>
        <v>1.775608899662041E-3</v>
      </c>
      <c r="H2313" s="2">
        <f t="shared" si="319"/>
        <v>1.3450144311819818</v>
      </c>
      <c r="I2313" s="2">
        <f t="shared" si="320"/>
        <v>57.356339189095749</v>
      </c>
    </row>
    <row r="2314" spans="1:9" ht="13.5" x14ac:dyDescent="0.25">
      <c r="A2314" s="3">
        <f>TITRES_STAT!B2317</f>
        <v>45673</v>
      </c>
      <c r="B2314" s="5">
        <f>TITRES_STAT!D2317</f>
        <v>0.39</v>
      </c>
      <c r="C2314" s="2">
        <f t="shared" si="324"/>
        <v>1.0000000000000009E-2</v>
      </c>
      <c r="D2314" s="2">
        <f t="shared" si="325"/>
        <v>1.0000000000000009E-2</v>
      </c>
      <c r="E2314" s="2">
        <f t="shared" si="326"/>
        <v>0</v>
      </c>
      <c r="F2314" s="2">
        <f t="shared" si="323"/>
        <v>2.9319181945962761E-3</v>
      </c>
      <c r="G2314" s="2">
        <f t="shared" si="323"/>
        <v>1.6487796925433239E-3</v>
      </c>
      <c r="H2314" s="2">
        <f t="shared" si="319"/>
        <v>1.7782352656670875</v>
      </c>
      <c r="I2314" s="2">
        <f t="shared" si="320"/>
        <v>64.00592806671871</v>
      </c>
    </row>
    <row r="2315" spans="1:9" ht="13.5" x14ac:dyDescent="0.25">
      <c r="A2315" s="3">
        <f>TITRES_STAT!B2318</f>
        <v>45674</v>
      </c>
      <c r="B2315" s="5">
        <f>TITRES_STAT!D2318</f>
        <v>0.39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2.7224954664108281E-3</v>
      </c>
      <c r="G2315" s="2">
        <f t="shared" si="323"/>
        <v>1.5310097145045149E-3</v>
      </c>
      <c r="H2315" s="2">
        <f t="shared" si="319"/>
        <v>1.7782352656670877</v>
      </c>
      <c r="I2315" s="2">
        <f t="shared" si="320"/>
        <v>64.005928066718724</v>
      </c>
    </row>
    <row r="2316" spans="1:9" ht="13.5" x14ac:dyDescent="0.25">
      <c r="A2316" s="3">
        <f>TITRES_STAT!B2319</f>
        <v>45677</v>
      </c>
      <c r="B2316" s="5">
        <f>TITRES_STAT!D2319</f>
        <v>0.39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2.5280315045243403E-3</v>
      </c>
      <c r="G2316" s="2">
        <f t="shared" si="323"/>
        <v>1.4216518777541924E-3</v>
      </c>
      <c r="H2316" s="2">
        <f t="shared" si="319"/>
        <v>1.7782352656670877</v>
      </c>
      <c r="I2316" s="2">
        <f t="shared" si="320"/>
        <v>64.005928066718724</v>
      </c>
    </row>
    <row r="2317" spans="1:9" ht="13.5" x14ac:dyDescent="0.25">
      <c r="A2317" s="3">
        <f>TITRES_STAT!B2320</f>
        <v>45678</v>
      </c>
      <c r="B2317" s="5">
        <f>TITRES_STAT!D2320</f>
        <v>0.38</v>
      </c>
      <c r="C2317" s="2">
        <f t="shared" si="324"/>
        <v>-1.0000000000000009E-2</v>
      </c>
      <c r="D2317" s="2">
        <f t="shared" si="325"/>
        <v>0</v>
      </c>
      <c r="E2317" s="2">
        <f t="shared" si="326"/>
        <v>1.0000000000000009E-2</v>
      </c>
      <c r="F2317" s="2">
        <f t="shared" ref="F2317:G2332" si="327">((F2316*13)+D2317)/14</f>
        <v>2.3474578256297445E-3</v>
      </c>
      <c r="G2317" s="2">
        <f t="shared" si="327"/>
        <v>2.0343910293431793E-3</v>
      </c>
      <c r="H2317" s="2">
        <f t="shared" si="319"/>
        <v>1.1538872280554842</v>
      </c>
      <c r="I2317" s="2">
        <f t="shared" si="320"/>
        <v>53.572313955229966</v>
      </c>
    </row>
    <row r="2318" spans="1:9" ht="13.5" x14ac:dyDescent="0.25">
      <c r="A2318" s="3">
        <f>TITRES_STAT!B2321</f>
        <v>45679</v>
      </c>
      <c r="B2318" s="5">
        <f>TITRES_STAT!D2321</f>
        <v>0.38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2.1797822666561914E-3</v>
      </c>
      <c r="G2318" s="2">
        <f t="shared" si="327"/>
        <v>1.8890773843900951E-3</v>
      </c>
      <c r="H2318" s="2">
        <f t="shared" si="319"/>
        <v>1.1538872280554842</v>
      </c>
      <c r="I2318" s="2">
        <f t="shared" si="320"/>
        <v>53.572313955229966</v>
      </c>
    </row>
    <row r="2319" spans="1:9" ht="13.5" x14ac:dyDescent="0.25">
      <c r="A2319" s="3">
        <f>TITRES_STAT!B2322</f>
        <v>45680</v>
      </c>
      <c r="B2319" s="5">
        <f>TITRES_STAT!D2322</f>
        <v>0.37</v>
      </c>
      <c r="C2319" s="2">
        <f t="shared" si="324"/>
        <v>-1.0000000000000009E-2</v>
      </c>
      <c r="D2319" s="2">
        <f t="shared" si="325"/>
        <v>0</v>
      </c>
      <c r="E2319" s="2">
        <f t="shared" si="326"/>
        <v>1.0000000000000009E-2</v>
      </c>
      <c r="F2319" s="2">
        <f t="shared" si="327"/>
        <v>2.0240835333236061E-3</v>
      </c>
      <c r="G2319" s="2">
        <f t="shared" si="327"/>
        <v>2.4684289997908035E-3</v>
      </c>
      <c r="H2319" s="2">
        <f t="shared" si="319"/>
        <v>0.81998855688988614</v>
      </c>
      <c r="I2319" s="2">
        <f t="shared" si="320"/>
        <v>45.054599589963111</v>
      </c>
    </row>
    <row r="2320" spans="1:9" ht="13.5" x14ac:dyDescent="0.25">
      <c r="A2320" s="3">
        <f>TITRES_STAT!B2323</f>
        <v>45681</v>
      </c>
      <c r="B2320" s="5">
        <f>TITRES_STAT!D2323</f>
        <v>0.36</v>
      </c>
      <c r="C2320" s="2">
        <f t="shared" si="324"/>
        <v>-1.0000000000000009E-2</v>
      </c>
      <c r="D2320" s="2">
        <f t="shared" si="325"/>
        <v>0</v>
      </c>
      <c r="E2320" s="2">
        <f t="shared" si="326"/>
        <v>1.0000000000000009E-2</v>
      </c>
      <c r="F2320" s="2">
        <f t="shared" si="327"/>
        <v>1.8795061380862056E-3</v>
      </c>
      <c r="G2320" s="2">
        <f t="shared" si="327"/>
        <v>3.0063983569486039E-3</v>
      </c>
      <c r="H2320" s="2">
        <f t="shared" si="319"/>
        <v>0.62516869520705931</v>
      </c>
      <c r="I2320" s="2">
        <f t="shared" si="320"/>
        <v>38.467926255951411</v>
      </c>
    </row>
    <row r="2321" spans="1:9" ht="13.5" x14ac:dyDescent="0.25">
      <c r="A2321" s="3">
        <f>TITRES_STAT!B2324</f>
        <v>45684</v>
      </c>
      <c r="B2321" s="5">
        <f>TITRES_STAT!D2324</f>
        <v>0.36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1.7452556996514768E-3</v>
      </c>
      <c r="G2321" s="2">
        <f t="shared" si="327"/>
        <v>2.791655617166561E-3</v>
      </c>
      <c r="H2321" s="2">
        <f t="shared" ref="H2321:H2384" si="328">F2321/G2321</f>
        <v>0.62516869520705931</v>
      </c>
      <c r="I2321" s="2">
        <f t="shared" ref="I2321:I2384" si="329">IF(G2321=0,100,100-(100/(1+H2321)))</f>
        <v>38.467926255951411</v>
      </c>
    </row>
    <row r="2322" spans="1:9" ht="13.5" x14ac:dyDescent="0.25">
      <c r="A2322" s="3">
        <f>TITRES_STAT!B2325</f>
        <v>45685</v>
      </c>
      <c r="B2322" s="5">
        <f>TITRES_STAT!D2325</f>
        <v>0.37</v>
      </c>
      <c r="C2322" s="2">
        <f t="shared" si="324"/>
        <v>1.0000000000000009E-2</v>
      </c>
      <c r="D2322" s="2">
        <f t="shared" si="325"/>
        <v>1.0000000000000009E-2</v>
      </c>
      <c r="E2322" s="2">
        <f t="shared" si="326"/>
        <v>0</v>
      </c>
      <c r="F2322" s="2">
        <f t="shared" si="327"/>
        <v>2.3348802925335149E-3</v>
      </c>
      <c r="G2322" s="2">
        <f t="shared" si="327"/>
        <v>2.5922516445118066E-3</v>
      </c>
      <c r="H2322" s="2">
        <f t="shared" si="328"/>
        <v>0.90071513600032382</v>
      </c>
      <c r="I2322" s="2">
        <f t="shared" si="329"/>
        <v>47.388223460760109</v>
      </c>
    </row>
    <row r="2323" spans="1:9" ht="13.5" x14ac:dyDescent="0.25">
      <c r="A2323" s="3">
        <f>TITRES_STAT!B2326</f>
        <v>45686</v>
      </c>
      <c r="B2323" s="5">
        <f>TITRES_STAT!D2326</f>
        <v>0.37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2.168103128781121E-3</v>
      </c>
      <c r="G2323" s="2">
        <f t="shared" si="327"/>
        <v>2.4070908127609633E-3</v>
      </c>
      <c r="H2323" s="2">
        <f t="shared" si="328"/>
        <v>0.90071513600032382</v>
      </c>
      <c r="I2323" s="2">
        <f t="shared" si="329"/>
        <v>47.388223460760109</v>
      </c>
    </row>
    <row r="2324" spans="1:9" ht="13.5" x14ac:dyDescent="0.25">
      <c r="A2324" s="3">
        <f>TITRES_STAT!B2327</f>
        <v>45687</v>
      </c>
      <c r="B2324" s="5">
        <f>TITRES_STAT!D2327</f>
        <v>0.37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2.0132386195824696E-3</v>
      </c>
      <c r="G2324" s="2">
        <f t="shared" si="327"/>
        <v>2.2351557547066088E-3</v>
      </c>
      <c r="H2324" s="2">
        <f t="shared" si="328"/>
        <v>0.90071513600032382</v>
      </c>
      <c r="I2324" s="2">
        <f t="shared" si="329"/>
        <v>47.388223460760109</v>
      </c>
    </row>
    <row r="2325" spans="1:9" ht="13.5" x14ac:dyDescent="0.25">
      <c r="A2325" s="3">
        <f>TITRES_STAT!B2328</f>
        <v>45688</v>
      </c>
      <c r="B2325" s="5">
        <f>TITRES_STAT!D2328</f>
        <v>0.37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1.8694358610408647E-3</v>
      </c>
      <c r="G2325" s="2">
        <f t="shared" si="327"/>
        <v>2.0755017722275653E-3</v>
      </c>
      <c r="H2325" s="2">
        <f t="shared" si="328"/>
        <v>0.90071513600032382</v>
      </c>
      <c r="I2325" s="2">
        <f t="shared" si="329"/>
        <v>47.388223460760109</v>
      </c>
    </row>
    <row r="2326" spans="1:9" ht="13.5" x14ac:dyDescent="0.25">
      <c r="A2326" s="3">
        <f>TITRES_STAT!B2329</f>
        <v>45691</v>
      </c>
      <c r="B2326" s="5">
        <f>TITRES_STAT!D2329</f>
        <v>0.37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1.7359047281093744E-3</v>
      </c>
      <c r="G2326" s="2">
        <f t="shared" si="327"/>
        <v>1.9272516456398821E-3</v>
      </c>
      <c r="H2326" s="2">
        <f t="shared" si="328"/>
        <v>0.90071513600032382</v>
      </c>
      <c r="I2326" s="2">
        <f t="shared" si="329"/>
        <v>47.388223460760109</v>
      </c>
    </row>
    <row r="2327" spans="1:9" ht="13.5" x14ac:dyDescent="0.25">
      <c r="A2327" s="3">
        <f>TITRES_STAT!B2330</f>
        <v>45692</v>
      </c>
      <c r="B2327" s="5">
        <f>TITRES_STAT!D2330</f>
        <v>0.37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1.611911533244419E-3</v>
      </c>
      <c r="G2327" s="2">
        <f t="shared" si="327"/>
        <v>1.789590813808462E-3</v>
      </c>
      <c r="H2327" s="2">
        <f t="shared" si="328"/>
        <v>0.90071513600032382</v>
      </c>
      <c r="I2327" s="2">
        <f t="shared" si="329"/>
        <v>47.388223460760109</v>
      </c>
    </row>
    <row r="2328" spans="1:9" ht="13.5" x14ac:dyDescent="0.25">
      <c r="A2328" s="3">
        <f>TITRES_STAT!B2331</f>
        <v>45693</v>
      </c>
      <c r="B2328" s="5">
        <f>TITRES_STAT!D2331</f>
        <v>0.36</v>
      </c>
      <c r="C2328" s="2">
        <f t="shared" si="324"/>
        <v>-1.0000000000000009E-2</v>
      </c>
      <c r="D2328" s="2">
        <f t="shared" si="325"/>
        <v>0</v>
      </c>
      <c r="E2328" s="2">
        <f t="shared" si="326"/>
        <v>1.0000000000000009E-2</v>
      </c>
      <c r="F2328" s="2">
        <f t="shared" si="327"/>
        <v>1.496774995155532E-3</v>
      </c>
      <c r="G2328" s="2">
        <f t="shared" si="327"/>
        <v>2.3760486128221437E-3</v>
      </c>
      <c r="H2328" s="2">
        <f t="shared" si="328"/>
        <v>0.62994291744634912</v>
      </c>
      <c r="I2328" s="2">
        <f t="shared" si="329"/>
        <v>38.648158208711266</v>
      </c>
    </row>
    <row r="2329" spans="1:9" ht="13.5" x14ac:dyDescent="0.25">
      <c r="A2329" s="3">
        <f>TITRES_STAT!B2332</f>
        <v>45694</v>
      </c>
      <c r="B2329" s="5">
        <f>TITRES_STAT!D2332</f>
        <v>0.37</v>
      </c>
      <c r="C2329" s="2">
        <f t="shared" si="324"/>
        <v>1.0000000000000009E-2</v>
      </c>
      <c r="D2329" s="2">
        <f t="shared" si="325"/>
        <v>1.0000000000000009E-2</v>
      </c>
      <c r="E2329" s="2">
        <f t="shared" si="326"/>
        <v>0</v>
      </c>
      <c r="F2329" s="2">
        <f t="shared" si="327"/>
        <v>2.1041482097872806E-3</v>
      </c>
      <c r="G2329" s="2">
        <f t="shared" si="327"/>
        <v>2.2063308547634192E-3</v>
      </c>
      <c r="H2329" s="2">
        <f t="shared" si="328"/>
        <v>0.95368661741935545</v>
      </c>
      <c r="I2329" s="2">
        <f t="shared" si="329"/>
        <v>48.814718231478182</v>
      </c>
    </row>
    <row r="2330" spans="1:9" ht="13.5" x14ac:dyDescent="0.25">
      <c r="A2330" s="3">
        <f>TITRES_STAT!B2333</f>
        <v>45695</v>
      </c>
      <c r="B2330" s="5">
        <f>TITRES_STAT!D2333</f>
        <v>0.37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1.9538519090881892E-3</v>
      </c>
      <c r="G2330" s="2">
        <f t="shared" si="327"/>
        <v>2.0487357937088893E-3</v>
      </c>
      <c r="H2330" s="2">
        <f t="shared" si="328"/>
        <v>0.95368661741935556</v>
      </c>
      <c r="I2330" s="2">
        <f t="shared" si="329"/>
        <v>48.814718231478182</v>
      </c>
    </row>
    <row r="2331" spans="1:9" ht="13.5" x14ac:dyDescent="0.25">
      <c r="A2331" s="3">
        <f>TITRES_STAT!B2334</f>
        <v>45698</v>
      </c>
      <c r="B2331" s="5">
        <f>TITRES_STAT!D2334</f>
        <v>0.37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1.8142910584390327E-3</v>
      </c>
      <c r="G2331" s="2">
        <f t="shared" si="327"/>
        <v>1.9023975227296828E-3</v>
      </c>
      <c r="H2331" s="2">
        <f t="shared" si="328"/>
        <v>0.95368661741935556</v>
      </c>
      <c r="I2331" s="2">
        <f t="shared" si="329"/>
        <v>48.814718231478182</v>
      </c>
    </row>
    <row r="2332" spans="1:9" ht="13.5" x14ac:dyDescent="0.25">
      <c r="A2332" s="3">
        <f>TITRES_STAT!B2335</f>
        <v>45699</v>
      </c>
      <c r="B2332" s="5">
        <f>TITRES_STAT!D2335</f>
        <v>0.38</v>
      </c>
      <c r="C2332" s="2">
        <f t="shared" si="324"/>
        <v>1.0000000000000009E-2</v>
      </c>
      <c r="D2332" s="2">
        <f t="shared" si="325"/>
        <v>1.0000000000000009E-2</v>
      </c>
      <c r="E2332" s="2">
        <f t="shared" si="326"/>
        <v>0</v>
      </c>
      <c r="F2332" s="2">
        <f t="shared" si="327"/>
        <v>2.3989845542648166E-3</v>
      </c>
      <c r="G2332" s="2">
        <f t="shared" si="327"/>
        <v>1.7665119853918483E-3</v>
      </c>
      <c r="H2332" s="2">
        <f t="shared" si="328"/>
        <v>1.3580346887556911</v>
      </c>
      <c r="I2332" s="2">
        <f t="shared" si="329"/>
        <v>57.59180283612838</v>
      </c>
    </row>
    <row r="2333" spans="1:9" ht="13.5" x14ac:dyDescent="0.25">
      <c r="A2333" s="3">
        <f>TITRES_STAT!B2336</f>
        <v>45700</v>
      </c>
      <c r="B2333" s="5">
        <f>TITRES_STAT!D2336</f>
        <v>0.38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2.2276285146744725E-3</v>
      </c>
      <c r="G2333" s="2">
        <f t="shared" si="330"/>
        <v>1.640332557863859E-3</v>
      </c>
      <c r="H2333" s="2">
        <f t="shared" si="328"/>
        <v>1.3580346887556911</v>
      </c>
      <c r="I2333" s="2">
        <f t="shared" si="329"/>
        <v>57.59180283612838</v>
      </c>
    </row>
    <row r="2334" spans="1:9" ht="13.5" x14ac:dyDescent="0.25">
      <c r="A2334" s="3">
        <f>TITRES_STAT!B2337</f>
        <v>45701</v>
      </c>
      <c r="B2334" s="5">
        <f>TITRES_STAT!D2337</f>
        <v>0.38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2.0685121921977245E-3</v>
      </c>
      <c r="G2334" s="2">
        <f t="shared" si="330"/>
        <v>1.523165946587869E-3</v>
      </c>
      <c r="H2334" s="2">
        <f t="shared" si="328"/>
        <v>1.3580346887556913</v>
      </c>
      <c r="I2334" s="2">
        <f t="shared" si="329"/>
        <v>57.591802836128387</v>
      </c>
    </row>
    <row r="2335" spans="1:9" ht="13.5" x14ac:dyDescent="0.25">
      <c r="A2335" s="3">
        <f>TITRES_STAT!B2338</f>
        <v>45702</v>
      </c>
      <c r="B2335" s="5">
        <f>TITRES_STAT!D2338</f>
        <v>0.39</v>
      </c>
      <c r="C2335" s="2">
        <f t="shared" si="324"/>
        <v>1.0000000000000009E-2</v>
      </c>
      <c r="D2335" s="2">
        <f t="shared" si="325"/>
        <v>1.0000000000000009E-2</v>
      </c>
      <c r="E2335" s="2">
        <f t="shared" si="326"/>
        <v>0</v>
      </c>
      <c r="F2335" s="2">
        <f t="shared" si="330"/>
        <v>2.6350470356121735E-3</v>
      </c>
      <c r="G2335" s="2">
        <f t="shared" si="330"/>
        <v>1.4143683789744497E-3</v>
      </c>
      <c r="H2335" s="2">
        <f t="shared" si="328"/>
        <v>1.8630556754406733</v>
      </c>
      <c r="I2335" s="2">
        <f t="shared" si="329"/>
        <v>65.07228243662837</v>
      </c>
    </row>
    <row r="2336" spans="1:9" ht="13.5" x14ac:dyDescent="0.25">
      <c r="A2336" s="3">
        <f>TITRES_STAT!B2339</f>
        <v>45705</v>
      </c>
      <c r="B2336" s="5">
        <f>TITRES_STAT!D2339</f>
        <v>0.38</v>
      </c>
      <c r="C2336" s="2">
        <f t="shared" si="324"/>
        <v>-1.0000000000000009E-2</v>
      </c>
      <c r="D2336" s="2">
        <f t="shared" si="325"/>
        <v>0</v>
      </c>
      <c r="E2336" s="2">
        <f t="shared" si="326"/>
        <v>1.0000000000000009E-2</v>
      </c>
      <c r="F2336" s="2">
        <f t="shared" si="330"/>
        <v>2.446829390211304E-3</v>
      </c>
      <c r="G2336" s="2">
        <f t="shared" si="330"/>
        <v>2.0276277804762754E-3</v>
      </c>
      <c r="H2336" s="2">
        <f t="shared" si="328"/>
        <v>1.2067448541450547</v>
      </c>
      <c r="I2336" s="2">
        <f t="shared" si="329"/>
        <v>54.684385096825174</v>
      </c>
    </row>
    <row r="2337" spans="1:9" ht="13.5" x14ac:dyDescent="0.25">
      <c r="A2337" s="3">
        <f>TITRES_STAT!B2340</f>
        <v>45706</v>
      </c>
      <c r="B2337" s="5">
        <f>TITRES_STAT!D2340</f>
        <v>0.37</v>
      </c>
      <c r="C2337" s="2">
        <f t="shared" si="324"/>
        <v>-1.0000000000000009E-2</v>
      </c>
      <c r="D2337" s="2">
        <f t="shared" si="325"/>
        <v>0</v>
      </c>
      <c r="E2337" s="2">
        <f t="shared" si="326"/>
        <v>1.0000000000000009E-2</v>
      </c>
      <c r="F2337" s="2">
        <f t="shared" si="330"/>
        <v>2.272055862339068E-3</v>
      </c>
      <c r="G2337" s="2">
        <f t="shared" si="330"/>
        <v>2.5970829390136846E-3</v>
      </c>
      <c r="H2337" s="2">
        <f t="shared" si="328"/>
        <v>0.8748491733583007</v>
      </c>
      <c r="I2337" s="2">
        <f t="shared" si="329"/>
        <v>46.662376141502513</v>
      </c>
    </row>
    <row r="2338" spans="1:9" ht="13.5" x14ac:dyDescent="0.25">
      <c r="A2338" s="3">
        <f>TITRES_STAT!B2341</f>
        <v>45707</v>
      </c>
      <c r="B2338" s="5">
        <f>TITRES_STAT!D2341</f>
        <v>0.36</v>
      </c>
      <c r="C2338" s="2">
        <f t="shared" si="324"/>
        <v>-1.0000000000000009E-2</v>
      </c>
      <c r="D2338" s="2">
        <f t="shared" si="325"/>
        <v>0</v>
      </c>
      <c r="E2338" s="2">
        <f t="shared" si="326"/>
        <v>1.0000000000000009E-2</v>
      </c>
      <c r="F2338" s="2">
        <f t="shared" si="330"/>
        <v>2.1097661578862773E-3</v>
      </c>
      <c r="G2338" s="2">
        <f t="shared" si="330"/>
        <v>3.1258627290841365E-3</v>
      </c>
      <c r="H2338" s="2">
        <f t="shared" si="328"/>
        <v>0.6749388379266511</v>
      </c>
      <c r="I2338" s="2">
        <f t="shared" si="329"/>
        <v>40.296327402744723</v>
      </c>
    </row>
    <row r="2339" spans="1:9" ht="13.5" x14ac:dyDescent="0.25">
      <c r="A2339" s="3">
        <f>TITRES_STAT!B2342</f>
        <v>45708</v>
      </c>
      <c r="B2339" s="5">
        <f>TITRES_STAT!D2342</f>
        <v>0.37</v>
      </c>
      <c r="C2339" s="2">
        <f t="shared" si="324"/>
        <v>1.0000000000000009E-2</v>
      </c>
      <c r="D2339" s="2">
        <f t="shared" si="325"/>
        <v>1.0000000000000009E-2</v>
      </c>
      <c r="E2339" s="2">
        <f t="shared" si="326"/>
        <v>0</v>
      </c>
      <c r="F2339" s="2">
        <f t="shared" si="330"/>
        <v>2.6733542894658295E-3</v>
      </c>
      <c r="G2339" s="2">
        <f t="shared" si="330"/>
        <v>2.9025868198638413E-3</v>
      </c>
      <c r="H2339" s="2">
        <f t="shared" si="328"/>
        <v>0.92102474632997711</v>
      </c>
      <c r="I2339" s="2">
        <f t="shared" si="329"/>
        <v>47.944449861437199</v>
      </c>
    </row>
    <row r="2340" spans="1:9" ht="13.5" x14ac:dyDescent="0.25">
      <c r="A2340" s="3">
        <f>TITRES_STAT!B2343</f>
        <v>45709</v>
      </c>
      <c r="B2340" s="5">
        <f>TITRES_STAT!D2343</f>
        <v>0.37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2.4824004116468417E-3</v>
      </c>
      <c r="G2340" s="2">
        <f t="shared" si="330"/>
        <v>2.6952591898735667E-3</v>
      </c>
      <c r="H2340" s="2">
        <f t="shared" si="328"/>
        <v>0.92102474632997722</v>
      </c>
      <c r="I2340" s="2">
        <f t="shared" si="329"/>
        <v>47.944449861437207</v>
      </c>
    </row>
    <row r="2341" spans="1:9" ht="13.5" x14ac:dyDescent="0.25">
      <c r="A2341" s="3">
        <f>TITRES_STAT!B2344</f>
        <v>45712</v>
      </c>
      <c r="B2341" s="5">
        <f>TITRES_STAT!D2344</f>
        <v>0.36</v>
      </c>
      <c r="C2341" s="2">
        <f t="shared" si="324"/>
        <v>-1.0000000000000009E-2</v>
      </c>
      <c r="D2341" s="2">
        <f t="shared" si="325"/>
        <v>0</v>
      </c>
      <c r="E2341" s="2">
        <f t="shared" si="326"/>
        <v>1.0000000000000009E-2</v>
      </c>
      <c r="F2341" s="2">
        <f t="shared" si="330"/>
        <v>2.30508609652921E-3</v>
      </c>
      <c r="G2341" s="2">
        <f t="shared" si="330"/>
        <v>3.2170263905968838E-3</v>
      </c>
      <c r="H2341" s="2">
        <f t="shared" si="328"/>
        <v>0.71652694652017657</v>
      </c>
      <c r="I2341" s="2">
        <f t="shared" si="329"/>
        <v>41.742831242629386</v>
      </c>
    </row>
    <row r="2342" spans="1:9" ht="13.5" x14ac:dyDescent="0.25">
      <c r="A2342" s="3">
        <f>TITRES_STAT!B2345</f>
        <v>45713</v>
      </c>
      <c r="B2342" s="5">
        <f>TITRES_STAT!D2345</f>
        <v>0.37</v>
      </c>
      <c r="C2342" s="2">
        <f t="shared" si="324"/>
        <v>1.0000000000000009E-2</v>
      </c>
      <c r="D2342" s="2">
        <f t="shared" si="325"/>
        <v>1.0000000000000009E-2</v>
      </c>
      <c r="E2342" s="2">
        <f t="shared" si="326"/>
        <v>0</v>
      </c>
      <c r="F2342" s="2">
        <f t="shared" si="330"/>
        <v>2.854722803919981E-3</v>
      </c>
      <c r="G2342" s="2">
        <f t="shared" si="330"/>
        <v>2.9872387912685352E-3</v>
      </c>
      <c r="H2342" s="2">
        <f t="shared" si="328"/>
        <v>0.95563930552325171</v>
      </c>
      <c r="I2342" s="2">
        <f t="shared" si="329"/>
        <v>48.865826270942151</v>
      </c>
    </row>
    <row r="2343" spans="1:9" ht="13.5" x14ac:dyDescent="0.25">
      <c r="A2343" s="3">
        <f>TITRES_STAT!B2346</f>
        <v>45714</v>
      </c>
      <c r="B2343" s="5">
        <f>TITRES_STAT!D2346</f>
        <v>0.36</v>
      </c>
      <c r="C2343" s="2">
        <f t="shared" si="324"/>
        <v>-1.0000000000000009E-2</v>
      </c>
      <c r="D2343" s="2">
        <f t="shared" si="325"/>
        <v>0</v>
      </c>
      <c r="E2343" s="2">
        <f t="shared" si="326"/>
        <v>1.0000000000000009E-2</v>
      </c>
      <c r="F2343" s="2">
        <f t="shared" si="330"/>
        <v>2.6508140322114111E-3</v>
      </c>
      <c r="G2343" s="2">
        <f t="shared" si="330"/>
        <v>3.4881503061779261E-3</v>
      </c>
      <c r="H2343" s="2">
        <f t="shared" si="328"/>
        <v>0.75994833924343985</v>
      </c>
      <c r="I2343" s="2">
        <f t="shared" si="329"/>
        <v>43.180150365670599</v>
      </c>
    </row>
    <row r="2344" spans="1:9" ht="13.5" x14ac:dyDescent="0.25">
      <c r="A2344" s="3">
        <f>TITRES_STAT!B2347</f>
        <v>45715</v>
      </c>
      <c r="B2344" s="5">
        <f>TITRES_STAT!D2347</f>
        <v>0.36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2.4614701727677388E-3</v>
      </c>
      <c r="G2344" s="2">
        <f t="shared" si="330"/>
        <v>3.2389967128795029E-3</v>
      </c>
      <c r="H2344" s="2">
        <f t="shared" si="328"/>
        <v>0.75994833924343974</v>
      </c>
      <c r="I2344" s="2">
        <f t="shared" si="329"/>
        <v>43.180150365670592</v>
      </c>
    </row>
    <row r="2345" spans="1:9" ht="13.5" x14ac:dyDescent="0.25">
      <c r="A2345" s="3">
        <f>TITRES_STAT!B2348</f>
        <v>45716</v>
      </c>
      <c r="B2345" s="5">
        <f>TITRES_STAT!D2348</f>
        <v>0.36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2.2856508747129004E-3</v>
      </c>
      <c r="G2345" s="2">
        <f t="shared" si="330"/>
        <v>3.0076398048166811E-3</v>
      </c>
      <c r="H2345" s="2">
        <f t="shared" si="328"/>
        <v>0.75994833924343985</v>
      </c>
      <c r="I2345" s="2">
        <f t="shared" si="329"/>
        <v>43.180150365670599</v>
      </c>
    </row>
    <row r="2346" spans="1:9" ht="13.5" x14ac:dyDescent="0.25">
      <c r="A2346" s="3">
        <f>TITRES_STAT!B2349</f>
        <v>45719</v>
      </c>
      <c r="B2346" s="5">
        <f>TITRES_STAT!D2349</f>
        <v>0.37</v>
      </c>
      <c r="C2346" s="2">
        <f t="shared" si="324"/>
        <v>1.0000000000000009E-2</v>
      </c>
      <c r="D2346" s="2">
        <f t="shared" si="325"/>
        <v>1.0000000000000009E-2</v>
      </c>
      <c r="E2346" s="2">
        <f t="shared" si="326"/>
        <v>0</v>
      </c>
      <c r="F2346" s="2">
        <f t="shared" si="330"/>
        <v>2.8366758122334084E-3</v>
      </c>
      <c r="G2346" s="2">
        <f t="shared" si="330"/>
        <v>2.7928083901869183E-3</v>
      </c>
      <c r="H2346" s="2">
        <f t="shared" si="328"/>
        <v>1.0157072795257371</v>
      </c>
      <c r="I2346" s="2">
        <f t="shared" si="329"/>
        <v>50.389622037020992</v>
      </c>
    </row>
    <row r="2347" spans="1:9" ht="13.5" x14ac:dyDescent="0.25">
      <c r="A2347" s="3">
        <f>TITRES_STAT!B2350</f>
        <v>45720</v>
      </c>
      <c r="B2347" s="5">
        <f>TITRES_STAT!D2350</f>
        <v>0.37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2.6340561113595935E-3</v>
      </c>
      <c r="G2347" s="2">
        <f t="shared" si="330"/>
        <v>2.5933220766021386E-3</v>
      </c>
      <c r="H2347" s="2">
        <f t="shared" si="328"/>
        <v>1.0157072795257371</v>
      </c>
      <c r="I2347" s="2">
        <f t="shared" si="329"/>
        <v>50.389622037020992</v>
      </c>
    </row>
    <row r="2348" spans="1:9" ht="13.5" x14ac:dyDescent="0.25">
      <c r="A2348" s="3">
        <f>TITRES_STAT!B2351</f>
        <v>45721</v>
      </c>
      <c r="B2348" s="5">
        <f>TITRES_STAT!D2351</f>
        <v>0.37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2.4459092462624796E-3</v>
      </c>
      <c r="G2348" s="2">
        <f t="shared" si="330"/>
        <v>2.4080847854162715E-3</v>
      </c>
      <c r="H2348" s="2">
        <f t="shared" si="328"/>
        <v>1.0157072795257371</v>
      </c>
      <c r="I2348" s="2">
        <f t="shared" si="329"/>
        <v>50.389622037020992</v>
      </c>
    </row>
    <row r="2349" spans="1:9" ht="13.5" x14ac:dyDescent="0.25">
      <c r="A2349" s="3">
        <f>TITRES_STAT!B2352</f>
        <v>45722</v>
      </c>
      <c r="B2349" s="5">
        <f>TITRES_STAT!D2352</f>
        <v>0.37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2.2712014429580171E-3</v>
      </c>
      <c r="G2349" s="2">
        <f t="shared" si="331"/>
        <v>2.2360787293151095E-3</v>
      </c>
      <c r="H2349" s="2">
        <f t="shared" si="328"/>
        <v>1.0157072795257371</v>
      </c>
      <c r="I2349" s="2">
        <f t="shared" si="329"/>
        <v>50.389622037020992</v>
      </c>
    </row>
    <row r="2350" spans="1:9" ht="13.5" x14ac:dyDescent="0.25">
      <c r="A2350" s="3">
        <f>TITRES_STAT!B2353</f>
        <v>45723</v>
      </c>
      <c r="B2350" s="5">
        <f>TITRES_STAT!D2353</f>
        <v>0.37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2.1089727684610159E-3</v>
      </c>
      <c r="G2350" s="2">
        <f t="shared" si="331"/>
        <v>2.076358820078316E-3</v>
      </c>
      <c r="H2350" s="2">
        <f t="shared" si="328"/>
        <v>1.0157072795257371</v>
      </c>
      <c r="I2350" s="2">
        <f t="shared" si="329"/>
        <v>50.389622037020992</v>
      </c>
    </row>
    <row r="2351" spans="1:9" ht="13.5" x14ac:dyDescent="0.25">
      <c r="A2351" s="3">
        <f>TITRES_STAT!B2354</f>
        <v>45726</v>
      </c>
      <c r="B2351" s="5">
        <f>TITRES_STAT!D2354</f>
        <v>0.37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1.9583318564280862E-3</v>
      </c>
      <c r="G2351" s="2">
        <f t="shared" si="331"/>
        <v>1.9280474757870077E-3</v>
      </c>
      <c r="H2351" s="2">
        <f t="shared" si="328"/>
        <v>1.0157072795257371</v>
      </c>
      <c r="I2351" s="2">
        <f t="shared" si="329"/>
        <v>50.389622037020992</v>
      </c>
    </row>
    <row r="2352" spans="1:9" ht="13.5" x14ac:dyDescent="0.25">
      <c r="A2352" s="3">
        <f>TITRES_STAT!B2355</f>
        <v>45727</v>
      </c>
      <c r="B2352" s="5">
        <f>TITRES_STAT!D2355</f>
        <v>0.37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1.8184510095403657E-3</v>
      </c>
      <c r="G2352" s="2">
        <f t="shared" si="331"/>
        <v>1.7903297989450785E-3</v>
      </c>
      <c r="H2352" s="2">
        <f t="shared" si="328"/>
        <v>1.0157072795257371</v>
      </c>
      <c r="I2352" s="2">
        <f t="shared" si="329"/>
        <v>50.389622037020992</v>
      </c>
    </row>
    <row r="2353" spans="1:9" ht="13.5" x14ac:dyDescent="0.25">
      <c r="A2353" s="3">
        <f>TITRES_STAT!B2356</f>
        <v>45728</v>
      </c>
      <c r="B2353" s="5">
        <f>TITRES_STAT!D2356</f>
        <v>0.36</v>
      </c>
      <c r="C2353" s="2">
        <f t="shared" si="324"/>
        <v>-1.0000000000000009E-2</v>
      </c>
      <c r="D2353" s="2">
        <f t="shared" si="325"/>
        <v>0</v>
      </c>
      <c r="E2353" s="2">
        <f t="shared" si="326"/>
        <v>1.0000000000000009E-2</v>
      </c>
      <c r="F2353" s="2">
        <f t="shared" si="331"/>
        <v>1.6885616517160538E-3</v>
      </c>
      <c r="G2353" s="2">
        <f t="shared" si="331"/>
        <v>2.3767348133061452E-3</v>
      </c>
      <c r="H2353" s="2">
        <f t="shared" si="328"/>
        <v>0.71045437726693139</v>
      </c>
      <c r="I2353" s="2">
        <f t="shared" si="329"/>
        <v>41.536002755135677</v>
      </c>
    </row>
    <row r="2354" spans="1:9" ht="13.5" x14ac:dyDescent="0.25">
      <c r="A2354" s="3">
        <f>TITRES_STAT!B2357</f>
        <v>45729</v>
      </c>
      <c r="B2354" s="5">
        <f>TITRES_STAT!D2357</f>
        <v>0.36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1.567950105164907E-3</v>
      </c>
      <c r="G2354" s="2">
        <f t="shared" si="331"/>
        <v>2.2069680409271346E-3</v>
      </c>
      <c r="H2354" s="2">
        <f t="shared" si="328"/>
        <v>0.71045437726693139</v>
      </c>
      <c r="I2354" s="2">
        <f t="shared" si="329"/>
        <v>41.536002755135677</v>
      </c>
    </row>
    <row r="2355" spans="1:9" ht="13.5" x14ac:dyDescent="0.25">
      <c r="A2355" s="3">
        <f>TITRES_STAT!B2358</f>
        <v>45730</v>
      </c>
      <c r="B2355" s="5">
        <f>TITRES_STAT!D2358</f>
        <v>0.36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1.4559536690816994E-3</v>
      </c>
      <c r="G2355" s="2">
        <f t="shared" si="331"/>
        <v>2.0493274665751965E-3</v>
      </c>
      <c r="H2355" s="2">
        <f t="shared" si="328"/>
        <v>0.71045437726693139</v>
      </c>
      <c r="I2355" s="2">
        <f t="shared" si="329"/>
        <v>41.536002755135677</v>
      </c>
    </row>
    <row r="2356" spans="1:9" ht="13.5" x14ac:dyDescent="0.25">
      <c r="A2356" s="3">
        <f>TITRES_STAT!B2359</f>
        <v>45733</v>
      </c>
      <c r="B2356" s="5">
        <f>TITRES_STAT!D2359</f>
        <v>0.36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1.3519569784330066E-3</v>
      </c>
      <c r="G2356" s="2">
        <f t="shared" si="331"/>
        <v>1.9029469332483967E-3</v>
      </c>
      <c r="H2356" s="2">
        <f t="shared" si="328"/>
        <v>0.71045437726693139</v>
      </c>
      <c r="I2356" s="2">
        <f t="shared" si="329"/>
        <v>41.536002755135677</v>
      </c>
    </row>
    <row r="2357" spans="1:9" ht="13.5" x14ac:dyDescent="0.25">
      <c r="A2357" s="3">
        <f>TITRES_STAT!B2360</f>
        <v>45734</v>
      </c>
      <c r="B2357" s="5">
        <f>TITRES_STAT!D2360</f>
        <v>0.35</v>
      </c>
      <c r="C2357" s="2">
        <f t="shared" si="324"/>
        <v>-1.0000000000000009E-2</v>
      </c>
      <c r="D2357" s="2">
        <f t="shared" si="325"/>
        <v>0</v>
      </c>
      <c r="E2357" s="2">
        <f t="shared" si="326"/>
        <v>1.0000000000000009E-2</v>
      </c>
      <c r="F2357" s="2">
        <f t="shared" si="331"/>
        <v>1.2553886228306491E-3</v>
      </c>
      <c r="G2357" s="2">
        <f t="shared" si="331"/>
        <v>2.4813078665877975E-3</v>
      </c>
      <c r="H2357" s="2">
        <f t="shared" si="328"/>
        <v>0.50593827542932546</v>
      </c>
      <c r="I2357" s="2">
        <f t="shared" si="329"/>
        <v>33.596215972735564</v>
      </c>
    </row>
    <row r="2358" spans="1:9" ht="13.5" x14ac:dyDescent="0.25">
      <c r="A2358" s="3">
        <f>TITRES_STAT!B2361</f>
        <v>45735</v>
      </c>
      <c r="B2358" s="5">
        <f>TITRES_STAT!D2361</f>
        <v>0.36</v>
      </c>
      <c r="C2358" s="2">
        <f t="shared" si="324"/>
        <v>1.0000000000000009E-2</v>
      </c>
      <c r="D2358" s="2">
        <f t="shared" si="325"/>
        <v>1.0000000000000009E-2</v>
      </c>
      <c r="E2358" s="2">
        <f t="shared" si="326"/>
        <v>0</v>
      </c>
      <c r="F2358" s="2">
        <f t="shared" si="331"/>
        <v>1.8800037211998892E-3</v>
      </c>
      <c r="G2358" s="2">
        <f t="shared" si="331"/>
        <v>2.3040715904029548E-3</v>
      </c>
      <c r="H2358" s="2">
        <f t="shared" si="328"/>
        <v>0.81594848399267783</v>
      </c>
      <c r="I2358" s="2">
        <f t="shared" si="329"/>
        <v>44.932358554504447</v>
      </c>
    </row>
    <row r="2359" spans="1:9" ht="13.5" x14ac:dyDescent="0.25">
      <c r="A2359" s="3">
        <f>TITRES_STAT!B2362</f>
        <v>45737</v>
      </c>
      <c r="B2359" s="5">
        <f>TITRES_STAT!D2362</f>
        <v>0.36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1.7457177411141828E-3</v>
      </c>
      <c r="G2359" s="2">
        <f t="shared" si="331"/>
        <v>2.1394950482313151E-3</v>
      </c>
      <c r="H2359" s="2">
        <f t="shared" si="328"/>
        <v>0.81594848399267783</v>
      </c>
      <c r="I2359" s="2">
        <f t="shared" si="329"/>
        <v>44.932358554504447</v>
      </c>
    </row>
    <row r="2360" spans="1:9" ht="13.5" x14ac:dyDescent="0.25">
      <c r="A2360" s="3">
        <f>TITRES_STAT!B2363</f>
        <v>45740</v>
      </c>
      <c r="B2360" s="5">
        <f>TITRES_STAT!D2363</f>
        <v>0.36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1.621023616748884E-3</v>
      </c>
      <c r="G2360" s="2">
        <f t="shared" si="331"/>
        <v>1.9866739733576497E-3</v>
      </c>
      <c r="H2360" s="2">
        <f t="shared" si="328"/>
        <v>0.81594848399267794</v>
      </c>
      <c r="I2360" s="2">
        <f t="shared" si="329"/>
        <v>44.932358554504454</v>
      </c>
    </row>
    <row r="2361" spans="1:9" ht="13.5" x14ac:dyDescent="0.25">
      <c r="A2361" s="3">
        <f>TITRES_STAT!B2364</f>
        <v>45741</v>
      </c>
      <c r="B2361" s="5">
        <f>TITRES_STAT!D2364</f>
        <v>0.35</v>
      </c>
      <c r="C2361" s="2">
        <f t="shared" si="324"/>
        <v>-1.0000000000000009E-2</v>
      </c>
      <c r="D2361" s="2">
        <f t="shared" si="325"/>
        <v>0</v>
      </c>
      <c r="E2361" s="2">
        <f t="shared" si="326"/>
        <v>1.0000000000000009E-2</v>
      </c>
      <c r="F2361" s="2">
        <f t="shared" si="331"/>
        <v>1.5052362155525353E-3</v>
      </c>
      <c r="G2361" s="2">
        <f t="shared" si="331"/>
        <v>2.5590544038321039E-3</v>
      </c>
      <c r="H2361" s="2">
        <f t="shared" si="328"/>
        <v>0.58820016225465588</v>
      </c>
      <c r="I2361" s="2">
        <f t="shared" si="329"/>
        <v>37.035644261591663</v>
      </c>
    </row>
    <row r="2362" spans="1:9" ht="13.5" x14ac:dyDescent="0.25">
      <c r="A2362" s="3">
        <f>TITRES_STAT!B2365</f>
        <v>45742</v>
      </c>
      <c r="B2362" s="5">
        <f>TITRES_STAT!D2365</f>
        <v>0.36</v>
      </c>
      <c r="C2362" s="2">
        <f t="shared" si="324"/>
        <v>1.0000000000000009E-2</v>
      </c>
      <c r="D2362" s="2">
        <f t="shared" si="325"/>
        <v>1.0000000000000009E-2</v>
      </c>
      <c r="E2362" s="2">
        <f t="shared" si="326"/>
        <v>0</v>
      </c>
      <c r="F2362" s="2">
        <f t="shared" si="331"/>
        <v>2.1120050572987835E-3</v>
      </c>
      <c r="G2362" s="2">
        <f t="shared" si="331"/>
        <v>2.3762648035583821E-3</v>
      </c>
      <c r="H2362" s="2">
        <f t="shared" si="328"/>
        <v>0.88879196213154443</v>
      </c>
      <c r="I2362" s="2">
        <f t="shared" si="329"/>
        <v>47.056106757703624</v>
      </c>
    </row>
    <row r="2363" spans="1:9" ht="13.5" x14ac:dyDescent="0.25">
      <c r="A2363" s="3">
        <f>TITRES_STAT!B2366</f>
        <v>45743</v>
      </c>
      <c r="B2363" s="5">
        <f>TITRES_STAT!D2366</f>
        <v>0.36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1.961147553206013E-3</v>
      </c>
      <c r="G2363" s="2">
        <f t="shared" si="331"/>
        <v>2.206531603304212E-3</v>
      </c>
      <c r="H2363" s="2">
        <f t="shared" si="328"/>
        <v>0.88879196213154432</v>
      </c>
      <c r="I2363" s="2">
        <f t="shared" si="329"/>
        <v>47.056106757703617</v>
      </c>
    </row>
    <row r="2364" spans="1:9" ht="13.5" x14ac:dyDescent="0.25">
      <c r="A2364" s="3">
        <f>TITRES_STAT!B2367</f>
        <v>45744</v>
      </c>
      <c r="B2364" s="5">
        <f>TITRES_STAT!D2367</f>
        <v>0.37</v>
      </c>
      <c r="C2364" s="2">
        <f t="shared" si="324"/>
        <v>1.0000000000000009E-2</v>
      </c>
      <c r="D2364" s="2">
        <f t="shared" si="325"/>
        <v>1.0000000000000009E-2</v>
      </c>
      <c r="E2364" s="2">
        <f t="shared" si="326"/>
        <v>0</v>
      </c>
      <c r="F2364" s="2">
        <f t="shared" si="331"/>
        <v>2.535351299405584E-3</v>
      </c>
      <c r="G2364" s="2">
        <f t="shared" si="331"/>
        <v>2.0489222030681967E-3</v>
      </c>
      <c r="H2364" s="2">
        <f t="shared" si="328"/>
        <v>1.2374073040005984</v>
      </c>
      <c r="I2364" s="2">
        <f t="shared" si="329"/>
        <v>55.305410945430047</v>
      </c>
    </row>
    <row r="2365" spans="1:9" ht="13.5" x14ac:dyDescent="0.25">
      <c r="A2365" s="3">
        <f>TITRES_STAT!B2368</f>
        <v>45749</v>
      </c>
      <c r="B2365" s="5">
        <f>TITRES_STAT!D2368</f>
        <v>0.38</v>
      </c>
      <c r="C2365" s="2">
        <f t="shared" si="324"/>
        <v>1.0000000000000009E-2</v>
      </c>
      <c r="D2365" s="2">
        <f t="shared" si="325"/>
        <v>1.0000000000000009E-2</v>
      </c>
      <c r="E2365" s="2">
        <f t="shared" si="326"/>
        <v>0</v>
      </c>
      <c r="F2365" s="2">
        <f t="shared" ref="F2365:G2380" si="332">((F2364*13)+D2365)/14</f>
        <v>3.0685404923051856E-3</v>
      </c>
      <c r="G2365" s="2">
        <f t="shared" si="332"/>
        <v>1.902570617134754E-3</v>
      </c>
      <c r="H2365" s="2">
        <f t="shared" si="328"/>
        <v>1.6128392106288105</v>
      </c>
      <c r="I2365" s="2">
        <f t="shared" si="329"/>
        <v>61.72745739837017</v>
      </c>
    </row>
    <row r="2366" spans="1:9" ht="13.5" x14ac:dyDescent="0.25">
      <c r="A2366" s="3">
        <f>TITRES_STAT!B2369</f>
        <v>45750</v>
      </c>
      <c r="B2366" s="5">
        <f>TITRES_STAT!D2369</f>
        <v>0.38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2.8493590285691007E-3</v>
      </c>
      <c r="G2366" s="2">
        <f t="shared" si="332"/>
        <v>1.7666727159108429E-3</v>
      </c>
      <c r="H2366" s="2">
        <f t="shared" si="328"/>
        <v>1.6128392106288105</v>
      </c>
      <c r="I2366" s="2">
        <f t="shared" si="329"/>
        <v>61.72745739837017</v>
      </c>
    </row>
    <row r="2367" spans="1:9" ht="13.5" x14ac:dyDescent="0.25">
      <c r="A2367" s="3">
        <f>TITRES_STAT!B2370</f>
        <v>45751</v>
      </c>
      <c r="B2367" s="5">
        <f>TITRES_STAT!D2370</f>
        <v>0.39</v>
      </c>
      <c r="C2367" s="2">
        <f t="shared" si="324"/>
        <v>1.0000000000000009E-2</v>
      </c>
      <c r="D2367" s="2">
        <f t="shared" si="325"/>
        <v>1.0000000000000009E-2</v>
      </c>
      <c r="E2367" s="2">
        <f t="shared" si="326"/>
        <v>0</v>
      </c>
      <c r="F2367" s="2">
        <f t="shared" si="332"/>
        <v>3.3601190979570227E-3</v>
      </c>
      <c r="G2367" s="2">
        <f t="shared" si="332"/>
        <v>1.6404818076314971E-3</v>
      </c>
      <c r="H2367" s="2">
        <f t="shared" si="328"/>
        <v>2.0482513626946659</v>
      </c>
      <c r="I2367" s="2">
        <f t="shared" si="329"/>
        <v>67.194306472285263</v>
      </c>
    </row>
    <row r="2368" spans="1:9" ht="13.5" x14ac:dyDescent="0.25">
      <c r="A2368" s="3">
        <f>TITRES_STAT!B2371</f>
        <v>45754</v>
      </c>
      <c r="B2368" s="5">
        <f>TITRES_STAT!D2371</f>
        <v>0.38</v>
      </c>
      <c r="C2368" s="2">
        <f t="shared" si="324"/>
        <v>-1.0000000000000009E-2</v>
      </c>
      <c r="D2368" s="2">
        <f t="shared" si="325"/>
        <v>0</v>
      </c>
      <c r="E2368" s="2">
        <f t="shared" si="326"/>
        <v>1.0000000000000009E-2</v>
      </c>
      <c r="F2368" s="2">
        <f t="shared" si="332"/>
        <v>3.1201105909600927E-3</v>
      </c>
      <c r="G2368" s="2">
        <f t="shared" si="332"/>
        <v>2.2375902499435336E-3</v>
      </c>
      <c r="H2368" s="2">
        <f t="shared" si="328"/>
        <v>1.3944065903213647</v>
      </c>
      <c r="I2368" s="2">
        <f t="shared" si="329"/>
        <v>58.235998679498067</v>
      </c>
    </row>
    <row r="2369" spans="1:9" ht="13.5" x14ac:dyDescent="0.25">
      <c r="A2369" s="3">
        <f>TITRES_STAT!B2372</f>
        <v>45755</v>
      </c>
      <c r="B2369" s="5">
        <f>TITRES_STAT!D2372</f>
        <v>0.37</v>
      </c>
      <c r="C2369" s="2">
        <f t="shared" si="324"/>
        <v>-1.0000000000000009E-2</v>
      </c>
      <c r="D2369" s="2">
        <f t="shared" si="325"/>
        <v>0</v>
      </c>
      <c r="E2369" s="2">
        <f t="shared" si="326"/>
        <v>1.0000000000000009E-2</v>
      </c>
      <c r="F2369" s="2">
        <f t="shared" si="332"/>
        <v>2.8972455487486573E-3</v>
      </c>
      <c r="G2369" s="2">
        <f t="shared" si="332"/>
        <v>2.7920480892332819E-3</v>
      </c>
      <c r="H2369" s="2">
        <f t="shared" si="328"/>
        <v>1.0376775242235399</v>
      </c>
      <c r="I2369" s="2">
        <f t="shared" si="329"/>
        <v>50.924521269328345</v>
      </c>
    </row>
    <row r="2370" spans="1:9" ht="13.5" x14ac:dyDescent="0.25">
      <c r="A2370" s="3">
        <f>TITRES_STAT!B2373</f>
        <v>45757</v>
      </c>
      <c r="B2370" s="5">
        <f>TITRES_STAT!D2373</f>
        <v>0.37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2.6902994381237532E-3</v>
      </c>
      <c r="G2370" s="2">
        <f t="shared" si="332"/>
        <v>2.5926160828594761E-3</v>
      </c>
      <c r="H2370" s="2">
        <f t="shared" si="328"/>
        <v>1.0376775242235399</v>
      </c>
      <c r="I2370" s="2">
        <f t="shared" si="329"/>
        <v>50.924521269328345</v>
      </c>
    </row>
    <row r="2371" spans="1:9" ht="13.5" x14ac:dyDescent="0.25">
      <c r="A2371" s="3">
        <f>TITRES_STAT!B2374</f>
        <v>45758</v>
      </c>
      <c r="B2371" s="5">
        <f>TITRES_STAT!D2374</f>
        <v>0.37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2.4981351925434853E-3</v>
      </c>
      <c r="G2371" s="2">
        <f t="shared" si="332"/>
        <v>2.4074292197980851E-3</v>
      </c>
      <c r="H2371" s="2">
        <f t="shared" si="328"/>
        <v>1.0376775242235399</v>
      </c>
      <c r="I2371" s="2">
        <f t="shared" si="329"/>
        <v>50.924521269328345</v>
      </c>
    </row>
    <row r="2372" spans="1:9" ht="13.5" x14ac:dyDescent="0.25">
      <c r="A2372" s="3">
        <f>TITRES_STAT!B2375</f>
        <v>45761</v>
      </c>
      <c r="B2372" s="5">
        <f>TITRES_STAT!D2375</f>
        <v>0.37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2.3196969645046654E-3</v>
      </c>
      <c r="G2372" s="2">
        <f t="shared" si="332"/>
        <v>2.2354699898125075E-3</v>
      </c>
      <c r="H2372" s="2">
        <f t="shared" si="328"/>
        <v>1.0376775242235401</v>
      </c>
      <c r="I2372" s="2">
        <f t="shared" si="329"/>
        <v>50.924521269328352</v>
      </c>
    </row>
    <row r="2373" spans="1:9" ht="13.5" x14ac:dyDescent="0.25">
      <c r="A2373" s="3">
        <f>TITRES_STAT!B2376</f>
        <v>45762</v>
      </c>
      <c r="B2373" s="5">
        <f>TITRES_STAT!D2376</f>
        <v>0.37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2.1540043241829033E-3</v>
      </c>
      <c r="G2373" s="2">
        <f t="shared" si="332"/>
        <v>2.0757935619687569E-3</v>
      </c>
      <c r="H2373" s="2">
        <f t="shared" si="328"/>
        <v>1.0376775242235401</v>
      </c>
      <c r="I2373" s="2">
        <f t="shared" si="329"/>
        <v>50.924521269328352</v>
      </c>
    </row>
    <row r="2374" spans="1:9" ht="13.5" x14ac:dyDescent="0.25">
      <c r="A2374" s="3">
        <f>TITRES_STAT!B2377</f>
        <v>45763</v>
      </c>
      <c r="B2374" s="5">
        <f>TITRES_STAT!D2377</f>
        <v>0.38</v>
      </c>
      <c r="C2374" s="2">
        <f t="shared" si="333"/>
        <v>1.0000000000000009E-2</v>
      </c>
      <c r="D2374" s="2">
        <f t="shared" si="334"/>
        <v>1.0000000000000009E-2</v>
      </c>
      <c r="E2374" s="2">
        <f t="shared" si="335"/>
        <v>0</v>
      </c>
      <c r="F2374" s="2">
        <f t="shared" si="332"/>
        <v>2.7144325867412681E-3</v>
      </c>
      <c r="G2374" s="2">
        <f t="shared" si="332"/>
        <v>1.927522593256703E-3</v>
      </c>
      <c r="H2374" s="2">
        <f t="shared" si="328"/>
        <v>1.4082494266150303</v>
      </c>
      <c r="I2374" s="2">
        <f t="shared" si="329"/>
        <v>58.476061949879799</v>
      </c>
    </row>
    <row r="2375" spans="1:9" ht="13.5" x14ac:dyDescent="0.25">
      <c r="A2375" s="3">
        <f>TITRES_STAT!B2378</f>
        <v>45764</v>
      </c>
      <c r="B2375" s="5">
        <f>TITRES_STAT!D2378</f>
        <v>0.38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2.5205445448311776E-3</v>
      </c>
      <c r="G2375" s="2">
        <f t="shared" si="332"/>
        <v>1.7898424080240814E-3</v>
      </c>
      <c r="H2375" s="2">
        <f t="shared" si="328"/>
        <v>1.4082494266150303</v>
      </c>
      <c r="I2375" s="2">
        <f t="shared" si="329"/>
        <v>58.476061949879799</v>
      </c>
    </row>
    <row r="2376" spans="1:9" ht="13.5" x14ac:dyDescent="0.25">
      <c r="A2376" s="3">
        <f>TITRES_STAT!B2379</f>
        <v>45765</v>
      </c>
      <c r="B2376" s="5">
        <f>TITRES_STAT!D2379</f>
        <v>0.38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2.3405056487718076E-3</v>
      </c>
      <c r="G2376" s="2">
        <f t="shared" si="332"/>
        <v>1.6619965217366469E-3</v>
      </c>
      <c r="H2376" s="2">
        <f t="shared" si="328"/>
        <v>1.4082494266150303</v>
      </c>
      <c r="I2376" s="2">
        <f t="shared" si="329"/>
        <v>58.476061949879799</v>
      </c>
    </row>
    <row r="2377" spans="1:9" ht="13.5" x14ac:dyDescent="0.25">
      <c r="A2377" s="3">
        <f>TITRES_STAT!B2380</f>
        <v>45768</v>
      </c>
      <c r="B2377" s="5">
        <f>TITRES_STAT!D2380</f>
        <v>0.37</v>
      </c>
      <c r="C2377" s="2">
        <f t="shared" si="333"/>
        <v>-1.0000000000000009E-2</v>
      </c>
      <c r="D2377" s="2">
        <f t="shared" si="334"/>
        <v>0</v>
      </c>
      <c r="E2377" s="2">
        <f t="shared" si="335"/>
        <v>1.0000000000000009E-2</v>
      </c>
      <c r="F2377" s="2">
        <f t="shared" si="332"/>
        <v>2.1733266738595356E-3</v>
      </c>
      <c r="G2377" s="2">
        <f t="shared" si="332"/>
        <v>2.2575681987554584E-3</v>
      </c>
      <c r="H2377" s="2">
        <f t="shared" si="328"/>
        <v>0.96268483718792497</v>
      </c>
      <c r="I2377" s="2">
        <f t="shared" si="329"/>
        <v>49.049384748252834</v>
      </c>
    </row>
    <row r="2378" spans="1:9" ht="13.5" x14ac:dyDescent="0.25">
      <c r="A2378" s="3">
        <f>TITRES_STAT!B2381</f>
        <v>45769</v>
      </c>
      <c r="B2378" s="5">
        <f>TITRES_STAT!D2381</f>
        <v>0.37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2.01808905429814E-3</v>
      </c>
      <c r="G2378" s="2">
        <f t="shared" si="332"/>
        <v>2.0963133274157831E-3</v>
      </c>
      <c r="H2378" s="2">
        <f t="shared" si="328"/>
        <v>0.96268483718792475</v>
      </c>
      <c r="I2378" s="2">
        <f t="shared" si="329"/>
        <v>49.04938474825282</v>
      </c>
    </row>
    <row r="2379" spans="1:9" ht="13.5" x14ac:dyDescent="0.25">
      <c r="A2379" s="3">
        <f>TITRES_STAT!B2382</f>
        <v>45770</v>
      </c>
      <c r="B2379" s="5">
        <f>TITRES_STAT!D2382</f>
        <v>0.37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1.8739398361339872E-3</v>
      </c>
      <c r="G2379" s="2">
        <f t="shared" si="332"/>
        <v>1.9465766611717985E-3</v>
      </c>
      <c r="H2379" s="2">
        <f t="shared" si="328"/>
        <v>0.96268483718792486</v>
      </c>
      <c r="I2379" s="2">
        <f t="shared" si="329"/>
        <v>49.049384748252827</v>
      </c>
    </row>
    <row r="2380" spans="1:9" ht="13.5" x14ac:dyDescent="0.25">
      <c r="A2380" s="3">
        <f>TITRES_STAT!B2383</f>
        <v>45771</v>
      </c>
      <c r="B2380" s="5">
        <f>TITRES_STAT!D2383</f>
        <v>0.37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1.7400869906958451E-3</v>
      </c>
      <c r="G2380" s="2">
        <f t="shared" si="332"/>
        <v>1.8075354710880985E-3</v>
      </c>
      <c r="H2380" s="2">
        <f t="shared" si="328"/>
        <v>0.96268483718792475</v>
      </c>
      <c r="I2380" s="2">
        <f t="shared" si="329"/>
        <v>49.04938474825282</v>
      </c>
    </row>
    <row r="2381" spans="1:9" ht="13.5" x14ac:dyDescent="0.25">
      <c r="A2381" s="3">
        <f>TITRES_STAT!B2384</f>
        <v>45772</v>
      </c>
      <c r="B2381" s="5">
        <f>TITRES_STAT!D2384</f>
        <v>0.37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1.615795062788999E-3</v>
      </c>
      <c r="G2381" s="2">
        <f t="shared" si="336"/>
        <v>1.6784257945818058E-3</v>
      </c>
      <c r="H2381" s="2">
        <f t="shared" si="328"/>
        <v>0.96268483718792475</v>
      </c>
      <c r="I2381" s="2">
        <f t="shared" si="329"/>
        <v>49.04938474825282</v>
      </c>
    </row>
    <row r="2382" spans="1:9" ht="13.5" x14ac:dyDescent="0.25">
      <c r="A2382" s="3">
        <f>TITRES_STAT!B2385</f>
        <v>45775</v>
      </c>
      <c r="B2382" s="5">
        <f>TITRES_STAT!D2385</f>
        <v>0.37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1.5003811297326418E-3</v>
      </c>
      <c r="G2382" s="2">
        <f t="shared" si="336"/>
        <v>1.5585382378259624E-3</v>
      </c>
      <c r="H2382" s="2">
        <f t="shared" si="328"/>
        <v>0.96268483718792475</v>
      </c>
      <c r="I2382" s="2">
        <f t="shared" si="329"/>
        <v>49.04938474825282</v>
      </c>
    </row>
    <row r="2383" spans="1:9" ht="13.5" x14ac:dyDescent="0.25">
      <c r="A2383" s="3">
        <f>TITRES_STAT!B2386</f>
        <v>45776</v>
      </c>
      <c r="B2383" s="5">
        <f>TITRES_STAT!D2386</f>
        <v>0.37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1.393211049037453E-3</v>
      </c>
      <c r="G2383" s="2">
        <f t="shared" si="336"/>
        <v>1.4472140779812508E-3</v>
      </c>
      <c r="H2383" s="2">
        <f t="shared" si="328"/>
        <v>0.96268483718792464</v>
      </c>
      <c r="I2383" s="2">
        <f t="shared" si="329"/>
        <v>49.04938474825282</v>
      </c>
    </row>
    <row r="2384" spans="1:9" ht="13.5" x14ac:dyDescent="0.25">
      <c r="A2384" s="3">
        <f>TITRES_STAT!B2387</f>
        <v>45777</v>
      </c>
      <c r="B2384" s="5">
        <f>TITRES_STAT!D2387</f>
        <v>0.37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1.2936959741062064E-3</v>
      </c>
      <c r="G2384" s="2">
        <f t="shared" si="336"/>
        <v>1.343841643839733E-3</v>
      </c>
      <c r="H2384" s="2">
        <f t="shared" si="328"/>
        <v>0.96268483718792464</v>
      </c>
      <c r="I2384" s="2">
        <f t="shared" si="329"/>
        <v>49.04938474825282</v>
      </c>
    </row>
    <row r="2385" spans="1:9" ht="13.5" x14ac:dyDescent="0.25">
      <c r="A2385" s="3">
        <f>TITRES_STAT!B2388</f>
        <v>45779</v>
      </c>
      <c r="B2385" s="5">
        <f>TITRES_STAT!D2388</f>
        <v>0.37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1.2012891188129058E-3</v>
      </c>
      <c r="G2385" s="2">
        <f t="shared" si="336"/>
        <v>1.2478529549940377E-3</v>
      </c>
      <c r="H2385" s="2">
        <f t="shared" ref="H2385:H2448" si="337">F2385/G2385</f>
        <v>0.96268483718792464</v>
      </c>
      <c r="I2385" s="2">
        <f t="shared" ref="I2385:I2448" si="338">IF(G2385=0,100,100-(100/(1+H2385)))</f>
        <v>49.04938474825282</v>
      </c>
    </row>
    <row r="2386" spans="1:9" ht="13.5" x14ac:dyDescent="0.25">
      <c r="A2386" s="3">
        <f>TITRES_STAT!B2389</f>
        <v>45782</v>
      </c>
      <c r="B2386" s="5">
        <f>TITRES_STAT!D2389</f>
        <v>0.37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1.1154827531834127E-3</v>
      </c>
      <c r="G2386" s="2">
        <f t="shared" si="336"/>
        <v>1.158720601065892E-3</v>
      </c>
      <c r="H2386" s="2">
        <f t="shared" si="337"/>
        <v>0.96268483718792486</v>
      </c>
      <c r="I2386" s="2">
        <f t="shared" si="338"/>
        <v>49.049384748252827</v>
      </c>
    </row>
    <row r="2387" spans="1:9" ht="13.5" x14ac:dyDescent="0.25">
      <c r="A2387" s="3">
        <f>TITRES_STAT!B2390</f>
        <v>45783</v>
      </c>
      <c r="B2387" s="5">
        <f>TITRES_STAT!D2390</f>
        <v>0.37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1.0358054136703119E-3</v>
      </c>
      <c r="G2387" s="2">
        <f t="shared" si="336"/>
        <v>1.0759548438468998E-3</v>
      </c>
      <c r="H2387" s="2">
        <f t="shared" si="337"/>
        <v>0.96268483718792497</v>
      </c>
      <c r="I2387" s="2">
        <f t="shared" si="338"/>
        <v>49.049384748252834</v>
      </c>
    </row>
    <row r="2388" spans="1:9" ht="13.5" x14ac:dyDescent="0.25">
      <c r="A2388" s="3">
        <f>TITRES_STAT!B2391</f>
        <v>45784</v>
      </c>
      <c r="B2388" s="5">
        <f>TITRES_STAT!D2391</f>
        <v>0.38</v>
      </c>
      <c r="C2388" s="2">
        <f t="shared" si="333"/>
        <v>1.0000000000000009E-2</v>
      </c>
      <c r="D2388" s="2">
        <f t="shared" si="334"/>
        <v>1.0000000000000009E-2</v>
      </c>
      <c r="E2388" s="2">
        <f t="shared" si="335"/>
        <v>0</v>
      </c>
      <c r="F2388" s="2">
        <f t="shared" si="336"/>
        <v>1.6761050269795759E-3</v>
      </c>
      <c r="G2388" s="2">
        <f t="shared" si="336"/>
        <v>9.9910092642926398E-4</v>
      </c>
      <c r="H2388" s="2">
        <f t="shared" si="337"/>
        <v>1.6776133247818019</v>
      </c>
      <c r="I2388" s="2">
        <f t="shared" si="338"/>
        <v>62.653308050687649</v>
      </c>
    </row>
    <row r="2389" spans="1:9" ht="13.5" x14ac:dyDescent="0.25">
      <c r="A2389" s="3">
        <f>TITRES_STAT!B2392</f>
        <v>45785</v>
      </c>
      <c r="B2389" s="5">
        <f>TITRES_STAT!D2392</f>
        <v>0.38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1.5563832393381777E-3</v>
      </c>
      <c r="G2389" s="2">
        <f t="shared" si="336"/>
        <v>9.2773657454145941E-4</v>
      </c>
      <c r="H2389" s="2">
        <f t="shared" si="337"/>
        <v>1.6776133247818019</v>
      </c>
      <c r="I2389" s="2">
        <f t="shared" si="338"/>
        <v>62.653308050687649</v>
      </c>
    </row>
    <row r="2390" spans="1:9" ht="13.5" x14ac:dyDescent="0.25">
      <c r="A2390" s="3">
        <f>TITRES_STAT!B2393</f>
        <v>45786</v>
      </c>
      <c r="B2390" s="5">
        <f>TITRES_STAT!D2393</f>
        <v>0.37</v>
      </c>
      <c r="C2390" s="2">
        <f t="shared" si="333"/>
        <v>-1.0000000000000009E-2</v>
      </c>
      <c r="D2390" s="2">
        <f t="shared" si="334"/>
        <v>0</v>
      </c>
      <c r="E2390" s="2">
        <f t="shared" si="335"/>
        <v>1.0000000000000009E-2</v>
      </c>
      <c r="F2390" s="2">
        <f t="shared" si="336"/>
        <v>1.4452130079568792E-3</v>
      </c>
      <c r="G2390" s="2">
        <f t="shared" si="336"/>
        <v>1.5757553906456413E-3</v>
      </c>
      <c r="H2390" s="2">
        <f t="shared" si="337"/>
        <v>0.91715568072067677</v>
      </c>
      <c r="I2390" s="2">
        <f t="shared" si="338"/>
        <v>47.839395096798263</v>
      </c>
    </row>
    <row r="2391" spans="1:9" ht="13.5" x14ac:dyDescent="0.25">
      <c r="A2391" s="3">
        <f>TITRES_STAT!B2394</f>
        <v>45789</v>
      </c>
      <c r="B2391" s="5">
        <f>TITRES_STAT!D2394</f>
        <v>0.37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1.3419835073885306E-3</v>
      </c>
      <c r="G2391" s="2">
        <f t="shared" si="336"/>
        <v>1.4632014341709528E-3</v>
      </c>
      <c r="H2391" s="2">
        <f t="shared" si="337"/>
        <v>0.91715568072067677</v>
      </c>
      <c r="I2391" s="2">
        <f t="shared" si="338"/>
        <v>47.839395096798263</v>
      </c>
    </row>
    <row r="2392" spans="1:9" ht="13.5" x14ac:dyDescent="0.25">
      <c r="A2392" s="3">
        <f>TITRES_STAT!B2395</f>
        <v>45790</v>
      </c>
      <c r="B2392" s="5">
        <f>TITRES_STAT!D2395</f>
        <v>0.37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1.2461275425750642E-3</v>
      </c>
      <c r="G2392" s="2">
        <f t="shared" si="336"/>
        <v>1.3586870460158848E-3</v>
      </c>
      <c r="H2392" s="2">
        <f t="shared" si="337"/>
        <v>0.91715568072067666</v>
      </c>
      <c r="I2392" s="2">
        <f t="shared" si="338"/>
        <v>47.839395096798256</v>
      </c>
    </row>
    <row r="2393" spans="1:9" ht="13.5" x14ac:dyDescent="0.25">
      <c r="A2393" s="3">
        <f>TITRES_STAT!B2396</f>
        <v>45791</v>
      </c>
      <c r="B2393" s="5">
        <f>TITRES_STAT!D2396</f>
        <v>0.37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1.1571184323911309E-3</v>
      </c>
      <c r="G2393" s="2">
        <f t="shared" si="336"/>
        <v>1.2616379713004645E-3</v>
      </c>
      <c r="H2393" s="2">
        <f t="shared" si="337"/>
        <v>0.91715568072067655</v>
      </c>
      <c r="I2393" s="2">
        <f t="shared" si="338"/>
        <v>47.839395096798249</v>
      </c>
    </row>
    <row r="2394" spans="1:9" ht="13.5" x14ac:dyDescent="0.25">
      <c r="A2394" s="3">
        <f>TITRES_STAT!B2397</f>
        <v>45792</v>
      </c>
      <c r="B2394" s="5">
        <f>TITRES_STAT!D2397</f>
        <v>0.37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1.0744671157917644E-3</v>
      </c>
      <c r="G2394" s="2">
        <f t="shared" si="336"/>
        <v>1.1715209733504314E-3</v>
      </c>
      <c r="H2394" s="2">
        <f t="shared" si="337"/>
        <v>0.91715568072067644</v>
      </c>
      <c r="I2394" s="2">
        <f t="shared" si="338"/>
        <v>47.839395096798249</v>
      </c>
    </row>
    <row r="2395" spans="1:9" ht="13.5" x14ac:dyDescent="0.25">
      <c r="A2395" s="3">
        <f>TITRES_STAT!B2398</f>
        <v>45793</v>
      </c>
      <c r="B2395" s="5">
        <f>TITRES_STAT!D2398</f>
        <v>0.37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9.9771946466378119E-4</v>
      </c>
      <c r="G2395" s="2">
        <f t="shared" si="336"/>
        <v>1.0878409038254007E-3</v>
      </c>
      <c r="H2395" s="2">
        <f t="shared" si="337"/>
        <v>0.91715568072067633</v>
      </c>
      <c r="I2395" s="2">
        <f t="shared" si="338"/>
        <v>47.839395096798249</v>
      </c>
    </row>
    <row r="2396" spans="1:9" ht="13.5" x14ac:dyDescent="0.25">
      <c r="A2396" s="3">
        <f>TITRES_STAT!B2399</f>
        <v>45796</v>
      </c>
      <c r="B2396" s="5">
        <f>TITRES_STAT!D2399</f>
        <v>0.37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9.2645378861636821E-4</v>
      </c>
      <c r="G2396" s="2">
        <f t="shared" si="336"/>
        <v>1.0101379821235864E-3</v>
      </c>
      <c r="H2396" s="2">
        <f t="shared" si="337"/>
        <v>0.91715568072067633</v>
      </c>
      <c r="I2396" s="2">
        <f t="shared" si="338"/>
        <v>47.839395096798249</v>
      </c>
    </row>
    <row r="2397" spans="1:9" ht="13.5" x14ac:dyDescent="0.25">
      <c r="A2397" s="3">
        <f>TITRES_STAT!B2400</f>
        <v>45797</v>
      </c>
      <c r="B2397" s="5">
        <f>TITRES_STAT!D2400</f>
        <v>0.37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8.6027851800091323E-4</v>
      </c>
      <c r="G2397" s="2">
        <f t="shared" si="339"/>
        <v>9.3798526911475881E-4</v>
      </c>
      <c r="H2397" s="2">
        <f t="shared" si="337"/>
        <v>0.9171556807206761</v>
      </c>
      <c r="I2397" s="2">
        <f t="shared" si="338"/>
        <v>47.839395096798242</v>
      </c>
    </row>
    <row r="2398" spans="1:9" ht="13.5" x14ac:dyDescent="0.25">
      <c r="A2398" s="3">
        <f>TITRES_STAT!B2401</f>
        <v>45798</v>
      </c>
      <c r="B2398" s="5">
        <f>TITRES_STAT!D2401</f>
        <v>0.38</v>
      </c>
      <c r="C2398" s="2">
        <f t="shared" si="333"/>
        <v>1.0000000000000009E-2</v>
      </c>
      <c r="D2398" s="2">
        <f t="shared" si="334"/>
        <v>1.0000000000000009E-2</v>
      </c>
      <c r="E2398" s="2">
        <f t="shared" si="335"/>
        <v>0</v>
      </c>
      <c r="F2398" s="2">
        <f t="shared" si="339"/>
        <v>1.5131157667151343E-3</v>
      </c>
      <c r="G2398" s="2">
        <f t="shared" si="339"/>
        <v>8.7098632132084745E-4</v>
      </c>
      <c r="H2398" s="2">
        <f t="shared" si="337"/>
        <v>1.7372440067950781</v>
      </c>
      <c r="I2398" s="2">
        <f t="shared" si="338"/>
        <v>63.46690329698238</v>
      </c>
    </row>
    <row r="2399" spans="1:9" ht="13.5" x14ac:dyDescent="0.25">
      <c r="A2399" s="3">
        <f>TITRES_STAT!B2402</f>
        <v>45799</v>
      </c>
      <c r="B2399" s="5">
        <f>TITRES_STAT!D2402</f>
        <v>0.38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1.4050360690926245E-3</v>
      </c>
      <c r="G2399" s="2">
        <f t="shared" si="339"/>
        <v>8.0877301265507267E-4</v>
      </c>
      <c r="H2399" s="2">
        <f t="shared" si="337"/>
        <v>1.7372440067950776</v>
      </c>
      <c r="I2399" s="2">
        <f t="shared" si="338"/>
        <v>63.46690329698238</v>
      </c>
    </row>
    <row r="2400" spans="1:9" ht="13.5" x14ac:dyDescent="0.25">
      <c r="A2400" s="3">
        <f>TITRES_STAT!B2403</f>
        <v>45800</v>
      </c>
      <c r="B2400" s="5">
        <f>TITRES_STAT!D2403</f>
        <v>0.37</v>
      </c>
      <c r="C2400" s="2">
        <f t="shared" si="333"/>
        <v>-1.0000000000000009E-2</v>
      </c>
      <c r="D2400" s="2">
        <f t="shared" si="334"/>
        <v>0</v>
      </c>
      <c r="E2400" s="2">
        <f t="shared" si="335"/>
        <v>1.0000000000000009E-2</v>
      </c>
      <c r="F2400" s="2">
        <f t="shared" si="339"/>
        <v>1.3046763498717228E-3</v>
      </c>
      <c r="G2400" s="2">
        <f t="shared" si="339"/>
        <v>1.465289226036854E-3</v>
      </c>
      <c r="H2400" s="2">
        <f t="shared" si="337"/>
        <v>0.89038827740545223</v>
      </c>
      <c r="I2400" s="2">
        <f t="shared" si="338"/>
        <v>47.100814581198385</v>
      </c>
    </row>
    <row r="2401" spans="1:9" ht="13.5" x14ac:dyDescent="0.25">
      <c r="A2401" s="3">
        <f>TITRES_STAT!B2404</f>
        <v>45803</v>
      </c>
      <c r="B2401" s="5">
        <f>TITRES_STAT!D2404</f>
        <v>0.37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1.2114851820237426E-3</v>
      </c>
      <c r="G2401" s="2">
        <f t="shared" si="339"/>
        <v>1.3606257098913645E-3</v>
      </c>
      <c r="H2401" s="2">
        <f t="shared" si="337"/>
        <v>0.89038827740545223</v>
      </c>
      <c r="I2401" s="2">
        <f t="shared" si="338"/>
        <v>47.100814581198385</v>
      </c>
    </row>
    <row r="2402" spans="1:9" ht="13.5" x14ac:dyDescent="0.25">
      <c r="A2402" s="3">
        <f>TITRES_STAT!B2405</f>
        <v>45804</v>
      </c>
      <c r="B2402" s="5">
        <f>TITRES_STAT!D2405</f>
        <v>0.37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1.124950526164904E-3</v>
      </c>
      <c r="G2402" s="2">
        <f t="shared" si="339"/>
        <v>1.2634381591848387E-3</v>
      </c>
      <c r="H2402" s="2">
        <f t="shared" si="337"/>
        <v>0.89038827740545212</v>
      </c>
      <c r="I2402" s="2">
        <f t="shared" si="338"/>
        <v>47.100814581198385</v>
      </c>
    </row>
    <row r="2403" spans="1:9" ht="13.5" x14ac:dyDescent="0.25">
      <c r="A2403" s="3">
        <f>TITRES_STAT!B2406</f>
        <v>45805</v>
      </c>
      <c r="B2403" s="5">
        <f>TITRES_STAT!D2406</f>
        <v>0.37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1.044596917153125E-3</v>
      </c>
      <c r="G2403" s="2">
        <f t="shared" si="339"/>
        <v>1.1731925763859216E-3</v>
      </c>
      <c r="H2403" s="2">
        <f t="shared" si="337"/>
        <v>0.89038827740545212</v>
      </c>
      <c r="I2403" s="2">
        <f t="shared" si="338"/>
        <v>47.100814581198385</v>
      </c>
    </row>
    <row r="2404" spans="1:9" ht="13.5" x14ac:dyDescent="0.25">
      <c r="A2404" s="3">
        <f>TITRES_STAT!B2407</f>
        <v>45806</v>
      </c>
      <c r="B2404" s="5">
        <f>TITRES_STAT!D2407</f>
        <v>0.37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9.6998285164218753E-4</v>
      </c>
      <c r="G2404" s="2">
        <f t="shared" si="339"/>
        <v>1.08939310664407E-3</v>
      </c>
      <c r="H2404" s="2">
        <f t="shared" si="337"/>
        <v>0.89038827740545212</v>
      </c>
      <c r="I2404" s="2">
        <f t="shared" si="338"/>
        <v>47.100814581198385</v>
      </c>
    </row>
    <row r="2405" spans="1:9" ht="13.5" x14ac:dyDescent="0.25">
      <c r="A2405" s="3">
        <f>TITRES_STAT!B2408</f>
        <v>45807</v>
      </c>
      <c r="B2405" s="5">
        <f>TITRES_STAT!D2408</f>
        <v>0.37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9.0069836223917422E-4</v>
      </c>
      <c r="G2405" s="2">
        <f t="shared" si="339"/>
        <v>1.0115793133123508E-3</v>
      </c>
      <c r="H2405" s="2">
        <f t="shared" si="337"/>
        <v>0.89038827740545223</v>
      </c>
      <c r="I2405" s="2">
        <f t="shared" si="338"/>
        <v>47.100814581198385</v>
      </c>
    </row>
    <row r="2406" spans="1:9" ht="13.5" x14ac:dyDescent="0.25">
      <c r="A2406" s="3">
        <f>TITRES_STAT!B2409</f>
        <v>45810</v>
      </c>
      <c r="B2406" s="5">
        <f>TITRES_STAT!D2409</f>
        <v>0.37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8.3636276493637607E-4</v>
      </c>
      <c r="G2406" s="2">
        <f t="shared" si="339"/>
        <v>9.3932364807575424E-4</v>
      </c>
      <c r="H2406" s="2">
        <f t="shared" si="337"/>
        <v>0.89038827740545223</v>
      </c>
      <c r="I2406" s="2">
        <f t="shared" si="338"/>
        <v>47.100814581198385</v>
      </c>
    </row>
    <row r="2407" spans="1:9" ht="13.5" x14ac:dyDescent="0.25">
      <c r="A2407" s="3">
        <f>TITRES_STAT!B2410</f>
        <v>45811</v>
      </c>
      <c r="B2407" s="5">
        <f>TITRES_STAT!D2410</f>
        <v>0.37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7.7662256744092067E-4</v>
      </c>
      <c r="G2407" s="2">
        <f t="shared" si="339"/>
        <v>8.7222910178462898E-4</v>
      </c>
      <c r="H2407" s="2">
        <f t="shared" si="337"/>
        <v>0.89038827740545223</v>
      </c>
      <c r="I2407" s="2">
        <f t="shared" si="338"/>
        <v>47.100814581198385</v>
      </c>
    </row>
    <row r="2408" spans="1:9" ht="13.5" x14ac:dyDescent="0.25">
      <c r="A2408" s="3">
        <f>TITRES_STAT!B2411</f>
        <v>45812</v>
      </c>
      <c r="B2408" s="5">
        <f>TITRES_STAT!D2411</f>
        <v>0.38</v>
      </c>
      <c r="C2408" s="2">
        <f t="shared" si="333"/>
        <v>1.0000000000000009E-2</v>
      </c>
      <c r="D2408" s="2">
        <f t="shared" si="334"/>
        <v>1.0000000000000009E-2</v>
      </c>
      <c r="E2408" s="2">
        <f t="shared" si="335"/>
        <v>0</v>
      </c>
      <c r="F2408" s="2">
        <f t="shared" si="339"/>
        <v>1.4354352411951412E-3</v>
      </c>
      <c r="G2408" s="2">
        <f t="shared" si="339"/>
        <v>8.0992702308572691E-4</v>
      </c>
      <c r="H2408" s="2">
        <f t="shared" si="337"/>
        <v>1.7723019485463041</v>
      </c>
      <c r="I2408" s="2">
        <f t="shared" si="338"/>
        <v>63.928893080194094</v>
      </c>
    </row>
    <row r="2409" spans="1:9" ht="13.5" x14ac:dyDescent="0.25">
      <c r="A2409" s="3">
        <f>TITRES_STAT!B2412</f>
        <v>45813</v>
      </c>
      <c r="B2409" s="5">
        <f>TITRES_STAT!D2412</f>
        <v>0.37</v>
      </c>
      <c r="C2409" s="2">
        <f t="shared" si="333"/>
        <v>-1.0000000000000009E-2</v>
      </c>
      <c r="D2409" s="2">
        <f t="shared" si="334"/>
        <v>0</v>
      </c>
      <c r="E2409" s="2">
        <f t="shared" si="335"/>
        <v>1.0000000000000009E-2</v>
      </c>
      <c r="F2409" s="2">
        <f t="shared" si="339"/>
        <v>1.3329041525383454E-3</v>
      </c>
      <c r="G2409" s="2">
        <f t="shared" si="339"/>
        <v>1.466360807151033E-3</v>
      </c>
      <c r="H2409" s="2">
        <f t="shared" si="337"/>
        <v>0.90898784667330401</v>
      </c>
      <c r="I2409" s="2">
        <f t="shared" si="338"/>
        <v>47.61621967669155</v>
      </c>
    </row>
    <row r="2410" spans="1:9" ht="13.5" x14ac:dyDescent="0.25">
      <c r="A2410" s="3">
        <f>TITRES_STAT!B2413</f>
        <v>45817</v>
      </c>
      <c r="B2410" s="5">
        <f>TITRES_STAT!D2413</f>
        <v>0.37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1.2376967130713207E-3</v>
      </c>
      <c r="G2410" s="2">
        <f t="shared" si="339"/>
        <v>1.3616207494973876E-3</v>
      </c>
      <c r="H2410" s="2">
        <f t="shared" si="337"/>
        <v>0.90898784667330401</v>
      </c>
      <c r="I2410" s="2">
        <f t="shared" si="338"/>
        <v>47.61621967669155</v>
      </c>
    </row>
    <row r="2411" spans="1:9" ht="13.5" x14ac:dyDescent="0.25">
      <c r="A2411" s="3">
        <f>TITRES_STAT!B2414</f>
        <v>45818</v>
      </c>
      <c r="B2411" s="5">
        <f>TITRES_STAT!D2414</f>
        <v>0.38</v>
      </c>
      <c r="C2411" s="2">
        <f t="shared" si="333"/>
        <v>1.0000000000000009E-2</v>
      </c>
      <c r="D2411" s="2">
        <f t="shared" si="334"/>
        <v>1.0000000000000009E-2</v>
      </c>
      <c r="E2411" s="2">
        <f t="shared" si="335"/>
        <v>0</v>
      </c>
      <c r="F2411" s="2">
        <f t="shared" si="339"/>
        <v>1.8635755192805126E-3</v>
      </c>
      <c r="G2411" s="2">
        <f t="shared" si="339"/>
        <v>1.2643621245332884E-3</v>
      </c>
      <c r="H2411" s="2">
        <f t="shared" si="337"/>
        <v>1.4739254546781135</v>
      </c>
      <c r="I2411" s="2">
        <f t="shared" si="338"/>
        <v>59.578410169593745</v>
      </c>
    </row>
    <row r="2412" spans="1:9" ht="13.5" x14ac:dyDescent="0.25">
      <c r="A2412" s="3">
        <f>TITRES_STAT!B2415</f>
        <v>45819</v>
      </c>
      <c r="B2412" s="5">
        <f>TITRES_STAT!D2415</f>
        <v>0.37</v>
      </c>
      <c r="C2412" s="2">
        <f t="shared" si="333"/>
        <v>-1.0000000000000009E-2</v>
      </c>
      <c r="D2412" s="2">
        <f t="shared" si="334"/>
        <v>0</v>
      </c>
      <c r="E2412" s="2">
        <f t="shared" si="335"/>
        <v>1.0000000000000009E-2</v>
      </c>
      <c r="F2412" s="2">
        <f t="shared" si="339"/>
        <v>1.7304629821890474E-3</v>
      </c>
      <c r="G2412" s="2">
        <f t="shared" si="339"/>
        <v>1.888336258495197E-3</v>
      </c>
      <c r="H2412" s="2">
        <f t="shared" si="337"/>
        <v>0.91639557012374595</v>
      </c>
      <c r="I2412" s="2">
        <f t="shared" si="338"/>
        <v>47.818706346966366</v>
      </c>
    </row>
    <row r="2413" spans="1:9" ht="13.5" x14ac:dyDescent="0.25">
      <c r="A2413" s="3">
        <f>TITRES_STAT!B2416</f>
        <v>45820</v>
      </c>
      <c r="B2413" s="5">
        <f>TITRES_STAT!D2416</f>
        <v>0.38</v>
      </c>
      <c r="C2413" s="2">
        <f t="shared" si="333"/>
        <v>1.0000000000000009E-2</v>
      </c>
      <c r="D2413" s="2">
        <f t="shared" si="334"/>
        <v>1.0000000000000009E-2</v>
      </c>
      <c r="E2413" s="2">
        <f t="shared" si="335"/>
        <v>0</v>
      </c>
      <c r="F2413" s="2">
        <f t="shared" ref="F2413:G2428" si="340">((F2412*13)+D2413)/14</f>
        <v>2.3211441977469731E-3</v>
      </c>
      <c r="G2413" s="2">
        <f t="shared" si="340"/>
        <v>1.7534550971741115E-3</v>
      </c>
      <c r="H2413" s="2">
        <f t="shared" si="337"/>
        <v>1.3237545697564517</v>
      </c>
      <c r="I2413" s="2">
        <f t="shared" si="338"/>
        <v>56.966195440131699</v>
      </c>
    </row>
    <row r="2414" spans="1:9" ht="13.5" x14ac:dyDescent="0.25">
      <c r="A2414" s="3">
        <f>TITRES_STAT!B2417</f>
        <v>45821</v>
      </c>
      <c r="B2414" s="5">
        <f>TITRES_STAT!D2417</f>
        <v>0.37</v>
      </c>
      <c r="C2414" s="2">
        <f t="shared" si="333"/>
        <v>-1.0000000000000009E-2</v>
      </c>
      <c r="D2414" s="2">
        <f t="shared" si="334"/>
        <v>0</v>
      </c>
      <c r="E2414" s="2">
        <f t="shared" si="335"/>
        <v>1.0000000000000009E-2</v>
      </c>
      <c r="F2414" s="2">
        <f t="shared" si="340"/>
        <v>2.1553481836221891E-3</v>
      </c>
      <c r="G2414" s="2">
        <f t="shared" si="340"/>
        <v>2.3424940188045327E-3</v>
      </c>
      <c r="H2414" s="2">
        <f t="shared" si="337"/>
        <v>0.9201082975324516</v>
      </c>
      <c r="I2414" s="2">
        <f t="shared" si="338"/>
        <v>47.919604259556138</v>
      </c>
    </row>
    <row r="2415" spans="1:9" ht="13.5" x14ac:dyDescent="0.25">
      <c r="A2415" s="3">
        <f>TITRES_STAT!B2418</f>
        <v>45824</v>
      </c>
      <c r="B2415" s="5">
        <f>TITRES_STAT!D2418</f>
        <v>0.37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2.0013947419348899E-3</v>
      </c>
      <c r="G2415" s="2">
        <f t="shared" si="340"/>
        <v>2.1751730174613517E-3</v>
      </c>
      <c r="H2415" s="2">
        <f t="shared" si="337"/>
        <v>0.9201082975324516</v>
      </c>
      <c r="I2415" s="2">
        <f t="shared" si="338"/>
        <v>47.919604259556138</v>
      </c>
    </row>
    <row r="2416" spans="1:9" ht="13.5" x14ac:dyDescent="0.25">
      <c r="A2416" s="3">
        <f>TITRES_STAT!B2419</f>
        <v>45825</v>
      </c>
      <c r="B2416" s="5">
        <f>TITRES_STAT!D2419</f>
        <v>0.37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1.8584379746538263E-3</v>
      </c>
      <c r="G2416" s="2">
        <f t="shared" si="340"/>
        <v>2.0198035162141124E-3</v>
      </c>
      <c r="H2416" s="2">
        <f t="shared" si="337"/>
        <v>0.92010829753245149</v>
      </c>
      <c r="I2416" s="2">
        <f t="shared" si="338"/>
        <v>47.919604259556138</v>
      </c>
    </row>
    <row r="2417" spans="1:9" ht="13.5" x14ac:dyDescent="0.25">
      <c r="A2417" s="3">
        <f>TITRES_STAT!B2420</f>
        <v>45826</v>
      </c>
      <c r="B2417" s="5">
        <f>TITRES_STAT!D2420</f>
        <v>0.37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1.7256924050356958E-3</v>
      </c>
      <c r="G2417" s="2">
        <f t="shared" si="340"/>
        <v>1.8755318364845328E-3</v>
      </c>
      <c r="H2417" s="2">
        <f t="shared" si="337"/>
        <v>0.92010829753245149</v>
      </c>
      <c r="I2417" s="2">
        <f t="shared" si="338"/>
        <v>47.919604259556138</v>
      </c>
    </row>
    <row r="2418" spans="1:9" ht="13.5" x14ac:dyDescent="0.25">
      <c r="A2418" s="3">
        <f>TITRES_STAT!B2421</f>
        <v>45827</v>
      </c>
      <c r="B2418" s="5">
        <f>TITRES_STAT!D2421</f>
        <v>0.37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1.6024286618188603E-3</v>
      </c>
      <c r="G2418" s="2">
        <f t="shared" si="340"/>
        <v>1.7415652767356377E-3</v>
      </c>
      <c r="H2418" s="2">
        <f t="shared" si="337"/>
        <v>0.92010829753245149</v>
      </c>
      <c r="I2418" s="2">
        <f t="shared" si="338"/>
        <v>47.919604259556138</v>
      </c>
    </row>
    <row r="2419" spans="1:9" ht="13.5" x14ac:dyDescent="0.25">
      <c r="A2419" s="3">
        <f>TITRES_STAT!B2422</f>
        <v>45828</v>
      </c>
      <c r="B2419" s="5">
        <f>TITRES_STAT!D2422</f>
        <v>0.37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1.4879694716889416E-3</v>
      </c>
      <c r="G2419" s="2">
        <f t="shared" si="340"/>
        <v>1.6171677569688065E-3</v>
      </c>
      <c r="H2419" s="2">
        <f t="shared" si="337"/>
        <v>0.92010829753245138</v>
      </c>
      <c r="I2419" s="2">
        <f t="shared" si="338"/>
        <v>47.919604259556138</v>
      </c>
    </row>
    <row r="2420" spans="1:9" ht="13.5" x14ac:dyDescent="0.25">
      <c r="A2420" s="3">
        <f>TITRES_STAT!B2423</f>
        <v>45831</v>
      </c>
      <c r="B2420" s="5">
        <f>TITRES_STAT!D2423</f>
        <v>0.37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1.3816859379968745E-3</v>
      </c>
      <c r="G2420" s="2">
        <f t="shared" si="340"/>
        <v>1.5016557743281775E-3</v>
      </c>
      <c r="H2420" s="2">
        <f t="shared" si="337"/>
        <v>0.92010829753245149</v>
      </c>
      <c r="I2420" s="2">
        <f t="shared" si="338"/>
        <v>47.919604259556138</v>
      </c>
    </row>
    <row r="2421" spans="1:9" ht="13.5" x14ac:dyDescent="0.25">
      <c r="A2421" s="3">
        <f>TITRES_STAT!B2424</f>
        <v>45832</v>
      </c>
      <c r="B2421" s="5">
        <f>TITRES_STAT!D2424</f>
        <v>0.37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1.2829940852828123E-3</v>
      </c>
      <c r="G2421" s="2">
        <f t="shared" si="340"/>
        <v>1.3943946475904504E-3</v>
      </c>
      <c r="H2421" s="2">
        <f t="shared" si="337"/>
        <v>0.92010829753245171</v>
      </c>
      <c r="I2421" s="2">
        <f t="shared" si="338"/>
        <v>47.919604259556145</v>
      </c>
    </row>
    <row r="2422" spans="1:9" ht="13.5" x14ac:dyDescent="0.25">
      <c r="A2422" s="3">
        <f>TITRES_STAT!B2425</f>
        <v>45833</v>
      </c>
      <c r="B2422" s="5">
        <f>TITRES_STAT!D2425</f>
        <v>0.36</v>
      </c>
      <c r="C2422" s="2">
        <f t="shared" si="333"/>
        <v>-1.0000000000000009E-2</v>
      </c>
      <c r="D2422" s="2">
        <f t="shared" si="334"/>
        <v>0</v>
      </c>
      <c r="E2422" s="2">
        <f t="shared" si="335"/>
        <v>1.0000000000000009E-2</v>
      </c>
      <c r="F2422" s="2">
        <f t="shared" si="340"/>
        <v>1.1913516506197543E-3</v>
      </c>
      <c r="G2422" s="2">
        <f t="shared" si="340"/>
        <v>2.0090807441911331E-3</v>
      </c>
      <c r="H2422" s="2">
        <f t="shared" si="337"/>
        <v>0.59298345975606814</v>
      </c>
      <c r="I2422" s="2">
        <f t="shared" si="338"/>
        <v>37.224709153406465</v>
      </c>
    </row>
    <row r="2423" spans="1:9" ht="13.5" x14ac:dyDescent="0.25">
      <c r="A2423" s="3">
        <f>TITRES_STAT!B2426</f>
        <v>45835</v>
      </c>
      <c r="B2423" s="5">
        <f>TITRES_STAT!D2426</f>
        <v>0.37</v>
      </c>
      <c r="C2423" s="2">
        <f t="shared" si="333"/>
        <v>1.0000000000000009E-2</v>
      </c>
      <c r="D2423" s="2">
        <f t="shared" si="334"/>
        <v>1.0000000000000009E-2</v>
      </c>
      <c r="E2423" s="2">
        <f t="shared" si="335"/>
        <v>0</v>
      </c>
      <c r="F2423" s="2">
        <f t="shared" si="340"/>
        <v>1.8205408184326297E-3</v>
      </c>
      <c r="G2423" s="2">
        <f t="shared" si="340"/>
        <v>1.8655749767489092E-3</v>
      </c>
      <c r="H2423" s="2">
        <f t="shared" si="337"/>
        <v>0.97586044041244624</v>
      </c>
      <c r="I2423" s="2">
        <f t="shared" si="338"/>
        <v>49.389138040981408</v>
      </c>
    </row>
    <row r="2424" spans="1:9" ht="13.5" x14ac:dyDescent="0.25">
      <c r="A2424" s="3">
        <f>TITRES_STAT!B2427</f>
        <v>45838</v>
      </c>
      <c r="B2424" s="5">
        <f>TITRES_STAT!D2427</f>
        <v>0.36</v>
      </c>
      <c r="C2424" s="2">
        <f t="shared" si="333"/>
        <v>-1.0000000000000009E-2</v>
      </c>
      <c r="D2424" s="2">
        <f t="shared" si="334"/>
        <v>0</v>
      </c>
      <c r="E2424" s="2">
        <f t="shared" si="335"/>
        <v>1.0000000000000009E-2</v>
      </c>
      <c r="F2424" s="2">
        <f t="shared" si="340"/>
        <v>1.6905021885445847E-3</v>
      </c>
      <c r="G2424" s="2">
        <f t="shared" si="340"/>
        <v>2.4466053355525594E-3</v>
      </c>
      <c r="H2424" s="2">
        <f t="shared" si="337"/>
        <v>0.69095826939443383</v>
      </c>
      <c r="I2424" s="2">
        <f t="shared" si="338"/>
        <v>40.861935028229873</v>
      </c>
    </row>
    <row r="2425" spans="1:9" ht="13.5" x14ac:dyDescent="0.25">
      <c r="A2425" s="3">
        <f>TITRES_STAT!B2428</f>
        <v>45839</v>
      </c>
      <c r="B2425" s="5">
        <f>TITRES_STAT!D2428</f>
        <v>0.36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1.5697520322199715E-3</v>
      </c>
      <c r="G2425" s="2">
        <f t="shared" si="340"/>
        <v>2.2718478115845192E-3</v>
      </c>
      <c r="H2425" s="2">
        <f t="shared" si="337"/>
        <v>0.69095826939443394</v>
      </c>
      <c r="I2425" s="2">
        <f t="shared" si="338"/>
        <v>40.86193502822988</v>
      </c>
    </row>
    <row r="2426" spans="1:9" ht="13.5" x14ac:dyDescent="0.25">
      <c r="A2426" s="3">
        <f>TITRES_STAT!B2429</f>
        <v>45840</v>
      </c>
      <c r="B2426" s="5">
        <f>TITRES_STAT!D2429</f>
        <v>0.36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1.457626887061402E-3</v>
      </c>
      <c r="G2426" s="2">
        <f t="shared" si="340"/>
        <v>2.1095729678999109E-3</v>
      </c>
      <c r="H2426" s="2">
        <f t="shared" si="337"/>
        <v>0.69095826939443383</v>
      </c>
      <c r="I2426" s="2">
        <f t="shared" si="338"/>
        <v>40.861935028229873</v>
      </c>
    </row>
    <row r="2427" spans="1:9" ht="13.5" x14ac:dyDescent="0.25">
      <c r="A2427" s="3">
        <f>TITRES_STAT!B2430</f>
        <v>45841</v>
      </c>
      <c r="B2427" s="5">
        <f>TITRES_STAT!D2430</f>
        <v>0.36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1.3535106808427303E-3</v>
      </c>
      <c r="G2427" s="2">
        <f t="shared" si="340"/>
        <v>1.9588891844784886E-3</v>
      </c>
      <c r="H2427" s="2">
        <f t="shared" si="337"/>
        <v>0.69095826939443383</v>
      </c>
      <c r="I2427" s="2">
        <f t="shared" si="338"/>
        <v>40.861935028229873</v>
      </c>
    </row>
    <row r="2428" spans="1:9" ht="13.5" x14ac:dyDescent="0.25">
      <c r="A2428" s="3">
        <f>TITRES_STAT!B2431</f>
        <v>45842</v>
      </c>
      <c r="B2428" s="5">
        <f>TITRES_STAT!D2431</f>
        <v>0.37</v>
      </c>
      <c r="C2428" s="2">
        <f t="shared" si="333"/>
        <v>1.0000000000000009E-2</v>
      </c>
      <c r="D2428" s="2">
        <f t="shared" si="334"/>
        <v>1.0000000000000009E-2</v>
      </c>
      <c r="E2428" s="2">
        <f t="shared" si="335"/>
        <v>0</v>
      </c>
      <c r="F2428" s="2">
        <f t="shared" si="340"/>
        <v>1.9711170607825358E-3</v>
      </c>
      <c r="G2428" s="2">
        <f t="shared" si="340"/>
        <v>1.8189685284443109E-3</v>
      </c>
      <c r="H2428" s="2">
        <f t="shared" si="337"/>
        <v>1.0836455001606604</v>
      </c>
      <c r="I2428" s="2">
        <f t="shared" si="338"/>
        <v>52.00719124616473</v>
      </c>
    </row>
    <row r="2429" spans="1:9" ht="13.5" x14ac:dyDescent="0.25">
      <c r="A2429" s="3">
        <f>TITRES_STAT!B2432</f>
        <v>45845</v>
      </c>
      <c r="B2429" s="5">
        <f>TITRES_STAT!D2432</f>
        <v>0.37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1.8303229850123548E-3</v>
      </c>
      <c r="G2429" s="2">
        <f t="shared" si="341"/>
        <v>1.6890422049840031E-3</v>
      </c>
      <c r="H2429" s="2">
        <f t="shared" si="337"/>
        <v>1.0836455001606604</v>
      </c>
      <c r="I2429" s="2">
        <f t="shared" si="338"/>
        <v>52.00719124616473</v>
      </c>
    </row>
    <row r="2430" spans="1:9" ht="13.5" x14ac:dyDescent="0.25">
      <c r="A2430" s="3">
        <f>TITRES_STAT!B2433</f>
        <v>45846</v>
      </c>
      <c r="B2430" s="5">
        <f>TITRES_STAT!D2433</f>
        <v>0.36</v>
      </c>
      <c r="C2430" s="2">
        <f t="shared" si="333"/>
        <v>-1.0000000000000009E-2</v>
      </c>
      <c r="D2430" s="2">
        <f t="shared" si="334"/>
        <v>0</v>
      </c>
      <c r="E2430" s="2">
        <f t="shared" si="335"/>
        <v>1.0000000000000009E-2</v>
      </c>
      <c r="F2430" s="2">
        <f t="shared" si="341"/>
        <v>1.6995856289400437E-3</v>
      </c>
      <c r="G2430" s="2">
        <f t="shared" si="341"/>
        <v>2.2826820474851463E-3</v>
      </c>
      <c r="H2430" s="2">
        <f t="shared" si="337"/>
        <v>0.74455644438632806</v>
      </c>
      <c r="I2430" s="2">
        <f t="shared" si="338"/>
        <v>42.678839471326825</v>
      </c>
    </row>
    <row r="2431" spans="1:9" ht="13.5" x14ac:dyDescent="0.25">
      <c r="A2431" s="3">
        <f>TITRES_STAT!B2434</f>
        <v>45847</v>
      </c>
      <c r="B2431" s="5">
        <f>TITRES_STAT!D2434</f>
        <v>0.36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1.5781866554443263E-3</v>
      </c>
      <c r="G2431" s="2">
        <f t="shared" si="341"/>
        <v>2.1196333298076357E-3</v>
      </c>
      <c r="H2431" s="2">
        <f t="shared" si="337"/>
        <v>0.74455644438632806</v>
      </c>
      <c r="I2431" s="2">
        <f t="shared" si="338"/>
        <v>42.678839471326825</v>
      </c>
    </row>
    <row r="2432" spans="1:9" ht="13.5" x14ac:dyDescent="0.25">
      <c r="A2432" s="3">
        <f>TITRES_STAT!B2435</f>
        <v>45848</v>
      </c>
      <c r="B2432" s="5">
        <f>TITRES_STAT!D2435</f>
        <v>0.36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1.4654590371983029E-3</v>
      </c>
      <c r="G2432" s="2">
        <f t="shared" si="341"/>
        <v>1.9682309491070903E-3</v>
      </c>
      <c r="H2432" s="2">
        <f t="shared" si="337"/>
        <v>0.74455644438632806</v>
      </c>
      <c r="I2432" s="2">
        <f t="shared" si="338"/>
        <v>42.678839471326825</v>
      </c>
    </row>
    <row r="2433" spans="1:9" ht="13.5" x14ac:dyDescent="0.25">
      <c r="A2433" s="3">
        <f>TITRES_STAT!B2436</f>
        <v>45849</v>
      </c>
      <c r="B2433" s="5">
        <f>TITRES_STAT!D2436</f>
        <v>0.37</v>
      </c>
      <c r="C2433" s="2">
        <f t="shared" si="333"/>
        <v>1.0000000000000009E-2</v>
      </c>
      <c r="D2433" s="2">
        <f t="shared" si="334"/>
        <v>1.0000000000000009E-2</v>
      </c>
      <c r="E2433" s="2">
        <f t="shared" si="335"/>
        <v>0</v>
      </c>
      <c r="F2433" s="2">
        <f t="shared" si="341"/>
        <v>2.0750691059698533E-3</v>
      </c>
      <c r="G2433" s="2">
        <f t="shared" si="341"/>
        <v>1.8276430241708694E-3</v>
      </c>
      <c r="H2433" s="2">
        <f t="shared" si="337"/>
        <v>1.1353798737098737</v>
      </c>
      <c r="I2433" s="2">
        <f t="shared" si="338"/>
        <v>53.169924831095116</v>
      </c>
    </row>
    <row r="2434" spans="1:9" ht="13.5" x14ac:dyDescent="0.25">
      <c r="A2434" s="3">
        <f>TITRES_STAT!B2437</f>
        <v>45852</v>
      </c>
      <c r="B2434" s="5">
        <f>TITRES_STAT!D2437</f>
        <v>0.37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1.9268498841148638E-3</v>
      </c>
      <c r="G2434" s="2">
        <f t="shared" si="341"/>
        <v>1.6970970938729503E-3</v>
      </c>
      <c r="H2434" s="2">
        <f t="shared" si="337"/>
        <v>1.1353798737098737</v>
      </c>
      <c r="I2434" s="2">
        <f t="shared" si="338"/>
        <v>53.169924831095116</v>
      </c>
    </row>
    <row r="2435" spans="1:9" ht="13.5" x14ac:dyDescent="0.25">
      <c r="A2435" s="3">
        <f>TITRES_STAT!B2438</f>
        <v>45853</v>
      </c>
      <c r="B2435" s="5">
        <f>TITRES_STAT!D2438</f>
        <v>0.37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1.7892177495352306E-3</v>
      </c>
      <c r="G2435" s="2">
        <f t="shared" si="341"/>
        <v>1.5758758728820251E-3</v>
      </c>
      <c r="H2435" s="2">
        <f t="shared" si="337"/>
        <v>1.1353798737098737</v>
      </c>
      <c r="I2435" s="2">
        <f t="shared" si="338"/>
        <v>53.169924831095116</v>
      </c>
    </row>
    <row r="2436" spans="1:9" ht="13.5" x14ac:dyDescent="0.25">
      <c r="A2436" s="3">
        <f>TITRES_STAT!B2439</f>
        <v>45854</v>
      </c>
      <c r="B2436" s="5">
        <f>TITRES_STAT!D2439</f>
        <v>0.36</v>
      </c>
      <c r="C2436" s="2">
        <f t="shared" si="342"/>
        <v>-1.0000000000000009E-2</v>
      </c>
      <c r="D2436" s="2">
        <f t="shared" si="343"/>
        <v>0</v>
      </c>
      <c r="E2436" s="2">
        <f t="shared" si="344"/>
        <v>1.0000000000000009E-2</v>
      </c>
      <c r="F2436" s="2">
        <f t="shared" si="341"/>
        <v>1.6614164817112856E-3</v>
      </c>
      <c r="G2436" s="2">
        <f t="shared" si="341"/>
        <v>2.1775990248190237E-3</v>
      </c>
      <c r="H2436" s="2">
        <f t="shared" si="337"/>
        <v>0.7629579471589647</v>
      </c>
      <c r="I2436" s="2">
        <f t="shared" si="338"/>
        <v>43.27714954224993</v>
      </c>
    </row>
    <row r="2437" spans="1:9" ht="13.5" x14ac:dyDescent="0.25">
      <c r="A2437" s="3">
        <f>TITRES_STAT!B2440</f>
        <v>45855</v>
      </c>
      <c r="B2437" s="5">
        <f>TITRES_STAT!D2440</f>
        <v>0.36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1.5427438758747654E-3</v>
      </c>
      <c r="G2437" s="2">
        <f t="shared" si="341"/>
        <v>2.0220562373319505E-3</v>
      </c>
      <c r="H2437" s="2">
        <f t="shared" si="337"/>
        <v>0.7629579471589647</v>
      </c>
      <c r="I2437" s="2">
        <f t="shared" si="338"/>
        <v>43.27714954224993</v>
      </c>
    </row>
    <row r="2438" spans="1:9" ht="13.5" x14ac:dyDescent="0.25">
      <c r="A2438" s="3">
        <f>TITRES_STAT!B2441</f>
        <v>45856</v>
      </c>
      <c r="B2438" s="5">
        <f>TITRES_STAT!D2441</f>
        <v>0.36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1.4325478847408534E-3</v>
      </c>
      <c r="G2438" s="2">
        <f t="shared" si="341"/>
        <v>1.8776236489510968E-3</v>
      </c>
      <c r="H2438" s="2">
        <f t="shared" si="337"/>
        <v>0.7629579471589647</v>
      </c>
      <c r="I2438" s="2">
        <f t="shared" si="338"/>
        <v>43.27714954224993</v>
      </c>
    </row>
    <row r="2439" spans="1:9" ht="13.5" x14ac:dyDescent="0.25">
      <c r="A2439" s="3">
        <f>TITRES_STAT!B2442</f>
        <v>45859</v>
      </c>
      <c r="B2439" s="5">
        <f>TITRES_STAT!D2442</f>
        <v>0.36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1.3302230358307923E-3</v>
      </c>
      <c r="G2439" s="2">
        <f t="shared" si="341"/>
        <v>1.7435076740260184E-3</v>
      </c>
      <c r="H2439" s="2">
        <f t="shared" si="337"/>
        <v>0.76295794715896459</v>
      </c>
      <c r="I2439" s="2">
        <f t="shared" si="338"/>
        <v>43.27714954224993</v>
      </c>
    </row>
    <row r="2440" spans="1:9" ht="13.5" x14ac:dyDescent="0.25">
      <c r="A2440" s="3">
        <f>TITRES_STAT!B2443</f>
        <v>45860</v>
      </c>
      <c r="B2440" s="5">
        <f>TITRES_STAT!D2443</f>
        <v>0.35</v>
      </c>
      <c r="C2440" s="2">
        <f t="shared" si="342"/>
        <v>-1.0000000000000009E-2</v>
      </c>
      <c r="D2440" s="2">
        <f t="shared" si="343"/>
        <v>0</v>
      </c>
      <c r="E2440" s="2">
        <f t="shared" si="344"/>
        <v>1.0000000000000009E-2</v>
      </c>
      <c r="F2440" s="2">
        <f t="shared" si="341"/>
        <v>1.2352071047000213E-3</v>
      </c>
      <c r="G2440" s="2">
        <f t="shared" si="341"/>
        <v>2.3332571258813037E-3</v>
      </c>
      <c r="H2440" s="2">
        <f t="shared" si="337"/>
        <v>0.52939176355604889</v>
      </c>
      <c r="I2440" s="2">
        <f t="shared" si="338"/>
        <v>34.614529525459147</v>
      </c>
    </row>
    <row r="2441" spans="1:9" ht="13.5" x14ac:dyDescent="0.25">
      <c r="A2441" s="3">
        <f>TITRES_STAT!B2444</f>
        <v>45861</v>
      </c>
      <c r="B2441" s="5">
        <f>TITRES_STAT!D2444</f>
        <v>0.36</v>
      </c>
      <c r="C2441" s="2">
        <f t="shared" si="342"/>
        <v>1.0000000000000009E-2</v>
      </c>
      <c r="D2441" s="2">
        <f t="shared" si="343"/>
        <v>1.0000000000000009E-2</v>
      </c>
      <c r="E2441" s="2">
        <f t="shared" si="344"/>
        <v>0</v>
      </c>
      <c r="F2441" s="2">
        <f t="shared" si="341"/>
        <v>1.8612637400785919E-3</v>
      </c>
      <c r="G2441" s="2">
        <f t="shared" si="341"/>
        <v>2.1665959026040678E-3</v>
      </c>
      <c r="H2441" s="2">
        <f t="shared" si="337"/>
        <v>0.85907286072197775</v>
      </c>
      <c r="I2441" s="2">
        <f t="shared" si="338"/>
        <v>46.209746743780322</v>
      </c>
    </row>
    <row r="2442" spans="1:9" ht="13.5" x14ac:dyDescent="0.25">
      <c r="A2442" s="3">
        <f>TITRES_STAT!B2445</f>
        <v>45862</v>
      </c>
      <c r="B2442" s="5">
        <f>TITRES_STAT!D2445</f>
        <v>0.36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1.7283163300729782E-3</v>
      </c>
      <c r="G2442" s="2">
        <f t="shared" si="341"/>
        <v>2.011839052418063E-3</v>
      </c>
      <c r="H2442" s="2">
        <f t="shared" si="337"/>
        <v>0.85907286072197764</v>
      </c>
      <c r="I2442" s="2">
        <f t="shared" si="338"/>
        <v>46.209746743780315</v>
      </c>
    </row>
    <row r="2443" spans="1:9" ht="13.5" x14ac:dyDescent="0.25">
      <c r="A2443" s="3">
        <f>TITRES_STAT!B2446</f>
        <v>45866</v>
      </c>
      <c r="B2443" s="5">
        <f>TITRES_STAT!D2446</f>
        <v>0.36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1.604865163639194E-3</v>
      </c>
      <c r="G2443" s="2">
        <f t="shared" si="341"/>
        <v>1.8681362629596298E-3</v>
      </c>
      <c r="H2443" s="2">
        <f t="shared" si="337"/>
        <v>0.85907286072197775</v>
      </c>
      <c r="I2443" s="2">
        <f t="shared" si="338"/>
        <v>46.209746743780322</v>
      </c>
    </row>
    <row r="2444" spans="1:9" ht="13.5" x14ac:dyDescent="0.25">
      <c r="A2444" s="3">
        <f>TITRES_STAT!B2447</f>
        <v>45867</v>
      </c>
      <c r="B2444" s="5">
        <f>TITRES_STAT!D2447</f>
        <v>0.36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1.4902319376649659E-3</v>
      </c>
      <c r="G2444" s="2">
        <f t="shared" si="341"/>
        <v>1.7346979584625132E-3</v>
      </c>
      <c r="H2444" s="2">
        <f t="shared" si="337"/>
        <v>0.85907286072197786</v>
      </c>
      <c r="I2444" s="2">
        <f t="shared" si="338"/>
        <v>46.209746743780329</v>
      </c>
    </row>
    <row r="2445" spans="1:9" ht="13.5" x14ac:dyDescent="0.25">
      <c r="A2445" s="3">
        <f>TITRES_STAT!B2448</f>
        <v>45868</v>
      </c>
      <c r="B2445" s="5">
        <f>TITRES_STAT!D2448</f>
        <v>0.36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1.3837867992603256E-3</v>
      </c>
      <c r="G2445" s="2">
        <f t="shared" si="345"/>
        <v>1.6107909614294766E-3</v>
      </c>
      <c r="H2445" s="2">
        <f t="shared" si="337"/>
        <v>0.85907286072197786</v>
      </c>
      <c r="I2445" s="2">
        <f t="shared" si="338"/>
        <v>46.209746743780329</v>
      </c>
    </row>
    <row r="2446" spans="1:9" ht="13.5" x14ac:dyDescent="0.25">
      <c r="A2446" s="3">
        <f>TITRES_STAT!B2449</f>
        <v>45869</v>
      </c>
      <c r="B2446" s="5">
        <f>TITRES_STAT!D2449</f>
        <v>0.35</v>
      </c>
      <c r="C2446" s="2">
        <f t="shared" si="342"/>
        <v>-1.0000000000000009E-2</v>
      </c>
      <c r="D2446" s="2">
        <f t="shared" si="343"/>
        <v>0</v>
      </c>
      <c r="E2446" s="2">
        <f t="shared" si="344"/>
        <v>1.0000000000000009E-2</v>
      </c>
      <c r="F2446" s="2">
        <f t="shared" si="345"/>
        <v>1.2849448850274451E-3</v>
      </c>
      <c r="G2446" s="2">
        <f t="shared" si="345"/>
        <v>2.2100201784702291E-3</v>
      </c>
      <c r="H2446" s="2">
        <f t="shared" si="337"/>
        <v>0.58141771624767746</v>
      </c>
      <c r="I2446" s="2">
        <f t="shared" si="338"/>
        <v>36.765600275886712</v>
      </c>
    </row>
    <row r="2447" spans="1:9" ht="13.5" x14ac:dyDescent="0.25">
      <c r="A2447" s="3">
        <f>TITRES_STAT!B2450</f>
        <v>45870</v>
      </c>
      <c r="B2447" s="5">
        <f>TITRES_STAT!D2450</f>
        <v>0.35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1.1931631075254845E-3</v>
      </c>
      <c r="G2447" s="2">
        <f t="shared" si="345"/>
        <v>2.0521615942937842E-3</v>
      </c>
      <c r="H2447" s="2">
        <f t="shared" si="337"/>
        <v>0.58141771624767735</v>
      </c>
      <c r="I2447" s="2">
        <f t="shared" si="338"/>
        <v>36.765600275886705</v>
      </c>
    </row>
    <row r="2448" spans="1:9" ht="13.5" x14ac:dyDescent="0.25">
      <c r="A2448" s="3">
        <f>TITRES_STAT!B2451</f>
        <v>45873</v>
      </c>
      <c r="B2448" s="5">
        <f>TITRES_STAT!D2451</f>
        <v>0.35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1.1079371712736641E-3</v>
      </c>
      <c r="G2448" s="2">
        <f t="shared" si="345"/>
        <v>1.9055786232727995E-3</v>
      </c>
      <c r="H2448" s="2">
        <f t="shared" si="337"/>
        <v>0.58141771624767735</v>
      </c>
      <c r="I2448" s="2">
        <f t="shared" si="338"/>
        <v>36.765600275886705</v>
      </c>
    </row>
    <row r="2449" spans="1:9" ht="13.5" x14ac:dyDescent="0.25">
      <c r="A2449" s="3">
        <f>TITRES_STAT!B2452</f>
        <v>45874</v>
      </c>
      <c r="B2449" s="5">
        <f>TITRES_STAT!D2452</f>
        <v>0.35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1.0287988018969738E-3</v>
      </c>
      <c r="G2449" s="2">
        <f t="shared" si="345"/>
        <v>1.7694658644675995E-3</v>
      </c>
      <c r="H2449" s="2">
        <f t="shared" ref="H2449:H2508" si="346">F2449/G2449</f>
        <v>0.58141771624767724</v>
      </c>
      <c r="I2449" s="2">
        <f t="shared" ref="I2449:I2508" si="347">IF(G2449=0,100,100-(100/(1+H2449)))</f>
        <v>36.765600275886705</v>
      </c>
    </row>
    <row r="2450" spans="1:9" ht="13.5" x14ac:dyDescent="0.25">
      <c r="A2450" s="3">
        <f>TITRES_STAT!B2453</f>
        <v>45875</v>
      </c>
      <c r="B2450" s="5">
        <f>TITRES_STAT!D2453</f>
        <v>0.35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9.55313173190047E-4</v>
      </c>
      <c r="G2450" s="2">
        <f t="shared" si="345"/>
        <v>1.6430754455770567E-3</v>
      </c>
      <c r="H2450" s="2">
        <f t="shared" si="346"/>
        <v>0.58141771624767724</v>
      </c>
      <c r="I2450" s="2">
        <f t="shared" si="347"/>
        <v>36.765600275886705</v>
      </c>
    </row>
    <row r="2451" spans="1:9" ht="13.5" x14ac:dyDescent="0.25">
      <c r="A2451" s="3">
        <f>TITRES_STAT!B2454</f>
        <v>45876</v>
      </c>
      <c r="B2451" s="5">
        <f>TITRES_STAT!D2454</f>
        <v>0.36</v>
      </c>
      <c r="C2451" s="2">
        <f t="shared" si="342"/>
        <v>1.0000000000000009E-2</v>
      </c>
      <c r="D2451" s="2">
        <f t="shared" si="343"/>
        <v>1.0000000000000009E-2</v>
      </c>
      <c r="E2451" s="2">
        <f t="shared" si="344"/>
        <v>0</v>
      </c>
      <c r="F2451" s="2">
        <f t="shared" si="345"/>
        <v>1.6013622322479015E-3</v>
      </c>
      <c r="G2451" s="2">
        <f t="shared" si="345"/>
        <v>1.5257129137501242E-3</v>
      </c>
      <c r="H2451" s="2">
        <f t="shared" si="346"/>
        <v>1.0495829312421792</v>
      </c>
      <c r="I2451" s="2">
        <f t="shared" si="347"/>
        <v>51.209585874432733</v>
      </c>
    </row>
    <row r="2452" spans="1:9" ht="13.5" x14ac:dyDescent="0.25">
      <c r="A2452" s="3">
        <f>TITRES_STAT!B2455</f>
        <v>45877</v>
      </c>
      <c r="B2452" s="5">
        <f>TITRES_STAT!D2455</f>
        <v>0.36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1.4869792156587658E-3</v>
      </c>
      <c r="G2452" s="2">
        <f t="shared" si="345"/>
        <v>1.4167334199108297E-3</v>
      </c>
      <c r="H2452" s="2">
        <f t="shared" si="346"/>
        <v>1.0495829312421792</v>
      </c>
      <c r="I2452" s="2">
        <f t="shared" si="347"/>
        <v>51.209585874432733</v>
      </c>
    </row>
    <row r="2453" spans="1:9" ht="13.5" x14ac:dyDescent="0.25">
      <c r="A2453" s="3">
        <f>TITRES_STAT!B2456</f>
        <v>45880</v>
      </c>
      <c r="B2453" s="5">
        <f>TITRES_STAT!D2456</f>
        <v>0.36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1.3807664145402826E-3</v>
      </c>
      <c r="G2453" s="2">
        <f t="shared" si="345"/>
        <v>1.3155381756314848E-3</v>
      </c>
      <c r="H2453" s="2">
        <f t="shared" si="346"/>
        <v>1.0495829312421792</v>
      </c>
      <c r="I2453" s="2">
        <f t="shared" si="347"/>
        <v>51.209585874432733</v>
      </c>
    </row>
    <row r="2454" spans="1:9" ht="13.5" x14ac:dyDescent="0.25">
      <c r="A2454" s="3">
        <f>TITRES_STAT!B2457</f>
        <v>45881</v>
      </c>
      <c r="B2454" s="5">
        <f>TITRES_STAT!D2457</f>
        <v>0.35</v>
      </c>
      <c r="C2454" s="2">
        <f t="shared" si="342"/>
        <v>-1.0000000000000009E-2</v>
      </c>
      <c r="D2454" s="2">
        <f t="shared" si="343"/>
        <v>0</v>
      </c>
      <c r="E2454" s="2">
        <f t="shared" si="344"/>
        <v>1.0000000000000009E-2</v>
      </c>
      <c r="F2454" s="2">
        <f t="shared" si="345"/>
        <v>1.2821402420731196E-3</v>
      </c>
      <c r="G2454" s="2">
        <f t="shared" si="345"/>
        <v>1.9358568773720937E-3</v>
      </c>
      <c r="H2454" s="2">
        <f t="shared" si="346"/>
        <v>0.66231148441800725</v>
      </c>
      <c r="I2454" s="2">
        <f t="shared" si="347"/>
        <v>39.84280266522309</v>
      </c>
    </row>
    <row r="2455" spans="1:9" ht="13.5" x14ac:dyDescent="0.25">
      <c r="A2455" s="3">
        <f>TITRES_STAT!B2458</f>
        <v>45883</v>
      </c>
      <c r="B2455" s="5">
        <f>TITRES_STAT!D2458</f>
        <v>0.35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1.1905587962107538E-3</v>
      </c>
      <c r="G2455" s="2">
        <f t="shared" si="345"/>
        <v>1.79758138613123E-3</v>
      </c>
      <c r="H2455" s="2">
        <f t="shared" si="346"/>
        <v>0.66231148441800713</v>
      </c>
      <c r="I2455" s="2">
        <f t="shared" si="347"/>
        <v>39.842802665223083</v>
      </c>
    </row>
    <row r="2456" spans="1:9" ht="13.5" x14ac:dyDescent="0.25">
      <c r="A2456" s="3">
        <f>TITRES_STAT!B2459</f>
        <v>45884</v>
      </c>
      <c r="B2456" s="5">
        <f>TITRES_STAT!D2459</f>
        <v>0.35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1.1055188821957E-3</v>
      </c>
      <c r="G2456" s="2">
        <f t="shared" si="345"/>
        <v>1.6691827156932852E-3</v>
      </c>
      <c r="H2456" s="2">
        <f t="shared" si="346"/>
        <v>0.66231148441800702</v>
      </c>
      <c r="I2456" s="2">
        <f t="shared" si="347"/>
        <v>39.842802665223076</v>
      </c>
    </row>
    <row r="2457" spans="1:9" ht="13.5" x14ac:dyDescent="0.25">
      <c r="A2457" s="3">
        <f>TITRES_STAT!B2460</f>
        <v>45887</v>
      </c>
      <c r="B2457" s="5">
        <f>TITRES_STAT!D2460</f>
        <v>0.35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1.02655324775315E-3</v>
      </c>
      <c r="G2457" s="2">
        <f t="shared" si="345"/>
        <v>1.5499553788580506E-3</v>
      </c>
      <c r="H2457" s="2">
        <f t="shared" si="346"/>
        <v>0.66231148441800702</v>
      </c>
      <c r="I2457" s="2">
        <f t="shared" si="347"/>
        <v>39.842802665223076</v>
      </c>
    </row>
    <row r="2458" spans="1:9" ht="13.5" x14ac:dyDescent="0.25">
      <c r="A2458" s="3">
        <f>TITRES_STAT!B2461</f>
        <v>45888</v>
      </c>
      <c r="B2458" s="5">
        <f>TITRES_STAT!D2461</f>
        <v>0.36</v>
      </c>
      <c r="C2458" s="2">
        <f t="shared" si="342"/>
        <v>1.0000000000000009E-2</v>
      </c>
      <c r="D2458" s="2">
        <f t="shared" si="343"/>
        <v>1.0000000000000009E-2</v>
      </c>
      <c r="E2458" s="2">
        <f t="shared" si="344"/>
        <v>0</v>
      </c>
      <c r="F2458" s="2">
        <f t="shared" si="345"/>
        <v>1.6675137300564971E-3</v>
      </c>
      <c r="G2458" s="2">
        <f t="shared" si="345"/>
        <v>1.4392442803681899E-3</v>
      </c>
      <c r="H2458" s="2">
        <f t="shared" si="346"/>
        <v>1.1586036872280714</v>
      </c>
      <c r="I2458" s="2">
        <f t="shared" si="347"/>
        <v>53.673756515994349</v>
      </c>
    </row>
    <row r="2459" spans="1:9" ht="13.5" x14ac:dyDescent="0.25">
      <c r="A2459" s="3">
        <f>TITRES_STAT!B2462</f>
        <v>45889</v>
      </c>
      <c r="B2459" s="5">
        <f>TITRES_STAT!D2462</f>
        <v>0.36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1.548405606481033E-3</v>
      </c>
      <c r="G2459" s="2">
        <f t="shared" si="345"/>
        <v>1.3364411174847479E-3</v>
      </c>
      <c r="H2459" s="2">
        <f t="shared" si="346"/>
        <v>1.1586036872280714</v>
      </c>
      <c r="I2459" s="2">
        <f t="shared" si="347"/>
        <v>53.673756515994349</v>
      </c>
    </row>
    <row r="2460" spans="1:9" ht="13.5" x14ac:dyDescent="0.25">
      <c r="A2460" s="3">
        <f>TITRES_STAT!B2463</f>
        <v>45890</v>
      </c>
      <c r="B2460" s="5">
        <f>TITRES_STAT!D2463</f>
        <v>0.36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1.4378052060181022E-3</v>
      </c>
      <c r="G2460" s="2">
        <f t="shared" si="345"/>
        <v>1.2409810376644086E-3</v>
      </c>
      <c r="H2460" s="2">
        <f t="shared" si="346"/>
        <v>1.1586036872280716</v>
      </c>
      <c r="I2460" s="2">
        <f t="shared" si="347"/>
        <v>53.673756515994363</v>
      </c>
    </row>
    <row r="2461" spans="1:9" ht="13.5" x14ac:dyDescent="0.25">
      <c r="A2461" s="3">
        <f>TITRES_STAT!B2464</f>
        <v>45891</v>
      </c>
      <c r="B2461" s="5">
        <f>TITRES_STAT!D2464</f>
        <v>0.37</v>
      </c>
      <c r="C2461" s="2">
        <f t="shared" si="342"/>
        <v>1.0000000000000009E-2</v>
      </c>
      <c r="D2461" s="2">
        <f t="shared" si="343"/>
        <v>1.0000000000000009E-2</v>
      </c>
      <c r="E2461" s="2">
        <f t="shared" si="344"/>
        <v>0</v>
      </c>
      <c r="F2461" s="2">
        <f t="shared" ref="F2461:G2476" si="348">((F2460*13)+D2461)/14</f>
        <v>2.0493905484453814E-3</v>
      </c>
      <c r="G2461" s="2">
        <f t="shared" si="348"/>
        <v>1.1523395349740937E-3</v>
      </c>
      <c r="H2461" s="2">
        <f t="shared" si="346"/>
        <v>1.7784606760814248</v>
      </c>
      <c r="I2461" s="2">
        <f t="shared" si="347"/>
        <v>64.008848186747045</v>
      </c>
    </row>
    <row r="2462" spans="1:9" ht="13.5" x14ac:dyDescent="0.25">
      <c r="A2462" s="3">
        <f>TITRES_STAT!B2465</f>
        <v>45894</v>
      </c>
      <c r="B2462" s="5">
        <f>TITRES_STAT!D2465</f>
        <v>0.36</v>
      </c>
      <c r="C2462" s="2">
        <f t="shared" si="342"/>
        <v>-1.0000000000000009E-2</v>
      </c>
      <c r="D2462" s="2">
        <f t="shared" si="343"/>
        <v>0</v>
      </c>
      <c r="E2462" s="2">
        <f t="shared" si="344"/>
        <v>1.0000000000000009E-2</v>
      </c>
      <c r="F2462" s="2">
        <f t="shared" si="348"/>
        <v>1.9030055092707115E-3</v>
      </c>
      <c r="G2462" s="2">
        <f t="shared" si="348"/>
        <v>1.7843152824759448E-3</v>
      </c>
      <c r="H2462" s="2">
        <f t="shared" si="346"/>
        <v>1.066518640489404</v>
      </c>
      <c r="I2462" s="2">
        <f t="shared" si="347"/>
        <v>51.60943722418228</v>
      </c>
    </row>
    <row r="2463" spans="1:9" ht="13.5" x14ac:dyDescent="0.25">
      <c r="A2463" s="3">
        <f>TITRES_STAT!B2466</f>
        <v>45895</v>
      </c>
      <c r="B2463" s="5">
        <f>TITRES_STAT!D2466</f>
        <v>0.36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1.7670765443228034E-3</v>
      </c>
      <c r="G2463" s="2">
        <f t="shared" si="348"/>
        <v>1.6568641908705202E-3</v>
      </c>
      <c r="H2463" s="2">
        <f t="shared" si="346"/>
        <v>1.0665186404894038</v>
      </c>
      <c r="I2463" s="2">
        <f t="shared" si="347"/>
        <v>51.60943722418228</v>
      </c>
    </row>
    <row r="2464" spans="1:9" ht="13.5" x14ac:dyDescent="0.25">
      <c r="A2464" s="3">
        <f>TITRES_STAT!B2467</f>
        <v>45896</v>
      </c>
      <c r="B2464" s="5">
        <f>TITRES_STAT!D2467</f>
        <v>0.37</v>
      </c>
      <c r="C2464" s="2">
        <f t="shared" si="342"/>
        <v>1.0000000000000009E-2</v>
      </c>
      <c r="D2464" s="2">
        <f t="shared" si="343"/>
        <v>1.0000000000000009E-2</v>
      </c>
      <c r="E2464" s="2">
        <f t="shared" si="344"/>
        <v>0</v>
      </c>
      <c r="F2464" s="2">
        <f t="shared" si="348"/>
        <v>2.3551425054426042E-3</v>
      </c>
      <c r="G2464" s="2">
        <f t="shared" si="348"/>
        <v>1.5385167486654829E-3</v>
      </c>
      <c r="H2464" s="2">
        <f t="shared" si="346"/>
        <v>1.5307876937221949</v>
      </c>
      <c r="I2464" s="2">
        <f t="shared" si="347"/>
        <v>60.486610454105907</v>
      </c>
    </row>
    <row r="2465" spans="1:9" ht="13.5" x14ac:dyDescent="0.25">
      <c r="A2465" s="3">
        <f>TITRES_STAT!B2468</f>
        <v>45897</v>
      </c>
      <c r="B2465" s="5">
        <f>TITRES_STAT!D2468</f>
        <v>0.36</v>
      </c>
      <c r="C2465" s="2">
        <f t="shared" si="342"/>
        <v>-1.0000000000000009E-2</v>
      </c>
      <c r="D2465" s="2">
        <f t="shared" si="343"/>
        <v>0</v>
      </c>
      <c r="E2465" s="2">
        <f t="shared" si="344"/>
        <v>1.0000000000000009E-2</v>
      </c>
      <c r="F2465" s="2">
        <f t="shared" si="348"/>
        <v>2.1869180407681323E-3</v>
      </c>
      <c r="G2465" s="2">
        <f t="shared" si="348"/>
        <v>2.1429084094750921E-3</v>
      </c>
      <c r="H2465" s="2">
        <f t="shared" si="346"/>
        <v>1.0205373365928507</v>
      </c>
      <c r="I2465" s="2">
        <f t="shared" si="347"/>
        <v>50.508214726372785</v>
      </c>
    </row>
    <row r="2466" spans="1:9" ht="13.5" x14ac:dyDescent="0.25">
      <c r="A2466" s="3">
        <f>TITRES_STAT!B2469</f>
        <v>45898</v>
      </c>
      <c r="B2466" s="5">
        <f>TITRES_STAT!D2469</f>
        <v>0.36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2.0307096092846942E-3</v>
      </c>
      <c r="G2466" s="2">
        <f t="shared" si="348"/>
        <v>1.9898435230840143E-3</v>
      </c>
      <c r="H2466" s="2">
        <f t="shared" si="346"/>
        <v>1.0205373365928505</v>
      </c>
      <c r="I2466" s="2">
        <f t="shared" si="347"/>
        <v>50.508214726372785</v>
      </c>
    </row>
    <row r="2467" spans="1:9" ht="13.5" x14ac:dyDescent="0.25">
      <c r="A2467" s="3">
        <f>TITRES_STAT!B2470</f>
        <v>45901</v>
      </c>
      <c r="B2467" s="5">
        <f>TITRES_STAT!D2470</f>
        <v>0.35</v>
      </c>
      <c r="C2467" s="2">
        <f t="shared" si="342"/>
        <v>-1.0000000000000009E-2</v>
      </c>
      <c r="D2467" s="2">
        <f t="shared" si="343"/>
        <v>0</v>
      </c>
      <c r="E2467" s="2">
        <f t="shared" si="344"/>
        <v>1.0000000000000009E-2</v>
      </c>
      <c r="F2467" s="2">
        <f t="shared" si="348"/>
        <v>1.8856589229072161E-3</v>
      </c>
      <c r="G2467" s="2">
        <f t="shared" si="348"/>
        <v>2.5619975571494424E-3</v>
      </c>
      <c r="H2467" s="2">
        <f t="shared" si="346"/>
        <v>0.73601121033279138</v>
      </c>
      <c r="I2467" s="2">
        <f t="shared" si="347"/>
        <v>42.396685341202314</v>
      </c>
    </row>
    <row r="2468" spans="1:9" ht="13.5" x14ac:dyDescent="0.25">
      <c r="A2468" s="3">
        <f>TITRES_STAT!B2471</f>
        <v>45902</v>
      </c>
      <c r="B2468" s="5">
        <f>TITRES_STAT!D2471</f>
        <v>0.36</v>
      </c>
      <c r="C2468" s="2">
        <f t="shared" si="342"/>
        <v>1.0000000000000009E-2</v>
      </c>
      <c r="D2468" s="2">
        <f t="shared" si="343"/>
        <v>1.0000000000000009E-2</v>
      </c>
      <c r="E2468" s="2">
        <f t="shared" si="344"/>
        <v>0</v>
      </c>
      <c r="F2468" s="2">
        <f t="shared" si="348"/>
        <v>2.4652547141281295E-3</v>
      </c>
      <c r="G2468" s="2">
        <f t="shared" si="348"/>
        <v>2.3789977316387677E-3</v>
      </c>
      <c r="H2468" s="2">
        <f t="shared" si="346"/>
        <v>1.0362576985014373</v>
      </c>
      <c r="I2468" s="2">
        <f t="shared" si="347"/>
        <v>50.89030230623856</v>
      </c>
    </row>
    <row r="2469" spans="1:9" ht="13.5" x14ac:dyDescent="0.25">
      <c r="A2469" s="3">
        <f>TITRES_STAT!B2472</f>
        <v>45903</v>
      </c>
      <c r="B2469" s="5">
        <f>TITRES_STAT!D2472</f>
        <v>0.36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2.2891650916904058E-3</v>
      </c>
      <c r="G2469" s="2">
        <f t="shared" si="348"/>
        <v>2.2090693222359984E-3</v>
      </c>
      <c r="H2469" s="2">
        <f t="shared" si="346"/>
        <v>1.0362576985014373</v>
      </c>
      <c r="I2469" s="2">
        <f t="shared" si="347"/>
        <v>50.89030230623856</v>
      </c>
    </row>
    <row r="2470" spans="1:9" ht="13.5" x14ac:dyDescent="0.25">
      <c r="A2470" s="3">
        <f>TITRES_STAT!B2473</f>
        <v>45905</v>
      </c>
      <c r="B2470" s="5">
        <f>TITRES_STAT!D2473</f>
        <v>0.36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2.1256532994268053E-3</v>
      </c>
      <c r="G2470" s="2">
        <f t="shared" si="348"/>
        <v>2.0512786563619987E-3</v>
      </c>
      <c r="H2470" s="2">
        <f t="shared" si="346"/>
        <v>1.0362576985014371</v>
      </c>
      <c r="I2470" s="2">
        <f t="shared" si="347"/>
        <v>50.89030230623856</v>
      </c>
    </row>
    <row r="2471" spans="1:9" ht="13.5" x14ac:dyDescent="0.25">
      <c r="A2471" s="3">
        <f>TITRES_STAT!B2474</f>
        <v>45908</v>
      </c>
      <c r="B2471" s="5">
        <f>TITRES_STAT!D2474</f>
        <v>0.35</v>
      </c>
      <c r="C2471" s="2">
        <f t="shared" si="342"/>
        <v>-1.0000000000000009E-2</v>
      </c>
      <c r="D2471" s="2">
        <f t="shared" si="343"/>
        <v>0</v>
      </c>
      <c r="E2471" s="2">
        <f t="shared" si="344"/>
        <v>1.0000000000000009E-2</v>
      </c>
      <c r="F2471" s="2">
        <f t="shared" si="348"/>
        <v>1.9738209208963191E-3</v>
      </c>
      <c r="G2471" s="2">
        <f t="shared" si="348"/>
        <v>2.6190444666218567E-3</v>
      </c>
      <c r="H2471" s="2">
        <f t="shared" si="346"/>
        <v>0.75364162237467791</v>
      </c>
      <c r="I2471" s="2">
        <f t="shared" si="347"/>
        <v>42.975806046057521</v>
      </c>
    </row>
    <row r="2472" spans="1:9" ht="13.5" x14ac:dyDescent="0.25">
      <c r="A2472" s="3">
        <f>TITRES_STAT!B2475</f>
        <v>45909</v>
      </c>
      <c r="B2472" s="5">
        <f>TITRES_STAT!D2475</f>
        <v>0.35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1.8328337122608678E-3</v>
      </c>
      <c r="G2472" s="2">
        <f t="shared" si="348"/>
        <v>2.4319698618631524E-3</v>
      </c>
      <c r="H2472" s="2">
        <f t="shared" si="346"/>
        <v>0.75364162237467802</v>
      </c>
      <c r="I2472" s="2">
        <f t="shared" si="347"/>
        <v>42.975806046057521</v>
      </c>
    </row>
    <row r="2473" spans="1:9" ht="13.5" x14ac:dyDescent="0.25">
      <c r="A2473" s="3">
        <f>TITRES_STAT!B2476</f>
        <v>45910</v>
      </c>
      <c r="B2473" s="5">
        <f>TITRES_STAT!D2476</f>
        <v>0.35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1.7019170185279488E-3</v>
      </c>
      <c r="G2473" s="2">
        <f t="shared" si="348"/>
        <v>2.2582577288729274E-3</v>
      </c>
      <c r="H2473" s="2">
        <f t="shared" si="346"/>
        <v>0.75364162237467802</v>
      </c>
      <c r="I2473" s="2">
        <f t="shared" si="347"/>
        <v>42.975806046057521</v>
      </c>
    </row>
    <row r="2474" spans="1:9" ht="13.5" x14ac:dyDescent="0.25">
      <c r="A2474" s="3">
        <f>TITRES_STAT!B2477</f>
        <v>45911</v>
      </c>
      <c r="B2474" s="5">
        <f>TITRES_STAT!D2477</f>
        <v>0.36</v>
      </c>
      <c r="C2474" s="2">
        <f t="shared" si="342"/>
        <v>1.0000000000000009E-2</v>
      </c>
      <c r="D2474" s="2">
        <f t="shared" si="343"/>
        <v>1.0000000000000009E-2</v>
      </c>
      <c r="E2474" s="2">
        <f t="shared" si="344"/>
        <v>0</v>
      </c>
      <c r="F2474" s="2">
        <f t="shared" si="348"/>
        <v>2.2946372314902388E-3</v>
      </c>
      <c r="G2474" s="2">
        <f t="shared" si="348"/>
        <v>2.096953605382004E-3</v>
      </c>
      <c r="H2474" s="2">
        <f t="shared" si="346"/>
        <v>1.0942718167921615</v>
      </c>
      <c r="I2474" s="2">
        <f t="shared" si="347"/>
        <v>52.250706332298343</v>
      </c>
    </row>
    <row r="2475" spans="1:9" ht="13.5" x14ac:dyDescent="0.25">
      <c r="A2475" s="3">
        <f>TITRES_STAT!B2478</f>
        <v>45912</v>
      </c>
      <c r="B2475" s="5">
        <f>TITRES_STAT!D2478</f>
        <v>0.35</v>
      </c>
      <c r="C2475" s="2">
        <f t="shared" si="342"/>
        <v>-1.0000000000000009E-2</v>
      </c>
      <c r="D2475" s="2">
        <f t="shared" si="343"/>
        <v>0</v>
      </c>
      <c r="E2475" s="2">
        <f t="shared" si="344"/>
        <v>1.0000000000000009E-2</v>
      </c>
      <c r="F2475" s="2">
        <f t="shared" si="348"/>
        <v>2.130734572098079E-3</v>
      </c>
      <c r="G2475" s="2">
        <f t="shared" si="348"/>
        <v>2.6614569192832901E-3</v>
      </c>
      <c r="H2475" s="2">
        <f t="shared" si="346"/>
        <v>0.80058954051071751</v>
      </c>
      <c r="I2475" s="2">
        <f t="shared" si="347"/>
        <v>44.462634181671355</v>
      </c>
    </row>
    <row r="2476" spans="1:9" ht="13.5" x14ac:dyDescent="0.25">
      <c r="A2476" s="3">
        <f>TITRES_STAT!B2479</f>
        <v>45915</v>
      </c>
      <c r="B2476" s="5">
        <f>TITRES_STAT!D2479</f>
        <v>0.36</v>
      </c>
      <c r="C2476" s="2">
        <f t="shared" si="342"/>
        <v>1.0000000000000009E-2</v>
      </c>
      <c r="D2476" s="2">
        <f t="shared" si="343"/>
        <v>1.0000000000000009E-2</v>
      </c>
      <c r="E2476" s="2">
        <f t="shared" si="344"/>
        <v>0</v>
      </c>
      <c r="F2476" s="2">
        <f t="shared" si="348"/>
        <v>2.6928249598053597E-3</v>
      </c>
      <c r="G2476" s="2">
        <f t="shared" si="348"/>
        <v>2.471352853620198E-3</v>
      </c>
      <c r="H2476" s="2">
        <f t="shared" si="346"/>
        <v>1.0896157365229069</v>
      </c>
      <c r="I2476" s="2">
        <f t="shared" si="347"/>
        <v>52.144311390763797</v>
      </c>
    </row>
    <row r="2477" spans="1:9" ht="13.5" x14ac:dyDescent="0.25">
      <c r="A2477" s="3">
        <f>TITRES_STAT!B2480</f>
        <v>45916</v>
      </c>
      <c r="B2477" s="5">
        <f>TITRES_STAT!D2480</f>
        <v>0.35</v>
      </c>
      <c r="C2477" s="2">
        <f t="shared" si="342"/>
        <v>-1.0000000000000009E-2</v>
      </c>
      <c r="D2477" s="2">
        <f t="shared" si="343"/>
        <v>0</v>
      </c>
      <c r="E2477" s="2">
        <f t="shared" si="344"/>
        <v>1.0000000000000009E-2</v>
      </c>
      <c r="F2477" s="2">
        <f t="shared" ref="F2477:G2492" si="349">((F2476*13)+D2477)/14</f>
        <v>2.5004803198192629E-3</v>
      </c>
      <c r="G2477" s="2">
        <f t="shared" si="349"/>
        <v>3.0091133640758987E-3</v>
      </c>
      <c r="H2477" s="2">
        <f t="shared" si="346"/>
        <v>0.8309691318615916</v>
      </c>
      <c r="I2477" s="2">
        <f t="shared" si="347"/>
        <v>45.384114751116783</v>
      </c>
    </row>
    <row r="2478" spans="1:9" ht="13.5" x14ac:dyDescent="0.25">
      <c r="A2478" s="3">
        <f>TITRES_STAT!B2481</f>
        <v>45917</v>
      </c>
      <c r="B2478" s="5">
        <f>TITRES_STAT!D2481</f>
        <v>0.35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2.3218745826893154E-3</v>
      </c>
      <c r="G2478" s="2">
        <f t="shared" si="349"/>
        <v>2.7941766952133346E-3</v>
      </c>
      <c r="H2478" s="2">
        <f t="shared" si="346"/>
        <v>0.83096913186159149</v>
      </c>
      <c r="I2478" s="2">
        <f t="shared" si="347"/>
        <v>45.384114751116783</v>
      </c>
    </row>
    <row r="2479" spans="1:9" ht="13.5" x14ac:dyDescent="0.25">
      <c r="A2479" s="3">
        <f>TITRES_STAT!B2482</f>
        <v>45918</v>
      </c>
      <c r="B2479" s="5">
        <f>TITRES_STAT!D2482</f>
        <v>0.36</v>
      </c>
      <c r="C2479" s="2">
        <f t="shared" si="342"/>
        <v>1.0000000000000009E-2</v>
      </c>
      <c r="D2479" s="2">
        <f t="shared" si="343"/>
        <v>1.0000000000000009E-2</v>
      </c>
      <c r="E2479" s="2">
        <f t="shared" si="344"/>
        <v>0</v>
      </c>
      <c r="F2479" s="2">
        <f t="shared" si="349"/>
        <v>2.8703121124972223E-3</v>
      </c>
      <c r="G2479" s="2">
        <f t="shared" si="349"/>
        <v>2.5945926455552396E-3</v>
      </c>
      <c r="H2479" s="2">
        <f t="shared" si="346"/>
        <v>1.1062669577108044</v>
      </c>
      <c r="I2479" s="2">
        <f t="shared" si="347"/>
        <v>52.522637439707566</v>
      </c>
    </row>
    <row r="2480" spans="1:9" ht="13.5" x14ac:dyDescent="0.25">
      <c r="A2480" s="3">
        <f>TITRES_STAT!B2483</f>
        <v>45919</v>
      </c>
      <c r="B2480" s="5">
        <f>TITRES_STAT!D2483</f>
        <v>0.36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2.6652898187474209E-3</v>
      </c>
      <c r="G2480" s="2">
        <f t="shared" si="349"/>
        <v>2.4092645994441514E-3</v>
      </c>
      <c r="H2480" s="2">
        <f t="shared" si="346"/>
        <v>1.1062669577108044</v>
      </c>
      <c r="I2480" s="2">
        <f t="shared" si="347"/>
        <v>52.522637439707566</v>
      </c>
    </row>
    <row r="2481" spans="1:9" ht="13.5" x14ac:dyDescent="0.25">
      <c r="A2481" s="3">
        <f>TITRES_STAT!B2484</f>
        <v>45922</v>
      </c>
      <c r="B2481" s="5">
        <f>TITRES_STAT!D2484</f>
        <v>0.36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2.4749119745511765E-3</v>
      </c>
      <c r="G2481" s="2">
        <f t="shared" si="349"/>
        <v>2.2371742709124264E-3</v>
      </c>
      <c r="H2481" s="2">
        <f t="shared" si="346"/>
        <v>1.1062669577108042</v>
      </c>
      <c r="I2481" s="2">
        <f t="shared" si="347"/>
        <v>52.522637439707559</v>
      </c>
    </row>
    <row r="2482" spans="1:9" ht="13.5" x14ac:dyDescent="0.25">
      <c r="A2482" s="3">
        <f>TITRES_STAT!B2485</f>
        <v>45923</v>
      </c>
      <c r="B2482" s="5">
        <f>TITRES_STAT!D2485</f>
        <v>0.36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2.2981325477975209E-3</v>
      </c>
      <c r="G2482" s="2">
        <f t="shared" si="349"/>
        <v>2.0773761087043959E-3</v>
      </c>
      <c r="H2482" s="2">
        <f t="shared" si="346"/>
        <v>1.1062669577108042</v>
      </c>
      <c r="I2482" s="2">
        <f t="shared" si="347"/>
        <v>52.522637439707559</v>
      </c>
    </row>
    <row r="2483" spans="1:9" ht="13.5" x14ac:dyDescent="0.25">
      <c r="A2483" s="3">
        <f>TITRES_STAT!B2486</f>
        <v>45924</v>
      </c>
      <c r="B2483" s="5">
        <f>TITRES_STAT!D2486</f>
        <v>0.36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2.133980222954841E-3</v>
      </c>
      <c r="G2483" s="2">
        <f t="shared" si="349"/>
        <v>1.9289921009397961E-3</v>
      </c>
      <c r="H2483" s="2">
        <f t="shared" si="346"/>
        <v>1.1062669577108044</v>
      </c>
      <c r="I2483" s="2">
        <f t="shared" si="347"/>
        <v>52.522637439707566</v>
      </c>
    </row>
    <row r="2484" spans="1:9" ht="13.5" x14ac:dyDescent="0.25">
      <c r="A2484" s="3">
        <f>TITRES_STAT!B2487</f>
        <v>45925</v>
      </c>
      <c r="B2484" s="5">
        <f>TITRES_STAT!D2487</f>
        <v>0.36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1.9815530641723524E-3</v>
      </c>
      <c r="G2484" s="2">
        <f t="shared" si="349"/>
        <v>1.7912069508726678E-3</v>
      </c>
      <c r="H2484" s="2">
        <f t="shared" si="346"/>
        <v>1.1062669577108044</v>
      </c>
      <c r="I2484" s="2">
        <f t="shared" si="347"/>
        <v>52.522637439707566</v>
      </c>
    </row>
    <row r="2485" spans="1:9" ht="13.5" x14ac:dyDescent="0.25">
      <c r="A2485" s="3">
        <f>TITRES_STAT!B2488</f>
        <v>45926</v>
      </c>
      <c r="B2485" s="5">
        <f>TITRES_STAT!D2488</f>
        <v>0.36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1.840013559588613E-3</v>
      </c>
      <c r="G2485" s="2">
        <f t="shared" si="349"/>
        <v>1.6632635972389058E-3</v>
      </c>
      <c r="H2485" s="2">
        <f t="shared" si="346"/>
        <v>1.1062669577108044</v>
      </c>
      <c r="I2485" s="2">
        <f t="shared" si="347"/>
        <v>52.522637439707566</v>
      </c>
    </row>
    <row r="2486" spans="1:9" ht="13.5" x14ac:dyDescent="0.25">
      <c r="A2486" s="3">
        <f>TITRES_STAT!B2489</f>
        <v>45929</v>
      </c>
      <c r="B2486" s="5">
        <f>TITRES_STAT!D2489</f>
        <v>0.36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1.7085840196179977E-3</v>
      </c>
      <c r="G2486" s="2">
        <f t="shared" si="349"/>
        <v>1.5444590545789839E-3</v>
      </c>
      <c r="H2486" s="2">
        <f t="shared" si="346"/>
        <v>1.1062669577108044</v>
      </c>
      <c r="I2486" s="2">
        <f t="shared" si="347"/>
        <v>52.522637439707566</v>
      </c>
    </row>
    <row r="2487" spans="1:9" ht="13.5" x14ac:dyDescent="0.25">
      <c r="A2487" s="3">
        <f>TITRES_STAT!B2490</f>
        <v>45930</v>
      </c>
      <c r="B2487" s="5">
        <f>TITRES_STAT!D2490</f>
        <v>0.36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1.586542303930998E-3</v>
      </c>
      <c r="G2487" s="2">
        <f t="shared" si="349"/>
        <v>1.4341405506804849E-3</v>
      </c>
      <c r="H2487" s="2">
        <f t="shared" si="346"/>
        <v>1.1062669577108046</v>
      </c>
      <c r="I2487" s="2">
        <f t="shared" si="347"/>
        <v>52.522637439707566</v>
      </c>
    </row>
    <row r="2488" spans="1:9" ht="13.5" x14ac:dyDescent="0.25">
      <c r="A2488" s="3">
        <f>TITRES_STAT!B2491</f>
        <v>45931</v>
      </c>
      <c r="B2488" s="5">
        <f>TITRES_STAT!D2491</f>
        <v>0.37</v>
      </c>
      <c r="C2488" s="2">
        <f t="shared" si="342"/>
        <v>1.0000000000000009E-2</v>
      </c>
      <c r="D2488" s="2">
        <f t="shared" si="343"/>
        <v>1.0000000000000009E-2</v>
      </c>
      <c r="E2488" s="2">
        <f t="shared" si="344"/>
        <v>0</v>
      </c>
      <c r="F2488" s="2">
        <f t="shared" si="349"/>
        <v>2.1875035679359274E-3</v>
      </c>
      <c r="G2488" s="2">
        <f t="shared" si="349"/>
        <v>1.331701939917593E-3</v>
      </c>
      <c r="H2488" s="2">
        <f t="shared" si="346"/>
        <v>1.6426375169741754</v>
      </c>
      <c r="I2488" s="2">
        <f t="shared" si="347"/>
        <v>62.159017512738494</v>
      </c>
    </row>
    <row r="2489" spans="1:9" ht="13.5" x14ac:dyDescent="0.25">
      <c r="A2489" s="3">
        <f>TITRES_STAT!B2492</f>
        <v>45932</v>
      </c>
      <c r="B2489" s="5">
        <f>TITRES_STAT!D2492</f>
        <v>0.37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2.0312533130833611E-3</v>
      </c>
      <c r="G2489" s="2">
        <f t="shared" si="349"/>
        <v>1.2365803727806221E-3</v>
      </c>
      <c r="H2489" s="2">
        <f t="shared" si="346"/>
        <v>1.6426375169741754</v>
      </c>
      <c r="I2489" s="2">
        <f t="shared" si="347"/>
        <v>62.159017512738494</v>
      </c>
    </row>
    <row r="2490" spans="1:9" ht="13.5" x14ac:dyDescent="0.25">
      <c r="A2490" s="3">
        <f>TITRES_STAT!B2493</f>
        <v>45933</v>
      </c>
      <c r="B2490" s="5">
        <f>TITRES_STAT!D2493</f>
        <v>0.37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1.8861637907202637E-3</v>
      </c>
      <c r="G2490" s="2">
        <f t="shared" si="349"/>
        <v>1.1482532032962918E-3</v>
      </c>
      <c r="H2490" s="2">
        <f t="shared" si="346"/>
        <v>1.6426375169741754</v>
      </c>
      <c r="I2490" s="2">
        <f t="shared" si="347"/>
        <v>62.159017512738494</v>
      </c>
    </row>
    <row r="2491" spans="1:9" ht="13.5" x14ac:dyDescent="0.25">
      <c r="A2491" s="3">
        <f>TITRES_STAT!B2494</f>
        <v>45936</v>
      </c>
      <c r="B2491" s="5">
        <f>TITRES_STAT!D2494</f>
        <v>0.37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1.7514378056688164E-3</v>
      </c>
      <c r="G2491" s="2">
        <f t="shared" si="349"/>
        <v>1.0662351173465567E-3</v>
      </c>
      <c r="H2491" s="2">
        <f t="shared" si="346"/>
        <v>1.6426375169741754</v>
      </c>
      <c r="I2491" s="2">
        <f t="shared" si="347"/>
        <v>62.159017512738494</v>
      </c>
    </row>
    <row r="2492" spans="1:9" ht="13.5" x14ac:dyDescent="0.25">
      <c r="A2492" s="3">
        <f>TITRES_STAT!B2495</f>
        <v>45937</v>
      </c>
      <c r="B2492" s="5">
        <f>TITRES_STAT!D2495</f>
        <v>0.37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1.6263351052639009E-3</v>
      </c>
      <c r="G2492" s="2">
        <f t="shared" si="349"/>
        <v>9.9007546610751693E-4</v>
      </c>
      <c r="H2492" s="2">
        <f t="shared" si="346"/>
        <v>1.6426375169741754</v>
      </c>
      <c r="I2492" s="2">
        <f t="shared" si="347"/>
        <v>62.159017512738494</v>
      </c>
    </row>
    <row r="2493" spans="1:9" ht="13.5" x14ac:dyDescent="0.25">
      <c r="A2493" s="3">
        <f>TITRES_STAT!B2496</f>
        <v>45938</v>
      </c>
      <c r="B2493" s="5">
        <f>TITRES_STAT!D2496</f>
        <v>0.37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1.510168312030765E-3</v>
      </c>
      <c r="G2493" s="2">
        <f t="shared" si="350"/>
        <v>9.1935578995697999E-4</v>
      </c>
      <c r="H2493" s="2">
        <f t="shared" si="346"/>
        <v>1.6426375169741754</v>
      </c>
      <c r="I2493" s="2">
        <f t="shared" si="347"/>
        <v>62.159017512738494</v>
      </c>
    </row>
    <row r="2494" spans="1:9" ht="13.5" x14ac:dyDescent="0.25">
      <c r="A2494" s="3">
        <f>TITRES_STAT!B2497</f>
        <v>45939</v>
      </c>
      <c r="B2494" s="5">
        <f>TITRES_STAT!D2497</f>
        <v>0.36</v>
      </c>
      <c r="C2494" s="2">
        <f t="shared" si="342"/>
        <v>-1.0000000000000009E-2</v>
      </c>
      <c r="D2494" s="2">
        <f t="shared" si="343"/>
        <v>0</v>
      </c>
      <c r="E2494" s="2">
        <f t="shared" si="344"/>
        <v>1.0000000000000009E-2</v>
      </c>
      <c r="F2494" s="2">
        <f t="shared" si="350"/>
        <v>1.4022991468857105E-3</v>
      </c>
      <c r="G2494" s="2">
        <f t="shared" si="350"/>
        <v>1.5679732335314822E-3</v>
      </c>
      <c r="H2494" s="2">
        <f t="shared" si="346"/>
        <v>0.89433870227961054</v>
      </c>
      <c r="I2494" s="2">
        <f t="shared" si="347"/>
        <v>47.211129731097223</v>
      </c>
    </row>
    <row r="2495" spans="1:9" ht="13.5" x14ac:dyDescent="0.25">
      <c r="A2495" s="3">
        <f>TITRES_STAT!B2498</f>
        <v>45940</v>
      </c>
      <c r="B2495" s="5">
        <f>TITRES_STAT!D2498</f>
        <v>0.37</v>
      </c>
      <c r="C2495" s="2">
        <f t="shared" si="342"/>
        <v>1.0000000000000009E-2</v>
      </c>
      <c r="D2495" s="2">
        <f t="shared" si="343"/>
        <v>1.0000000000000009E-2</v>
      </c>
      <c r="E2495" s="2">
        <f t="shared" si="344"/>
        <v>0</v>
      </c>
      <c r="F2495" s="2">
        <f t="shared" si="350"/>
        <v>2.0164206363938748E-3</v>
      </c>
      <c r="G2495" s="2">
        <f t="shared" si="350"/>
        <v>1.4559751454220906E-3</v>
      </c>
      <c r="H2495" s="2">
        <f t="shared" si="346"/>
        <v>1.3849279245830186</v>
      </c>
      <c r="I2495" s="2">
        <f t="shared" si="347"/>
        <v>58.07001168914401</v>
      </c>
    </row>
    <row r="2496" spans="1:9" ht="13.5" x14ac:dyDescent="0.25">
      <c r="A2496" s="3">
        <f>TITRES_STAT!B2499</f>
        <v>45943</v>
      </c>
      <c r="B2496" s="5">
        <f>TITRES_STAT!D2499</f>
        <v>0.37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1.8723905909371692E-3</v>
      </c>
      <c r="G2496" s="2">
        <f t="shared" si="350"/>
        <v>1.3519769207490841E-3</v>
      </c>
      <c r="H2496" s="2">
        <f t="shared" si="346"/>
        <v>1.3849279245830186</v>
      </c>
      <c r="I2496" s="2">
        <f t="shared" si="347"/>
        <v>58.07001168914401</v>
      </c>
    </row>
    <row r="2497" spans="1:9" ht="13.5" x14ac:dyDescent="0.25">
      <c r="A2497" s="3">
        <f>TITRES_STAT!B2500</f>
        <v>45944</v>
      </c>
      <c r="B2497" s="5">
        <f>TITRES_STAT!D2500</f>
        <v>0.37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1.7386484058702287E-3</v>
      </c>
      <c r="G2497" s="2">
        <f t="shared" si="350"/>
        <v>1.2554071406955783E-3</v>
      </c>
      <c r="H2497" s="2">
        <f t="shared" si="346"/>
        <v>1.3849279245830184</v>
      </c>
      <c r="I2497" s="2">
        <f t="shared" si="347"/>
        <v>58.07001168914401</v>
      </c>
    </row>
    <row r="2498" spans="1:9" ht="13.5" x14ac:dyDescent="0.25">
      <c r="A2498" s="3">
        <f>TITRES_STAT!B2501</f>
        <v>45946</v>
      </c>
      <c r="B2498" s="5">
        <f>TITRES_STAT!D2501</f>
        <v>0.37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1.6144592340223553E-3</v>
      </c>
      <c r="G2498" s="2">
        <f t="shared" si="350"/>
        <v>1.1657352020744657E-3</v>
      </c>
      <c r="H2498" s="2">
        <f t="shared" si="346"/>
        <v>1.3849279245830184</v>
      </c>
      <c r="I2498" s="2">
        <f t="shared" si="347"/>
        <v>58.07001168914401</v>
      </c>
    </row>
    <row r="2499" spans="1:9" ht="13.5" x14ac:dyDescent="0.25">
      <c r="A2499" s="3">
        <f>TITRES_STAT!B2502</f>
        <v>45947</v>
      </c>
      <c r="B2499" s="5">
        <f>TITRES_STAT!D2502</f>
        <v>0.37</v>
      </c>
      <c r="C2499" s="2">
        <f t="shared" ref="C2499:C2508" si="351">B2499-B2498</f>
        <v>0</v>
      </c>
      <c r="D2499" s="2">
        <f t="shared" ref="D2499:D2508" si="352">IF(C2499&gt;0,C2499,0)</f>
        <v>0</v>
      </c>
      <c r="E2499" s="2">
        <f t="shared" ref="E2499:E2508" si="353">IF(C2499&lt;0,-C2499,0)</f>
        <v>0</v>
      </c>
      <c r="F2499" s="2">
        <f t="shared" si="350"/>
        <v>1.4991407173064726E-3</v>
      </c>
      <c r="G2499" s="2">
        <f t="shared" si="350"/>
        <v>1.0824684019262894E-3</v>
      </c>
      <c r="H2499" s="2">
        <f t="shared" si="346"/>
        <v>1.3849279245830184</v>
      </c>
      <c r="I2499" s="2">
        <f t="shared" si="347"/>
        <v>58.07001168914401</v>
      </c>
    </row>
    <row r="2500" spans="1:9" ht="13.5" x14ac:dyDescent="0.25">
      <c r="A2500" s="3">
        <f>TITRES_STAT!B2503</f>
        <v>45950</v>
      </c>
      <c r="B2500" s="5">
        <f>TITRES_STAT!D2503</f>
        <v>0.36</v>
      </c>
      <c r="C2500" s="2">
        <f t="shared" si="351"/>
        <v>-1.0000000000000009E-2</v>
      </c>
      <c r="D2500" s="2">
        <f t="shared" si="352"/>
        <v>0</v>
      </c>
      <c r="E2500" s="2">
        <f t="shared" si="353"/>
        <v>1.0000000000000009E-2</v>
      </c>
      <c r="F2500" s="2">
        <f t="shared" si="350"/>
        <v>1.3920592374988673E-3</v>
      </c>
      <c r="G2500" s="2">
        <f t="shared" si="350"/>
        <v>1.7194349446458409E-3</v>
      </c>
      <c r="H2500" s="2">
        <f t="shared" si="346"/>
        <v>0.80960273712803688</v>
      </c>
      <c r="I2500" s="2">
        <f t="shared" si="347"/>
        <v>44.739252462279744</v>
      </c>
    </row>
    <row r="2501" spans="1:9" ht="13.5" x14ac:dyDescent="0.25">
      <c r="A2501" s="3">
        <f>TITRES_STAT!B2504</f>
        <v>45951</v>
      </c>
      <c r="B2501" s="5">
        <f>TITRES_STAT!D2504</f>
        <v>0.35</v>
      </c>
      <c r="C2501" s="2">
        <f t="shared" si="351"/>
        <v>-1.0000000000000009E-2</v>
      </c>
      <c r="D2501" s="2">
        <f t="shared" si="352"/>
        <v>0</v>
      </c>
      <c r="E2501" s="2">
        <f t="shared" si="353"/>
        <v>1.0000000000000009E-2</v>
      </c>
      <c r="F2501" s="2">
        <f t="shared" si="350"/>
        <v>1.2926264348203768E-3</v>
      </c>
      <c r="G2501" s="2">
        <f t="shared" si="350"/>
        <v>2.3109038771711382E-3</v>
      </c>
      <c r="H2501" s="2">
        <f t="shared" si="346"/>
        <v>0.55935967202700265</v>
      </c>
      <c r="I2501" s="2">
        <f t="shared" si="347"/>
        <v>35.871113128114587</v>
      </c>
    </row>
    <row r="2502" spans="1:9" ht="13.5" x14ac:dyDescent="0.25">
      <c r="A2502" s="3">
        <f>TITRES_STAT!B2505</f>
        <v>45952</v>
      </c>
      <c r="B2502" s="5">
        <f>TITRES_STAT!D2505</f>
        <v>0.36</v>
      </c>
      <c r="C2502" s="2">
        <f t="shared" si="351"/>
        <v>1.0000000000000009E-2</v>
      </c>
      <c r="D2502" s="2">
        <f t="shared" si="352"/>
        <v>1.0000000000000009E-2</v>
      </c>
      <c r="E2502" s="2">
        <f t="shared" si="353"/>
        <v>0</v>
      </c>
      <c r="F2502" s="2">
        <f t="shared" si="350"/>
        <v>1.9145816894760648E-3</v>
      </c>
      <c r="G2502" s="2">
        <f t="shared" si="350"/>
        <v>2.1458393145160569E-3</v>
      </c>
      <c r="H2502" s="2">
        <f t="shared" si="346"/>
        <v>0.89222975668513804</v>
      </c>
      <c r="I2502" s="2">
        <f t="shared" si="347"/>
        <v>47.152294986004847</v>
      </c>
    </row>
    <row r="2503" spans="1:9" ht="13.5" x14ac:dyDescent="0.25">
      <c r="A2503" s="3">
        <f>TITRES_STAT!B2506</f>
        <v>45953</v>
      </c>
      <c r="B2503" s="5">
        <f>TITRES_STAT!D2506</f>
        <v>0.35</v>
      </c>
      <c r="C2503" s="2">
        <f t="shared" si="351"/>
        <v>-1.0000000000000009E-2</v>
      </c>
      <c r="D2503" s="2">
        <f t="shared" si="352"/>
        <v>0</v>
      </c>
      <c r="E2503" s="2">
        <f t="shared" si="353"/>
        <v>1.0000000000000009E-2</v>
      </c>
      <c r="F2503" s="2">
        <f t="shared" si="350"/>
        <v>1.7778258545134886E-3</v>
      </c>
      <c r="G2503" s="2">
        <f t="shared" si="350"/>
        <v>2.7068507920506254E-3</v>
      </c>
      <c r="H2503" s="2">
        <f t="shared" si="346"/>
        <v>0.65678753322293892</v>
      </c>
      <c r="I2503" s="2">
        <f t="shared" si="347"/>
        <v>39.642230524592016</v>
      </c>
    </row>
    <row r="2504" spans="1:9" ht="13.5" x14ac:dyDescent="0.25">
      <c r="A2504" s="3">
        <f>TITRES_STAT!B2507</f>
        <v>45954</v>
      </c>
      <c r="B2504" s="5">
        <f>TITRES_STAT!D2507</f>
        <v>0.35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1.6508382934768107E-3</v>
      </c>
      <c r="G2504" s="2">
        <f t="shared" si="350"/>
        <v>2.513504306904152E-3</v>
      </c>
      <c r="H2504" s="2">
        <f t="shared" si="346"/>
        <v>0.65678753322293892</v>
      </c>
      <c r="I2504" s="2">
        <f t="shared" si="347"/>
        <v>39.642230524592016</v>
      </c>
    </row>
    <row r="2505" spans="1:9" ht="13.5" x14ac:dyDescent="0.25">
      <c r="A2505" s="3">
        <f>TITRES_STAT!B2508</f>
        <v>45957</v>
      </c>
      <c r="B2505" s="5">
        <f>TITRES_STAT!D2508</f>
        <v>0.35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1.5329212725141814E-3</v>
      </c>
      <c r="G2505" s="2">
        <f t="shared" si="350"/>
        <v>2.3339682849824266E-3</v>
      </c>
      <c r="H2505" s="2">
        <f t="shared" si="346"/>
        <v>0.65678753322293892</v>
      </c>
      <c r="I2505" s="2">
        <f t="shared" si="347"/>
        <v>39.642230524592016</v>
      </c>
    </row>
    <row r="2506" spans="1:9" ht="13.5" x14ac:dyDescent="0.25">
      <c r="A2506" s="3">
        <f>TITRES_STAT!B2509</f>
        <v>45958</v>
      </c>
      <c r="B2506" s="5">
        <f>TITRES_STAT!D2509</f>
        <v>0.36</v>
      </c>
      <c r="C2506" s="2">
        <f t="shared" si="351"/>
        <v>1.0000000000000009E-2</v>
      </c>
      <c r="D2506" s="2">
        <f t="shared" si="352"/>
        <v>1.0000000000000009E-2</v>
      </c>
      <c r="E2506" s="2">
        <f t="shared" si="353"/>
        <v>0</v>
      </c>
      <c r="F2506" s="2">
        <f t="shared" si="350"/>
        <v>2.1377126101917404E-3</v>
      </c>
      <c r="G2506" s="2">
        <f t="shared" si="350"/>
        <v>2.1672562646265392E-3</v>
      </c>
      <c r="H2506" s="2">
        <f t="shared" si="346"/>
        <v>0.98636817670480248</v>
      </c>
      <c r="I2506" s="2">
        <f t="shared" si="347"/>
        <v>49.656865644167453</v>
      </c>
    </row>
    <row r="2507" spans="1:9" ht="13.5" x14ac:dyDescent="0.25">
      <c r="A2507" s="3">
        <f>TITRES_STAT!B2510</f>
        <v>45959</v>
      </c>
      <c r="B2507" s="5">
        <f>TITRES_STAT!D2510</f>
        <v>0.36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1.9850188523209016E-3</v>
      </c>
      <c r="G2507" s="2">
        <f t="shared" si="350"/>
        <v>2.0124522457246438E-3</v>
      </c>
      <c r="H2507" s="2">
        <f t="shared" si="346"/>
        <v>0.98636817670480226</v>
      </c>
      <c r="I2507" s="2">
        <f t="shared" si="347"/>
        <v>49.656865644167446</v>
      </c>
    </row>
    <row r="2508" spans="1:9" ht="13.5" x14ac:dyDescent="0.25">
      <c r="A2508" s="3">
        <f>TITRES_STAT!B2511</f>
        <v>45960</v>
      </c>
      <c r="B2508" s="5">
        <f>TITRES_STAT!D2511</f>
        <v>0.36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1.8432317914408372E-3</v>
      </c>
      <c r="G2508" s="2">
        <f t="shared" si="350"/>
        <v>1.8687056567443122E-3</v>
      </c>
      <c r="H2508" s="2">
        <f t="shared" si="346"/>
        <v>0.98636817670480226</v>
      </c>
      <c r="I2508" s="2">
        <f t="shared" si="347"/>
        <v>49.656865644167446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0.72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0.72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0.71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0.7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0.7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0.69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0.68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0.67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0.67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0.71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0.74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0.78</v>
      </c>
      <c r="C13" s="2">
        <f>AVERAGE(B2:B13)</f>
        <v>0.70750000000000002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0.82</v>
      </c>
      <c r="C14" s="2">
        <f>$C$4*B4+C13*(1-$C$4)</f>
        <v>0.70788461538461545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0.86</v>
      </c>
      <c r="C15" s="2">
        <f t="shared" ref="C15:C78" si="0">$C$4*B5+C14*(1-$C$4)</f>
        <v>0.70667159763313614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0.85</v>
      </c>
      <c r="C16" s="2">
        <f t="shared" si="0"/>
        <v>0.7056451979972691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0.83</v>
      </c>
      <c r="C17" s="2">
        <f t="shared" si="0"/>
        <v>0.70323824445922767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0.8</v>
      </c>
      <c r="C18" s="2">
        <f t="shared" si="0"/>
        <v>0.69966312992703883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0.77</v>
      </c>
      <c r="C19" s="2">
        <f t="shared" si="0"/>
        <v>0.69509957147672519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0.74</v>
      </c>
      <c r="C20" s="2">
        <f t="shared" si="0"/>
        <v>0.6912380989418444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0.75</v>
      </c>
      <c r="C21" s="2">
        <f t="shared" si="0"/>
        <v>0.69412454525848377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0.77</v>
      </c>
      <c r="C22" s="2">
        <f t="shared" si="0"/>
        <v>0.70118230752640931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0.79</v>
      </c>
      <c r="C23" s="2">
        <f t="shared" si="0"/>
        <v>0.71330810636850017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0.82</v>
      </c>
      <c r="C24" s="2">
        <f t="shared" si="0"/>
        <v>0.7297222438502694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0.84</v>
      </c>
      <c r="C25" s="2">
        <f t="shared" si="0"/>
        <v>0.74976497556561261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0.86</v>
      </c>
      <c r="C26" s="2">
        <f t="shared" si="0"/>
        <v>0.76518574855551835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0.85</v>
      </c>
      <c r="C27" s="2">
        <f t="shared" si="0"/>
        <v>0.77515717185466937</v>
      </c>
      <c r="D27" s="2">
        <f>AVERAGE(B2:B27)</f>
        <v>0.7630769230769231</v>
      </c>
      <c r="E27" s="2">
        <f>C27-D27</f>
        <v>1.2080248777746272E-2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0.83</v>
      </c>
      <c r="C28" s="2">
        <f t="shared" si="0"/>
        <v>0.77897914541548952</v>
      </c>
      <c r="D28" s="2">
        <f>$D$4*B28+(1-$D$4)*D27</f>
        <v>0.76803418803418799</v>
      </c>
      <c r="E28" s="2">
        <f t="shared" ref="E28:E91" si="1">C28-D28</f>
        <v>1.0944957381301523E-2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0.83</v>
      </c>
      <c r="C29" s="2">
        <f t="shared" si="0"/>
        <v>0.77759773842849111</v>
      </c>
      <c r="D29" s="2">
        <f t="shared" ref="D29:D92" si="2">$D$4*B29+(1-$D$4)*D28</f>
        <v>0.77262424817980369</v>
      </c>
      <c r="E29" s="2">
        <f t="shared" si="1"/>
        <v>4.9734902486874288E-3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0.8</v>
      </c>
      <c r="C30" s="2">
        <f t="shared" si="0"/>
        <v>0.77181347097795394</v>
      </c>
      <c r="D30" s="2">
        <f t="shared" si="2"/>
        <v>0.7746520816479664</v>
      </c>
      <c r="E30" s="2">
        <f t="shared" si="1"/>
        <v>-2.8386106700124536E-3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0.8</v>
      </c>
      <c r="C31" s="2">
        <f t="shared" si="0"/>
        <v>0.76845755236596103</v>
      </c>
      <c r="D31" s="2">
        <f t="shared" si="2"/>
        <v>0.77652970522959852</v>
      </c>
      <c r="E31" s="2">
        <f t="shared" si="1"/>
        <v>-8.072152863637494E-3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0.81</v>
      </c>
      <c r="C32" s="2">
        <f t="shared" si="0"/>
        <v>0.76869485200196708</v>
      </c>
      <c r="D32" s="2">
        <f t="shared" si="2"/>
        <v>0.77900898632370241</v>
      </c>
      <c r="E32" s="2">
        <f t="shared" si="1"/>
        <v>-1.0314134321735335E-2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0.83</v>
      </c>
      <c r="C33" s="2">
        <f t="shared" si="0"/>
        <v>0.77197256707858752</v>
      </c>
      <c r="D33" s="2">
        <f t="shared" si="2"/>
        <v>0.78278609844787261</v>
      </c>
      <c r="E33" s="2">
        <f t="shared" si="1"/>
        <v>-1.081353136928509E-2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0.82</v>
      </c>
      <c r="C34" s="2">
        <f t="shared" si="0"/>
        <v>0.77936140291265099</v>
      </c>
      <c r="D34" s="2">
        <f t="shared" si="2"/>
        <v>0.78554268374803027</v>
      </c>
      <c r="E34" s="2">
        <f t="shared" si="1"/>
        <v>-6.181280835379277E-3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0.82</v>
      </c>
      <c r="C35" s="2">
        <f t="shared" si="0"/>
        <v>0.78869041784916627</v>
      </c>
      <c r="D35" s="2">
        <f t="shared" si="2"/>
        <v>0.7880950775444725</v>
      </c>
      <c r="E35" s="2">
        <f t="shared" si="1"/>
        <v>5.9534030469376997E-4</v>
      </c>
      <c r="F35" s="2">
        <f>AVERAGE(E27:E35)</f>
        <v>-1.0695192608467395E-3</v>
      </c>
      <c r="G35" s="2">
        <f>E35-F35</f>
        <v>1.6648595655405095E-3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0.82</v>
      </c>
      <c r="C36" s="2">
        <f t="shared" si="0"/>
        <v>0.79966112279544843</v>
      </c>
      <c r="D36" s="2">
        <f t="shared" si="2"/>
        <v>0.79045840513377086</v>
      </c>
      <c r="E36" s="2">
        <f t="shared" si="1"/>
        <v>9.202717661677573E-3</v>
      </c>
      <c r="F36" s="2">
        <f>(E36*(2/(10)))+((1-(2/10))*F35)</f>
        <v>9.8492812365812317E-4</v>
      </c>
      <c r="G36" s="2">
        <f t="shared" ref="G36:G99" si="3">E36-F36</f>
        <v>8.2177895380194498E-3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0.8</v>
      </c>
      <c r="C37" s="2">
        <f t="shared" si="0"/>
        <v>0.80740556544230246</v>
      </c>
      <c r="D37" s="2">
        <f t="shared" si="2"/>
        <v>0.79116518993867668</v>
      </c>
      <c r="E37" s="2">
        <f t="shared" si="1"/>
        <v>1.6240375503625781E-2</v>
      </c>
      <c r="F37" s="2">
        <f t="shared" ref="F37:F100" si="5">(E37*(2/(10)))+((1-(2/10))*F36)</f>
        <v>4.036017599651655E-3</v>
      </c>
      <c r="G37" s="2">
        <f t="shared" si="3"/>
        <v>1.2204357903974127E-2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0.81</v>
      </c>
      <c r="C38" s="2">
        <f t="shared" si="0"/>
        <v>0.81088163229733279</v>
      </c>
      <c r="D38" s="2">
        <f t="shared" si="2"/>
        <v>0.79256036105433036</v>
      </c>
      <c r="E38" s="2">
        <f t="shared" si="1"/>
        <v>1.8321271243002424E-2</v>
      </c>
      <c r="F38" s="2">
        <f t="shared" si="5"/>
        <v>6.8930683283218094E-3</v>
      </c>
      <c r="G38" s="2">
        <f t="shared" si="3"/>
        <v>1.1428202914680614E-2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0.8</v>
      </c>
      <c r="C39" s="2">
        <f t="shared" si="0"/>
        <v>0.81382291963620468</v>
      </c>
      <c r="D39" s="2">
        <f t="shared" si="2"/>
        <v>0.79311144542067624</v>
      </c>
      <c r="E39" s="2">
        <f t="shared" si="1"/>
        <v>2.0711474215528436E-2</v>
      </c>
      <c r="F39" s="2">
        <f t="shared" si="5"/>
        <v>9.6567495057631354E-3</v>
      </c>
      <c r="G39" s="2">
        <f t="shared" si="3"/>
        <v>1.10547247097653E-2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0.79</v>
      </c>
      <c r="C40" s="2">
        <f t="shared" si="0"/>
        <v>0.8116963166152501</v>
      </c>
      <c r="D40" s="2">
        <f t="shared" si="2"/>
        <v>0.79288096798210761</v>
      </c>
      <c r="E40" s="2">
        <f t="shared" si="1"/>
        <v>1.8815348633142492E-2</v>
      </c>
      <c r="F40" s="2">
        <f t="shared" si="5"/>
        <v>1.1488469331239006E-2</v>
      </c>
      <c r="G40" s="2">
        <f t="shared" si="3"/>
        <v>7.3268793019034863E-3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0.8</v>
      </c>
      <c r="C41" s="2">
        <f t="shared" si="0"/>
        <v>0.80989688328982701</v>
      </c>
      <c r="D41" s="2">
        <f t="shared" si="2"/>
        <v>0.79340830368713666</v>
      </c>
      <c r="E41" s="2">
        <f t="shared" si="1"/>
        <v>1.6488579602690345E-2</v>
      </c>
      <c r="F41" s="2">
        <f t="shared" si="5"/>
        <v>1.2488491385529274E-2</v>
      </c>
      <c r="G41" s="2">
        <f t="shared" si="3"/>
        <v>4.000088217161071E-3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0.81</v>
      </c>
      <c r="C42" s="2">
        <f t="shared" si="0"/>
        <v>0.80991274739908437</v>
      </c>
      <c r="D42" s="2">
        <f t="shared" si="2"/>
        <v>0.79463731822883021</v>
      </c>
      <c r="E42" s="2">
        <f t="shared" si="1"/>
        <v>1.5275429170254151E-2</v>
      </c>
      <c r="F42" s="2">
        <f t="shared" si="5"/>
        <v>1.3045878942474252E-2</v>
      </c>
      <c r="G42" s="2">
        <f t="shared" si="3"/>
        <v>2.2295502277798994E-3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0.81</v>
      </c>
      <c r="C43" s="2">
        <f t="shared" si="0"/>
        <v>0.81300309395307135</v>
      </c>
      <c r="D43" s="2">
        <f t="shared" si="2"/>
        <v>0.79577529465632435</v>
      </c>
      <c r="E43" s="2">
        <f t="shared" si="1"/>
        <v>1.7227799296747004E-2</v>
      </c>
      <c r="F43" s="2">
        <f t="shared" si="5"/>
        <v>1.3882263013328804E-2</v>
      </c>
      <c r="G43" s="2">
        <f t="shared" si="3"/>
        <v>3.3455362834182E-3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0.8</v>
      </c>
      <c r="C44" s="2">
        <f t="shared" si="0"/>
        <v>0.81407954103721425</v>
      </c>
      <c r="D44" s="2">
        <f t="shared" si="2"/>
        <v>0.7960882357928929</v>
      </c>
      <c r="E44" s="2">
        <f t="shared" si="1"/>
        <v>1.7991305244321354E-2</v>
      </c>
      <c r="F44" s="2">
        <f t="shared" si="5"/>
        <v>1.4704071459527315E-2</v>
      </c>
      <c r="G44" s="2">
        <f t="shared" si="3"/>
        <v>3.2872337847940393E-3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0.81</v>
      </c>
      <c r="C45" s="2">
        <f t="shared" si="0"/>
        <v>0.81499038087764286</v>
      </c>
      <c r="D45" s="2">
        <f t="shared" si="2"/>
        <v>0.79711873684527124</v>
      </c>
      <c r="E45" s="2">
        <f t="shared" si="1"/>
        <v>1.7871644032371625E-2</v>
      </c>
      <c r="F45" s="2">
        <f t="shared" si="5"/>
        <v>1.5337585974096178E-2</v>
      </c>
      <c r="G45" s="2">
        <f t="shared" si="3"/>
        <v>2.5340580582754475E-3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0.82</v>
      </c>
      <c r="C46" s="2">
        <f t="shared" si="0"/>
        <v>0.81576109151185161</v>
      </c>
      <c r="D46" s="2">
        <f t="shared" si="2"/>
        <v>0.79881364522710308</v>
      </c>
      <c r="E46" s="2">
        <f t="shared" si="1"/>
        <v>1.6947446284748535E-2</v>
      </c>
      <c r="F46" s="2">
        <f t="shared" si="5"/>
        <v>1.5659558036226651E-2</v>
      </c>
      <c r="G46" s="2">
        <f t="shared" si="3"/>
        <v>1.2878882485218845E-3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5">
        <f>TITRES_STAT!D50</f>
        <v>0.8</v>
      </c>
      <c r="C47" s="2">
        <f t="shared" si="0"/>
        <v>0.81333630820233593</v>
      </c>
      <c r="D47" s="2">
        <f t="shared" si="2"/>
        <v>0.79890152335842879</v>
      </c>
      <c r="E47" s="2">
        <f t="shared" si="1"/>
        <v>1.4434784843907145E-2</v>
      </c>
      <c r="F47" s="2">
        <f t="shared" si="5"/>
        <v>1.5414603397762751E-2</v>
      </c>
      <c r="G47" s="2">
        <f t="shared" si="3"/>
        <v>-9.7981855385560583E-4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0.8</v>
      </c>
      <c r="C48" s="2">
        <f t="shared" si="0"/>
        <v>0.81282303001736111</v>
      </c>
      <c r="D48" s="2">
        <f t="shared" si="2"/>
        <v>0.79898289199854511</v>
      </c>
      <c r="E48" s="2">
        <f t="shared" si="1"/>
        <v>1.3840138018816006E-2</v>
      </c>
      <c r="F48" s="2">
        <f t="shared" si="5"/>
        <v>1.5099710321973403E-2</v>
      </c>
      <c r="G48" s="2">
        <f t="shared" si="3"/>
        <v>-1.2595723031573972E-3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0.78</v>
      </c>
      <c r="C49" s="2">
        <f t="shared" si="0"/>
        <v>0.81085025616853634</v>
      </c>
      <c r="D49" s="2">
        <f t="shared" si="2"/>
        <v>0.79757675185050481</v>
      </c>
      <c r="E49" s="2">
        <f t="shared" si="1"/>
        <v>1.3273504318031537E-2</v>
      </c>
      <c r="F49" s="2">
        <f t="shared" si="5"/>
        <v>1.4734469121185031E-2</v>
      </c>
      <c r="G49" s="2">
        <f t="shared" si="3"/>
        <v>-1.4609648031534937E-3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0.76</v>
      </c>
      <c r="C50" s="2">
        <f t="shared" si="0"/>
        <v>0.80764252445030005</v>
      </c>
      <c r="D50" s="2">
        <f t="shared" si="2"/>
        <v>0.7947932887504674</v>
      </c>
      <c r="E50" s="2">
        <f t="shared" si="1"/>
        <v>1.2849235699832651E-2</v>
      </c>
      <c r="F50" s="2">
        <f t="shared" si="5"/>
        <v>1.4357422436914555E-2</v>
      </c>
      <c r="G50" s="2">
        <f t="shared" si="3"/>
        <v>-1.5081867370819041E-3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0.75</v>
      </c>
      <c r="C51" s="2">
        <f t="shared" si="0"/>
        <v>0.80646675145794622</v>
      </c>
      <c r="D51" s="2">
        <f t="shared" si="2"/>
        <v>0.79147526736154394</v>
      </c>
      <c r="E51" s="2">
        <f t="shared" si="1"/>
        <v>1.4991484096402274E-2</v>
      </c>
      <c r="F51" s="2">
        <f t="shared" si="5"/>
        <v>1.4484234768812099E-2</v>
      </c>
      <c r="G51" s="2">
        <f t="shared" si="3"/>
        <v>5.0724932759017502E-4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5">
        <f>TITRES_STAT!D55</f>
        <v>0.73</v>
      </c>
      <c r="C52" s="2">
        <f t="shared" si="0"/>
        <v>0.8070103281567238</v>
      </c>
      <c r="D52" s="2">
        <f t="shared" si="2"/>
        <v>0.78692154385328139</v>
      </c>
      <c r="E52" s="2">
        <f t="shared" si="1"/>
        <v>2.0088784303442409E-2</v>
      </c>
      <c r="F52" s="2">
        <f t="shared" si="5"/>
        <v>1.5605144675738161E-2</v>
      </c>
      <c r="G52" s="2">
        <f t="shared" si="3"/>
        <v>4.4836396277042473E-3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0.72</v>
      </c>
      <c r="C53" s="2">
        <f t="shared" si="0"/>
        <v>0.80747027767107404</v>
      </c>
      <c r="D53" s="2">
        <f t="shared" si="2"/>
        <v>0.7819643924567421</v>
      </c>
      <c r="E53" s="2">
        <f t="shared" si="1"/>
        <v>2.5505885214331947E-2</v>
      </c>
      <c r="F53" s="2">
        <f t="shared" si="5"/>
        <v>1.758529278345692E-2</v>
      </c>
      <c r="G53" s="2">
        <f t="shared" si="3"/>
        <v>7.9205924308750272E-3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0.73</v>
      </c>
      <c r="C54" s="2">
        <f t="shared" si="0"/>
        <v>0.80632100418321651</v>
      </c>
      <c r="D54" s="2">
        <f t="shared" si="2"/>
        <v>0.7781151782006871</v>
      </c>
      <c r="E54" s="2">
        <f t="shared" si="1"/>
        <v>2.8205825982529409E-2</v>
      </c>
      <c r="F54" s="2">
        <f t="shared" si="5"/>
        <v>1.9709399423271417E-2</v>
      </c>
      <c r="G54" s="2">
        <f t="shared" si="3"/>
        <v>8.496426559257992E-3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0.75</v>
      </c>
      <c r="C55" s="2">
        <f t="shared" si="0"/>
        <v>0.80688700353964471</v>
      </c>
      <c r="D55" s="2">
        <f t="shared" si="2"/>
        <v>0.77603257240804369</v>
      </c>
      <c r="E55" s="2">
        <f t="shared" si="1"/>
        <v>3.0854431131601023E-2</v>
      </c>
      <c r="F55" s="2">
        <f t="shared" si="5"/>
        <v>2.193840576493734E-2</v>
      </c>
      <c r="G55" s="2">
        <f t="shared" si="3"/>
        <v>8.9160253666636831E-3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0.72</v>
      </c>
      <c r="C56" s="2">
        <f t="shared" si="0"/>
        <v>0.80890438761046857</v>
      </c>
      <c r="D56" s="2">
        <f t="shared" si="2"/>
        <v>0.77188201148892932</v>
      </c>
      <c r="E56" s="2">
        <f t="shared" si="1"/>
        <v>3.7022376121539247E-2</v>
      </c>
      <c r="F56" s="2">
        <f t="shared" si="5"/>
        <v>2.4955199836257724E-2</v>
      </c>
      <c r="G56" s="2">
        <f t="shared" si="3"/>
        <v>1.2067176285281523E-2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0.7</v>
      </c>
      <c r="C57" s="2">
        <f t="shared" si="0"/>
        <v>0.80753448182424259</v>
      </c>
      <c r="D57" s="2">
        <f t="shared" si="2"/>
        <v>0.76655741804530486</v>
      </c>
      <c r="E57" s="2">
        <f t="shared" si="1"/>
        <v>4.0977063778937728E-2</v>
      </c>
      <c r="F57" s="2">
        <f t="shared" si="5"/>
        <v>2.8159572624793728E-2</v>
      </c>
      <c r="G57" s="2">
        <f t="shared" si="3"/>
        <v>1.2817491154144E-2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0.69</v>
      </c>
      <c r="C58" s="2">
        <f t="shared" si="0"/>
        <v>0.80637533077435908</v>
      </c>
      <c r="D58" s="2">
        <f t="shared" si="2"/>
        <v>0.76088649819009713</v>
      </c>
      <c r="E58" s="2">
        <f t="shared" si="1"/>
        <v>4.5488832584261951E-2</v>
      </c>
      <c r="F58" s="2">
        <f t="shared" si="5"/>
        <v>3.1625424616687374E-2</v>
      </c>
      <c r="G58" s="2">
        <f t="shared" si="3"/>
        <v>1.3863407967574577E-2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0.67</v>
      </c>
      <c r="C59" s="2">
        <f t="shared" si="0"/>
        <v>0.80231758757830385</v>
      </c>
      <c r="D59" s="2">
        <f t="shared" si="2"/>
        <v>0.75415416499083066</v>
      </c>
      <c r="E59" s="2">
        <f t="shared" si="1"/>
        <v>4.8163422587473192E-2</v>
      </c>
      <c r="F59" s="2">
        <f t="shared" si="5"/>
        <v>3.4933024210844543E-2</v>
      </c>
      <c r="G59" s="2">
        <f t="shared" si="3"/>
        <v>1.3230398376628649E-2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0.66</v>
      </c>
      <c r="C60" s="2">
        <f t="shared" si="0"/>
        <v>0.79580718948933404</v>
      </c>
      <c r="D60" s="2">
        <f t="shared" si="2"/>
        <v>0.74717978239891725</v>
      </c>
      <c r="E60" s="2">
        <f t="shared" si="1"/>
        <v>4.8627407090416797E-2</v>
      </c>
      <c r="F60" s="2">
        <f t="shared" si="5"/>
        <v>3.7671900786758999E-2</v>
      </c>
      <c r="G60" s="2">
        <f t="shared" si="3"/>
        <v>1.0955506303657797E-2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0.68</v>
      </c>
      <c r="C61" s="2">
        <f t="shared" si="0"/>
        <v>0.78875992956789809</v>
      </c>
      <c r="D61" s="2">
        <f t="shared" si="2"/>
        <v>0.74220350222121967</v>
      </c>
      <c r="E61" s="2">
        <f t="shared" si="1"/>
        <v>4.655642734667842E-2</v>
      </c>
      <c r="F61" s="2">
        <f t="shared" si="5"/>
        <v>3.9448806098742885E-2</v>
      </c>
      <c r="G61" s="2">
        <f t="shared" si="3"/>
        <v>7.1076212479355347E-3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0.68</v>
      </c>
      <c r="C62" s="2">
        <f t="shared" si="0"/>
        <v>0.77971994040360604</v>
      </c>
      <c r="D62" s="2">
        <f t="shared" si="2"/>
        <v>0.73759583539001827</v>
      </c>
      <c r="E62" s="2">
        <f t="shared" si="1"/>
        <v>4.2124105013587765E-2</v>
      </c>
      <c r="F62" s="2">
        <f t="shared" si="5"/>
        <v>3.9983865881711864E-2</v>
      </c>
      <c r="G62" s="2">
        <f t="shared" si="3"/>
        <v>2.1402391318759012E-3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0.66</v>
      </c>
      <c r="C63" s="2">
        <f t="shared" si="0"/>
        <v>0.77053225726458963</v>
      </c>
      <c r="D63" s="2">
        <f t="shared" si="2"/>
        <v>0.73184799573149839</v>
      </c>
      <c r="E63" s="2">
        <f t="shared" si="1"/>
        <v>3.8684261533091235E-2</v>
      </c>
      <c r="F63" s="2">
        <f t="shared" si="5"/>
        <v>3.9723945011987741E-2</v>
      </c>
      <c r="G63" s="2">
        <f t="shared" si="3"/>
        <v>-1.0396834788965054E-3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0.65</v>
      </c>
      <c r="C64" s="2">
        <f t="shared" si="0"/>
        <v>0.76429652537772974</v>
      </c>
      <c r="D64" s="2">
        <f t="shared" si="2"/>
        <v>0.72578518123286895</v>
      </c>
      <c r="E64" s="2">
        <f t="shared" si="1"/>
        <v>3.8511344144860793E-2</v>
      </c>
      <c r="F64" s="2">
        <f t="shared" si="5"/>
        <v>3.9481424838562353E-2</v>
      </c>
      <c r="G64" s="2">
        <f t="shared" si="3"/>
        <v>-9.7008069370155964E-4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0.65</v>
      </c>
      <c r="C65" s="2">
        <f t="shared" si="0"/>
        <v>0.7620970599350021</v>
      </c>
      <c r="D65" s="2">
        <f t="shared" si="2"/>
        <v>0.72017146410450827</v>
      </c>
      <c r="E65" s="2">
        <f t="shared" si="1"/>
        <v>4.1925595830493823E-2</v>
      </c>
      <c r="F65" s="2">
        <f t="shared" si="5"/>
        <v>3.9970259036948647E-2</v>
      </c>
      <c r="G65" s="2">
        <f t="shared" si="3"/>
        <v>1.955336793545176E-3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0.68</v>
      </c>
      <c r="C66" s="2">
        <f t="shared" si="0"/>
        <v>0.75562058917577091</v>
      </c>
      <c r="D66" s="2">
        <f t="shared" si="2"/>
        <v>0.71719580009676698</v>
      </c>
      <c r="E66" s="2">
        <f t="shared" si="1"/>
        <v>3.8424789079003929E-2</v>
      </c>
      <c r="F66" s="2">
        <f t="shared" si="5"/>
        <v>3.9661165045359707E-2</v>
      </c>
      <c r="G66" s="2">
        <f t="shared" si="3"/>
        <v>-1.236375966355778E-3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0.66</v>
      </c>
      <c r="C67" s="2">
        <f t="shared" si="0"/>
        <v>0.74706357545642144</v>
      </c>
      <c r="D67" s="2">
        <f t="shared" si="2"/>
        <v>0.7129590741636731</v>
      </c>
      <c r="E67" s="2">
        <f t="shared" si="1"/>
        <v>3.4104501292748335E-2</v>
      </c>
      <c r="F67" s="2">
        <f t="shared" si="5"/>
        <v>3.8549832294837431E-2</v>
      </c>
      <c r="G67" s="2">
        <f t="shared" si="3"/>
        <v>-4.4453310020890965E-3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0.66</v>
      </c>
      <c r="C68" s="2">
        <f t="shared" si="0"/>
        <v>0.73828456384774122</v>
      </c>
      <c r="D68" s="2">
        <f t="shared" si="2"/>
        <v>0.70903617978117883</v>
      </c>
      <c r="E68" s="2">
        <f t="shared" si="1"/>
        <v>2.9248384066562383E-2</v>
      </c>
      <c r="F68" s="2">
        <f t="shared" si="5"/>
        <v>3.6689542649182422E-2</v>
      </c>
      <c r="G68" s="2">
        <f t="shared" si="3"/>
        <v>-7.4411585826200388E-3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0.65</v>
      </c>
      <c r="C69" s="2">
        <f t="shared" si="0"/>
        <v>0.72777924633270408</v>
      </c>
      <c r="D69" s="2">
        <f t="shared" si="2"/>
        <v>0.70466312942701748</v>
      </c>
      <c r="E69" s="2">
        <f t="shared" si="1"/>
        <v>2.3116116905686601E-2</v>
      </c>
      <c r="F69" s="2">
        <f t="shared" si="5"/>
        <v>3.3974857500483256E-2</v>
      </c>
      <c r="G69" s="2">
        <f t="shared" si="3"/>
        <v>-1.0858740594796655E-2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0.67</v>
      </c>
      <c r="C70" s="2">
        <f t="shared" si="0"/>
        <v>0.7173516699738266</v>
      </c>
      <c r="D70" s="2">
        <f t="shared" si="2"/>
        <v>0.70209549021020135</v>
      </c>
      <c r="E70" s="2">
        <f t="shared" si="1"/>
        <v>1.5256179763625255E-2</v>
      </c>
      <c r="F70" s="2">
        <f t="shared" si="5"/>
        <v>3.0231121953111659E-2</v>
      </c>
      <c r="G70" s="2">
        <f t="shared" si="3"/>
        <v>-1.4974942189486404E-2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0.67</v>
      </c>
      <c r="C71" s="2">
        <f t="shared" si="0"/>
        <v>0.7116052592086225</v>
      </c>
      <c r="D71" s="2">
        <f t="shared" si="2"/>
        <v>0.69971804649092717</v>
      </c>
      <c r="E71" s="2">
        <f t="shared" si="1"/>
        <v>1.1887212717695328E-2</v>
      </c>
      <c r="F71" s="2">
        <f t="shared" si="5"/>
        <v>2.6562340106028395E-2</v>
      </c>
      <c r="G71" s="2">
        <f t="shared" si="3"/>
        <v>-1.4675127388333067E-2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0.65</v>
      </c>
      <c r="C72" s="2">
        <f t="shared" si="0"/>
        <v>0.70674291163806524</v>
      </c>
      <c r="D72" s="2">
        <f t="shared" si="2"/>
        <v>0.69603522823233999</v>
      </c>
      <c r="E72" s="2">
        <f t="shared" si="1"/>
        <v>1.0707683405725255E-2</v>
      </c>
      <c r="F72" s="2">
        <f t="shared" si="5"/>
        <v>2.3391408765967767E-2</v>
      </c>
      <c r="G72" s="2">
        <f t="shared" si="3"/>
        <v>-1.2683725360242513E-2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0.66</v>
      </c>
      <c r="C73" s="2">
        <f t="shared" si="0"/>
        <v>0.69955169446297827</v>
      </c>
      <c r="D73" s="2">
        <f t="shared" si="2"/>
        <v>0.69336595206698148</v>
      </c>
      <c r="E73" s="2">
        <f t="shared" si="1"/>
        <v>6.185742395996785E-3</v>
      </c>
      <c r="F73" s="2">
        <f t="shared" si="5"/>
        <v>1.9950275491973573E-2</v>
      </c>
      <c r="G73" s="2">
        <f t="shared" si="3"/>
        <v>-1.3764533095976788E-2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0.66</v>
      </c>
      <c r="C74" s="2">
        <f t="shared" si="0"/>
        <v>0.69192835685328924</v>
      </c>
      <c r="D74" s="2">
        <f t="shared" si="2"/>
        <v>0.69089440006201985</v>
      </c>
      <c r="E74" s="2">
        <f t="shared" si="1"/>
        <v>1.0339567912693859E-3</v>
      </c>
      <c r="F74" s="2">
        <f t="shared" si="5"/>
        <v>1.6167011751832733E-2</v>
      </c>
      <c r="G74" s="2">
        <f t="shared" si="3"/>
        <v>-1.5133054960563348E-2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0.66</v>
      </c>
      <c r="C75" s="2">
        <f t="shared" si="0"/>
        <v>0.68547784041432158</v>
      </c>
      <c r="D75" s="2">
        <f t="shared" si="2"/>
        <v>0.68860592598335169</v>
      </c>
      <c r="E75" s="2">
        <f t="shared" si="1"/>
        <v>-3.1280855690301035E-3</v>
      </c>
      <c r="F75" s="2">
        <f t="shared" si="5"/>
        <v>1.2307992287660167E-2</v>
      </c>
      <c r="G75" s="2">
        <f t="shared" si="3"/>
        <v>-1.543607785669027E-2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0.65</v>
      </c>
      <c r="C76" s="2">
        <f t="shared" si="0"/>
        <v>0.68463509573519521</v>
      </c>
      <c r="D76" s="2">
        <f t="shared" si="2"/>
        <v>0.68574622776236271</v>
      </c>
      <c r="E76" s="2">
        <f t="shared" si="1"/>
        <v>-1.1111320271675051E-3</v>
      </c>
      <c r="F76" s="2">
        <f t="shared" si="5"/>
        <v>9.6241674246946331E-3</v>
      </c>
      <c r="G76" s="2">
        <f t="shared" si="3"/>
        <v>-1.0735299451862138E-2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0.65</v>
      </c>
      <c r="C77" s="2">
        <f t="shared" si="0"/>
        <v>0.68084508100670371</v>
      </c>
      <c r="D77" s="2">
        <f t="shared" si="2"/>
        <v>0.68309835903922478</v>
      </c>
      <c r="E77" s="2">
        <f t="shared" si="1"/>
        <v>-2.2532780325210666E-3</v>
      </c>
      <c r="F77" s="2">
        <f t="shared" si="5"/>
        <v>7.248678333251493E-3</v>
      </c>
      <c r="G77" s="2">
        <f t="shared" si="3"/>
        <v>-9.5019563657725604E-3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0.63</v>
      </c>
      <c r="C78" s="2">
        <f t="shared" si="0"/>
        <v>0.67763814546721091</v>
      </c>
      <c r="D78" s="2">
        <f t="shared" si="2"/>
        <v>0.67916514725854138</v>
      </c>
      <c r="E78" s="2">
        <f t="shared" si="1"/>
        <v>-1.5270017913304734E-3</v>
      </c>
      <c r="F78" s="2">
        <f t="shared" si="5"/>
        <v>5.4935423083351002E-3</v>
      </c>
      <c r="G78" s="2">
        <f t="shared" si="3"/>
        <v>-7.0205440996655736E-3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0.66</v>
      </c>
      <c r="C79" s="2">
        <f t="shared" ref="C79:C142" si="6">$C$4*B69+C78*(1-$C$4)</f>
        <v>0.67338612308764001</v>
      </c>
      <c r="D79" s="2">
        <f t="shared" si="2"/>
        <v>0.67774550672087164</v>
      </c>
      <c r="E79" s="2">
        <f t="shared" si="1"/>
        <v>-4.3593836332316283E-3</v>
      </c>
      <c r="F79" s="2">
        <f t="shared" si="5"/>
        <v>3.5229571200217544E-3</v>
      </c>
      <c r="G79" s="2">
        <f t="shared" si="3"/>
        <v>-7.8823407532533831E-3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0.67</v>
      </c>
      <c r="C80" s="2">
        <f t="shared" si="6"/>
        <v>0.67286518107415694</v>
      </c>
      <c r="D80" s="2">
        <f t="shared" si="2"/>
        <v>0.67717176548228852</v>
      </c>
      <c r="E80" s="2">
        <f t="shared" si="1"/>
        <v>-4.3065844081315863E-3</v>
      </c>
      <c r="F80" s="2">
        <f t="shared" si="5"/>
        <v>1.9570488143910861E-3</v>
      </c>
      <c r="G80" s="2">
        <f t="shared" si="3"/>
        <v>-6.2636332225226724E-3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0.66</v>
      </c>
      <c r="C81" s="2">
        <f t="shared" si="6"/>
        <v>0.67242438398582505</v>
      </c>
      <c r="D81" s="2">
        <f t="shared" si="2"/>
        <v>0.67589978285397079</v>
      </c>
      <c r="E81" s="2">
        <f t="shared" si="1"/>
        <v>-3.4753988681457404E-3</v>
      </c>
      <c r="F81" s="2">
        <f t="shared" si="5"/>
        <v>8.7055927788372094E-4</v>
      </c>
      <c r="G81" s="2">
        <f t="shared" si="3"/>
        <v>-4.3459581460294616E-3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0.66</v>
      </c>
      <c r="C82" s="2">
        <f t="shared" si="6"/>
        <v>0.66897447875723659</v>
      </c>
      <c r="D82" s="2">
        <f t="shared" si="2"/>
        <v>0.67472202116108404</v>
      </c>
      <c r="E82" s="2">
        <f t="shared" si="1"/>
        <v>-5.7475424038474499E-3</v>
      </c>
      <c r="F82" s="2">
        <f t="shared" si="5"/>
        <v>-4.530610584625132E-4</v>
      </c>
      <c r="G82" s="2">
        <f t="shared" si="3"/>
        <v>-5.294481345384937E-3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0.65</v>
      </c>
      <c r="C83" s="2">
        <f t="shared" si="6"/>
        <v>0.66759378971766181</v>
      </c>
      <c r="D83" s="2">
        <f t="shared" si="2"/>
        <v>0.67289076033433715</v>
      </c>
      <c r="E83" s="2">
        <f t="shared" si="1"/>
        <v>-5.2969706166753339E-3</v>
      </c>
      <c r="F83" s="2">
        <f t="shared" si="5"/>
        <v>-1.4218429701050774E-3</v>
      </c>
      <c r="G83" s="2">
        <f t="shared" si="3"/>
        <v>-3.8751276465702564E-3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0.68</v>
      </c>
      <c r="C84" s="2">
        <f t="shared" si="6"/>
        <v>0.66642551437648312</v>
      </c>
      <c r="D84" s="2">
        <f t="shared" si="2"/>
        <v>0.67341737067994178</v>
      </c>
      <c r="E84" s="2">
        <f t="shared" si="1"/>
        <v>-6.9918563034586656E-3</v>
      </c>
      <c r="F84" s="2">
        <f t="shared" si="5"/>
        <v>-2.5358456367757954E-3</v>
      </c>
      <c r="G84" s="2">
        <f t="shared" si="3"/>
        <v>-4.4560106666828702E-3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0.66</v>
      </c>
      <c r="C85" s="2">
        <f t="shared" si="6"/>
        <v>0.665436973703178</v>
      </c>
      <c r="D85" s="2">
        <f t="shared" si="2"/>
        <v>0.67242349137031643</v>
      </c>
      <c r="E85" s="2">
        <f t="shared" si="1"/>
        <v>-6.9865176671384255E-3</v>
      </c>
      <c r="F85" s="2">
        <f t="shared" si="5"/>
        <v>-3.4259800428483216E-3</v>
      </c>
      <c r="G85" s="2">
        <f t="shared" si="3"/>
        <v>-3.5605376242901039E-3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0.65</v>
      </c>
      <c r="C86" s="2">
        <f t="shared" si="6"/>
        <v>0.66306205467191981</v>
      </c>
      <c r="D86" s="2">
        <f t="shared" si="2"/>
        <v>0.67076249200955229</v>
      </c>
      <c r="E86" s="2">
        <f t="shared" si="1"/>
        <v>-7.7004373376324819E-3</v>
      </c>
      <c r="F86" s="2">
        <f t="shared" si="5"/>
        <v>-4.2808715018051542E-3</v>
      </c>
      <c r="G86" s="2">
        <f t="shared" si="3"/>
        <v>-3.4195658358273278E-3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0.64</v>
      </c>
      <c r="C87" s="2">
        <f t="shared" si="6"/>
        <v>0.66105250779931668</v>
      </c>
      <c r="D87" s="2">
        <f t="shared" si="2"/>
        <v>0.66848378889773363</v>
      </c>
      <c r="E87" s="2">
        <f t="shared" si="1"/>
        <v>-7.4312810984169531E-3</v>
      </c>
      <c r="F87" s="2">
        <f t="shared" si="5"/>
        <v>-4.910953421127514E-3</v>
      </c>
      <c r="G87" s="2">
        <f t="shared" si="3"/>
        <v>-2.5203276772894391E-3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0.64</v>
      </c>
      <c r="C88" s="2">
        <f t="shared" si="6"/>
        <v>0.65627519890711405</v>
      </c>
      <c r="D88" s="2">
        <f t="shared" si="2"/>
        <v>0.66637387860901265</v>
      </c>
      <c r="E88" s="2">
        <f t="shared" si="1"/>
        <v>-1.0098679701898594E-2</v>
      </c>
      <c r="F88" s="2">
        <f t="shared" si="5"/>
        <v>-5.9484986772817307E-3</v>
      </c>
      <c r="G88" s="2">
        <f t="shared" si="3"/>
        <v>-4.1501810246168634E-3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0.64</v>
      </c>
      <c r="C89" s="2">
        <f t="shared" si="6"/>
        <v>0.65684824522909657</v>
      </c>
      <c r="D89" s="2">
        <f t="shared" si="2"/>
        <v>0.6644202579713081</v>
      </c>
      <c r="E89" s="2">
        <f t="shared" si="1"/>
        <v>-7.5720127422115313E-3</v>
      </c>
      <c r="F89" s="2">
        <f t="shared" si="5"/>
        <v>-6.273201490267691E-3</v>
      </c>
      <c r="G89" s="2">
        <f t="shared" si="3"/>
        <v>-1.2988112519438403E-3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0.63</v>
      </c>
      <c r="C90" s="2">
        <f t="shared" si="6"/>
        <v>0.65887159211692781</v>
      </c>
      <c r="D90" s="2">
        <f t="shared" si="2"/>
        <v>0.6618706092326927</v>
      </c>
      <c r="E90" s="2">
        <f t="shared" si="1"/>
        <v>-2.9990171157648904E-3</v>
      </c>
      <c r="F90" s="2">
        <f t="shared" si="5"/>
        <v>-5.6183646153671312E-3</v>
      </c>
      <c r="G90" s="2">
        <f t="shared" si="3"/>
        <v>2.6193474996022408E-3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0.63</v>
      </c>
      <c r="C91" s="2">
        <f t="shared" si="6"/>
        <v>0.65904519332970812</v>
      </c>
      <c r="D91" s="2">
        <f t="shared" si="2"/>
        <v>0.65950982336360431</v>
      </c>
      <c r="E91" s="2">
        <f t="shared" si="1"/>
        <v>-4.6463003389618507E-4</v>
      </c>
      <c r="F91" s="2">
        <f t="shared" si="5"/>
        <v>-4.5876176990729423E-3</v>
      </c>
      <c r="G91" s="2">
        <f t="shared" si="3"/>
        <v>4.1229876651767573E-3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0.62</v>
      </c>
      <c r="C92" s="2">
        <f t="shared" si="6"/>
        <v>0.65919208666359919</v>
      </c>
      <c r="D92" s="2">
        <f t="shared" si="2"/>
        <v>0.65658316978111508</v>
      </c>
      <c r="E92" s="2">
        <f t="shared" ref="E92:E155" si="7">C92-D92</f>
        <v>2.6089168824841025E-3</v>
      </c>
      <c r="F92" s="2">
        <f t="shared" si="5"/>
        <v>-3.1483107827615332E-3</v>
      </c>
      <c r="G92" s="2">
        <f t="shared" si="3"/>
        <v>5.7572276652456357E-3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5">
        <f>TITRES_STAT!D96</f>
        <v>0.6</v>
      </c>
      <c r="C93" s="2">
        <f t="shared" si="6"/>
        <v>0.65777791948458386</v>
      </c>
      <c r="D93" s="2">
        <f t="shared" ref="D93:D156" si="8">$D$4*B93+(1-$D$4)*D92</f>
        <v>0.65239182387140282</v>
      </c>
      <c r="E93" s="2">
        <f t="shared" si="7"/>
        <v>5.3860956131810411E-3</v>
      </c>
      <c r="F93" s="2">
        <f t="shared" si="5"/>
        <v>-1.4414295035730187E-3</v>
      </c>
      <c r="G93" s="2">
        <f t="shared" si="3"/>
        <v>6.8275251167540596E-3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0.63</v>
      </c>
      <c r="C94" s="2">
        <f t="shared" si="6"/>
        <v>0.66119670110234019</v>
      </c>
      <c r="D94" s="2">
        <f t="shared" si="8"/>
        <v>0.65073317025129884</v>
      </c>
      <c r="E94" s="2">
        <f t="shared" si="7"/>
        <v>1.0463530851041347E-2</v>
      </c>
      <c r="F94" s="2">
        <f t="shared" si="5"/>
        <v>9.395625673498545E-4</v>
      </c>
      <c r="G94" s="2">
        <f t="shared" si="3"/>
        <v>9.5239682836914929E-3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0.64</v>
      </c>
      <c r="C95" s="2">
        <f t="shared" si="6"/>
        <v>0.6610125932404417</v>
      </c>
      <c r="D95" s="2">
        <f t="shared" si="8"/>
        <v>0.64993812060305456</v>
      </c>
      <c r="E95" s="2">
        <f t="shared" si="7"/>
        <v>1.1074472637387145E-2</v>
      </c>
      <c r="F95" s="2">
        <f t="shared" si="5"/>
        <v>2.9665445813573128E-3</v>
      </c>
      <c r="G95" s="2">
        <f t="shared" si="3"/>
        <v>8.1079280560298322E-3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0.62</v>
      </c>
      <c r="C96" s="2">
        <f t="shared" si="6"/>
        <v>0.65931834812652756</v>
      </c>
      <c r="D96" s="2">
        <f t="shared" si="8"/>
        <v>0.64772048203986532</v>
      </c>
      <c r="E96" s="2">
        <f t="shared" si="7"/>
        <v>1.1597866086662245E-2</v>
      </c>
      <c r="F96" s="2">
        <f t="shared" si="5"/>
        <v>4.6928088824182996E-3</v>
      </c>
      <c r="G96" s="2">
        <f t="shared" si="3"/>
        <v>6.9050572042439456E-3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0.61</v>
      </c>
      <c r="C97" s="2">
        <f t="shared" si="6"/>
        <v>0.65634629456860027</v>
      </c>
      <c r="D97" s="2">
        <f t="shared" si="8"/>
        <v>0.64492637225913463</v>
      </c>
      <c r="E97" s="2">
        <f t="shared" si="7"/>
        <v>1.1419922309465647E-2</v>
      </c>
      <c r="F97" s="2">
        <f t="shared" si="5"/>
        <v>6.038231567827769E-3</v>
      </c>
      <c r="G97" s="2">
        <f t="shared" si="3"/>
        <v>5.3816907416378776E-3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0.62</v>
      </c>
      <c r="C98" s="2">
        <f t="shared" si="6"/>
        <v>0.65383148001958491</v>
      </c>
      <c r="D98" s="2">
        <f t="shared" si="8"/>
        <v>0.64307997431401354</v>
      </c>
      <c r="E98" s="2">
        <f t="shared" si="7"/>
        <v>1.0751505705571374E-2</v>
      </c>
      <c r="F98" s="2">
        <f t="shared" si="5"/>
        <v>6.9808863953764906E-3</v>
      </c>
      <c r="G98" s="2">
        <f t="shared" si="3"/>
        <v>3.770619310194883E-3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0.62</v>
      </c>
      <c r="C99" s="2">
        <f t="shared" si="6"/>
        <v>0.65170356001657181</v>
      </c>
      <c r="D99" s="2">
        <f t="shared" si="8"/>
        <v>0.64137034658704961</v>
      </c>
      <c r="E99" s="2">
        <f t="shared" si="7"/>
        <v>1.0333213429522203E-2</v>
      </c>
      <c r="F99" s="2">
        <f t="shared" si="5"/>
        <v>7.6513518022056342E-3</v>
      </c>
      <c r="G99" s="2">
        <f t="shared" si="3"/>
        <v>2.6818616273165691E-3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0.62</v>
      </c>
      <c r="C100" s="2">
        <f t="shared" si="6"/>
        <v>0.64836455078325306</v>
      </c>
      <c r="D100" s="2">
        <f t="shared" si="8"/>
        <v>0.63978735795097186</v>
      </c>
      <c r="E100" s="2">
        <f t="shared" si="7"/>
        <v>8.5771928322811997E-3</v>
      </c>
      <c r="F100" s="2">
        <f t="shared" si="5"/>
        <v>7.8365200082207466E-3</v>
      </c>
      <c r="G100" s="2">
        <f t="shared" ref="G100:G163" si="9">E100-F100</f>
        <v>7.4067282406045307E-4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0.61</v>
      </c>
      <c r="C101" s="2">
        <f t="shared" si="6"/>
        <v>0.64553923527813717</v>
      </c>
      <c r="D101" s="2">
        <f t="shared" si="8"/>
        <v>0.63758088699164062</v>
      </c>
      <c r="E101" s="2">
        <f t="shared" si="7"/>
        <v>7.9583482864965527E-3</v>
      </c>
      <c r="F101" s="2">
        <f t="shared" ref="F101:F164" si="11">(E101*(2/(10)))+((1-(2/10))*F100)</f>
        <v>7.8608856638759089E-3</v>
      </c>
      <c r="G101" s="2">
        <f t="shared" si="9"/>
        <v>9.7462622620643827E-5</v>
      </c>
      <c r="H101" s="2" t="str">
        <f t="shared" si="10"/>
        <v>Sell</v>
      </c>
    </row>
    <row r="102" spans="1:8" ht="13.5" x14ac:dyDescent="0.25">
      <c r="A102" s="3">
        <f>TITRES_STAT!B105</f>
        <v>42453</v>
      </c>
      <c r="B102" s="5">
        <f>TITRES_STAT!D105</f>
        <v>0.6</v>
      </c>
      <c r="C102" s="2">
        <f t="shared" si="6"/>
        <v>0.64161012215842372</v>
      </c>
      <c r="D102" s="2">
        <f t="shared" si="8"/>
        <v>0.63479711758485236</v>
      </c>
      <c r="E102" s="2">
        <f t="shared" si="7"/>
        <v>6.8130045735713685E-3</v>
      </c>
      <c r="F102" s="2">
        <f t="shared" si="11"/>
        <v>7.6513094458150015E-3</v>
      </c>
      <c r="G102" s="2">
        <f t="shared" si="9"/>
        <v>-8.3830487224363301E-4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0.6</v>
      </c>
      <c r="C103" s="2">
        <f t="shared" si="6"/>
        <v>0.63520856490328159</v>
      </c>
      <c r="D103" s="2">
        <f t="shared" si="8"/>
        <v>0.63221955331930768</v>
      </c>
      <c r="E103" s="2">
        <f t="shared" si="7"/>
        <v>2.9890115839739106E-3</v>
      </c>
      <c r="F103" s="2">
        <f t="shared" si="11"/>
        <v>6.7188498734467835E-3</v>
      </c>
      <c r="G103" s="2">
        <f t="shared" si="9"/>
        <v>-3.7298382894728728E-3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0.59</v>
      </c>
      <c r="C104" s="2">
        <f t="shared" si="6"/>
        <v>0.63440724722585362</v>
      </c>
      <c r="D104" s="2">
        <f t="shared" si="8"/>
        <v>0.62909217899935899</v>
      </c>
      <c r="E104" s="2">
        <f t="shared" si="7"/>
        <v>5.3150682264946347E-3</v>
      </c>
      <c r="F104" s="2">
        <f t="shared" si="11"/>
        <v>6.4380935440563544E-3</v>
      </c>
      <c r="G104" s="2">
        <f t="shared" si="9"/>
        <v>-1.1230253175617197E-3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0.59</v>
      </c>
      <c r="C105" s="2">
        <f t="shared" si="6"/>
        <v>0.63526767072956847</v>
      </c>
      <c r="D105" s="2">
        <f t="shared" si="8"/>
        <v>0.62619646203644352</v>
      </c>
      <c r="E105" s="2">
        <f t="shared" si="7"/>
        <v>9.0712086931249436E-3</v>
      </c>
      <c r="F105" s="2">
        <f t="shared" si="11"/>
        <v>6.9647165738700723E-3</v>
      </c>
      <c r="G105" s="2">
        <f t="shared" si="9"/>
        <v>2.1064921192548713E-3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0.61</v>
      </c>
      <c r="C106" s="2">
        <f t="shared" si="6"/>
        <v>0.63291879830963482</v>
      </c>
      <c r="D106" s="2">
        <f t="shared" si="8"/>
        <v>0.62499672410781815</v>
      </c>
      <c r="E106" s="2">
        <f t="shared" si="7"/>
        <v>7.9220742018166757E-3</v>
      </c>
      <c r="F106" s="2">
        <f t="shared" si="11"/>
        <v>7.1561880994593938E-3</v>
      </c>
      <c r="G106" s="2">
        <f t="shared" si="9"/>
        <v>7.6588610235728185E-4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0.63</v>
      </c>
      <c r="C107" s="2">
        <f t="shared" si="6"/>
        <v>0.62939282933892171</v>
      </c>
      <c r="D107" s="2">
        <f t="shared" si="8"/>
        <v>0.62536733713686865</v>
      </c>
      <c r="E107" s="2">
        <f t="shared" si="7"/>
        <v>4.0254922020530604E-3</v>
      </c>
      <c r="F107" s="2">
        <f t="shared" si="11"/>
        <v>6.5300489199781276E-3</v>
      </c>
      <c r="G107" s="2">
        <f t="shared" si="9"/>
        <v>-2.5045567179250673E-3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5">
        <f>TITRES_STAT!D111</f>
        <v>0.63</v>
      </c>
      <c r="C108" s="2">
        <f t="shared" si="6"/>
        <v>0.62794777867139528</v>
      </c>
      <c r="D108" s="2">
        <f t="shared" si="8"/>
        <v>0.62571049734895245</v>
      </c>
      <c r="E108" s="2">
        <f t="shared" si="7"/>
        <v>2.2372813224428301E-3</v>
      </c>
      <c r="F108" s="2">
        <f t="shared" si="11"/>
        <v>5.671495400471069E-3</v>
      </c>
      <c r="G108" s="2">
        <f t="shared" si="9"/>
        <v>-3.4342140780282389E-3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0.61</v>
      </c>
      <c r="C109" s="2">
        <f t="shared" si="6"/>
        <v>0.62672504349118063</v>
      </c>
      <c r="D109" s="2">
        <f t="shared" si="8"/>
        <v>0.6245467568045856</v>
      </c>
      <c r="E109" s="2">
        <f t="shared" si="7"/>
        <v>2.1782866865950323E-3</v>
      </c>
      <c r="F109" s="2">
        <f t="shared" si="11"/>
        <v>4.9728536576958624E-3</v>
      </c>
      <c r="G109" s="2">
        <f t="shared" si="9"/>
        <v>-2.79456697110083E-3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0.59</v>
      </c>
      <c r="C110" s="2">
        <f t="shared" si="6"/>
        <v>0.62569042141561437</v>
      </c>
      <c r="D110" s="2">
        <f t="shared" si="8"/>
        <v>0.62198773778202365</v>
      </c>
      <c r="E110" s="2">
        <f t="shared" si="7"/>
        <v>3.7026836335907198E-3</v>
      </c>
      <c r="F110" s="2">
        <f t="shared" si="11"/>
        <v>4.718819652874834E-3</v>
      </c>
      <c r="G110" s="2">
        <f t="shared" si="9"/>
        <v>-1.0161360192841142E-3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0.57999999999999996</v>
      </c>
      <c r="C111" s="2">
        <f t="shared" si="6"/>
        <v>0.62327651042859677</v>
      </c>
      <c r="D111" s="2">
        <f t="shared" si="8"/>
        <v>0.61887753498335529</v>
      </c>
      <c r="E111" s="2">
        <f t="shared" si="7"/>
        <v>4.398975445241482E-3</v>
      </c>
      <c r="F111" s="2">
        <f t="shared" si="11"/>
        <v>4.6548508113481634E-3</v>
      </c>
      <c r="G111" s="2">
        <f t="shared" si="9"/>
        <v>-2.5587536610668146E-4</v>
      </c>
      <c r="H111" s="2" t="str">
        <f t="shared" si="10"/>
        <v>Hold</v>
      </c>
    </row>
    <row r="112" spans="1:8" ht="13.5" x14ac:dyDescent="0.25">
      <c r="A112" s="3">
        <f>TITRES_STAT!B115</f>
        <v>42467</v>
      </c>
      <c r="B112" s="5">
        <f>TITRES_STAT!D115</f>
        <v>0.61</v>
      </c>
      <c r="C112" s="2">
        <f t="shared" si="6"/>
        <v>0.61969550882419722</v>
      </c>
      <c r="D112" s="2">
        <f t="shared" si="8"/>
        <v>0.61821993979940304</v>
      </c>
      <c r="E112" s="2">
        <f t="shared" si="7"/>
        <v>1.4755690247941766E-3</v>
      </c>
      <c r="F112" s="2">
        <f t="shared" si="11"/>
        <v>4.0189944540373664E-3</v>
      </c>
      <c r="G112" s="2">
        <f t="shared" si="9"/>
        <v>-2.5434254292431898E-3</v>
      </c>
      <c r="H112" s="2" t="str">
        <f t="shared" si="10"/>
        <v>Hold</v>
      </c>
    </row>
    <row r="113" spans="1:8" ht="13.5" x14ac:dyDescent="0.25">
      <c r="A113" s="3">
        <f>TITRES_STAT!B116</f>
        <v>42468</v>
      </c>
      <c r="B113" s="5">
        <f>TITRES_STAT!D116</f>
        <v>0.63</v>
      </c>
      <c r="C113" s="2">
        <f t="shared" si="6"/>
        <v>0.6166654305435515</v>
      </c>
      <c r="D113" s="2">
        <f t="shared" si="8"/>
        <v>0.61909253685129906</v>
      </c>
      <c r="E113" s="2">
        <f t="shared" si="7"/>
        <v>-2.4271063077475619E-3</v>
      </c>
      <c r="F113" s="2">
        <f t="shared" si="11"/>
        <v>2.7297743016803811E-3</v>
      </c>
      <c r="G113" s="2">
        <f t="shared" si="9"/>
        <v>-5.156880609427943E-3</v>
      </c>
      <c r="H113" s="2" t="str">
        <f t="shared" si="10"/>
        <v>Hold</v>
      </c>
    </row>
    <row r="114" spans="1:8" ht="13.5" x14ac:dyDescent="0.25">
      <c r="A114" s="3">
        <f>TITRES_STAT!B117</f>
        <v>42471</v>
      </c>
      <c r="B114" s="5">
        <f>TITRES_STAT!D117</f>
        <v>0.66</v>
      </c>
      <c r="C114" s="2">
        <f t="shared" si="6"/>
        <v>0.6125630566137743</v>
      </c>
      <c r="D114" s="2">
        <f t="shared" si="8"/>
        <v>0.62212271930675833</v>
      </c>
      <c r="E114" s="2">
        <f t="shared" si="7"/>
        <v>-9.5596626929840278E-3</v>
      </c>
      <c r="F114" s="2">
        <f t="shared" si="11"/>
        <v>2.718869027474992E-4</v>
      </c>
      <c r="G114" s="2">
        <f t="shared" si="9"/>
        <v>-9.8315495957315268E-3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0.67</v>
      </c>
      <c r="C115" s="2">
        <f t="shared" si="6"/>
        <v>0.60909181713473215</v>
      </c>
      <c r="D115" s="2">
        <f t="shared" si="8"/>
        <v>0.62566918454329468</v>
      </c>
      <c r="E115" s="2">
        <f t="shared" si="7"/>
        <v>-1.6577367408562527E-2</v>
      </c>
      <c r="F115" s="2">
        <f t="shared" si="11"/>
        <v>-3.0979639595145061E-3</v>
      </c>
      <c r="G115" s="2">
        <f t="shared" si="9"/>
        <v>-1.347940344904802E-2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0.64</v>
      </c>
      <c r="C116" s="2">
        <f t="shared" si="6"/>
        <v>0.60923153757554249</v>
      </c>
      <c r="D116" s="2">
        <f t="shared" si="8"/>
        <v>0.62673072642897665</v>
      </c>
      <c r="E116" s="2">
        <f t="shared" si="7"/>
        <v>-1.7499188853434156E-2</v>
      </c>
      <c r="F116" s="2">
        <f t="shared" si="11"/>
        <v>-5.978208938298436E-3</v>
      </c>
      <c r="G116" s="2">
        <f t="shared" si="9"/>
        <v>-1.152097991513572E-2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5">
        <f>TITRES_STAT!D120</f>
        <v>0.62</v>
      </c>
      <c r="C117" s="2">
        <f t="shared" si="6"/>
        <v>0.61242668564084357</v>
      </c>
      <c r="D117" s="2">
        <f t="shared" si="8"/>
        <v>0.62623215410090427</v>
      </c>
      <c r="E117" s="2">
        <f t="shared" si="7"/>
        <v>-1.3805468460060699E-2</v>
      </c>
      <c r="F117" s="2">
        <f t="shared" si="11"/>
        <v>-7.5436608426508889E-3</v>
      </c>
      <c r="G117" s="2">
        <f t="shared" si="9"/>
        <v>-6.2618076174098102E-3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0.6</v>
      </c>
      <c r="C118" s="2">
        <f t="shared" si="6"/>
        <v>0.61513027246532914</v>
      </c>
      <c r="D118" s="2">
        <f t="shared" si="8"/>
        <v>0.62428903157491134</v>
      </c>
      <c r="E118" s="2">
        <f t="shared" si="7"/>
        <v>-9.158759109582193E-3</v>
      </c>
      <c r="F118" s="2">
        <f t="shared" si="11"/>
        <v>-7.8666804960371498E-3</v>
      </c>
      <c r="G118" s="2">
        <f t="shared" si="9"/>
        <v>-1.2920786135450432E-3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5">
        <f>TITRES_STAT!D122</f>
        <v>0.6</v>
      </c>
      <c r="C119" s="2">
        <f t="shared" si="6"/>
        <v>0.61434099977835532</v>
      </c>
      <c r="D119" s="2">
        <f t="shared" si="8"/>
        <v>0.62248984405084373</v>
      </c>
      <c r="E119" s="2">
        <f t="shared" si="7"/>
        <v>-8.1488442724884091E-3</v>
      </c>
      <c r="F119" s="2">
        <f t="shared" si="11"/>
        <v>-7.9231132513274023E-3</v>
      </c>
      <c r="G119" s="2">
        <f t="shared" si="9"/>
        <v>-2.2573102116100682E-4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0.6</v>
      </c>
      <c r="C120" s="2">
        <f t="shared" si="6"/>
        <v>0.61059623058168522</v>
      </c>
      <c r="D120" s="2">
        <f t="shared" si="8"/>
        <v>0.62082392967670708</v>
      </c>
      <c r="E120" s="2">
        <f t="shared" si="7"/>
        <v>-1.0227699095021858E-2</v>
      </c>
      <c r="F120" s="2">
        <f t="shared" si="11"/>
        <v>-8.3840304200662932E-3</v>
      </c>
      <c r="G120" s="2">
        <f t="shared" si="9"/>
        <v>-1.8436686749555651E-3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5">
        <f>TITRES_STAT!D124</f>
        <v>0.6</v>
      </c>
      <c r="C121" s="2">
        <f t="shared" si="6"/>
        <v>0.60588911818450286</v>
      </c>
      <c r="D121" s="2">
        <f t="shared" si="8"/>
        <v>0.61928141636732137</v>
      </c>
      <c r="E121" s="2">
        <f t="shared" si="7"/>
        <v>-1.3392298182818507E-2</v>
      </c>
      <c r="F121" s="2">
        <f t="shared" si="11"/>
        <v>-9.385683972616736E-3</v>
      </c>
      <c r="G121" s="2">
        <f t="shared" si="9"/>
        <v>-4.0066142102017713E-3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5">
        <f>TITRES_STAT!D125</f>
        <v>0.62</v>
      </c>
      <c r="C122" s="2">
        <f t="shared" si="6"/>
        <v>0.60652156154073311</v>
      </c>
      <c r="D122" s="2">
        <f t="shared" si="8"/>
        <v>0.6193346447845568</v>
      </c>
      <c r="E122" s="2">
        <f t="shared" si="7"/>
        <v>-1.2813083243823686E-2</v>
      </c>
      <c r="F122" s="2">
        <f t="shared" si="11"/>
        <v>-1.0071163826858126E-2</v>
      </c>
      <c r="G122" s="2">
        <f t="shared" si="9"/>
        <v>-2.7419194169655599E-3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5">
        <f>TITRES_STAT!D126</f>
        <v>0.62</v>
      </c>
      <c r="C123" s="2">
        <f t="shared" si="6"/>
        <v>0.61013362899600487</v>
      </c>
      <c r="D123" s="2">
        <f t="shared" si="8"/>
        <v>0.61938393035607109</v>
      </c>
      <c r="E123" s="2">
        <f t="shared" si="7"/>
        <v>-9.2503013600662154E-3</v>
      </c>
      <c r="F123" s="2">
        <f t="shared" si="11"/>
        <v>-9.9069913334997456E-3</v>
      </c>
      <c r="G123" s="2">
        <f t="shared" si="9"/>
        <v>6.5668997343353019E-4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0.61</v>
      </c>
      <c r="C124" s="2">
        <f t="shared" si="6"/>
        <v>0.61780537838123495</v>
      </c>
      <c r="D124" s="2">
        <f t="shared" si="8"/>
        <v>0.6186888244037696</v>
      </c>
      <c r="E124" s="2">
        <f t="shared" si="7"/>
        <v>-8.8344602253465077E-4</v>
      </c>
      <c r="F124" s="2">
        <f t="shared" si="11"/>
        <v>-8.1022822713067259E-3</v>
      </c>
      <c r="G124" s="2">
        <f t="shared" si="9"/>
        <v>7.2188362487720752E-3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0.61</v>
      </c>
      <c r="C125" s="2">
        <f t="shared" si="6"/>
        <v>0.62583532016873722</v>
      </c>
      <c r="D125" s="2">
        <f t="shared" si="8"/>
        <v>0.61804520778126815</v>
      </c>
      <c r="E125" s="2">
        <f t="shared" si="7"/>
        <v>7.7901123874690725E-3</v>
      </c>
      <c r="F125" s="2">
        <f t="shared" si="11"/>
        <v>-4.9238033395515666E-3</v>
      </c>
      <c r="G125" s="2">
        <f t="shared" si="9"/>
        <v>1.2713915727020639E-2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0.6</v>
      </c>
      <c r="C126" s="2">
        <f t="shared" si="6"/>
        <v>0.62801450168123918</v>
      </c>
      <c r="D126" s="2">
        <f t="shared" si="8"/>
        <v>0.61670852572339641</v>
      </c>
      <c r="E126" s="2">
        <f t="shared" si="7"/>
        <v>1.1305975957842773E-2</v>
      </c>
      <c r="F126" s="2">
        <f t="shared" si="11"/>
        <v>-1.6778474800726987E-3</v>
      </c>
      <c r="G126" s="2">
        <f t="shared" si="9"/>
        <v>1.2983823437915471E-2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0.6</v>
      </c>
      <c r="C127" s="2">
        <f t="shared" si="6"/>
        <v>0.62678150142258704</v>
      </c>
      <c r="D127" s="2">
        <f t="shared" si="8"/>
        <v>0.6154708571512929</v>
      </c>
      <c r="E127" s="2">
        <f t="shared" si="7"/>
        <v>1.1310644271294135E-2</v>
      </c>
      <c r="F127" s="2">
        <f t="shared" si="11"/>
        <v>9.1985087020066787E-4</v>
      </c>
      <c r="G127" s="2">
        <f t="shared" si="9"/>
        <v>1.0390793401093466E-2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0.6</v>
      </c>
      <c r="C128" s="2">
        <f t="shared" si="6"/>
        <v>0.62266127043449671</v>
      </c>
      <c r="D128" s="2">
        <f t="shared" si="8"/>
        <v>0.61432486773267858</v>
      </c>
      <c r="E128" s="2">
        <f t="shared" si="7"/>
        <v>8.3364027018181242E-3</v>
      </c>
      <c r="F128" s="2">
        <f t="shared" si="11"/>
        <v>2.4031612365241592E-3</v>
      </c>
      <c r="G128" s="2">
        <f t="shared" si="9"/>
        <v>5.9332414652939654E-3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0.61</v>
      </c>
      <c r="C129" s="2">
        <f t="shared" si="6"/>
        <v>0.61917492113688177</v>
      </c>
      <c r="D129" s="2">
        <f t="shared" si="8"/>
        <v>0.61400450715988764</v>
      </c>
      <c r="E129" s="2">
        <f t="shared" si="7"/>
        <v>5.1704139769941371E-3</v>
      </c>
      <c r="F129" s="2">
        <f t="shared" si="11"/>
        <v>2.9566117846181548E-3</v>
      </c>
      <c r="G129" s="2">
        <f t="shared" si="9"/>
        <v>2.2138021923759823E-3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0.6</v>
      </c>
      <c r="C130" s="2">
        <f t="shared" si="6"/>
        <v>0.61622493326966921</v>
      </c>
      <c r="D130" s="2">
        <f t="shared" si="8"/>
        <v>0.61296713625915522</v>
      </c>
      <c r="E130" s="2">
        <f t="shared" si="7"/>
        <v>3.2577970105139853E-3</v>
      </c>
      <c r="F130" s="2">
        <f t="shared" si="11"/>
        <v>3.0168488297973211E-3</v>
      </c>
      <c r="G130" s="2">
        <f t="shared" si="9"/>
        <v>2.4094818071666423E-4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0.61</v>
      </c>
      <c r="C131" s="2">
        <f t="shared" si="6"/>
        <v>0.61372878968972011</v>
      </c>
      <c r="D131" s="2">
        <f t="shared" si="8"/>
        <v>0.61274734838810674</v>
      </c>
      <c r="E131" s="2">
        <f t="shared" si="7"/>
        <v>9.8144130161337273E-4</v>
      </c>
      <c r="F131" s="2">
        <f t="shared" si="11"/>
        <v>2.6097673241605316E-3</v>
      </c>
      <c r="G131" s="2">
        <f t="shared" si="9"/>
        <v>-1.6283260225471588E-3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0.6</v>
      </c>
      <c r="C132" s="2">
        <f t="shared" si="6"/>
        <v>0.61469359127591705</v>
      </c>
      <c r="D132" s="2">
        <f t="shared" si="8"/>
        <v>0.61180310035935803</v>
      </c>
      <c r="E132" s="2">
        <f t="shared" si="7"/>
        <v>2.8904909165590187E-3</v>
      </c>
      <c r="F132" s="2">
        <f t="shared" si="11"/>
        <v>2.6659120426402289E-3</v>
      </c>
      <c r="G132" s="2">
        <f t="shared" si="9"/>
        <v>2.2457887391878978E-4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5">
        <f>TITRES_STAT!D136</f>
        <v>0.61</v>
      </c>
      <c r="C133" s="2">
        <f t="shared" si="6"/>
        <v>0.61550996184885287</v>
      </c>
      <c r="D133" s="2">
        <f t="shared" si="8"/>
        <v>0.61166953736977603</v>
      </c>
      <c r="E133" s="2">
        <f t="shared" si="7"/>
        <v>3.8404244790768427E-3</v>
      </c>
      <c r="F133" s="2">
        <f t="shared" si="11"/>
        <v>2.9008145299275517E-3</v>
      </c>
      <c r="G133" s="2">
        <f t="shared" si="9"/>
        <v>9.3960994914929095E-4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5">
        <f>TITRES_STAT!D137</f>
        <v>0.61</v>
      </c>
      <c r="C134" s="2">
        <f t="shared" si="6"/>
        <v>0.61466227541056773</v>
      </c>
      <c r="D134" s="2">
        <f t="shared" si="8"/>
        <v>0.61154586793497789</v>
      </c>
      <c r="E134" s="2">
        <f t="shared" si="7"/>
        <v>3.116407475589833E-3</v>
      </c>
      <c r="F134" s="2">
        <f t="shared" si="11"/>
        <v>2.9439331190600085E-3</v>
      </c>
      <c r="G134" s="2">
        <f t="shared" si="9"/>
        <v>1.7247435652982448E-4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0.6</v>
      </c>
      <c r="C135" s="2">
        <f t="shared" si="6"/>
        <v>0.61394500227048032</v>
      </c>
      <c r="D135" s="2">
        <f t="shared" si="8"/>
        <v>0.61069061845831285</v>
      </c>
      <c r="E135" s="2">
        <f t="shared" si="7"/>
        <v>3.2543838121674717E-3</v>
      </c>
      <c r="F135" s="2">
        <f t="shared" si="11"/>
        <v>3.0060232576815012E-3</v>
      </c>
      <c r="G135" s="2">
        <f t="shared" si="9"/>
        <v>2.4836055448597058E-4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0.6</v>
      </c>
      <c r="C136" s="2">
        <f t="shared" si="6"/>
        <v>0.61179961730579102</v>
      </c>
      <c r="D136" s="2">
        <f t="shared" si="8"/>
        <v>0.60989872079473406</v>
      </c>
      <c r="E136" s="2">
        <f t="shared" si="7"/>
        <v>1.9008965110569598E-3</v>
      </c>
      <c r="F136" s="2">
        <f t="shared" si="11"/>
        <v>2.7849979083565931E-3</v>
      </c>
      <c r="G136" s="2">
        <f t="shared" si="9"/>
        <v>-8.8410139729963328E-4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0.62</v>
      </c>
      <c r="C137" s="2">
        <f t="shared" si="6"/>
        <v>0.60998429156643852</v>
      </c>
      <c r="D137" s="2">
        <f t="shared" si="8"/>
        <v>0.61064696369882787</v>
      </c>
      <c r="E137" s="2">
        <f t="shared" si="7"/>
        <v>-6.6267213238935252E-4</v>
      </c>
      <c r="F137" s="2">
        <f t="shared" si="11"/>
        <v>2.0954639002074039E-3</v>
      </c>
      <c r="G137" s="2">
        <f t="shared" si="9"/>
        <v>-2.7581360325967565E-3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0.62</v>
      </c>
      <c r="C138" s="2">
        <f t="shared" si="6"/>
        <v>0.60844824671006337</v>
      </c>
      <c r="D138" s="2">
        <f t="shared" si="8"/>
        <v>0.61133978120261845</v>
      </c>
      <c r="E138" s="2">
        <f t="shared" si="7"/>
        <v>-2.8915344925550812E-3</v>
      </c>
      <c r="F138" s="2">
        <f t="shared" si="11"/>
        <v>1.098064221654907E-3</v>
      </c>
      <c r="G138" s="2">
        <f t="shared" si="9"/>
        <v>-3.9895987142099885E-3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0.62</v>
      </c>
      <c r="C139" s="2">
        <f t="shared" si="6"/>
        <v>0.60868697798543814</v>
      </c>
      <c r="D139" s="2">
        <f t="shared" si="8"/>
        <v>0.61198127889131337</v>
      </c>
      <c r="E139" s="2">
        <f t="shared" si="7"/>
        <v>-3.2943009058752359E-3</v>
      </c>
      <c r="F139" s="2">
        <f t="shared" si="11"/>
        <v>2.1959119614887849E-4</v>
      </c>
      <c r="G139" s="2">
        <f t="shared" si="9"/>
        <v>-3.5138921020241142E-3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0.62</v>
      </c>
      <c r="C140" s="2">
        <f t="shared" si="6"/>
        <v>0.60735051983383226</v>
      </c>
      <c r="D140" s="2">
        <f t="shared" si="8"/>
        <v>0.61257525823269754</v>
      </c>
      <c r="E140" s="2">
        <f t="shared" si="7"/>
        <v>-5.2247383988652807E-3</v>
      </c>
      <c r="F140" s="2">
        <f t="shared" si="11"/>
        <v>-8.6927472285395352E-4</v>
      </c>
      <c r="G140" s="2">
        <f t="shared" si="9"/>
        <v>-4.3554636760113272E-3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0.61</v>
      </c>
      <c r="C141" s="2">
        <f t="shared" si="6"/>
        <v>0.60775813216708874</v>
      </c>
      <c r="D141" s="2">
        <f t="shared" si="8"/>
        <v>0.61238449836360886</v>
      </c>
      <c r="E141" s="2">
        <f t="shared" si="7"/>
        <v>-4.6263661965201264E-3</v>
      </c>
      <c r="F141" s="2">
        <f t="shared" si="11"/>
        <v>-1.6206930175871881E-3</v>
      </c>
      <c r="G141" s="2">
        <f t="shared" si="9"/>
        <v>-3.0056731789329383E-3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0.61</v>
      </c>
      <c r="C142" s="2">
        <f t="shared" si="6"/>
        <v>0.60656457337215197</v>
      </c>
      <c r="D142" s="2">
        <f t="shared" si="8"/>
        <v>0.6122078688551934</v>
      </c>
      <c r="E142" s="2">
        <f t="shared" si="7"/>
        <v>-5.6432954830414328E-3</v>
      </c>
      <c r="F142" s="2">
        <f t="shared" si="11"/>
        <v>-2.425213510678037E-3</v>
      </c>
      <c r="G142" s="2">
        <f t="shared" si="9"/>
        <v>-3.2180819723633958E-3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0.61</v>
      </c>
      <c r="C143" s="2">
        <f t="shared" ref="C143:C206" si="12">$C$4*B133+C142*(1-$C$4)</f>
        <v>0.60709310054566701</v>
      </c>
      <c r="D143" s="2">
        <f t="shared" si="8"/>
        <v>0.61204432301406797</v>
      </c>
      <c r="E143" s="2">
        <f t="shared" si="7"/>
        <v>-4.951222468400962E-3</v>
      </c>
      <c r="F143" s="2">
        <f t="shared" si="11"/>
        <v>-2.9304153022226224E-3</v>
      </c>
      <c r="G143" s="2">
        <f t="shared" si="9"/>
        <v>-2.0208071661783397E-3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0.61</v>
      </c>
      <c r="C144" s="2">
        <f t="shared" si="12"/>
        <v>0.60754031584633361</v>
      </c>
      <c r="D144" s="2">
        <f t="shared" si="8"/>
        <v>0.61189289167969263</v>
      </c>
      <c r="E144" s="2">
        <f t="shared" si="7"/>
        <v>-4.3525758333590181E-3</v>
      </c>
      <c r="F144" s="2">
        <f t="shared" si="11"/>
        <v>-3.2148474084499018E-3</v>
      </c>
      <c r="G144" s="2">
        <f t="shared" si="9"/>
        <v>-1.1377284249091163E-3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0.62</v>
      </c>
      <c r="C145" s="2">
        <f t="shared" si="12"/>
        <v>0.60638026725458993</v>
      </c>
      <c r="D145" s="2">
        <f t="shared" si="8"/>
        <v>0.61249341822193759</v>
      </c>
      <c r="E145" s="2">
        <f t="shared" si="7"/>
        <v>-6.1131509673476581E-3</v>
      </c>
      <c r="F145" s="2">
        <f t="shared" si="11"/>
        <v>-3.7945081202294534E-3</v>
      </c>
      <c r="G145" s="2">
        <f t="shared" si="9"/>
        <v>-2.3186428471182047E-3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0.62</v>
      </c>
      <c r="C146" s="2">
        <f t="shared" si="12"/>
        <v>0.6053986876769607</v>
      </c>
      <c r="D146" s="2">
        <f t="shared" si="8"/>
        <v>0.61304946131660887</v>
      </c>
      <c r="E146" s="2">
        <f t="shared" si="7"/>
        <v>-7.6507736396481674E-3</v>
      </c>
      <c r="F146" s="2">
        <f t="shared" si="11"/>
        <v>-4.5657612241131965E-3</v>
      </c>
      <c r="G146" s="2">
        <f t="shared" si="9"/>
        <v>-3.0850124155349708E-3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0.62</v>
      </c>
      <c r="C147" s="2">
        <f t="shared" si="12"/>
        <v>0.60764504341896675</v>
      </c>
      <c r="D147" s="2">
        <f t="shared" si="8"/>
        <v>0.61356431603389705</v>
      </c>
      <c r="E147" s="2">
        <f t="shared" si="7"/>
        <v>-5.9192726149303043E-3</v>
      </c>
      <c r="F147" s="2">
        <f t="shared" si="11"/>
        <v>-4.8364635022766188E-3</v>
      </c>
      <c r="G147" s="2">
        <f t="shared" si="9"/>
        <v>-1.0828091126536855E-3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0.65</v>
      </c>
      <c r="C148" s="2">
        <f t="shared" si="12"/>
        <v>0.60954580596989494</v>
      </c>
      <c r="D148" s="2">
        <f t="shared" si="8"/>
        <v>0.61626325558694173</v>
      </c>
      <c r="E148" s="2">
        <f t="shared" si="7"/>
        <v>-6.717449617046789E-3</v>
      </c>
      <c r="F148" s="2">
        <f t="shared" si="11"/>
        <v>-5.2126607252306525E-3</v>
      </c>
      <c r="G148" s="2">
        <f t="shared" si="9"/>
        <v>-1.5047888918161365E-3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0.64</v>
      </c>
      <c r="C149" s="2">
        <f t="shared" si="12"/>
        <v>0.61115414351298802</v>
      </c>
      <c r="D149" s="2">
        <f t="shared" si="8"/>
        <v>0.61802153295087203</v>
      </c>
      <c r="E149" s="2">
        <f t="shared" si="7"/>
        <v>-6.8673894378840084E-3</v>
      </c>
      <c r="F149" s="2">
        <f t="shared" si="11"/>
        <v>-5.543606467761324E-3</v>
      </c>
      <c r="G149" s="2">
        <f t="shared" si="9"/>
        <v>-1.3237829701226844E-3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0.63</v>
      </c>
      <c r="C150" s="2">
        <f t="shared" si="12"/>
        <v>0.61251504451098993</v>
      </c>
      <c r="D150" s="2">
        <f t="shared" si="8"/>
        <v>0.61890882680636294</v>
      </c>
      <c r="E150" s="2">
        <f t="shared" si="7"/>
        <v>-6.3937822953730183E-3</v>
      </c>
      <c r="F150" s="2">
        <f t="shared" si="11"/>
        <v>-5.7136416332836627E-3</v>
      </c>
      <c r="G150" s="2">
        <f t="shared" si="9"/>
        <v>-6.8014066208935565E-4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0.61</v>
      </c>
      <c r="C151" s="2">
        <f t="shared" si="12"/>
        <v>0.61212811458622218</v>
      </c>
      <c r="D151" s="2">
        <f t="shared" si="8"/>
        <v>0.61824891370959534</v>
      </c>
      <c r="E151" s="2">
        <f t="shared" si="7"/>
        <v>-6.1207991233731551E-3</v>
      </c>
      <c r="F151" s="2">
        <f t="shared" si="11"/>
        <v>-5.795073131301562E-3</v>
      </c>
      <c r="G151" s="2">
        <f t="shared" si="9"/>
        <v>-3.2572599207159308E-4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0.62</v>
      </c>
      <c r="C152" s="2">
        <f t="shared" si="12"/>
        <v>0.61180071234218791</v>
      </c>
      <c r="D152" s="2">
        <f t="shared" si="8"/>
        <v>0.61837862380518083</v>
      </c>
      <c r="E152" s="2">
        <f t="shared" si="7"/>
        <v>-6.5779114629929136E-3</v>
      </c>
      <c r="F152" s="2">
        <f t="shared" si="11"/>
        <v>-5.951640797639832E-3</v>
      </c>
      <c r="G152" s="2">
        <f t="shared" si="9"/>
        <v>-6.2627066535308161E-4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0.62</v>
      </c>
      <c r="C153" s="2">
        <f t="shared" si="12"/>
        <v>0.61152367967415899</v>
      </c>
      <c r="D153" s="2">
        <f t="shared" si="8"/>
        <v>0.61849872574553777</v>
      </c>
      <c r="E153" s="2">
        <f t="shared" si="7"/>
        <v>-6.9750460713787765E-3</v>
      </c>
      <c r="F153" s="2">
        <f t="shared" si="11"/>
        <v>-6.1563218523876207E-3</v>
      </c>
      <c r="G153" s="2">
        <f t="shared" si="9"/>
        <v>-8.1872421899115578E-4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0.61</v>
      </c>
      <c r="C154" s="2">
        <f t="shared" si="12"/>
        <v>0.61128926741659606</v>
      </c>
      <c r="D154" s="2">
        <f t="shared" si="8"/>
        <v>0.61786919050512756</v>
      </c>
      <c r="E154" s="2">
        <f t="shared" si="7"/>
        <v>-6.579923088531503E-3</v>
      </c>
      <c r="F154" s="2">
        <f t="shared" si="11"/>
        <v>-6.2410420996163972E-3</v>
      </c>
      <c r="G154" s="2">
        <f t="shared" si="9"/>
        <v>-3.3888098891510579E-4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0.61</v>
      </c>
      <c r="C155" s="2">
        <f t="shared" si="12"/>
        <v>0.61262938012173518</v>
      </c>
      <c r="D155" s="2">
        <f t="shared" si="8"/>
        <v>0.61728628750474779</v>
      </c>
      <c r="E155" s="2">
        <f t="shared" si="7"/>
        <v>-4.6569073830126095E-3</v>
      </c>
      <c r="F155" s="2">
        <f t="shared" si="11"/>
        <v>-5.9242151562956397E-3</v>
      </c>
      <c r="G155" s="2">
        <f t="shared" si="9"/>
        <v>1.2673077732830301E-3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0.61</v>
      </c>
      <c r="C156" s="2">
        <f t="shared" si="12"/>
        <v>0.61376332164146818</v>
      </c>
      <c r="D156" s="2">
        <f t="shared" si="8"/>
        <v>0.61674656250439619</v>
      </c>
      <c r="E156" s="2">
        <f t="shared" ref="E156:E219" si="13">C156-D156</f>
        <v>-2.9832408629280049E-3</v>
      </c>
      <c r="F156" s="2">
        <f t="shared" si="11"/>
        <v>-5.3360202976221131E-3</v>
      </c>
      <c r="G156" s="2">
        <f t="shared" si="9"/>
        <v>2.3527794346941081E-3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0.62</v>
      </c>
      <c r="C157" s="2">
        <f t="shared" si="12"/>
        <v>0.61472281061970391</v>
      </c>
      <c r="D157" s="2">
        <f t="shared" ref="D157:D220" si="14">$D$4*B157+(1-$D$4)*D156</f>
        <v>0.61698755787444093</v>
      </c>
      <c r="E157" s="2">
        <f t="shared" si="13"/>
        <v>-2.2647472547370207E-3</v>
      </c>
      <c r="F157" s="2">
        <f t="shared" si="11"/>
        <v>-4.7217656890450946E-3</v>
      </c>
      <c r="G157" s="2">
        <f t="shared" si="9"/>
        <v>2.4570184343080739E-3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0.62</v>
      </c>
      <c r="C158" s="2">
        <f t="shared" si="12"/>
        <v>0.62015007052436477</v>
      </c>
      <c r="D158" s="2">
        <f t="shared" si="14"/>
        <v>0.61721070173559345</v>
      </c>
      <c r="E158" s="2">
        <f t="shared" si="13"/>
        <v>2.9393687887713238E-3</v>
      </c>
      <c r="F158" s="2">
        <f t="shared" si="11"/>
        <v>-3.1895387934818111E-3</v>
      </c>
      <c r="G158" s="2">
        <f t="shared" si="9"/>
        <v>6.1289075822531349E-3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0.62</v>
      </c>
      <c r="C159" s="2">
        <f t="shared" si="12"/>
        <v>0.62320390582830865</v>
      </c>
      <c r="D159" s="2">
        <f t="shared" si="14"/>
        <v>0.61741731642184583</v>
      </c>
      <c r="E159" s="2">
        <f t="shared" si="13"/>
        <v>5.7865894064628165E-3</v>
      </c>
      <c r="F159" s="2">
        <f t="shared" si="11"/>
        <v>-1.3943131534928858E-3</v>
      </c>
      <c r="G159" s="2">
        <f t="shared" si="9"/>
        <v>7.1809025599557028E-3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0.62</v>
      </c>
      <c r="C160" s="2">
        <f t="shared" si="12"/>
        <v>0.62424945877779958</v>
      </c>
      <c r="D160" s="2">
        <f t="shared" si="14"/>
        <v>0.61760862631652391</v>
      </c>
      <c r="E160" s="2">
        <f t="shared" si="13"/>
        <v>6.6408324612756697E-3</v>
      </c>
      <c r="F160" s="2">
        <f t="shared" si="11"/>
        <v>2.1271596946082524E-4</v>
      </c>
      <c r="G160" s="2">
        <f t="shared" si="9"/>
        <v>6.4281164918148443E-3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0.62</v>
      </c>
      <c r="C161" s="2">
        <f t="shared" si="12"/>
        <v>0.6220572343504458</v>
      </c>
      <c r="D161" s="2">
        <f t="shared" si="14"/>
        <v>0.61778576510789251</v>
      </c>
      <c r="E161" s="2">
        <f t="shared" si="13"/>
        <v>4.271469242553283E-3</v>
      </c>
      <c r="F161" s="2">
        <f t="shared" si="11"/>
        <v>1.0244666240793168E-3</v>
      </c>
      <c r="G161" s="2">
        <f t="shared" si="9"/>
        <v>3.2470026184739662E-3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0.62</v>
      </c>
      <c r="C162" s="2">
        <f t="shared" si="12"/>
        <v>0.62174073675806951</v>
      </c>
      <c r="D162" s="2">
        <f t="shared" si="14"/>
        <v>0.61794978250730792</v>
      </c>
      <c r="E162" s="2">
        <f t="shared" si="13"/>
        <v>3.7909542507615912E-3</v>
      </c>
      <c r="F162" s="2">
        <f t="shared" si="11"/>
        <v>1.5777641494157718E-3</v>
      </c>
      <c r="G162" s="2">
        <f t="shared" si="9"/>
        <v>2.2131901013458192E-3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0.62</v>
      </c>
      <c r="C163" s="2">
        <f t="shared" si="12"/>
        <v>0.62147293110298185</v>
      </c>
      <c r="D163" s="2">
        <f t="shared" si="14"/>
        <v>0.61810165046972954</v>
      </c>
      <c r="E163" s="2">
        <f t="shared" si="13"/>
        <v>3.371280633252316E-3</v>
      </c>
      <c r="F163" s="2">
        <f t="shared" si="11"/>
        <v>1.9364674461830808E-3</v>
      </c>
      <c r="G163" s="2">
        <f t="shared" si="9"/>
        <v>1.4348131870692352E-3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0.62</v>
      </c>
      <c r="C164" s="2">
        <f t="shared" si="12"/>
        <v>0.61970786477944617</v>
      </c>
      <c r="D164" s="2">
        <f t="shared" si="14"/>
        <v>0.61824226895345324</v>
      </c>
      <c r="E164" s="2">
        <f t="shared" si="13"/>
        <v>1.4655958259929269E-3</v>
      </c>
      <c r="F164" s="2">
        <f t="shared" si="11"/>
        <v>1.8422931221450502E-3</v>
      </c>
      <c r="G164" s="2">
        <f t="shared" ref="G164:G227" si="15">E164-F164</f>
        <v>-3.7669729615212328E-4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0.63</v>
      </c>
      <c r="C165" s="2">
        <f t="shared" si="12"/>
        <v>0.61821434712106982</v>
      </c>
      <c r="D165" s="2">
        <f t="shared" si="14"/>
        <v>0.61911321199393821</v>
      </c>
      <c r="E165" s="2">
        <f t="shared" si="13"/>
        <v>-8.988648728683879E-4</v>
      </c>
      <c r="F165" s="2">
        <f t="shared" ref="F165:F228" si="17">(E165*(2/(10)))+((1-(2/10))*F164)</f>
        <v>1.2940615231423628E-3</v>
      </c>
      <c r="G165" s="2">
        <f t="shared" si="15"/>
        <v>-2.1929263960107507E-3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0.64</v>
      </c>
      <c r="C166" s="2">
        <f t="shared" si="12"/>
        <v>0.61695060141013591</v>
      </c>
      <c r="D166" s="2">
        <f t="shared" si="14"/>
        <v>0.62066038147586877</v>
      </c>
      <c r="E166" s="2">
        <f t="shared" si="13"/>
        <v>-3.7097800657328595E-3</v>
      </c>
      <c r="F166" s="2">
        <f t="shared" si="17"/>
        <v>2.9329320536731823E-4</v>
      </c>
      <c r="G166" s="2">
        <f t="shared" si="15"/>
        <v>-4.0030732711001781E-3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0.63</v>
      </c>
      <c r="C167" s="2">
        <f t="shared" si="12"/>
        <v>0.6174197396547304</v>
      </c>
      <c r="D167" s="2">
        <f t="shared" si="14"/>
        <v>0.6213522050702488</v>
      </c>
      <c r="E167" s="2">
        <f t="shared" si="13"/>
        <v>-3.9324654155183936E-3</v>
      </c>
      <c r="F167" s="2">
        <f t="shared" si="17"/>
        <v>-5.5185851880982422E-4</v>
      </c>
      <c r="G167" s="2">
        <f t="shared" si="15"/>
        <v>-3.3806068967085694E-3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0.62</v>
      </c>
      <c r="C168" s="2">
        <f t="shared" si="12"/>
        <v>0.61781670278477185</v>
      </c>
      <c r="D168" s="2">
        <f t="shared" si="14"/>
        <v>0.62125204173171189</v>
      </c>
      <c r="E168" s="2">
        <f t="shared" si="13"/>
        <v>-3.4353389469400364E-3</v>
      </c>
      <c r="F168" s="2">
        <f t="shared" si="17"/>
        <v>-1.1285546044358667E-3</v>
      </c>
      <c r="G168" s="2">
        <f t="shared" si="15"/>
        <v>-2.3067843425041696E-3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0.63</v>
      </c>
      <c r="C169" s="2">
        <f t="shared" si="12"/>
        <v>0.61815259466403771</v>
      </c>
      <c r="D169" s="2">
        <f t="shared" si="14"/>
        <v>0.62190003864047394</v>
      </c>
      <c r="E169" s="2">
        <f t="shared" si="13"/>
        <v>-3.7474439764362266E-3</v>
      </c>
      <c r="F169" s="2">
        <f t="shared" si="17"/>
        <v>-1.6523324788359386E-3</v>
      </c>
      <c r="G169" s="2">
        <f t="shared" si="15"/>
        <v>-2.095111497600288E-3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0.63</v>
      </c>
      <c r="C170" s="2">
        <f t="shared" si="12"/>
        <v>0.61843681086957036</v>
      </c>
      <c r="D170" s="2">
        <f t="shared" si="14"/>
        <v>0.62250003577821655</v>
      </c>
      <c r="E170" s="2">
        <f t="shared" si="13"/>
        <v>-4.0632249086461902E-3</v>
      </c>
      <c r="F170" s="2">
        <f t="shared" si="17"/>
        <v>-2.1345109647979889E-3</v>
      </c>
      <c r="G170" s="2">
        <f t="shared" si="15"/>
        <v>-1.9287139438482013E-3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0.64</v>
      </c>
      <c r="C171" s="2">
        <f t="shared" si="12"/>
        <v>0.61867730150502109</v>
      </c>
      <c r="D171" s="2">
        <f t="shared" si="14"/>
        <v>0.62379632942427465</v>
      </c>
      <c r="E171" s="2">
        <f t="shared" si="13"/>
        <v>-5.1190279192535604E-3</v>
      </c>
      <c r="F171" s="2">
        <f t="shared" si="17"/>
        <v>-2.7314143556891033E-3</v>
      </c>
      <c r="G171" s="2">
        <f t="shared" si="15"/>
        <v>-2.3876135635644571E-3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0.64</v>
      </c>
      <c r="C172" s="2">
        <f t="shared" si="12"/>
        <v>0.61888079358117165</v>
      </c>
      <c r="D172" s="2">
        <f t="shared" si="14"/>
        <v>0.62499660131877288</v>
      </c>
      <c r="E172" s="2">
        <f t="shared" si="13"/>
        <v>-6.115807737601231E-3</v>
      </c>
      <c r="F172" s="2">
        <f t="shared" si="17"/>
        <v>-3.4082930320715292E-3</v>
      </c>
      <c r="G172" s="2">
        <f t="shared" si="15"/>
        <v>-2.7075147055297018E-3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0.64</v>
      </c>
      <c r="C173" s="2">
        <f t="shared" si="12"/>
        <v>0.61905297918406832</v>
      </c>
      <c r="D173" s="2">
        <f t="shared" si="14"/>
        <v>0.62610796418404902</v>
      </c>
      <c r="E173" s="2">
        <f t="shared" si="13"/>
        <v>-7.0549849999806957E-3</v>
      </c>
      <c r="F173" s="2">
        <f t="shared" si="17"/>
        <v>-4.1376314256533625E-3</v>
      </c>
      <c r="G173" s="2">
        <f t="shared" si="15"/>
        <v>-2.9173535743273332E-3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0.64</v>
      </c>
      <c r="C174" s="2">
        <f t="shared" si="12"/>
        <v>0.61919867469421164</v>
      </c>
      <c r="D174" s="2">
        <f t="shared" si="14"/>
        <v>0.62713700387411953</v>
      </c>
      <c r="E174" s="2">
        <f t="shared" si="13"/>
        <v>-7.9383291799078881E-3</v>
      </c>
      <c r="F174" s="2">
        <f t="shared" si="17"/>
        <v>-4.8977709765042673E-3</v>
      </c>
      <c r="G174" s="2">
        <f t="shared" si="15"/>
        <v>-3.0405582034036208E-3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0.63</v>
      </c>
      <c r="C175" s="2">
        <f t="shared" si="12"/>
        <v>0.62086041704894823</v>
      </c>
      <c r="D175" s="2">
        <f t="shared" si="14"/>
        <v>0.62734907766122172</v>
      </c>
      <c r="E175" s="2">
        <f t="shared" si="13"/>
        <v>-6.4886606122734891E-3</v>
      </c>
      <c r="F175" s="2">
        <f t="shared" si="17"/>
        <v>-5.2159489036581116E-3</v>
      </c>
      <c r="G175" s="2">
        <f t="shared" si="15"/>
        <v>-1.2727117086153775E-3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0.63</v>
      </c>
      <c r="C176" s="2">
        <f t="shared" si="12"/>
        <v>0.62380496827218701</v>
      </c>
      <c r="D176" s="2">
        <f t="shared" si="14"/>
        <v>0.62754544227890896</v>
      </c>
      <c r="E176" s="2">
        <f t="shared" si="13"/>
        <v>-3.74047400672195E-3</v>
      </c>
      <c r="F176" s="2">
        <f t="shared" si="17"/>
        <v>-4.9208539242708797E-3</v>
      </c>
      <c r="G176" s="2">
        <f t="shared" si="15"/>
        <v>1.1803799175489297E-3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0.62</v>
      </c>
      <c r="C177" s="2">
        <f t="shared" si="12"/>
        <v>0.6247580500764659</v>
      </c>
      <c r="D177" s="2">
        <f t="shared" si="14"/>
        <v>0.62698652062861937</v>
      </c>
      <c r="E177" s="2">
        <f t="shared" si="13"/>
        <v>-2.228470552153472E-3</v>
      </c>
      <c r="F177" s="2">
        <f t="shared" si="17"/>
        <v>-4.3823772498473978E-3</v>
      </c>
      <c r="G177" s="2">
        <f t="shared" si="15"/>
        <v>2.1539066976939258E-3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0.61</v>
      </c>
      <c r="C178" s="2">
        <f t="shared" si="12"/>
        <v>0.62402604237239423</v>
      </c>
      <c r="D178" s="2">
        <f t="shared" si="14"/>
        <v>0.6257282598413143</v>
      </c>
      <c r="E178" s="2">
        <f t="shared" si="13"/>
        <v>-1.7022174689200753E-3</v>
      </c>
      <c r="F178" s="2">
        <f t="shared" si="17"/>
        <v>-3.8463452936619335E-3</v>
      </c>
      <c r="G178" s="2">
        <f t="shared" si="15"/>
        <v>2.1441278247418582E-3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0.62</v>
      </c>
      <c r="C179" s="2">
        <f t="shared" si="12"/>
        <v>0.62494511277664122</v>
      </c>
      <c r="D179" s="2">
        <f t="shared" si="14"/>
        <v>0.62530394429751324</v>
      </c>
      <c r="E179" s="2">
        <f t="shared" si="13"/>
        <v>-3.5883152087201609E-4</v>
      </c>
      <c r="F179" s="2">
        <f t="shared" si="17"/>
        <v>-3.1488425391039501E-3</v>
      </c>
      <c r="G179" s="2">
        <f t="shared" si="15"/>
        <v>2.790011018231934E-3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0.62</v>
      </c>
      <c r="C180" s="2">
        <f t="shared" si="12"/>
        <v>0.62572278773408097</v>
      </c>
      <c r="D180" s="2">
        <f t="shared" si="14"/>
        <v>0.62491105953473447</v>
      </c>
      <c r="E180" s="2">
        <f t="shared" si="13"/>
        <v>8.1172819934649532E-4</v>
      </c>
      <c r="F180" s="2">
        <f t="shared" si="17"/>
        <v>-2.3567283914138612E-3</v>
      </c>
      <c r="G180" s="2">
        <f t="shared" si="15"/>
        <v>3.1684565907603565E-3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0.62</v>
      </c>
      <c r="C181" s="2">
        <f t="shared" si="12"/>
        <v>0.62791928192883772</v>
      </c>
      <c r="D181" s="2">
        <f t="shared" si="14"/>
        <v>0.62454727734697635</v>
      </c>
      <c r="E181" s="2">
        <f t="shared" si="13"/>
        <v>3.3720045818613764E-3</v>
      </c>
      <c r="F181" s="2">
        <f t="shared" si="17"/>
        <v>-1.2109817967588137E-3</v>
      </c>
      <c r="G181" s="2">
        <f t="shared" si="15"/>
        <v>4.5829863786201897E-3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0.61</v>
      </c>
      <c r="C182" s="2">
        <f t="shared" si="12"/>
        <v>0.6297778539397858</v>
      </c>
      <c r="D182" s="2">
        <f t="shared" si="14"/>
        <v>0.62346970124720036</v>
      </c>
      <c r="E182" s="2">
        <f t="shared" si="13"/>
        <v>6.3081526925854448E-3</v>
      </c>
      <c r="F182" s="2">
        <f t="shared" si="17"/>
        <v>2.9284510111003811E-4</v>
      </c>
      <c r="G182" s="2">
        <f t="shared" si="15"/>
        <v>6.015307591475407E-3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0.61</v>
      </c>
      <c r="C183" s="2">
        <f t="shared" si="12"/>
        <v>0.63135049179520342</v>
      </c>
      <c r="D183" s="2">
        <f t="shared" si="14"/>
        <v>0.62247194559925967</v>
      </c>
      <c r="E183" s="2">
        <f t="shared" si="13"/>
        <v>8.8785461959437484E-3</v>
      </c>
      <c r="F183" s="2">
        <f t="shared" si="17"/>
        <v>2.0099853200767803E-3</v>
      </c>
      <c r="G183" s="2">
        <f t="shared" si="15"/>
        <v>6.8685608758669685E-3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5">
        <f>TITRES_STAT!D187</f>
        <v>0.62</v>
      </c>
      <c r="C184" s="2">
        <f t="shared" si="12"/>
        <v>0.63268118536517215</v>
      </c>
      <c r="D184" s="2">
        <f t="shared" si="14"/>
        <v>0.62228883851783301</v>
      </c>
      <c r="E184" s="2">
        <f t="shared" si="13"/>
        <v>1.039234684733914E-2</v>
      </c>
      <c r="F184" s="2">
        <f t="shared" si="17"/>
        <v>3.6864576255292523E-3</v>
      </c>
      <c r="G184" s="2">
        <f t="shared" si="15"/>
        <v>6.7058892218098878E-3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5">
        <f>TITRES_STAT!D188</f>
        <v>0.61</v>
      </c>
      <c r="C185" s="2">
        <f t="shared" si="12"/>
        <v>0.63226869530899177</v>
      </c>
      <c r="D185" s="2">
        <f t="shared" si="14"/>
        <v>0.62137855418317878</v>
      </c>
      <c r="E185" s="2">
        <f t="shared" si="13"/>
        <v>1.0890141125812991E-2</v>
      </c>
      <c r="F185" s="2">
        <f t="shared" si="17"/>
        <v>5.1271943255860007E-3</v>
      </c>
      <c r="G185" s="2">
        <f t="shared" si="15"/>
        <v>5.7629468002269903E-3</v>
      </c>
      <c r="H185" s="2" t="str">
        <f t="shared" si="16"/>
        <v>Sell</v>
      </c>
    </row>
    <row r="186" spans="1:8" ht="13.5" x14ac:dyDescent="0.25">
      <c r="A186" s="3">
        <f>TITRES_STAT!B189</f>
        <v>42577</v>
      </c>
      <c r="B186" s="5">
        <f>TITRES_STAT!D189</f>
        <v>0.61</v>
      </c>
      <c r="C186" s="2">
        <f t="shared" si="12"/>
        <v>0.63191966526145449</v>
      </c>
      <c r="D186" s="2">
        <f t="shared" si="14"/>
        <v>0.62053569831775812</v>
      </c>
      <c r="E186" s="2">
        <f t="shared" si="13"/>
        <v>1.1383966943696366E-2</v>
      </c>
      <c r="F186" s="2">
        <f t="shared" si="17"/>
        <v>6.378548849208074E-3</v>
      </c>
      <c r="G186" s="2">
        <f t="shared" si="15"/>
        <v>5.0054180944882924E-3</v>
      </c>
      <c r="H186" s="2" t="str">
        <f t="shared" si="16"/>
        <v>Sell</v>
      </c>
    </row>
    <row r="187" spans="1:8" ht="13.5" x14ac:dyDescent="0.25">
      <c r="A187" s="3">
        <f>TITRES_STAT!B190</f>
        <v>42578</v>
      </c>
      <c r="B187" s="5">
        <f>TITRES_STAT!D190</f>
        <v>0.61</v>
      </c>
      <c r="C187" s="2">
        <f t="shared" si="12"/>
        <v>0.63008587060584609</v>
      </c>
      <c r="D187" s="2">
        <f t="shared" si="14"/>
        <v>0.61975527622014648</v>
      </c>
      <c r="E187" s="2">
        <f t="shared" si="13"/>
        <v>1.033059438569961E-2</v>
      </c>
      <c r="F187" s="2">
        <f t="shared" si="17"/>
        <v>7.1689579565063812E-3</v>
      </c>
      <c r="G187" s="2">
        <f t="shared" si="15"/>
        <v>3.1616364291932285E-3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0.62</v>
      </c>
      <c r="C188" s="2">
        <f t="shared" si="12"/>
        <v>0.62699573666648512</v>
      </c>
      <c r="D188" s="2">
        <f t="shared" si="14"/>
        <v>0.61977340390754299</v>
      </c>
      <c r="E188" s="2">
        <f t="shared" si="13"/>
        <v>7.2223327589421293E-3</v>
      </c>
      <c r="F188" s="2">
        <f t="shared" si="17"/>
        <v>7.1796329169935315E-3</v>
      </c>
      <c r="G188" s="2">
        <f t="shared" si="15"/>
        <v>4.2699841948597855E-5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0.61</v>
      </c>
      <c r="C189" s="2">
        <f t="shared" si="12"/>
        <v>0.62591946948702593</v>
      </c>
      <c r="D189" s="2">
        <f t="shared" si="14"/>
        <v>0.61904944806253981</v>
      </c>
      <c r="E189" s="2">
        <f t="shared" si="13"/>
        <v>6.8700214244861169E-3</v>
      </c>
      <c r="F189" s="2">
        <f t="shared" si="17"/>
        <v>7.1177106184920494E-3</v>
      </c>
      <c r="G189" s="2">
        <f t="shared" si="15"/>
        <v>-2.4768919400593257E-4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0.61</v>
      </c>
      <c r="C190" s="2">
        <f t="shared" si="12"/>
        <v>0.62500878187363729</v>
      </c>
      <c r="D190" s="2">
        <f t="shared" si="14"/>
        <v>0.6183791185764258</v>
      </c>
      <c r="E190" s="2">
        <f t="shared" si="13"/>
        <v>6.6296632972114855E-3</v>
      </c>
      <c r="F190" s="2">
        <f t="shared" si="17"/>
        <v>7.0201011542359365E-3</v>
      </c>
      <c r="G190" s="2">
        <f t="shared" si="15"/>
        <v>-3.9043785702445096E-4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0.6</v>
      </c>
      <c r="C191" s="2">
        <f t="shared" si="12"/>
        <v>0.62423820004692387</v>
      </c>
      <c r="D191" s="2">
        <f t="shared" si="14"/>
        <v>0.6170177023855794</v>
      </c>
      <c r="E191" s="2">
        <f t="shared" si="13"/>
        <v>7.2204976613444716E-3</v>
      </c>
      <c r="F191" s="2">
        <f t="shared" si="17"/>
        <v>7.0601804556576445E-3</v>
      </c>
      <c r="G191" s="2">
        <f t="shared" si="15"/>
        <v>1.6031720568682704E-4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0.6</v>
      </c>
      <c r="C192" s="2">
        <f t="shared" si="12"/>
        <v>0.62204770773201246</v>
      </c>
      <c r="D192" s="2">
        <f t="shared" si="14"/>
        <v>0.61575713183849945</v>
      </c>
      <c r="E192" s="2">
        <f t="shared" si="13"/>
        <v>6.2905758935130063E-3</v>
      </c>
      <c r="F192" s="2">
        <f t="shared" si="17"/>
        <v>6.9062595432287169E-3</v>
      </c>
      <c r="G192" s="2">
        <f t="shared" si="15"/>
        <v>-6.156836497157106E-4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0.61</v>
      </c>
      <c r="C193" s="2">
        <f t="shared" si="12"/>
        <v>0.62019421423477972</v>
      </c>
      <c r="D193" s="2">
        <f t="shared" si="14"/>
        <v>0.61533067762824023</v>
      </c>
      <c r="E193" s="2">
        <f t="shared" si="13"/>
        <v>4.8635366065394869E-3</v>
      </c>
      <c r="F193" s="2">
        <f t="shared" si="17"/>
        <v>6.4977149558908716E-3</v>
      </c>
      <c r="G193" s="2">
        <f t="shared" si="15"/>
        <v>-1.6341783493513846E-3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0.61</v>
      </c>
      <c r="C194" s="2">
        <f t="shared" si="12"/>
        <v>0.62016433512173674</v>
      </c>
      <c r="D194" s="2">
        <f t="shared" si="14"/>
        <v>0.61493581261874097</v>
      </c>
      <c r="E194" s="2">
        <f t="shared" si="13"/>
        <v>5.2285225029957694E-3</v>
      </c>
      <c r="F194" s="2">
        <f t="shared" si="17"/>
        <v>6.2438764653118513E-3</v>
      </c>
      <c r="G194" s="2">
        <f t="shared" si="15"/>
        <v>-1.0153539623160819E-3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0.62</v>
      </c>
      <c r="C195" s="2">
        <f t="shared" si="12"/>
        <v>0.61860059125685407</v>
      </c>
      <c r="D195" s="2">
        <f t="shared" si="14"/>
        <v>0.61531093760994537</v>
      </c>
      <c r="E195" s="2">
        <f t="shared" si="13"/>
        <v>3.2896536469086968E-3</v>
      </c>
      <c r="F195" s="2">
        <f t="shared" si="17"/>
        <v>5.6530319016312204E-3</v>
      </c>
      <c r="G195" s="2">
        <f t="shared" si="15"/>
        <v>-2.3633782547225236E-3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5">
        <f>TITRES_STAT!D199</f>
        <v>0.61</v>
      </c>
      <c r="C196" s="2">
        <f t="shared" si="12"/>
        <v>0.61727742337118419</v>
      </c>
      <c r="D196" s="2">
        <f t="shared" si="14"/>
        <v>0.61491753482402356</v>
      </c>
      <c r="E196" s="2">
        <f t="shared" si="13"/>
        <v>2.3598885471606268E-3</v>
      </c>
      <c r="F196" s="2">
        <f t="shared" si="17"/>
        <v>4.9944032307371019E-3</v>
      </c>
      <c r="G196" s="2">
        <f t="shared" si="15"/>
        <v>-2.6345146835764751E-3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0.62</v>
      </c>
      <c r="C197" s="2">
        <f t="shared" si="12"/>
        <v>0.61615781977561734</v>
      </c>
      <c r="D197" s="2">
        <f t="shared" si="14"/>
        <v>0.61529401372594772</v>
      </c>
      <c r="E197" s="2">
        <f t="shared" si="13"/>
        <v>8.6380604966962427E-4</v>
      </c>
      <c r="F197" s="2">
        <f t="shared" si="17"/>
        <v>4.1682837945236067E-3</v>
      </c>
      <c r="G197" s="2">
        <f t="shared" si="15"/>
        <v>-3.3044777448539824E-3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0.63</v>
      </c>
      <c r="C198" s="2">
        <f t="shared" si="12"/>
        <v>0.61674892442552243</v>
      </c>
      <c r="D198" s="2">
        <f t="shared" si="14"/>
        <v>0.61638334604254419</v>
      </c>
      <c r="E198" s="2">
        <f t="shared" si="13"/>
        <v>3.6557838297823775E-4</v>
      </c>
      <c r="F198" s="2">
        <f t="shared" si="17"/>
        <v>3.4077427122145331E-3</v>
      </c>
      <c r="G198" s="2">
        <f t="shared" si="15"/>
        <v>-3.0421643292362953E-3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0.62</v>
      </c>
      <c r="C199" s="2">
        <f t="shared" si="12"/>
        <v>0.61571062836005741</v>
      </c>
      <c r="D199" s="2">
        <f t="shared" si="14"/>
        <v>0.61665124633568902</v>
      </c>
      <c r="E199" s="2">
        <f t="shared" si="13"/>
        <v>-9.4061797563160798E-4</v>
      </c>
      <c r="F199" s="2">
        <f t="shared" si="17"/>
        <v>2.5380705746453052E-3</v>
      </c>
      <c r="G199" s="2">
        <f t="shared" si="15"/>
        <v>-3.4786885502769132E-3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0.62</v>
      </c>
      <c r="C200" s="2">
        <f t="shared" si="12"/>
        <v>0.61483207015081776</v>
      </c>
      <c r="D200" s="2">
        <f t="shared" si="14"/>
        <v>0.61689930216267497</v>
      </c>
      <c r="E200" s="2">
        <f t="shared" si="13"/>
        <v>-2.0672320118572118E-3</v>
      </c>
      <c r="F200" s="2">
        <f t="shared" si="17"/>
        <v>1.6170100573448018E-3</v>
      </c>
      <c r="G200" s="2">
        <f t="shared" si="15"/>
        <v>-3.6842420692020138E-3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0.62</v>
      </c>
      <c r="C201" s="2">
        <f t="shared" si="12"/>
        <v>0.61255021320453806</v>
      </c>
      <c r="D201" s="2">
        <f t="shared" si="14"/>
        <v>0.61712898348395828</v>
      </c>
      <c r="E201" s="2">
        <f t="shared" si="13"/>
        <v>-4.578770279420219E-3</v>
      </c>
      <c r="F201" s="2">
        <f t="shared" si="17"/>
        <v>3.7785398999179757E-4</v>
      </c>
      <c r="G201" s="2">
        <f t="shared" si="15"/>
        <v>-4.9566242694120168E-3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0.63</v>
      </c>
      <c r="C202" s="2">
        <f t="shared" si="12"/>
        <v>0.61061941117307061</v>
      </c>
      <c r="D202" s="2">
        <f t="shared" si="14"/>
        <v>0.61808239211477611</v>
      </c>
      <c r="E202" s="2">
        <f t="shared" si="13"/>
        <v>-7.4629809417054993E-3</v>
      </c>
      <c r="F202" s="2">
        <f t="shared" si="17"/>
        <v>-1.1903129963476619E-3</v>
      </c>
      <c r="G202" s="2">
        <f t="shared" si="15"/>
        <v>-6.2726679453578372E-3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0.63</v>
      </c>
      <c r="C203" s="2">
        <f t="shared" si="12"/>
        <v>0.61052411714644428</v>
      </c>
      <c r="D203" s="2">
        <f t="shared" si="14"/>
        <v>0.61896517788405192</v>
      </c>
      <c r="E203" s="2">
        <f t="shared" si="13"/>
        <v>-8.4410607376076419E-3</v>
      </c>
      <c r="F203" s="2">
        <f t="shared" si="17"/>
        <v>-2.640462544599658E-3</v>
      </c>
      <c r="G203" s="2">
        <f t="shared" si="15"/>
        <v>-5.8005981930079834E-3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0.63</v>
      </c>
      <c r="C204" s="2">
        <f t="shared" si="12"/>
        <v>0.61044348373929891</v>
      </c>
      <c r="D204" s="2">
        <f t="shared" si="14"/>
        <v>0.61978257211486287</v>
      </c>
      <c r="E204" s="2">
        <f t="shared" si="13"/>
        <v>-9.3390883755639642E-3</v>
      </c>
      <c r="F204" s="2">
        <f t="shared" si="17"/>
        <v>-3.9801877107925199E-3</v>
      </c>
      <c r="G204" s="2">
        <f t="shared" si="15"/>
        <v>-5.3589006647714443E-3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0.63</v>
      </c>
      <c r="C205" s="2">
        <f t="shared" si="12"/>
        <v>0.61191371701017605</v>
      </c>
      <c r="D205" s="2">
        <f t="shared" si="14"/>
        <v>0.62053941862487305</v>
      </c>
      <c r="E205" s="2">
        <f t="shared" si="13"/>
        <v>-8.6257016146970011E-3</v>
      </c>
      <c r="F205" s="2">
        <f t="shared" si="17"/>
        <v>-4.9092904915734167E-3</v>
      </c>
      <c r="G205" s="2">
        <f t="shared" si="15"/>
        <v>-3.7164111231235844E-3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0.63</v>
      </c>
      <c r="C206" s="2">
        <f t="shared" si="12"/>
        <v>0.61161929900861045</v>
      </c>
      <c r="D206" s="2">
        <f t="shared" si="14"/>
        <v>0.62124020243043798</v>
      </c>
      <c r="E206" s="2">
        <f t="shared" si="13"/>
        <v>-9.6209034218275313E-3</v>
      </c>
      <c r="F206" s="2">
        <f t="shared" si="17"/>
        <v>-5.8516130776242398E-3</v>
      </c>
      <c r="G206" s="2">
        <f t="shared" si="15"/>
        <v>-3.7692903442032915E-3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0.63</v>
      </c>
      <c r="C207" s="2">
        <f t="shared" ref="C207:C270" si="18">$C$4*B197+C206*(1-$C$4)</f>
        <v>0.61290863762267034</v>
      </c>
      <c r="D207" s="2">
        <f t="shared" si="14"/>
        <v>0.62188907632447954</v>
      </c>
      <c r="E207" s="2">
        <f t="shared" si="13"/>
        <v>-8.9804387018092013E-3</v>
      </c>
      <c r="F207" s="2">
        <f t="shared" si="17"/>
        <v>-6.4773782024612325E-3</v>
      </c>
      <c r="G207" s="2">
        <f t="shared" si="15"/>
        <v>-2.5030604993479689E-3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0.63</v>
      </c>
      <c r="C208" s="2">
        <f t="shared" si="18"/>
        <v>0.61553807798841331</v>
      </c>
      <c r="D208" s="2">
        <f t="shared" si="14"/>
        <v>0.62248988548562922</v>
      </c>
      <c r="E208" s="2">
        <f t="shared" si="13"/>
        <v>-6.9518074972159116E-3</v>
      </c>
      <c r="F208" s="2">
        <f t="shared" si="17"/>
        <v>-6.5722640614121692E-3</v>
      </c>
      <c r="G208" s="2">
        <f t="shared" si="15"/>
        <v>-3.7954343580374247E-4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0.61</v>
      </c>
      <c r="C209" s="2">
        <f t="shared" si="18"/>
        <v>0.61622452752865742</v>
      </c>
      <c r="D209" s="2">
        <f t="shared" si="14"/>
        <v>0.62156470878299008</v>
      </c>
      <c r="E209" s="2">
        <f t="shared" si="13"/>
        <v>-5.3401812543326654E-3</v>
      </c>
      <c r="F209" s="2">
        <f t="shared" si="17"/>
        <v>-6.3258474999962682E-3</v>
      </c>
      <c r="G209" s="2">
        <f t="shared" si="15"/>
        <v>9.856662456636028E-4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0.62</v>
      </c>
      <c r="C210" s="2">
        <f t="shared" si="18"/>
        <v>0.61680536944732556</v>
      </c>
      <c r="D210" s="2">
        <f t="shared" si="14"/>
        <v>0.62144880442869455</v>
      </c>
      <c r="E210" s="2">
        <f t="shared" si="13"/>
        <v>-4.6434349813689879E-3</v>
      </c>
      <c r="F210" s="2">
        <f t="shared" si="17"/>
        <v>-5.9893649962708129E-3</v>
      </c>
      <c r="G210" s="2">
        <f t="shared" si="15"/>
        <v>1.345930014901825E-3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5">
        <f>TITRES_STAT!D214</f>
        <v>0.61</v>
      </c>
      <c r="C211" s="2">
        <f t="shared" si="18"/>
        <v>0.61729685107081389</v>
      </c>
      <c r="D211" s="2">
        <f t="shared" si="14"/>
        <v>0.62060074484138383</v>
      </c>
      <c r="E211" s="2">
        <f t="shared" si="13"/>
        <v>-3.3038937705699434E-3</v>
      </c>
      <c r="F211" s="2">
        <f t="shared" si="17"/>
        <v>-5.4522707511306398E-3</v>
      </c>
      <c r="G211" s="2">
        <f t="shared" si="15"/>
        <v>2.1483769805606965E-3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0.61</v>
      </c>
      <c r="C212" s="2">
        <f t="shared" si="18"/>
        <v>0.61925118167530402</v>
      </c>
      <c r="D212" s="2">
        <f t="shared" si="14"/>
        <v>0.61981550448276279</v>
      </c>
      <c r="E212" s="2">
        <f t="shared" si="13"/>
        <v>-5.643228074587725E-4</v>
      </c>
      <c r="F212" s="2">
        <f t="shared" si="17"/>
        <v>-4.4746811623962669E-3</v>
      </c>
      <c r="G212" s="2">
        <f t="shared" si="15"/>
        <v>3.9103583549374944E-3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0.62</v>
      </c>
      <c r="C213" s="2">
        <f t="shared" si="18"/>
        <v>0.62090484603294949</v>
      </c>
      <c r="D213" s="2">
        <f t="shared" si="14"/>
        <v>0.61982917081737299</v>
      </c>
      <c r="E213" s="2">
        <f t="shared" si="13"/>
        <v>1.0756752155764993E-3</v>
      </c>
      <c r="F213" s="2">
        <f t="shared" si="17"/>
        <v>-3.3646098868017138E-3</v>
      </c>
      <c r="G213" s="2">
        <f t="shared" si="15"/>
        <v>4.4402851023782131E-3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0.61</v>
      </c>
      <c r="C214" s="2">
        <f t="shared" si="18"/>
        <v>0.62230410048941875</v>
      </c>
      <c r="D214" s="2">
        <f t="shared" si="14"/>
        <v>0.61910108409016018</v>
      </c>
      <c r="E214" s="2">
        <f t="shared" si="13"/>
        <v>3.2030163992585736E-3</v>
      </c>
      <c r="F214" s="2">
        <f t="shared" si="17"/>
        <v>-2.0510846295896563E-3</v>
      </c>
      <c r="G214" s="2">
        <f t="shared" si="15"/>
        <v>5.25410102884823E-3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0.6</v>
      </c>
      <c r="C215" s="2">
        <f t="shared" si="18"/>
        <v>0.62348808502950814</v>
      </c>
      <c r="D215" s="2">
        <f t="shared" si="14"/>
        <v>0.61768618897237049</v>
      </c>
      <c r="E215" s="2">
        <f t="shared" si="13"/>
        <v>5.8018960571376565E-3</v>
      </c>
      <c r="F215" s="2">
        <f t="shared" si="17"/>
        <v>-4.8048849224419381E-4</v>
      </c>
      <c r="G215" s="2">
        <f t="shared" si="15"/>
        <v>6.2823845493818501E-3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0.62</v>
      </c>
      <c r="C216" s="2">
        <f t="shared" si="18"/>
        <v>0.62448991810189147</v>
      </c>
      <c r="D216" s="2">
        <f t="shared" si="14"/>
        <v>0.61785758238182453</v>
      </c>
      <c r="E216" s="2">
        <f t="shared" si="13"/>
        <v>6.6323357200669397E-3</v>
      </c>
      <c r="F216" s="2">
        <f t="shared" si="17"/>
        <v>9.4207635021803298E-4</v>
      </c>
      <c r="G216" s="2">
        <f t="shared" si="15"/>
        <v>5.6902593698489063E-3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0.63</v>
      </c>
      <c r="C217" s="2">
        <f t="shared" si="18"/>
        <v>0.62533762300929274</v>
      </c>
      <c r="D217" s="2">
        <f t="shared" si="14"/>
        <v>0.61875702072391159</v>
      </c>
      <c r="E217" s="2">
        <f t="shared" si="13"/>
        <v>6.5806022853811541E-3</v>
      </c>
      <c r="F217" s="2">
        <f t="shared" si="17"/>
        <v>2.0697815372506573E-3</v>
      </c>
      <c r="G217" s="2">
        <f t="shared" si="15"/>
        <v>4.5108207481304972E-3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0.63</v>
      </c>
      <c r="C218" s="2">
        <f t="shared" si="18"/>
        <v>0.62605491177709383</v>
      </c>
      <c r="D218" s="2">
        <f t="shared" si="14"/>
        <v>0.61958983400362178</v>
      </c>
      <c r="E218" s="2">
        <f t="shared" si="13"/>
        <v>6.4650777734720499E-3</v>
      </c>
      <c r="F218" s="2">
        <f t="shared" si="17"/>
        <v>2.9488407844949359E-3</v>
      </c>
      <c r="G218" s="2">
        <f t="shared" si="15"/>
        <v>3.516236988977114E-3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0.63</v>
      </c>
      <c r="C219" s="2">
        <f t="shared" si="18"/>
        <v>0.62358492534984855</v>
      </c>
      <c r="D219" s="2">
        <f t="shared" si="14"/>
        <v>0.62036095741076092</v>
      </c>
      <c r="E219" s="2">
        <f t="shared" si="13"/>
        <v>3.2239679390876352E-3</v>
      </c>
      <c r="F219" s="2">
        <f t="shared" si="17"/>
        <v>3.0038662154134761E-3</v>
      </c>
      <c r="G219" s="2">
        <f t="shared" si="15"/>
        <v>2.2010172367415912E-4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0.63</v>
      </c>
      <c r="C220" s="2">
        <f t="shared" si="18"/>
        <v>0.6230333983729488</v>
      </c>
      <c r="D220" s="2">
        <f t="shared" si="14"/>
        <v>0.62107496056551936</v>
      </c>
      <c r="E220" s="2">
        <f t="shared" ref="E220:E283" si="19">C220-D220</f>
        <v>1.9584378074294362E-3</v>
      </c>
      <c r="F220" s="2">
        <f t="shared" si="17"/>
        <v>2.7947805338166681E-3</v>
      </c>
      <c r="G220" s="2">
        <f t="shared" si="15"/>
        <v>-8.3634272638723195E-4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5">
        <f>TITRES_STAT!D224</f>
        <v>0.62</v>
      </c>
      <c r="C221" s="2">
        <f t="shared" si="18"/>
        <v>0.62102826016172585</v>
      </c>
      <c r="D221" s="2">
        <f t="shared" ref="D221:D284" si="20">$D$4*B221+(1-$D$4)*D220</f>
        <v>0.62099533385696237</v>
      </c>
      <c r="E221" s="2">
        <f t="shared" si="19"/>
        <v>3.2926304763480907E-5</v>
      </c>
      <c r="F221" s="2">
        <f t="shared" si="17"/>
        <v>2.2424096880060305E-3</v>
      </c>
      <c r="G221" s="2">
        <f t="shared" si="15"/>
        <v>-2.2094833832425496E-3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5">
        <f>TITRES_STAT!D225</f>
        <v>0.62</v>
      </c>
      <c r="C222" s="2">
        <f t="shared" si="18"/>
        <v>0.61933160475222948</v>
      </c>
      <c r="D222" s="2">
        <f t="shared" si="20"/>
        <v>0.62092160542311337</v>
      </c>
      <c r="E222" s="2">
        <f t="shared" si="19"/>
        <v>-1.5900006708838843E-3</v>
      </c>
      <c r="F222" s="2">
        <f t="shared" si="17"/>
        <v>1.4759276162280477E-3</v>
      </c>
      <c r="G222" s="2">
        <f t="shared" si="15"/>
        <v>-3.0659282871119322E-3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5">
        <f>TITRES_STAT!D226</f>
        <v>0.62</v>
      </c>
      <c r="C223" s="2">
        <f t="shared" si="18"/>
        <v>0.61943443479034799</v>
      </c>
      <c r="D223" s="2">
        <f t="shared" si="20"/>
        <v>0.62085333835473455</v>
      </c>
      <c r="E223" s="2">
        <f t="shared" si="19"/>
        <v>-1.4189035643865644E-3</v>
      </c>
      <c r="F223" s="2">
        <f t="shared" si="17"/>
        <v>8.9696138010512527E-4</v>
      </c>
      <c r="G223" s="2">
        <f t="shared" si="15"/>
        <v>-2.3158649444916897E-3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0.61</v>
      </c>
      <c r="C224" s="2">
        <f t="shared" si="18"/>
        <v>0.61798298328414059</v>
      </c>
      <c r="D224" s="2">
        <f t="shared" si="20"/>
        <v>0.62004938736549498</v>
      </c>
      <c r="E224" s="2">
        <f t="shared" si="19"/>
        <v>-2.0664040813543894E-3</v>
      </c>
      <c r="F224" s="2">
        <f t="shared" si="17"/>
        <v>3.0428828781322231E-4</v>
      </c>
      <c r="G224" s="2">
        <f t="shared" si="15"/>
        <v>-2.3706923691676116E-3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0.62</v>
      </c>
      <c r="C225" s="2">
        <f t="shared" si="18"/>
        <v>0.61521637047119593</v>
      </c>
      <c r="D225" s="2">
        <f t="shared" si="20"/>
        <v>0.62004572904212496</v>
      </c>
      <c r="E225" s="2">
        <f t="shared" si="19"/>
        <v>-4.8293585709290321E-3</v>
      </c>
      <c r="F225" s="2">
        <f t="shared" si="17"/>
        <v>-7.2244108393522866E-4</v>
      </c>
      <c r="G225" s="2">
        <f t="shared" si="15"/>
        <v>-4.1069174869938036E-3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0.62</v>
      </c>
      <c r="C226" s="2">
        <f t="shared" si="18"/>
        <v>0.61595231347562729</v>
      </c>
      <c r="D226" s="2">
        <f t="shared" si="20"/>
        <v>0.6200423417056713</v>
      </c>
      <c r="E226" s="2">
        <f t="shared" si="19"/>
        <v>-4.0900282300440072E-3</v>
      </c>
      <c r="F226" s="2">
        <f t="shared" si="17"/>
        <v>-1.3959585131569844E-3</v>
      </c>
      <c r="G226" s="2">
        <f t="shared" si="15"/>
        <v>-2.6940697168870227E-3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0.61</v>
      </c>
      <c r="C227" s="2">
        <f t="shared" si="18"/>
        <v>0.61811349601783838</v>
      </c>
      <c r="D227" s="2">
        <f t="shared" si="20"/>
        <v>0.61929846454228832</v>
      </c>
      <c r="E227" s="2">
        <f t="shared" si="19"/>
        <v>-1.1849685244499364E-3</v>
      </c>
      <c r="F227" s="2">
        <f t="shared" si="17"/>
        <v>-1.3537605154155749E-3</v>
      </c>
      <c r="G227" s="2">
        <f t="shared" si="15"/>
        <v>1.6879199096563849E-4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0.62</v>
      </c>
      <c r="C228" s="2">
        <f t="shared" si="18"/>
        <v>0.61994218893817088</v>
      </c>
      <c r="D228" s="2">
        <f t="shared" si="20"/>
        <v>0.6193504301317484</v>
      </c>
      <c r="E228" s="2">
        <f t="shared" si="19"/>
        <v>5.9175880642248213E-4</v>
      </c>
      <c r="F228" s="2">
        <f t="shared" si="17"/>
        <v>-9.6465665104796352E-4</v>
      </c>
      <c r="G228" s="2">
        <f t="shared" ref="G228:G291" si="21">E228-F228</f>
        <v>1.5564154574704457E-3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0.61</v>
      </c>
      <c r="C229" s="2">
        <f t="shared" si="18"/>
        <v>0.62148954448614457</v>
      </c>
      <c r="D229" s="2">
        <f t="shared" si="20"/>
        <v>0.6186578056775448</v>
      </c>
      <c r="E229" s="2">
        <f t="shared" si="19"/>
        <v>2.8317388085997708E-3</v>
      </c>
      <c r="F229" s="2">
        <f t="shared" ref="F229:F292" si="23">(E229*(2/(10)))+((1-(2/10))*F228)</f>
        <v>-2.0537755911841668E-4</v>
      </c>
      <c r="G229" s="2">
        <f t="shared" si="21"/>
        <v>3.0371163677181874E-3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0.6</v>
      </c>
      <c r="C230" s="2">
        <f t="shared" si="18"/>
        <v>0.62279884533442997</v>
      </c>
      <c r="D230" s="2">
        <f t="shared" si="20"/>
        <v>0.61727574599772661</v>
      </c>
      <c r="E230" s="2">
        <f t="shared" si="19"/>
        <v>5.5230993367033632E-3</v>
      </c>
      <c r="F230" s="2">
        <f t="shared" si="23"/>
        <v>9.4031782004593933E-4</v>
      </c>
      <c r="G230" s="2">
        <f t="shared" si="21"/>
        <v>4.5827815166574236E-3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0.61</v>
      </c>
      <c r="C231" s="2">
        <f t="shared" si="18"/>
        <v>0.62236825374451765</v>
      </c>
      <c r="D231" s="2">
        <f t="shared" si="20"/>
        <v>0.61673680184974689</v>
      </c>
      <c r="E231" s="2">
        <f t="shared" si="19"/>
        <v>5.631451894770767E-3</v>
      </c>
      <c r="F231" s="2">
        <f t="shared" si="23"/>
        <v>1.8785446349909051E-3</v>
      </c>
      <c r="G231" s="2">
        <f t="shared" si="21"/>
        <v>3.7529072597798619E-3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0.61</v>
      </c>
      <c r="C232" s="2">
        <f t="shared" si="18"/>
        <v>0.62200390701459185</v>
      </c>
      <c r="D232" s="2">
        <f t="shared" si="20"/>
        <v>0.6162377794905064</v>
      </c>
      <c r="E232" s="2">
        <f t="shared" si="19"/>
        <v>5.7661275240854515E-3</v>
      </c>
      <c r="F232" s="2">
        <f t="shared" si="23"/>
        <v>2.6560612128098144E-3</v>
      </c>
      <c r="G232" s="2">
        <f t="shared" si="21"/>
        <v>3.1100663112756371E-3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0.6</v>
      </c>
      <c r="C233" s="2">
        <f t="shared" si="18"/>
        <v>0.62169561362773162</v>
      </c>
      <c r="D233" s="2">
        <f t="shared" si="20"/>
        <v>0.61503498100972809</v>
      </c>
      <c r="E233" s="2">
        <f t="shared" si="19"/>
        <v>6.6606326180035369E-3</v>
      </c>
      <c r="F233" s="2">
        <f t="shared" si="23"/>
        <v>3.456975493848559E-3</v>
      </c>
      <c r="G233" s="2">
        <f t="shared" si="21"/>
        <v>3.2036571241549779E-3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0.61</v>
      </c>
      <c r="C234" s="2">
        <f t="shared" si="18"/>
        <v>0.61989628845423439</v>
      </c>
      <c r="D234" s="2">
        <f t="shared" si="20"/>
        <v>0.614662019453452</v>
      </c>
      <c r="E234" s="2">
        <f t="shared" si="19"/>
        <v>5.2342690007823878E-3</v>
      </c>
      <c r="F234" s="2">
        <f t="shared" si="23"/>
        <v>3.8124341952353253E-3</v>
      </c>
      <c r="G234" s="2">
        <f t="shared" si="21"/>
        <v>1.4218348055470625E-3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0.61</v>
      </c>
      <c r="C235" s="2">
        <f t="shared" si="18"/>
        <v>0.6199122440766599</v>
      </c>
      <c r="D235" s="2">
        <f t="shared" si="20"/>
        <v>0.61431668467912226</v>
      </c>
      <c r="E235" s="2">
        <f t="shared" si="19"/>
        <v>5.5955593975376416E-3</v>
      </c>
      <c r="F235" s="2">
        <f t="shared" si="23"/>
        <v>4.1690592356957885E-3</v>
      </c>
      <c r="G235" s="2">
        <f t="shared" si="21"/>
        <v>1.4265001618418531E-3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0.61</v>
      </c>
      <c r="C236" s="2">
        <f t="shared" si="18"/>
        <v>0.61992574498794295</v>
      </c>
      <c r="D236" s="2">
        <f t="shared" si="20"/>
        <v>0.61399693025844659</v>
      </c>
      <c r="E236" s="2">
        <f t="shared" si="19"/>
        <v>5.9288147294963567E-3</v>
      </c>
      <c r="F236" s="2">
        <f t="shared" si="23"/>
        <v>4.521010334455902E-3</v>
      </c>
      <c r="G236" s="2">
        <f t="shared" si="21"/>
        <v>1.4078043950404547E-3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5">
        <f>TITRES_STAT!D240</f>
        <v>0.6</v>
      </c>
      <c r="C237" s="2">
        <f t="shared" si="18"/>
        <v>0.61839870729749014</v>
      </c>
      <c r="D237" s="2">
        <f t="shared" si="20"/>
        <v>0.61296012060967275</v>
      </c>
      <c r="E237" s="2">
        <f t="shared" si="19"/>
        <v>5.4385866878173816E-3</v>
      </c>
      <c r="F237" s="2">
        <f t="shared" si="23"/>
        <v>4.7045256051281978E-3</v>
      </c>
      <c r="G237" s="2">
        <f t="shared" si="21"/>
        <v>7.3406108268918389E-4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5">
        <f>TITRES_STAT!D241</f>
        <v>0.61</v>
      </c>
      <c r="C238" s="2">
        <f t="shared" si="18"/>
        <v>0.61864506002095321</v>
      </c>
      <c r="D238" s="2">
        <f t="shared" si="20"/>
        <v>0.61274085241636367</v>
      </c>
      <c r="E238" s="2">
        <f t="shared" si="19"/>
        <v>5.9042076045895397E-3</v>
      </c>
      <c r="F238" s="2">
        <f t="shared" si="23"/>
        <v>4.9444620050204668E-3</v>
      </c>
      <c r="G238" s="2">
        <f t="shared" si="21"/>
        <v>9.597455995690729E-4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5">
        <f>TITRES_STAT!D242</f>
        <v>0.61</v>
      </c>
      <c r="C239" s="2">
        <f t="shared" si="18"/>
        <v>0.61731505078696036</v>
      </c>
      <c r="D239" s="2">
        <f t="shared" si="20"/>
        <v>0.61253782631144793</v>
      </c>
      <c r="E239" s="2">
        <f t="shared" si="19"/>
        <v>4.7772244755124316E-3</v>
      </c>
      <c r="F239" s="2">
        <f t="shared" si="23"/>
        <v>4.91101449911886E-3</v>
      </c>
      <c r="G239" s="2">
        <f t="shared" si="21"/>
        <v>-1.3379002360642839E-4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0.6</v>
      </c>
      <c r="C240" s="2">
        <f t="shared" si="18"/>
        <v>0.61465119681973568</v>
      </c>
      <c r="D240" s="2">
        <f t="shared" si="20"/>
        <v>0.61160909843652578</v>
      </c>
      <c r="E240" s="2">
        <f t="shared" si="19"/>
        <v>3.0420983832099013E-3</v>
      </c>
      <c r="F240" s="2">
        <f t="shared" si="23"/>
        <v>4.5372312759370684E-3</v>
      </c>
      <c r="G240" s="2">
        <f t="shared" si="21"/>
        <v>-1.4951328927271671E-3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0.6</v>
      </c>
      <c r="C241" s="2">
        <f t="shared" si="18"/>
        <v>0.61393562807823787</v>
      </c>
      <c r="D241" s="2">
        <f t="shared" si="20"/>
        <v>0.61074916521900535</v>
      </c>
      <c r="E241" s="2">
        <f t="shared" si="19"/>
        <v>3.1864628592325195E-3</v>
      </c>
      <c r="F241" s="2">
        <f t="shared" si="23"/>
        <v>4.267077592596159E-3</v>
      </c>
      <c r="G241" s="2">
        <f t="shared" si="21"/>
        <v>-1.0806147333636395E-3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0.61</v>
      </c>
      <c r="C242" s="2">
        <f t="shared" si="18"/>
        <v>0.61333014683543197</v>
      </c>
      <c r="D242" s="2">
        <f t="shared" si="20"/>
        <v>0.61069367149907905</v>
      </c>
      <c r="E242" s="2">
        <f t="shared" si="19"/>
        <v>2.636475336352917E-3</v>
      </c>
      <c r="F242" s="2">
        <f t="shared" si="23"/>
        <v>3.9409571413475111E-3</v>
      </c>
      <c r="G242" s="2">
        <f t="shared" si="21"/>
        <v>-1.3044818049945941E-3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0.6</v>
      </c>
      <c r="C243" s="2">
        <f t="shared" si="18"/>
        <v>0.61127935501459629</v>
      </c>
      <c r="D243" s="2">
        <f t="shared" si="20"/>
        <v>0.60990154768433236</v>
      </c>
      <c r="E243" s="2">
        <f t="shared" si="19"/>
        <v>1.377807330263936E-3</v>
      </c>
      <c r="F243" s="2">
        <f t="shared" si="23"/>
        <v>3.4283271791307962E-3</v>
      </c>
      <c r="G243" s="2">
        <f t="shared" si="21"/>
        <v>-2.0505198488668603E-3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0.61</v>
      </c>
      <c r="C244" s="2">
        <f t="shared" si="18"/>
        <v>0.61108253116619682</v>
      </c>
      <c r="D244" s="2">
        <f t="shared" si="20"/>
        <v>0.60990884044845595</v>
      </c>
      <c r="E244" s="2">
        <f t="shared" si="19"/>
        <v>1.1736907177408717E-3</v>
      </c>
      <c r="F244" s="2">
        <f t="shared" si="23"/>
        <v>2.9773998868528112E-3</v>
      </c>
      <c r="G244" s="2">
        <f t="shared" si="21"/>
        <v>-1.8037091691119394E-3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0.6</v>
      </c>
      <c r="C245" s="2">
        <f t="shared" si="18"/>
        <v>0.61091598790985879</v>
      </c>
      <c r="D245" s="2">
        <f t="shared" si="20"/>
        <v>0.60917485226708878</v>
      </c>
      <c r="E245" s="2">
        <f t="shared" si="19"/>
        <v>1.7411356427700087E-3</v>
      </c>
      <c r="F245" s="2">
        <f t="shared" si="23"/>
        <v>2.7301470380362508E-3</v>
      </c>
      <c r="G245" s="2">
        <f t="shared" si="21"/>
        <v>-9.8901139526624219E-4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0.6</v>
      </c>
      <c r="C246" s="2">
        <f t="shared" si="18"/>
        <v>0.61077506669295734</v>
      </c>
      <c r="D246" s="2">
        <f t="shared" si="20"/>
        <v>0.60849523358063773</v>
      </c>
      <c r="E246" s="2">
        <f t="shared" si="19"/>
        <v>2.2798331123196069E-3</v>
      </c>
      <c r="F246" s="2">
        <f t="shared" si="23"/>
        <v>2.6400842528929223E-3</v>
      </c>
      <c r="G246" s="2">
        <f t="shared" si="21"/>
        <v>-3.6025114057331538E-4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0.61</v>
      </c>
      <c r="C247" s="2">
        <f t="shared" si="18"/>
        <v>0.6091173641248101</v>
      </c>
      <c r="D247" s="2">
        <f t="shared" si="20"/>
        <v>0.60860669775984977</v>
      </c>
      <c r="E247" s="2">
        <f t="shared" si="19"/>
        <v>5.1066636496033269E-4</v>
      </c>
      <c r="F247" s="2">
        <f t="shared" si="23"/>
        <v>2.2142006753064045E-3</v>
      </c>
      <c r="G247" s="2">
        <f t="shared" si="21"/>
        <v>-1.7035343103460718E-3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0.61</v>
      </c>
      <c r="C248" s="2">
        <f t="shared" si="18"/>
        <v>0.6092531542594547</v>
      </c>
      <c r="D248" s="2">
        <f t="shared" si="20"/>
        <v>0.60870990533319425</v>
      </c>
      <c r="E248" s="2">
        <f t="shared" si="19"/>
        <v>5.432489262604534E-4</v>
      </c>
      <c r="F248" s="2">
        <f t="shared" si="23"/>
        <v>1.8800103254972144E-3</v>
      </c>
      <c r="G248" s="2">
        <f t="shared" si="21"/>
        <v>-1.336761399236761E-3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0.61</v>
      </c>
      <c r="C249" s="2">
        <f t="shared" si="18"/>
        <v>0.60936805360415391</v>
      </c>
      <c r="D249" s="2">
        <f t="shared" si="20"/>
        <v>0.60880546790110579</v>
      </c>
      <c r="E249" s="2">
        <f t="shared" si="19"/>
        <v>5.6258570304812405E-4</v>
      </c>
      <c r="F249" s="2">
        <f t="shared" si="23"/>
        <v>1.6165254010073963E-3</v>
      </c>
      <c r="G249" s="2">
        <f t="shared" si="21"/>
        <v>-1.0539396979592722E-3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0.6</v>
      </c>
      <c r="C250" s="2">
        <f t="shared" si="18"/>
        <v>0.60792681458813025</v>
      </c>
      <c r="D250" s="2">
        <f t="shared" si="20"/>
        <v>0.60815321101954234</v>
      </c>
      <c r="E250" s="2">
        <f t="shared" si="19"/>
        <v>-2.2639643141209032E-4</v>
      </c>
      <c r="F250" s="2">
        <f t="shared" si="23"/>
        <v>1.2479410345234991E-3</v>
      </c>
      <c r="G250" s="2">
        <f t="shared" si="21"/>
        <v>-1.4743374659355894E-3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0.61</v>
      </c>
      <c r="C251" s="2">
        <f t="shared" si="18"/>
        <v>0.60670730465149481</v>
      </c>
      <c r="D251" s="2">
        <f t="shared" si="20"/>
        <v>0.60829001020328</v>
      </c>
      <c r="E251" s="2">
        <f t="shared" si="19"/>
        <v>-1.5827055517851907E-3</v>
      </c>
      <c r="F251" s="2">
        <f t="shared" si="23"/>
        <v>6.818117172617611E-4</v>
      </c>
      <c r="G251" s="2">
        <f t="shared" si="21"/>
        <v>-2.264517269046952E-3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0.62</v>
      </c>
      <c r="C252" s="2">
        <f t="shared" si="18"/>
        <v>0.60721387316664943</v>
      </c>
      <c r="D252" s="2">
        <f t="shared" si="20"/>
        <v>0.60915741685488889</v>
      </c>
      <c r="E252" s="2">
        <f t="shared" si="19"/>
        <v>-1.9435436882394574E-3</v>
      </c>
      <c r="F252" s="2">
        <f t="shared" si="23"/>
        <v>1.5674063616151739E-4</v>
      </c>
      <c r="G252" s="2">
        <f t="shared" si="21"/>
        <v>-2.1002843244009748E-3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0.62</v>
      </c>
      <c r="C253" s="2">
        <f t="shared" si="18"/>
        <v>0.60610404652562644</v>
      </c>
      <c r="D253" s="2">
        <f t="shared" si="20"/>
        <v>0.60996057116193414</v>
      </c>
      <c r="E253" s="2">
        <f t="shared" si="19"/>
        <v>-3.856524636307701E-3</v>
      </c>
      <c r="F253" s="2">
        <f t="shared" si="23"/>
        <v>-6.4591241833232625E-4</v>
      </c>
      <c r="G253" s="2">
        <f t="shared" si="21"/>
        <v>-3.2106122179753746E-3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0.63</v>
      </c>
      <c r="C254" s="2">
        <f t="shared" si="18"/>
        <v>0.6067034239832223</v>
      </c>
      <c r="D254" s="2">
        <f t="shared" si="20"/>
        <v>0.61144497329808711</v>
      </c>
      <c r="E254" s="2">
        <f t="shared" si="19"/>
        <v>-4.7415493148648125E-3</v>
      </c>
      <c r="F254" s="2">
        <f t="shared" si="23"/>
        <v>-1.4650397976388235E-3</v>
      </c>
      <c r="G254" s="2">
        <f t="shared" si="21"/>
        <v>-3.276509517225989E-3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0.66</v>
      </c>
      <c r="C255" s="2">
        <f t="shared" si="18"/>
        <v>0.6056721279858035</v>
      </c>
      <c r="D255" s="2">
        <f t="shared" si="20"/>
        <v>0.61504164194267319</v>
      </c>
      <c r="E255" s="2">
        <f t="shared" si="19"/>
        <v>-9.3695139568696906E-3</v>
      </c>
      <c r="F255" s="2">
        <f t="shared" si="23"/>
        <v>-3.0459346294849973E-3</v>
      </c>
      <c r="G255" s="2">
        <f t="shared" si="21"/>
        <v>-6.3235793273846933E-3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0.65</v>
      </c>
      <c r="C256" s="2">
        <f t="shared" si="18"/>
        <v>0.6047994929110645</v>
      </c>
      <c r="D256" s="2">
        <f t="shared" si="20"/>
        <v>0.61763114994691959</v>
      </c>
      <c r="E256" s="2">
        <f t="shared" si="19"/>
        <v>-1.2831657035855093E-2</v>
      </c>
      <c r="F256" s="2">
        <f t="shared" si="23"/>
        <v>-5.0030791107590171E-3</v>
      </c>
      <c r="G256" s="2">
        <f t="shared" si="21"/>
        <v>-7.8285779250960759E-3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0.65</v>
      </c>
      <c r="C257" s="2">
        <f t="shared" si="18"/>
        <v>0.60559957092474681</v>
      </c>
      <c r="D257" s="2">
        <f t="shared" si="20"/>
        <v>0.62002884254344404</v>
      </c>
      <c r="E257" s="2">
        <f t="shared" si="19"/>
        <v>-1.4429271618697226E-2</v>
      </c>
      <c r="F257" s="2">
        <f t="shared" si="23"/>
        <v>-6.8883176123466592E-3</v>
      </c>
      <c r="G257" s="2">
        <f t="shared" si="21"/>
        <v>-7.5409540063505667E-3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0.64</v>
      </c>
      <c r="C258" s="2">
        <f t="shared" si="18"/>
        <v>0.60627656001324726</v>
      </c>
      <c r="D258" s="2">
        <f t="shared" si="20"/>
        <v>0.62150818754022596</v>
      </c>
      <c r="E258" s="2">
        <f t="shared" si="19"/>
        <v>-1.5231627526978708E-2</v>
      </c>
      <c r="F258" s="2">
        <f t="shared" si="23"/>
        <v>-8.5569795952730697E-3</v>
      </c>
      <c r="G258" s="2">
        <f t="shared" si="21"/>
        <v>-6.6746479317056386E-3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0.63</v>
      </c>
      <c r="C259" s="2">
        <f t="shared" si="18"/>
        <v>0.60684939693428608</v>
      </c>
      <c r="D259" s="2">
        <f t="shared" si="20"/>
        <v>0.6221372106853944</v>
      </c>
      <c r="E259" s="2">
        <f t="shared" si="19"/>
        <v>-1.5287813751108326E-2</v>
      </c>
      <c r="F259" s="2">
        <f t="shared" si="23"/>
        <v>-9.9031464264401209E-3</v>
      </c>
      <c r="G259" s="2">
        <f t="shared" si="21"/>
        <v>-5.3846673246682047E-3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0.63</v>
      </c>
      <c r="C260" s="2">
        <f t="shared" si="18"/>
        <v>0.60579564355978055</v>
      </c>
      <c r="D260" s="2">
        <f t="shared" si="20"/>
        <v>0.62271963952351328</v>
      </c>
      <c r="E260" s="2">
        <f t="shared" si="19"/>
        <v>-1.692399596373273E-2</v>
      </c>
      <c r="F260" s="2">
        <f t="shared" si="23"/>
        <v>-1.1307316333898643E-2</v>
      </c>
      <c r="G260" s="2">
        <f t="shared" si="21"/>
        <v>-5.6166796298340871E-3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0.63</v>
      </c>
      <c r="C261" s="2">
        <f t="shared" si="18"/>
        <v>0.60644246762750653</v>
      </c>
      <c r="D261" s="2">
        <f t="shared" si="20"/>
        <v>0.62325892548473449</v>
      </c>
      <c r="E261" s="2">
        <f t="shared" si="19"/>
        <v>-1.6816457857227962E-2</v>
      </c>
      <c r="F261" s="2">
        <f t="shared" si="23"/>
        <v>-1.2409144638564507E-2</v>
      </c>
      <c r="G261" s="2">
        <f t="shared" si="21"/>
        <v>-4.4073132186634549E-3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0.64</v>
      </c>
      <c r="C262" s="2">
        <f t="shared" si="18"/>
        <v>0.60852824183865939</v>
      </c>
      <c r="D262" s="2">
        <f t="shared" si="20"/>
        <v>0.6244990050784579</v>
      </c>
      <c r="E262" s="2">
        <f t="shared" si="19"/>
        <v>-1.5970763239798513E-2</v>
      </c>
      <c r="F262" s="2">
        <f t="shared" si="23"/>
        <v>-1.3121468358811308E-2</v>
      </c>
      <c r="G262" s="2">
        <f t="shared" si="21"/>
        <v>-2.8492948809872055E-3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0.63</v>
      </c>
      <c r="C263" s="2">
        <f t="shared" si="18"/>
        <v>0.61029312770963484</v>
      </c>
      <c r="D263" s="2">
        <f t="shared" si="20"/>
        <v>0.62490648618375733</v>
      </c>
      <c r="E263" s="2">
        <f t="shared" si="19"/>
        <v>-1.4613358474122484E-2</v>
      </c>
      <c r="F263" s="2">
        <f t="shared" si="23"/>
        <v>-1.3419846381873544E-2</v>
      </c>
      <c r="G263" s="2">
        <f t="shared" si="21"/>
        <v>-1.1935120922489401E-3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5">
        <f>TITRES_STAT!D267</f>
        <v>0.63</v>
      </c>
      <c r="C264" s="2">
        <f t="shared" si="18"/>
        <v>0.61332495421584488</v>
      </c>
      <c r="D264" s="2">
        <f t="shared" si="20"/>
        <v>0.62528378350347902</v>
      </c>
      <c r="E264" s="2">
        <f t="shared" si="19"/>
        <v>-1.1958829287634143E-2</v>
      </c>
      <c r="F264" s="2">
        <f t="shared" si="23"/>
        <v>-1.3127642963025665E-2</v>
      </c>
      <c r="G264" s="2">
        <f t="shared" si="21"/>
        <v>1.1688136753915217E-3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0.64</v>
      </c>
      <c r="C265" s="2">
        <f t="shared" si="18"/>
        <v>0.62050573049033031</v>
      </c>
      <c r="D265" s="2">
        <f t="shared" si="20"/>
        <v>0.6263738736143325</v>
      </c>
      <c r="E265" s="2">
        <f t="shared" si="19"/>
        <v>-5.8681431240021897E-3</v>
      </c>
      <c r="F265" s="2">
        <f t="shared" si="23"/>
        <v>-1.1675742995220971E-2</v>
      </c>
      <c r="G265" s="2">
        <f t="shared" si="21"/>
        <v>5.8075998712187812E-3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0.64</v>
      </c>
      <c r="C266" s="2">
        <f t="shared" si="18"/>
        <v>0.6250433104148948</v>
      </c>
      <c r="D266" s="2">
        <f t="shared" si="20"/>
        <v>0.62738321630956717</v>
      </c>
      <c r="E266" s="2">
        <f t="shared" si="19"/>
        <v>-2.3399058946723672E-3</v>
      </c>
      <c r="F266" s="2">
        <f t="shared" si="23"/>
        <v>-9.808575575111252E-3</v>
      </c>
      <c r="G266" s="2">
        <f t="shared" si="21"/>
        <v>7.4686696804388848E-3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0.64</v>
      </c>
      <c r="C267" s="2">
        <f t="shared" si="18"/>
        <v>0.6288828011202956</v>
      </c>
      <c r="D267" s="2">
        <f t="shared" si="20"/>
        <v>0.62831779287922895</v>
      </c>
      <c r="E267" s="2">
        <f t="shared" si="19"/>
        <v>5.650082410666446E-4</v>
      </c>
      <c r="F267" s="2">
        <f t="shared" si="23"/>
        <v>-7.7338588118756732E-3</v>
      </c>
      <c r="G267" s="2">
        <f t="shared" si="21"/>
        <v>8.2988670529423186E-3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0.64</v>
      </c>
      <c r="C268" s="2">
        <f t="shared" si="18"/>
        <v>0.63059313940948092</v>
      </c>
      <c r="D268" s="2">
        <f t="shared" si="20"/>
        <v>0.62918314155484167</v>
      </c>
      <c r="E268" s="2">
        <f t="shared" si="19"/>
        <v>1.4099978546392444E-3</v>
      </c>
      <c r="F268" s="2">
        <f t="shared" si="23"/>
        <v>-5.90508747857269E-3</v>
      </c>
      <c r="G268" s="2">
        <f t="shared" si="21"/>
        <v>7.3150853332119344E-3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0.64</v>
      </c>
      <c r="C269" s="2">
        <f t="shared" si="18"/>
        <v>0.63050188719263767</v>
      </c>
      <c r="D269" s="2">
        <f t="shared" si="20"/>
        <v>0.62998439032855713</v>
      </c>
      <c r="E269" s="2">
        <f t="shared" si="19"/>
        <v>5.1749686408053552E-4</v>
      </c>
      <c r="F269" s="2">
        <f t="shared" si="23"/>
        <v>-4.6205706100420456E-3</v>
      </c>
      <c r="G269" s="2">
        <f t="shared" si="21"/>
        <v>5.1380674741225811E-3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0.62</v>
      </c>
      <c r="C270" s="2">
        <f t="shared" si="18"/>
        <v>0.63042467377838562</v>
      </c>
      <c r="D270" s="2">
        <f t="shared" si="20"/>
        <v>0.62924480585977516</v>
      </c>
      <c r="E270" s="2">
        <f t="shared" si="19"/>
        <v>1.1798679186104666E-3</v>
      </c>
      <c r="F270" s="2">
        <f t="shared" si="23"/>
        <v>-3.4604829043115436E-3</v>
      </c>
      <c r="G270" s="2">
        <f t="shared" si="21"/>
        <v>4.6403508229220097E-3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0.61</v>
      </c>
      <c r="C271" s="2">
        <f t="shared" ref="C271:C334" si="24">$C$4*B261+C270*(1-$C$4)</f>
        <v>0.63035933935094168</v>
      </c>
      <c r="D271" s="2">
        <f t="shared" si="20"/>
        <v>0.62781926468497706</v>
      </c>
      <c r="E271" s="2">
        <f t="shared" si="19"/>
        <v>2.5400746659646201E-3</v>
      </c>
      <c r="F271" s="2">
        <f t="shared" si="23"/>
        <v>-2.2603713902563109E-3</v>
      </c>
      <c r="G271" s="2">
        <f t="shared" si="21"/>
        <v>4.8004460562209306E-3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0.62</v>
      </c>
      <c r="C272" s="2">
        <f t="shared" si="24"/>
        <v>0.63184251791233526</v>
      </c>
      <c r="D272" s="2">
        <f t="shared" si="20"/>
        <v>0.62724005989349729</v>
      </c>
      <c r="E272" s="2">
        <f t="shared" si="19"/>
        <v>4.6024580188379627E-3</v>
      </c>
      <c r="F272" s="2">
        <f t="shared" si="23"/>
        <v>-8.8780550843745617E-4</v>
      </c>
      <c r="G272" s="2">
        <f t="shared" si="21"/>
        <v>5.4902635272754191E-3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0.63</v>
      </c>
      <c r="C273" s="2">
        <f t="shared" si="24"/>
        <v>0.63155905361812981</v>
      </c>
      <c r="D273" s="2">
        <f t="shared" si="20"/>
        <v>0.6274444999013864</v>
      </c>
      <c r="E273" s="2">
        <f t="shared" si="19"/>
        <v>4.1145537167434076E-3</v>
      </c>
      <c r="F273" s="2">
        <f t="shared" si="23"/>
        <v>1.1266633659871665E-4</v>
      </c>
      <c r="G273" s="2">
        <f t="shared" si="21"/>
        <v>4.0018873801446909E-3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0.62</v>
      </c>
      <c r="C274" s="2">
        <f t="shared" si="24"/>
        <v>0.63131919921534052</v>
      </c>
      <c r="D274" s="2">
        <f t="shared" si="20"/>
        <v>0.62689305546424667</v>
      </c>
      <c r="E274" s="2">
        <f t="shared" si="19"/>
        <v>4.4261437510938473E-3</v>
      </c>
      <c r="F274" s="2">
        <f t="shared" si="23"/>
        <v>9.7536181949774289E-4</v>
      </c>
      <c r="G274" s="2">
        <f t="shared" si="21"/>
        <v>3.4507819315961045E-3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0.62</v>
      </c>
      <c r="C275" s="2">
        <f t="shared" si="24"/>
        <v>0.63265470702836513</v>
      </c>
      <c r="D275" s="2">
        <f t="shared" si="20"/>
        <v>0.62638245876319132</v>
      </c>
      <c r="E275" s="2">
        <f t="shared" si="19"/>
        <v>6.2722482651738076E-3</v>
      </c>
      <c r="F275" s="2">
        <f t="shared" si="23"/>
        <v>2.0347391086329557E-3</v>
      </c>
      <c r="G275" s="2">
        <f t="shared" si="21"/>
        <v>4.2375091565408519E-3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0.61</v>
      </c>
      <c r="C276" s="2">
        <f t="shared" si="24"/>
        <v>0.63378475210092433</v>
      </c>
      <c r="D276" s="2">
        <f t="shared" si="20"/>
        <v>0.62516894329925121</v>
      </c>
      <c r="E276" s="2">
        <f t="shared" si="19"/>
        <v>8.6158088016731194E-3</v>
      </c>
      <c r="F276" s="2">
        <f t="shared" si="23"/>
        <v>3.3509530472409887E-3</v>
      </c>
      <c r="G276" s="2">
        <f t="shared" si="21"/>
        <v>5.2648557544321302E-3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0.63</v>
      </c>
      <c r="C277" s="2">
        <f t="shared" si="24"/>
        <v>0.6347409440853975</v>
      </c>
      <c r="D277" s="2">
        <f t="shared" si="20"/>
        <v>0.62552679935115851</v>
      </c>
      <c r="E277" s="2">
        <f t="shared" si="19"/>
        <v>9.2141447342389826E-3</v>
      </c>
      <c r="F277" s="2">
        <f t="shared" si="23"/>
        <v>4.523591384640588E-3</v>
      </c>
      <c r="G277" s="2">
        <f t="shared" si="21"/>
        <v>4.6905533495983946E-3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0.64</v>
      </c>
      <c r="C278" s="2">
        <f t="shared" si="24"/>
        <v>0.63555002961072093</v>
      </c>
      <c r="D278" s="2">
        <f t="shared" si="20"/>
        <v>0.62659888828810983</v>
      </c>
      <c r="E278" s="2">
        <f t="shared" si="19"/>
        <v>8.9511413226111003E-3</v>
      </c>
      <c r="F278" s="2">
        <f t="shared" si="23"/>
        <v>5.4091013722346905E-3</v>
      </c>
      <c r="G278" s="2">
        <f t="shared" si="21"/>
        <v>3.5420399503764098E-3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0.63</v>
      </c>
      <c r="C279" s="2">
        <f t="shared" si="24"/>
        <v>0.63623464043984079</v>
      </c>
      <c r="D279" s="2">
        <f t="shared" si="20"/>
        <v>0.6268508224889906</v>
      </c>
      <c r="E279" s="2">
        <f t="shared" si="19"/>
        <v>9.3838179508501929E-3</v>
      </c>
      <c r="F279" s="2">
        <f t="shared" si="23"/>
        <v>6.2040446879577911E-3</v>
      </c>
      <c r="G279" s="2">
        <f t="shared" si="21"/>
        <v>3.1797732628924017E-3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0.62</v>
      </c>
      <c r="C280" s="2">
        <f t="shared" si="24"/>
        <v>0.63373700344909611</v>
      </c>
      <c r="D280" s="2">
        <f t="shared" si="20"/>
        <v>0.6263433541564728</v>
      </c>
      <c r="E280" s="2">
        <f t="shared" si="19"/>
        <v>7.3936492926233166E-3</v>
      </c>
      <c r="F280" s="2">
        <f t="shared" si="23"/>
        <v>6.4419656088908969E-3</v>
      </c>
      <c r="G280" s="2">
        <f t="shared" si="21"/>
        <v>9.5168368373241968E-4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0.62</v>
      </c>
      <c r="C281" s="2">
        <f t="shared" si="24"/>
        <v>0.63008515676461974</v>
      </c>
      <c r="D281" s="2">
        <f t="shared" si="20"/>
        <v>0.62587347607080812</v>
      </c>
      <c r="E281" s="2">
        <f t="shared" si="19"/>
        <v>4.2116806938116147E-3</v>
      </c>
      <c r="F281" s="2">
        <f t="shared" si="23"/>
        <v>5.9959086258750405E-3</v>
      </c>
      <c r="G281" s="2">
        <f t="shared" si="21"/>
        <v>-1.7842279320634258E-3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0.62</v>
      </c>
      <c r="C282" s="2">
        <f t="shared" si="24"/>
        <v>0.62853359418544752</v>
      </c>
      <c r="D282" s="2">
        <f t="shared" si="20"/>
        <v>0.62543840376926674</v>
      </c>
      <c r="E282" s="2">
        <f t="shared" si="19"/>
        <v>3.0951904161807819E-3</v>
      </c>
      <c r="F282" s="2">
        <f t="shared" si="23"/>
        <v>5.4157649839361895E-3</v>
      </c>
      <c r="G282" s="2">
        <f t="shared" si="21"/>
        <v>-2.3205745677554075E-3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0.62</v>
      </c>
      <c r="C283" s="2">
        <f t="shared" si="24"/>
        <v>0.628759195079994</v>
      </c>
      <c r="D283" s="2">
        <f t="shared" si="20"/>
        <v>0.62503555904561736</v>
      </c>
      <c r="E283" s="2">
        <f t="shared" si="19"/>
        <v>3.7236360343766428E-3</v>
      </c>
      <c r="F283" s="2">
        <f t="shared" si="23"/>
        <v>5.0773391940242812E-3</v>
      </c>
      <c r="G283" s="2">
        <f t="shared" si="21"/>
        <v>-1.3537031596476384E-3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0.63</v>
      </c>
      <c r="C284" s="2">
        <f t="shared" si="24"/>
        <v>0.6274116266061488</v>
      </c>
      <c r="D284" s="2">
        <f t="shared" si="20"/>
        <v>0.62540329541260864</v>
      </c>
      <c r="E284" s="2">
        <f t="shared" ref="E284:E347" si="25">C284-D284</f>
        <v>2.0083311935401582E-3</v>
      </c>
      <c r="F284" s="2">
        <f t="shared" si="23"/>
        <v>4.4635375939274568E-3</v>
      </c>
      <c r="G284" s="2">
        <f t="shared" si="21"/>
        <v>-2.4552064003872985E-3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0.62</v>
      </c>
      <c r="C285" s="2">
        <f t="shared" si="24"/>
        <v>0.62627137635904895</v>
      </c>
      <c r="D285" s="2">
        <f t="shared" ref="D285:D348" si="26">$D$4*B285+(1-$D$4)*D284</f>
        <v>0.62500305130797096</v>
      </c>
      <c r="E285" s="2">
        <f t="shared" si="25"/>
        <v>1.2683250510779898E-3</v>
      </c>
      <c r="F285" s="2">
        <f t="shared" si="23"/>
        <v>3.8244950853575637E-3</v>
      </c>
      <c r="G285" s="2">
        <f t="shared" si="21"/>
        <v>-2.5561700342795739E-3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0.62</v>
      </c>
      <c r="C286" s="2">
        <f t="shared" si="24"/>
        <v>0.62376808768842595</v>
      </c>
      <c r="D286" s="2">
        <f t="shared" si="26"/>
        <v>0.62463245491478792</v>
      </c>
      <c r="E286" s="2">
        <f t="shared" si="25"/>
        <v>-8.6436722636196173E-4</v>
      </c>
      <c r="F286" s="2">
        <f t="shared" si="23"/>
        <v>2.8867226230136589E-3</v>
      </c>
      <c r="G286" s="2">
        <f t="shared" si="21"/>
        <v>-3.7510898493756206E-3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0.62</v>
      </c>
      <c r="C287" s="2">
        <f t="shared" si="24"/>
        <v>0.62472684342866802</v>
      </c>
      <c r="D287" s="2">
        <f t="shared" si="26"/>
        <v>0.62428931010628508</v>
      </c>
      <c r="E287" s="2">
        <f t="shared" si="25"/>
        <v>4.3753332238294362E-4</v>
      </c>
      <c r="F287" s="2">
        <f t="shared" si="23"/>
        <v>2.3968847628875159E-3</v>
      </c>
      <c r="G287" s="2">
        <f t="shared" si="21"/>
        <v>-1.9593514405045723E-3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0.6</v>
      </c>
      <c r="C288" s="2">
        <f t="shared" si="24"/>
        <v>0.62707655982425758</v>
      </c>
      <c r="D288" s="2">
        <f t="shared" si="26"/>
        <v>0.62249010195026389</v>
      </c>
      <c r="E288" s="2">
        <f t="shared" si="25"/>
        <v>4.586457873993699E-3</v>
      </c>
      <c r="F288" s="2">
        <f t="shared" si="23"/>
        <v>2.8347993851087529E-3</v>
      </c>
      <c r="G288" s="2">
        <f t="shared" si="21"/>
        <v>1.7516584888849461E-3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0.6</v>
      </c>
      <c r="C289" s="2">
        <f t="shared" si="24"/>
        <v>0.62752631985129481</v>
      </c>
      <c r="D289" s="2">
        <f t="shared" si="26"/>
        <v>0.62082416847246646</v>
      </c>
      <c r="E289" s="2">
        <f t="shared" si="25"/>
        <v>6.7021513788283471E-3</v>
      </c>
      <c r="F289" s="2">
        <f t="shared" si="23"/>
        <v>3.6082697838526719E-3</v>
      </c>
      <c r="G289" s="2">
        <f t="shared" si="21"/>
        <v>3.0938815949756752E-3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0.61</v>
      </c>
      <c r="C290" s="2">
        <f t="shared" si="24"/>
        <v>0.62636842448955721</v>
      </c>
      <c r="D290" s="2">
        <f t="shared" si="26"/>
        <v>0.62002237821524675</v>
      </c>
      <c r="E290" s="2">
        <f t="shared" si="25"/>
        <v>6.3460462743104573E-3</v>
      </c>
      <c r="F290" s="2">
        <f t="shared" si="23"/>
        <v>4.1558250819442293E-3</v>
      </c>
      <c r="G290" s="2">
        <f t="shared" si="21"/>
        <v>2.190221192366228E-3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0.6</v>
      </c>
      <c r="C291" s="2">
        <f t="shared" si="24"/>
        <v>0.62538866687577921</v>
      </c>
      <c r="D291" s="2">
        <f t="shared" si="26"/>
        <v>0.61853923908819142</v>
      </c>
      <c r="E291" s="2">
        <f t="shared" si="25"/>
        <v>6.8494277875877918E-3</v>
      </c>
      <c r="F291" s="2">
        <f t="shared" si="23"/>
        <v>4.6945456230729418E-3</v>
      </c>
      <c r="G291" s="2">
        <f t="shared" si="21"/>
        <v>2.15488216451485E-3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0.6</v>
      </c>
      <c r="C292" s="2">
        <f t="shared" si="24"/>
        <v>0.62455964120258245</v>
      </c>
      <c r="D292" s="2">
        <f t="shared" si="26"/>
        <v>0.61716596211869568</v>
      </c>
      <c r="E292" s="2">
        <f t="shared" si="25"/>
        <v>7.3936790838867728E-3</v>
      </c>
      <c r="F292" s="2">
        <f t="shared" si="23"/>
        <v>5.2343723152357084E-3</v>
      </c>
      <c r="G292" s="2">
        <f t="shared" ref="G292:G355" si="27">E292-F292</f>
        <v>2.1593067686510644E-3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0.6</v>
      </c>
      <c r="C293" s="2">
        <f t="shared" si="24"/>
        <v>0.6238581579406467</v>
      </c>
      <c r="D293" s="2">
        <f t="shared" si="26"/>
        <v>0.61589440936916262</v>
      </c>
      <c r="E293" s="2">
        <f t="shared" si="25"/>
        <v>7.963748571484075E-3</v>
      </c>
      <c r="F293" s="2">
        <f t="shared" ref="F293:F356" si="29">(E293*(2/(10)))+((1-(2/10))*F292)</f>
        <v>5.7802475664853826E-3</v>
      </c>
      <c r="G293" s="2">
        <f t="shared" si="27"/>
        <v>2.1835010049986925E-3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0.6</v>
      </c>
      <c r="C294" s="2">
        <f t="shared" si="24"/>
        <v>0.62480305671900871</v>
      </c>
      <c r="D294" s="2">
        <f t="shared" si="26"/>
        <v>0.61471704571218755</v>
      </c>
      <c r="E294" s="2">
        <f t="shared" si="25"/>
        <v>1.0086011006821161E-2</v>
      </c>
      <c r="F294" s="2">
        <f t="shared" si="29"/>
        <v>6.6414002545525392E-3</v>
      </c>
      <c r="G294" s="2">
        <f t="shared" si="27"/>
        <v>3.4446107522686214E-3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0.61</v>
      </c>
      <c r="C295" s="2">
        <f t="shared" si="24"/>
        <v>0.62406412491608432</v>
      </c>
      <c r="D295" s="2">
        <f t="shared" si="26"/>
        <v>0.61436763491869217</v>
      </c>
      <c r="E295" s="2">
        <f t="shared" si="25"/>
        <v>9.6964899973921437E-3</v>
      </c>
      <c r="F295" s="2">
        <f t="shared" si="29"/>
        <v>7.2524182031204597E-3</v>
      </c>
      <c r="G295" s="2">
        <f t="shared" si="27"/>
        <v>2.4440717942716839E-3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0.6</v>
      </c>
      <c r="C296" s="2">
        <f t="shared" si="24"/>
        <v>0.62343887492899441</v>
      </c>
      <c r="D296" s="2">
        <f t="shared" si="26"/>
        <v>0.61330336566545562</v>
      </c>
      <c r="E296" s="2">
        <f t="shared" si="25"/>
        <v>1.0135509263538789E-2</v>
      </c>
      <c r="F296" s="2">
        <f t="shared" si="29"/>
        <v>7.8290364152041256E-3</v>
      </c>
      <c r="G296" s="2">
        <f t="shared" si="27"/>
        <v>2.3064728483346633E-3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0.6</v>
      </c>
      <c r="C297" s="2">
        <f t="shared" si="24"/>
        <v>0.62290981724761063</v>
      </c>
      <c r="D297" s="2">
        <f t="shared" si="26"/>
        <v>0.61231793117171818</v>
      </c>
      <c r="E297" s="2">
        <f t="shared" si="25"/>
        <v>1.0591886075892454E-2</v>
      </c>
      <c r="F297" s="2">
        <f t="shared" si="29"/>
        <v>8.3816063473417905E-3</v>
      </c>
      <c r="G297" s="2">
        <f t="shared" si="27"/>
        <v>2.2102797285506633E-3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0.6</v>
      </c>
      <c r="C298" s="2">
        <f t="shared" si="24"/>
        <v>0.61938522997874745</v>
      </c>
      <c r="D298" s="2">
        <f t="shared" si="26"/>
        <v>0.61140549182566495</v>
      </c>
      <c r="E298" s="2">
        <f t="shared" si="25"/>
        <v>7.9797381530825051E-3</v>
      </c>
      <c r="F298" s="2">
        <f t="shared" si="29"/>
        <v>8.3012327084899338E-3</v>
      </c>
      <c r="G298" s="2">
        <f t="shared" si="27"/>
        <v>-3.2149455540742868E-4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0.6</v>
      </c>
      <c r="C299" s="2">
        <f t="shared" si="24"/>
        <v>0.61640288690509404</v>
      </c>
      <c r="D299" s="2">
        <f t="shared" si="26"/>
        <v>0.61056064057931936</v>
      </c>
      <c r="E299" s="2">
        <f t="shared" si="25"/>
        <v>5.8422463257746804E-3</v>
      </c>
      <c r="F299" s="2">
        <f t="shared" si="29"/>
        <v>7.8094354319468836E-3</v>
      </c>
      <c r="G299" s="2">
        <f t="shared" si="27"/>
        <v>-1.9671891061722032E-3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0.6</v>
      </c>
      <c r="C300" s="2">
        <f t="shared" si="24"/>
        <v>0.61541782738123341</v>
      </c>
      <c r="D300" s="2">
        <f t="shared" si="26"/>
        <v>0.60977837090677711</v>
      </c>
      <c r="E300" s="2">
        <f t="shared" si="25"/>
        <v>5.6394564744562947E-3</v>
      </c>
      <c r="F300" s="2">
        <f t="shared" si="29"/>
        <v>7.3754396404487662E-3</v>
      </c>
      <c r="G300" s="2">
        <f t="shared" si="27"/>
        <v>-1.7359831659924715E-3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0.6</v>
      </c>
      <c r="C301" s="2">
        <f t="shared" si="24"/>
        <v>0.61304585393796673</v>
      </c>
      <c r="D301" s="2">
        <f t="shared" si="26"/>
        <v>0.60905404713590472</v>
      </c>
      <c r="E301" s="2">
        <f t="shared" si="25"/>
        <v>3.9918068020620145E-3</v>
      </c>
      <c r="F301" s="2">
        <f t="shared" si="29"/>
        <v>6.6987130727714167E-3</v>
      </c>
      <c r="G301" s="2">
        <f t="shared" si="27"/>
        <v>-2.7069062707094022E-3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0.6</v>
      </c>
      <c r="C302" s="2">
        <f t="shared" si="24"/>
        <v>0.61103879948597184</v>
      </c>
      <c r="D302" s="2">
        <f t="shared" si="26"/>
        <v>0.60838337697768952</v>
      </c>
      <c r="E302" s="2">
        <f t="shared" si="25"/>
        <v>2.6554225082823235E-3</v>
      </c>
      <c r="F302" s="2">
        <f t="shared" si="29"/>
        <v>5.8900549598735986E-3</v>
      </c>
      <c r="G302" s="2">
        <f t="shared" si="27"/>
        <v>-3.2346324515912751E-3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0.57999999999999996</v>
      </c>
      <c r="C303" s="2">
        <f t="shared" si="24"/>
        <v>0.60934052264197613</v>
      </c>
      <c r="D303" s="2">
        <f t="shared" si="26"/>
        <v>0.60628090460897177</v>
      </c>
      <c r="E303" s="2">
        <f t="shared" si="25"/>
        <v>3.0596180330043632E-3</v>
      </c>
      <c r="F303" s="2">
        <f t="shared" si="29"/>
        <v>5.3239675744997522E-3</v>
      </c>
      <c r="G303" s="2">
        <f t="shared" si="27"/>
        <v>-2.264349541495389E-3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0.59</v>
      </c>
      <c r="C304" s="2">
        <f t="shared" si="24"/>
        <v>0.6079035191585952</v>
      </c>
      <c r="D304" s="2">
        <f t="shared" si="26"/>
        <v>0.60507491167497385</v>
      </c>
      <c r="E304" s="2">
        <f t="shared" si="25"/>
        <v>2.8286074836213482E-3</v>
      </c>
      <c r="F304" s="2">
        <f t="shared" si="29"/>
        <v>4.8248955563240711E-3</v>
      </c>
      <c r="G304" s="2">
        <f t="shared" si="27"/>
        <v>-1.9962880727027229E-3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0.59</v>
      </c>
      <c r="C305" s="2">
        <f t="shared" si="24"/>
        <v>0.60822605467265745</v>
      </c>
      <c r="D305" s="2">
        <f t="shared" si="26"/>
        <v>0.60395825155090166</v>
      </c>
      <c r="E305" s="2">
        <f t="shared" si="25"/>
        <v>4.2678031217557866E-3</v>
      </c>
      <c r="F305" s="2">
        <f t="shared" si="29"/>
        <v>4.7134770694104138E-3</v>
      </c>
      <c r="G305" s="2">
        <f t="shared" si="27"/>
        <v>-4.4567394765462724E-4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0.57999999999999996</v>
      </c>
      <c r="C306" s="2">
        <f t="shared" si="24"/>
        <v>0.60696050779994093</v>
      </c>
      <c r="D306" s="2">
        <f t="shared" si="26"/>
        <v>0.60218356625083491</v>
      </c>
      <c r="E306" s="2">
        <f t="shared" si="25"/>
        <v>4.7769415491060174E-3</v>
      </c>
      <c r="F306" s="2">
        <f t="shared" si="29"/>
        <v>4.7261699653495352E-3</v>
      </c>
      <c r="G306" s="2">
        <f t="shared" si="27"/>
        <v>5.0771583756482191E-5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5">
        <f>TITRES_STAT!D310</f>
        <v>0.59</v>
      </c>
      <c r="C307" s="2">
        <f t="shared" si="24"/>
        <v>0.60588966044610382</v>
      </c>
      <c r="D307" s="2">
        <f t="shared" si="26"/>
        <v>0.60128107986188417</v>
      </c>
      <c r="E307" s="2">
        <f t="shared" si="25"/>
        <v>4.6085805842196459E-3</v>
      </c>
      <c r="F307" s="2">
        <f t="shared" si="29"/>
        <v>4.7026520891235574E-3</v>
      </c>
      <c r="G307" s="2">
        <f t="shared" si="27"/>
        <v>-9.4071504903911474E-5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0.57999999999999996</v>
      </c>
      <c r="C308" s="2">
        <f t="shared" si="24"/>
        <v>0.60498355883901089</v>
      </c>
      <c r="D308" s="2">
        <f t="shared" si="26"/>
        <v>0.59970470357581873</v>
      </c>
      <c r="E308" s="2">
        <f t="shared" si="25"/>
        <v>5.2788552631921615E-3</v>
      </c>
      <c r="F308" s="2">
        <f t="shared" si="29"/>
        <v>4.8178927239372789E-3</v>
      </c>
      <c r="G308" s="2">
        <f t="shared" si="27"/>
        <v>4.6096253925488259E-4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0.56999999999999995</v>
      </c>
      <c r="C309" s="2">
        <f t="shared" si="24"/>
        <v>0.60421685747916309</v>
      </c>
      <c r="D309" s="2">
        <f t="shared" si="26"/>
        <v>0.59750435516279521</v>
      </c>
      <c r="E309" s="2">
        <f t="shared" si="25"/>
        <v>6.7125023163678854E-3</v>
      </c>
      <c r="F309" s="2">
        <f t="shared" si="29"/>
        <v>5.1968146424234002E-3</v>
      </c>
      <c r="G309" s="2">
        <f t="shared" si="27"/>
        <v>1.5156876739444852E-3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0.56999999999999995</v>
      </c>
      <c r="C310" s="2">
        <f t="shared" si="24"/>
        <v>0.60356811017467649</v>
      </c>
      <c r="D310" s="2">
        <f t="shared" si="26"/>
        <v>0.59546699552110671</v>
      </c>
      <c r="E310" s="2">
        <f t="shared" si="25"/>
        <v>8.1011146535697742E-3</v>
      </c>
      <c r="F310" s="2">
        <f t="shared" si="29"/>
        <v>5.777674644652675E-3</v>
      </c>
      <c r="G310" s="2">
        <f t="shared" si="27"/>
        <v>2.3234400089170992E-3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0.56999999999999995</v>
      </c>
      <c r="C311" s="2">
        <f t="shared" si="24"/>
        <v>0.60301917014780315</v>
      </c>
      <c r="D311" s="2">
        <f t="shared" si="26"/>
        <v>0.59358055140843224</v>
      </c>
      <c r="E311" s="2">
        <f t="shared" si="25"/>
        <v>9.4386187393709076E-3</v>
      </c>
      <c r="F311" s="2">
        <f t="shared" si="29"/>
        <v>6.5098634635963222E-3</v>
      </c>
      <c r="G311" s="2">
        <f t="shared" si="27"/>
        <v>2.9287552757745854E-3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0.56999999999999995</v>
      </c>
      <c r="C312" s="2">
        <f t="shared" si="24"/>
        <v>0.60255468243275656</v>
      </c>
      <c r="D312" s="2">
        <f t="shared" si="26"/>
        <v>0.59183384389669658</v>
      </c>
      <c r="E312" s="2">
        <f t="shared" si="25"/>
        <v>1.0720838536059984E-2</v>
      </c>
      <c r="F312" s="2">
        <f t="shared" si="29"/>
        <v>7.3520584780890552E-3</v>
      </c>
      <c r="G312" s="2">
        <f t="shared" si="27"/>
        <v>3.3687800579709293E-3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0.56000000000000005</v>
      </c>
      <c r="C313" s="2">
        <f t="shared" si="24"/>
        <v>0.59908473128925555</v>
      </c>
      <c r="D313" s="2">
        <f t="shared" si="26"/>
        <v>0.58947578138583012</v>
      </c>
      <c r="E313" s="2">
        <f t="shared" si="25"/>
        <v>9.6089499034254233E-3</v>
      </c>
      <c r="F313" s="2">
        <f t="shared" si="29"/>
        <v>7.8034367631563293E-3</v>
      </c>
      <c r="G313" s="2">
        <f t="shared" si="27"/>
        <v>1.805513140269094E-3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0.56999999999999995</v>
      </c>
      <c r="C314" s="2">
        <f t="shared" si="24"/>
        <v>0.59768708032167783</v>
      </c>
      <c r="D314" s="2">
        <f t="shared" si="26"/>
        <v>0.58803313091280573</v>
      </c>
      <c r="E314" s="2">
        <f t="shared" si="25"/>
        <v>9.6539494088720978E-3</v>
      </c>
      <c r="F314" s="2">
        <f t="shared" si="29"/>
        <v>8.1735392922994837E-3</v>
      </c>
      <c r="G314" s="2">
        <f t="shared" si="27"/>
        <v>1.4804101165726141E-3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0.56000000000000005</v>
      </c>
      <c r="C315" s="2">
        <f t="shared" si="24"/>
        <v>0.59650445257988127</v>
      </c>
      <c r="D315" s="2">
        <f t="shared" si="26"/>
        <v>0.58595660269704231</v>
      </c>
      <c r="E315" s="2">
        <f t="shared" si="25"/>
        <v>1.0547849882838967E-2</v>
      </c>
      <c r="F315" s="2">
        <f t="shared" si="29"/>
        <v>8.6484014104073817E-3</v>
      </c>
      <c r="G315" s="2">
        <f t="shared" si="27"/>
        <v>1.8994484724315849E-3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0.56999999999999995</v>
      </c>
      <c r="C316" s="2">
        <f t="shared" si="24"/>
        <v>0.59396530602913034</v>
      </c>
      <c r="D316" s="2">
        <f t="shared" si="26"/>
        <v>0.58477463212689096</v>
      </c>
      <c r="E316" s="2">
        <f t="shared" si="25"/>
        <v>9.1906739022393769E-3</v>
      </c>
      <c r="F316" s="2">
        <f t="shared" si="29"/>
        <v>8.7568559087737811E-3</v>
      </c>
      <c r="G316" s="2">
        <f t="shared" si="27"/>
        <v>4.3381799346559578E-4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0.56999999999999995</v>
      </c>
      <c r="C317" s="2">
        <f t="shared" si="24"/>
        <v>0.59335525894772556</v>
      </c>
      <c r="D317" s="2">
        <f t="shared" si="26"/>
        <v>0.58368021493230637</v>
      </c>
      <c r="E317" s="2">
        <f t="shared" si="25"/>
        <v>9.6750440154191875E-3</v>
      </c>
      <c r="F317" s="2">
        <f t="shared" si="29"/>
        <v>8.9404935301028617E-3</v>
      </c>
      <c r="G317" s="2">
        <f t="shared" si="27"/>
        <v>7.345504853163258E-4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0.56999999999999995</v>
      </c>
      <c r="C318" s="2">
        <f t="shared" si="24"/>
        <v>0.59130060372499849</v>
      </c>
      <c r="D318" s="2">
        <f t="shared" si="26"/>
        <v>0.58266686567806136</v>
      </c>
      <c r="E318" s="2">
        <f t="shared" si="25"/>
        <v>8.6337380469371228E-3</v>
      </c>
      <c r="F318" s="2">
        <f t="shared" si="29"/>
        <v>8.8791424334697146E-3</v>
      </c>
      <c r="G318" s="2">
        <f t="shared" si="27"/>
        <v>-2.4540438653259181E-4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5">
        <f>TITRES_STAT!D322</f>
        <v>0.56000000000000005</v>
      </c>
      <c r="C319" s="2">
        <f t="shared" si="24"/>
        <v>0.58802358776730645</v>
      </c>
      <c r="D319" s="2">
        <f t="shared" si="26"/>
        <v>0.5809878385907975</v>
      </c>
      <c r="E319" s="2">
        <f t="shared" si="25"/>
        <v>7.0357491765089542E-3</v>
      </c>
      <c r="F319" s="2">
        <f t="shared" si="29"/>
        <v>8.5104637820775635E-3</v>
      </c>
      <c r="G319" s="2">
        <f t="shared" si="27"/>
        <v>-1.4747146055686094E-3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5">
        <f>TITRES_STAT!D323</f>
        <v>0.56000000000000005</v>
      </c>
      <c r="C320" s="2">
        <f t="shared" si="24"/>
        <v>0.58525072811079781</v>
      </c>
      <c r="D320" s="2">
        <f t="shared" si="26"/>
        <v>0.57943318388036802</v>
      </c>
      <c r="E320" s="2">
        <f t="shared" si="25"/>
        <v>5.8175442304297942E-3</v>
      </c>
      <c r="F320" s="2">
        <f t="shared" si="29"/>
        <v>7.97187987174801E-3</v>
      </c>
      <c r="G320" s="2">
        <f t="shared" si="27"/>
        <v>-2.1543356413182158E-3</v>
      </c>
      <c r="H320" s="2" t="str">
        <f t="shared" si="28"/>
        <v>Hold</v>
      </c>
    </row>
    <row r="321" spans="1:8" ht="13.5" x14ac:dyDescent="0.25">
      <c r="A321" s="3">
        <f>TITRES_STAT!B324</f>
        <v>42772</v>
      </c>
      <c r="B321" s="5">
        <f>TITRES_STAT!D324</f>
        <v>0.56000000000000005</v>
      </c>
      <c r="C321" s="2">
        <f t="shared" si="24"/>
        <v>0.58290446224759818</v>
      </c>
      <c r="D321" s="2">
        <f t="shared" si="26"/>
        <v>0.57799368877811852</v>
      </c>
      <c r="E321" s="2">
        <f t="shared" si="25"/>
        <v>4.9107734694796568E-3</v>
      </c>
      <c r="F321" s="2">
        <f t="shared" si="29"/>
        <v>7.3596585912943397E-3</v>
      </c>
      <c r="G321" s="2">
        <f t="shared" si="27"/>
        <v>-2.4488851218146829E-3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5">
        <f>TITRES_STAT!D325</f>
        <v>0.56000000000000005</v>
      </c>
      <c r="C322" s="2">
        <f t="shared" si="24"/>
        <v>0.58091916036335234</v>
      </c>
      <c r="D322" s="2">
        <f t="shared" si="26"/>
        <v>0.57666082294270227</v>
      </c>
      <c r="E322" s="2">
        <f t="shared" si="25"/>
        <v>4.2583374206500713E-3</v>
      </c>
      <c r="F322" s="2">
        <f t="shared" si="29"/>
        <v>6.7393943571654865E-3</v>
      </c>
      <c r="G322" s="2">
        <f t="shared" si="27"/>
        <v>-2.4810569365154153E-3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0.56000000000000005</v>
      </c>
      <c r="C323" s="2">
        <f t="shared" si="24"/>
        <v>0.57770082799975964</v>
      </c>
      <c r="D323" s="2">
        <f t="shared" si="26"/>
        <v>0.57542668790990947</v>
      </c>
      <c r="E323" s="2">
        <f t="shared" si="25"/>
        <v>2.2741400898501629E-3</v>
      </c>
      <c r="F323" s="2">
        <f t="shared" si="29"/>
        <v>5.8463435037024222E-3</v>
      </c>
      <c r="G323" s="2">
        <f t="shared" si="27"/>
        <v>-3.5722034138522592E-3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0.56000000000000005</v>
      </c>
      <c r="C324" s="2">
        <f t="shared" si="24"/>
        <v>0.57651608523056586</v>
      </c>
      <c r="D324" s="2">
        <f t="shared" si="26"/>
        <v>0.57428397028695322</v>
      </c>
      <c r="E324" s="2">
        <f t="shared" si="25"/>
        <v>2.2321149436126397E-3</v>
      </c>
      <c r="F324" s="2">
        <f t="shared" si="29"/>
        <v>5.1234977916844657E-3</v>
      </c>
      <c r="G324" s="2">
        <f t="shared" si="27"/>
        <v>-2.8913828480718259E-3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0.56000000000000005</v>
      </c>
      <c r="C325" s="2">
        <f t="shared" si="24"/>
        <v>0.57397514904124802</v>
      </c>
      <c r="D325" s="2">
        <f t="shared" si="26"/>
        <v>0.57322589841384552</v>
      </c>
      <c r="E325" s="2">
        <f t="shared" si="25"/>
        <v>7.4925062740249793E-4</v>
      </c>
      <c r="F325" s="2">
        <f t="shared" si="29"/>
        <v>4.2486483588280721E-3</v>
      </c>
      <c r="G325" s="2">
        <f t="shared" si="27"/>
        <v>-3.4993977314255742E-3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0.56000000000000005</v>
      </c>
      <c r="C326" s="2">
        <f t="shared" si="24"/>
        <v>0.57336358765028683</v>
      </c>
      <c r="D326" s="2">
        <f t="shared" si="26"/>
        <v>0.57224620223504208</v>
      </c>
      <c r="E326" s="2">
        <f t="shared" si="25"/>
        <v>1.1173854152447538E-3</v>
      </c>
      <c r="F326" s="2">
        <f t="shared" si="29"/>
        <v>3.6223957701114087E-3</v>
      </c>
      <c r="G326" s="2">
        <f t="shared" si="27"/>
        <v>-2.5050103548666549E-3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0.55000000000000004</v>
      </c>
      <c r="C327" s="2">
        <f t="shared" si="24"/>
        <v>0.57284611262716578</v>
      </c>
      <c r="D327" s="2">
        <f t="shared" si="26"/>
        <v>0.57059833540281679</v>
      </c>
      <c r="E327" s="2">
        <f t="shared" si="25"/>
        <v>2.2477772243489902E-3</v>
      </c>
      <c r="F327" s="2">
        <f t="shared" si="29"/>
        <v>3.3474720609589252E-3</v>
      </c>
      <c r="G327" s="2">
        <f t="shared" si="27"/>
        <v>-1.099694836609935E-3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0.56000000000000005</v>
      </c>
      <c r="C328" s="2">
        <f t="shared" si="24"/>
        <v>0.57240824914606336</v>
      </c>
      <c r="D328" s="2">
        <f t="shared" si="26"/>
        <v>0.56981327352112665</v>
      </c>
      <c r="E328" s="2">
        <f t="shared" si="25"/>
        <v>2.5949756249367129E-3</v>
      </c>
      <c r="F328" s="2">
        <f t="shared" si="29"/>
        <v>3.196972773754483E-3</v>
      </c>
      <c r="G328" s="2">
        <f t="shared" si="27"/>
        <v>-6.0199714881777012E-4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0.56000000000000005</v>
      </c>
      <c r="C329" s="2">
        <f t="shared" si="24"/>
        <v>0.57049928773897673</v>
      </c>
      <c r="D329" s="2">
        <f t="shared" si="26"/>
        <v>0.56908636437141358</v>
      </c>
      <c r="E329" s="2">
        <f t="shared" si="25"/>
        <v>1.412923367563157E-3</v>
      </c>
      <c r="F329" s="2">
        <f t="shared" si="29"/>
        <v>2.8401628925162179E-3</v>
      </c>
      <c r="G329" s="2">
        <f t="shared" si="27"/>
        <v>-1.4272395249530609E-3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0.55000000000000004</v>
      </c>
      <c r="C330" s="2">
        <f t="shared" si="24"/>
        <v>0.56888401270221112</v>
      </c>
      <c r="D330" s="2">
        <f t="shared" si="26"/>
        <v>0.56767255960316076</v>
      </c>
      <c r="E330" s="2">
        <f t="shared" si="25"/>
        <v>1.2114530990503525E-3</v>
      </c>
      <c r="F330" s="2">
        <f t="shared" si="29"/>
        <v>2.5144209338230448E-3</v>
      </c>
      <c r="G330" s="2">
        <f t="shared" si="27"/>
        <v>-1.3029678347726923E-3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0.55000000000000004</v>
      </c>
      <c r="C331" s="2">
        <f t="shared" si="24"/>
        <v>0.56751724151725558</v>
      </c>
      <c r="D331" s="2">
        <f t="shared" si="26"/>
        <v>0.56636348111403778</v>
      </c>
      <c r="E331" s="2">
        <f t="shared" si="25"/>
        <v>1.1537604032177962E-3</v>
      </c>
      <c r="F331" s="2">
        <f t="shared" si="29"/>
        <v>2.2422888277019953E-3</v>
      </c>
      <c r="G331" s="2">
        <f t="shared" si="27"/>
        <v>-1.0885284244841992E-3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5">
        <f>TITRES_STAT!D335</f>
        <v>0.55000000000000004</v>
      </c>
      <c r="C332" s="2">
        <f t="shared" si="24"/>
        <v>0.56636074282229321</v>
      </c>
      <c r="D332" s="2">
        <f t="shared" si="26"/>
        <v>0.56515137140188687</v>
      </c>
      <c r="E332" s="2">
        <f t="shared" si="25"/>
        <v>1.2093714204063355E-3</v>
      </c>
      <c r="F332" s="2">
        <f t="shared" si="29"/>
        <v>2.0357053462428634E-3</v>
      </c>
      <c r="G332" s="2">
        <f t="shared" si="27"/>
        <v>-8.2633392583652794E-4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5">
        <f>TITRES_STAT!D336</f>
        <v>0.54</v>
      </c>
      <c r="C333" s="2">
        <f t="shared" si="24"/>
        <v>0.56538216700347887</v>
      </c>
      <c r="D333" s="2">
        <f t="shared" si="26"/>
        <v>0.56328830685359899</v>
      </c>
      <c r="E333" s="2">
        <f t="shared" si="25"/>
        <v>2.0938601498798892E-3</v>
      </c>
      <c r="F333" s="2">
        <f t="shared" si="29"/>
        <v>2.0473363069702689E-3</v>
      </c>
      <c r="G333" s="2">
        <f t="shared" si="27"/>
        <v>4.6523842909620278E-5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0.54</v>
      </c>
      <c r="C334" s="2">
        <f t="shared" si="24"/>
        <v>0.56455414131063597</v>
      </c>
      <c r="D334" s="2">
        <f t="shared" si="26"/>
        <v>0.56156324708666572</v>
      </c>
      <c r="E334" s="2">
        <f t="shared" si="25"/>
        <v>2.990894223970253E-3</v>
      </c>
      <c r="F334" s="2">
        <f t="shared" si="29"/>
        <v>2.2360478903702659E-3</v>
      </c>
      <c r="G334" s="2">
        <f t="shared" si="27"/>
        <v>7.5484633359998703E-4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0.54</v>
      </c>
      <c r="C335" s="2">
        <f t="shared" ref="C335:C398" si="30">$C$4*B325+C334*(1-$C$4)</f>
        <v>0.56385350418592273</v>
      </c>
      <c r="D335" s="2">
        <f t="shared" si="26"/>
        <v>0.55996596952469047</v>
      </c>
      <c r="E335" s="2">
        <f t="shared" si="25"/>
        <v>3.8875346612322614E-3</v>
      </c>
      <c r="F335" s="2">
        <f t="shared" si="29"/>
        <v>2.566345244542665E-3</v>
      </c>
      <c r="G335" s="2">
        <f t="shared" si="27"/>
        <v>1.3211894166895964E-3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0.54</v>
      </c>
      <c r="C336" s="2">
        <f t="shared" si="30"/>
        <v>0.5632606573880885</v>
      </c>
      <c r="D336" s="2">
        <f t="shared" si="26"/>
        <v>0.55848700881915792</v>
      </c>
      <c r="E336" s="2">
        <f t="shared" si="25"/>
        <v>4.7736485689305885E-3</v>
      </c>
      <c r="F336" s="2">
        <f t="shared" si="29"/>
        <v>3.0078059094202497E-3</v>
      </c>
      <c r="G336" s="2">
        <f t="shared" si="27"/>
        <v>1.7658426595103388E-3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0.54</v>
      </c>
      <c r="C337" s="2">
        <f t="shared" si="30"/>
        <v>0.5612205562514595</v>
      </c>
      <c r="D337" s="2">
        <f t="shared" si="26"/>
        <v>0.5571176007584796</v>
      </c>
      <c r="E337" s="2">
        <f t="shared" si="25"/>
        <v>4.1029554929798984E-3</v>
      </c>
      <c r="F337" s="2">
        <f t="shared" si="29"/>
        <v>3.2268358261321795E-3</v>
      </c>
      <c r="G337" s="2">
        <f t="shared" si="27"/>
        <v>8.7611966684771883E-4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0.55000000000000004</v>
      </c>
      <c r="C338" s="2">
        <f t="shared" si="30"/>
        <v>0.56103277836661958</v>
      </c>
      <c r="D338" s="2">
        <f t="shared" si="26"/>
        <v>0.55659037107266629</v>
      </c>
      <c r="E338" s="2">
        <f t="shared" si="25"/>
        <v>4.4424072939532877E-3</v>
      </c>
      <c r="F338" s="2">
        <f t="shared" si="29"/>
        <v>3.4699501196964015E-3</v>
      </c>
      <c r="G338" s="2">
        <f t="shared" si="27"/>
        <v>9.7245717425688619E-4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0.56999999999999995</v>
      </c>
      <c r="C339" s="2">
        <f t="shared" si="30"/>
        <v>0.56087388938713967</v>
      </c>
      <c r="D339" s="2">
        <f t="shared" si="26"/>
        <v>0.55758367691913535</v>
      </c>
      <c r="E339" s="2">
        <f t="shared" si="25"/>
        <v>3.2902124680043165E-3</v>
      </c>
      <c r="F339" s="2">
        <f t="shared" si="29"/>
        <v>3.434002589357985E-3</v>
      </c>
      <c r="G339" s="2">
        <f t="shared" si="27"/>
        <v>-1.4379012135366841E-4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0.56999999999999995</v>
      </c>
      <c r="C340" s="2">
        <f t="shared" si="30"/>
        <v>0.55920098332757973</v>
      </c>
      <c r="D340" s="2">
        <f t="shared" si="26"/>
        <v>0.558503404554755</v>
      </c>
      <c r="E340" s="2">
        <f t="shared" si="25"/>
        <v>6.9757877282472514E-4</v>
      </c>
      <c r="F340" s="2">
        <f t="shared" si="29"/>
        <v>2.8867178260513333E-3</v>
      </c>
      <c r="G340" s="2">
        <f t="shared" si="27"/>
        <v>-2.1891390532266081E-3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0.56999999999999995</v>
      </c>
      <c r="C341" s="2">
        <f t="shared" si="30"/>
        <v>0.55778544743102898</v>
      </c>
      <c r="D341" s="2">
        <f t="shared" si="26"/>
        <v>0.55935500421736584</v>
      </c>
      <c r="E341" s="2">
        <f t="shared" si="25"/>
        <v>-1.5695567863368565E-3</v>
      </c>
      <c r="F341" s="2">
        <f t="shared" si="29"/>
        <v>1.995462903573695E-3</v>
      </c>
      <c r="G341" s="2">
        <f t="shared" si="27"/>
        <v>-3.5650196899105514E-3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0.56999999999999995</v>
      </c>
      <c r="C342" s="2">
        <f t="shared" si="30"/>
        <v>0.55658768628779376</v>
      </c>
      <c r="D342" s="2">
        <f t="shared" si="26"/>
        <v>0.56014352242348697</v>
      </c>
      <c r="E342" s="2">
        <f t="shared" si="25"/>
        <v>-3.5558361356932133E-3</v>
      </c>
      <c r="F342" s="2">
        <f t="shared" si="29"/>
        <v>8.8520309572031339E-4</v>
      </c>
      <c r="G342" s="2">
        <f t="shared" si="27"/>
        <v>-4.4410392314135263E-3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0.56999999999999995</v>
      </c>
      <c r="C343" s="2">
        <f t="shared" si="30"/>
        <v>0.55403573455121014</v>
      </c>
      <c r="D343" s="2">
        <f t="shared" si="26"/>
        <v>0.56087363187359895</v>
      </c>
      <c r="E343" s="2">
        <f t="shared" si="25"/>
        <v>-6.8378973223888195E-3</v>
      </c>
      <c r="F343" s="2">
        <f t="shared" si="29"/>
        <v>-6.5941698790151332E-4</v>
      </c>
      <c r="G343" s="2">
        <f t="shared" si="27"/>
        <v>-6.178480334487306E-3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0.55000000000000004</v>
      </c>
      <c r="C344" s="2">
        <f t="shared" si="30"/>
        <v>0.55187639077410089</v>
      </c>
      <c r="D344" s="2">
        <f t="shared" si="26"/>
        <v>0.5600681776607398</v>
      </c>
      <c r="E344" s="2">
        <f t="shared" si="25"/>
        <v>-8.1917868866389076E-3</v>
      </c>
      <c r="F344" s="2">
        <f t="shared" si="29"/>
        <v>-2.1658909676489924E-3</v>
      </c>
      <c r="G344" s="2">
        <f t="shared" si="27"/>
        <v>-6.0258959189899153E-3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0.55000000000000004</v>
      </c>
      <c r="C345" s="2">
        <f t="shared" si="30"/>
        <v>0.55004925373193148</v>
      </c>
      <c r="D345" s="2">
        <f t="shared" si="26"/>
        <v>0.55932238672290724</v>
      </c>
      <c r="E345" s="2">
        <f t="shared" si="25"/>
        <v>-9.2731329909757632E-3</v>
      </c>
      <c r="F345" s="2">
        <f t="shared" si="29"/>
        <v>-3.587339372314347E-3</v>
      </c>
      <c r="G345" s="2">
        <f t="shared" si="27"/>
        <v>-5.6857936186614161E-3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0.54</v>
      </c>
      <c r="C346" s="2">
        <f t="shared" si="30"/>
        <v>0.54850321469624974</v>
      </c>
      <c r="D346" s="2">
        <f t="shared" si="26"/>
        <v>0.55789109881750676</v>
      </c>
      <c r="E346" s="2">
        <f t="shared" si="25"/>
        <v>-9.3878841212570174E-3</v>
      </c>
      <c r="F346" s="2">
        <f t="shared" si="29"/>
        <v>-4.7474483221028813E-3</v>
      </c>
      <c r="G346" s="2">
        <f t="shared" si="27"/>
        <v>-4.6404357991541361E-3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0.55000000000000004</v>
      </c>
      <c r="C347" s="2">
        <f t="shared" si="30"/>
        <v>0.54719502781990359</v>
      </c>
      <c r="D347" s="2">
        <f t="shared" si="26"/>
        <v>0.55730657297917296</v>
      </c>
      <c r="E347" s="2">
        <f t="shared" si="25"/>
        <v>-1.0111545159269375E-2</v>
      </c>
      <c r="F347" s="2">
        <f t="shared" si="29"/>
        <v>-5.8202676895361804E-3</v>
      </c>
      <c r="G347" s="2">
        <f t="shared" si="27"/>
        <v>-4.2912774697331946E-3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0.55000000000000004</v>
      </c>
      <c r="C348" s="2">
        <f t="shared" si="30"/>
        <v>0.54762656200145687</v>
      </c>
      <c r="D348" s="2">
        <f t="shared" si="26"/>
        <v>0.55676534535108613</v>
      </c>
      <c r="E348" s="2">
        <f t="shared" ref="E348:E411" si="31">C348-D348</f>
        <v>-9.1387833496292536E-3</v>
      </c>
      <c r="F348" s="2">
        <f t="shared" si="29"/>
        <v>-6.483970821554795E-3</v>
      </c>
      <c r="G348" s="2">
        <f t="shared" si="27"/>
        <v>-2.6548125280744586E-3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0.55000000000000004</v>
      </c>
      <c r="C349" s="2">
        <f t="shared" si="30"/>
        <v>0.55106862938584811</v>
      </c>
      <c r="D349" s="2">
        <f t="shared" ref="D349:D412" si="32">$D$4*B349+(1-$D$4)*D348</f>
        <v>0.55626420865841308</v>
      </c>
      <c r="E349" s="2">
        <f t="shared" si="31"/>
        <v>-5.1955792725649763E-3</v>
      </c>
      <c r="F349" s="2">
        <f t="shared" si="29"/>
        <v>-6.2262925117568318E-3</v>
      </c>
      <c r="G349" s="2">
        <f t="shared" si="27"/>
        <v>1.0307132391918555E-3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0.56999999999999995</v>
      </c>
      <c r="C350" s="2">
        <f t="shared" si="30"/>
        <v>0.55398114794187148</v>
      </c>
      <c r="D350" s="2">
        <f t="shared" si="32"/>
        <v>0.55728167468371592</v>
      </c>
      <c r="E350" s="2">
        <f t="shared" si="31"/>
        <v>-3.3005267418444451E-3</v>
      </c>
      <c r="F350" s="2">
        <f t="shared" si="29"/>
        <v>-5.6411393577743552E-3</v>
      </c>
      <c r="G350" s="2">
        <f t="shared" si="27"/>
        <v>2.3406126159299101E-3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0.56999999999999995</v>
      </c>
      <c r="C351" s="2">
        <f t="shared" si="30"/>
        <v>0.55644558672004507</v>
      </c>
      <c r="D351" s="2">
        <f t="shared" si="32"/>
        <v>0.55822377285529257</v>
      </c>
      <c r="E351" s="2">
        <f t="shared" si="31"/>
        <v>-1.7781861352474948E-3</v>
      </c>
      <c r="F351" s="2">
        <f t="shared" si="29"/>
        <v>-4.8685487132689833E-3</v>
      </c>
      <c r="G351" s="2">
        <f t="shared" si="27"/>
        <v>3.0903625780214885E-3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0.56999999999999995</v>
      </c>
      <c r="C352" s="2">
        <f t="shared" si="30"/>
        <v>0.55853088107080739</v>
      </c>
      <c r="D352" s="2">
        <f t="shared" si="32"/>
        <v>0.55909608597712279</v>
      </c>
      <c r="E352" s="2">
        <f t="shared" si="31"/>
        <v>-5.6520490631539744E-4</v>
      </c>
      <c r="F352" s="2">
        <f t="shared" si="29"/>
        <v>-4.0078799518782661E-3</v>
      </c>
      <c r="G352" s="2">
        <f t="shared" si="27"/>
        <v>3.4426750455628687E-3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0.56000000000000005</v>
      </c>
      <c r="C353" s="2">
        <f t="shared" si="30"/>
        <v>0.5602953609060678</v>
      </c>
      <c r="D353" s="2">
        <f t="shared" si="32"/>
        <v>0.55916304257140992</v>
      </c>
      <c r="E353" s="2">
        <f t="shared" si="31"/>
        <v>1.132318334657878E-3</v>
      </c>
      <c r="F353" s="2">
        <f t="shared" si="29"/>
        <v>-2.9798402945710374E-3</v>
      </c>
      <c r="G353" s="2">
        <f t="shared" si="27"/>
        <v>4.1121586292289149E-3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0.56000000000000005</v>
      </c>
      <c r="C354" s="2">
        <f t="shared" si="30"/>
        <v>0.55871145922821119</v>
      </c>
      <c r="D354" s="2">
        <f t="shared" si="32"/>
        <v>0.55922503941797208</v>
      </c>
      <c r="E354" s="2">
        <f t="shared" si="31"/>
        <v>-5.1358018976088715E-4</v>
      </c>
      <c r="F354" s="2">
        <f t="shared" si="29"/>
        <v>-2.4865882736090075E-3</v>
      </c>
      <c r="G354" s="2">
        <f t="shared" si="27"/>
        <v>1.9730080838481203E-3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0.56000000000000005</v>
      </c>
      <c r="C355" s="2">
        <f t="shared" si="30"/>
        <v>0.55737123473156336</v>
      </c>
      <c r="D355" s="2">
        <f t="shared" si="32"/>
        <v>0.55928244390552972</v>
      </c>
      <c r="E355" s="2">
        <f t="shared" si="31"/>
        <v>-1.9112091739663661E-3</v>
      </c>
      <c r="F355" s="2">
        <f t="shared" si="29"/>
        <v>-2.3715124536804796E-3</v>
      </c>
      <c r="G355" s="2">
        <f t="shared" si="27"/>
        <v>4.6030327971411343E-4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0.56999999999999995</v>
      </c>
      <c r="C356" s="2">
        <f t="shared" si="30"/>
        <v>0.55469873708055362</v>
      </c>
      <c r="D356" s="2">
        <f t="shared" si="32"/>
        <v>0.56007633694956449</v>
      </c>
      <c r="E356" s="2">
        <f t="shared" si="31"/>
        <v>-5.3775998690108739E-3</v>
      </c>
      <c r="F356" s="2">
        <f t="shared" si="29"/>
        <v>-2.9727299367465583E-3</v>
      </c>
      <c r="G356" s="2">
        <f t="shared" ref="G356:G419" si="33">E356-F356</f>
        <v>-2.4048699322643157E-3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42823</v>
      </c>
      <c r="B357" s="5">
        <f>TITRES_STAT!D360</f>
        <v>0.56000000000000005</v>
      </c>
      <c r="C357" s="2">
        <f t="shared" si="30"/>
        <v>0.55397585445277608</v>
      </c>
      <c r="D357" s="2">
        <f t="shared" si="32"/>
        <v>0.56007068236070778</v>
      </c>
      <c r="E357" s="2">
        <f t="shared" si="31"/>
        <v>-6.0948279079316992E-3</v>
      </c>
      <c r="F357" s="2">
        <f t="shared" ref="F357:F420" si="35">(E357*(2/(10)))+((1-(2/10))*F356)</f>
        <v>-3.597149530983587E-3</v>
      </c>
      <c r="G357" s="2">
        <f t="shared" si="33"/>
        <v>-2.4976783769481122E-3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5">
        <f>TITRES_STAT!D361</f>
        <v>0.56000000000000005</v>
      </c>
      <c r="C358" s="2">
        <f t="shared" si="30"/>
        <v>0.55336418453696434</v>
      </c>
      <c r="D358" s="2">
        <f t="shared" si="32"/>
        <v>0.56006544663028501</v>
      </c>
      <c r="E358" s="2">
        <f t="shared" si="31"/>
        <v>-6.7012620933206701E-3</v>
      </c>
      <c r="F358" s="2">
        <f t="shared" si="35"/>
        <v>-4.2179720434510036E-3</v>
      </c>
      <c r="G358" s="2">
        <f t="shared" si="33"/>
        <v>-2.4832900498696665E-3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5">
        <f>TITRES_STAT!D362</f>
        <v>0.55000000000000004</v>
      </c>
      <c r="C359" s="2">
        <f t="shared" si="30"/>
        <v>0.55284661768512366</v>
      </c>
      <c r="D359" s="2">
        <f t="shared" si="32"/>
        <v>0.5593198579910047</v>
      </c>
      <c r="E359" s="2">
        <f t="shared" si="31"/>
        <v>-6.4732403058810339E-3</v>
      </c>
      <c r="F359" s="2">
        <f t="shared" si="35"/>
        <v>-4.6690256959370097E-3</v>
      </c>
      <c r="G359" s="2">
        <f t="shared" si="33"/>
        <v>-1.8042146099440243E-3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0.56999999999999995</v>
      </c>
      <c r="C360" s="2">
        <f t="shared" si="30"/>
        <v>0.55548559957971999</v>
      </c>
      <c r="D360" s="2">
        <f t="shared" si="32"/>
        <v>0.56011097962130063</v>
      </c>
      <c r="E360" s="2">
        <f t="shared" si="31"/>
        <v>-4.6253800415806401E-3</v>
      </c>
      <c r="F360" s="2">
        <f t="shared" si="35"/>
        <v>-4.6602965650657359E-3</v>
      </c>
      <c r="G360" s="2">
        <f t="shared" si="33"/>
        <v>3.4916523485095836E-5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0.59</v>
      </c>
      <c r="C361" s="2">
        <f t="shared" si="30"/>
        <v>0.55771858425976306</v>
      </c>
      <c r="D361" s="2">
        <f t="shared" si="32"/>
        <v>0.56232498113083396</v>
      </c>
      <c r="E361" s="2">
        <f t="shared" si="31"/>
        <v>-4.6063968710708947E-3</v>
      </c>
      <c r="F361" s="2">
        <f t="shared" si="35"/>
        <v>-4.6495166262667679E-3</v>
      </c>
      <c r="G361" s="2">
        <f t="shared" si="33"/>
        <v>4.3119755195873168E-5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0.57999999999999996</v>
      </c>
      <c r="C362" s="2">
        <f t="shared" si="30"/>
        <v>0.55960803283518412</v>
      </c>
      <c r="D362" s="2">
        <f t="shared" si="32"/>
        <v>0.56363424178780919</v>
      </c>
      <c r="E362" s="2">
        <f t="shared" si="31"/>
        <v>-4.0262089526250655E-3</v>
      </c>
      <c r="F362" s="2">
        <f t="shared" si="35"/>
        <v>-4.5248550915384274E-3</v>
      </c>
      <c r="G362" s="2">
        <f t="shared" si="33"/>
        <v>4.9864613891336187E-4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0.56999999999999995</v>
      </c>
      <c r="C363" s="2">
        <f t="shared" si="30"/>
        <v>0.55966833547592498</v>
      </c>
      <c r="D363" s="2">
        <f t="shared" si="32"/>
        <v>0.56410577943315676</v>
      </c>
      <c r="E363" s="2">
        <f t="shared" si="31"/>
        <v>-4.4374439572317792E-3</v>
      </c>
      <c r="F363" s="2">
        <f t="shared" si="35"/>
        <v>-4.5073728646770981E-3</v>
      </c>
      <c r="G363" s="2">
        <f t="shared" si="33"/>
        <v>6.9928907445318891E-5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0.56000000000000005</v>
      </c>
      <c r="C364" s="2">
        <f t="shared" si="30"/>
        <v>0.5597193607873211</v>
      </c>
      <c r="D364" s="2">
        <f t="shared" si="32"/>
        <v>0.56380164762329332</v>
      </c>
      <c r="E364" s="2">
        <f t="shared" si="31"/>
        <v>-4.0822868359722264E-3</v>
      </c>
      <c r="F364" s="2">
        <f t="shared" si="35"/>
        <v>-4.4223556589361238E-3</v>
      </c>
      <c r="G364" s="2">
        <f t="shared" si="33"/>
        <v>3.4006882296389734E-4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0.56999999999999995</v>
      </c>
      <c r="C365" s="2">
        <f t="shared" si="30"/>
        <v>0.55976253605081017</v>
      </c>
      <c r="D365" s="2">
        <f t="shared" si="32"/>
        <v>0.56426078483638276</v>
      </c>
      <c r="E365" s="2">
        <f t="shared" si="31"/>
        <v>-4.4982487855725894E-3</v>
      </c>
      <c r="F365" s="2">
        <f t="shared" si="35"/>
        <v>-4.4375342842634165E-3</v>
      </c>
      <c r="G365" s="2">
        <f t="shared" si="33"/>
        <v>-6.07145013091729E-5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0.56999999999999995</v>
      </c>
      <c r="C366" s="2">
        <f t="shared" si="30"/>
        <v>0.56133753050453172</v>
      </c>
      <c r="D366" s="2">
        <f t="shared" si="32"/>
        <v>0.56468591188553963</v>
      </c>
      <c r="E366" s="2">
        <f t="shared" si="31"/>
        <v>-3.3483813810079033E-3</v>
      </c>
      <c r="F366" s="2">
        <f t="shared" si="35"/>
        <v>-4.2197037036123142E-3</v>
      </c>
      <c r="G366" s="2">
        <f t="shared" si="33"/>
        <v>8.7132232260441096E-4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0.56999999999999995</v>
      </c>
      <c r="C367" s="2">
        <f t="shared" si="30"/>
        <v>0.56113175658075765</v>
      </c>
      <c r="D367" s="2">
        <f t="shared" si="32"/>
        <v>0.56507954804216642</v>
      </c>
      <c r="E367" s="2">
        <f t="shared" si="31"/>
        <v>-3.9477914614087783E-3</v>
      </c>
      <c r="F367" s="2">
        <f t="shared" si="35"/>
        <v>-4.1653212551716074E-3</v>
      </c>
      <c r="G367" s="2">
        <f t="shared" si="33"/>
        <v>2.1752979376282906E-4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0.56999999999999995</v>
      </c>
      <c r="C368" s="2">
        <f t="shared" si="30"/>
        <v>0.56095764018371796</v>
      </c>
      <c r="D368" s="2">
        <f t="shared" si="32"/>
        <v>0.5654440259649689</v>
      </c>
      <c r="E368" s="2">
        <f t="shared" si="31"/>
        <v>-4.4863857812509345E-3</v>
      </c>
      <c r="F368" s="2">
        <f t="shared" si="35"/>
        <v>-4.2295341603874725E-3</v>
      </c>
      <c r="G368" s="2">
        <f t="shared" si="33"/>
        <v>-2.5685162086346199E-4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0.56000000000000005</v>
      </c>
      <c r="C369" s="2">
        <f t="shared" si="30"/>
        <v>0.55927184938622287</v>
      </c>
      <c r="D369" s="2">
        <f t="shared" si="32"/>
        <v>0.56504076478237864</v>
      </c>
      <c r="E369" s="2">
        <f t="shared" si="31"/>
        <v>-5.7689153961557604E-3</v>
      </c>
      <c r="F369" s="2">
        <f t="shared" si="35"/>
        <v>-4.5374104075411306E-3</v>
      </c>
      <c r="G369" s="2">
        <f t="shared" si="33"/>
        <v>-1.2315049886146298E-3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0.56000000000000005</v>
      </c>
      <c r="C370" s="2">
        <f t="shared" si="30"/>
        <v>0.56092233409603476</v>
      </c>
      <c r="D370" s="2">
        <f t="shared" si="32"/>
        <v>0.56466737479849871</v>
      </c>
      <c r="E370" s="2">
        <f t="shared" si="31"/>
        <v>-3.7450407024639532E-3</v>
      </c>
      <c r="F370" s="2">
        <f t="shared" si="35"/>
        <v>-4.3789364665256956E-3</v>
      </c>
      <c r="G370" s="2">
        <f t="shared" si="33"/>
        <v>6.3389576406174247E-4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0.56000000000000005</v>
      </c>
      <c r="C371" s="2">
        <f t="shared" si="30"/>
        <v>0.56539582115818332</v>
      </c>
      <c r="D371" s="2">
        <f t="shared" si="32"/>
        <v>0.56432164333194323</v>
      </c>
      <c r="E371" s="2">
        <f t="shared" si="31"/>
        <v>1.0741778262400858E-3</v>
      </c>
      <c r="F371" s="2">
        <f t="shared" si="35"/>
        <v>-3.2883136079725392E-3</v>
      </c>
      <c r="G371" s="2">
        <f t="shared" si="33"/>
        <v>4.3624914342126255E-3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0.56000000000000005</v>
      </c>
      <c r="C372" s="2">
        <f t="shared" si="30"/>
        <v>0.56764261790307824</v>
      </c>
      <c r="D372" s="2">
        <f t="shared" si="32"/>
        <v>0.56400152160365113</v>
      </c>
      <c r="E372" s="2">
        <f t="shared" si="31"/>
        <v>3.6410962994271046E-3</v>
      </c>
      <c r="F372" s="2">
        <f t="shared" si="35"/>
        <v>-1.9024316264926108E-3</v>
      </c>
      <c r="G372" s="2">
        <f t="shared" si="33"/>
        <v>5.5435279259197154E-3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0.56000000000000005</v>
      </c>
      <c r="C373" s="2">
        <f t="shared" si="30"/>
        <v>0.56800529207183548</v>
      </c>
      <c r="D373" s="2">
        <f t="shared" si="32"/>
        <v>0.56370511259597322</v>
      </c>
      <c r="E373" s="2">
        <f t="shared" si="31"/>
        <v>4.3001794758622536E-3</v>
      </c>
      <c r="F373" s="2">
        <f t="shared" si="35"/>
        <v>-6.6190940602163799E-4</v>
      </c>
      <c r="G373" s="2">
        <f t="shared" si="33"/>
        <v>4.9620888818838913E-3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5">
        <f>TITRES_STAT!D377</f>
        <v>0.56000000000000005</v>
      </c>
      <c r="C374" s="2">
        <f t="shared" si="30"/>
        <v>0.5667737086761685</v>
      </c>
      <c r="D374" s="2">
        <f t="shared" si="32"/>
        <v>0.56343065981108631</v>
      </c>
      <c r="E374" s="2">
        <f t="shared" si="31"/>
        <v>3.3430488650821877E-3</v>
      </c>
      <c r="F374" s="2">
        <f t="shared" si="35"/>
        <v>1.3908224819912717E-4</v>
      </c>
      <c r="G374" s="2">
        <f t="shared" si="33"/>
        <v>3.2039666168830606E-3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5">
        <f>TITRES_STAT!D378</f>
        <v>0.55000000000000004</v>
      </c>
      <c r="C375" s="2">
        <f t="shared" si="30"/>
        <v>0.56727006118752721</v>
      </c>
      <c r="D375" s="2">
        <f t="shared" si="32"/>
        <v>0.56243579612137617</v>
      </c>
      <c r="E375" s="2">
        <f t="shared" si="31"/>
        <v>4.8342650661510334E-3</v>
      </c>
      <c r="F375" s="2">
        <f t="shared" si="35"/>
        <v>1.0781188117895083E-3</v>
      </c>
      <c r="G375" s="2">
        <f t="shared" si="33"/>
        <v>3.756146254361525E-3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0.55000000000000004</v>
      </c>
      <c r="C376" s="2">
        <f t="shared" si="30"/>
        <v>0.56769005177406151</v>
      </c>
      <c r="D376" s="2">
        <f t="shared" si="32"/>
        <v>0.56151462603831126</v>
      </c>
      <c r="E376" s="2">
        <f t="shared" si="31"/>
        <v>6.1754257357502507E-3</v>
      </c>
      <c r="F376" s="2">
        <f t="shared" si="35"/>
        <v>2.0975801965816571E-3</v>
      </c>
      <c r="G376" s="2">
        <f t="shared" si="33"/>
        <v>4.0778455391685935E-3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0.55000000000000004</v>
      </c>
      <c r="C377" s="2">
        <f t="shared" si="30"/>
        <v>0.56804542842420591</v>
      </c>
      <c r="D377" s="2">
        <f t="shared" si="32"/>
        <v>0.56066169077621408</v>
      </c>
      <c r="E377" s="2">
        <f t="shared" si="31"/>
        <v>7.3837376479918282E-3</v>
      </c>
      <c r="F377" s="2">
        <f t="shared" si="35"/>
        <v>3.1548116868636913E-3</v>
      </c>
      <c r="G377" s="2">
        <f t="shared" si="33"/>
        <v>4.2289259611281368E-3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0.54</v>
      </c>
      <c r="C378" s="2">
        <f t="shared" si="30"/>
        <v>0.56834613174355886</v>
      </c>
      <c r="D378" s="2">
        <f t="shared" si="32"/>
        <v>0.55913119516316123</v>
      </c>
      <c r="E378" s="2">
        <f t="shared" si="31"/>
        <v>9.2149365803976258E-3</v>
      </c>
      <c r="F378" s="2">
        <f t="shared" si="35"/>
        <v>4.3668366655704787E-3</v>
      </c>
      <c r="G378" s="2">
        <f t="shared" si="33"/>
        <v>4.848099914827147E-3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0.54</v>
      </c>
      <c r="C379" s="2">
        <f t="shared" si="30"/>
        <v>0.56706211147531904</v>
      </c>
      <c r="D379" s="2">
        <f t="shared" si="32"/>
        <v>0.55771406959551972</v>
      </c>
      <c r="E379" s="2">
        <f t="shared" si="31"/>
        <v>9.3480418797993181E-3</v>
      </c>
      <c r="F379" s="2">
        <f t="shared" si="35"/>
        <v>5.3630777084162466E-3</v>
      </c>
      <c r="G379" s="2">
        <f t="shared" si="33"/>
        <v>3.9849641713830715E-3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0.54</v>
      </c>
      <c r="C380" s="2">
        <f t="shared" si="30"/>
        <v>0.5659756327868084</v>
      </c>
      <c r="D380" s="2">
        <f t="shared" si="32"/>
        <v>0.55640191629214797</v>
      </c>
      <c r="E380" s="2">
        <f t="shared" si="31"/>
        <v>9.5737164946604336E-3</v>
      </c>
      <c r="F380" s="2">
        <f t="shared" si="35"/>
        <v>6.2052054656650838E-3</v>
      </c>
      <c r="G380" s="2">
        <f t="shared" si="33"/>
        <v>3.3685110289953498E-3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5">
        <f>TITRES_STAT!D384</f>
        <v>0.55000000000000004</v>
      </c>
      <c r="C381" s="2">
        <f t="shared" si="30"/>
        <v>0.56505630466576096</v>
      </c>
      <c r="D381" s="2">
        <f t="shared" si="32"/>
        <v>0.55592770027050742</v>
      </c>
      <c r="E381" s="2">
        <f t="shared" si="31"/>
        <v>9.1286043952535367E-3</v>
      </c>
      <c r="F381" s="2">
        <f t="shared" si="35"/>
        <v>6.7898852515827753E-3</v>
      </c>
      <c r="G381" s="2">
        <f t="shared" si="33"/>
        <v>2.3387191436707614E-3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0.54</v>
      </c>
      <c r="C382" s="2">
        <f t="shared" si="30"/>
        <v>0.56427841164025927</v>
      </c>
      <c r="D382" s="2">
        <f t="shared" si="32"/>
        <v>0.55474787062084019</v>
      </c>
      <c r="E382" s="2">
        <f t="shared" si="31"/>
        <v>9.5305410194190809E-3</v>
      </c>
      <c r="F382" s="2">
        <f t="shared" si="35"/>
        <v>7.3380164051500369E-3</v>
      </c>
      <c r="G382" s="2">
        <f t="shared" si="33"/>
        <v>2.192524614269044E-3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0.55000000000000004</v>
      </c>
      <c r="C383" s="2">
        <f t="shared" si="30"/>
        <v>0.5636201944648348</v>
      </c>
      <c r="D383" s="2">
        <f t="shared" si="32"/>
        <v>0.55439617650077799</v>
      </c>
      <c r="E383" s="2">
        <f t="shared" si="31"/>
        <v>9.2240179640568076E-3</v>
      </c>
      <c r="F383" s="2">
        <f t="shared" si="35"/>
        <v>7.7152167169313914E-3</v>
      </c>
      <c r="G383" s="2">
        <f t="shared" si="33"/>
        <v>1.5088012471254162E-3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0.55000000000000004</v>
      </c>
      <c r="C384" s="2">
        <f t="shared" si="30"/>
        <v>0.56306324147024489</v>
      </c>
      <c r="D384" s="2">
        <f t="shared" si="32"/>
        <v>0.55407053379701665</v>
      </c>
      <c r="E384" s="2">
        <f t="shared" si="31"/>
        <v>8.9927076732282396E-3</v>
      </c>
      <c r="F384" s="2">
        <f t="shared" si="35"/>
        <v>7.9707149081907624E-3</v>
      </c>
      <c r="G384" s="2">
        <f t="shared" si="33"/>
        <v>1.0219927650374772E-3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0.55000000000000004</v>
      </c>
      <c r="C385" s="2">
        <f t="shared" si="30"/>
        <v>0.56105351201328413</v>
      </c>
      <c r="D385" s="2">
        <f t="shared" si="32"/>
        <v>0.55376901277501545</v>
      </c>
      <c r="E385" s="2">
        <f t="shared" si="31"/>
        <v>7.2844992382686824E-3</v>
      </c>
      <c r="F385" s="2">
        <f t="shared" si="35"/>
        <v>7.8334717742063464E-3</v>
      </c>
      <c r="G385" s="2">
        <f t="shared" si="33"/>
        <v>-5.4897253593766404E-4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0.55000000000000004</v>
      </c>
      <c r="C386" s="2">
        <f t="shared" si="30"/>
        <v>0.55935297170354814</v>
      </c>
      <c r="D386" s="2">
        <f t="shared" si="32"/>
        <v>0.55348982664353286</v>
      </c>
      <c r="E386" s="2">
        <f t="shared" si="31"/>
        <v>5.8631450600152846E-3</v>
      </c>
      <c r="F386" s="2">
        <f t="shared" si="35"/>
        <v>7.4394064313681348E-3</v>
      </c>
      <c r="G386" s="2">
        <f t="shared" si="33"/>
        <v>-1.5762613713528502E-3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0.56000000000000005</v>
      </c>
      <c r="C387" s="2">
        <f t="shared" si="30"/>
        <v>0.55791405297992536</v>
      </c>
      <c r="D387" s="2">
        <f t="shared" si="32"/>
        <v>0.55397206170697488</v>
      </c>
      <c r="E387" s="2">
        <f t="shared" si="31"/>
        <v>3.9419912729504736E-3</v>
      </c>
      <c r="F387" s="2">
        <f t="shared" si="35"/>
        <v>6.7399233996846032E-3</v>
      </c>
      <c r="G387" s="2">
        <f t="shared" si="33"/>
        <v>-2.7979321267341296E-3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0.56000000000000005</v>
      </c>
      <c r="C388" s="2">
        <f t="shared" si="30"/>
        <v>0.55515804482916764</v>
      </c>
      <c r="D388" s="2">
        <f t="shared" si="32"/>
        <v>0.55441857565460639</v>
      </c>
      <c r="E388" s="2">
        <f t="shared" si="31"/>
        <v>7.3946917456124694E-4</v>
      </c>
      <c r="F388" s="2">
        <f t="shared" si="35"/>
        <v>5.5398325546599323E-3</v>
      </c>
      <c r="G388" s="2">
        <f t="shared" si="33"/>
        <v>-4.8003633800986854E-3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0.55000000000000004</v>
      </c>
      <c r="C389" s="2">
        <f t="shared" si="30"/>
        <v>0.55282603793237262</v>
      </c>
      <c r="D389" s="2">
        <f t="shared" si="32"/>
        <v>0.55409127375426515</v>
      </c>
      <c r="E389" s="2">
        <f t="shared" si="31"/>
        <v>-1.2652358218925297E-3</v>
      </c>
      <c r="F389" s="2">
        <f t="shared" si="35"/>
        <v>4.1788188793494404E-3</v>
      </c>
      <c r="G389" s="2">
        <f t="shared" si="33"/>
        <v>-5.4440547012419701E-3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0.55000000000000004</v>
      </c>
      <c r="C390" s="2">
        <f t="shared" si="30"/>
        <v>0.55085280132739223</v>
      </c>
      <c r="D390" s="2">
        <f t="shared" si="32"/>
        <v>0.55378821643913445</v>
      </c>
      <c r="E390" s="2">
        <f t="shared" si="31"/>
        <v>-2.9354151117422234E-3</v>
      </c>
      <c r="F390" s="2">
        <f t="shared" si="35"/>
        <v>2.7559720811311077E-3</v>
      </c>
      <c r="G390" s="2">
        <f t="shared" si="33"/>
        <v>-5.691387192873331E-3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0.55000000000000004</v>
      </c>
      <c r="C391" s="2">
        <f t="shared" si="30"/>
        <v>0.55072160112317803</v>
      </c>
      <c r="D391" s="2">
        <f t="shared" si="32"/>
        <v>0.55350760781401342</v>
      </c>
      <c r="E391" s="2">
        <f t="shared" si="31"/>
        <v>-2.7860066908353964E-3</v>
      </c>
      <c r="F391" s="2">
        <f t="shared" si="35"/>
        <v>1.6475763267378069E-3</v>
      </c>
      <c r="G391" s="2">
        <f t="shared" si="33"/>
        <v>-4.4335830175732029E-3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0.54</v>
      </c>
      <c r="C392" s="2">
        <f t="shared" si="30"/>
        <v>0.54907212402730443</v>
      </c>
      <c r="D392" s="2">
        <f t="shared" si="32"/>
        <v>0.55250704427223474</v>
      </c>
      <c r="E392" s="2">
        <f t="shared" si="31"/>
        <v>-3.4349202449303062E-3</v>
      </c>
      <c r="F392" s="2">
        <f t="shared" si="35"/>
        <v>6.3107701240418441E-4</v>
      </c>
      <c r="G392" s="2">
        <f t="shared" si="33"/>
        <v>-4.0659972573344905E-3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0.54</v>
      </c>
      <c r="C393" s="2">
        <f t="shared" si="30"/>
        <v>0.54921487417694992</v>
      </c>
      <c r="D393" s="2">
        <f t="shared" si="32"/>
        <v>0.55158059654836555</v>
      </c>
      <c r="E393" s="2">
        <f t="shared" si="31"/>
        <v>-2.365722371415635E-3</v>
      </c>
      <c r="F393" s="2">
        <f t="shared" si="35"/>
        <v>3.1717135640220472E-5</v>
      </c>
      <c r="G393" s="2">
        <f t="shared" si="33"/>
        <v>-2.3974395070558555E-3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0.55000000000000004</v>
      </c>
      <c r="C394" s="2">
        <f t="shared" si="30"/>
        <v>0.54933566276511148</v>
      </c>
      <c r="D394" s="2">
        <f t="shared" si="32"/>
        <v>0.55146351532256066</v>
      </c>
      <c r="E394" s="2">
        <f t="shared" si="31"/>
        <v>-2.1278525574491836E-3</v>
      </c>
      <c r="F394" s="2">
        <f t="shared" si="35"/>
        <v>-4.0019680297766034E-4</v>
      </c>
      <c r="G394" s="2">
        <f t="shared" si="33"/>
        <v>-1.7276557544715233E-3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0.55000000000000004</v>
      </c>
      <c r="C395" s="2">
        <f t="shared" si="30"/>
        <v>0.54943786849355591</v>
      </c>
      <c r="D395" s="2">
        <f t="shared" si="32"/>
        <v>0.55135510678014876</v>
      </c>
      <c r="E395" s="2">
        <f t="shared" si="31"/>
        <v>-1.9172382865928483E-3</v>
      </c>
      <c r="F395" s="2">
        <f t="shared" si="35"/>
        <v>-7.0360509970069794E-4</v>
      </c>
      <c r="G395" s="2">
        <f t="shared" si="33"/>
        <v>-1.2136331868921504E-3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0.54</v>
      </c>
      <c r="C396" s="2">
        <f t="shared" si="30"/>
        <v>0.54952435026377811</v>
      </c>
      <c r="D396" s="2">
        <f t="shared" si="32"/>
        <v>0.55051398775939708</v>
      </c>
      <c r="E396" s="2">
        <f t="shared" si="31"/>
        <v>-9.8963749561897796E-4</v>
      </c>
      <c r="F396" s="2">
        <f t="shared" si="35"/>
        <v>-7.6081157888435399E-4</v>
      </c>
      <c r="G396" s="2">
        <f t="shared" si="33"/>
        <v>-2.2882591673462397E-4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5">
        <f>TITRES_STAT!D400</f>
        <v>0.53</v>
      </c>
      <c r="C397" s="2">
        <f t="shared" si="30"/>
        <v>0.55113598868473535</v>
      </c>
      <c r="D397" s="2">
        <f t="shared" si="32"/>
        <v>0.54899443311055285</v>
      </c>
      <c r="E397" s="2">
        <f t="shared" si="31"/>
        <v>2.1415555741824965E-3</v>
      </c>
      <c r="F397" s="2">
        <f t="shared" si="35"/>
        <v>-1.8033814827098392E-4</v>
      </c>
      <c r="G397" s="2">
        <f t="shared" si="33"/>
        <v>2.3218937224534805E-3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0.55000000000000004</v>
      </c>
      <c r="C398" s="2">
        <f t="shared" si="30"/>
        <v>0.55249968273323757</v>
      </c>
      <c r="D398" s="2">
        <f t="shared" si="32"/>
        <v>0.54906891954680825</v>
      </c>
      <c r="E398" s="2">
        <f t="shared" si="31"/>
        <v>3.4307631864293198E-3</v>
      </c>
      <c r="F398" s="2">
        <f t="shared" si="35"/>
        <v>5.4188211866907688E-4</v>
      </c>
      <c r="G398" s="2">
        <f t="shared" si="33"/>
        <v>2.888881067760243E-3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0.55000000000000004</v>
      </c>
      <c r="C399" s="2">
        <f t="shared" ref="C399:C462" si="36">$C$4*B389+C398*(1-$C$4)</f>
        <v>0.5521151161588933</v>
      </c>
      <c r="D399" s="2">
        <f t="shared" si="32"/>
        <v>0.54913788846926692</v>
      </c>
      <c r="E399" s="2">
        <f t="shared" si="31"/>
        <v>2.9772276896263827E-3</v>
      </c>
      <c r="F399" s="2">
        <f t="shared" si="35"/>
        <v>1.0289512328605381E-3</v>
      </c>
      <c r="G399" s="2">
        <f t="shared" si="33"/>
        <v>1.9482764567658446E-3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0.54</v>
      </c>
      <c r="C400" s="2">
        <f t="shared" si="36"/>
        <v>0.55178971367290974</v>
      </c>
      <c r="D400" s="2">
        <f t="shared" si="32"/>
        <v>0.54846100784191387</v>
      </c>
      <c r="E400" s="2">
        <f t="shared" si="31"/>
        <v>3.3287058309958706E-3</v>
      </c>
      <c r="F400" s="2">
        <f t="shared" si="35"/>
        <v>1.4889021524876049E-3</v>
      </c>
      <c r="G400" s="2">
        <f t="shared" si="33"/>
        <v>1.8398036785082657E-3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0.55000000000000004</v>
      </c>
      <c r="C401" s="2">
        <f t="shared" si="36"/>
        <v>0.55151437310784668</v>
      </c>
      <c r="D401" s="2">
        <f t="shared" si="32"/>
        <v>0.54857500726103137</v>
      </c>
      <c r="E401" s="2">
        <f t="shared" si="31"/>
        <v>2.9393658468153117E-3</v>
      </c>
      <c r="F401" s="2">
        <f t="shared" si="35"/>
        <v>1.7789948913531461E-3</v>
      </c>
      <c r="G401" s="2">
        <f t="shared" si="33"/>
        <v>1.1603709554621655E-3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0.54</v>
      </c>
      <c r="C402" s="2">
        <f t="shared" si="36"/>
        <v>0.54974293109125483</v>
      </c>
      <c r="D402" s="2">
        <f t="shared" si="32"/>
        <v>0.54793982153799203</v>
      </c>
      <c r="E402" s="2">
        <f t="shared" si="31"/>
        <v>1.8031095532627939E-3</v>
      </c>
      <c r="F402" s="2">
        <f t="shared" si="35"/>
        <v>1.7838178237350759E-3</v>
      </c>
      <c r="G402" s="2">
        <f t="shared" si="33"/>
        <v>1.9291729527718023E-5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0.55000000000000004</v>
      </c>
      <c r="C403" s="2">
        <f t="shared" si="36"/>
        <v>0.54824401861567718</v>
      </c>
      <c r="D403" s="2">
        <f t="shared" si="32"/>
        <v>0.54809242734999264</v>
      </c>
      <c r="E403" s="2">
        <f t="shared" si="31"/>
        <v>1.515912656845364E-4</v>
      </c>
      <c r="F403" s="2">
        <f t="shared" si="35"/>
        <v>1.457372512124968E-3</v>
      </c>
      <c r="G403" s="2">
        <f t="shared" si="33"/>
        <v>-1.3057812464404316E-3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0.55000000000000004</v>
      </c>
      <c r="C404" s="2">
        <f t="shared" si="36"/>
        <v>0.54851416959788069</v>
      </c>
      <c r="D404" s="2">
        <f t="shared" si="32"/>
        <v>0.54823372902777101</v>
      </c>
      <c r="E404" s="2">
        <f t="shared" si="31"/>
        <v>2.804405701096746E-4</v>
      </c>
      <c r="F404" s="2">
        <f t="shared" si="35"/>
        <v>1.2219861237219092E-3</v>
      </c>
      <c r="G404" s="2">
        <f t="shared" si="33"/>
        <v>-9.4154555361223463E-4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5">
        <f>TITRES_STAT!D408</f>
        <v>0.55000000000000004</v>
      </c>
      <c r="C405" s="2">
        <f t="shared" si="36"/>
        <v>0.54874275889051438</v>
      </c>
      <c r="D405" s="2">
        <f t="shared" si="32"/>
        <v>0.54836456391460275</v>
      </c>
      <c r="E405" s="2">
        <f t="shared" si="31"/>
        <v>3.7819497591162765E-4</v>
      </c>
      <c r="F405" s="2">
        <f t="shared" si="35"/>
        <v>1.0532278941598528E-3</v>
      </c>
      <c r="G405" s="2">
        <f t="shared" si="33"/>
        <v>-6.7503291824822518E-4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0.55000000000000004</v>
      </c>
      <c r="C406" s="2">
        <f t="shared" si="36"/>
        <v>0.54739771906120449</v>
      </c>
      <c r="D406" s="2">
        <f t="shared" si="32"/>
        <v>0.5484857073283359</v>
      </c>
      <c r="E406" s="2">
        <f t="shared" si="31"/>
        <v>-1.0879882671314123E-3</v>
      </c>
      <c r="F406" s="2">
        <f t="shared" si="35"/>
        <v>6.2498466190159981E-4</v>
      </c>
      <c r="G406" s="2">
        <f t="shared" si="33"/>
        <v>-1.7129729290330121E-3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0.55000000000000004</v>
      </c>
      <c r="C407" s="2">
        <f t="shared" si="36"/>
        <v>0.54472114689794227</v>
      </c>
      <c r="D407" s="2">
        <f t="shared" si="32"/>
        <v>0.54859787715586661</v>
      </c>
      <c r="E407" s="2">
        <f t="shared" si="31"/>
        <v>-3.8767302579243434E-3</v>
      </c>
      <c r="F407" s="2">
        <f t="shared" si="35"/>
        <v>-2.7535832206358887E-4</v>
      </c>
      <c r="G407" s="2">
        <f t="shared" si="33"/>
        <v>-3.6013719358607547E-3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0.54</v>
      </c>
      <c r="C408" s="2">
        <f t="shared" si="36"/>
        <v>0.54553327814441266</v>
      </c>
      <c r="D408" s="2">
        <f t="shared" si="32"/>
        <v>0.54796099736654325</v>
      </c>
      <c r="E408" s="2">
        <f t="shared" si="31"/>
        <v>-2.4277192221305866E-3</v>
      </c>
      <c r="F408" s="2">
        <f t="shared" si="35"/>
        <v>-7.0583050207698845E-4</v>
      </c>
      <c r="G408" s="2">
        <f t="shared" si="33"/>
        <v>-1.7218887200535981E-3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0.54</v>
      </c>
      <c r="C409" s="2">
        <f t="shared" si="36"/>
        <v>0.54622046612219533</v>
      </c>
      <c r="D409" s="2">
        <f t="shared" si="32"/>
        <v>0.5473712938579105</v>
      </c>
      <c r="E409" s="2">
        <f t="shared" si="31"/>
        <v>-1.1508277357151764E-3</v>
      </c>
      <c r="F409" s="2">
        <f t="shared" si="35"/>
        <v>-7.9482994880462606E-4</v>
      </c>
      <c r="G409" s="2">
        <f t="shared" si="33"/>
        <v>-3.5599778691055033E-4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0.54</v>
      </c>
      <c r="C410" s="2">
        <f t="shared" si="36"/>
        <v>0.54526347133416531</v>
      </c>
      <c r="D410" s="2">
        <f t="shared" si="32"/>
        <v>0.5468252720906579</v>
      </c>
      <c r="E410" s="2">
        <f t="shared" si="31"/>
        <v>-1.5618007564925929E-3</v>
      </c>
      <c r="F410" s="2">
        <f t="shared" si="35"/>
        <v>-9.4822411034221942E-4</v>
      </c>
      <c r="G410" s="2">
        <f t="shared" si="33"/>
        <v>-6.1357664615037345E-4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0.54</v>
      </c>
      <c r="C411" s="2">
        <f t="shared" si="36"/>
        <v>0.54599216805198603</v>
      </c>
      <c r="D411" s="2">
        <f t="shared" si="32"/>
        <v>0.54631969638023881</v>
      </c>
      <c r="E411" s="2">
        <f t="shared" si="31"/>
        <v>-3.2752832825277967E-4</v>
      </c>
      <c r="F411" s="2">
        <f t="shared" si="35"/>
        <v>-8.2408495392433155E-4</v>
      </c>
      <c r="G411" s="2">
        <f t="shared" si="33"/>
        <v>4.9655662567155189E-4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5">
        <f>TITRES_STAT!D415</f>
        <v>0.54</v>
      </c>
      <c r="C412" s="2">
        <f t="shared" si="36"/>
        <v>0.54507029604398816</v>
      </c>
      <c r="D412" s="2">
        <f t="shared" si="32"/>
        <v>0.54585157072244339</v>
      </c>
      <c r="E412" s="2">
        <f t="shared" ref="E412:E475" si="37">C412-D412</f>
        <v>-7.8127467845523491E-4</v>
      </c>
      <c r="F412" s="2">
        <f t="shared" si="35"/>
        <v>-8.1552289883051225E-4</v>
      </c>
      <c r="G412" s="2">
        <f t="shared" si="33"/>
        <v>3.4248220375277341E-5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0.54</v>
      </c>
      <c r="C413" s="2">
        <f t="shared" si="36"/>
        <v>0.54582871203722072</v>
      </c>
      <c r="D413" s="2">
        <f t="shared" ref="D413:D476" si="38">$D$4*B413+(1-$D$4)*D412</f>
        <v>0.54541812103929943</v>
      </c>
      <c r="E413" s="2">
        <f t="shared" si="37"/>
        <v>4.1059099792128961E-4</v>
      </c>
      <c r="F413" s="2">
        <f t="shared" si="35"/>
        <v>-5.7030011948015194E-4</v>
      </c>
      <c r="G413" s="2">
        <f t="shared" si="33"/>
        <v>9.8089111740144166E-4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0.54</v>
      </c>
      <c r="C414" s="2">
        <f t="shared" si="36"/>
        <v>0.5464704486468791</v>
      </c>
      <c r="D414" s="2">
        <f t="shared" si="38"/>
        <v>0.54501677874009213</v>
      </c>
      <c r="E414" s="2">
        <f t="shared" si="37"/>
        <v>1.4536699067869696E-3</v>
      </c>
      <c r="F414" s="2">
        <f t="shared" si="35"/>
        <v>-1.6550611422672763E-4</v>
      </c>
      <c r="G414" s="2">
        <f t="shared" si="33"/>
        <v>1.6191760210136972E-3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0.54</v>
      </c>
      <c r="C415" s="2">
        <f t="shared" si="36"/>
        <v>0.54701345654735922</v>
      </c>
      <c r="D415" s="2">
        <f t="shared" si="38"/>
        <v>0.54464516550008535</v>
      </c>
      <c r="E415" s="2">
        <f t="shared" si="37"/>
        <v>2.3682910472738739E-3</v>
      </c>
      <c r="F415" s="2">
        <f t="shared" si="35"/>
        <v>3.4125331807339262E-4</v>
      </c>
      <c r="G415" s="2">
        <f t="shared" si="33"/>
        <v>2.027037729200481E-3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0.54</v>
      </c>
      <c r="C416" s="2">
        <f t="shared" si="36"/>
        <v>0.54747292477084242</v>
      </c>
      <c r="D416" s="2">
        <f t="shared" si="38"/>
        <v>0.54430107916674575</v>
      </c>
      <c r="E416" s="2">
        <f t="shared" si="37"/>
        <v>3.171845604096668E-3</v>
      </c>
      <c r="F416" s="2">
        <f t="shared" si="35"/>
        <v>9.0737177527804784E-4</v>
      </c>
      <c r="G416" s="2">
        <f t="shared" si="33"/>
        <v>2.26447382881862E-3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0.54</v>
      </c>
      <c r="C417" s="2">
        <f t="shared" si="36"/>
        <v>0.54786170557532821</v>
      </c>
      <c r="D417" s="2">
        <f t="shared" si="38"/>
        <v>0.54398248070994981</v>
      </c>
      <c r="E417" s="2">
        <f t="shared" si="37"/>
        <v>3.8792248653783945E-3</v>
      </c>
      <c r="F417" s="2">
        <f t="shared" si="35"/>
        <v>1.5017423932981173E-3</v>
      </c>
      <c r="G417" s="2">
        <f t="shared" si="33"/>
        <v>2.377482472080277E-3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0.54</v>
      </c>
      <c r="C418" s="2">
        <f t="shared" si="36"/>
        <v>0.54665221240989315</v>
      </c>
      <c r="D418" s="2">
        <f t="shared" si="38"/>
        <v>0.54368748213884244</v>
      </c>
      <c r="E418" s="2">
        <f t="shared" si="37"/>
        <v>2.9647302710507084E-3</v>
      </c>
      <c r="F418" s="2">
        <f t="shared" si="35"/>
        <v>1.7943399688486357E-3</v>
      </c>
      <c r="G418" s="2">
        <f t="shared" si="33"/>
        <v>1.1703903022020727E-3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0.52</v>
      </c>
      <c r="C419" s="2">
        <f t="shared" si="36"/>
        <v>0.54562879511606344</v>
      </c>
      <c r="D419" s="2">
        <f t="shared" si="38"/>
        <v>0.54193285383226153</v>
      </c>
      <c r="E419" s="2">
        <f t="shared" si="37"/>
        <v>3.6959412838019068E-3</v>
      </c>
      <c r="F419" s="2">
        <f t="shared" si="35"/>
        <v>2.1746602318392901E-3</v>
      </c>
      <c r="G419" s="2">
        <f t="shared" si="33"/>
        <v>1.5212810519626167E-3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0.53</v>
      </c>
      <c r="C420" s="2">
        <f t="shared" si="36"/>
        <v>0.54476282663666908</v>
      </c>
      <c r="D420" s="2">
        <f t="shared" si="38"/>
        <v>0.5410489387335754</v>
      </c>
      <c r="E420" s="2">
        <f t="shared" si="37"/>
        <v>3.7138879030936822E-3</v>
      </c>
      <c r="F420" s="2">
        <f t="shared" si="35"/>
        <v>2.4825057660901686E-3</v>
      </c>
      <c r="G420" s="2">
        <f t="shared" ref="G420:G483" si="39">E420-F420</f>
        <v>1.2313821370035136E-3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0.54</v>
      </c>
      <c r="C421" s="2">
        <f t="shared" si="36"/>
        <v>0.54403008407718156</v>
      </c>
      <c r="D421" s="2">
        <f t="shared" si="38"/>
        <v>0.54097123956812543</v>
      </c>
      <c r="E421" s="2">
        <f t="shared" si="37"/>
        <v>3.0588445090561356E-3</v>
      </c>
      <c r="F421" s="2">
        <f t="shared" ref="F421:F484" si="41">(E421*(2/(10)))+((1-(2/10))*F420)</f>
        <v>2.5977735146833622E-3</v>
      </c>
      <c r="G421" s="2">
        <f t="shared" si="39"/>
        <v>4.6107099437277341E-4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0.54</v>
      </c>
      <c r="C422" s="2">
        <f t="shared" si="36"/>
        <v>0.5434100711422305</v>
      </c>
      <c r="D422" s="2">
        <f t="shared" si="38"/>
        <v>0.5408992958964125</v>
      </c>
      <c r="E422" s="2">
        <f t="shared" si="37"/>
        <v>2.5107752458179977E-3</v>
      </c>
      <c r="F422" s="2">
        <f t="shared" si="41"/>
        <v>2.5803738609102896E-3</v>
      </c>
      <c r="G422" s="2">
        <f t="shared" si="39"/>
        <v>-6.9598615092291913E-5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0.54</v>
      </c>
      <c r="C423" s="2">
        <f t="shared" si="36"/>
        <v>0.54288544481265655</v>
      </c>
      <c r="D423" s="2">
        <f t="shared" si="38"/>
        <v>0.54083268138556717</v>
      </c>
      <c r="E423" s="2">
        <f t="shared" si="37"/>
        <v>2.0527634270893769E-3</v>
      </c>
      <c r="F423" s="2">
        <f t="shared" si="41"/>
        <v>2.4748517741461072E-3</v>
      </c>
      <c r="G423" s="2">
        <f t="shared" si="39"/>
        <v>-4.2208834705673029E-4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0.54</v>
      </c>
      <c r="C424" s="2">
        <f t="shared" si="36"/>
        <v>0.54244153022609398</v>
      </c>
      <c r="D424" s="2">
        <f t="shared" si="38"/>
        <v>0.54077100128293265</v>
      </c>
      <c r="E424" s="2">
        <f t="shared" si="37"/>
        <v>1.6705289431613313E-3</v>
      </c>
      <c r="F424" s="2">
        <f t="shared" si="41"/>
        <v>2.3139872079491518E-3</v>
      </c>
      <c r="G424" s="2">
        <f t="shared" si="39"/>
        <v>-6.4345826478782054E-4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0.55000000000000004</v>
      </c>
      <c r="C425" s="2">
        <f t="shared" si="36"/>
        <v>0.54206591019131034</v>
      </c>
      <c r="D425" s="2">
        <f t="shared" si="38"/>
        <v>0.5414546308175302</v>
      </c>
      <c r="E425" s="2">
        <f t="shared" si="37"/>
        <v>6.1127937378013808E-4</v>
      </c>
      <c r="F425" s="2">
        <f t="shared" si="41"/>
        <v>1.9734456411153491E-3</v>
      </c>
      <c r="G425" s="2">
        <f t="shared" si="39"/>
        <v>-1.362166267335211E-3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0.54</v>
      </c>
      <c r="C426" s="2">
        <f t="shared" si="36"/>
        <v>0.54174807785418566</v>
      </c>
      <c r="D426" s="2">
        <f t="shared" si="38"/>
        <v>0.54134688038660206</v>
      </c>
      <c r="E426" s="2">
        <f t="shared" si="37"/>
        <v>4.0119746758360275E-4</v>
      </c>
      <c r="F426" s="2">
        <f t="shared" si="41"/>
        <v>1.6589960064089999E-3</v>
      </c>
      <c r="G426" s="2">
        <f t="shared" si="39"/>
        <v>-1.2577985388253971E-3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0.54</v>
      </c>
      <c r="C427" s="2">
        <f t="shared" si="36"/>
        <v>0.54147914279969556</v>
      </c>
      <c r="D427" s="2">
        <f t="shared" si="38"/>
        <v>0.541247111469076</v>
      </c>
      <c r="E427" s="2">
        <f t="shared" si="37"/>
        <v>2.3203133061955317E-4</v>
      </c>
      <c r="F427" s="2">
        <f t="shared" si="41"/>
        <v>1.3736030712511106E-3</v>
      </c>
      <c r="G427" s="2">
        <f t="shared" si="39"/>
        <v>-1.1415717406315575E-3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0.55000000000000004</v>
      </c>
      <c r="C428" s="2">
        <f t="shared" si="36"/>
        <v>0.54125158236897319</v>
      </c>
      <c r="D428" s="2">
        <f t="shared" si="38"/>
        <v>0.5418954735824778</v>
      </c>
      <c r="E428" s="2">
        <f t="shared" si="37"/>
        <v>-6.4389121350461043E-4</v>
      </c>
      <c r="F428" s="2">
        <f t="shared" si="41"/>
        <v>9.7010421429996651E-4</v>
      </c>
      <c r="G428" s="2">
        <f t="shared" si="39"/>
        <v>-1.6139954278045769E-3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0.54</v>
      </c>
      <c r="C429" s="2">
        <f t="shared" si="36"/>
        <v>0.53798210815836189</v>
      </c>
      <c r="D429" s="2">
        <f t="shared" si="38"/>
        <v>0.54175506813192398</v>
      </c>
      <c r="E429" s="2">
        <f t="shared" si="37"/>
        <v>-3.7729599735620845E-3</v>
      </c>
      <c r="F429" s="2">
        <f t="shared" si="41"/>
        <v>2.1491376727556378E-5</v>
      </c>
      <c r="G429" s="2">
        <f t="shared" si="39"/>
        <v>-3.7944513502896409E-3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0.53</v>
      </c>
      <c r="C430" s="2">
        <f t="shared" si="36"/>
        <v>0.53675409151861386</v>
      </c>
      <c r="D430" s="2">
        <f t="shared" si="38"/>
        <v>0.540884322344374</v>
      </c>
      <c r="E430" s="2">
        <f t="shared" si="37"/>
        <v>-4.1302308257601394E-3</v>
      </c>
      <c r="F430" s="2">
        <f t="shared" si="41"/>
        <v>-8.0885306376998279E-4</v>
      </c>
      <c r="G430" s="2">
        <f t="shared" si="39"/>
        <v>-3.3213777619901567E-3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0.54</v>
      </c>
      <c r="C431" s="2">
        <f t="shared" si="36"/>
        <v>0.53725346205421176</v>
      </c>
      <c r="D431" s="2">
        <f t="shared" si="38"/>
        <v>0.54081881698553147</v>
      </c>
      <c r="E431" s="2">
        <f t="shared" si="37"/>
        <v>-3.5653549313197086E-3</v>
      </c>
      <c r="F431" s="2">
        <f t="shared" si="41"/>
        <v>-1.360153437279928E-3</v>
      </c>
      <c r="G431" s="2">
        <f t="shared" si="39"/>
        <v>-2.2052014940397808E-3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0.54</v>
      </c>
      <c r="C432" s="2">
        <f t="shared" si="36"/>
        <v>0.53767600635356383</v>
      </c>
      <c r="D432" s="2">
        <f t="shared" si="38"/>
        <v>0.54075816387549214</v>
      </c>
      <c r="E432" s="2">
        <f t="shared" si="37"/>
        <v>-3.0821575219283082E-3</v>
      </c>
      <c r="F432" s="2">
        <f t="shared" si="41"/>
        <v>-1.7045542542096042E-3</v>
      </c>
      <c r="G432" s="2">
        <f t="shared" si="39"/>
        <v>-1.377603267718704E-3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0.55000000000000004</v>
      </c>
      <c r="C433" s="2">
        <f t="shared" si="36"/>
        <v>0.53803354383763091</v>
      </c>
      <c r="D433" s="2">
        <f t="shared" si="38"/>
        <v>0.5414427443291594</v>
      </c>
      <c r="E433" s="2">
        <f t="shared" si="37"/>
        <v>-3.4092004915284857E-3</v>
      </c>
      <c r="F433" s="2">
        <f t="shared" si="41"/>
        <v>-2.0454835016733806E-3</v>
      </c>
      <c r="G433" s="2">
        <f t="shared" si="39"/>
        <v>-1.3637169898551051E-3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0.54</v>
      </c>
      <c r="C434" s="2">
        <f t="shared" si="36"/>
        <v>0.53833607555491847</v>
      </c>
      <c r="D434" s="2">
        <f t="shared" si="38"/>
        <v>0.54133587437885133</v>
      </c>
      <c r="E434" s="2">
        <f t="shared" si="37"/>
        <v>-2.9997988239328643E-3</v>
      </c>
      <c r="F434" s="2">
        <f t="shared" si="41"/>
        <v>-2.2363465661252775E-3</v>
      </c>
      <c r="G434" s="2">
        <f t="shared" si="39"/>
        <v>-7.6345225780758688E-4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0.55000000000000004</v>
      </c>
      <c r="C435" s="2">
        <f t="shared" si="36"/>
        <v>0.54013052546954643</v>
      </c>
      <c r="D435" s="2">
        <f t="shared" si="38"/>
        <v>0.54197766146189941</v>
      </c>
      <c r="E435" s="2">
        <f t="shared" si="37"/>
        <v>-1.8471359923529773E-3</v>
      </c>
      <c r="F435" s="2">
        <f t="shared" si="41"/>
        <v>-2.1585044513708178E-3</v>
      </c>
      <c r="G435" s="2">
        <f t="shared" si="39"/>
        <v>3.1136845901784047E-4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5">
        <f>TITRES_STAT!D439</f>
        <v>0.54</v>
      </c>
      <c r="C436" s="2">
        <f t="shared" si="36"/>
        <v>0.54011044462807778</v>
      </c>
      <c r="D436" s="2">
        <f t="shared" si="38"/>
        <v>0.54183116802027731</v>
      </c>
      <c r="E436" s="2">
        <f t="shared" si="37"/>
        <v>-1.7207233921995302E-3</v>
      </c>
      <c r="F436" s="2">
        <f t="shared" si="41"/>
        <v>-2.0709482395365603E-3</v>
      </c>
      <c r="G436" s="2">
        <f t="shared" si="39"/>
        <v>3.5022484733703008E-4</v>
      </c>
      <c r="H436" s="2" t="str">
        <f t="shared" si="40"/>
        <v>Sell</v>
      </c>
    </row>
    <row r="437" spans="1:8" ht="13.5" x14ac:dyDescent="0.25">
      <c r="A437" s="3">
        <f>TITRES_STAT!B440</f>
        <v>42940</v>
      </c>
      <c r="B437" s="5">
        <f>TITRES_STAT!D440</f>
        <v>0.53</v>
      </c>
      <c r="C437" s="2">
        <f t="shared" si="36"/>
        <v>0.54009345314683499</v>
      </c>
      <c r="D437" s="2">
        <f t="shared" si="38"/>
        <v>0.54095478520396045</v>
      </c>
      <c r="E437" s="2">
        <f t="shared" si="37"/>
        <v>-8.6133205712546346E-4</v>
      </c>
      <c r="F437" s="2">
        <f t="shared" si="41"/>
        <v>-1.829025003054341E-3</v>
      </c>
      <c r="G437" s="2">
        <f t="shared" si="39"/>
        <v>9.6769294592887758E-4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5">
        <f>TITRES_STAT!D441</f>
        <v>0.54</v>
      </c>
      <c r="C438" s="2">
        <f t="shared" si="36"/>
        <v>0.54161753727809114</v>
      </c>
      <c r="D438" s="2">
        <f t="shared" si="38"/>
        <v>0.54088406037403747</v>
      </c>
      <c r="E438" s="2">
        <f t="shared" si="37"/>
        <v>7.3347690405367594E-4</v>
      </c>
      <c r="F438" s="2">
        <f t="shared" si="41"/>
        <v>-1.3165246216327376E-3</v>
      </c>
      <c r="G438" s="2">
        <f t="shared" si="39"/>
        <v>2.0500015256864138E-3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0.56000000000000005</v>
      </c>
      <c r="C439" s="2">
        <f t="shared" si="36"/>
        <v>0.54136868538915406</v>
      </c>
      <c r="D439" s="2">
        <f t="shared" si="38"/>
        <v>0.54230005590188657</v>
      </c>
      <c r="E439" s="2">
        <f t="shared" si="37"/>
        <v>-9.3137051273251004E-4</v>
      </c>
      <c r="F439" s="2">
        <f t="shared" si="41"/>
        <v>-1.2394937998526923E-3</v>
      </c>
      <c r="G439" s="2">
        <f t="shared" si="39"/>
        <v>3.0812328712018222E-4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0.56000000000000005</v>
      </c>
      <c r="C440" s="2">
        <f t="shared" si="36"/>
        <v>0.53961965686774571</v>
      </c>
      <c r="D440" s="2">
        <f t="shared" si="38"/>
        <v>0.54361116287211719</v>
      </c>
      <c r="E440" s="2">
        <f t="shared" si="37"/>
        <v>-3.9915060043714812E-3</v>
      </c>
      <c r="F440" s="2">
        <f t="shared" si="41"/>
        <v>-1.7898962407564502E-3</v>
      </c>
      <c r="G440" s="2">
        <f t="shared" si="39"/>
        <v>-2.2016097636150308E-3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0.56000000000000005</v>
      </c>
      <c r="C441" s="2">
        <f t="shared" si="36"/>
        <v>0.53967817119578487</v>
      </c>
      <c r="D441" s="2">
        <f t="shared" si="38"/>
        <v>0.54482515080751592</v>
      </c>
      <c r="E441" s="2">
        <f t="shared" si="37"/>
        <v>-5.1469796117310507E-3</v>
      </c>
      <c r="F441" s="2">
        <f t="shared" si="41"/>
        <v>-2.4613129149513705E-3</v>
      </c>
      <c r="G441" s="2">
        <f t="shared" si="39"/>
        <v>-2.6856666967796801E-3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0.56000000000000005</v>
      </c>
      <c r="C442" s="2">
        <f t="shared" si="36"/>
        <v>0.53972768331951027</v>
      </c>
      <c r="D442" s="2">
        <f t="shared" si="38"/>
        <v>0.54594921371066285</v>
      </c>
      <c r="E442" s="2">
        <f t="shared" si="37"/>
        <v>-6.2215303911525854E-3</v>
      </c>
      <c r="F442" s="2">
        <f t="shared" si="41"/>
        <v>-3.2133564101916139E-3</v>
      </c>
      <c r="G442" s="2">
        <f t="shared" si="39"/>
        <v>-3.0081739809609716E-3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0.56999999999999995</v>
      </c>
      <c r="C443" s="2">
        <f t="shared" si="36"/>
        <v>0.54130803973189334</v>
      </c>
      <c r="D443" s="2">
        <f t="shared" si="38"/>
        <v>0.54773075343579891</v>
      </c>
      <c r="E443" s="2">
        <f t="shared" si="37"/>
        <v>-6.4227137039055693E-3</v>
      </c>
      <c r="F443" s="2">
        <f t="shared" si="41"/>
        <v>-3.8552278689344055E-3</v>
      </c>
      <c r="G443" s="2">
        <f t="shared" si="39"/>
        <v>-2.5674858349711638E-3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0.56999999999999995</v>
      </c>
      <c r="C444" s="2">
        <f t="shared" si="36"/>
        <v>0.54110680285006363</v>
      </c>
      <c r="D444" s="2">
        <f t="shared" si="38"/>
        <v>0.54938032725536945</v>
      </c>
      <c r="E444" s="2">
        <f t="shared" si="37"/>
        <v>-8.273524405305821E-3</v>
      </c>
      <c r="F444" s="2">
        <f t="shared" si="41"/>
        <v>-4.7388871762086889E-3</v>
      </c>
      <c r="G444" s="2">
        <f t="shared" si="39"/>
        <v>-3.5346372290971321E-3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0.56999999999999995</v>
      </c>
      <c r="C445" s="2">
        <f t="shared" si="36"/>
        <v>0.54247498702697694</v>
      </c>
      <c r="D445" s="2">
        <f t="shared" si="38"/>
        <v>0.55090771042163844</v>
      </c>
      <c r="E445" s="2">
        <f t="shared" si="37"/>
        <v>-8.432723394661501E-3</v>
      </c>
      <c r="F445" s="2">
        <f t="shared" si="41"/>
        <v>-5.4776544198992519E-3</v>
      </c>
      <c r="G445" s="2">
        <f t="shared" si="39"/>
        <v>-2.9550689747622491E-3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0.56999999999999995</v>
      </c>
      <c r="C446" s="2">
        <f t="shared" si="36"/>
        <v>0.54209421979205741</v>
      </c>
      <c r="D446" s="2">
        <f t="shared" si="38"/>
        <v>0.55232195409410956</v>
      </c>
      <c r="E446" s="2">
        <f t="shared" si="37"/>
        <v>-1.0227734302052149E-2</v>
      </c>
      <c r="F446" s="2">
        <f t="shared" si="41"/>
        <v>-6.4276703963298317E-3</v>
      </c>
      <c r="G446" s="2">
        <f t="shared" si="39"/>
        <v>-3.8000639057223177E-3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0.56999999999999995</v>
      </c>
      <c r="C447" s="2">
        <f t="shared" si="36"/>
        <v>0.54023357059327937</v>
      </c>
      <c r="D447" s="2">
        <f t="shared" si="38"/>
        <v>0.55363143897602729</v>
      </c>
      <c r="E447" s="2">
        <f t="shared" si="37"/>
        <v>-1.3397868382747924E-2</v>
      </c>
      <c r="F447" s="2">
        <f t="shared" si="41"/>
        <v>-7.8217099936134515E-3</v>
      </c>
      <c r="G447" s="2">
        <f t="shared" si="39"/>
        <v>-5.5761583891344724E-3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0.56999999999999995</v>
      </c>
      <c r="C448" s="2">
        <f t="shared" si="36"/>
        <v>0.54019763665585174</v>
      </c>
      <c r="D448" s="2">
        <f t="shared" si="38"/>
        <v>0.55484392497780299</v>
      </c>
      <c r="E448" s="2">
        <f t="shared" si="37"/>
        <v>-1.4646288321951251E-2</v>
      </c>
      <c r="F448" s="2">
        <f t="shared" si="41"/>
        <v>-9.1866256592810121E-3</v>
      </c>
      <c r="G448" s="2">
        <f t="shared" si="39"/>
        <v>-5.4596626626702387E-3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0.56999999999999995</v>
      </c>
      <c r="C449" s="2">
        <f t="shared" si="36"/>
        <v>0.54324415409341298</v>
      </c>
      <c r="D449" s="2">
        <f t="shared" si="38"/>
        <v>0.55596659720166941</v>
      </c>
      <c r="E449" s="2">
        <f t="shared" si="37"/>
        <v>-1.2722443108256432E-2</v>
      </c>
      <c r="F449" s="2">
        <f t="shared" si="41"/>
        <v>-9.893789149076097E-3</v>
      </c>
      <c r="G449" s="2">
        <f t="shared" si="39"/>
        <v>-2.8286539591803345E-3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0.56999999999999995</v>
      </c>
      <c r="C450" s="2">
        <f t="shared" si="36"/>
        <v>0.54582197654058018</v>
      </c>
      <c r="D450" s="2">
        <f t="shared" si="38"/>
        <v>0.55700610852006416</v>
      </c>
      <c r="E450" s="2">
        <f t="shared" si="37"/>
        <v>-1.118413197948398E-2</v>
      </c>
      <c r="F450" s="2">
        <f t="shared" si="41"/>
        <v>-1.0151857715157673E-2</v>
      </c>
      <c r="G450" s="2">
        <f t="shared" si="39"/>
        <v>-1.0322742643263071E-3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0.56999999999999995</v>
      </c>
      <c r="C451" s="2">
        <f t="shared" si="36"/>
        <v>0.54800321091895243</v>
      </c>
      <c r="D451" s="2">
        <f t="shared" si="38"/>
        <v>0.55796861900005945</v>
      </c>
      <c r="E451" s="2">
        <f t="shared" si="37"/>
        <v>-9.9654080811070189E-3</v>
      </c>
      <c r="F451" s="2">
        <f t="shared" si="41"/>
        <v>-1.0114567788347543E-2</v>
      </c>
      <c r="G451" s="2">
        <f t="shared" si="39"/>
        <v>1.4915970724052423E-4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5">
        <f>TITRES_STAT!D455</f>
        <v>0.56000000000000005</v>
      </c>
      <c r="C452" s="2">
        <f t="shared" si="36"/>
        <v>0.54984887077757516</v>
      </c>
      <c r="D452" s="2">
        <f t="shared" si="38"/>
        <v>0.55811909166672169</v>
      </c>
      <c r="E452" s="2">
        <f t="shared" si="37"/>
        <v>-8.270220889146529E-3</v>
      </c>
      <c r="F452" s="2">
        <f t="shared" si="41"/>
        <v>-9.7456984085073396E-3</v>
      </c>
      <c r="G452" s="2">
        <f t="shared" si="39"/>
        <v>1.4754775193608106E-3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5">
        <f>TITRES_STAT!D456</f>
        <v>0.56000000000000005</v>
      </c>
      <c r="C453" s="2">
        <f t="shared" si="36"/>
        <v>0.55294904450410209</v>
      </c>
      <c r="D453" s="2">
        <f t="shared" si="38"/>
        <v>0.5582584182099275</v>
      </c>
      <c r="E453" s="2">
        <f t="shared" si="37"/>
        <v>-5.3093737058254042E-3</v>
      </c>
      <c r="F453" s="2">
        <f t="shared" si="41"/>
        <v>-8.8584334679709525E-3</v>
      </c>
      <c r="G453" s="2">
        <f t="shared" si="39"/>
        <v>3.5490597621455483E-3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0.56000000000000005</v>
      </c>
      <c r="C454" s="2">
        <f t="shared" si="36"/>
        <v>0.55557226842654794</v>
      </c>
      <c r="D454" s="2">
        <f t="shared" si="38"/>
        <v>0.55838742426845134</v>
      </c>
      <c r="E454" s="2">
        <f t="shared" si="37"/>
        <v>-2.815155841903394E-3</v>
      </c>
      <c r="F454" s="2">
        <f t="shared" si="41"/>
        <v>-7.6497779427574407E-3</v>
      </c>
      <c r="G454" s="2">
        <f t="shared" si="39"/>
        <v>4.8346221008540467E-3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0.56000000000000005</v>
      </c>
      <c r="C455" s="2">
        <f t="shared" si="36"/>
        <v>0.55779191943784823</v>
      </c>
      <c r="D455" s="2">
        <f t="shared" si="38"/>
        <v>0.55850687432264012</v>
      </c>
      <c r="E455" s="2">
        <f t="shared" si="37"/>
        <v>-7.1495488479189628E-4</v>
      </c>
      <c r="F455" s="2">
        <f t="shared" si="41"/>
        <v>-6.2628133311643328E-3</v>
      </c>
      <c r="G455" s="2">
        <f t="shared" si="39"/>
        <v>5.5478584463724365E-3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0.55000000000000004</v>
      </c>
      <c r="C456" s="2">
        <f t="shared" si="36"/>
        <v>0.55967008567817933</v>
      </c>
      <c r="D456" s="2">
        <f t="shared" si="38"/>
        <v>0.55787673548392602</v>
      </c>
      <c r="E456" s="2">
        <f t="shared" si="37"/>
        <v>1.793350194253307E-3</v>
      </c>
      <c r="F456" s="2">
        <f t="shared" si="41"/>
        <v>-4.651580626080805E-3</v>
      </c>
      <c r="G456" s="2">
        <f t="shared" si="39"/>
        <v>6.444930820334112E-3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0.54</v>
      </c>
      <c r="C457" s="2">
        <f t="shared" si="36"/>
        <v>0.5612593032661517</v>
      </c>
      <c r="D457" s="2">
        <f t="shared" si="38"/>
        <v>0.55655253285548711</v>
      </c>
      <c r="E457" s="2">
        <f t="shared" si="37"/>
        <v>4.7067704106645847E-3</v>
      </c>
      <c r="F457" s="2">
        <f t="shared" si="41"/>
        <v>-2.7799104187317273E-3</v>
      </c>
      <c r="G457" s="2">
        <f t="shared" si="39"/>
        <v>7.4866808293963119E-3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0.53</v>
      </c>
      <c r="C458" s="2">
        <f t="shared" si="36"/>
        <v>0.56260402584058988</v>
      </c>
      <c r="D458" s="2">
        <f t="shared" si="38"/>
        <v>0.55458567856989549</v>
      </c>
      <c r="E458" s="2">
        <f t="shared" si="37"/>
        <v>8.0183472706943926E-3</v>
      </c>
      <c r="F458" s="2">
        <f t="shared" si="41"/>
        <v>-6.2025888084650321E-4</v>
      </c>
      <c r="G458" s="2">
        <f t="shared" si="39"/>
        <v>8.6386061515408962E-3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0.54</v>
      </c>
      <c r="C459" s="2">
        <f t="shared" si="36"/>
        <v>0.56374186801896065</v>
      </c>
      <c r="D459" s="2">
        <f t="shared" si="38"/>
        <v>0.55350525793508842</v>
      </c>
      <c r="E459" s="2">
        <f t="shared" si="37"/>
        <v>1.0236610083872222E-2</v>
      </c>
      <c r="F459" s="2">
        <f t="shared" si="41"/>
        <v>1.5511149120972421E-3</v>
      </c>
      <c r="G459" s="2">
        <f t="shared" si="39"/>
        <v>8.6854951717749793E-3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0.54</v>
      </c>
      <c r="C460" s="2">
        <f t="shared" si="36"/>
        <v>0.56470465755450516</v>
      </c>
      <c r="D460" s="2">
        <f t="shared" si="38"/>
        <v>0.55250486845841529</v>
      </c>
      <c r="E460" s="2">
        <f t="shared" si="37"/>
        <v>1.2199789096089875E-2</v>
      </c>
      <c r="F460" s="2">
        <f t="shared" si="41"/>
        <v>3.6808497488957691E-3</v>
      </c>
      <c r="G460" s="2">
        <f t="shared" si="39"/>
        <v>8.5189393471941065E-3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0.53</v>
      </c>
      <c r="C461" s="2">
        <f t="shared" si="36"/>
        <v>0.56551932562304286</v>
      </c>
      <c r="D461" s="2">
        <f t="shared" si="38"/>
        <v>0.55083784116519929</v>
      </c>
      <c r="E461" s="2">
        <f t="shared" si="37"/>
        <v>1.4681484457843563E-2</v>
      </c>
      <c r="F461" s="2">
        <f t="shared" si="41"/>
        <v>5.8809766906853279E-3</v>
      </c>
      <c r="G461" s="2">
        <f t="shared" si="39"/>
        <v>8.8005077671582353E-3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0.54</v>
      </c>
      <c r="C462" s="2">
        <f t="shared" si="36"/>
        <v>0.56467019860411316</v>
      </c>
      <c r="D462" s="2">
        <f t="shared" si="38"/>
        <v>0.55003503811592536</v>
      </c>
      <c r="E462" s="2">
        <f t="shared" si="37"/>
        <v>1.4635160488187804E-2</v>
      </c>
      <c r="F462" s="2">
        <f t="shared" si="41"/>
        <v>7.6318134501858238E-3</v>
      </c>
      <c r="G462" s="2">
        <f t="shared" si="39"/>
        <v>7.0033470380019801E-3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0.54</v>
      </c>
      <c r="C463" s="2">
        <f t="shared" ref="C463:C526" si="42">$C$4*B453+C462*(1-$C$4)</f>
        <v>0.56395170651117266</v>
      </c>
      <c r="D463" s="2">
        <f t="shared" si="38"/>
        <v>0.54929170195919019</v>
      </c>
      <c r="E463" s="2">
        <f t="shared" si="37"/>
        <v>1.4660004551982464E-2</v>
      </c>
      <c r="F463" s="2">
        <f t="shared" si="41"/>
        <v>9.0374516705451526E-3</v>
      </c>
      <c r="G463" s="2">
        <f t="shared" si="39"/>
        <v>5.6225528814373114E-3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0.53</v>
      </c>
      <c r="C464" s="2">
        <f t="shared" si="42"/>
        <v>0.56334375166329997</v>
      </c>
      <c r="D464" s="2">
        <f t="shared" si="38"/>
        <v>0.54786268699925011</v>
      </c>
      <c r="E464" s="2">
        <f t="shared" si="37"/>
        <v>1.5481064664049859E-2</v>
      </c>
      <c r="F464" s="2">
        <f t="shared" si="41"/>
        <v>1.0326174269246095E-2</v>
      </c>
      <c r="G464" s="2">
        <f t="shared" si="39"/>
        <v>5.1548903948037648E-3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0.54</v>
      </c>
      <c r="C465" s="2">
        <f t="shared" si="42"/>
        <v>0.5628293283304846</v>
      </c>
      <c r="D465" s="2">
        <f t="shared" si="38"/>
        <v>0.5472802657400464</v>
      </c>
      <c r="E465" s="2">
        <f t="shared" si="37"/>
        <v>1.5549062590438201E-2</v>
      </c>
      <c r="F465" s="2">
        <f t="shared" si="41"/>
        <v>1.1370751933484517E-2</v>
      </c>
      <c r="G465" s="2">
        <f t="shared" si="39"/>
        <v>4.1783106569536835E-3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0.54</v>
      </c>
      <c r="C466" s="2">
        <f t="shared" si="42"/>
        <v>0.56085558551041004</v>
      </c>
      <c r="D466" s="2">
        <f t="shared" si="38"/>
        <v>0.54674098679633931</v>
      </c>
      <c r="E466" s="2">
        <f t="shared" si="37"/>
        <v>1.4114598714070725E-2</v>
      </c>
      <c r="F466" s="2">
        <f t="shared" si="41"/>
        <v>1.191952128960176E-2</v>
      </c>
      <c r="G466" s="2">
        <f t="shared" si="39"/>
        <v>2.1950774244689653E-3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0.54</v>
      </c>
      <c r="C467" s="2">
        <f t="shared" si="42"/>
        <v>0.55764703389342385</v>
      </c>
      <c r="D467" s="2">
        <f t="shared" si="38"/>
        <v>0.54624165444105499</v>
      </c>
      <c r="E467" s="2">
        <f t="shared" si="37"/>
        <v>1.1405379452368858E-2</v>
      </c>
      <c r="F467" s="2">
        <f t="shared" si="41"/>
        <v>1.1816692922155181E-2</v>
      </c>
      <c r="G467" s="2">
        <f t="shared" si="39"/>
        <v>-4.1131346978632265E-4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0.54</v>
      </c>
      <c r="C468" s="2">
        <f t="shared" si="42"/>
        <v>0.55339364406366631</v>
      </c>
      <c r="D468" s="2">
        <f t="shared" si="38"/>
        <v>0.54577930966764354</v>
      </c>
      <c r="E468" s="2">
        <f t="shared" si="37"/>
        <v>7.6143343960227705E-3</v>
      </c>
      <c r="F468" s="2">
        <f t="shared" si="41"/>
        <v>1.0976221216928699E-2</v>
      </c>
      <c r="G468" s="2">
        <f t="shared" si="39"/>
        <v>-3.361886820905928E-3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0.54</v>
      </c>
      <c r="C469" s="2">
        <f t="shared" si="42"/>
        <v>0.55133308343848686</v>
      </c>
      <c r="D469" s="2">
        <f t="shared" si="38"/>
        <v>0.54535121265522557</v>
      </c>
      <c r="E469" s="2">
        <f t="shared" si="37"/>
        <v>5.9818707832612894E-3</v>
      </c>
      <c r="F469" s="2">
        <f t="shared" si="41"/>
        <v>9.9773511301952181E-3</v>
      </c>
      <c r="G469" s="2">
        <f t="shared" si="39"/>
        <v>-3.9954803469339287E-3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0.55000000000000004</v>
      </c>
      <c r="C470" s="2">
        <f t="shared" si="42"/>
        <v>0.54958953214025807</v>
      </c>
      <c r="D470" s="2">
        <f t="shared" si="38"/>
        <v>0.545695567273357</v>
      </c>
      <c r="E470" s="2">
        <f t="shared" si="37"/>
        <v>3.8939648669010785E-3</v>
      </c>
      <c r="F470" s="2">
        <f t="shared" si="41"/>
        <v>8.7606738775363908E-3</v>
      </c>
      <c r="G470" s="2">
        <f t="shared" si="39"/>
        <v>-4.8667090106353124E-3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0.55000000000000004</v>
      </c>
      <c r="C471" s="2">
        <f t="shared" si="42"/>
        <v>0.54657575796483371</v>
      </c>
      <c r="D471" s="2">
        <f t="shared" si="38"/>
        <v>0.54601441414199725</v>
      </c>
      <c r="E471" s="2">
        <f t="shared" si="37"/>
        <v>5.6134382283645756E-4</v>
      </c>
      <c r="F471" s="2">
        <f t="shared" si="41"/>
        <v>7.1208078665964047E-3</v>
      </c>
      <c r="G471" s="2">
        <f t="shared" si="39"/>
        <v>-6.5594640437599471E-3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0.55000000000000004</v>
      </c>
      <c r="C472" s="2">
        <f t="shared" si="42"/>
        <v>0.5455641028933208</v>
      </c>
      <c r="D472" s="2">
        <f t="shared" si="38"/>
        <v>0.54630964272407156</v>
      </c>
      <c r="E472" s="2">
        <f t="shared" si="37"/>
        <v>-7.4553983075076324E-4</v>
      </c>
      <c r="F472" s="2">
        <f t="shared" si="41"/>
        <v>5.5475383271269716E-3</v>
      </c>
      <c r="G472" s="2">
        <f t="shared" si="39"/>
        <v>-6.2930781578777349E-3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0.55000000000000004</v>
      </c>
      <c r="C473" s="2">
        <f t="shared" si="42"/>
        <v>0.54470808706357909</v>
      </c>
      <c r="D473" s="2">
        <f t="shared" si="38"/>
        <v>0.54658300252228853</v>
      </c>
      <c r="E473" s="2">
        <f t="shared" si="37"/>
        <v>-1.8749154587094363E-3</v>
      </c>
      <c r="F473" s="2">
        <f t="shared" si="41"/>
        <v>4.0630475699596899E-3</v>
      </c>
      <c r="G473" s="2">
        <f t="shared" si="39"/>
        <v>-5.9379630286691262E-3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0.55000000000000004</v>
      </c>
      <c r="C474" s="2">
        <f t="shared" si="42"/>
        <v>0.5424453044384131</v>
      </c>
      <c r="D474" s="2">
        <f t="shared" si="38"/>
        <v>0.54683611344656347</v>
      </c>
      <c r="E474" s="2">
        <f t="shared" si="37"/>
        <v>-4.3908090081503648E-3</v>
      </c>
      <c r="F474" s="2">
        <f t="shared" si="41"/>
        <v>2.3722762543376789E-3</v>
      </c>
      <c r="G474" s="2">
        <f t="shared" si="39"/>
        <v>-6.7630852624880437E-3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0.54</v>
      </c>
      <c r="C475" s="2">
        <f t="shared" si="42"/>
        <v>0.54206910375558026</v>
      </c>
      <c r="D475" s="2">
        <f t="shared" si="38"/>
        <v>0.54632973467274404</v>
      </c>
      <c r="E475" s="2">
        <f t="shared" si="37"/>
        <v>-4.2606309171637768E-3</v>
      </c>
      <c r="F475" s="2">
        <f t="shared" si="41"/>
        <v>1.0456948200373878E-3</v>
      </c>
      <c r="G475" s="2">
        <f t="shared" si="39"/>
        <v>-5.3063257372011645E-3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0.54</v>
      </c>
      <c r="C476" s="2">
        <f t="shared" si="42"/>
        <v>0.54175078010087563</v>
      </c>
      <c r="D476" s="2">
        <f t="shared" si="38"/>
        <v>0.54586086543772605</v>
      </c>
      <c r="E476" s="2">
        <f t="shared" ref="E476:E539" si="43">C476-D476</f>
        <v>-4.110085336850422E-3</v>
      </c>
      <c r="F476" s="2">
        <f t="shared" si="41"/>
        <v>1.4538788659825843E-5</v>
      </c>
      <c r="G476" s="2">
        <f t="shared" si="39"/>
        <v>-4.1246241255102475E-3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0.54</v>
      </c>
      <c r="C477" s="2">
        <f t="shared" si="42"/>
        <v>0.54148142931612553</v>
      </c>
      <c r="D477" s="2">
        <f t="shared" ref="D477:D540" si="44">$D$4*B477+(1-$D$4)*D476</f>
        <v>0.5454267272571538</v>
      </c>
      <c r="E477" s="2">
        <f t="shared" si="43"/>
        <v>-3.9452979410282696E-3</v>
      </c>
      <c r="F477" s="2">
        <f t="shared" si="41"/>
        <v>-7.7742855727779329E-4</v>
      </c>
      <c r="G477" s="2">
        <f t="shared" si="39"/>
        <v>-3.1678693837504761E-3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0.54</v>
      </c>
      <c r="C478" s="2">
        <f t="shared" si="42"/>
        <v>0.54125351711364467</v>
      </c>
      <c r="D478" s="2">
        <f t="shared" si="44"/>
        <v>0.54502474746032759</v>
      </c>
      <c r="E478" s="2">
        <f t="shared" si="43"/>
        <v>-3.7712303466829189E-3</v>
      </c>
      <c r="F478" s="2">
        <f t="shared" si="41"/>
        <v>-1.3761889151588185E-3</v>
      </c>
      <c r="G478" s="2">
        <f t="shared" si="39"/>
        <v>-2.3950414315241004E-3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0.54</v>
      </c>
      <c r="C479" s="2">
        <f t="shared" si="42"/>
        <v>0.54106066832693012</v>
      </c>
      <c r="D479" s="2">
        <f t="shared" si="44"/>
        <v>0.54465254394474782</v>
      </c>
      <c r="E479" s="2">
        <f t="shared" si="43"/>
        <v>-3.591875617817708E-3</v>
      </c>
      <c r="F479" s="2">
        <f t="shared" si="41"/>
        <v>-1.8193262556905965E-3</v>
      </c>
      <c r="G479" s="2">
        <f t="shared" si="39"/>
        <v>-1.7725493621271115E-3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0.53</v>
      </c>
      <c r="C480" s="2">
        <f t="shared" si="42"/>
        <v>0.542435950122787</v>
      </c>
      <c r="D480" s="2">
        <f t="shared" si="44"/>
        <v>0.54356717031921087</v>
      </c>
      <c r="E480" s="2">
        <f t="shared" si="43"/>
        <v>-1.1312201964238655E-3</v>
      </c>
      <c r="F480" s="2">
        <f t="shared" si="41"/>
        <v>-1.6817050438372504E-3</v>
      </c>
      <c r="G480" s="2">
        <f t="shared" si="39"/>
        <v>5.5048484741338486E-4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0.53</v>
      </c>
      <c r="C481" s="2">
        <f t="shared" si="42"/>
        <v>0.54359965010389666</v>
      </c>
      <c r="D481" s="2">
        <f t="shared" si="44"/>
        <v>0.54256219474001</v>
      </c>
      <c r="E481" s="2">
        <f t="shared" si="43"/>
        <v>1.0374553638866635E-3</v>
      </c>
      <c r="F481" s="2">
        <f t="shared" si="41"/>
        <v>-1.1378729622924676E-3</v>
      </c>
      <c r="G481" s="2">
        <f t="shared" si="39"/>
        <v>2.1753283261791313E-3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0.53</v>
      </c>
      <c r="C482" s="2">
        <f t="shared" si="42"/>
        <v>0.54458431931868179</v>
      </c>
      <c r="D482" s="2">
        <f t="shared" si="44"/>
        <v>0.54163166179630551</v>
      </c>
      <c r="E482" s="2">
        <f t="shared" si="43"/>
        <v>2.9526575223762785E-3</v>
      </c>
      <c r="F482" s="2">
        <f t="shared" si="41"/>
        <v>-3.1976686535871836E-4</v>
      </c>
      <c r="G482" s="2">
        <f t="shared" si="39"/>
        <v>3.2724243877349968E-3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0.53</v>
      </c>
      <c r="C483" s="2">
        <f t="shared" si="42"/>
        <v>0.54541750096196151</v>
      </c>
      <c r="D483" s="2">
        <f t="shared" si="44"/>
        <v>0.54077005721880134</v>
      </c>
      <c r="E483" s="2">
        <f t="shared" si="43"/>
        <v>4.6474437431601734E-3</v>
      </c>
      <c r="F483" s="2">
        <f t="shared" si="41"/>
        <v>6.7367525634506008E-4</v>
      </c>
      <c r="G483" s="2">
        <f t="shared" si="39"/>
        <v>3.9737684868151133E-3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0.53</v>
      </c>
      <c r="C484" s="2">
        <f t="shared" si="42"/>
        <v>0.5461225008139674</v>
      </c>
      <c r="D484" s="2">
        <f t="shared" si="44"/>
        <v>0.53997227520259383</v>
      </c>
      <c r="E484" s="2">
        <f t="shared" si="43"/>
        <v>6.150225611373572E-3</v>
      </c>
      <c r="F484" s="2">
        <f t="shared" si="41"/>
        <v>1.7689853273507626E-3</v>
      </c>
      <c r="G484" s="2">
        <f t="shared" ref="G484:G547" si="45">E484-F484</f>
        <v>4.3812402840228094E-3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0.52</v>
      </c>
      <c r="C485" s="2">
        <f t="shared" si="42"/>
        <v>0.5451805776118186</v>
      </c>
      <c r="D485" s="2">
        <f t="shared" si="44"/>
        <v>0.53849284740980907</v>
      </c>
      <c r="E485" s="2">
        <f t="shared" si="43"/>
        <v>6.6877302020095231E-3</v>
      </c>
      <c r="F485" s="2">
        <f t="shared" ref="F485:F548" si="47">(E485*(2/(10)))+((1-(2/10))*F484)</f>
        <v>2.7527343022825147E-3</v>
      </c>
      <c r="G485" s="2">
        <f t="shared" si="45"/>
        <v>3.9349958997270083E-3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0.52</v>
      </c>
      <c r="C486" s="2">
        <f t="shared" si="42"/>
        <v>0.54438356567153878</v>
      </c>
      <c r="D486" s="2">
        <f t="shared" si="44"/>
        <v>0.53712300686093439</v>
      </c>
      <c r="E486" s="2">
        <f t="shared" si="43"/>
        <v>7.2605588106043895E-3</v>
      </c>
      <c r="F486" s="2">
        <f t="shared" si="47"/>
        <v>3.6542992039468899E-3</v>
      </c>
      <c r="G486" s="2">
        <f t="shared" si="45"/>
        <v>3.6062596066574995E-3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0.52</v>
      </c>
      <c r="C487" s="2">
        <f t="shared" si="42"/>
        <v>0.54370917095284055</v>
      </c>
      <c r="D487" s="2">
        <f t="shared" si="44"/>
        <v>0.53585463598234673</v>
      </c>
      <c r="E487" s="2">
        <f t="shared" si="43"/>
        <v>7.8545349704938205E-3</v>
      </c>
      <c r="F487" s="2">
        <f t="shared" si="47"/>
        <v>4.4943463572562764E-3</v>
      </c>
      <c r="G487" s="2">
        <f t="shared" si="45"/>
        <v>3.3601886132375441E-3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0.52</v>
      </c>
      <c r="C488" s="2">
        <f t="shared" si="42"/>
        <v>0.54313852926778816</v>
      </c>
      <c r="D488" s="2">
        <f t="shared" si="44"/>
        <v>0.53468021850217295</v>
      </c>
      <c r="E488" s="2">
        <f t="shared" si="43"/>
        <v>8.4583107656152068E-3</v>
      </c>
      <c r="F488" s="2">
        <f t="shared" si="47"/>
        <v>5.2871392389280628E-3</v>
      </c>
      <c r="G488" s="2">
        <f t="shared" si="45"/>
        <v>3.171171526687144E-3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0.51</v>
      </c>
      <c r="C489" s="2">
        <f t="shared" si="42"/>
        <v>0.54265567861120534</v>
      </c>
      <c r="D489" s="2">
        <f t="shared" si="44"/>
        <v>0.53285205416867865</v>
      </c>
      <c r="E489" s="2">
        <f t="shared" si="43"/>
        <v>9.8036244425266927E-3</v>
      </c>
      <c r="F489" s="2">
        <f t="shared" si="47"/>
        <v>6.1904362796477898E-3</v>
      </c>
      <c r="G489" s="2">
        <f t="shared" si="45"/>
        <v>3.6131881628789029E-3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0.51</v>
      </c>
      <c r="C490" s="2">
        <f t="shared" si="42"/>
        <v>0.54070865113255839</v>
      </c>
      <c r="D490" s="2">
        <f t="shared" si="44"/>
        <v>0.5311593094154432</v>
      </c>
      <c r="E490" s="2">
        <f t="shared" si="43"/>
        <v>9.5493417171151895E-3</v>
      </c>
      <c r="F490" s="2">
        <f t="shared" si="47"/>
        <v>6.86221736714127E-3</v>
      </c>
      <c r="G490" s="2">
        <f t="shared" si="45"/>
        <v>2.6871243499739196E-3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0.51</v>
      </c>
      <c r="C491" s="2">
        <f t="shared" si="42"/>
        <v>0.539061166342934</v>
      </c>
      <c r="D491" s="2">
        <f t="shared" si="44"/>
        <v>0.52959195316244745</v>
      </c>
      <c r="E491" s="2">
        <f t="shared" si="43"/>
        <v>9.4692131804865465E-3</v>
      </c>
      <c r="F491" s="2">
        <f t="shared" si="47"/>
        <v>7.3836165298103258E-3</v>
      </c>
      <c r="G491" s="2">
        <f t="shared" si="45"/>
        <v>2.0855966506762207E-3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0.5</v>
      </c>
      <c r="C492" s="2">
        <f t="shared" si="42"/>
        <v>0.5376671407517134</v>
      </c>
      <c r="D492" s="2">
        <f t="shared" si="44"/>
        <v>0.52739995663189576</v>
      </c>
      <c r="E492" s="2">
        <f t="shared" si="43"/>
        <v>1.0267184119817641E-2</v>
      </c>
      <c r="F492" s="2">
        <f t="shared" si="47"/>
        <v>7.9603300478117891E-3</v>
      </c>
      <c r="G492" s="2">
        <f t="shared" si="45"/>
        <v>2.3068540720058515E-3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0.52</v>
      </c>
      <c r="C493" s="2">
        <f t="shared" si="42"/>
        <v>0.53648758063606516</v>
      </c>
      <c r="D493" s="2">
        <f t="shared" si="44"/>
        <v>0.52685181169619977</v>
      </c>
      <c r="E493" s="2">
        <f t="shared" si="43"/>
        <v>9.6357689398653967E-3</v>
      </c>
      <c r="F493" s="2">
        <f t="shared" si="47"/>
        <v>8.2954178262225117E-3</v>
      </c>
      <c r="G493" s="2">
        <f t="shared" si="45"/>
        <v>1.3403511136428851E-3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0.52</v>
      </c>
      <c r="C494" s="2">
        <f t="shared" si="42"/>
        <v>0.53548949130743972</v>
      </c>
      <c r="D494" s="2">
        <f t="shared" si="44"/>
        <v>0.52634427008907392</v>
      </c>
      <c r="E494" s="2">
        <f t="shared" si="43"/>
        <v>9.1452212183658066E-3</v>
      </c>
      <c r="F494" s="2">
        <f t="shared" si="47"/>
        <v>8.4653785046511706E-3</v>
      </c>
      <c r="G494" s="2">
        <f t="shared" si="45"/>
        <v>6.7984271371463595E-4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0.51</v>
      </c>
      <c r="C495" s="2">
        <f t="shared" si="42"/>
        <v>0.53310649264475662</v>
      </c>
      <c r="D495" s="2">
        <f t="shared" si="44"/>
        <v>0.52513358341580918</v>
      </c>
      <c r="E495" s="2">
        <f t="shared" si="43"/>
        <v>7.9729092289474446E-3</v>
      </c>
      <c r="F495" s="2">
        <f t="shared" si="47"/>
        <v>8.3668846495104261E-3</v>
      </c>
      <c r="G495" s="2">
        <f t="shared" si="45"/>
        <v>-3.9397542056298154E-4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0.49</v>
      </c>
      <c r="C496" s="2">
        <f t="shared" si="42"/>
        <v>0.5310901091609479</v>
      </c>
      <c r="D496" s="2">
        <f t="shared" si="44"/>
        <v>0.52253109575537893</v>
      </c>
      <c r="E496" s="2">
        <f t="shared" si="43"/>
        <v>8.5590134055689715E-3</v>
      </c>
      <c r="F496" s="2">
        <f t="shared" si="47"/>
        <v>8.4053104007221352E-3</v>
      </c>
      <c r="G496" s="2">
        <f t="shared" si="45"/>
        <v>1.537030048468363E-4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0.5</v>
      </c>
      <c r="C497" s="2">
        <f t="shared" si="42"/>
        <v>0.52938393852080201</v>
      </c>
      <c r="D497" s="2">
        <f t="shared" si="44"/>
        <v>0.52086212569942492</v>
      </c>
      <c r="E497" s="2">
        <f t="shared" si="43"/>
        <v>8.5218128213770949E-3</v>
      </c>
      <c r="F497" s="2">
        <f t="shared" si="47"/>
        <v>8.4286108848531278E-3</v>
      </c>
      <c r="G497" s="2">
        <f t="shared" si="45"/>
        <v>9.3201936523967105E-5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0.5</v>
      </c>
      <c r="C498" s="2">
        <f t="shared" si="42"/>
        <v>0.52794025567144787</v>
      </c>
      <c r="D498" s="2">
        <f t="shared" si="44"/>
        <v>0.51931678305502305</v>
      </c>
      <c r="E498" s="2">
        <f t="shared" si="43"/>
        <v>8.623472616424821E-3</v>
      </c>
      <c r="F498" s="2">
        <f t="shared" si="47"/>
        <v>8.4675832311674661E-3</v>
      </c>
      <c r="G498" s="2">
        <f t="shared" si="45"/>
        <v>1.5588938525735486E-4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5">
        <f>TITRES_STAT!D502</f>
        <v>0.51</v>
      </c>
      <c r="C499" s="2">
        <f t="shared" si="42"/>
        <v>0.52518021633737899</v>
      </c>
      <c r="D499" s="2">
        <f t="shared" si="44"/>
        <v>0.51862665097687322</v>
      </c>
      <c r="E499" s="2">
        <f t="shared" si="43"/>
        <v>6.5535653605057753E-3</v>
      </c>
      <c r="F499" s="2">
        <f t="shared" si="47"/>
        <v>8.084779657035128E-3</v>
      </c>
      <c r="G499" s="2">
        <f t="shared" si="45"/>
        <v>-1.5312142965293526E-3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0.51</v>
      </c>
      <c r="C500" s="2">
        <f t="shared" si="42"/>
        <v>0.52284479843932075</v>
      </c>
      <c r="D500" s="2">
        <f t="shared" si="44"/>
        <v>0.51798763979340112</v>
      </c>
      <c r="E500" s="2">
        <f t="shared" si="43"/>
        <v>4.8571586459196237E-3</v>
      </c>
      <c r="F500" s="2">
        <f t="shared" si="47"/>
        <v>7.439255454812028E-3</v>
      </c>
      <c r="G500" s="2">
        <f t="shared" si="45"/>
        <v>-2.5820968088924043E-3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0.51</v>
      </c>
      <c r="C501" s="2">
        <f t="shared" si="42"/>
        <v>0.52086867560250216</v>
      </c>
      <c r="D501" s="2">
        <f t="shared" si="44"/>
        <v>0.51739596277166766</v>
      </c>
      <c r="E501" s="2">
        <f t="shared" si="43"/>
        <v>3.4727128308345012E-3</v>
      </c>
      <c r="F501" s="2">
        <f t="shared" si="47"/>
        <v>6.6459469300165228E-3</v>
      </c>
      <c r="G501" s="2">
        <f t="shared" si="45"/>
        <v>-3.1732340991820216E-3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0.52</v>
      </c>
      <c r="C502" s="2">
        <f t="shared" si="42"/>
        <v>0.51765811012519414</v>
      </c>
      <c r="D502" s="2">
        <f t="shared" si="44"/>
        <v>0.51758885441821079</v>
      </c>
      <c r="E502" s="2">
        <f t="shared" si="43"/>
        <v>6.925570698335104E-5</v>
      </c>
      <c r="F502" s="2">
        <f t="shared" si="47"/>
        <v>5.3306086854098883E-3</v>
      </c>
      <c r="G502" s="2">
        <f t="shared" si="45"/>
        <v>-5.2613529784265372E-3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0.51</v>
      </c>
      <c r="C503" s="2">
        <f t="shared" si="42"/>
        <v>0.51801840087516426</v>
      </c>
      <c r="D503" s="2">
        <f t="shared" si="44"/>
        <v>0.51702671705389891</v>
      </c>
      <c r="E503" s="2">
        <f t="shared" si="43"/>
        <v>9.9168382126535448E-4</v>
      </c>
      <c r="F503" s="2">
        <f t="shared" si="47"/>
        <v>4.4628237125809815E-3</v>
      </c>
      <c r="G503" s="2">
        <f t="shared" si="45"/>
        <v>-3.471139891315627E-3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0.51</v>
      </c>
      <c r="C504" s="2">
        <f t="shared" si="42"/>
        <v>0.51832326227898518</v>
      </c>
      <c r="D504" s="2">
        <f t="shared" si="44"/>
        <v>0.51650621949435083</v>
      </c>
      <c r="E504" s="2">
        <f t="shared" si="43"/>
        <v>1.8170427846343484E-3</v>
      </c>
      <c r="F504" s="2">
        <f t="shared" si="47"/>
        <v>3.9336675269916552E-3</v>
      </c>
      <c r="G504" s="2">
        <f t="shared" si="45"/>
        <v>-2.1166247423573068E-3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0.51</v>
      </c>
      <c r="C505" s="2">
        <f t="shared" si="42"/>
        <v>0.51704276038991059</v>
      </c>
      <c r="D505" s="2">
        <f t="shared" si="44"/>
        <v>0.51602427730958411</v>
      </c>
      <c r="E505" s="2">
        <f t="shared" si="43"/>
        <v>1.0184830803264822E-3</v>
      </c>
      <c r="F505" s="2">
        <f t="shared" si="47"/>
        <v>3.3506306376586211E-3</v>
      </c>
      <c r="G505" s="2">
        <f t="shared" si="45"/>
        <v>-2.3321475573321389E-3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0.5</v>
      </c>
      <c r="C506" s="2">
        <f t="shared" si="42"/>
        <v>0.51288233571453978</v>
      </c>
      <c r="D506" s="2">
        <f t="shared" si="44"/>
        <v>0.5148372938051704</v>
      </c>
      <c r="E506" s="2">
        <f t="shared" si="43"/>
        <v>-1.9549580906306208E-3</v>
      </c>
      <c r="F506" s="2">
        <f t="shared" si="47"/>
        <v>2.2895128920007728E-3</v>
      </c>
      <c r="G506" s="2">
        <f t="shared" si="45"/>
        <v>-4.2444709826313931E-3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0.5</v>
      </c>
      <c r="C507" s="2">
        <f t="shared" si="42"/>
        <v>0.51090043791230288</v>
      </c>
      <c r="D507" s="2">
        <f t="shared" si="44"/>
        <v>0.51373823500478744</v>
      </c>
      <c r="E507" s="2">
        <f t="shared" si="43"/>
        <v>-2.8377970924845508E-3</v>
      </c>
      <c r="F507" s="2">
        <f t="shared" si="47"/>
        <v>1.2640508951037082E-3</v>
      </c>
      <c r="G507" s="2">
        <f t="shared" si="45"/>
        <v>-4.101847987588259E-3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0.5</v>
      </c>
      <c r="C508" s="2">
        <f t="shared" si="42"/>
        <v>0.5092234474642563</v>
      </c>
      <c r="D508" s="2">
        <f t="shared" si="44"/>
        <v>0.51272058796739572</v>
      </c>
      <c r="E508" s="2">
        <f t="shared" si="43"/>
        <v>-3.4971405031394287E-3</v>
      </c>
      <c r="F508" s="2">
        <f t="shared" si="47"/>
        <v>3.1181261545508085E-4</v>
      </c>
      <c r="G508" s="2">
        <f t="shared" si="45"/>
        <v>-3.8089531185945096E-3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0.51</v>
      </c>
      <c r="C509" s="2">
        <f t="shared" si="42"/>
        <v>0.50934291708514001</v>
      </c>
      <c r="D509" s="2">
        <f t="shared" si="44"/>
        <v>0.51251906293277383</v>
      </c>
      <c r="E509" s="2">
        <f t="shared" si="43"/>
        <v>-3.1761458476338156E-3</v>
      </c>
      <c r="F509" s="2">
        <f t="shared" si="47"/>
        <v>-3.8577907716269843E-4</v>
      </c>
      <c r="G509" s="2">
        <f t="shared" si="45"/>
        <v>-2.7903667704711173E-3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0.51</v>
      </c>
      <c r="C510" s="2">
        <f t="shared" si="42"/>
        <v>0.50944400676434931</v>
      </c>
      <c r="D510" s="2">
        <f t="shared" si="44"/>
        <v>0.51233246567849433</v>
      </c>
      <c r="E510" s="2">
        <f t="shared" si="43"/>
        <v>-2.8884589141450201E-3</v>
      </c>
      <c r="F510" s="2">
        <f t="shared" si="47"/>
        <v>-8.8631504455916282E-4</v>
      </c>
      <c r="G510" s="2">
        <f t="shared" si="45"/>
        <v>-2.0021438695858574E-3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0.51</v>
      </c>
      <c r="C511" s="2">
        <f t="shared" si="42"/>
        <v>0.50952954418521867</v>
      </c>
      <c r="D511" s="2">
        <f t="shared" si="44"/>
        <v>0.51215969044305032</v>
      </c>
      <c r="E511" s="2">
        <f t="shared" si="43"/>
        <v>-2.6301462578316448E-3</v>
      </c>
      <c r="F511" s="2">
        <f t="shared" si="47"/>
        <v>-1.2350812872136594E-3</v>
      </c>
      <c r="G511" s="2">
        <f t="shared" si="45"/>
        <v>-1.3950649706179854E-3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0.51</v>
      </c>
      <c r="C512" s="2">
        <f t="shared" si="42"/>
        <v>0.51114038354133884</v>
      </c>
      <c r="D512" s="2">
        <f t="shared" si="44"/>
        <v>0.51199971337319472</v>
      </c>
      <c r="E512" s="2">
        <f t="shared" si="43"/>
        <v>-8.5932983185588174E-4</v>
      </c>
      <c r="F512" s="2">
        <f t="shared" si="47"/>
        <v>-1.1599309961421039E-3</v>
      </c>
      <c r="G512" s="2">
        <f t="shared" si="45"/>
        <v>3.0060116428622216E-4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5">
        <f>TITRES_STAT!D516</f>
        <v>0.5</v>
      </c>
      <c r="C513" s="2">
        <f t="shared" si="42"/>
        <v>0.51096493991959435</v>
      </c>
      <c r="D513" s="2">
        <f t="shared" si="44"/>
        <v>0.51111084571592102</v>
      </c>
      <c r="E513" s="2">
        <f t="shared" si="43"/>
        <v>-1.45905796326673E-4</v>
      </c>
      <c r="F513" s="2">
        <f t="shared" si="47"/>
        <v>-9.5712595617901777E-4</v>
      </c>
      <c r="G513" s="2">
        <f t="shared" si="45"/>
        <v>8.1122015985234477E-4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0.5</v>
      </c>
      <c r="C514" s="2">
        <f t="shared" si="42"/>
        <v>0.51081648762427223</v>
      </c>
      <c r="D514" s="2">
        <f t="shared" si="44"/>
        <v>0.5102878201073342</v>
      </c>
      <c r="E514" s="2">
        <f t="shared" si="43"/>
        <v>5.286675169380306E-4</v>
      </c>
      <c r="F514" s="2">
        <f t="shared" si="47"/>
        <v>-6.5996726155560814E-4</v>
      </c>
      <c r="G514" s="2">
        <f t="shared" si="45"/>
        <v>1.1886347784936387E-3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0.51</v>
      </c>
      <c r="C515" s="2">
        <f t="shared" si="42"/>
        <v>0.51069087414361491</v>
      </c>
      <c r="D515" s="2">
        <f t="shared" si="44"/>
        <v>0.51026650009938357</v>
      </c>
      <c r="E515" s="2">
        <f t="shared" si="43"/>
        <v>4.2437404423134595E-4</v>
      </c>
      <c r="F515" s="2">
        <f t="shared" si="47"/>
        <v>-4.430990003982174E-4</v>
      </c>
      <c r="G515" s="2">
        <f t="shared" si="45"/>
        <v>8.674730446295634E-4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0.5</v>
      </c>
      <c r="C516" s="2">
        <f t="shared" si="42"/>
        <v>0.50904612427536644</v>
      </c>
      <c r="D516" s="2">
        <f t="shared" si="44"/>
        <v>0.50950601861054035</v>
      </c>
      <c r="E516" s="2">
        <f t="shared" si="43"/>
        <v>-4.5989433517390488E-4</v>
      </c>
      <c r="F516" s="2">
        <f t="shared" si="47"/>
        <v>-4.4645806735335494E-4</v>
      </c>
      <c r="G516" s="2">
        <f t="shared" si="45"/>
        <v>-1.3436267820549942E-5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0.51</v>
      </c>
      <c r="C517" s="2">
        <f t="shared" si="42"/>
        <v>0.50765441284838697</v>
      </c>
      <c r="D517" s="2">
        <f t="shared" si="44"/>
        <v>0.50954260982457444</v>
      </c>
      <c r="E517" s="2">
        <f t="shared" si="43"/>
        <v>-1.8881969761874728E-3</v>
      </c>
      <c r="F517" s="2">
        <f t="shared" si="47"/>
        <v>-7.3480584912017852E-4</v>
      </c>
      <c r="G517" s="2">
        <f t="shared" si="45"/>
        <v>-1.1533911270672943E-3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0.5</v>
      </c>
      <c r="C518" s="2">
        <f t="shared" si="42"/>
        <v>0.50647681087171204</v>
      </c>
      <c r="D518" s="2">
        <f t="shared" si="44"/>
        <v>0.50883574983756885</v>
      </c>
      <c r="E518" s="2">
        <f t="shared" si="43"/>
        <v>-2.3589389658568161E-3</v>
      </c>
      <c r="F518" s="2">
        <f t="shared" si="47"/>
        <v>-1.0596324724675061E-3</v>
      </c>
      <c r="G518" s="2">
        <f t="shared" si="45"/>
        <v>-1.2993064933893099E-3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0.5</v>
      </c>
      <c r="C519" s="2">
        <f t="shared" si="42"/>
        <v>0.50701883996837172</v>
      </c>
      <c r="D519" s="2">
        <f t="shared" si="44"/>
        <v>0.50818124984960078</v>
      </c>
      <c r="E519" s="2">
        <f t="shared" si="43"/>
        <v>-1.1624098812290651E-3</v>
      </c>
      <c r="F519" s="2">
        <f t="shared" si="47"/>
        <v>-1.080187954219818E-3</v>
      </c>
      <c r="G519" s="2">
        <f t="shared" si="45"/>
        <v>-8.2221927009247086E-5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5">
        <f>TITRES_STAT!D523</f>
        <v>0.5</v>
      </c>
      <c r="C520" s="2">
        <f t="shared" si="42"/>
        <v>0.50747747997323756</v>
      </c>
      <c r="D520" s="2">
        <f t="shared" si="44"/>
        <v>0.50757523134222293</v>
      </c>
      <c r="E520" s="2">
        <f t="shared" si="43"/>
        <v>-9.7751368985377063E-5</v>
      </c>
      <c r="F520" s="2">
        <f t="shared" si="47"/>
        <v>-8.8370063717292983E-4</v>
      </c>
      <c r="G520" s="2">
        <f t="shared" si="45"/>
        <v>7.8594926818755277E-4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0.5</v>
      </c>
      <c r="C521" s="2">
        <f t="shared" si="42"/>
        <v>0.50786555997735494</v>
      </c>
      <c r="D521" s="2">
        <f t="shared" si="44"/>
        <v>0.50701410309465089</v>
      </c>
      <c r="E521" s="2">
        <f t="shared" si="43"/>
        <v>8.5145688270404918E-4</v>
      </c>
      <c r="F521" s="2">
        <f t="shared" si="47"/>
        <v>-5.3666913319753409E-4</v>
      </c>
      <c r="G521" s="2">
        <f t="shared" si="45"/>
        <v>1.3881260159015834E-3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0.5</v>
      </c>
      <c r="C522" s="2">
        <f t="shared" si="42"/>
        <v>0.50819393536545421</v>
      </c>
      <c r="D522" s="2">
        <f t="shared" si="44"/>
        <v>0.50649453990245452</v>
      </c>
      <c r="E522" s="2">
        <f t="shared" si="43"/>
        <v>1.6993954629996866E-3</v>
      </c>
      <c r="F522" s="2">
        <f t="shared" si="47"/>
        <v>-8.9456213958089979E-5</v>
      </c>
      <c r="G522" s="2">
        <f t="shared" si="45"/>
        <v>1.7888516769577765E-3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0.48</v>
      </c>
      <c r="C523" s="2">
        <f t="shared" si="42"/>
        <v>0.50693332992461504</v>
      </c>
      <c r="D523" s="2">
        <f t="shared" si="44"/>
        <v>0.50453198139116162</v>
      </c>
      <c r="E523" s="2">
        <f t="shared" si="43"/>
        <v>2.4013485334534179E-3</v>
      </c>
      <c r="F523" s="2">
        <f t="shared" si="47"/>
        <v>4.087047355242116E-4</v>
      </c>
      <c r="G523" s="2">
        <f t="shared" si="45"/>
        <v>1.9926437979292063E-3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0.48</v>
      </c>
      <c r="C524" s="2">
        <f t="shared" si="42"/>
        <v>0.50586666378236655</v>
      </c>
      <c r="D524" s="2">
        <f t="shared" si="44"/>
        <v>0.50271479758440885</v>
      </c>
      <c r="E524" s="2">
        <f t="shared" si="43"/>
        <v>3.1518661979577089E-3</v>
      </c>
      <c r="F524" s="2">
        <f t="shared" si="47"/>
        <v>9.5733702801091114E-4</v>
      </c>
      <c r="G524" s="2">
        <f t="shared" si="45"/>
        <v>2.1945291699467977E-3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0.49</v>
      </c>
      <c r="C525" s="2">
        <f t="shared" si="42"/>
        <v>0.50650256166200247</v>
      </c>
      <c r="D525" s="2">
        <f t="shared" si="44"/>
        <v>0.50177296072630451</v>
      </c>
      <c r="E525" s="2">
        <f t="shared" si="43"/>
        <v>4.729600935697964E-3</v>
      </c>
      <c r="F525" s="2">
        <f t="shared" si="47"/>
        <v>1.7117898095483216E-3</v>
      </c>
      <c r="G525" s="2">
        <f t="shared" si="45"/>
        <v>3.0178111261496424E-3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0.47</v>
      </c>
      <c r="C526" s="2">
        <f t="shared" si="42"/>
        <v>0.50550216756015587</v>
      </c>
      <c r="D526" s="2">
        <f t="shared" si="44"/>
        <v>0.49941940807991159</v>
      </c>
      <c r="E526" s="2">
        <f t="shared" si="43"/>
        <v>6.0827594802442819E-3</v>
      </c>
      <c r="F526" s="2">
        <f t="shared" si="47"/>
        <v>2.5859837436875135E-3</v>
      </c>
      <c r="G526" s="2">
        <f t="shared" si="45"/>
        <v>3.4967757365567684E-3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0.47</v>
      </c>
      <c r="C527" s="2">
        <f t="shared" ref="C527:C590" si="48">$C$4*B517+C526*(1-$C$4)</f>
        <v>0.50619414178167044</v>
      </c>
      <c r="D527" s="2">
        <f t="shared" si="44"/>
        <v>0.49724019266658481</v>
      </c>
      <c r="E527" s="2">
        <f t="shared" si="43"/>
        <v>8.9539491150856243E-3</v>
      </c>
      <c r="F527" s="2">
        <f t="shared" si="47"/>
        <v>3.8595768179671358E-3</v>
      </c>
      <c r="G527" s="2">
        <f t="shared" si="45"/>
        <v>5.0943722971184885E-3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0.47</v>
      </c>
      <c r="C528" s="2">
        <f t="shared" si="48"/>
        <v>0.50524119689218261</v>
      </c>
      <c r="D528" s="2">
        <f t="shared" si="44"/>
        <v>0.49522240061720812</v>
      </c>
      <c r="E528" s="2">
        <f t="shared" si="43"/>
        <v>1.0018796274974484E-2</v>
      </c>
      <c r="F528" s="2">
        <f t="shared" si="47"/>
        <v>5.0914207093686065E-3</v>
      </c>
      <c r="G528" s="2">
        <f t="shared" si="45"/>
        <v>4.9273755656058776E-3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5">
        <f>TITRES_STAT!D532</f>
        <v>0.48</v>
      </c>
      <c r="C529" s="2">
        <f t="shared" si="48"/>
        <v>0.50443485890876993</v>
      </c>
      <c r="D529" s="2">
        <f t="shared" si="44"/>
        <v>0.49409481538630384</v>
      </c>
      <c r="E529" s="2">
        <f t="shared" si="43"/>
        <v>1.0340043522466091E-2</v>
      </c>
      <c r="F529" s="2">
        <f t="shared" si="47"/>
        <v>6.1411452719881028E-3</v>
      </c>
      <c r="G529" s="2">
        <f t="shared" si="45"/>
        <v>4.1988982504779886E-3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5">
        <f>TITRES_STAT!D533</f>
        <v>0.47</v>
      </c>
      <c r="C530" s="2">
        <f t="shared" si="48"/>
        <v>0.5037525729228054</v>
      </c>
      <c r="D530" s="2">
        <f t="shared" si="44"/>
        <v>0.49231001424657761</v>
      </c>
      <c r="E530" s="2">
        <f t="shared" si="43"/>
        <v>1.1442558676227788E-2</v>
      </c>
      <c r="F530" s="2">
        <f t="shared" si="47"/>
        <v>7.2014279528360408E-3</v>
      </c>
      <c r="G530" s="2">
        <f t="shared" si="45"/>
        <v>4.2411307233917468E-3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5">
        <f>TITRES_STAT!D534</f>
        <v>0.45</v>
      </c>
      <c r="C531" s="2">
        <f t="shared" si="48"/>
        <v>0.50317525401160457</v>
      </c>
      <c r="D531" s="2">
        <f t="shared" si="44"/>
        <v>0.48917593911720147</v>
      </c>
      <c r="E531" s="2">
        <f t="shared" si="43"/>
        <v>1.3999314894403092E-2</v>
      </c>
      <c r="F531" s="2">
        <f t="shared" si="47"/>
        <v>8.5610053411494524E-3</v>
      </c>
      <c r="G531" s="2">
        <f t="shared" si="45"/>
        <v>5.4383095532536396E-3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5">
        <f>TITRES_STAT!D535</f>
        <v>0.44</v>
      </c>
      <c r="C532" s="2">
        <f t="shared" si="48"/>
        <v>0.50268675339443458</v>
      </c>
      <c r="D532" s="2">
        <f t="shared" si="44"/>
        <v>0.48553327696037174</v>
      </c>
      <c r="E532" s="2">
        <f t="shared" si="43"/>
        <v>1.7153476434062842E-2</v>
      </c>
      <c r="F532" s="2">
        <f t="shared" si="47"/>
        <v>1.027949955973213E-2</v>
      </c>
      <c r="G532" s="2">
        <f t="shared" si="45"/>
        <v>6.8739768743307124E-3</v>
      </c>
      <c r="H532" s="2" t="str">
        <f t="shared" si="46"/>
        <v>Sell</v>
      </c>
    </row>
    <row r="533" spans="1:8" ht="13.5" x14ac:dyDescent="0.25">
      <c r="A533" s="3">
        <f>TITRES_STAT!B536</f>
        <v>43080</v>
      </c>
      <c r="B533" s="5">
        <f>TITRES_STAT!D536</f>
        <v>0.45</v>
      </c>
      <c r="C533" s="2">
        <f t="shared" si="48"/>
        <v>0.49919648364144464</v>
      </c>
      <c r="D533" s="2">
        <f t="shared" si="44"/>
        <v>0.48290118237071455</v>
      </c>
      <c r="E533" s="2">
        <f t="shared" si="43"/>
        <v>1.6295301270730089E-2</v>
      </c>
      <c r="F533" s="2">
        <f t="shared" si="47"/>
        <v>1.1482659901931721E-2</v>
      </c>
      <c r="G533" s="2">
        <f t="shared" si="45"/>
        <v>4.812641368798368E-3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5">
        <f>TITRES_STAT!D537</f>
        <v>0.45</v>
      </c>
      <c r="C534" s="2">
        <f t="shared" si="48"/>
        <v>0.49624317846583776</v>
      </c>
      <c r="D534" s="2">
        <f t="shared" si="44"/>
        <v>0.48046405775066164</v>
      </c>
      <c r="E534" s="2">
        <f t="shared" si="43"/>
        <v>1.577912071517612E-2</v>
      </c>
      <c r="F534" s="2">
        <f t="shared" si="47"/>
        <v>1.2341952064580601E-2</v>
      </c>
      <c r="G534" s="2">
        <f t="shared" si="45"/>
        <v>3.4371686505955193E-3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0.46</v>
      </c>
      <c r="C535" s="2">
        <f t="shared" si="48"/>
        <v>0.4952826894710935</v>
      </c>
      <c r="D535" s="2">
        <f t="shared" si="44"/>
        <v>0.47894820162098301</v>
      </c>
      <c r="E535" s="2">
        <f t="shared" si="43"/>
        <v>1.6334487850110491E-2</v>
      </c>
      <c r="F535" s="2">
        <f t="shared" si="47"/>
        <v>1.3140459221686581E-2</v>
      </c>
      <c r="G535" s="2">
        <f t="shared" si="45"/>
        <v>3.1940286284239099E-3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0.46</v>
      </c>
      <c r="C536" s="2">
        <f t="shared" si="48"/>
        <v>0.49139304493707908</v>
      </c>
      <c r="D536" s="2">
        <f t="shared" si="44"/>
        <v>0.47754463113053985</v>
      </c>
      <c r="E536" s="2">
        <f t="shared" si="43"/>
        <v>1.3848413806539228E-2</v>
      </c>
      <c r="F536" s="2">
        <f t="shared" si="47"/>
        <v>1.328205013865711E-2</v>
      </c>
      <c r="G536" s="2">
        <f t="shared" si="45"/>
        <v>5.6636366788211795E-4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0.46</v>
      </c>
      <c r="C537" s="2">
        <f t="shared" si="48"/>
        <v>0.48810180725445151</v>
      </c>
      <c r="D537" s="2">
        <f t="shared" si="44"/>
        <v>0.47624502882457398</v>
      </c>
      <c r="E537" s="2">
        <f t="shared" si="43"/>
        <v>1.1856778429877535E-2</v>
      </c>
      <c r="F537" s="2">
        <f t="shared" si="47"/>
        <v>1.2996995796901197E-2</v>
      </c>
      <c r="G537" s="2">
        <f t="shared" si="45"/>
        <v>-1.1402173670236621E-3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5">
        <f>TITRES_STAT!D541</f>
        <v>0.45</v>
      </c>
      <c r="C538" s="2">
        <f t="shared" si="48"/>
        <v>0.4853169138306897</v>
      </c>
      <c r="D538" s="2">
        <f t="shared" si="44"/>
        <v>0.47430095261534627</v>
      </c>
      <c r="E538" s="2">
        <f t="shared" si="43"/>
        <v>1.1015961215343428E-2</v>
      </c>
      <c r="F538" s="2">
        <f t="shared" si="47"/>
        <v>1.2600788880589645E-2</v>
      </c>
      <c r="G538" s="2">
        <f t="shared" si="45"/>
        <v>-1.5848276652462162E-3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5">
        <f>TITRES_STAT!D542</f>
        <v>0.46</v>
      </c>
      <c r="C539" s="2">
        <f t="shared" si="48"/>
        <v>0.48449892708750664</v>
      </c>
      <c r="D539" s="2">
        <f t="shared" si="44"/>
        <v>0.47324162279198728</v>
      </c>
      <c r="E539" s="2">
        <f t="shared" si="43"/>
        <v>1.1257304295519355E-2</v>
      </c>
      <c r="F539" s="2">
        <f t="shared" si="47"/>
        <v>1.2332091963575587E-2</v>
      </c>
      <c r="G539" s="2">
        <f t="shared" si="45"/>
        <v>-1.0747876680562325E-3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0.45</v>
      </c>
      <c r="C540" s="2">
        <f t="shared" si="48"/>
        <v>0.48226832292019789</v>
      </c>
      <c r="D540" s="2">
        <f t="shared" si="44"/>
        <v>0.4715200211036919</v>
      </c>
      <c r="E540" s="2">
        <f t="shared" ref="E540:E603" si="49">C540-D540</f>
        <v>1.074830181650599E-2</v>
      </c>
      <c r="F540" s="2">
        <f t="shared" si="47"/>
        <v>1.2015333934161668E-2</v>
      </c>
      <c r="G540" s="2">
        <f t="shared" si="45"/>
        <v>-1.2670321176556781E-3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0.45</v>
      </c>
      <c r="C541" s="2">
        <f t="shared" si="48"/>
        <v>0.4773039655478597</v>
      </c>
      <c r="D541" s="2">
        <f t="shared" ref="D541:D604" si="50">$D$4*B541+(1-$D$4)*D540</f>
        <v>0.46992594546638139</v>
      </c>
      <c r="E541" s="2">
        <f t="shared" si="49"/>
        <v>7.3780200814783092E-3</v>
      </c>
      <c r="F541" s="2">
        <f t="shared" si="47"/>
        <v>1.1087871163624998E-2</v>
      </c>
      <c r="G541" s="2">
        <f t="shared" si="45"/>
        <v>-3.7098510821466889E-3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0.45</v>
      </c>
      <c r="C542" s="2">
        <f t="shared" si="48"/>
        <v>0.47156489392511203</v>
      </c>
      <c r="D542" s="2">
        <f t="shared" si="50"/>
        <v>0.46844994950590868</v>
      </c>
      <c r="E542" s="2">
        <f t="shared" si="49"/>
        <v>3.1149444192033471E-3</v>
      </c>
      <c r="F542" s="2">
        <f t="shared" si="47"/>
        <v>9.4932858147406679E-3</v>
      </c>
      <c r="G542" s="2">
        <f t="shared" si="45"/>
        <v>-6.3783413955373208E-3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0.44</v>
      </c>
      <c r="C543" s="2">
        <f t="shared" si="48"/>
        <v>0.46824721793663326</v>
      </c>
      <c r="D543" s="2">
        <f t="shared" si="50"/>
        <v>0.4663425458388043</v>
      </c>
      <c r="E543" s="2">
        <f t="shared" si="49"/>
        <v>1.9046720978289633E-3</v>
      </c>
      <c r="F543" s="2">
        <f t="shared" si="47"/>
        <v>7.975563071358327E-3</v>
      </c>
      <c r="G543" s="2">
        <f t="shared" si="45"/>
        <v>-6.0708909735293637E-3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0.43</v>
      </c>
      <c r="C544" s="2">
        <f t="shared" si="48"/>
        <v>0.46543995363868973</v>
      </c>
      <c r="D544" s="2">
        <f t="shared" si="50"/>
        <v>0.46365050540630026</v>
      </c>
      <c r="E544" s="2">
        <f t="shared" si="49"/>
        <v>1.7894482323894678E-3</v>
      </c>
      <c r="F544" s="2">
        <f t="shared" si="47"/>
        <v>6.738340103564556E-3</v>
      </c>
      <c r="G544" s="2">
        <f t="shared" si="45"/>
        <v>-4.9488918711750882E-3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0.44</v>
      </c>
      <c r="C545" s="2">
        <f t="shared" si="48"/>
        <v>0.46460303769427591</v>
      </c>
      <c r="D545" s="2">
        <f t="shared" si="50"/>
        <v>0.46189861611694472</v>
      </c>
      <c r="E545" s="2">
        <f t="shared" si="49"/>
        <v>2.7044215773311953E-3</v>
      </c>
      <c r="F545" s="2">
        <f t="shared" si="47"/>
        <v>5.931556398317884E-3</v>
      </c>
      <c r="G545" s="2">
        <f t="shared" si="45"/>
        <v>-3.2271348209866888E-3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0.43</v>
      </c>
      <c r="C546" s="2">
        <f t="shared" si="48"/>
        <v>0.46389487804900265</v>
      </c>
      <c r="D546" s="2">
        <f t="shared" si="50"/>
        <v>0.4595357556638377</v>
      </c>
      <c r="E546" s="2">
        <f t="shared" si="49"/>
        <v>4.3591223851649485E-3</v>
      </c>
      <c r="F546" s="2">
        <f t="shared" si="47"/>
        <v>5.6170695956872969E-3</v>
      </c>
      <c r="G546" s="2">
        <f t="shared" si="45"/>
        <v>-1.2579472105223484E-3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0.43</v>
      </c>
      <c r="C547" s="2">
        <f t="shared" si="48"/>
        <v>0.46329566604146377</v>
      </c>
      <c r="D547" s="2">
        <f t="shared" si="50"/>
        <v>0.45734792191096085</v>
      </c>
      <c r="E547" s="2">
        <f t="shared" si="49"/>
        <v>5.9477441305029188E-3</v>
      </c>
      <c r="F547" s="2">
        <f t="shared" si="47"/>
        <v>5.683204502650422E-3</v>
      </c>
      <c r="G547" s="2">
        <f t="shared" si="45"/>
        <v>2.6453962785249682E-4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5">
        <f>TITRES_STAT!D551</f>
        <v>0.43</v>
      </c>
      <c r="C548" s="2">
        <f t="shared" si="48"/>
        <v>0.46125017895816167</v>
      </c>
      <c r="D548" s="2">
        <f t="shared" si="50"/>
        <v>0.45532214991755637</v>
      </c>
      <c r="E548" s="2">
        <f t="shared" si="49"/>
        <v>5.9280290406052982E-3</v>
      </c>
      <c r="F548" s="2">
        <f t="shared" si="47"/>
        <v>5.7321694102413978E-3</v>
      </c>
      <c r="G548" s="2">
        <f t="shared" ref="G548:G611" si="51">E548-F548</f>
        <v>1.9585963036390045E-4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5">
        <f>TITRES_STAT!D552</f>
        <v>0.42</v>
      </c>
      <c r="C549" s="2">
        <f t="shared" si="48"/>
        <v>0.46105784373382908</v>
      </c>
      <c r="D549" s="2">
        <f t="shared" si="50"/>
        <v>0.45270569436810776</v>
      </c>
      <c r="E549" s="2">
        <f t="shared" si="49"/>
        <v>8.3521493657213175E-3</v>
      </c>
      <c r="F549" s="2">
        <f t="shared" ref="F549:F612" si="53">(E549*(2/(10)))+((1-(2/10))*F548)</f>
        <v>6.2561654013373819E-3</v>
      </c>
      <c r="G549" s="2">
        <f t="shared" si="51"/>
        <v>2.0959839643839356E-3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0.43</v>
      </c>
      <c r="C550" s="2">
        <f t="shared" si="48"/>
        <v>0.45935663700554763</v>
      </c>
      <c r="D550" s="2">
        <f t="shared" si="50"/>
        <v>0.45102379108158125</v>
      </c>
      <c r="E550" s="2">
        <f t="shared" si="49"/>
        <v>8.332845923966381E-3</v>
      </c>
      <c r="F550" s="2">
        <f t="shared" si="53"/>
        <v>6.6715015058631828E-3</v>
      </c>
      <c r="G550" s="2">
        <f t="shared" si="51"/>
        <v>1.6613444181031983E-3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0.42</v>
      </c>
      <c r="C551" s="2">
        <f t="shared" si="48"/>
        <v>0.45791715438930958</v>
      </c>
      <c r="D551" s="2">
        <f t="shared" si="50"/>
        <v>0.44872573248294556</v>
      </c>
      <c r="E551" s="2">
        <f t="shared" si="49"/>
        <v>9.1914219063640168E-3</v>
      </c>
      <c r="F551" s="2">
        <f t="shared" si="53"/>
        <v>7.1754855859633496E-3</v>
      </c>
      <c r="G551" s="2">
        <f t="shared" si="51"/>
        <v>2.0159363204006672E-3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0.41</v>
      </c>
      <c r="C552" s="2">
        <f t="shared" si="48"/>
        <v>0.4566991306371081</v>
      </c>
      <c r="D552" s="2">
        <f t="shared" si="50"/>
        <v>0.44585715970643108</v>
      </c>
      <c r="E552" s="2">
        <f t="shared" si="49"/>
        <v>1.0841970930677014E-2</v>
      </c>
      <c r="F552" s="2">
        <f t="shared" si="53"/>
        <v>7.9087826549060838E-3</v>
      </c>
      <c r="G552" s="2">
        <f t="shared" si="51"/>
        <v>2.9331882757709302E-3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0.41</v>
      </c>
      <c r="C553" s="2">
        <f t="shared" si="48"/>
        <v>0.45413003361601456</v>
      </c>
      <c r="D553" s="2">
        <f t="shared" si="50"/>
        <v>0.44320107380225099</v>
      </c>
      <c r="E553" s="2">
        <f t="shared" si="49"/>
        <v>1.0928959813763572E-2</v>
      </c>
      <c r="F553" s="2">
        <f t="shared" si="53"/>
        <v>8.5128180866775819E-3</v>
      </c>
      <c r="G553" s="2">
        <f t="shared" si="51"/>
        <v>2.4161417270859905E-3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0.41</v>
      </c>
      <c r="C554" s="2">
        <f t="shared" si="48"/>
        <v>0.45041772075201236</v>
      </c>
      <c r="D554" s="2">
        <f t="shared" si="50"/>
        <v>0.44074173500208425</v>
      </c>
      <c r="E554" s="2">
        <f t="shared" si="49"/>
        <v>9.6759857499281177E-3</v>
      </c>
      <c r="F554" s="2">
        <f t="shared" si="53"/>
        <v>8.7454516193276894E-3</v>
      </c>
      <c r="G554" s="2">
        <f t="shared" si="51"/>
        <v>9.3053413060042826E-4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0.41</v>
      </c>
      <c r="C555" s="2">
        <f t="shared" si="48"/>
        <v>0.44881499448247197</v>
      </c>
      <c r="D555" s="2">
        <f t="shared" si="50"/>
        <v>0.4384645694463743</v>
      </c>
      <c r="E555" s="2">
        <f t="shared" si="49"/>
        <v>1.0350425036097677E-2</v>
      </c>
      <c r="F555" s="2">
        <f t="shared" si="53"/>
        <v>9.0664463026816876E-3</v>
      </c>
      <c r="G555" s="2">
        <f t="shared" si="51"/>
        <v>1.2839787334159893E-3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0.42</v>
      </c>
      <c r="C556" s="2">
        <f t="shared" si="48"/>
        <v>0.44592037994670708</v>
      </c>
      <c r="D556" s="2">
        <f t="shared" si="50"/>
        <v>0.43709682356145768</v>
      </c>
      <c r="E556" s="2">
        <f t="shared" si="49"/>
        <v>8.8235563852493981E-3</v>
      </c>
      <c r="F556" s="2">
        <f t="shared" si="53"/>
        <v>9.0178683191952293E-3</v>
      </c>
      <c r="G556" s="2">
        <f t="shared" si="51"/>
        <v>-1.9431193394583123E-4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0.42</v>
      </c>
      <c r="C557" s="2">
        <f t="shared" si="48"/>
        <v>0.44347109072413676</v>
      </c>
      <c r="D557" s="2">
        <f t="shared" si="50"/>
        <v>0.43583039218653485</v>
      </c>
      <c r="E557" s="2">
        <f t="shared" si="49"/>
        <v>7.6406985376019088E-3</v>
      </c>
      <c r="F557" s="2">
        <f t="shared" si="53"/>
        <v>8.7424343628765659E-3</v>
      </c>
      <c r="G557" s="2">
        <f t="shared" si="51"/>
        <v>-1.1017358252746572E-3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0.41</v>
      </c>
      <c r="C558" s="2">
        <f t="shared" si="48"/>
        <v>0.44139861522811574</v>
      </c>
      <c r="D558" s="2">
        <f t="shared" si="50"/>
        <v>0.43391702980234709</v>
      </c>
      <c r="E558" s="2">
        <f t="shared" si="49"/>
        <v>7.4815854257686554E-3</v>
      </c>
      <c r="F558" s="2">
        <f t="shared" si="53"/>
        <v>8.4902645754549848E-3</v>
      </c>
      <c r="G558" s="2">
        <f t="shared" si="51"/>
        <v>-1.0086791496863295E-3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0.41</v>
      </c>
      <c r="C559" s="2">
        <f t="shared" si="48"/>
        <v>0.43810652057763638</v>
      </c>
      <c r="D559" s="2">
        <f t="shared" si="50"/>
        <v>0.43214539796513618</v>
      </c>
      <c r="E559" s="2">
        <f t="shared" si="49"/>
        <v>5.9611226125002026E-3</v>
      </c>
      <c r="F559" s="2">
        <f t="shared" si="53"/>
        <v>7.9844361828640287E-3</v>
      </c>
      <c r="G559" s="2">
        <f t="shared" si="51"/>
        <v>-2.0233135703638262E-3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0.41</v>
      </c>
      <c r="C560" s="2">
        <f t="shared" si="48"/>
        <v>0.43685936356569233</v>
      </c>
      <c r="D560" s="2">
        <f t="shared" si="50"/>
        <v>0.43050499811586684</v>
      </c>
      <c r="E560" s="2">
        <f t="shared" si="49"/>
        <v>6.3543654498254831E-3</v>
      </c>
      <c r="F560" s="2">
        <f t="shared" si="53"/>
        <v>7.6584220362563198E-3</v>
      </c>
      <c r="G560" s="2">
        <f t="shared" si="51"/>
        <v>-1.3040565864308367E-3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0.41</v>
      </c>
      <c r="C561" s="2">
        <f t="shared" si="48"/>
        <v>0.43426561532481661</v>
      </c>
      <c r="D561" s="2">
        <f t="shared" si="50"/>
        <v>0.42898610936654341</v>
      </c>
      <c r="E561" s="2">
        <f t="shared" si="49"/>
        <v>5.2795059582732007E-3</v>
      </c>
      <c r="F561" s="2">
        <f t="shared" si="53"/>
        <v>7.1826388206596963E-3</v>
      </c>
      <c r="G561" s="2">
        <f t="shared" si="51"/>
        <v>-1.9031328623864956E-3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0.41</v>
      </c>
      <c r="C562" s="2">
        <f t="shared" si="48"/>
        <v>0.43053244373638327</v>
      </c>
      <c r="D562" s="2">
        <f t="shared" si="50"/>
        <v>0.42757973089494761</v>
      </c>
      <c r="E562" s="2">
        <f t="shared" si="49"/>
        <v>2.9527128414356674E-3</v>
      </c>
      <c r="F562" s="2">
        <f t="shared" si="53"/>
        <v>6.336653624814891E-3</v>
      </c>
      <c r="G562" s="2">
        <f t="shared" si="51"/>
        <v>-3.3839407833792237E-3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0.41</v>
      </c>
      <c r="C563" s="2">
        <f t="shared" si="48"/>
        <v>0.42737360623847814</v>
      </c>
      <c r="D563" s="2">
        <f t="shared" si="50"/>
        <v>0.42627752860643298</v>
      </c>
      <c r="E563" s="2">
        <f t="shared" si="49"/>
        <v>1.0960776320451671E-3</v>
      </c>
      <c r="F563" s="2">
        <f t="shared" si="53"/>
        <v>5.2885384262609464E-3</v>
      </c>
      <c r="G563" s="2">
        <f t="shared" si="51"/>
        <v>-4.1924607942157794E-3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0.41</v>
      </c>
      <c r="C564" s="2">
        <f t="shared" si="48"/>
        <v>0.42470074374025074</v>
      </c>
      <c r="D564" s="2">
        <f t="shared" si="50"/>
        <v>0.42507178574669724</v>
      </c>
      <c r="E564" s="2">
        <f t="shared" si="49"/>
        <v>-3.710420064464981E-4</v>
      </c>
      <c r="F564" s="2">
        <f t="shared" si="53"/>
        <v>4.1566223397194579E-3</v>
      </c>
      <c r="G564" s="2">
        <f t="shared" si="51"/>
        <v>-4.527664346165956E-3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0.41</v>
      </c>
      <c r="C565" s="2">
        <f t="shared" si="48"/>
        <v>0.42243909085713527</v>
      </c>
      <c r="D565" s="2">
        <f t="shared" si="50"/>
        <v>0.42395535717286781</v>
      </c>
      <c r="E565" s="2">
        <f t="shared" si="49"/>
        <v>-1.5162663157325396E-3</v>
      </c>
      <c r="F565" s="2">
        <f t="shared" si="53"/>
        <v>3.0220446086290584E-3</v>
      </c>
      <c r="G565" s="2">
        <f t="shared" si="51"/>
        <v>-4.5383109243615979E-3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0.4</v>
      </c>
      <c r="C566" s="2">
        <f t="shared" si="48"/>
        <v>0.42206384610988368</v>
      </c>
      <c r="D566" s="2">
        <f t="shared" si="50"/>
        <v>0.42218088627117389</v>
      </c>
      <c r="E566" s="2">
        <f t="shared" si="49"/>
        <v>-1.170401612902161E-4</v>
      </c>
      <c r="F566" s="2">
        <f t="shared" si="53"/>
        <v>2.3942276546452036E-3</v>
      </c>
      <c r="G566" s="2">
        <f t="shared" si="51"/>
        <v>-2.5112678159354197E-3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0.41</v>
      </c>
      <c r="C567" s="2">
        <f t="shared" si="48"/>
        <v>0.42174633132374773</v>
      </c>
      <c r="D567" s="2">
        <f t="shared" si="50"/>
        <v>0.42127859839923509</v>
      </c>
      <c r="E567" s="2">
        <f t="shared" si="49"/>
        <v>4.677329245126316E-4</v>
      </c>
      <c r="F567" s="2">
        <f t="shared" si="53"/>
        <v>2.0089287086186894E-3</v>
      </c>
      <c r="G567" s="2">
        <f t="shared" si="51"/>
        <v>-1.5411957841060578E-3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0.41</v>
      </c>
      <c r="C568" s="2">
        <f t="shared" si="48"/>
        <v>0.41993920342778657</v>
      </c>
      <c r="D568" s="2">
        <f t="shared" si="50"/>
        <v>0.42044314666595844</v>
      </c>
      <c r="E568" s="2">
        <f t="shared" si="49"/>
        <v>-5.0394323817187781E-4</v>
      </c>
      <c r="F568" s="2">
        <f t="shared" si="53"/>
        <v>1.5063543192605762E-3</v>
      </c>
      <c r="G568" s="2">
        <f t="shared" si="51"/>
        <v>-2.0102975574324538E-3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0.4</v>
      </c>
      <c r="C569" s="2">
        <f t="shared" si="48"/>
        <v>0.41841009520812711</v>
      </c>
      <c r="D569" s="2">
        <f t="shared" si="50"/>
        <v>0.41892883950551707</v>
      </c>
      <c r="E569" s="2">
        <f t="shared" si="49"/>
        <v>-5.1874429738996142E-4</v>
      </c>
      <c r="F569" s="2">
        <f t="shared" si="53"/>
        <v>1.1013345959304686E-3</v>
      </c>
      <c r="G569" s="2">
        <f t="shared" si="51"/>
        <v>-1.6200788933204301E-3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0.4</v>
      </c>
      <c r="C570" s="2">
        <f t="shared" si="48"/>
        <v>0.41711623440687678</v>
      </c>
      <c r="D570" s="2">
        <f t="shared" si="50"/>
        <v>0.41752670324584912</v>
      </c>
      <c r="E570" s="2">
        <f t="shared" si="49"/>
        <v>-4.1046883897233322E-4</v>
      </c>
      <c r="F570" s="2">
        <f t="shared" si="53"/>
        <v>7.9897390894990831E-4</v>
      </c>
      <c r="G570" s="2">
        <f t="shared" si="51"/>
        <v>-1.2094427479222415E-3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0.4</v>
      </c>
      <c r="C571" s="2">
        <f t="shared" si="48"/>
        <v>0.41602142911351114</v>
      </c>
      <c r="D571" s="2">
        <f t="shared" si="50"/>
        <v>0.41622842893134177</v>
      </c>
      <c r="E571" s="2">
        <f t="shared" si="49"/>
        <v>-2.0699981783062205E-4</v>
      </c>
      <c r="F571" s="2">
        <f t="shared" si="53"/>
        <v>5.9777916359380235E-4</v>
      </c>
      <c r="G571" s="2">
        <f t="shared" si="51"/>
        <v>-8.0477898142442439E-4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0.4</v>
      </c>
      <c r="C572" s="2">
        <f t="shared" si="48"/>
        <v>0.4150950554037402</v>
      </c>
      <c r="D572" s="2">
        <f t="shared" si="50"/>
        <v>0.41502632308457571</v>
      </c>
      <c r="E572" s="2">
        <f t="shared" si="49"/>
        <v>6.8732319164488409E-5</v>
      </c>
      <c r="F572" s="2">
        <f t="shared" si="53"/>
        <v>4.9196979470793952E-4</v>
      </c>
      <c r="G572" s="2">
        <f t="shared" si="51"/>
        <v>-4.2323747554345111E-4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0.4</v>
      </c>
      <c r="C573" s="2">
        <f t="shared" si="48"/>
        <v>0.41431120072624172</v>
      </c>
      <c r="D573" s="2">
        <f t="shared" si="50"/>
        <v>0.41391326211534785</v>
      </c>
      <c r="E573" s="2">
        <f t="shared" si="49"/>
        <v>3.9793861089387761E-4</v>
      </c>
      <c r="F573" s="2">
        <f t="shared" si="53"/>
        <v>4.7316355794512719E-4</v>
      </c>
      <c r="G573" s="2">
        <f t="shared" si="51"/>
        <v>-7.522494705124958E-5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0.39</v>
      </c>
      <c r="C574" s="2">
        <f t="shared" si="48"/>
        <v>0.41364793907605069</v>
      </c>
      <c r="D574" s="2">
        <f t="shared" si="50"/>
        <v>0.41214190936606282</v>
      </c>
      <c r="E574" s="2">
        <f t="shared" si="49"/>
        <v>1.5060297099878661E-3</v>
      </c>
      <c r="F574" s="2">
        <f t="shared" si="53"/>
        <v>6.79736788353675E-4</v>
      </c>
      <c r="G574" s="2">
        <f t="shared" si="51"/>
        <v>8.2629292163419112E-4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0.4</v>
      </c>
      <c r="C575" s="2">
        <f t="shared" si="48"/>
        <v>0.4130867176797352</v>
      </c>
      <c r="D575" s="2">
        <f t="shared" si="50"/>
        <v>0.4112425086722804</v>
      </c>
      <c r="E575" s="2">
        <f t="shared" si="49"/>
        <v>1.8442090074548001E-3</v>
      </c>
      <c r="F575" s="2">
        <f t="shared" si="53"/>
        <v>9.1263123217390002E-4</v>
      </c>
      <c r="G575" s="2">
        <f t="shared" si="51"/>
        <v>9.3157777528090008E-4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0.4</v>
      </c>
      <c r="C576" s="2">
        <f t="shared" si="48"/>
        <v>0.4110733764982375</v>
      </c>
      <c r="D576" s="2">
        <f t="shared" si="50"/>
        <v>0.41040973025211147</v>
      </c>
      <c r="E576" s="2">
        <f t="shared" si="49"/>
        <v>6.6364624612602618E-4</v>
      </c>
      <c r="F576" s="2">
        <f t="shared" si="53"/>
        <v>8.6283423496432538E-4</v>
      </c>
      <c r="G576" s="2">
        <f t="shared" si="51"/>
        <v>-1.991879888382992E-4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5">
        <f>TITRES_STAT!D580</f>
        <v>0.41</v>
      </c>
      <c r="C577" s="2">
        <f t="shared" si="48"/>
        <v>0.41090824165235479</v>
      </c>
      <c r="D577" s="2">
        <f t="shared" si="50"/>
        <v>0.41037937986306616</v>
      </c>
      <c r="E577" s="2">
        <f t="shared" si="49"/>
        <v>5.2886178928862604E-4</v>
      </c>
      <c r="F577" s="2">
        <f t="shared" si="53"/>
        <v>7.9603974582918553E-4</v>
      </c>
      <c r="G577" s="2">
        <f t="shared" si="51"/>
        <v>-2.671779565405595E-4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0.43</v>
      </c>
      <c r="C578" s="2">
        <f t="shared" si="48"/>
        <v>0.41076851216737714</v>
      </c>
      <c r="D578" s="2">
        <f t="shared" si="50"/>
        <v>0.4118327591324687</v>
      </c>
      <c r="E578" s="2">
        <f t="shared" si="49"/>
        <v>-1.0642469650915531E-3</v>
      </c>
      <c r="F578" s="2">
        <f t="shared" si="53"/>
        <v>4.2398240364503785E-4</v>
      </c>
      <c r="G578" s="2">
        <f t="shared" si="51"/>
        <v>-1.4882293687365909E-3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0.45</v>
      </c>
      <c r="C579" s="2">
        <f t="shared" si="48"/>
        <v>0.40911181798778068</v>
      </c>
      <c r="D579" s="2">
        <f t="shared" si="50"/>
        <v>0.41465996215969325</v>
      </c>
      <c r="E579" s="2">
        <f t="shared" si="49"/>
        <v>-5.5481441719125724E-3</v>
      </c>
      <c r="F579" s="2">
        <f t="shared" si="53"/>
        <v>-7.7044291146648419E-4</v>
      </c>
      <c r="G579" s="2">
        <f t="shared" si="51"/>
        <v>-4.777701260446088E-3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0.47</v>
      </c>
      <c r="C580" s="2">
        <f t="shared" si="48"/>
        <v>0.40770999983581441</v>
      </c>
      <c r="D580" s="2">
        <f t="shared" si="50"/>
        <v>0.41875922422193818</v>
      </c>
      <c r="E580" s="2">
        <f t="shared" si="49"/>
        <v>-1.1049224386123768E-2</v>
      </c>
      <c r="F580" s="2">
        <f t="shared" si="53"/>
        <v>-2.826199206397941E-3</v>
      </c>
      <c r="G580" s="2">
        <f t="shared" si="51"/>
        <v>-8.2230251797258264E-3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0.46</v>
      </c>
      <c r="C581" s="2">
        <f t="shared" si="48"/>
        <v>0.40652384601491987</v>
      </c>
      <c r="D581" s="2">
        <f t="shared" si="50"/>
        <v>0.42181409650179463</v>
      </c>
      <c r="E581" s="2">
        <f t="shared" si="49"/>
        <v>-1.5290250486874768E-2</v>
      </c>
      <c r="F581" s="2">
        <f t="shared" si="53"/>
        <v>-5.3190094624933071E-3</v>
      </c>
      <c r="G581" s="2">
        <f t="shared" si="51"/>
        <v>-9.9712410243814609E-3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0.46</v>
      </c>
      <c r="C582" s="2">
        <f t="shared" si="48"/>
        <v>0.40552017739723989</v>
      </c>
      <c r="D582" s="2">
        <f t="shared" si="50"/>
        <v>0.42464268194610616</v>
      </c>
      <c r="E582" s="2">
        <f t="shared" si="49"/>
        <v>-1.912250454886627E-2</v>
      </c>
      <c r="F582" s="2">
        <f t="shared" si="53"/>
        <v>-8.0797084797679004E-3</v>
      </c>
      <c r="G582" s="2">
        <f t="shared" si="51"/>
        <v>-1.104279606909837E-2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0.44</v>
      </c>
      <c r="C583" s="2">
        <f t="shared" si="48"/>
        <v>0.40467091933612603</v>
      </c>
      <c r="D583" s="2">
        <f t="shared" si="50"/>
        <v>0.42578026106120936</v>
      </c>
      <c r="E583" s="2">
        <f t="shared" si="49"/>
        <v>-2.110934172508333E-2</v>
      </c>
      <c r="F583" s="2">
        <f t="shared" si="53"/>
        <v>-1.0685635128830986E-2</v>
      </c>
      <c r="G583" s="2">
        <f t="shared" si="51"/>
        <v>-1.0423706596252344E-2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0.42</v>
      </c>
      <c r="C584" s="2">
        <f t="shared" si="48"/>
        <v>0.40241385482287589</v>
      </c>
      <c r="D584" s="2">
        <f t="shared" si="50"/>
        <v>0.42535209357519382</v>
      </c>
      <c r="E584" s="2">
        <f t="shared" si="49"/>
        <v>-2.293823875231793E-2</v>
      </c>
      <c r="F584" s="2">
        <f t="shared" si="53"/>
        <v>-1.3136155853528377E-2</v>
      </c>
      <c r="G584" s="2">
        <f t="shared" si="51"/>
        <v>-9.8020828987895534E-3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0.42</v>
      </c>
      <c r="C585" s="2">
        <f t="shared" si="48"/>
        <v>0.40204249254243346</v>
      </c>
      <c r="D585" s="2">
        <f t="shared" si="50"/>
        <v>0.42495564219925352</v>
      </c>
      <c r="E585" s="2">
        <f t="shared" si="49"/>
        <v>-2.2913149656820064E-2</v>
      </c>
      <c r="F585" s="2">
        <f t="shared" si="53"/>
        <v>-1.5091554614186715E-2</v>
      </c>
      <c r="G585" s="2">
        <f t="shared" si="51"/>
        <v>-7.8215950426333489E-3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0.43</v>
      </c>
      <c r="C586" s="2">
        <f t="shared" si="48"/>
        <v>0.40172826292052061</v>
      </c>
      <c r="D586" s="2">
        <f t="shared" si="50"/>
        <v>0.42532929833264216</v>
      </c>
      <c r="E586" s="2">
        <f t="shared" si="49"/>
        <v>-2.3601035412121552E-2</v>
      </c>
      <c r="F586" s="2">
        <f t="shared" si="53"/>
        <v>-1.6793450773773685E-2</v>
      </c>
      <c r="G586" s="2">
        <f t="shared" si="51"/>
        <v>-6.8075846383478661E-3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0.44</v>
      </c>
      <c r="C587" s="2">
        <f t="shared" si="48"/>
        <v>0.40300083785582513</v>
      </c>
      <c r="D587" s="2">
        <f t="shared" si="50"/>
        <v>0.42641601697466869</v>
      </c>
      <c r="E587" s="2">
        <f t="shared" si="49"/>
        <v>-2.3415179118843554E-2</v>
      </c>
      <c r="F587" s="2">
        <f t="shared" si="53"/>
        <v>-1.8117796442787659E-2</v>
      </c>
      <c r="G587" s="2">
        <f t="shared" si="51"/>
        <v>-5.2973826760558951E-3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0.44</v>
      </c>
      <c r="C588" s="2">
        <f t="shared" si="48"/>
        <v>0.40715455510877513</v>
      </c>
      <c r="D588" s="2">
        <f t="shared" si="50"/>
        <v>0.42742223793950807</v>
      </c>
      <c r="E588" s="2">
        <f t="shared" si="49"/>
        <v>-2.0267682830732936E-2</v>
      </c>
      <c r="F588" s="2">
        <f t="shared" si="53"/>
        <v>-1.8547773720376717E-2</v>
      </c>
      <c r="G588" s="2">
        <f t="shared" si="51"/>
        <v>-1.7199091103562193E-3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0.44</v>
      </c>
      <c r="C589" s="2">
        <f t="shared" si="48"/>
        <v>0.41374616201511738</v>
      </c>
      <c r="D589" s="2">
        <f t="shared" si="50"/>
        <v>0.42835392401806305</v>
      </c>
      <c r="E589" s="2">
        <f t="shared" si="49"/>
        <v>-1.4607762002945668E-2</v>
      </c>
      <c r="F589" s="2">
        <f t="shared" si="53"/>
        <v>-1.7759771376890506E-2</v>
      </c>
      <c r="G589" s="2">
        <f t="shared" si="51"/>
        <v>3.1520093739448377E-3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0.45</v>
      </c>
      <c r="C590" s="2">
        <f t="shared" si="48"/>
        <v>0.42240059862817625</v>
      </c>
      <c r="D590" s="2">
        <f t="shared" si="50"/>
        <v>0.4299573370537621</v>
      </c>
      <c r="E590" s="2">
        <f t="shared" si="49"/>
        <v>-7.5567384255858516E-3</v>
      </c>
      <c r="F590" s="2">
        <f t="shared" si="53"/>
        <v>-1.5719164786629575E-2</v>
      </c>
      <c r="G590" s="2">
        <f t="shared" si="51"/>
        <v>8.1624263610437231E-3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0.45</v>
      </c>
      <c r="C591" s="2">
        <f t="shared" ref="C591:C654" si="54">$C$4*B581+C590*(1-$C$4)</f>
        <v>0.4281851219161491</v>
      </c>
      <c r="D591" s="2">
        <f t="shared" si="50"/>
        <v>0.43144197875348345</v>
      </c>
      <c r="E591" s="2">
        <f t="shared" si="49"/>
        <v>-3.2568568373343432E-3</v>
      </c>
      <c r="F591" s="2">
        <f t="shared" si="53"/>
        <v>-1.322670319677053E-2</v>
      </c>
      <c r="G591" s="2">
        <f t="shared" si="51"/>
        <v>9.9698463594361866E-3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0.45</v>
      </c>
      <c r="C592" s="2">
        <f t="shared" si="54"/>
        <v>0.43307971854443383</v>
      </c>
      <c r="D592" s="2">
        <f t="shared" si="50"/>
        <v>0.43281664699396616</v>
      </c>
      <c r="E592" s="2">
        <f t="shared" si="49"/>
        <v>2.6307155046767505E-4</v>
      </c>
      <c r="F592" s="2">
        <f t="shared" si="53"/>
        <v>-1.0528748247322889E-2</v>
      </c>
      <c r="G592" s="2">
        <f t="shared" si="51"/>
        <v>1.0791819797790564E-2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0.45</v>
      </c>
      <c r="C593" s="2">
        <f t="shared" si="54"/>
        <v>0.43414437722990551</v>
      </c>
      <c r="D593" s="2">
        <f t="shared" si="50"/>
        <v>0.43408948795737606</v>
      </c>
      <c r="E593" s="2">
        <f t="shared" si="49"/>
        <v>5.4889272529445865E-5</v>
      </c>
      <c r="F593" s="2">
        <f t="shared" si="53"/>
        <v>-8.4120207433524222E-3</v>
      </c>
      <c r="G593" s="2">
        <f t="shared" si="51"/>
        <v>8.4669100158818681E-3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0.45</v>
      </c>
      <c r="C594" s="2">
        <f t="shared" si="54"/>
        <v>0.43196831919453543</v>
      </c>
      <c r="D594" s="2">
        <f t="shared" si="50"/>
        <v>0.43526804440497785</v>
      </c>
      <c r="E594" s="2">
        <f t="shared" si="49"/>
        <v>-3.2997252104424168E-3</v>
      </c>
      <c r="F594" s="2">
        <f t="shared" si="53"/>
        <v>-7.3895616367704213E-3</v>
      </c>
      <c r="G594" s="2">
        <f t="shared" si="51"/>
        <v>4.0898364263280045E-3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0.45</v>
      </c>
      <c r="C595" s="2">
        <f t="shared" si="54"/>
        <v>0.43012703931845309</v>
      </c>
      <c r="D595" s="2">
        <f t="shared" si="50"/>
        <v>0.4363593003749795</v>
      </c>
      <c r="E595" s="2">
        <f t="shared" si="49"/>
        <v>-6.2322610565264114E-3</v>
      </c>
      <c r="F595" s="2">
        <f t="shared" si="53"/>
        <v>-7.1581015207216204E-3</v>
      </c>
      <c r="G595" s="2">
        <f t="shared" si="51"/>
        <v>9.25840464195209E-4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0.45</v>
      </c>
      <c r="C596" s="2">
        <f t="shared" si="54"/>
        <v>0.43010749480792188</v>
      </c>
      <c r="D596" s="2">
        <f t="shared" si="50"/>
        <v>0.43736972256942547</v>
      </c>
      <c r="E596" s="2">
        <f t="shared" si="49"/>
        <v>-7.2622277615035924E-3</v>
      </c>
      <c r="F596" s="2">
        <f t="shared" si="53"/>
        <v>-7.1789267688780146E-3</v>
      </c>
      <c r="G596" s="2">
        <f t="shared" si="51"/>
        <v>-8.3300992625577781E-5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0.45</v>
      </c>
      <c r="C597" s="2">
        <f t="shared" si="54"/>
        <v>0.43162941868362614</v>
      </c>
      <c r="D597" s="2">
        <f t="shared" si="50"/>
        <v>0.43830529867539397</v>
      </c>
      <c r="E597" s="2">
        <f t="shared" si="49"/>
        <v>-6.6758799917678302E-3</v>
      </c>
      <c r="F597" s="2">
        <f t="shared" si="53"/>
        <v>-7.0783174134559784E-3</v>
      </c>
      <c r="G597" s="2">
        <f t="shared" si="51"/>
        <v>4.0243742168814822E-4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0.45</v>
      </c>
      <c r="C598" s="2">
        <f t="shared" si="54"/>
        <v>0.43291720042460669</v>
      </c>
      <c r="D598" s="2">
        <f t="shared" si="50"/>
        <v>0.43917157284758701</v>
      </c>
      <c r="E598" s="2">
        <f t="shared" si="49"/>
        <v>-6.2543724229803255E-3</v>
      </c>
      <c r="F598" s="2">
        <f t="shared" si="53"/>
        <v>-6.9135284153608485E-3</v>
      </c>
      <c r="G598" s="2">
        <f t="shared" si="51"/>
        <v>6.5915599238052305E-4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0.43</v>
      </c>
      <c r="C599" s="2">
        <f t="shared" si="54"/>
        <v>0.43400686189774407</v>
      </c>
      <c r="D599" s="2">
        <f t="shared" si="50"/>
        <v>0.4384921970810991</v>
      </c>
      <c r="E599" s="2">
        <f t="shared" si="49"/>
        <v>-4.4853351833550326E-3</v>
      </c>
      <c r="F599" s="2">
        <f t="shared" si="53"/>
        <v>-6.427889768959685E-3</v>
      </c>
      <c r="G599" s="2">
        <f t="shared" si="51"/>
        <v>1.9425545856046524E-3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0.44</v>
      </c>
      <c r="C600" s="2">
        <f t="shared" si="54"/>
        <v>0.43646734468270654</v>
      </c>
      <c r="D600" s="2">
        <f t="shared" si="50"/>
        <v>0.43860388618620283</v>
      </c>
      <c r="E600" s="2">
        <f t="shared" si="49"/>
        <v>-2.136541503496292E-3</v>
      </c>
      <c r="F600" s="2">
        <f t="shared" si="53"/>
        <v>-5.5696201158670069E-3</v>
      </c>
      <c r="G600" s="2">
        <f t="shared" si="51"/>
        <v>3.4330786123707149E-3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0.43</v>
      </c>
      <c r="C601" s="2">
        <f t="shared" si="54"/>
        <v>0.43854929165459788</v>
      </c>
      <c r="D601" s="2">
        <f t="shared" si="50"/>
        <v>0.43796656128352113</v>
      </c>
      <c r="E601" s="2">
        <f t="shared" si="49"/>
        <v>5.8273037107675618E-4</v>
      </c>
      <c r="F601" s="2">
        <f t="shared" si="53"/>
        <v>-4.3391500184782545E-3</v>
      </c>
      <c r="G601" s="2">
        <f t="shared" si="51"/>
        <v>4.9218803895550107E-3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5">
        <f>TITRES_STAT!D605</f>
        <v>0.42</v>
      </c>
      <c r="C602" s="2">
        <f t="shared" si="54"/>
        <v>0.44031093909235208</v>
      </c>
      <c r="D602" s="2">
        <f t="shared" si="50"/>
        <v>0.43663570489214915</v>
      </c>
      <c r="E602" s="2">
        <f t="shared" si="49"/>
        <v>3.675234200202937E-3</v>
      </c>
      <c r="F602" s="2">
        <f t="shared" si="53"/>
        <v>-2.7362731747420164E-3</v>
      </c>
      <c r="G602" s="2">
        <f t="shared" si="51"/>
        <v>6.4115073749449539E-3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5">
        <f>TITRES_STAT!D606</f>
        <v>0.42</v>
      </c>
      <c r="C603" s="2">
        <f t="shared" si="54"/>
        <v>0.44180156384737479</v>
      </c>
      <c r="D603" s="2">
        <f t="shared" si="50"/>
        <v>0.43540343045569363</v>
      </c>
      <c r="E603" s="2">
        <f t="shared" si="49"/>
        <v>6.39813339168116E-3</v>
      </c>
      <c r="F603" s="2">
        <f t="shared" si="53"/>
        <v>-9.0939186145738097E-4</v>
      </c>
      <c r="G603" s="2">
        <f t="shared" si="51"/>
        <v>7.307525253138541E-3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5">
        <f>TITRES_STAT!D607</f>
        <v>0.42</v>
      </c>
      <c r="C604" s="2">
        <f t="shared" si="54"/>
        <v>0.44306286171700948</v>
      </c>
      <c r="D604" s="2">
        <f t="shared" si="50"/>
        <v>0.43426243560712369</v>
      </c>
      <c r="E604" s="2">
        <f t="shared" ref="E604:E667" si="55">C604-D604</f>
        <v>8.800426109885795E-3</v>
      </c>
      <c r="F604" s="2">
        <f t="shared" si="53"/>
        <v>1.0325717328112543E-3</v>
      </c>
      <c r="G604" s="2">
        <f t="shared" si="51"/>
        <v>7.7678543770745411E-3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5">
        <f>TITRES_STAT!D608</f>
        <v>0.42</v>
      </c>
      <c r="C605" s="2">
        <f t="shared" si="54"/>
        <v>0.44413011376054645</v>
      </c>
      <c r="D605" s="2">
        <f t="shared" ref="D605:D668" si="56">$D$4*B605+(1-$D$4)*D604</f>
        <v>0.43320595889548486</v>
      </c>
      <c r="E605" s="2">
        <f t="shared" si="55"/>
        <v>1.0924154865061597E-2</v>
      </c>
      <c r="F605" s="2">
        <f t="shared" si="53"/>
        <v>3.0108883592613231E-3</v>
      </c>
      <c r="G605" s="2">
        <f t="shared" si="51"/>
        <v>7.9132665058002736E-3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0.43</v>
      </c>
      <c r="C606" s="2">
        <f t="shared" si="54"/>
        <v>0.44503317318200086</v>
      </c>
      <c r="D606" s="2">
        <f t="shared" si="56"/>
        <v>0.43296848045878228</v>
      </c>
      <c r="E606" s="2">
        <f t="shared" si="55"/>
        <v>1.2064692723218584E-2</v>
      </c>
      <c r="F606" s="2">
        <f t="shared" si="53"/>
        <v>4.8216492320527753E-3</v>
      </c>
      <c r="G606" s="2">
        <f t="shared" si="51"/>
        <v>7.2430434911658088E-3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0.43</v>
      </c>
      <c r="C607" s="2">
        <f t="shared" si="54"/>
        <v>0.44579730038476995</v>
      </c>
      <c r="D607" s="2">
        <f t="shared" si="56"/>
        <v>0.43274859301739099</v>
      </c>
      <c r="E607" s="2">
        <f t="shared" si="55"/>
        <v>1.3048707367378953E-2</v>
      </c>
      <c r="F607" s="2">
        <f t="shared" si="53"/>
        <v>6.4670608591180113E-3</v>
      </c>
      <c r="G607" s="2">
        <f t="shared" si="51"/>
        <v>6.581646508260942E-3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5">
        <f>TITRES_STAT!D611</f>
        <v>0.43</v>
      </c>
      <c r="C608" s="2">
        <f t="shared" si="54"/>
        <v>0.44644386955634385</v>
      </c>
      <c r="D608" s="2">
        <f t="shared" si="56"/>
        <v>0.43254499353462128</v>
      </c>
      <c r="E608" s="2">
        <f t="shared" si="55"/>
        <v>1.3898876021722573E-2</v>
      </c>
      <c r="F608" s="2">
        <f t="shared" si="53"/>
        <v>7.9534238916389235E-3</v>
      </c>
      <c r="G608" s="2">
        <f t="shared" si="51"/>
        <v>5.9454521300836491E-3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5">
        <f>TITRES_STAT!D612</f>
        <v>0.43</v>
      </c>
      <c r="C609" s="2">
        <f t="shared" si="54"/>
        <v>0.44391404347075253</v>
      </c>
      <c r="D609" s="2">
        <f t="shared" si="56"/>
        <v>0.43235647549501971</v>
      </c>
      <c r="E609" s="2">
        <f t="shared" si="55"/>
        <v>1.1557567975732819E-2</v>
      </c>
      <c r="F609" s="2">
        <f t="shared" si="53"/>
        <v>8.6742527084577026E-3</v>
      </c>
      <c r="G609" s="2">
        <f t="shared" si="51"/>
        <v>2.8833152672751161E-3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0.43</v>
      </c>
      <c r="C610" s="2">
        <f t="shared" si="54"/>
        <v>0.44331188293679058</v>
      </c>
      <c r="D610" s="2">
        <f t="shared" si="56"/>
        <v>0.43218192175464787</v>
      </c>
      <c r="E610" s="2">
        <f t="shared" si="55"/>
        <v>1.1129961182142711E-2</v>
      </c>
      <c r="F610" s="2">
        <f t="shared" si="53"/>
        <v>9.1653944031947054E-3</v>
      </c>
      <c r="G610" s="2">
        <f t="shared" si="51"/>
        <v>1.964566778948006E-3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0.43</v>
      </c>
      <c r="C611" s="2">
        <f t="shared" si="54"/>
        <v>0.44126390094651513</v>
      </c>
      <c r="D611" s="2">
        <f t="shared" si="56"/>
        <v>0.43202029792097024</v>
      </c>
      <c r="E611" s="2">
        <f t="shared" si="55"/>
        <v>9.2436030255448887E-3</v>
      </c>
      <c r="F611" s="2">
        <f t="shared" si="53"/>
        <v>9.1810361276647434E-3</v>
      </c>
      <c r="G611" s="2">
        <f t="shared" si="51"/>
        <v>6.2566897880145245E-5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0.43</v>
      </c>
      <c r="C612" s="2">
        <f t="shared" si="54"/>
        <v>0.43799253157012819</v>
      </c>
      <c r="D612" s="2">
        <f t="shared" si="56"/>
        <v>0.4318706462231206</v>
      </c>
      <c r="E612" s="2">
        <f t="shared" si="55"/>
        <v>6.1218853470075829E-3</v>
      </c>
      <c r="F612" s="2">
        <f t="shared" si="53"/>
        <v>8.569205971533312E-3</v>
      </c>
      <c r="G612" s="2">
        <f t="shared" ref="G612:G675" si="57">E612-F612</f>
        <v>-2.4473206245257291E-3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0.43</v>
      </c>
      <c r="C613" s="2">
        <f t="shared" si="54"/>
        <v>0.43522444979010849</v>
      </c>
      <c r="D613" s="2">
        <f t="shared" si="56"/>
        <v>0.4317320798362228</v>
      </c>
      <c r="E613" s="2">
        <f t="shared" si="55"/>
        <v>3.4923699538856878E-3</v>
      </c>
      <c r="F613" s="2">
        <f t="shared" ref="F613:F676" si="59">(E613*(2/(10)))+((1-(2/10))*F612)</f>
        <v>7.5538387680037875E-3</v>
      </c>
      <c r="G613" s="2">
        <f t="shared" si="57"/>
        <v>-4.0614688141180997E-3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0.43</v>
      </c>
      <c r="C614" s="2">
        <f t="shared" si="54"/>
        <v>0.43288222674547644</v>
      </c>
      <c r="D614" s="2">
        <f t="shared" si="56"/>
        <v>0.43160377762613222</v>
      </c>
      <c r="E614" s="2">
        <f t="shared" si="55"/>
        <v>1.278449119344216E-3</v>
      </c>
      <c r="F614" s="2">
        <f t="shared" si="59"/>
        <v>6.2987608382718734E-3</v>
      </c>
      <c r="G614" s="2">
        <f t="shared" si="57"/>
        <v>-5.0203117189276574E-3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0.43</v>
      </c>
      <c r="C615" s="2">
        <f t="shared" si="54"/>
        <v>0.43090034570771085</v>
      </c>
      <c r="D615" s="2">
        <f t="shared" si="56"/>
        <v>0.43148497928345575</v>
      </c>
      <c r="E615" s="2">
        <f t="shared" si="55"/>
        <v>-5.8463357574489727E-4</v>
      </c>
      <c r="F615" s="2">
        <f t="shared" si="59"/>
        <v>4.9220819554685194E-3</v>
      </c>
      <c r="G615" s="2">
        <f t="shared" si="57"/>
        <v>-5.5067155312134167E-3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0.45</v>
      </c>
      <c r="C616" s="2">
        <f t="shared" si="54"/>
        <v>0.43076183098344767</v>
      </c>
      <c r="D616" s="2">
        <f t="shared" si="56"/>
        <v>0.43285646229949604</v>
      </c>
      <c r="E616" s="2">
        <f t="shared" si="55"/>
        <v>-2.0946313160483676E-3</v>
      </c>
      <c r="F616" s="2">
        <f t="shared" si="59"/>
        <v>3.5187393011651422E-3</v>
      </c>
      <c r="G616" s="2">
        <f t="shared" si="57"/>
        <v>-5.6133706172135098E-3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5">
        <f>TITRES_STAT!D620</f>
        <v>0.47</v>
      </c>
      <c r="C617" s="2">
        <f t="shared" si="54"/>
        <v>0.43064462621676342</v>
      </c>
      <c r="D617" s="2">
        <f t="shared" si="56"/>
        <v>0.43560783546249632</v>
      </c>
      <c r="E617" s="2">
        <f t="shared" si="55"/>
        <v>-4.9632092457329025E-3</v>
      </c>
      <c r="F617" s="2">
        <f t="shared" si="59"/>
        <v>1.8223495917855334E-3</v>
      </c>
      <c r="G617" s="2">
        <f t="shared" si="57"/>
        <v>-6.7855588375184354E-3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5">
        <f>TITRES_STAT!D621</f>
        <v>0.49</v>
      </c>
      <c r="C618" s="2">
        <f t="shared" si="54"/>
        <v>0.43054545295264596</v>
      </c>
      <c r="D618" s="2">
        <f t="shared" si="56"/>
        <v>0.43963688468749657</v>
      </c>
      <c r="E618" s="2">
        <f t="shared" si="55"/>
        <v>-9.091431734850608E-3</v>
      </c>
      <c r="F618" s="2">
        <f t="shared" si="59"/>
        <v>-3.6040667354169482E-4</v>
      </c>
      <c r="G618" s="2">
        <f t="shared" si="57"/>
        <v>-8.7310250613089127E-3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5">
        <f>TITRES_STAT!D622</f>
        <v>0.51</v>
      </c>
      <c r="C619" s="2">
        <f t="shared" si="54"/>
        <v>0.43046153711377738</v>
      </c>
      <c r="D619" s="2">
        <f t="shared" si="56"/>
        <v>0.44484896730323759</v>
      </c>
      <c r="E619" s="2">
        <f t="shared" si="55"/>
        <v>-1.4387430189460204E-2</v>
      </c>
      <c r="F619" s="2">
        <f t="shared" si="59"/>
        <v>-3.1658113767253967E-3</v>
      </c>
      <c r="G619" s="2">
        <f t="shared" si="57"/>
        <v>-1.1221618812734807E-2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5">
        <f>TITRES_STAT!D623</f>
        <v>0.53</v>
      </c>
      <c r="C620" s="2">
        <f t="shared" si="54"/>
        <v>0.43039053140396549</v>
      </c>
      <c r="D620" s="2">
        <f t="shared" si="56"/>
        <v>0.4511564512067015</v>
      </c>
      <c r="E620" s="2">
        <f t="shared" si="55"/>
        <v>-2.076591980273601E-2</v>
      </c>
      <c r="F620" s="2">
        <f t="shared" si="59"/>
        <v>-6.6858330619275191E-3</v>
      </c>
      <c r="G620" s="2">
        <f t="shared" si="57"/>
        <v>-1.4080086740808491E-2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5">
        <f>TITRES_STAT!D624</f>
        <v>0.56000000000000005</v>
      </c>
      <c r="C621" s="2">
        <f t="shared" si="54"/>
        <v>0.43033044964950928</v>
      </c>
      <c r="D621" s="2">
        <f t="shared" si="56"/>
        <v>0.45921893630250143</v>
      </c>
      <c r="E621" s="2">
        <f t="shared" si="55"/>
        <v>-2.8888486652992151E-2</v>
      </c>
      <c r="F621" s="2">
        <f t="shared" si="59"/>
        <v>-1.1126363780140446E-2</v>
      </c>
      <c r="G621" s="2">
        <f t="shared" si="57"/>
        <v>-1.7762122872851706E-2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5">
        <f>TITRES_STAT!D625</f>
        <v>0.57999999999999996</v>
      </c>
      <c r="C622" s="2">
        <f t="shared" si="54"/>
        <v>0.43027961124189251</v>
      </c>
      <c r="D622" s="2">
        <f t="shared" si="56"/>
        <v>0.46816568176157541</v>
      </c>
      <c r="E622" s="2">
        <f t="shared" si="55"/>
        <v>-3.7886070519682902E-2</v>
      </c>
      <c r="F622" s="2">
        <f t="shared" si="59"/>
        <v>-1.6478305128048938E-2</v>
      </c>
      <c r="G622" s="2">
        <f t="shared" si="57"/>
        <v>-2.1407765391633964E-2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5">
        <f>TITRES_STAT!D626</f>
        <v>0.6</v>
      </c>
      <c r="C623" s="2">
        <f t="shared" si="54"/>
        <v>0.43023659412775522</v>
      </c>
      <c r="D623" s="2">
        <f t="shared" si="56"/>
        <v>0.47793118681627356</v>
      </c>
      <c r="E623" s="2">
        <f t="shared" si="55"/>
        <v>-4.7694592688518334E-2</v>
      </c>
      <c r="F623" s="2">
        <f t="shared" si="59"/>
        <v>-2.2721562640142818E-2</v>
      </c>
      <c r="G623" s="2">
        <f t="shared" si="57"/>
        <v>-2.4973030048375516E-2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5">
        <f>TITRES_STAT!D627</f>
        <v>0.62</v>
      </c>
      <c r="C624" s="2">
        <f t="shared" si="54"/>
        <v>0.43020019503117751</v>
      </c>
      <c r="D624" s="2">
        <f t="shared" si="56"/>
        <v>0.48845480260766072</v>
      </c>
      <c r="E624" s="2">
        <f t="shared" si="55"/>
        <v>-5.8254607576483208E-2</v>
      </c>
      <c r="F624" s="2">
        <f t="shared" si="59"/>
        <v>-2.9828171627410895E-2</v>
      </c>
      <c r="G624" s="2">
        <f t="shared" si="57"/>
        <v>-2.8426435949072314E-2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0.6</v>
      </c>
      <c r="C625" s="2">
        <f t="shared" si="54"/>
        <v>0.43016939579561175</v>
      </c>
      <c r="D625" s="2">
        <f t="shared" si="56"/>
        <v>0.4967174098219081</v>
      </c>
      <c r="E625" s="2">
        <f t="shared" si="55"/>
        <v>-6.6548014026296343E-2</v>
      </c>
      <c r="F625" s="2">
        <f t="shared" si="59"/>
        <v>-3.7172140107187987E-2</v>
      </c>
      <c r="G625" s="2">
        <f t="shared" si="57"/>
        <v>-2.9375873919108356E-2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0.57999999999999996</v>
      </c>
      <c r="C626" s="2">
        <f t="shared" si="54"/>
        <v>0.43322025798090225</v>
      </c>
      <c r="D626" s="2">
        <f t="shared" si="56"/>
        <v>0.50288649057584078</v>
      </c>
      <c r="E626" s="2">
        <f t="shared" si="55"/>
        <v>-6.9666232594938537E-2</v>
      </c>
      <c r="F626" s="2">
        <f t="shared" si="59"/>
        <v>-4.3670958604738103E-2</v>
      </c>
      <c r="G626" s="2">
        <f t="shared" si="57"/>
        <v>-2.5995273990200435E-2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0.57999999999999996</v>
      </c>
      <c r="C627" s="2">
        <f t="shared" si="54"/>
        <v>0.43887867982999418</v>
      </c>
      <c r="D627" s="2">
        <f t="shared" si="56"/>
        <v>0.50859860238503773</v>
      </c>
      <c r="E627" s="2">
        <f t="shared" si="55"/>
        <v>-6.9719922555043556E-2</v>
      </c>
      <c r="F627" s="2">
        <f t="shared" si="59"/>
        <v>-4.88807513947992E-2</v>
      </c>
      <c r="G627" s="2">
        <f t="shared" si="57"/>
        <v>-2.0839171160244356E-2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0.55000000000000004</v>
      </c>
      <c r="C628" s="2">
        <f t="shared" si="54"/>
        <v>0.44674349831768739</v>
      </c>
      <c r="D628" s="2">
        <f t="shared" si="56"/>
        <v>0.51166537257873868</v>
      </c>
      <c r="E628" s="2">
        <f t="shared" si="55"/>
        <v>-6.4921874261051282E-2</v>
      </c>
      <c r="F628" s="2">
        <f t="shared" si="59"/>
        <v>-5.2088975968049622E-2</v>
      </c>
      <c r="G628" s="2">
        <f t="shared" si="57"/>
        <v>-1.283289829300166E-2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0.52</v>
      </c>
      <c r="C629" s="2">
        <f t="shared" si="54"/>
        <v>0.45647526780727393</v>
      </c>
      <c r="D629" s="2">
        <f t="shared" si="56"/>
        <v>0.51228275238772103</v>
      </c>
      <c r="E629" s="2">
        <f t="shared" si="55"/>
        <v>-5.5807484580447098E-2</v>
      </c>
      <c r="F629" s="2">
        <f t="shared" si="59"/>
        <v>-5.2832677690529121E-2</v>
      </c>
      <c r="G629" s="2">
        <f t="shared" si="57"/>
        <v>-2.9748068899179761E-3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0.5</v>
      </c>
      <c r="C630" s="2">
        <f t="shared" si="54"/>
        <v>0.46778676506769334</v>
      </c>
      <c r="D630" s="2">
        <f t="shared" si="56"/>
        <v>0.51137291887751946</v>
      </c>
      <c r="E630" s="2">
        <f t="shared" si="55"/>
        <v>-4.3586153809826111E-2</v>
      </c>
      <c r="F630" s="2">
        <f t="shared" si="59"/>
        <v>-5.0983372914388522E-2</v>
      </c>
      <c r="G630" s="2">
        <f t="shared" si="57"/>
        <v>7.3972191045624108E-3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0.53</v>
      </c>
      <c r="C631" s="2">
        <f t="shared" si="54"/>
        <v>0.48197341659574056</v>
      </c>
      <c r="D631" s="2">
        <f t="shared" si="56"/>
        <v>0.5127527026643699</v>
      </c>
      <c r="E631" s="2">
        <f t="shared" si="55"/>
        <v>-3.0779286068629341E-2</v>
      </c>
      <c r="F631" s="2">
        <f t="shared" si="59"/>
        <v>-4.6942555545236693E-2</v>
      </c>
      <c r="G631" s="2">
        <f t="shared" si="57"/>
        <v>1.6163269476607352E-2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0.52</v>
      </c>
      <c r="C632" s="2">
        <f t="shared" si="54"/>
        <v>0.4970544294271651</v>
      </c>
      <c r="D632" s="2">
        <f t="shared" si="56"/>
        <v>0.51328953950404621</v>
      </c>
      <c r="E632" s="2">
        <f t="shared" si="55"/>
        <v>-1.623511007688111E-2</v>
      </c>
      <c r="F632" s="2">
        <f t="shared" si="59"/>
        <v>-4.080106645156558E-2</v>
      </c>
      <c r="G632" s="2">
        <f t="shared" si="57"/>
        <v>2.4565956374684471E-2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0.51</v>
      </c>
      <c r="C633" s="2">
        <f t="shared" si="54"/>
        <v>0.51289220951529357</v>
      </c>
      <c r="D633" s="2">
        <f t="shared" si="56"/>
        <v>0.51304586991115386</v>
      </c>
      <c r="E633" s="2">
        <f t="shared" si="55"/>
        <v>-1.536603958602889E-4</v>
      </c>
      <c r="F633" s="2">
        <f t="shared" si="59"/>
        <v>-3.2671585240424524E-2</v>
      </c>
      <c r="G633" s="2">
        <f t="shared" si="57"/>
        <v>3.2517924844564235E-2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0.51</v>
      </c>
      <c r="C634" s="2">
        <f t="shared" si="54"/>
        <v>0.52937033112832532</v>
      </c>
      <c r="D634" s="2">
        <f t="shared" si="56"/>
        <v>0.512820249917735</v>
      </c>
      <c r="E634" s="2">
        <f t="shared" si="55"/>
        <v>1.6550081210590317E-2</v>
      </c>
      <c r="F634" s="2">
        <f t="shared" si="59"/>
        <v>-2.2827251950221557E-2</v>
      </c>
      <c r="G634" s="2">
        <f t="shared" si="57"/>
        <v>3.9377333160811878E-2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5">
        <f>TITRES_STAT!D638</f>
        <v>0.5</v>
      </c>
      <c r="C635" s="2">
        <f t="shared" si="54"/>
        <v>0.54023643403165988</v>
      </c>
      <c r="D635" s="2">
        <f t="shared" si="56"/>
        <v>0.51187060177568056</v>
      </c>
      <c r="E635" s="2">
        <f t="shared" si="55"/>
        <v>2.8365832255979329E-2</v>
      </c>
      <c r="F635" s="2">
        <f t="shared" si="59"/>
        <v>-1.258863510898138E-2</v>
      </c>
      <c r="G635" s="2">
        <f t="shared" si="57"/>
        <v>4.0954467364960709E-2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0.51</v>
      </c>
      <c r="C636" s="2">
        <f t="shared" si="54"/>
        <v>0.54635390571909681</v>
      </c>
      <c r="D636" s="2">
        <f t="shared" si="56"/>
        <v>0.51173203868118566</v>
      </c>
      <c r="E636" s="2">
        <f t="shared" si="55"/>
        <v>3.4621867037911147E-2</v>
      </c>
      <c r="F636" s="2">
        <f t="shared" si="59"/>
        <v>-3.1465346796028752E-3</v>
      </c>
      <c r="G636" s="2">
        <f t="shared" si="57"/>
        <v>3.776840171751402E-2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0.52</v>
      </c>
      <c r="C637" s="2">
        <f t="shared" si="54"/>
        <v>0.55153022791615891</v>
      </c>
      <c r="D637" s="2">
        <f t="shared" si="56"/>
        <v>0.51234448026035706</v>
      </c>
      <c r="E637" s="2">
        <f t="shared" si="55"/>
        <v>3.918574765580185E-2</v>
      </c>
      <c r="F637" s="2">
        <f t="shared" si="59"/>
        <v>5.3199217874780706E-3</v>
      </c>
      <c r="G637" s="2">
        <f t="shared" si="57"/>
        <v>3.3865825868323776E-2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0.55000000000000004</v>
      </c>
      <c r="C638" s="2">
        <f t="shared" si="54"/>
        <v>0.55129480823674981</v>
      </c>
      <c r="D638" s="2">
        <f t="shared" si="56"/>
        <v>0.51513377801884919</v>
      </c>
      <c r="E638" s="2">
        <f t="shared" si="55"/>
        <v>3.6161030217900625E-2</v>
      </c>
      <c r="F638" s="2">
        <f t="shared" si="59"/>
        <v>1.1488143473562581E-2</v>
      </c>
      <c r="G638" s="2">
        <f t="shared" si="57"/>
        <v>2.4672886744338044E-2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0.56999999999999995</v>
      </c>
      <c r="C639" s="2">
        <f t="shared" si="54"/>
        <v>0.54648022235417293</v>
      </c>
      <c r="D639" s="2">
        <f t="shared" si="56"/>
        <v>0.51919794261004548</v>
      </c>
      <c r="E639" s="2">
        <f t="shared" si="55"/>
        <v>2.7282279744127447E-2</v>
      </c>
      <c r="F639" s="2">
        <f t="shared" si="59"/>
        <v>1.4646970727675554E-2</v>
      </c>
      <c r="G639" s="2">
        <f t="shared" si="57"/>
        <v>1.2635309016451893E-2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0.57999999999999996</v>
      </c>
      <c r="C640" s="2">
        <f t="shared" si="54"/>
        <v>0.53932941891506947</v>
      </c>
      <c r="D640" s="2">
        <f t="shared" si="56"/>
        <v>0.52370179871300504</v>
      </c>
      <c r="E640" s="2">
        <f t="shared" si="55"/>
        <v>1.5627620202064429E-2</v>
      </c>
      <c r="F640" s="2">
        <f t="shared" si="59"/>
        <v>1.484310062255333E-2</v>
      </c>
      <c r="G640" s="2">
        <f t="shared" si="57"/>
        <v>7.8451957951109971E-4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0.56999999999999995</v>
      </c>
      <c r="C641" s="2">
        <f t="shared" si="54"/>
        <v>0.53789412369736644</v>
      </c>
      <c r="D641" s="2">
        <f t="shared" si="56"/>
        <v>0.5271312951046343</v>
      </c>
      <c r="E641" s="2">
        <f t="shared" si="55"/>
        <v>1.0762828592732143E-2</v>
      </c>
      <c r="F641" s="2">
        <f t="shared" si="59"/>
        <v>1.4027046216589093E-2</v>
      </c>
      <c r="G641" s="2">
        <f t="shared" si="57"/>
        <v>-3.2642176238569503E-3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0.56000000000000005</v>
      </c>
      <c r="C642" s="2">
        <f t="shared" si="54"/>
        <v>0.53514118159007928</v>
      </c>
      <c r="D642" s="2">
        <f t="shared" si="56"/>
        <v>0.52956601398577252</v>
      </c>
      <c r="E642" s="2">
        <f t="shared" si="55"/>
        <v>5.5751676043067633E-3</v>
      </c>
      <c r="F642" s="2">
        <f t="shared" si="59"/>
        <v>1.2336670494132628E-2</v>
      </c>
      <c r="G642" s="2">
        <f t="shared" si="57"/>
        <v>-6.7615028898258649E-3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0.56000000000000005</v>
      </c>
      <c r="C643" s="2">
        <f t="shared" si="54"/>
        <v>0.53127330749929791</v>
      </c>
      <c r="D643" s="2">
        <f t="shared" si="56"/>
        <v>0.5318203833201598</v>
      </c>
      <c r="E643" s="2">
        <f t="shared" si="55"/>
        <v>-5.4707582086188644E-4</v>
      </c>
      <c r="F643" s="2">
        <f t="shared" si="59"/>
        <v>9.7599212311337263E-3</v>
      </c>
      <c r="G643" s="2">
        <f t="shared" si="57"/>
        <v>-1.0306997051995613E-2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0.55000000000000004</v>
      </c>
      <c r="C644" s="2">
        <f t="shared" si="54"/>
        <v>0.52800049096094437</v>
      </c>
      <c r="D644" s="2">
        <f t="shared" si="56"/>
        <v>0.53316702159274054</v>
      </c>
      <c r="E644" s="2">
        <f t="shared" si="55"/>
        <v>-5.1665306317961734E-3</v>
      </c>
      <c r="F644" s="2">
        <f t="shared" si="59"/>
        <v>6.7746308585477462E-3</v>
      </c>
      <c r="G644" s="2">
        <f t="shared" si="57"/>
        <v>-1.194116149034392E-2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0.55000000000000004</v>
      </c>
      <c r="C645" s="2">
        <f t="shared" si="54"/>
        <v>0.52369272312079906</v>
      </c>
      <c r="D645" s="2">
        <f t="shared" si="56"/>
        <v>0.53441390888216711</v>
      </c>
      <c r="E645" s="2">
        <f t="shared" si="55"/>
        <v>-1.0721185761368046E-2</v>
      </c>
      <c r="F645" s="2">
        <f t="shared" si="59"/>
        <v>3.2754675345645881E-3</v>
      </c>
      <c r="G645" s="2">
        <f t="shared" si="57"/>
        <v>-1.3996653295932634E-2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0.53</v>
      </c>
      <c r="C646" s="2">
        <f t="shared" si="54"/>
        <v>0.52158615033298383</v>
      </c>
      <c r="D646" s="2">
        <f t="shared" si="56"/>
        <v>0.53408695266867323</v>
      </c>
      <c r="E646" s="2">
        <f t="shared" si="55"/>
        <v>-1.2500802335689398E-2</v>
      </c>
      <c r="F646" s="2">
        <f t="shared" si="59"/>
        <v>1.2021356051379085E-4</v>
      </c>
      <c r="G646" s="2">
        <f t="shared" si="57"/>
        <v>-1.2621015896203189E-2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0.54</v>
      </c>
      <c r="C647" s="2">
        <f t="shared" si="54"/>
        <v>0.52134212720483242</v>
      </c>
      <c r="D647" s="2">
        <f t="shared" si="56"/>
        <v>0.53452495617469742</v>
      </c>
      <c r="E647" s="2">
        <f t="shared" si="55"/>
        <v>-1.3182828969865001E-2</v>
      </c>
      <c r="F647" s="2">
        <f t="shared" si="59"/>
        <v>-2.5403949455619678E-3</v>
      </c>
      <c r="G647" s="2">
        <f t="shared" si="57"/>
        <v>-1.0642434024303035E-2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0.53</v>
      </c>
      <c r="C648" s="2">
        <f t="shared" si="54"/>
        <v>0.52575103071178131</v>
      </c>
      <c r="D648" s="2">
        <f t="shared" si="56"/>
        <v>0.53418977423583092</v>
      </c>
      <c r="E648" s="2">
        <f t="shared" si="55"/>
        <v>-8.4387435240496078E-3</v>
      </c>
      <c r="F648" s="2">
        <f t="shared" si="59"/>
        <v>-3.7200646612594959E-3</v>
      </c>
      <c r="G648" s="2">
        <f t="shared" si="57"/>
        <v>-4.7186788627901124E-3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0.54</v>
      </c>
      <c r="C649" s="2">
        <f t="shared" si="54"/>
        <v>0.5325585644484303</v>
      </c>
      <c r="D649" s="2">
        <f t="shared" si="56"/>
        <v>0.5346201613294731</v>
      </c>
      <c r="E649" s="2">
        <f t="shared" si="55"/>
        <v>-2.0615968810427932E-3</v>
      </c>
      <c r="F649" s="2">
        <f t="shared" si="59"/>
        <v>-3.3883711052161555E-3</v>
      </c>
      <c r="G649" s="2">
        <f t="shared" si="57"/>
        <v>1.3267742241733623E-3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0.55000000000000004</v>
      </c>
      <c r="C650" s="2">
        <f t="shared" si="54"/>
        <v>0.53985724684097947</v>
      </c>
      <c r="D650" s="2">
        <f t="shared" si="56"/>
        <v>0.53575940863840099</v>
      </c>
      <c r="E650" s="2">
        <f t="shared" si="55"/>
        <v>4.0978382025784743E-3</v>
      </c>
      <c r="F650" s="2">
        <f t="shared" si="59"/>
        <v>-1.8911292436572294E-3</v>
      </c>
      <c r="G650" s="2">
        <f t="shared" si="57"/>
        <v>5.9889674462357042E-3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0.55000000000000004</v>
      </c>
      <c r="C651" s="2">
        <f t="shared" si="54"/>
        <v>0.54449459348082874</v>
      </c>
      <c r="D651" s="2">
        <f t="shared" si="56"/>
        <v>0.5368142672577787</v>
      </c>
      <c r="E651" s="2">
        <f t="shared" si="55"/>
        <v>7.680326223050038E-3</v>
      </c>
      <c r="F651" s="2">
        <f t="shared" si="59"/>
        <v>2.316184968422408E-5</v>
      </c>
      <c r="G651" s="2">
        <f t="shared" si="57"/>
        <v>7.6571643733658141E-3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0.55000000000000004</v>
      </c>
      <c r="C652" s="2">
        <f t="shared" si="54"/>
        <v>0.5468800406376243</v>
      </c>
      <c r="D652" s="2">
        <f t="shared" si="56"/>
        <v>0.53779098820164695</v>
      </c>
      <c r="E652" s="2">
        <f t="shared" si="55"/>
        <v>9.0890524359773517E-3</v>
      </c>
      <c r="F652" s="2">
        <f t="shared" si="59"/>
        <v>1.8363399669428496E-3</v>
      </c>
      <c r="G652" s="2">
        <f t="shared" si="57"/>
        <v>7.2527124690345019E-3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0.54</v>
      </c>
      <c r="C653" s="2">
        <f t="shared" si="54"/>
        <v>0.54889849592414364</v>
      </c>
      <c r="D653" s="2">
        <f t="shared" si="56"/>
        <v>0.53795461870522865</v>
      </c>
      <c r="E653" s="2">
        <f t="shared" si="55"/>
        <v>1.0943877218914988E-2</v>
      </c>
      <c r="F653" s="2">
        <f t="shared" si="59"/>
        <v>3.6578474173372772E-3</v>
      </c>
      <c r="G653" s="2">
        <f t="shared" si="57"/>
        <v>7.2860298015777107E-3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0.54</v>
      </c>
      <c r="C654" s="2">
        <f t="shared" si="54"/>
        <v>0.54906795808966002</v>
      </c>
      <c r="D654" s="2">
        <f t="shared" si="56"/>
        <v>0.53810612843076733</v>
      </c>
      <c r="E654" s="2">
        <f t="shared" si="55"/>
        <v>1.0961829658892697E-2</v>
      </c>
      <c r="F654" s="2">
        <f t="shared" si="59"/>
        <v>5.1186438656483611E-3</v>
      </c>
      <c r="G654" s="2">
        <f t="shared" si="57"/>
        <v>5.8431857932443355E-3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0.54</v>
      </c>
      <c r="C655" s="2">
        <f t="shared" ref="C655:C718" si="60">$C$4*B645+C654*(1-$C$4)</f>
        <v>0.54921134915278924</v>
      </c>
      <c r="D655" s="2">
        <f t="shared" si="56"/>
        <v>0.53824641521367345</v>
      </c>
      <c r="E655" s="2">
        <f t="shared" si="55"/>
        <v>1.0964933939115795E-2</v>
      </c>
      <c r="F655" s="2">
        <f t="shared" si="59"/>
        <v>6.2879018803418483E-3</v>
      </c>
      <c r="G655" s="2">
        <f t="shared" si="57"/>
        <v>4.6770320587739469E-3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0.53</v>
      </c>
      <c r="C656" s="2">
        <f t="shared" si="60"/>
        <v>0.54625575697543705</v>
      </c>
      <c r="D656" s="2">
        <f t="shared" si="56"/>
        <v>0.5376355696422902</v>
      </c>
      <c r="E656" s="2">
        <f t="shared" si="55"/>
        <v>8.6201873331468448E-3</v>
      </c>
      <c r="F656" s="2">
        <f t="shared" si="59"/>
        <v>6.7543589709028479E-3</v>
      </c>
      <c r="G656" s="2">
        <f t="shared" si="57"/>
        <v>1.8658283622439969E-3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0.52</v>
      </c>
      <c r="C657" s="2">
        <f t="shared" si="60"/>
        <v>0.54529333282536985</v>
      </c>
      <c r="D657" s="2">
        <f t="shared" si="56"/>
        <v>0.53632923115026876</v>
      </c>
      <c r="E657" s="2">
        <f t="shared" si="55"/>
        <v>8.9641016751010882E-3</v>
      </c>
      <c r="F657" s="2">
        <f t="shared" si="59"/>
        <v>7.1963075117424963E-3</v>
      </c>
      <c r="G657" s="2">
        <f t="shared" si="57"/>
        <v>1.7677941633585919E-3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0.53</v>
      </c>
      <c r="C658" s="2">
        <f t="shared" si="60"/>
        <v>0.54294051239069752</v>
      </c>
      <c r="D658" s="2">
        <f t="shared" si="56"/>
        <v>0.53586039921321182</v>
      </c>
      <c r="E658" s="2">
        <f t="shared" si="55"/>
        <v>7.0801131774856918E-3</v>
      </c>
      <c r="F658" s="2">
        <f t="shared" si="59"/>
        <v>7.1730686448911365E-3</v>
      </c>
      <c r="G658" s="2">
        <f t="shared" si="57"/>
        <v>-9.2955467405444678E-5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0.53</v>
      </c>
      <c r="C659" s="2">
        <f t="shared" si="60"/>
        <v>0.54248812586905171</v>
      </c>
      <c r="D659" s="2">
        <f t="shared" si="56"/>
        <v>0.53542629556778876</v>
      </c>
      <c r="E659" s="2">
        <f t="shared" si="55"/>
        <v>7.0618303012629502E-3</v>
      </c>
      <c r="F659" s="2">
        <f t="shared" si="59"/>
        <v>7.1508209761654996E-3</v>
      </c>
      <c r="G659" s="2">
        <f t="shared" si="57"/>
        <v>-8.8990674902549374E-5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0.55000000000000004</v>
      </c>
      <c r="C660" s="2">
        <f t="shared" si="60"/>
        <v>0.54364379881227454</v>
      </c>
      <c r="D660" s="2">
        <f t="shared" si="56"/>
        <v>0.53650582922943402</v>
      </c>
      <c r="E660" s="2">
        <f t="shared" si="55"/>
        <v>7.1379695828405199E-3</v>
      </c>
      <c r="F660" s="2">
        <f t="shared" si="59"/>
        <v>7.1482506975005036E-3</v>
      </c>
      <c r="G660" s="2">
        <f t="shared" si="57"/>
        <v>-1.028111465998377E-5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0.55000000000000004</v>
      </c>
      <c r="C661" s="2">
        <f t="shared" si="60"/>
        <v>0.54462167591807842</v>
      </c>
      <c r="D661" s="2">
        <f t="shared" si="56"/>
        <v>0.53750539743466108</v>
      </c>
      <c r="E661" s="2">
        <f t="shared" si="55"/>
        <v>7.1162784834173376E-3</v>
      </c>
      <c r="F661" s="2">
        <f t="shared" si="59"/>
        <v>7.1418562546838715E-3</v>
      </c>
      <c r="G661" s="2">
        <f t="shared" si="57"/>
        <v>-2.5577771266533864E-5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0.56000000000000005</v>
      </c>
      <c r="C662" s="2">
        <f t="shared" si="60"/>
        <v>0.54544911039222022</v>
      </c>
      <c r="D662" s="2">
        <f t="shared" si="56"/>
        <v>0.53917166429135288</v>
      </c>
      <c r="E662" s="2">
        <f t="shared" si="55"/>
        <v>6.2774461008673343E-3</v>
      </c>
      <c r="F662" s="2">
        <f t="shared" si="59"/>
        <v>6.9689742239205637E-3</v>
      </c>
      <c r="G662" s="2">
        <f t="shared" si="57"/>
        <v>-6.9152812305322935E-4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5">
        <f>TITRES_STAT!D666</f>
        <v>0.56000000000000005</v>
      </c>
      <c r="C663" s="2">
        <f t="shared" si="60"/>
        <v>0.54461078571649402</v>
      </c>
      <c r="D663" s="2">
        <f t="shared" si="56"/>
        <v>0.54071450397347487</v>
      </c>
      <c r="E663" s="2">
        <f t="shared" si="55"/>
        <v>3.8962817430191476E-3</v>
      </c>
      <c r="F663" s="2">
        <f t="shared" si="59"/>
        <v>6.3544357277402807E-3</v>
      </c>
      <c r="G663" s="2">
        <f t="shared" si="57"/>
        <v>-2.458153984721133E-3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5">
        <f>TITRES_STAT!D667</f>
        <v>0.56000000000000005</v>
      </c>
      <c r="C664" s="2">
        <f t="shared" si="60"/>
        <v>0.54390143406780267</v>
      </c>
      <c r="D664" s="2">
        <f t="shared" si="56"/>
        <v>0.54214305923469897</v>
      </c>
      <c r="E664" s="2">
        <f t="shared" si="55"/>
        <v>1.7583748331037041E-3</v>
      </c>
      <c r="F664" s="2">
        <f t="shared" si="59"/>
        <v>5.4352235488129659E-3</v>
      </c>
      <c r="G664" s="2">
        <f t="shared" si="57"/>
        <v>-3.6768487157092617E-3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5">
        <f>TITRES_STAT!D668</f>
        <v>0.55000000000000004</v>
      </c>
      <c r="C665" s="2">
        <f t="shared" si="60"/>
        <v>0.5433012134419869</v>
      </c>
      <c r="D665" s="2">
        <f t="shared" si="56"/>
        <v>0.54272505484694344</v>
      </c>
      <c r="E665" s="2">
        <f t="shared" si="55"/>
        <v>5.7615859504345224E-4</v>
      </c>
      <c r="F665" s="2">
        <f t="shared" si="59"/>
        <v>4.4634105580590635E-3</v>
      </c>
      <c r="G665" s="2">
        <f t="shared" si="57"/>
        <v>-3.8872519630156113E-3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5">
        <f>TITRES_STAT!D669</f>
        <v>0.54</v>
      </c>
      <c r="C666" s="2">
        <f t="shared" si="60"/>
        <v>0.54125487291245045</v>
      </c>
      <c r="D666" s="2">
        <f t="shared" si="56"/>
        <v>0.54252319893235512</v>
      </c>
      <c r="E666" s="2">
        <f t="shared" si="55"/>
        <v>-1.2683260199046753E-3</v>
      </c>
      <c r="F666" s="2">
        <f t="shared" si="59"/>
        <v>3.317063242466316E-3</v>
      </c>
      <c r="G666" s="2">
        <f t="shared" si="57"/>
        <v>-4.5853892623709917E-3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0.54</v>
      </c>
      <c r="C667" s="2">
        <f t="shared" si="60"/>
        <v>0.53798489246438108</v>
      </c>
      <c r="D667" s="2">
        <f t="shared" si="56"/>
        <v>0.5423362953077363</v>
      </c>
      <c r="E667" s="2">
        <f t="shared" si="55"/>
        <v>-4.3514028433552232E-3</v>
      </c>
      <c r="F667" s="2">
        <f t="shared" si="59"/>
        <v>1.7833700253020084E-3</v>
      </c>
      <c r="G667" s="2">
        <f t="shared" si="57"/>
        <v>-6.1347728686572314E-3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0.54</v>
      </c>
      <c r="C668" s="2">
        <f t="shared" si="60"/>
        <v>0.53675644746986095</v>
      </c>
      <c r="D668" s="2">
        <f t="shared" si="56"/>
        <v>0.54216323639605213</v>
      </c>
      <c r="E668" s="2">
        <f t="shared" ref="E668:E731" si="61">C668-D668</f>
        <v>-5.406788926191175E-3</v>
      </c>
      <c r="F668" s="2">
        <f t="shared" si="59"/>
        <v>3.4533823500337174E-4</v>
      </c>
      <c r="G668" s="2">
        <f t="shared" si="57"/>
        <v>-5.7521271611945465E-3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0.53</v>
      </c>
      <c r="C669" s="2">
        <f t="shared" si="60"/>
        <v>0.53571699401295925</v>
      </c>
      <c r="D669" s="2">
        <f t="shared" ref="D669:D732" si="62">$D$4*B669+(1-$D$4)*D668</f>
        <v>0.5412622559222704</v>
      </c>
      <c r="E669" s="2">
        <f t="shared" si="61"/>
        <v>-5.5452619093111499E-3</v>
      </c>
      <c r="F669" s="2">
        <f t="shared" si="59"/>
        <v>-8.3278179385953268E-4</v>
      </c>
      <c r="G669" s="2">
        <f t="shared" si="57"/>
        <v>-4.7124801154516168E-3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0.53</v>
      </c>
      <c r="C670" s="2">
        <f t="shared" si="60"/>
        <v>0.537914379549427</v>
      </c>
      <c r="D670" s="2">
        <f t="shared" si="62"/>
        <v>0.54042801474284297</v>
      </c>
      <c r="E670" s="2">
        <f t="shared" si="61"/>
        <v>-2.513635193415964E-3</v>
      </c>
      <c r="F670" s="2">
        <f t="shared" si="59"/>
        <v>-1.168952473770819E-3</v>
      </c>
      <c r="G670" s="2">
        <f t="shared" si="57"/>
        <v>-1.3446827196451449E-3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0.53</v>
      </c>
      <c r="C671" s="2">
        <f t="shared" si="60"/>
        <v>0.53977370577259209</v>
      </c>
      <c r="D671" s="2">
        <f t="shared" si="62"/>
        <v>0.53965556920633606</v>
      </c>
      <c r="E671" s="2">
        <f t="shared" si="61"/>
        <v>1.1813656625603297E-4</v>
      </c>
      <c r="F671" s="2">
        <f t="shared" si="59"/>
        <v>-9.1153466576544872E-4</v>
      </c>
      <c r="G671" s="2">
        <f t="shared" si="57"/>
        <v>1.0296712320214817E-3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0.54</v>
      </c>
      <c r="C672" s="2">
        <f t="shared" si="60"/>
        <v>0.5428854433460395</v>
      </c>
      <c r="D672" s="2">
        <f t="shared" si="62"/>
        <v>0.53968108259845937</v>
      </c>
      <c r="E672" s="2">
        <f t="shared" si="61"/>
        <v>3.2043607475801261E-3</v>
      </c>
      <c r="F672" s="2">
        <f t="shared" si="59"/>
        <v>-8.8355583096333835E-5</v>
      </c>
      <c r="G672" s="2">
        <f t="shared" si="57"/>
        <v>3.29271633067646E-3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0.55000000000000004</v>
      </c>
      <c r="C673" s="2">
        <f t="shared" si="60"/>
        <v>0.54551845206203342</v>
      </c>
      <c r="D673" s="2">
        <f t="shared" si="62"/>
        <v>0.54044544685042539</v>
      </c>
      <c r="E673" s="2">
        <f t="shared" si="61"/>
        <v>5.0730052116080282E-3</v>
      </c>
      <c r="F673" s="2">
        <f t="shared" si="59"/>
        <v>9.4391657584453855E-4</v>
      </c>
      <c r="G673" s="2">
        <f t="shared" si="57"/>
        <v>4.12908863576349E-3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0.56000000000000005</v>
      </c>
      <c r="C674" s="2">
        <f t="shared" si="60"/>
        <v>0.5477463825140283</v>
      </c>
      <c r="D674" s="2">
        <f t="shared" si="62"/>
        <v>0.54189393226891236</v>
      </c>
      <c r="E674" s="2">
        <f t="shared" si="61"/>
        <v>5.8524502451159366E-3</v>
      </c>
      <c r="F674" s="2">
        <f t="shared" si="59"/>
        <v>1.9256233096988182E-3</v>
      </c>
      <c r="G674" s="2">
        <f t="shared" si="57"/>
        <v>3.9268269354171183E-3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0.55000000000000004</v>
      </c>
      <c r="C675" s="2">
        <f t="shared" si="60"/>
        <v>0.54809309289648545</v>
      </c>
      <c r="D675" s="2">
        <f t="shared" si="62"/>
        <v>0.54249438173047437</v>
      </c>
      <c r="E675" s="2">
        <f t="shared" si="61"/>
        <v>5.5987111660110722E-3</v>
      </c>
      <c r="F675" s="2">
        <f t="shared" si="59"/>
        <v>2.6602408809612691E-3</v>
      </c>
      <c r="G675" s="2">
        <f t="shared" si="57"/>
        <v>2.9384702850498031E-3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0.54</v>
      </c>
      <c r="C676" s="2">
        <f t="shared" si="60"/>
        <v>0.54684800168164149</v>
      </c>
      <c r="D676" s="2">
        <f t="shared" si="62"/>
        <v>0.54230961271340228</v>
      </c>
      <c r="E676" s="2">
        <f t="shared" si="61"/>
        <v>4.5383889682392153E-3</v>
      </c>
      <c r="F676" s="2">
        <f t="shared" si="59"/>
        <v>3.0358704984168585E-3</v>
      </c>
      <c r="G676" s="2">
        <f t="shared" ref="G676:G739" si="63">E676-F676</f>
        <v>1.5025184698223568E-3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0.55000000000000004</v>
      </c>
      <c r="C677" s="2">
        <f t="shared" si="60"/>
        <v>0.545794462961389</v>
      </c>
      <c r="D677" s="2">
        <f t="shared" si="62"/>
        <v>0.54287927103092803</v>
      </c>
      <c r="E677" s="2">
        <f t="shared" si="61"/>
        <v>2.9151919304609697E-3</v>
      </c>
      <c r="F677" s="2">
        <f t="shared" ref="F677:F740" si="65">(E677*(2/(10)))+((1-(2/10))*F676)</f>
        <v>3.0117347848256809E-3</v>
      </c>
      <c r="G677" s="2">
        <f t="shared" si="63"/>
        <v>-9.6542854364711165E-5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0.54</v>
      </c>
      <c r="C678" s="2">
        <f t="shared" si="60"/>
        <v>0.54490300712117534</v>
      </c>
      <c r="D678" s="2">
        <f t="shared" si="62"/>
        <v>0.54266599169530383</v>
      </c>
      <c r="E678" s="2">
        <f t="shared" si="61"/>
        <v>2.2370154258715136E-3</v>
      </c>
      <c r="F678" s="2">
        <f t="shared" si="65"/>
        <v>2.8567909130348475E-3</v>
      </c>
      <c r="G678" s="2">
        <f t="shared" si="63"/>
        <v>-6.1977548716333391E-4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0.54</v>
      </c>
      <c r="C679" s="2">
        <f t="shared" si="60"/>
        <v>0.54261023679484066</v>
      </c>
      <c r="D679" s="2">
        <f t="shared" si="62"/>
        <v>0.54246851082898506</v>
      </c>
      <c r="E679" s="2">
        <f t="shared" si="61"/>
        <v>1.4172596585559916E-4</v>
      </c>
      <c r="F679" s="2">
        <f t="shared" si="65"/>
        <v>2.3137779235989976E-3</v>
      </c>
      <c r="G679" s="2">
        <f t="shared" si="63"/>
        <v>-2.1720519577433984E-3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5">
        <f>TITRES_STAT!D683</f>
        <v>0.53</v>
      </c>
      <c r="C680" s="2">
        <f t="shared" si="60"/>
        <v>0.54067020036486513</v>
      </c>
      <c r="D680" s="2">
        <f t="shared" si="62"/>
        <v>0.54154491743424538</v>
      </c>
      <c r="E680" s="2">
        <f t="shared" si="61"/>
        <v>-8.7471706938024862E-4</v>
      </c>
      <c r="F680" s="2">
        <f t="shared" si="65"/>
        <v>1.6760789250031484E-3</v>
      </c>
      <c r="G680" s="2">
        <f t="shared" si="63"/>
        <v>-2.550795994383397E-3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0.55000000000000004</v>
      </c>
      <c r="C681" s="2">
        <f t="shared" si="60"/>
        <v>0.53902863107796284</v>
      </c>
      <c r="D681" s="2">
        <f t="shared" si="62"/>
        <v>0.5421712198465235</v>
      </c>
      <c r="E681" s="2">
        <f t="shared" si="61"/>
        <v>-3.1425887685606613E-3</v>
      </c>
      <c r="F681" s="2">
        <f t="shared" si="65"/>
        <v>7.1234538629038648E-4</v>
      </c>
      <c r="G681" s="2">
        <f t="shared" si="63"/>
        <v>-3.8549341548510477E-3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5">
        <f>TITRES_STAT!D685</f>
        <v>0.55000000000000004</v>
      </c>
      <c r="C682" s="2">
        <f t="shared" si="60"/>
        <v>0.53917807245058391</v>
      </c>
      <c r="D682" s="2">
        <f t="shared" si="62"/>
        <v>0.5427511294875218</v>
      </c>
      <c r="E682" s="2">
        <f t="shared" si="61"/>
        <v>-3.5730570369378878E-3</v>
      </c>
      <c r="F682" s="2">
        <f t="shared" si="65"/>
        <v>-1.4473509835526849E-4</v>
      </c>
      <c r="G682" s="2">
        <f t="shared" si="63"/>
        <v>-3.4283219385826194E-3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0.55000000000000004</v>
      </c>
      <c r="C683" s="2">
        <f t="shared" si="60"/>
        <v>0.54084298438126333</v>
      </c>
      <c r="D683" s="2">
        <f t="shared" si="62"/>
        <v>0.54328808285881647</v>
      </c>
      <c r="E683" s="2">
        <f t="shared" si="61"/>
        <v>-2.4450984775531426E-3</v>
      </c>
      <c r="F683" s="2">
        <f t="shared" si="65"/>
        <v>-6.0480777419484328E-4</v>
      </c>
      <c r="G683" s="2">
        <f t="shared" si="63"/>
        <v>-1.8402907033582992E-3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0.54</v>
      </c>
      <c r="C684" s="2">
        <f t="shared" si="60"/>
        <v>0.54379021755337664</v>
      </c>
      <c r="D684" s="2">
        <f t="shared" si="62"/>
        <v>0.54304452116557089</v>
      </c>
      <c r="E684" s="2">
        <f t="shared" si="61"/>
        <v>7.4569638780574987E-4</v>
      </c>
      <c r="F684" s="2">
        <f t="shared" si="65"/>
        <v>-3.3470694179472461E-4</v>
      </c>
      <c r="G684" s="2">
        <f t="shared" si="63"/>
        <v>1.0804033296004745E-3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0.55000000000000004</v>
      </c>
      <c r="C685" s="2">
        <f t="shared" si="60"/>
        <v>0.54474556869901103</v>
      </c>
      <c r="D685" s="2">
        <f t="shared" si="62"/>
        <v>0.54355974181997302</v>
      </c>
      <c r="E685" s="2">
        <f t="shared" si="61"/>
        <v>1.18582687903801E-3</v>
      </c>
      <c r="F685" s="2">
        <f t="shared" si="65"/>
        <v>-3.0600177628177668E-5</v>
      </c>
      <c r="G685" s="2">
        <f t="shared" si="63"/>
        <v>1.2164270566661878E-3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0.56999999999999995</v>
      </c>
      <c r="C686" s="2">
        <f t="shared" si="60"/>
        <v>0.5440154812068555</v>
      </c>
      <c r="D686" s="2">
        <f t="shared" si="62"/>
        <v>0.54551827946293807</v>
      </c>
      <c r="E686" s="2">
        <f t="shared" si="61"/>
        <v>-1.5027982560825714E-3</v>
      </c>
      <c r="F686" s="2">
        <f t="shared" si="65"/>
        <v>-3.2503979331905645E-4</v>
      </c>
      <c r="G686" s="2">
        <f t="shared" si="63"/>
        <v>-1.1777584627635151E-3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0.57999999999999996</v>
      </c>
      <c r="C687" s="2">
        <f t="shared" si="60"/>
        <v>0.54493617640580083</v>
      </c>
      <c r="D687" s="2">
        <f t="shared" si="62"/>
        <v>0.54807248098420192</v>
      </c>
      <c r="E687" s="2">
        <f t="shared" si="61"/>
        <v>-3.1363045784010835E-3</v>
      </c>
      <c r="F687" s="2">
        <f t="shared" si="65"/>
        <v>-8.8729275033546187E-4</v>
      </c>
      <c r="G687" s="2">
        <f t="shared" si="63"/>
        <v>-2.2490118280656217E-3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0.6</v>
      </c>
      <c r="C688" s="2">
        <f t="shared" si="60"/>
        <v>0.54417676465106224</v>
      </c>
      <c r="D688" s="2">
        <f t="shared" si="62"/>
        <v>0.55191896387426098</v>
      </c>
      <c r="E688" s="2">
        <f t="shared" si="61"/>
        <v>-7.7421992231987424E-3</v>
      </c>
      <c r="F688" s="2">
        <f t="shared" si="65"/>
        <v>-2.2582740449081182E-3</v>
      </c>
      <c r="G688" s="2">
        <f t="shared" si="63"/>
        <v>-5.4839251782906242E-3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0.59</v>
      </c>
      <c r="C689" s="2">
        <f t="shared" si="60"/>
        <v>0.5435341854739757</v>
      </c>
      <c r="D689" s="2">
        <f t="shared" si="62"/>
        <v>0.55473978136505642</v>
      </c>
      <c r="E689" s="2">
        <f t="shared" si="61"/>
        <v>-1.1205595891080722E-2</v>
      </c>
      <c r="F689" s="2">
        <f t="shared" si="65"/>
        <v>-4.047738414142639E-3</v>
      </c>
      <c r="G689" s="2">
        <f t="shared" si="63"/>
        <v>-7.1578574769380829E-3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0.59</v>
      </c>
      <c r="C690" s="2">
        <f t="shared" si="60"/>
        <v>0.54145200309336405</v>
      </c>
      <c r="D690" s="2">
        <f t="shared" si="62"/>
        <v>0.55735164941208926</v>
      </c>
      <c r="E690" s="2">
        <f t="shared" si="61"/>
        <v>-1.5899646318725202E-2</v>
      </c>
      <c r="F690" s="2">
        <f t="shared" si="65"/>
        <v>-6.4181199950591522E-3</v>
      </c>
      <c r="G690" s="2">
        <f t="shared" si="63"/>
        <v>-9.4815263236660494E-3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0.56999999999999995</v>
      </c>
      <c r="C691" s="2">
        <f t="shared" si="60"/>
        <v>0.54276707954053882</v>
      </c>
      <c r="D691" s="2">
        <f t="shared" si="62"/>
        <v>0.55828856427045292</v>
      </c>
      <c r="E691" s="2">
        <f t="shared" si="61"/>
        <v>-1.5521484729914103E-2</v>
      </c>
      <c r="F691" s="2">
        <f t="shared" si="65"/>
        <v>-8.2387929420301431E-3</v>
      </c>
      <c r="G691" s="2">
        <f t="shared" si="63"/>
        <v>-7.2826917878839603E-3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0.57999999999999996</v>
      </c>
      <c r="C692" s="2">
        <f t="shared" si="60"/>
        <v>0.54387983653430205</v>
      </c>
      <c r="D692" s="2">
        <f t="shared" si="62"/>
        <v>0.55989681876893793</v>
      </c>
      <c r="E692" s="2">
        <f t="shared" si="61"/>
        <v>-1.6016982234635879E-2</v>
      </c>
      <c r="F692" s="2">
        <f t="shared" si="65"/>
        <v>-9.7944308005512917E-3</v>
      </c>
      <c r="G692" s="2">
        <f t="shared" si="63"/>
        <v>-6.2225514340845875E-3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0.56999999999999995</v>
      </c>
      <c r="C693" s="2">
        <f t="shared" si="60"/>
        <v>0.54482140014440938</v>
      </c>
      <c r="D693" s="2">
        <f t="shared" si="62"/>
        <v>0.56064520256383132</v>
      </c>
      <c r="E693" s="2">
        <f t="shared" si="61"/>
        <v>-1.582380241942194E-2</v>
      </c>
      <c r="F693" s="2">
        <f t="shared" si="65"/>
        <v>-1.1000305124325422E-2</v>
      </c>
      <c r="G693" s="2">
        <f t="shared" si="63"/>
        <v>-4.8234972950965179E-3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0.56000000000000005</v>
      </c>
      <c r="C694" s="2">
        <f t="shared" si="60"/>
        <v>0.54407964627603866</v>
      </c>
      <c r="D694" s="2">
        <f t="shared" si="62"/>
        <v>0.56059740978132533</v>
      </c>
      <c r="E694" s="2">
        <f t="shared" si="61"/>
        <v>-1.6517763505286664E-2</v>
      </c>
      <c r="F694" s="2">
        <f t="shared" si="65"/>
        <v>-1.2103796800517671E-2</v>
      </c>
      <c r="G694" s="2">
        <f t="shared" si="63"/>
        <v>-4.4139667047689932E-3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0.56999999999999995</v>
      </c>
      <c r="C695" s="2">
        <f t="shared" si="60"/>
        <v>0.54499046992587885</v>
      </c>
      <c r="D695" s="2">
        <f t="shared" si="62"/>
        <v>0.56129389794567164</v>
      </c>
      <c r="E695" s="2">
        <f t="shared" si="61"/>
        <v>-1.6303428019792787E-2</v>
      </c>
      <c r="F695" s="2">
        <f t="shared" si="65"/>
        <v>-1.2943723044372695E-2</v>
      </c>
      <c r="G695" s="2">
        <f t="shared" si="63"/>
        <v>-3.3597049754200917E-3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0.56999999999999995</v>
      </c>
      <c r="C696" s="2">
        <f t="shared" si="60"/>
        <v>0.54883808993728211</v>
      </c>
      <c r="D696" s="2">
        <f t="shared" si="62"/>
        <v>0.5619387943941403</v>
      </c>
      <c r="E696" s="2">
        <f t="shared" si="61"/>
        <v>-1.3100704456858181E-2</v>
      </c>
      <c r="F696" s="2">
        <f t="shared" si="65"/>
        <v>-1.2975119326869794E-2</v>
      </c>
      <c r="G696" s="2">
        <f t="shared" si="63"/>
        <v>-1.2558512998838735E-4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0.56000000000000005</v>
      </c>
      <c r="C697" s="2">
        <f t="shared" si="60"/>
        <v>0.55363222994693095</v>
      </c>
      <c r="D697" s="2">
        <f t="shared" si="62"/>
        <v>0.56179517999457429</v>
      </c>
      <c r="E697" s="2">
        <f t="shared" si="61"/>
        <v>-8.1629500476433359E-3</v>
      </c>
      <c r="F697" s="2">
        <f t="shared" si="65"/>
        <v>-1.2012685471024503E-2</v>
      </c>
      <c r="G697" s="2">
        <f t="shared" si="63"/>
        <v>3.8497354233811669E-3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0.55000000000000004</v>
      </c>
      <c r="C698" s="2">
        <f t="shared" si="60"/>
        <v>0.56076573303201849</v>
      </c>
      <c r="D698" s="2">
        <f t="shared" si="62"/>
        <v>0.56092146295793921</v>
      </c>
      <c r="E698" s="2">
        <f t="shared" si="61"/>
        <v>-1.5572992592072232E-4</v>
      </c>
      <c r="F698" s="2">
        <f t="shared" si="65"/>
        <v>-9.6412943620037463E-3</v>
      </c>
      <c r="G698" s="2">
        <f t="shared" si="63"/>
        <v>9.485564436083024E-3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0.55000000000000004</v>
      </c>
      <c r="C699" s="2">
        <f t="shared" si="60"/>
        <v>0.56526331256555418</v>
      </c>
      <c r="D699" s="2">
        <f t="shared" si="62"/>
        <v>0.56011246570179563</v>
      </c>
      <c r="E699" s="2">
        <f t="shared" si="61"/>
        <v>5.1508468637585514E-3</v>
      </c>
      <c r="F699" s="2">
        <f t="shared" si="65"/>
        <v>-6.6828661168512864E-3</v>
      </c>
      <c r="G699" s="2">
        <f t="shared" si="63"/>
        <v>1.1833712980609838E-2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0.55000000000000004</v>
      </c>
      <c r="C700" s="2">
        <f t="shared" si="60"/>
        <v>0.56906895678623814</v>
      </c>
      <c r="D700" s="2">
        <f t="shared" si="62"/>
        <v>0.55936339416832925</v>
      </c>
      <c r="E700" s="2">
        <f t="shared" si="61"/>
        <v>9.7055626179088916E-3</v>
      </c>
      <c r="F700" s="2">
        <f t="shared" si="65"/>
        <v>-3.4051803698992508E-3</v>
      </c>
      <c r="G700" s="2">
        <f t="shared" si="63"/>
        <v>1.3110742987808142E-2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0.55000000000000004</v>
      </c>
      <c r="C701" s="2">
        <f t="shared" si="60"/>
        <v>0.56921219420374003</v>
      </c>
      <c r="D701" s="2">
        <f t="shared" si="62"/>
        <v>0.55866980941511968</v>
      </c>
      <c r="E701" s="2">
        <f t="shared" si="61"/>
        <v>1.0542384788620351E-2</v>
      </c>
      <c r="F701" s="2">
        <f t="shared" si="65"/>
        <v>-6.1566733819533054E-4</v>
      </c>
      <c r="G701" s="2">
        <f t="shared" si="63"/>
        <v>1.1158052126815681E-2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0.55000000000000004</v>
      </c>
      <c r="C702" s="2">
        <f t="shared" si="60"/>
        <v>0.57087185663393392</v>
      </c>
      <c r="D702" s="2">
        <f t="shared" si="62"/>
        <v>0.55802760131029605</v>
      </c>
      <c r="E702" s="2">
        <f t="shared" si="61"/>
        <v>1.2844255323637865E-2</v>
      </c>
      <c r="F702" s="2">
        <f t="shared" si="65"/>
        <v>2.0763171941713086E-3</v>
      </c>
      <c r="G702" s="2">
        <f t="shared" si="63"/>
        <v>1.0767938129466557E-2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0.56000000000000005</v>
      </c>
      <c r="C703" s="2">
        <f t="shared" si="60"/>
        <v>0.5707377248440979</v>
      </c>
      <c r="D703" s="2">
        <f t="shared" si="62"/>
        <v>0.55817370491694074</v>
      </c>
      <c r="E703" s="2">
        <f t="shared" si="61"/>
        <v>1.2564019927157166E-2</v>
      </c>
      <c r="F703" s="2">
        <f t="shared" si="65"/>
        <v>4.1738577407684808E-3</v>
      </c>
      <c r="G703" s="2">
        <f t="shared" si="63"/>
        <v>8.3901621863886854E-3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0.56000000000000005</v>
      </c>
      <c r="C704" s="2">
        <f t="shared" si="60"/>
        <v>0.56908576717577519</v>
      </c>
      <c r="D704" s="2">
        <f t="shared" si="62"/>
        <v>0.55830898603420431</v>
      </c>
      <c r="E704" s="2">
        <f t="shared" si="61"/>
        <v>1.0776781141570879E-2</v>
      </c>
      <c r="F704" s="2">
        <f t="shared" si="65"/>
        <v>5.4944424209289605E-3</v>
      </c>
      <c r="G704" s="2">
        <f t="shared" si="63"/>
        <v>5.2823387206419187E-3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0.56000000000000005</v>
      </c>
      <c r="C705" s="2">
        <f t="shared" si="60"/>
        <v>0.56922641837950205</v>
      </c>
      <c r="D705" s="2">
        <f t="shared" si="62"/>
        <v>0.5584342463279669</v>
      </c>
      <c r="E705" s="2">
        <f t="shared" si="61"/>
        <v>1.0792172051535154E-2</v>
      </c>
      <c r="F705" s="2">
        <f t="shared" si="65"/>
        <v>6.5539883470501995E-3</v>
      </c>
      <c r="G705" s="2">
        <f t="shared" si="63"/>
        <v>4.2381837044849543E-3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0.56000000000000005</v>
      </c>
      <c r="C706" s="2">
        <f t="shared" si="60"/>
        <v>0.5693454309365017</v>
      </c>
      <c r="D706" s="2">
        <f t="shared" si="62"/>
        <v>0.55855022808145083</v>
      </c>
      <c r="E706" s="2">
        <f t="shared" si="61"/>
        <v>1.0795202855050867E-2</v>
      </c>
      <c r="F706" s="2">
        <f t="shared" si="65"/>
        <v>7.4022312486503334E-3</v>
      </c>
      <c r="G706" s="2">
        <f t="shared" si="63"/>
        <v>3.3929716064005338E-3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0.56000000000000005</v>
      </c>
      <c r="C707" s="2">
        <f t="shared" si="60"/>
        <v>0.56790767233088602</v>
      </c>
      <c r="D707" s="2">
        <f t="shared" si="62"/>
        <v>0.55865761859393592</v>
      </c>
      <c r="E707" s="2">
        <f t="shared" si="61"/>
        <v>9.2500537369500924E-3</v>
      </c>
      <c r="F707" s="2">
        <f t="shared" si="65"/>
        <v>7.7717957463102859E-3</v>
      </c>
      <c r="G707" s="2">
        <f t="shared" si="63"/>
        <v>1.4782579906398065E-3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0.56000000000000005</v>
      </c>
      <c r="C708" s="2">
        <f t="shared" si="60"/>
        <v>0.56515264581844205</v>
      </c>
      <c r="D708" s="2">
        <f t="shared" si="62"/>
        <v>0.5587570542536443</v>
      </c>
      <c r="E708" s="2">
        <f t="shared" si="61"/>
        <v>6.3955915647977424E-3</v>
      </c>
      <c r="F708" s="2">
        <f t="shared" si="65"/>
        <v>7.4965549100077782E-3</v>
      </c>
      <c r="G708" s="2">
        <f t="shared" si="63"/>
        <v>-1.1009633452100358E-3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0.55000000000000004</v>
      </c>
      <c r="C709" s="2">
        <f t="shared" si="60"/>
        <v>0.56282146953868173</v>
      </c>
      <c r="D709" s="2">
        <f t="shared" si="62"/>
        <v>0.55810838356818915</v>
      </c>
      <c r="E709" s="2">
        <f t="shared" si="61"/>
        <v>4.7130859704925809E-3</v>
      </c>
      <c r="F709" s="2">
        <f t="shared" si="65"/>
        <v>6.9398611221047398E-3</v>
      </c>
      <c r="G709" s="2">
        <f t="shared" si="63"/>
        <v>-2.2267751516121589E-3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0.55000000000000004</v>
      </c>
      <c r="C710" s="2">
        <f t="shared" si="60"/>
        <v>0.56084893576349992</v>
      </c>
      <c r="D710" s="2">
        <f t="shared" si="62"/>
        <v>0.55750776256313805</v>
      </c>
      <c r="E710" s="2">
        <f t="shared" si="61"/>
        <v>3.3411732003618688E-3</v>
      </c>
      <c r="F710" s="2">
        <f t="shared" si="65"/>
        <v>6.2201235377561661E-3</v>
      </c>
      <c r="G710" s="2">
        <f t="shared" si="63"/>
        <v>-2.8789503373942973E-3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0.55000000000000004</v>
      </c>
      <c r="C711" s="2">
        <f t="shared" si="60"/>
        <v>0.55917986872296144</v>
      </c>
      <c r="D711" s="2">
        <f t="shared" si="62"/>
        <v>0.55695163200290565</v>
      </c>
      <c r="E711" s="2">
        <f t="shared" si="61"/>
        <v>2.2282367200557873E-3</v>
      </c>
      <c r="F711" s="2">
        <f t="shared" si="65"/>
        <v>5.4217461742160911E-3</v>
      </c>
      <c r="G711" s="2">
        <f t="shared" si="63"/>
        <v>-3.1935094541603037E-3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0.55000000000000004</v>
      </c>
      <c r="C712" s="2">
        <f t="shared" si="60"/>
        <v>0.55776758122712122</v>
      </c>
      <c r="D712" s="2">
        <f t="shared" si="62"/>
        <v>0.55643669629898673</v>
      </c>
      <c r="E712" s="2">
        <f t="shared" si="61"/>
        <v>1.3308849281344903E-3</v>
      </c>
      <c r="F712" s="2">
        <f t="shared" si="65"/>
        <v>4.6035739249997709E-3</v>
      </c>
      <c r="G712" s="2">
        <f t="shared" si="63"/>
        <v>-3.2726889968652806E-3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0.55000000000000004</v>
      </c>
      <c r="C713" s="2">
        <f t="shared" si="60"/>
        <v>0.55811103026910258</v>
      </c>
      <c r="D713" s="2">
        <f t="shared" si="62"/>
        <v>0.55595990398054329</v>
      </c>
      <c r="E713" s="2">
        <f t="shared" si="61"/>
        <v>2.1511262885592908E-3</v>
      </c>
      <c r="F713" s="2">
        <f t="shared" si="65"/>
        <v>4.1130843977116756E-3</v>
      </c>
      <c r="G713" s="2">
        <f t="shared" si="63"/>
        <v>-1.9619581091523848E-3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0.55000000000000004</v>
      </c>
      <c r="C714" s="2">
        <f t="shared" si="60"/>
        <v>0.55840164099693301</v>
      </c>
      <c r="D714" s="2">
        <f t="shared" si="62"/>
        <v>0.55551842961161413</v>
      </c>
      <c r="E714" s="2">
        <f t="shared" si="61"/>
        <v>2.8832113853188845E-3</v>
      </c>
      <c r="F714" s="2">
        <f t="shared" si="65"/>
        <v>3.8671097952331177E-3</v>
      </c>
      <c r="G714" s="2">
        <f t="shared" si="63"/>
        <v>-9.8389840991423318E-4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0.55000000000000004</v>
      </c>
      <c r="C715" s="2">
        <f t="shared" si="60"/>
        <v>0.5586475423820203</v>
      </c>
      <c r="D715" s="2">
        <f t="shared" si="62"/>
        <v>0.55510965704779092</v>
      </c>
      <c r="E715" s="2">
        <f t="shared" si="61"/>
        <v>3.5378853342293848E-3</v>
      </c>
      <c r="F715" s="2">
        <f t="shared" si="65"/>
        <v>3.8012649030323715E-3</v>
      </c>
      <c r="G715" s="2">
        <f t="shared" si="63"/>
        <v>-2.633795688029867E-4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0.54</v>
      </c>
      <c r="C716" s="2">
        <f t="shared" si="60"/>
        <v>0.55885561278478646</v>
      </c>
      <c r="D716" s="2">
        <f t="shared" si="62"/>
        <v>0.553990423192399</v>
      </c>
      <c r="E716" s="2">
        <f t="shared" si="61"/>
        <v>4.8651895923874644E-3</v>
      </c>
      <c r="F716" s="2">
        <f t="shared" si="65"/>
        <v>4.0140498409033908E-3</v>
      </c>
      <c r="G716" s="2">
        <f t="shared" si="63"/>
        <v>8.5113975148407364E-4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0.54</v>
      </c>
      <c r="C717" s="2">
        <f t="shared" si="60"/>
        <v>0.55903167235635776</v>
      </c>
      <c r="D717" s="2">
        <f t="shared" si="62"/>
        <v>0.5529540955485176</v>
      </c>
      <c r="E717" s="2">
        <f t="shared" si="61"/>
        <v>6.0775768078401571E-3</v>
      </c>
      <c r="F717" s="2">
        <f t="shared" si="65"/>
        <v>4.426755234290744E-3</v>
      </c>
      <c r="G717" s="2">
        <f t="shared" si="63"/>
        <v>1.6508215735494131E-3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0.55000000000000004</v>
      </c>
      <c r="C718" s="2">
        <f t="shared" si="60"/>
        <v>0.55918064583999505</v>
      </c>
      <c r="D718" s="2">
        <f t="shared" si="62"/>
        <v>0.55273527365603481</v>
      </c>
      <c r="E718" s="2">
        <f t="shared" si="61"/>
        <v>6.4453721839602407E-3</v>
      </c>
      <c r="F718" s="2">
        <f t="shared" si="65"/>
        <v>4.8304786242246434E-3</v>
      </c>
      <c r="G718" s="2">
        <f t="shared" si="63"/>
        <v>1.6148935597355973E-3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0.56000000000000005</v>
      </c>
      <c r="C719" s="2">
        <f t="shared" ref="C719:C782" si="66">$C$4*B709+C718*(1-$C$4)</f>
        <v>0.55776823878768811</v>
      </c>
      <c r="D719" s="2">
        <f t="shared" si="62"/>
        <v>0.55327340153336557</v>
      </c>
      <c r="E719" s="2">
        <f t="shared" si="61"/>
        <v>4.4948372543225368E-3</v>
      </c>
      <c r="F719" s="2">
        <f t="shared" si="65"/>
        <v>4.763350350244222E-3</v>
      </c>
      <c r="G719" s="2">
        <f t="shared" si="63"/>
        <v>-2.6851309592168526E-4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5">
        <f>TITRES_STAT!D723</f>
        <v>0.55000000000000004</v>
      </c>
      <c r="C720" s="2">
        <f t="shared" si="66"/>
        <v>0.5565731251280438</v>
      </c>
      <c r="D720" s="2">
        <f t="shared" si="62"/>
        <v>0.55303092734570891</v>
      </c>
      <c r="E720" s="2">
        <f t="shared" si="61"/>
        <v>3.5421977823348882E-3</v>
      </c>
      <c r="F720" s="2">
        <f t="shared" si="65"/>
        <v>4.5191198366623551E-3</v>
      </c>
      <c r="G720" s="2">
        <f t="shared" si="63"/>
        <v>-9.7692205432746686E-4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5">
        <f>TITRES_STAT!D724</f>
        <v>0.54</v>
      </c>
      <c r="C721" s="2">
        <f t="shared" si="66"/>
        <v>0.55556187510834476</v>
      </c>
      <c r="D721" s="2">
        <f t="shared" si="62"/>
        <v>0.55206567346824909</v>
      </c>
      <c r="E721" s="2">
        <f t="shared" si="61"/>
        <v>3.4962016400956752E-3</v>
      </c>
      <c r="F721" s="2">
        <f t="shared" si="65"/>
        <v>4.3145361973490198E-3</v>
      </c>
      <c r="G721" s="2">
        <f t="shared" si="63"/>
        <v>-8.1833455725334459E-4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5">
        <f>TITRES_STAT!D725</f>
        <v>0.54</v>
      </c>
      <c r="C722" s="2">
        <f t="shared" si="66"/>
        <v>0.55470620201475329</v>
      </c>
      <c r="D722" s="2">
        <f t="shared" si="62"/>
        <v>0.5511719198780084</v>
      </c>
      <c r="E722" s="2">
        <f t="shared" si="61"/>
        <v>3.5342821367448929E-3</v>
      </c>
      <c r="F722" s="2">
        <f t="shared" si="65"/>
        <v>4.1584853852281948E-3</v>
      </c>
      <c r="G722" s="2">
        <f t="shared" si="63"/>
        <v>-6.242032484833019E-4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5">
        <f>TITRES_STAT!D726</f>
        <v>0.54</v>
      </c>
      <c r="C723" s="2">
        <f t="shared" si="66"/>
        <v>0.55398217093556046</v>
      </c>
      <c r="D723" s="2">
        <f t="shared" si="62"/>
        <v>0.55034437025741523</v>
      </c>
      <c r="E723" s="2">
        <f t="shared" si="61"/>
        <v>3.637800678145231E-3</v>
      </c>
      <c r="F723" s="2">
        <f t="shared" si="65"/>
        <v>4.0543484438116022E-3</v>
      </c>
      <c r="G723" s="2">
        <f t="shared" si="63"/>
        <v>-4.165477656663712E-4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5">
        <f>TITRES_STAT!D727</f>
        <v>0.54</v>
      </c>
      <c r="C724" s="2">
        <f t="shared" si="66"/>
        <v>0.55336952925316651</v>
      </c>
      <c r="D724" s="2">
        <f t="shared" si="62"/>
        <v>0.5495781206087178</v>
      </c>
      <c r="E724" s="2">
        <f t="shared" si="61"/>
        <v>3.7914086444487127E-3</v>
      </c>
      <c r="F724" s="2">
        <f t="shared" si="65"/>
        <v>4.0017604839390243E-3</v>
      </c>
      <c r="G724" s="2">
        <f t="shared" si="63"/>
        <v>-2.1035183949031158E-4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5">
        <f>TITRES_STAT!D728</f>
        <v>0.56000000000000005</v>
      </c>
      <c r="C725" s="2">
        <f t="shared" si="66"/>
        <v>0.55285114013729475</v>
      </c>
      <c r="D725" s="2">
        <f t="shared" si="62"/>
        <v>0.55035011167473868</v>
      </c>
      <c r="E725" s="2">
        <f t="shared" si="61"/>
        <v>2.5010284625560653E-3</v>
      </c>
      <c r="F725" s="2">
        <f t="shared" si="65"/>
        <v>3.7016140796624327E-3</v>
      </c>
      <c r="G725" s="2">
        <f t="shared" si="63"/>
        <v>-1.2005856171063674E-3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5">
        <f>TITRES_STAT!D729</f>
        <v>0.56000000000000005</v>
      </c>
      <c r="C726" s="2">
        <f t="shared" si="66"/>
        <v>0.55087404165463405</v>
      </c>
      <c r="D726" s="2">
        <f t="shared" si="62"/>
        <v>0.5510649182173506</v>
      </c>
      <c r="E726" s="2">
        <f t="shared" si="61"/>
        <v>-1.9087656271654652E-4</v>
      </c>
      <c r="F726" s="2">
        <f t="shared" si="65"/>
        <v>2.9231159511866368E-3</v>
      </c>
      <c r="G726" s="2">
        <f t="shared" si="63"/>
        <v>-3.1139925139031834E-3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5">
        <f>TITRES_STAT!D730</f>
        <v>0.55000000000000004</v>
      </c>
      <c r="C727" s="2">
        <f t="shared" si="66"/>
        <v>0.54920111216930578</v>
      </c>
      <c r="D727" s="2">
        <f t="shared" si="62"/>
        <v>0.55098603538643576</v>
      </c>
      <c r="E727" s="2">
        <f t="shared" si="61"/>
        <v>-1.7849232171299745E-3</v>
      </c>
      <c r="F727" s="2">
        <f t="shared" si="65"/>
        <v>1.9815081175233143E-3</v>
      </c>
      <c r="G727" s="2">
        <f t="shared" si="63"/>
        <v>-3.7664313346532888E-3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0.56000000000000005</v>
      </c>
      <c r="C728" s="2">
        <f t="shared" si="66"/>
        <v>0.54932401798941255</v>
      </c>
      <c r="D728" s="2">
        <f t="shared" si="62"/>
        <v>0.55165373646892202</v>
      </c>
      <c r="E728" s="2">
        <f t="shared" si="61"/>
        <v>-2.3297184795094683E-3</v>
      </c>
      <c r="F728" s="2">
        <f t="shared" si="65"/>
        <v>1.1192627981167578E-3</v>
      </c>
      <c r="G728" s="2">
        <f t="shared" si="63"/>
        <v>-3.4489812776262261E-3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0.56000000000000005</v>
      </c>
      <c r="C729" s="2">
        <f t="shared" si="66"/>
        <v>0.55096647676027222</v>
      </c>
      <c r="D729" s="2">
        <f t="shared" si="62"/>
        <v>0.55227197821196483</v>
      </c>
      <c r="E729" s="2">
        <f t="shared" si="61"/>
        <v>-1.3055014516926144E-3</v>
      </c>
      <c r="F729" s="2">
        <f t="shared" si="65"/>
        <v>6.3430994815488338E-4</v>
      </c>
      <c r="G729" s="2">
        <f t="shared" si="63"/>
        <v>-1.9398113998474978E-3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0.59</v>
      </c>
      <c r="C730" s="2">
        <f t="shared" si="66"/>
        <v>0.55081778802792269</v>
      </c>
      <c r="D730" s="2">
        <f t="shared" si="62"/>
        <v>0.55506664649255999</v>
      </c>
      <c r="E730" s="2">
        <f t="shared" si="61"/>
        <v>-4.2488584646372951E-3</v>
      </c>
      <c r="F730" s="2">
        <f t="shared" si="65"/>
        <v>-3.4232373440355236E-4</v>
      </c>
      <c r="G730" s="2">
        <f t="shared" si="63"/>
        <v>-3.906534730233743E-3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0.62</v>
      </c>
      <c r="C731" s="2">
        <f t="shared" si="66"/>
        <v>0.54915351294670378</v>
      </c>
      <c r="D731" s="2">
        <f t="shared" si="62"/>
        <v>0.55987652453014813</v>
      </c>
      <c r="E731" s="2">
        <f t="shared" si="61"/>
        <v>-1.0723011583444353E-2</v>
      </c>
      <c r="F731" s="2">
        <f t="shared" si="65"/>
        <v>-2.4184613042117125E-3</v>
      </c>
      <c r="G731" s="2">
        <f t="shared" si="63"/>
        <v>-8.3045502792326413E-3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0.65</v>
      </c>
      <c r="C732" s="2">
        <f t="shared" si="66"/>
        <v>0.54774528018567248</v>
      </c>
      <c r="D732" s="2">
        <f t="shared" si="62"/>
        <v>0.56655233752791501</v>
      </c>
      <c r="E732" s="2">
        <f t="shared" ref="E732:E795" si="67">C732-D732</f>
        <v>-1.8807057342242528E-2</v>
      </c>
      <c r="F732" s="2">
        <f t="shared" si="65"/>
        <v>-5.6961805118178757E-3</v>
      </c>
      <c r="G732" s="2">
        <f t="shared" si="63"/>
        <v>-1.3110876830424653E-2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0.62</v>
      </c>
      <c r="C733" s="2">
        <f t="shared" si="66"/>
        <v>0.54655369861864589</v>
      </c>
      <c r="D733" s="2">
        <f t="shared" ref="D733:D796" si="68">$D$4*B733+(1-$D$4)*D732</f>
        <v>0.57051142363695839</v>
      </c>
      <c r="E733" s="2">
        <f t="shared" si="67"/>
        <v>-2.3957725018312503E-2</v>
      </c>
      <c r="F733" s="2">
        <f t="shared" si="65"/>
        <v>-9.3484894131168027E-3</v>
      </c>
      <c r="G733" s="2">
        <f t="shared" si="63"/>
        <v>-1.4609235605195701E-2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0.62</v>
      </c>
      <c r="C734" s="2">
        <f t="shared" si="66"/>
        <v>0.54554543729270033</v>
      </c>
      <c r="D734" s="2">
        <f t="shared" si="68"/>
        <v>0.57417724410829485</v>
      </c>
      <c r="E734" s="2">
        <f t="shared" si="67"/>
        <v>-2.8631806815594518E-2</v>
      </c>
      <c r="F734" s="2">
        <f t="shared" si="65"/>
        <v>-1.3205152893612347E-2</v>
      </c>
      <c r="G734" s="2">
        <f t="shared" si="63"/>
        <v>-1.5426653921982171E-2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0.61</v>
      </c>
      <c r="C735" s="2">
        <f t="shared" si="66"/>
        <v>0.54776921617074648</v>
      </c>
      <c r="D735" s="2">
        <f t="shared" si="68"/>
        <v>0.57683078158175449</v>
      </c>
      <c r="E735" s="2">
        <f t="shared" si="67"/>
        <v>-2.9061565411008017E-2</v>
      </c>
      <c r="F735" s="2">
        <f t="shared" si="65"/>
        <v>-1.6376435397091483E-2</v>
      </c>
      <c r="G735" s="2">
        <f t="shared" si="63"/>
        <v>-1.2685130013916534E-2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0.63</v>
      </c>
      <c r="C736" s="2">
        <f t="shared" si="66"/>
        <v>0.54965087522140088</v>
      </c>
      <c r="D736" s="2">
        <f t="shared" si="68"/>
        <v>0.58076924220532822</v>
      </c>
      <c r="E736" s="2">
        <f t="shared" si="67"/>
        <v>-3.1118366983927337E-2</v>
      </c>
      <c r="F736" s="2">
        <f t="shared" si="65"/>
        <v>-1.9324821714458654E-2</v>
      </c>
      <c r="G736" s="2">
        <f t="shared" si="63"/>
        <v>-1.1793545269468683E-2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0.62</v>
      </c>
      <c r="C737" s="2">
        <f t="shared" si="66"/>
        <v>0.54970458672580069</v>
      </c>
      <c r="D737" s="2">
        <f t="shared" si="68"/>
        <v>0.58367522426419283</v>
      </c>
      <c r="E737" s="2">
        <f t="shared" si="67"/>
        <v>-3.3970637538392134E-2</v>
      </c>
      <c r="F737" s="2">
        <f t="shared" si="65"/>
        <v>-2.2253984879245351E-2</v>
      </c>
      <c r="G737" s="2">
        <f t="shared" si="63"/>
        <v>-1.1716652659146783E-2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0.61</v>
      </c>
      <c r="C738" s="2">
        <f t="shared" si="66"/>
        <v>0.55128849646029288</v>
      </c>
      <c r="D738" s="2">
        <f t="shared" si="68"/>
        <v>0.58562520765203041</v>
      </c>
      <c r="E738" s="2">
        <f t="shared" si="67"/>
        <v>-3.4336711191737534E-2</v>
      </c>
      <c r="F738" s="2">
        <f t="shared" si="65"/>
        <v>-2.467053014174379E-2</v>
      </c>
      <c r="G738" s="2">
        <f t="shared" si="63"/>
        <v>-9.6661810499937446E-3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0.63</v>
      </c>
      <c r="C739" s="2">
        <f t="shared" si="66"/>
        <v>0.552628727774094</v>
      </c>
      <c r="D739" s="2">
        <f t="shared" si="68"/>
        <v>0.58891222930743559</v>
      </c>
      <c r="E739" s="2">
        <f t="shared" si="67"/>
        <v>-3.6283501533341589E-2</v>
      </c>
      <c r="F739" s="2">
        <f t="shared" si="65"/>
        <v>-2.6993124420063349E-2</v>
      </c>
      <c r="G739" s="2">
        <f t="shared" si="63"/>
        <v>-9.2903771132782399E-3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0.64</v>
      </c>
      <c r="C740" s="2">
        <f t="shared" si="66"/>
        <v>0.55837815427038717</v>
      </c>
      <c r="D740" s="2">
        <f t="shared" si="68"/>
        <v>0.59269650861799594</v>
      </c>
      <c r="E740" s="2">
        <f t="shared" si="67"/>
        <v>-3.431835434760877E-2</v>
      </c>
      <c r="F740" s="2">
        <f t="shared" si="65"/>
        <v>-2.8458170405572435E-2</v>
      </c>
      <c r="G740" s="2">
        <f t="shared" ref="G740:G803" si="69">E740-F740</f>
        <v>-5.8601839420363358E-3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0.64</v>
      </c>
      <c r="C741" s="2">
        <f t="shared" si="66"/>
        <v>0.56785843822878912</v>
      </c>
      <c r="D741" s="2">
        <f t="shared" si="68"/>
        <v>0.59620047094258888</v>
      </c>
      <c r="E741" s="2">
        <f t="shared" si="67"/>
        <v>-2.8342032713799759E-2</v>
      </c>
      <c r="F741" s="2">
        <f t="shared" ref="F741:F804" si="71">(E741*(2/(10)))+((1-(2/10))*F740)</f>
        <v>-2.8434942867217903E-2</v>
      </c>
      <c r="G741" s="2">
        <f t="shared" si="69"/>
        <v>9.2910153418144376E-5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0.64</v>
      </c>
      <c r="C742" s="2">
        <f t="shared" si="66"/>
        <v>0.58049560157820623</v>
      </c>
      <c r="D742" s="2">
        <f t="shared" si="68"/>
        <v>0.59944488050239719</v>
      </c>
      <c r="E742" s="2">
        <f t="shared" si="67"/>
        <v>-1.894927892419096E-2</v>
      </c>
      <c r="F742" s="2">
        <f t="shared" si="71"/>
        <v>-2.6537810078612518E-2</v>
      </c>
      <c r="G742" s="2">
        <f t="shared" si="69"/>
        <v>7.5885311544215579E-3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0.64</v>
      </c>
      <c r="C743" s="2">
        <f t="shared" si="66"/>
        <v>0.58657320133540525</v>
      </c>
      <c r="D743" s="2">
        <f t="shared" si="68"/>
        <v>0.60244896342814558</v>
      </c>
      <c r="E743" s="2">
        <f t="shared" si="67"/>
        <v>-1.5875762092740331E-2</v>
      </c>
      <c r="F743" s="2">
        <f t="shared" si="71"/>
        <v>-2.4405400481438085E-2</v>
      </c>
      <c r="G743" s="2">
        <f t="shared" si="69"/>
        <v>8.5296383886977536E-3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0.64</v>
      </c>
      <c r="C744" s="2">
        <f t="shared" si="66"/>
        <v>0.59171578574534289</v>
      </c>
      <c r="D744" s="2">
        <f t="shared" si="68"/>
        <v>0.6052305216927274</v>
      </c>
      <c r="E744" s="2">
        <f t="shared" si="67"/>
        <v>-1.3514735947384504E-2</v>
      </c>
      <c r="F744" s="2">
        <f t="shared" si="71"/>
        <v>-2.2227267574627368E-2</v>
      </c>
      <c r="G744" s="2">
        <f t="shared" si="69"/>
        <v>8.7125316272428643E-3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0.64</v>
      </c>
      <c r="C745" s="2">
        <f t="shared" si="66"/>
        <v>0.59452874178452086</v>
      </c>
      <c r="D745" s="2">
        <f t="shared" si="68"/>
        <v>0.60780603860437732</v>
      </c>
      <c r="E745" s="2">
        <f t="shared" si="67"/>
        <v>-1.3277296819856454E-2</v>
      </c>
      <c r="F745" s="2">
        <f t="shared" si="71"/>
        <v>-2.0437273423673186E-2</v>
      </c>
      <c r="G745" s="2">
        <f t="shared" si="69"/>
        <v>7.1599766038167312E-3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0.64</v>
      </c>
      <c r="C746" s="2">
        <f t="shared" si="66"/>
        <v>0.59998585843305607</v>
      </c>
      <c r="D746" s="2">
        <f t="shared" si="68"/>
        <v>0.61019077648553466</v>
      </c>
      <c r="E746" s="2">
        <f t="shared" si="67"/>
        <v>-1.0204918052478584E-2</v>
      </c>
      <c r="F746" s="2">
        <f t="shared" si="71"/>
        <v>-1.8390802349434264E-2</v>
      </c>
      <c r="G746" s="2">
        <f t="shared" si="69"/>
        <v>8.1858842969556797E-3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0.63</v>
      </c>
      <c r="C747" s="2">
        <f t="shared" si="66"/>
        <v>0.60306495713566288</v>
      </c>
      <c r="D747" s="2">
        <f t="shared" si="68"/>
        <v>0.61165812637549499</v>
      </c>
      <c r="E747" s="2">
        <f t="shared" si="67"/>
        <v>-8.5931692398321102E-3</v>
      </c>
      <c r="F747" s="2">
        <f t="shared" si="71"/>
        <v>-1.6431275727513836E-2</v>
      </c>
      <c r="G747" s="2">
        <f t="shared" si="69"/>
        <v>7.8381064876817258E-3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0.63</v>
      </c>
      <c r="C748" s="2">
        <f t="shared" si="66"/>
        <v>0.60413188680709928</v>
      </c>
      <c r="D748" s="2">
        <f t="shared" si="68"/>
        <v>0.61301678368101387</v>
      </c>
      <c r="E748" s="2">
        <f t="shared" si="67"/>
        <v>-8.8848968739145828E-3</v>
      </c>
      <c r="F748" s="2">
        <f t="shared" si="71"/>
        <v>-1.4921999956793986E-2</v>
      </c>
      <c r="G748" s="2">
        <f t="shared" si="69"/>
        <v>6.0371030828794033E-3</v>
      </c>
      <c r="H748" s="2" t="str">
        <f t="shared" si="70"/>
        <v>Sell</v>
      </c>
    </row>
    <row r="749" spans="1:8" ht="13.5" x14ac:dyDescent="0.25">
      <c r="A749" s="3">
        <f>TITRES_STAT!B752</f>
        <v>43397</v>
      </c>
      <c r="B749" s="5">
        <f>TITRES_STAT!D752</f>
        <v>0.61</v>
      </c>
      <c r="C749" s="2">
        <f t="shared" si="66"/>
        <v>0.60811159652908398</v>
      </c>
      <c r="D749" s="2">
        <f t="shared" si="68"/>
        <v>0.61279331822316108</v>
      </c>
      <c r="E749" s="2">
        <f t="shared" si="67"/>
        <v>-4.6817216940771011E-3</v>
      </c>
      <c r="F749" s="2">
        <f t="shared" si="71"/>
        <v>-1.2873944304250611E-2</v>
      </c>
      <c r="G749" s="2">
        <f t="shared" si="69"/>
        <v>8.1922226101735097E-3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5">
        <f>TITRES_STAT!D753</f>
        <v>0.6</v>
      </c>
      <c r="C750" s="2">
        <f t="shared" si="66"/>
        <v>0.61301750475537875</v>
      </c>
      <c r="D750" s="2">
        <f t="shared" si="68"/>
        <v>0.61184566502144544</v>
      </c>
      <c r="E750" s="2">
        <f t="shared" si="67"/>
        <v>1.1718397339333109E-3</v>
      </c>
      <c r="F750" s="2">
        <f t="shared" si="71"/>
        <v>-1.0064787496613827E-2</v>
      </c>
      <c r="G750" s="2">
        <f t="shared" si="69"/>
        <v>1.1236627230547138E-2</v>
      </c>
      <c r="H750" s="2" t="str">
        <f t="shared" si="70"/>
        <v>Sell</v>
      </c>
    </row>
    <row r="751" spans="1:8" ht="13.5" x14ac:dyDescent="0.25">
      <c r="A751" s="3">
        <f>TITRES_STAT!B754</f>
        <v>43399</v>
      </c>
      <c r="B751" s="5">
        <f>TITRES_STAT!D754</f>
        <v>0.59</v>
      </c>
      <c r="C751" s="2">
        <f t="shared" si="66"/>
        <v>0.61716865786993591</v>
      </c>
      <c r="D751" s="2">
        <f t="shared" si="68"/>
        <v>0.6102274676124495</v>
      </c>
      <c r="E751" s="2">
        <f t="shared" si="67"/>
        <v>6.9411902574864071E-3</v>
      </c>
      <c r="F751" s="2">
        <f t="shared" si="71"/>
        <v>-6.6635919457937809E-3</v>
      </c>
      <c r="G751" s="2">
        <f t="shared" si="69"/>
        <v>1.3604782203280187E-2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5">
        <f>TITRES_STAT!D755</f>
        <v>0.6</v>
      </c>
      <c r="C752" s="2">
        <f t="shared" si="66"/>
        <v>0.62068117204379192</v>
      </c>
      <c r="D752" s="2">
        <f t="shared" si="68"/>
        <v>0.60946987741893466</v>
      </c>
      <c r="E752" s="2">
        <f t="shared" si="67"/>
        <v>1.121129462485726E-2</v>
      </c>
      <c r="F752" s="2">
        <f t="shared" si="71"/>
        <v>-3.0886146316635734E-3</v>
      </c>
      <c r="G752" s="2">
        <f t="shared" si="69"/>
        <v>1.4299909256520834E-2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5">
        <f>TITRES_STAT!D756</f>
        <v>0.57999999999999996</v>
      </c>
      <c r="C753" s="2">
        <f t="shared" si="66"/>
        <v>0.62365329942167014</v>
      </c>
      <c r="D753" s="2">
        <f t="shared" si="68"/>
        <v>0.60728692353605063</v>
      </c>
      <c r="E753" s="2">
        <f t="shared" si="67"/>
        <v>1.6366375885619511E-2</v>
      </c>
      <c r="F753" s="2">
        <f t="shared" si="71"/>
        <v>8.0238347179304326E-4</v>
      </c>
      <c r="G753" s="2">
        <f t="shared" si="69"/>
        <v>1.5563992413826468E-2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5">
        <f>TITRES_STAT!D757</f>
        <v>0.57999999999999996</v>
      </c>
      <c r="C754" s="2">
        <f t="shared" si="66"/>
        <v>0.62616817643372091</v>
      </c>
      <c r="D754" s="2">
        <f t="shared" si="68"/>
        <v>0.60526566994078768</v>
      </c>
      <c r="E754" s="2">
        <f t="shared" si="67"/>
        <v>2.0902506492933237E-2</v>
      </c>
      <c r="F754" s="2">
        <f t="shared" si="71"/>
        <v>4.822408076021082E-3</v>
      </c>
      <c r="G754" s="2">
        <f t="shared" si="69"/>
        <v>1.6080098416912155E-2</v>
      </c>
      <c r="H754" s="2" t="str">
        <f t="shared" si="70"/>
        <v>Sell</v>
      </c>
    </row>
    <row r="755" spans="1:8" ht="13.5" x14ac:dyDescent="0.25">
      <c r="A755" s="3">
        <f>TITRES_STAT!B758</f>
        <v>43405</v>
      </c>
      <c r="B755" s="5">
        <f>TITRES_STAT!D758</f>
        <v>0.61</v>
      </c>
      <c r="C755" s="2">
        <f t="shared" si="66"/>
        <v>0.6282961492900716</v>
      </c>
      <c r="D755" s="2">
        <f t="shared" si="68"/>
        <v>0.60561636105628491</v>
      </c>
      <c r="E755" s="2">
        <f t="shared" si="67"/>
        <v>2.2679788233786691E-2</v>
      </c>
      <c r="F755" s="2">
        <f t="shared" si="71"/>
        <v>8.3938841075742038E-3</v>
      </c>
      <c r="G755" s="2">
        <f t="shared" si="69"/>
        <v>1.4285904126212487E-2</v>
      </c>
      <c r="H755" s="2" t="str">
        <f t="shared" si="70"/>
        <v>Sell</v>
      </c>
    </row>
    <row r="756" spans="1:8" ht="13.5" x14ac:dyDescent="0.25">
      <c r="A756" s="3">
        <f>TITRES_STAT!B759</f>
        <v>43406</v>
      </c>
      <c r="B756" s="5">
        <f>TITRES_STAT!D759</f>
        <v>0.6</v>
      </c>
      <c r="C756" s="2">
        <f t="shared" si="66"/>
        <v>0.63009674170698371</v>
      </c>
      <c r="D756" s="2">
        <f t="shared" si="68"/>
        <v>0.60520033431137488</v>
      </c>
      <c r="E756" s="2">
        <f t="shared" si="67"/>
        <v>2.4896407395608833E-2</v>
      </c>
      <c r="F756" s="2">
        <f t="shared" si="71"/>
        <v>1.169438876518113E-2</v>
      </c>
      <c r="G756" s="2">
        <f t="shared" si="69"/>
        <v>1.3202018630427702E-2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5">
        <f>TITRES_STAT!D760</f>
        <v>0.62</v>
      </c>
      <c r="C757" s="2">
        <f t="shared" si="66"/>
        <v>0.63008185836744768</v>
      </c>
      <c r="D757" s="2">
        <f t="shared" si="68"/>
        <v>0.60629660584386558</v>
      </c>
      <c r="E757" s="2">
        <f t="shared" si="67"/>
        <v>2.3785252523582101E-2</v>
      </c>
      <c r="F757" s="2">
        <f t="shared" si="71"/>
        <v>1.4112561516861325E-2</v>
      </c>
      <c r="G757" s="2">
        <f t="shared" si="69"/>
        <v>9.6726910067207756E-3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0.61</v>
      </c>
      <c r="C758" s="2">
        <f t="shared" si="66"/>
        <v>0.63006926477245573</v>
      </c>
      <c r="D758" s="2">
        <f t="shared" si="68"/>
        <v>0.60657093133691264</v>
      </c>
      <c r="E758" s="2">
        <f t="shared" si="67"/>
        <v>2.3498333435543084E-2</v>
      </c>
      <c r="F758" s="2">
        <f t="shared" si="71"/>
        <v>1.5989715900597678E-2</v>
      </c>
      <c r="G758" s="2">
        <f t="shared" si="69"/>
        <v>7.5086175349454061E-3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5">
        <f>TITRES_STAT!D762</f>
        <v>0.6</v>
      </c>
      <c r="C759" s="2">
        <f t="shared" si="66"/>
        <v>0.6269816855766932</v>
      </c>
      <c r="D759" s="2">
        <f t="shared" si="68"/>
        <v>0.60608419568232652</v>
      </c>
      <c r="E759" s="2">
        <f t="shared" si="67"/>
        <v>2.0897489894366683E-2</v>
      </c>
      <c r="F759" s="2">
        <f t="shared" si="71"/>
        <v>1.697127069935148E-2</v>
      </c>
      <c r="G759" s="2">
        <f t="shared" si="69"/>
        <v>3.9262191950152035E-3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5">
        <f>TITRES_STAT!D763</f>
        <v>0.59</v>
      </c>
      <c r="C760" s="2">
        <f t="shared" si="66"/>
        <v>0.6228306570264327</v>
      </c>
      <c r="D760" s="2">
        <f t="shared" si="68"/>
        <v>0.604892773779932</v>
      </c>
      <c r="E760" s="2">
        <f t="shared" si="67"/>
        <v>1.7937883246500697E-2</v>
      </c>
      <c r="F760" s="2">
        <f t="shared" si="71"/>
        <v>1.7164593208781324E-2</v>
      </c>
      <c r="G760" s="2">
        <f t="shared" si="69"/>
        <v>7.7329003771937216E-4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5">
        <f>TITRES_STAT!D764</f>
        <v>0.6</v>
      </c>
      <c r="C761" s="2">
        <f t="shared" si="66"/>
        <v>0.61777978671467371</v>
      </c>
      <c r="D761" s="2">
        <f t="shared" si="68"/>
        <v>0.60453034609252954</v>
      </c>
      <c r="E761" s="2">
        <f t="shared" si="67"/>
        <v>1.3249440622144171E-2</v>
      </c>
      <c r="F761" s="2">
        <f t="shared" si="71"/>
        <v>1.6381562691453893E-2</v>
      </c>
      <c r="G761" s="2">
        <f t="shared" si="69"/>
        <v>-3.1321220693097222E-3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0.59</v>
      </c>
      <c r="C762" s="2">
        <f t="shared" si="66"/>
        <v>0.61504443491241623</v>
      </c>
      <c r="D762" s="2">
        <f t="shared" si="68"/>
        <v>0.60345402415974958</v>
      </c>
      <c r="E762" s="2">
        <f t="shared" si="67"/>
        <v>1.1590410752666647E-2</v>
      </c>
      <c r="F762" s="2">
        <f t="shared" si="71"/>
        <v>1.5423332303696444E-2</v>
      </c>
      <c r="G762" s="2">
        <f t="shared" si="69"/>
        <v>-3.8329215510297977E-3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0.6</v>
      </c>
      <c r="C763" s="2">
        <f t="shared" si="66"/>
        <v>0.60965298338742913</v>
      </c>
      <c r="D763" s="2">
        <f t="shared" si="68"/>
        <v>0.60319817051828661</v>
      </c>
      <c r="E763" s="2">
        <f t="shared" si="67"/>
        <v>6.4548128691425122E-3</v>
      </c>
      <c r="F763" s="2">
        <f t="shared" si="71"/>
        <v>1.3629628416785659E-2</v>
      </c>
      <c r="G763" s="2">
        <f t="shared" si="69"/>
        <v>-7.1748155476431472E-3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0.61</v>
      </c>
      <c r="C764" s="2">
        <f t="shared" si="66"/>
        <v>0.6050909859432092</v>
      </c>
      <c r="D764" s="2">
        <f t="shared" si="68"/>
        <v>0.60370200973915433</v>
      </c>
      <c r="E764" s="2">
        <f t="shared" si="67"/>
        <v>1.3889762040548703E-3</v>
      </c>
      <c r="F764" s="2">
        <f t="shared" si="71"/>
        <v>1.1181497974239502E-2</v>
      </c>
      <c r="G764" s="2">
        <f t="shared" si="69"/>
        <v>-9.7925217701846316E-3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0.64</v>
      </c>
      <c r="C765" s="2">
        <f t="shared" si="66"/>
        <v>0.6058462188750231</v>
      </c>
      <c r="D765" s="2">
        <f t="shared" si="68"/>
        <v>0.60639074975847629</v>
      </c>
      <c r="E765" s="2">
        <f t="shared" si="67"/>
        <v>-5.4453088345318701E-4</v>
      </c>
      <c r="F765" s="2">
        <f t="shared" si="71"/>
        <v>8.8362922027009645E-3</v>
      </c>
      <c r="G765" s="2">
        <f t="shared" si="69"/>
        <v>-9.3808230861541515E-3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5">
        <f>TITRES_STAT!D769</f>
        <v>0.67</v>
      </c>
      <c r="C766" s="2">
        <f t="shared" si="66"/>
        <v>0.60494680058655803</v>
      </c>
      <c r="D766" s="2">
        <f t="shared" si="68"/>
        <v>0.61110254607266323</v>
      </c>
      <c r="E766" s="2">
        <f t="shared" si="67"/>
        <v>-6.1557454861052019E-3</v>
      </c>
      <c r="F766" s="2">
        <f t="shared" si="71"/>
        <v>5.8378846649397315E-3</v>
      </c>
      <c r="G766" s="2">
        <f t="shared" si="69"/>
        <v>-1.1993630151044933E-2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5">
        <f>TITRES_STAT!D770</f>
        <v>0.7</v>
      </c>
      <c r="C767" s="2">
        <f t="shared" si="66"/>
        <v>0.60726267741939521</v>
      </c>
      <c r="D767" s="2">
        <f t="shared" si="68"/>
        <v>0.61768754265987336</v>
      </c>
      <c r="E767" s="2">
        <f t="shared" si="67"/>
        <v>-1.0424865240478143E-2</v>
      </c>
      <c r="F767" s="2">
        <f t="shared" si="71"/>
        <v>2.5853346838561565E-3</v>
      </c>
      <c r="G767" s="2">
        <f t="shared" si="69"/>
        <v>-1.30101999243343E-2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5">
        <f>TITRES_STAT!D771</f>
        <v>0.74</v>
      </c>
      <c r="C768" s="2">
        <f t="shared" si="66"/>
        <v>0.60768380397025745</v>
      </c>
      <c r="D768" s="2">
        <f t="shared" si="68"/>
        <v>0.6267477246850679</v>
      </c>
      <c r="E768" s="2">
        <f t="shared" si="67"/>
        <v>-1.9063920714810445E-2</v>
      </c>
      <c r="F768" s="2">
        <f t="shared" si="71"/>
        <v>-1.7445163958771642E-3</v>
      </c>
      <c r="G768" s="2">
        <f t="shared" si="69"/>
        <v>-1.7319404318933279E-2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0.77</v>
      </c>
      <c r="C769" s="2">
        <f t="shared" si="66"/>
        <v>0.60650168028252549</v>
      </c>
      <c r="D769" s="2">
        <f t="shared" si="68"/>
        <v>0.63735900433802584</v>
      </c>
      <c r="E769" s="2">
        <f t="shared" si="67"/>
        <v>-3.0857324055500346E-2</v>
      </c>
      <c r="F769" s="2">
        <f t="shared" si="71"/>
        <v>-7.5670779278018008E-3</v>
      </c>
      <c r="G769" s="2">
        <f t="shared" si="69"/>
        <v>-2.3290246127698547E-2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0.81</v>
      </c>
      <c r="C770" s="2">
        <f t="shared" si="66"/>
        <v>0.60396296023905993</v>
      </c>
      <c r="D770" s="2">
        <f t="shared" si="68"/>
        <v>0.65014722623891275</v>
      </c>
      <c r="E770" s="2">
        <f t="shared" si="67"/>
        <v>-4.6184265999852814E-2</v>
      </c>
      <c r="F770" s="2">
        <f t="shared" si="71"/>
        <v>-1.5290515542212004E-2</v>
      </c>
      <c r="G770" s="2">
        <f t="shared" si="69"/>
        <v>-3.0893750457640812E-2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0.84</v>
      </c>
      <c r="C771" s="2">
        <f t="shared" si="66"/>
        <v>0.60335327404843531</v>
      </c>
      <c r="D771" s="2">
        <f t="shared" si="68"/>
        <v>0.6642103946656599</v>
      </c>
      <c r="E771" s="2">
        <f t="shared" si="67"/>
        <v>-6.0857120617224592E-2</v>
      </c>
      <c r="F771" s="2">
        <f t="shared" si="71"/>
        <v>-2.4403836557214523E-2</v>
      </c>
      <c r="G771" s="2">
        <f t="shared" si="69"/>
        <v>-3.6453284060010069E-2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5">
        <f>TITRES_STAT!D775</f>
        <v>0.89</v>
      </c>
      <c r="C772" s="2">
        <f t="shared" si="66"/>
        <v>0.60129892419482989</v>
      </c>
      <c r="D772" s="2">
        <f t="shared" si="68"/>
        <v>0.6809355506163518</v>
      </c>
      <c r="E772" s="2">
        <f t="shared" si="67"/>
        <v>-7.9636626421521917E-2</v>
      </c>
      <c r="F772" s="2">
        <f t="shared" si="71"/>
        <v>-3.5450394530076007E-2</v>
      </c>
      <c r="G772" s="2">
        <f t="shared" si="69"/>
        <v>-4.418623189144591E-2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0.93</v>
      </c>
      <c r="C773" s="2">
        <f t="shared" si="66"/>
        <v>0.6010990897033176</v>
      </c>
      <c r="D773" s="2">
        <f t="shared" si="68"/>
        <v>0.69938476908921465</v>
      </c>
      <c r="E773" s="2">
        <f t="shared" si="67"/>
        <v>-9.8285679385897051E-2</v>
      </c>
      <c r="F773" s="2">
        <f t="shared" si="71"/>
        <v>-4.8017451501240219E-2</v>
      </c>
      <c r="G773" s="2">
        <f t="shared" si="69"/>
        <v>-5.0268227884656833E-2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0.89</v>
      </c>
      <c r="C774" s="2">
        <f t="shared" si="66"/>
        <v>0.60246846051819181</v>
      </c>
      <c r="D774" s="2">
        <f t="shared" si="68"/>
        <v>0.71350441582334689</v>
      </c>
      <c r="E774" s="2">
        <f t="shared" si="67"/>
        <v>-0.11103595530515509</v>
      </c>
      <c r="F774" s="2">
        <f t="shared" si="71"/>
        <v>-6.0621152262023192E-2</v>
      </c>
      <c r="G774" s="2">
        <f t="shared" si="69"/>
        <v>-5.0414803043131895E-2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0.87</v>
      </c>
      <c r="C775" s="2">
        <f t="shared" si="66"/>
        <v>0.60824254351539309</v>
      </c>
      <c r="D775" s="2">
        <f t="shared" si="68"/>
        <v>0.72509668131791372</v>
      </c>
      <c r="E775" s="2">
        <f t="shared" si="67"/>
        <v>-0.11685413780252063</v>
      </c>
      <c r="F775" s="2">
        <f t="shared" si="71"/>
        <v>-7.1867749370122691E-2</v>
      </c>
      <c r="G775" s="2">
        <f t="shared" si="69"/>
        <v>-4.4986388432397939E-2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0.82</v>
      </c>
      <c r="C776" s="2">
        <f t="shared" si="66"/>
        <v>0.61774369066687107</v>
      </c>
      <c r="D776" s="2">
        <f t="shared" si="68"/>
        <v>0.73212655677584604</v>
      </c>
      <c r="E776" s="2">
        <f t="shared" si="67"/>
        <v>-0.11438286610897497</v>
      </c>
      <c r="F776" s="2">
        <f t="shared" si="71"/>
        <v>-8.0370772717893155E-2</v>
      </c>
      <c r="G776" s="2">
        <f t="shared" si="69"/>
        <v>-3.4012093391081813E-2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0.82</v>
      </c>
      <c r="C777" s="2">
        <f t="shared" si="66"/>
        <v>0.63039850748735238</v>
      </c>
      <c r="D777" s="2">
        <f t="shared" si="68"/>
        <v>0.73863570071837603</v>
      </c>
      <c r="E777" s="2">
        <f t="shared" si="67"/>
        <v>-0.10823719323102365</v>
      </c>
      <c r="F777" s="2">
        <f t="shared" si="71"/>
        <v>-8.5944056820519255E-2</v>
      </c>
      <c r="G777" s="2">
        <f t="shared" si="69"/>
        <v>-2.2293136410504399E-2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0.82</v>
      </c>
      <c r="C778" s="2">
        <f t="shared" si="66"/>
        <v>0.64726027556622123</v>
      </c>
      <c r="D778" s="2">
        <f t="shared" si="68"/>
        <v>0.74466268585034823</v>
      </c>
      <c r="E778" s="2">
        <f t="shared" si="67"/>
        <v>-9.7402410284126995E-2</v>
      </c>
      <c r="F778" s="2">
        <f t="shared" si="71"/>
        <v>-8.8235727513240811E-2</v>
      </c>
      <c r="G778" s="2">
        <f t="shared" si="69"/>
        <v>-9.1666827708861837E-3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0.81</v>
      </c>
      <c r="C779" s="2">
        <f t="shared" si="66"/>
        <v>0.6661433100944949</v>
      </c>
      <c r="D779" s="2">
        <f t="shared" si="68"/>
        <v>0.74950248689847054</v>
      </c>
      <c r="E779" s="2">
        <f t="shared" si="67"/>
        <v>-8.3359176803975643E-2</v>
      </c>
      <c r="F779" s="2">
        <f t="shared" si="71"/>
        <v>-8.7260417371387775E-2</v>
      </c>
      <c r="G779" s="2">
        <f t="shared" si="69"/>
        <v>3.9012405674121314E-3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0.8</v>
      </c>
      <c r="C780" s="2">
        <f t="shared" si="66"/>
        <v>0.68827510854149576</v>
      </c>
      <c r="D780" s="2">
        <f t="shared" si="68"/>
        <v>0.75324304342450976</v>
      </c>
      <c r="E780" s="2">
        <f t="shared" si="67"/>
        <v>-6.4967934883014E-2</v>
      </c>
      <c r="F780" s="2">
        <f t="shared" si="71"/>
        <v>-8.280192087371302E-2</v>
      </c>
      <c r="G780" s="2">
        <f t="shared" si="69"/>
        <v>1.7833985990699019E-2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0.82</v>
      </c>
      <c r="C781" s="2">
        <f t="shared" si="66"/>
        <v>0.71161739953511183</v>
      </c>
      <c r="D781" s="2">
        <f t="shared" si="68"/>
        <v>0.75818800317084245</v>
      </c>
      <c r="E781" s="2">
        <f t="shared" si="67"/>
        <v>-4.6570603635730623E-2</v>
      </c>
      <c r="F781" s="2">
        <f t="shared" si="71"/>
        <v>-7.5555657426116543E-2</v>
      </c>
      <c r="G781" s="2">
        <f t="shared" si="69"/>
        <v>2.898505379038592E-2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0.83</v>
      </c>
      <c r="C782" s="2">
        <f t="shared" si="66"/>
        <v>0.73906087652970998</v>
      </c>
      <c r="D782" s="2">
        <f t="shared" si="68"/>
        <v>0.76350741034337266</v>
      </c>
      <c r="E782" s="2">
        <f t="shared" si="67"/>
        <v>-2.4446533813662685E-2</v>
      </c>
      <c r="F782" s="2">
        <f t="shared" si="71"/>
        <v>-6.5333832703625777E-2</v>
      </c>
      <c r="G782" s="2">
        <f t="shared" si="69"/>
        <v>4.0887298889963092E-2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0.83</v>
      </c>
      <c r="C783" s="2">
        <f t="shared" ref="C783:C846" si="72">$C$4*B773+C782*(1-$C$4)</f>
        <v>0.76843612629436997</v>
      </c>
      <c r="D783" s="2">
        <f t="shared" si="68"/>
        <v>0.76843278735497467</v>
      </c>
      <c r="E783" s="2">
        <f t="shared" si="67"/>
        <v>3.3389393953031643E-6</v>
      </c>
      <c r="F783" s="2">
        <f t="shared" si="71"/>
        <v>-5.2266398375021561E-2</v>
      </c>
      <c r="G783" s="2">
        <f t="shared" si="69"/>
        <v>5.2269737314416864E-2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0.83</v>
      </c>
      <c r="C784" s="2">
        <f t="shared" si="72"/>
        <v>0.78713826071062076</v>
      </c>
      <c r="D784" s="2">
        <f t="shared" si="68"/>
        <v>0.77299332162497658</v>
      </c>
      <c r="E784" s="2">
        <f t="shared" si="67"/>
        <v>1.4144939085644181E-2</v>
      </c>
      <c r="F784" s="2">
        <f t="shared" si="71"/>
        <v>-3.8984130882888414E-2</v>
      </c>
      <c r="G784" s="2">
        <f t="shared" si="69"/>
        <v>5.3129069968532595E-2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0.82</v>
      </c>
      <c r="C785" s="2">
        <f t="shared" si="72"/>
        <v>0.79988622060129444</v>
      </c>
      <c r="D785" s="2">
        <f t="shared" si="68"/>
        <v>0.7764752978009043</v>
      </c>
      <c r="E785" s="2">
        <f t="shared" si="67"/>
        <v>2.3410922800390144E-2</v>
      </c>
      <c r="F785" s="2">
        <f t="shared" si="71"/>
        <v>-2.6505120146232703E-2</v>
      </c>
      <c r="G785" s="2">
        <f t="shared" si="69"/>
        <v>4.9916042946622843E-2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0.82</v>
      </c>
      <c r="C786" s="2">
        <f t="shared" si="72"/>
        <v>0.80298064820109527</v>
      </c>
      <c r="D786" s="2">
        <f t="shared" si="68"/>
        <v>0.77969934981565214</v>
      </c>
      <c r="E786" s="2">
        <f t="shared" si="67"/>
        <v>2.3281298385443128E-2</v>
      </c>
      <c r="F786" s="2">
        <f t="shared" si="71"/>
        <v>-1.6547836439897538E-2</v>
      </c>
      <c r="G786" s="2">
        <f t="shared" si="69"/>
        <v>3.9829134825340666E-2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0.82</v>
      </c>
      <c r="C787" s="2">
        <f t="shared" si="72"/>
        <v>0.8055990100163114</v>
      </c>
      <c r="D787" s="2">
        <f t="shared" si="68"/>
        <v>0.78268458316264089</v>
      </c>
      <c r="E787" s="2">
        <f t="shared" si="67"/>
        <v>2.2914426853670511E-2</v>
      </c>
      <c r="F787" s="2">
        <f t="shared" si="71"/>
        <v>-8.6553837811839292E-3</v>
      </c>
      <c r="G787" s="2">
        <f t="shared" si="69"/>
        <v>3.1569810634854437E-2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0.81</v>
      </c>
      <c r="C788" s="2">
        <f t="shared" si="72"/>
        <v>0.80781454693687893</v>
      </c>
      <c r="D788" s="2">
        <f t="shared" si="68"/>
        <v>0.78470794737281557</v>
      </c>
      <c r="E788" s="2">
        <f t="shared" si="67"/>
        <v>2.3106599564063357E-2</v>
      </c>
      <c r="F788" s="2">
        <f t="shared" si="71"/>
        <v>-2.3029871121344721E-3</v>
      </c>
      <c r="G788" s="2">
        <f t="shared" si="69"/>
        <v>2.5409586676197828E-2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0.81</v>
      </c>
      <c r="C789" s="2">
        <f t="shared" si="72"/>
        <v>0.80815077048505146</v>
      </c>
      <c r="D789" s="2">
        <f t="shared" si="68"/>
        <v>0.78658143275260706</v>
      </c>
      <c r="E789" s="2">
        <f t="shared" si="67"/>
        <v>2.1569337732444405E-2</v>
      </c>
      <c r="F789" s="2">
        <f t="shared" si="71"/>
        <v>2.4714778567813032E-3</v>
      </c>
      <c r="G789" s="2">
        <f t="shared" si="69"/>
        <v>1.9097859875663103E-2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0.83</v>
      </c>
      <c r="C790" s="2">
        <f t="shared" si="72"/>
        <v>0.80689680579504353</v>
      </c>
      <c r="D790" s="2">
        <f t="shared" si="68"/>
        <v>0.78979762291908062</v>
      </c>
      <c r="E790" s="2">
        <f t="shared" si="67"/>
        <v>1.7099182875962904E-2</v>
      </c>
      <c r="F790" s="2">
        <f t="shared" si="71"/>
        <v>5.397018860617624E-3</v>
      </c>
      <c r="G790" s="2">
        <f t="shared" si="69"/>
        <v>1.170216401534528E-2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0.8</v>
      </c>
      <c r="C791" s="2">
        <f t="shared" si="72"/>
        <v>0.80891268182657527</v>
      </c>
      <c r="D791" s="2">
        <f t="shared" si="68"/>
        <v>0.79055335455470421</v>
      </c>
      <c r="E791" s="2">
        <f t="shared" si="67"/>
        <v>1.8359327271871062E-2</v>
      </c>
      <c r="F791" s="2">
        <f t="shared" si="71"/>
        <v>7.989480542868313E-3</v>
      </c>
      <c r="G791" s="2">
        <f t="shared" si="69"/>
        <v>1.0369846729002749E-2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0.8</v>
      </c>
      <c r="C792" s="2">
        <f t="shared" si="72"/>
        <v>0.8121568846224867</v>
      </c>
      <c r="D792" s="2">
        <f t="shared" si="68"/>
        <v>0.79125310606917054</v>
      </c>
      <c r="E792" s="2">
        <f t="shared" si="67"/>
        <v>2.0903778553316155E-2</v>
      </c>
      <c r="F792" s="2">
        <f t="shared" si="71"/>
        <v>1.0572340144957882E-2</v>
      </c>
      <c r="G792" s="2">
        <f t="shared" si="69"/>
        <v>1.0331438408358273E-2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0.79</v>
      </c>
      <c r="C793" s="2">
        <f t="shared" si="72"/>
        <v>0.81490197929595021</v>
      </c>
      <c r="D793" s="2">
        <f t="shared" si="68"/>
        <v>0.79116028339738009</v>
      </c>
      <c r="E793" s="2">
        <f t="shared" si="67"/>
        <v>2.3741695898570114E-2</v>
      </c>
      <c r="F793" s="2">
        <f t="shared" si="71"/>
        <v>1.320621129568033E-2</v>
      </c>
      <c r="G793" s="2">
        <f t="shared" si="69"/>
        <v>1.0535484602889784E-2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0.79</v>
      </c>
      <c r="C794" s="2">
        <f t="shared" si="72"/>
        <v>0.81722475171195785</v>
      </c>
      <c r="D794" s="2">
        <f t="shared" si="68"/>
        <v>0.79107433647905567</v>
      </c>
      <c r="E794" s="2">
        <f t="shared" si="67"/>
        <v>2.615041523290218E-2</v>
      </c>
      <c r="F794" s="2">
        <f t="shared" si="71"/>
        <v>1.5795052083124702E-2</v>
      </c>
      <c r="G794" s="2">
        <f t="shared" si="69"/>
        <v>1.0355363149777478E-2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0.79</v>
      </c>
      <c r="C795" s="2">
        <f t="shared" si="72"/>
        <v>0.81765171298704131</v>
      </c>
      <c r="D795" s="2">
        <f t="shared" si="68"/>
        <v>0.79099475599912561</v>
      </c>
      <c r="E795" s="2">
        <f t="shared" si="67"/>
        <v>2.6656956987915703E-2</v>
      </c>
      <c r="F795" s="2">
        <f t="shared" si="71"/>
        <v>1.7967433064082904E-2</v>
      </c>
      <c r="G795" s="2">
        <f t="shared" si="69"/>
        <v>8.6895239238327995E-3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0.78</v>
      </c>
      <c r="C796" s="2">
        <f t="shared" si="72"/>
        <v>0.81801298791211186</v>
      </c>
      <c r="D796" s="2">
        <f t="shared" si="68"/>
        <v>0.79018032962882001</v>
      </c>
      <c r="E796" s="2">
        <f t="shared" ref="E796:E859" si="73">C796-D796</f>
        <v>2.7832658283291845E-2</v>
      </c>
      <c r="F796" s="2">
        <f t="shared" si="71"/>
        <v>1.9940478107924695E-2</v>
      </c>
      <c r="G796" s="2">
        <f t="shared" si="69"/>
        <v>7.89218017536715E-3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0.76</v>
      </c>
      <c r="C797" s="2">
        <f t="shared" si="72"/>
        <v>0.81831868207947922</v>
      </c>
      <c r="D797" s="2">
        <f t="shared" ref="D797:D860" si="74">$D$4*B797+(1-$D$4)*D796</f>
        <v>0.78794474965631478</v>
      </c>
      <c r="E797" s="2">
        <f t="shared" si="73"/>
        <v>3.037393242316444E-2</v>
      </c>
      <c r="F797" s="2">
        <f t="shared" si="71"/>
        <v>2.2027168970972646E-2</v>
      </c>
      <c r="G797" s="2">
        <f t="shared" si="69"/>
        <v>8.3467634521917945E-3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0.74</v>
      </c>
      <c r="C798" s="2">
        <f t="shared" si="72"/>
        <v>0.81703888483648246</v>
      </c>
      <c r="D798" s="2">
        <f t="shared" si="74"/>
        <v>0.78439328671880992</v>
      </c>
      <c r="E798" s="2">
        <f t="shared" si="73"/>
        <v>3.2645598117672536E-2</v>
      </c>
      <c r="F798" s="2">
        <f t="shared" si="71"/>
        <v>2.4150854800312625E-2</v>
      </c>
      <c r="G798" s="2">
        <f t="shared" si="69"/>
        <v>8.4947433173599117E-3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5">
        <f>TITRES_STAT!D802</f>
        <v>0.72</v>
      </c>
      <c r="C799" s="2">
        <f t="shared" si="72"/>
        <v>0.8159559794770237</v>
      </c>
      <c r="D799" s="2">
        <f t="shared" si="74"/>
        <v>0.77962341362852772</v>
      </c>
      <c r="E799" s="2">
        <f t="shared" si="73"/>
        <v>3.6332565848495979E-2</v>
      </c>
      <c r="F799" s="2">
        <f t="shared" si="71"/>
        <v>2.6587197009949298E-2</v>
      </c>
      <c r="G799" s="2">
        <f t="shared" si="69"/>
        <v>9.7453688385466808E-3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5">
        <f>TITRES_STAT!D803</f>
        <v>0.69</v>
      </c>
      <c r="C800" s="2">
        <f t="shared" si="72"/>
        <v>0.81811659801902004</v>
      </c>
      <c r="D800" s="2">
        <f t="shared" si="74"/>
        <v>0.77298464224863672</v>
      </c>
      <c r="E800" s="2">
        <f t="shared" si="73"/>
        <v>4.5131955770383314E-2</v>
      </c>
      <c r="F800" s="2">
        <f t="shared" si="71"/>
        <v>3.0296148762036103E-2</v>
      </c>
      <c r="G800" s="2">
        <f t="shared" si="69"/>
        <v>1.4835807008347211E-2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5">
        <f>TITRES_STAT!D804</f>
        <v>0.69</v>
      </c>
      <c r="C801" s="2">
        <f t="shared" si="72"/>
        <v>0.81532942909301698</v>
      </c>
      <c r="D801" s="2">
        <f t="shared" si="74"/>
        <v>0.76683763171170072</v>
      </c>
      <c r="E801" s="2">
        <f t="shared" si="73"/>
        <v>4.8491797381316259E-2</v>
      </c>
      <c r="F801" s="2">
        <f t="shared" si="71"/>
        <v>3.3935278485892138E-2</v>
      </c>
      <c r="G801" s="2">
        <f t="shared" si="69"/>
        <v>1.4556518895424121E-2</v>
      </c>
      <c r="H801" s="2" t="str">
        <f t="shared" si="70"/>
        <v>Sell</v>
      </c>
    </row>
    <row r="802" spans="1:8" ht="13.5" x14ac:dyDescent="0.25">
      <c r="A802" s="3">
        <f>TITRES_STAT!B805</f>
        <v>43474</v>
      </c>
      <c r="B802" s="5">
        <f>TITRES_STAT!D805</f>
        <v>0.67</v>
      </c>
      <c r="C802" s="2">
        <f t="shared" si="72"/>
        <v>0.81297105538639902</v>
      </c>
      <c r="D802" s="2">
        <f t="shared" si="74"/>
        <v>0.7596644738071302</v>
      </c>
      <c r="E802" s="2">
        <f t="shared" si="73"/>
        <v>5.3306581579268819E-2</v>
      </c>
      <c r="F802" s="2">
        <f t="shared" si="71"/>
        <v>3.7809539104567476E-2</v>
      </c>
      <c r="G802" s="2">
        <f t="shared" si="69"/>
        <v>1.5497042474701343E-2</v>
      </c>
      <c r="H802" s="2" t="str">
        <f t="shared" si="70"/>
        <v>Sell</v>
      </c>
    </row>
    <row r="803" spans="1:8" ht="13.5" x14ac:dyDescent="0.25">
      <c r="A803" s="3">
        <f>TITRES_STAT!B806</f>
        <v>43475</v>
      </c>
      <c r="B803" s="5">
        <f>TITRES_STAT!D806</f>
        <v>0.69</v>
      </c>
      <c r="C803" s="2">
        <f t="shared" si="72"/>
        <v>0.80943704686541462</v>
      </c>
      <c r="D803" s="2">
        <f t="shared" si="74"/>
        <v>0.75450414241400943</v>
      </c>
      <c r="E803" s="2">
        <f t="shared" si="73"/>
        <v>5.4932904451405196E-2</v>
      </c>
      <c r="F803" s="2">
        <f t="shared" si="71"/>
        <v>4.1234212173935025E-2</v>
      </c>
      <c r="G803" s="2">
        <f t="shared" si="69"/>
        <v>1.369869227747017E-2</v>
      </c>
      <c r="H803" s="2" t="str">
        <f t="shared" si="70"/>
        <v>Sell</v>
      </c>
    </row>
    <row r="804" spans="1:8" ht="13.5" x14ac:dyDescent="0.25">
      <c r="A804" s="3">
        <f>TITRES_STAT!B807</f>
        <v>43476</v>
      </c>
      <c r="B804" s="5">
        <f>TITRES_STAT!D807</f>
        <v>0.73</v>
      </c>
      <c r="C804" s="2">
        <f t="shared" si="72"/>
        <v>0.80644673196304317</v>
      </c>
      <c r="D804" s="2">
        <f t="shared" si="74"/>
        <v>0.75268902075371247</v>
      </c>
      <c r="E804" s="2">
        <f t="shared" si="73"/>
        <v>5.3757711209330705E-2</v>
      </c>
      <c r="F804" s="2">
        <f t="shared" si="71"/>
        <v>4.3738911981014164E-2</v>
      </c>
      <c r="G804" s="2">
        <f t="shared" ref="G804:G867" si="75">E804-F804</f>
        <v>1.0018799228316541E-2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0.72</v>
      </c>
      <c r="C805" s="2">
        <f t="shared" si="72"/>
        <v>0.80391646550719043</v>
      </c>
      <c r="D805" s="2">
        <f t="shared" si="74"/>
        <v>0.75026761180899304</v>
      </c>
      <c r="E805" s="2">
        <f t="shared" si="73"/>
        <v>5.3648853698197385E-2</v>
      </c>
      <c r="F805" s="2">
        <f t="shared" ref="F805:F868" si="77">(E805*(2/(10)))+((1-(2/10))*F804)</f>
        <v>4.5720900324450808E-2</v>
      </c>
      <c r="G805" s="2">
        <f t="shared" si="75"/>
        <v>7.9279533737465768E-3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0.72</v>
      </c>
      <c r="C806" s="2">
        <f t="shared" si="72"/>
        <v>0.80023700927531494</v>
      </c>
      <c r="D806" s="2">
        <f t="shared" si="74"/>
        <v>0.74802556648980834</v>
      </c>
      <c r="E806" s="2">
        <f t="shared" si="73"/>
        <v>5.2211442785506601E-2</v>
      </c>
      <c r="F806" s="2">
        <f t="shared" si="77"/>
        <v>4.7019008816661975E-2</v>
      </c>
      <c r="G806" s="2">
        <f t="shared" si="75"/>
        <v>5.1924339688446258E-3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0.71</v>
      </c>
      <c r="C807" s="2">
        <f t="shared" si="72"/>
        <v>0.79404670015603573</v>
      </c>
      <c r="D807" s="2">
        <f t="shared" si="74"/>
        <v>0.74520885786093372</v>
      </c>
      <c r="E807" s="2">
        <f t="shared" si="73"/>
        <v>4.8837842295102019E-2</v>
      </c>
      <c r="F807" s="2">
        <f t="shared" si="77"/>
        <v>4.7382775512349984E-2</v>
      </c>
      <c r="G807" s="2">
        <f t="shared" si="75"/>
        <v>1.4550667827520347E-3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0.7</v>
      </c>
      <c r="C808" s="2">
        <f t="shared" si="72"/>
        <v>0.7857318232089533</v>
      </c>
      <c r="D808" s="2">
        <f t="shared" si="74"/>
        <v>0.74186005357493856</v>
      </c>
      <c r="E808" s="2">
        <f t="shared" si="73"/>
        <v>4.3871769634014735E-2</v>
      </c>
      <c r="F808" s="2">
        <f t="shared" si="77"/>
        <v>4.6680574336682934E-2</v>
      </c>
      <c r="G808" s="2">
        <f t="shared" si="75"/>
        <v>-2.8088047026681995E-3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0.7</v>
      </c>
      <c r="C809" s="2">
        <f t="shared" si="72"/>
        <v>0.77561923502296048</v>
      </c>
      <c r="D809" s="2">
        <f t="shared" si="74"/>
        <v>0.73875930886568386</v>
      </c>
      <c r="E809" s="2">
        <f t="shared" si="73"/>
        <v>3.6859926157276623E-2</v>
      </c>
      <c r="F809" s="2">
        <f t="shared" si="77"/>
        <v>4.4716444700801675E-2</v>
      </c>
      <c r="G809" s="2">
        <f t="shared" si="75"/>
        <v>-7.8565185435250512E-3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5">
        <f>TITRES_STAT!D813</f>
        <v>0.69</v>
      </c>
      <c r="C810" s="2">
        <f t="shared" si="72"/>
        <v>0.76244704501942806</v>
      </c>
      <c r="D810" s="2">
        <f t="shared" si="74"/>
        <v>0.73514750820896657</v>
      </c>
      <c r="E810" s="2">
        <f t="shared" si="73"/>
        <v>2.7299536810461489E-2</v>
      </c>
      <c r="F810" s="2">
        <f t="shared" si="77"/>
        <v>4.1233063122733643E-2</v>
      </c>
      <c r="G810" s="2">
        <f t="shared" si="75"/>
        <v>-1.3933526312272154E-2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5">
        <f>TITRES_STAT!D814</f>
        <v>0.68</v>
      </c>
      <c r="C811" s="2">
        <f t="shared" si="72"/>
        <v>0.75130134578566987</v>
      </c>
      <c r="D811" s="2">
        <f t="shared" si="74"/>
        <v>0.73106250760089497</v>
      </c>
      <c r="E811" s="2">
        <f t="shared" si="73"/>
        <v>2.0238838184774899E-2</v>
      </c>
      <c r="F811" s="2">
        <f t="shared" si="77"/>
        <v>3.7034218135141898E-2</v>
      </c>
      <c r="G811" s="2">
        <f t="shared" si="75"/>
        <v>-1.6795379950367E-2</v>
      </c>
      <c r="H811" s="2" t="str">
        <f t="shared" si="76"/>
        <v>Hold</v>
      </c>
    </row>
    <row r="812" spans="1:8" ht="13.5" x14ac:dyDescent="0.25">
      <c r="A812" s="3">
        <f>TITRES_STAT!B815</f>
        <v>43489</v>
      </c>
      <c r="B812" s="5">
        <f>TITRES_STAT!D815</f>
        <v>0.69</v>
      </c>
      <c r="C812" s="2">
        <f t="shared" si="72"/>
        <v>0.73879344643402833</v>
      </c>
      <c r="D812" s="2">
        <f t="shared" si="74"/>
        <v>0.72802084037119907</v>
      </c>
      <c r="E812" s="2">
        <f t="shared" si="73"/>
        <v>1.077260606282926E-2</v>
      </c>
      <c r="F812" s="2">
        <f t="shared" si="77"/>
        <v>3.1781895720679375E-2</v>
      </c>
      <c r="G812" s="2">
        <f t="shared" si="75"/>
        <v>-2.1009289657850115E-2</v>
      </c>
      <c r="H812" s="2" t="str">
        <f t="shared" si="76"/>
        <v>Hold</v>
      </c>
    </row>
    <row r="813" spans="1:8" ht="13.5" x14ac:dyDescent="0.25">
      <c r="A813" s="3">
        <f>TITRES_STAT!B816</f>
        <v>43490</v>
      </c>
      <c r="B813" s="5">
        <f>TITRES_STAT!D816</f>
        <v>0.68</v>
      </c>
      <c r="C813" s="2">
        <f t="shared" si="72"/>
        <v>0.73128676236725476</v>
      </c>
      <c r="D813" s="2">
        <f t="shared" si="74"/>
        <v>0.72446374108444367</v>
      </c>
      <c r="E813" s="2">
        <f t="shared" si="73"/>
        <v>6.8230212828110925E-3</v>
      </c>
      <c r="F813" s="2">
        <f t="shared" si="77"/>
        <v>2.679012083310572E-2</v>
      </c>
      <c r="G813" s="2">
        <f t="shared" si="75"/>
        <v>-1.9967099550294628E-2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5">
        <f>TITRES_STAT!D817</f>
        <v>0.69</v>
      </c>
      <c r="C814" s="2">
        <f t="shared" si="72"/>
        <v>0.73108879892613865</v>
      </c>
      <c r="D814" s="2">
        <f t="shared" si="74"/>
        <v>0.72191087137448484</v>
      </c>
      <c r="E814" s="2">
        <f t="shared" si="73"/>
        <v>9.1779275516538084E-3</v>
      </c>
      <c r="F814" s="2">
        <f t="shared" si="77"/>
        <v>2.3267682176815338E-2</v>
      </c>
      <c r="G814" s="2">
        <f t="shared" si="75"/>
        <v>-1.408975462516153E-2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5">
        <f>TITRES_STAT!D818</f>
        <v>0.69</v>
      </c>
      <c r="C815" s="2">
        <f t="shared" si="72"/>
        <v>0.72938282986057879</v>
      </c>
      <c r="D815" s="2">
        <f t="shared" si="74"/>
        <v>0.71954710312452297</v>
      </c>
      <c r="E815" s="2">
        <f t="shared" si="73"/>
        <v>9.8357267360558165E-3</v>
      </c>
      <c r="F815" s="2">
        <f t="shared" si="77"/>
        <v>2.0581291088663432E-2</v>
      </c>
      <c r="G815" s="2">
        <f t="shared" si="75"/>
        <v>-1.0745564352607616E-2</v>
      </c>
      <c r="H815" s="2" t="str">
        <f t="shared" si="76"/>
        <v>Hold</v>
      </c>
    </row>
    <row r="816" spans="1:8" ht="13.5" x14ac:dyDescent="0.25">
      <c r="A816" s="3">
        <f>TITRES_STAT!B819</f>
        <v>43495</v>
      </c>
      <c r="B816" s="5">
        <f>TITRES_STAT!D819</f>
        <v>0.73</v>
      </c>
      <c r="C816" s="2">
        <f t="shared" si="72"/>
        <v>0.72793931757433583</v>
      </c>
      <c r="D816" s="2">
        <f t="shared" si="74"/>
        <v>0.72032139178196575</v>
      </c>
      <c r="E816" s="2">
        <f t="shared" si="73"/>
        <v>7.6179257923700838E-3</v>
      </c>
      <c r="F816" s="2">
        <f t="shared" si="77"/>
        <v>1.7988618029404761E-2</v>
      </c>
      <c r="G816" s="2">
        <f t="shared" si="75"/>
        <v>-1.0370692237034677E-2</v>
      </c>
      <c r="H816" s="2" t="str">
        <f t="shared" si="76"/>
        <v>Hold</v>
      </c>
    </row>
    <row r="817" spans="1:8" ht="13.5" x14ac:dyDescent="0.25">
      <c r="A817" s="3">
        <f>TITRES_STAT!B820</f>
        <v>43496</v>
      </c>
      <c r="B817" s="5">
        <f>TITRES_STAT!D820</f>
        <v>0.74</v>
      </c>
      <c r="C817" s="2">
        <f t="shared" si="72"/>
        <v>0.72517942256289958</v>
      </c>
      <c r="D817" s="2">
        <f t="shared" si="74"/>
        <v>0.72177906646478307</v>
      </c>
      <c r="E817" s="2">
        <f t="shared" si="73"/>
        <v>3.4003560981165082E-3</v>
      </c>
      <c r="F817" s="2">
        <f t="shared" si="77"/>
        <v>1.5070965643147111E-2</v>
      </c>
      <c r="G817" s="2">
        <f t="shared" si="75"/>
        <v>-1.1670609545030602E-2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5">
        <f>TITRES_STAT!D821</f>
        <v>0.72</v>
      </c>
      <c r="C818" s="2">
        <f t="shared" si="72"/>
        <v>0.7213056652455303</v>
      </c>
      <c r="D818" s="2">
        <f t="shared" si="74"/>
        <v>0.72164728376368803</v>
      </c>
      <c r="E818" s="2">
        <f t="shared" si="73"/>
        <v>-3.4161851815772692E-4</v>
      </c>
      <c r="F818" s="2">
        <f t="shared" si="77"/>
        <v>1.1988448810886143E-2</v>
      </c>
      <c r="G818" s="2">
        <f t="shared" si="75"/>
        <v>-1.233006732904387E-2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0.7</v>
      </c>
      <c r="C819" s="2">
        <f t="shared" si="72"/>
        <v>0.71802787059237172</v>
      </c>
      <c r="D819" s="2">
        <f t="shared" si="74"/>
        <v>0.7200437812626741</v>
      </c>
      <c r="E819" s="2">
        <f t="shared" si="73"/>
        <v>-2.0159106703023788E-3</v>
      </c>
      <c r="F819" s="2">
        <f t="shared" si="77"/>
        <v>9.1875769146484397E-3</v>
      </c>
      <c r="G819" s="2">
        <f t="shared" si="75"/>
        <v>-1.1203487584950819E-2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0.69</v>
      </c>
      <c r="C820" s="2">
        <f t="shared" si="72"/>
        <v>0.71371589050123763</v>
      </c>
      <c r="D820" s="2">
        <f t="shared" si="74"/>
        <v>0.71781831598395751</v>
      </c>
      <c r="E820" s="2">
        <f t="shared" si="73"/>
        <v>-4.1024254827198847E-3</v>
      </c>
      <c r="F820" s="2">
        <f t="shared" si="77"/>
        <v>6.5295764351747752E-3</v>
      </c>
      <c r="G820" s="2">
        <f t="shared" si="75"/>
        <v>-1.063200191789466E-2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5">
        <f>TITRES_STAT!D824</f>
        <v>0.71</v>
      </c>
      <c r="C821" s="2">
        <f t="shared" si="72"/>
        <v>0.70852883042412418</v>
      </c>
      <c r="D821" s="2">
        <f t="shared" si="74"/>
        <v>0.71723918146662735</v>
      </c>
      <c r="E821" s="2">
        <f t="shared" si="73"/>
        <v>-8.7103510425031727E-3</v>
      </c>
      <c r="F821" s="2">
        <f t="shared" si="77"/>
        <v>3.4815909396391865E-3</v>
      </c>
      <c r="G821" s="2">
        <f t="shared" si="75"/>
        <v>-1.2191941982142358E-2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5">
        <f>TITRES_STAT!D825</f>
        <v>0.69</v>
      </c>
      <c r="C822" s="2">
        <f t="shared" si="72"/>
        <v>0.70567824112810507</v>
      </c>
      <c r="D822" s="2">
        <f t="shared" si="74"/>
        <v>0.71522146432095124</v>
      </c>
      <c r="E822" s="2">
        <f t="shared" si="73"/>
        <v>-9.543223192846173E-3</v>
      </c>
      <c r="F822" s="2">
        <f t="shared" si="77"/>
        <v>8.7662811314211477E-4</v>
      </c>
      <c r="G822" s="2">
        <f t="shared" si="75"/>
        <v>-1.0419851305988288E-2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0.71</v>
      </c>
      <c r="C823" s="2">
        <f t="shared" si="72"/>
        <v>0.70172774249301206</v>
      </c>
      <c r="D823" s="2">
        <f t="shared" si="74"/>
        <v>0.71483468918606596</v>
      </c>
      <c r="E823" s="2">
        <f t="shared" si="73"/>
        <v>-1.31069466930539E-2</v>
      </c>
      <c r="F823" s="2">
        <f t="shared" si="77"/>
        <v>-1.9200868480970883E-3</v>
      </c>
      <c r="G823" s="2">
        <f t="shared" si="75"/>
        <v>-1.1186859844956812E-2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0.7</v>
      </c>
      <c r="C824" s="2">
        <f t="shared" si="72"/>
        <v>0.69992347441716407</v>
      </c>
      <c r="D824" s="2">
        <f t="shared" si="74"/>
        <v>0.7137358233204314</v>
      </c>
      <c r="E824" s="2">
        <f t="shared" si="73"/>
        <v>-1.3812348903267324E-2</v>
      </c>
      <c r="F824" s="2">
        <f t="shared" si="77"/>
        <v>-4.2985392591311355E-3</v>
      </c>
      <c r="G824" s="2">
        <f t="shared" si="75"/>
        <v>-9.5138096441361886E-3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0.73</v>
      </c>
      <c r="C825" s="2">
        <f t="shared" si="72"/>
        <v>0.69839678604529265</v>
      </c>
      <c r="D825" s="2">
        <f t="shared" si="74"/>
        <v>0.71494057714854753</v>
      </c>
      <c r="E825" s="2">
        <f t="shared" si="73"/>
        <v>-1.6543791103254879E-2</v>
      </c>
      <c r="F825" s="2">
        <f t="shared" si="77"/>
        <v>-6.7475896279558844E-3</v>
      </c>
      <c r="G825" s="2">
        <f t="shared" si="75"/>
        <v>-9.7962014752989955E-3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0.73</v>
      </c>
      <c r="C826" s="2">
        <f t="shared" si="72"/>
        <v>0.70325881896140152</v>
      </c>
      <c r="D826" s="2">
        <f t="shared" si="74"/>
        <v>0.71605608995235881</v>
      </c>
      <c r="E826" s="2">
        <f t="shared" si="73"/>
        <v>-1.2797270990957288E-2</v>
      </c>
      <c r="F826" s="2">
        <f t="shared" si="77"/>
        <v>-7.9575259005561661E-3</v>
      </c>
      <c r="G826" s="2">
        <f t="shared" si="75"/>
        <v>-4.8397450904011218E-3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0.74</v>
      </c>
      <c r="C827" s="2">
        <f t="shared" si="72"/>
        <v>0.70891130835195515</v>
      </c>
      <c r="D827" s="2">
        <f t="shared" si="74"/>
        <v>0.71782971291885067</v>
      </c>
      <c r="E827" s="2">
        <f t="shared" si="73"/>
        <v>-8.9184045668955214E-3</v>
      </c>
      <c r="F827" s="2">
        <f t="shared" si="77"/>
        <v>-8.1497016338240372E-3</v>
      </c>
      <c r="G827" s="2">
        <f t="shared" si="75"/>
        <v>-7.6870293307148424E-4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0.74</v>
      </c>
      <c r="C828" s="2">
        <f t="shared" si="72"/>
        <v>0.71061726091319277</v>
      </c>
      <c r="D828" s="2">
        <f t="shared" si="74"/>
        <v>0.7194719564063432</v>
      </c>
      <c r="E828" s="2">
        <f t="shared" si="73"/>
        <v>-8.8546954931504329E-3</v>
      </c>
      <c r="F828" s="2">
        <f t="shared" si="77"/>
        <v>-8.290700405689317E-3</v>
      </c>
      <c r="G828" s="2">
        <f t="shared" si="75"/>
        <v>-5.639950874611159E-4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0.75</v>
      </c>
      <c r="C829" s="2">
        <f t="shared" si="72"/>
        <v>0.70898383615731686</v>
      </c>
      <c r="D829" s="2">
        <f t="shared" si="74"/>
        <v>0.72173329296883637</v>
      </c>
      <c r="E829" s="2">
        <f t="shared" si="73"/>
        <v>-1.2749456811519511E-2</v>
      </c>
      <c r="F829" s="2">
        <f t="shared" si="77"/>
        <v>-9.1824516868553568E-3</v>
      </c>
      <c r="G829" s="2">
        <f t="shared" si="75"/>
        <v>-3.5670051246641538E-3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0.79</v>
      </c>
      <c r="C830" s="2">
        <f t="shared" si="72"/>
        <v>0.70606324597926806</v>
      </c>
      <c r="D830" s="2">
        <f t="shared" si="74"/>
        <v>0.72679008608225593</v>
      </c>
      <c r="E830" s="2">
        <f t="shared" si="73"/>
        <v>-2.0726840102987865E-2</v>
      </c>
      <c r="F830" s="2">
        <f t="shared" si="77"/>
        <v>-1.1491329370081859E-2</v>
      </c>
      <c r="G830" s="2">
        <f t="shared" si="75"/>
        <v>-9.2355107329060056E-3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0.79</v>
      </c>
      <c r="C831" s="2">
        <f t="shared" si="72"/>
        <v>0.70666890044399611</v>
      </c>
      <c r="D831" s="2">
        <f t="shared" si="74"/>
        <v>0.73147230192801471</v>
      </c>
      <c r="E831" s="2">
        <f t="shared" si="73"/>
        <v>-2.4803401484018606E-2</v>
      </c>
      <c r="F831" s="2">
        <f t="shared" si="77"/>
        <v>-1.4153743792869208E-2</v>
      </c>
      <c r="G831" s="2">
        <f t="shared" si="75"/>
        <v>-1.0649657691149398E-2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0.75</v>
      </c>
      <c r="C832" s="2">
        <f t="shared" si="72"/>
        <v>0.70410445422184287</v>
      </c>
      <c r="D832" s="2">
        <f t="shared" si="74"/>
        <v>0.73284472400742107</v>
      </c>
      <c r="E832" s="2">
        <f t="shared" si="73"/>
        <v>-2.8740269785578199E-2</v>
      </c>
      <c r="F832" s="2">
        <f t="shared" si="77"/>
        <v>-1.7071048991411007E-2</v>
      </c>
      <c r="G832" s="2">
        <f t="shared" si="75"/>
        <v>-1.1669220794167191E-2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0.79</v>
      </c>
      <c r="C833" s="2">
        <f t="shared" si="72"/>
        <v>0.70501146126463632</v>
      </c>
      <c r="D833" s="2">
        <f t="shared" si="74"/>
        <v>0.73707844815501955</v>
      </c>
      <c r="E833" s="2">
        <f t="shared" si="73"/>
        <v>-3.2066986890383231E-2</v>
      </c>
      <c r="F833" s="2">
        <f t="shared" si="77"/>
        <v>-2.0070236571205453E-2</v>
      </c>
      <c r="G833" s="2">
        <f t="shared" si="75"/>
        <v>-1.1996750319177778E-2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5">
        <f>TITRES_STAT!D837</f>
        <v>0.83</v>
      </c>
      <c r="C834" s="2">
        <f t="shared" si="72"/>
        <v>0.70424046722392308</v>
      </c>
      <c r="D834" s="2">
        <f t="shared" si="74"/>
        <v>0.74396152606946253</v>
      </c>
      <c r="E834" s="2">
        <f t="shared" si="73"/>
        <v>-3.9721058845539448E-2</v>
      </c>
      <c r="F834" s="2">
        <f t="shared" si="77"/>
        <v>-2.4000401026072253E-2</v>
      </c>
      <c r="G834" s="2">
        <f t="shared" si="75"/>
        <v>-1.5720657819467194E-2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5">
        <f>TITRES_STAT!D838</f>
        <v>0.88</v>
      </c>
      <c r="C835" s="2">
        <f t="shared" si="72"/>
        <v>0.70820347226639646</v>
      </c>
      <c r="D835" s="2">
        <f t="shared" si="74"/>
        <v>0.75403845006431713</v>
      </c>
      <c r="E835" s="2">
        <f t="shared" si="73"/>
        <v>-4.5834977797920673E-2</v>
      </c>
      <c r="F835" s="2">
        <f t="shared" si="77"/>
        <v>-2.8367316380441938E-2</v>
      </c>
      <c r="G835" s="2">
        <f t="shared" si="75"/>
        <v>-1.7467661417478735E-2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0.86</v>
      </c>
      <c r="C836" s="2">
        <f t="shared" si="72"/>
        <v>0.71155678422541235</v>
      </c>
      <c r="D836" s="2">
        <f t="shared" si="74"/>
        <v>0.76188745376325662</v>
      </c>
      <c r="E836" s="2">
        <f t="shared" si="73"/>
        <v>-5.0330669537844264E-2</v>
      </c>
      <c r="F836" s="2">
        <f t="shared" si="77"/>
        <v>-3.2759987011922405E-2</v>
      </c>
      <c r="G836" s="2">
        <f t="shared" si="75"/>
        <v>-1.7570682525921859E-2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5">
        <f>TITRES_STAT!D840</f>
        <v>0.83</v>
      </c>
      <c r="C837" s="2">
        <f t="shared" si="72"/>
        <v>0.7159326635753489</v>
      </c>
      <c r="D837" s="2">
        <f t="shared" si="74"/>
        <v>0.76693282755857095</v>
      </c>
      <c r="E837" s="2">
        <f t="shared" si="73"/>
        <v>-5.1000163983222047E-2</v>
      </c>
      <c r="F837" s="2">
        <f t="shared" si="77"/>
        <v>-3.6408022406182336E-2</v>
      </c>
      <c r="G837" s="2">
        <f t="shared" si="75"/>
        <v>-1.4592141577039711E-2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0.83</v>
      </c>
      <c r="C838" s="2">
        <f t="shared" si="72"/>
        <v>0.71963533071760288</v>
      </c>
      <c r="D838" s="2">
        <f t="shared" si="74"/>
        <v>0.77160446996163978</v>
      </c>
      <c r="E838" s="2">
        <f t="shared" si="73"/>
        <v>-5.1969139244036899E-2</v>
      </c>
      <c r="F838" s="2">
        <f t="shared" si="77"/>
        <v>-3.9520245773753251E-2</v>
      </c>
      <c r="G838" s="2">
        <f t="shared" si="75"/>
        <v>-1.2448893470283648E-2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0.8</v>
      </c>
      <c r="C839" s="2">
        <f t="shared" si="72"/>
        <v>0.72430681829951016</v>
      </c>
      <c r="D839" s="2">
        <f t="shared" si="74"/>
        <v>0.77370784255707381</v>
      </c>
      <c r="E839" s="2">
        <f t="shared" si="73"/>
        <v>-4.9401024257563653E-2</v>
      </c>
      <c r="F839" s="2">
        <f t="shared" si="77"/>
        <v>-4.1496401470515337E-2</v>
      </c>
      <c r="G839" s="2">
        <f t="shared" si="75"/>
        <v>-7.9046227870483154E-3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0.81</v>
      </c>
      <c r="C840" s="2">
        <f t="shared" si="72"/>
        <v>0.7344134616380471</v>
      </c>
      <c r="D840" s="2">
        <f t="shared" si="74"/>
        <v>0.77639615051580901</v>
      </c>
      <c r="E840" s="2">
        <f t="shared" si="73"/>
        <v>-4.1982688877761909E-2</v>
      </c>
      <c r="F840" s="2">
        <f t="shared" si="77"/>
        <v>-4.1593658951964652E-2</v>
      </c>
      <c r="G840" s="2">
        <f t="shared" si="75"/>
        <v>-3.8902992579725737E-4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0.84</v>
      </c>
      <c r="C841" s="2">
        <f t="shared" si="72"/>
        <v>0.74296523677065529</v>
      </c>
      <c r="D841" s="2">
        <f t="shared" si="74"/>
        <v>0.78110754677389715</v>
      </c>
      <c r="E841" s="2">
        <f t="shared" si="73"/>
        <v>-3.8142310003241864E-2</v>
      </c>
      <c r="F841" s="2">
        <f t="shared" si="77"/>
        <v>-4.0903389162220097E-2</v>
      </c>
      <c r="G841" s="2">
        <f t="shared" si="75"/>
        <v>2.761079158978233E-3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5">
        <f>TITRES_STAT!D845</f>
        <v>0.83</v>
      </c>
      <c r="C842" s="2">
        <f t="shared" si="72"/>
        <v>0.74404750803670838</v>
      </c>
      <c r="D842" s="2">
        <f t="shared" si="74"/>
        <v>0.78472920997583073</v>
      </c>
      <c r="E842" s="2">
        <f t="shared" si="73"/>
        <v>-4.068170193912235E-2</v>
      </c>
      <c r="F842" s="2">
        <f t="shared" si="77"/>
        <v>-4.0859051717600549E-2</v>
      </c>
      <c r="G842" s="2">
        <f t="shared" si="75"/>
        <v>1.7734977847819883E-4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5">
        <f>TITRES_STAT!D846</f>
        <v>0.83</v>
      </c>
      <c r="C843" s="2">
        <f t="shared" si="72"/>
        <v>0.75111712218490712</v>
      </c>
      <c r="D843" s="2">
        <f t="shared" si="74"/>
        <v>0.78808260182947287</v>
      </c>
      <c r="E843" s="2">
        <f t="shared" si="73"/>
        <v>-3.6965479644565757E-2</v>
      </c>
      <c r="F843" s="2">
        <f t="shared" si="77"/>
        <v>-4.0080337302993589E-2</v>
      </c>
      <c r="G843" s="2">
        <f t="shared" si="75"/>
        <v>3.1148576584278317E-3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5">
        <f>TITRES_STAT!D847</f>
        <v>0.84</v>
      </c>
      <c r="C844" s="2">
        <f t="shared" si="72"/>
        <v>0.76325294954107525</v>
      </c>
      <c r="D844" s="2">
        <f t="shared" si="74"/>
        <v>0.79192833502728965</v>
      </c>
      <c r="E844" s="2">
        <f t="shared" si="73"/>
        <v>-2.86753854862144E-2</v>
      </c>
      <c r="F844" s="2">
        <f t="shared" si="77"/>
        <v>-3.7799346939637754E-2</v>
      </c>
      <c r="G844" s="2">
        <f t="shared" si="75"/>
        <v>9.1239614534233543E-3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5">
        <f>TITRES_STAT!D848</f>
        <v>0.82</v>
      </c>
      <c r="C845" s="2">
        <f t="shared" si="72"/>
        <v>0.7812140342270637</v>
      </c>
      <c r="D845" s="2">
        <f t="shared" si="74"/>
        <v>0.79400771761786082</v>
      </c>
      <c r="E845" s="2">
        <f t="shared" si="73"/>
        <v>-1.2793683390797117E-2</v>
      </c>
      <c r="F845" s="2">
        <f t="shared" si="77"/>
        <v>-3.2798214229869629E-2</v>
      </c>
      <c r="G845" s="2">
        <f t="shared" si="75"/>
        <v>2.0004530839072512E-2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0.82</v>
      </c>
      <c r="C846" s="2">
        <f t="shared" si="72"/>
        <v>0.79333495203828475</v>
      </c>
      <c r="D846" s="2">
        <f t="shared" si="74"/>
        <v>0.79593307186838969</v>
      </c>
      <c r="E846" s="2">
        <f t="shared" si="73"/>
        <v>-2.5981198301049391E-3</v>
      </c>
      <c r="F846" s="2">
        <f t="shared" si="77"/>
        <v>-2.6758195349916695E-2</v>
      </c>
      <c r="G846" s="2">
        <f t="shared" si="75"/>
        <v>2.4160075519811756E-2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0.81</v>
      </c>
      <c r="C847" s="2">
        <f t="shared" ref="C847:C910" si="78">$C$4*B837+C846*(1-$C$4)</f>
        <v>0.79897572864777933</v>
      </c>
      <c r="D847" s="2">
        <f t="shared" si="74"/>
        <v>0.79697506654480521</v>
      </c>
      <c r="E847" s="2">
        <f t="shared" si="73"/>
        <v>2.0006621029741156E-3</v>
      </c>
      <c r="F847" s="2">
        <f t="shared" si="77"/>
        <v>-2.1006423859338534E-2</v>
      </c>
      <c r="G847" s="2">
        <f t="shared" si="75"/>
        <v>2.300708596231265E-2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0.81</v>
      </c>
      <c r="C848" s="2">
        <f t="shared" si="78"/>
        <v>0.80374869347119782</v>
      </c>
      <c r="D848" s="2">
        <f t="shared" si="74"/>
        <v>0.79793987643037512</v>
      </c>
      <c r="E848" s="2">
        <f t="shared" si="73"/>
        <v>5.8088170408227002E-3</v>
      </c>
      <c r="F848" s="2">
        <f t="shared" si="77"/>
        <v>-1.5643375679306289E-2</v>
      </c>
      <c r="G848" s="2">
        <f t="shared" si="75"/>
        <v>2.145219272012899E-2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0.78</v>
      </c>
      <c r="C849" s="2">
        <f t="shared" si="78"/>
        <v>0.80317197139870589</v>
      </c>
      <c r="D849" s="2">
        <f t="shared" si="74"/>
        <v>0.79661099669479185</v>
      </c>
      <c r="E849" s="2">
        <f t="shared" si="73"/>
        <v>6.5609747039140354E-3</v>
      </c>
      <c r="F849" s="2">
        <f t="shared" si="77"/>
        <v>-1.1202505602662225E-2</v>
      </c>
      <c r="G849" s="2">
        <f t="shared" si="75"/>
        <v>1.7763480306576263E-2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0.78</v>
      </c>
      <c r="C850" s="2">
        <f t="shared" si="78"/>
        <v>0.80422243733736654</v>
      </c>
      <c r="D850" s="2">
        <f t="shared" si="74"/>
        <v>0.7953805524951777</v>
      </c>
      <c r="E850" s="2">
        <f t="shared" si="73"/>
        <v>8.8418848421888407E-3</v>
      </c>
      <c r="F850" s="2">
        <f t="shared" si="77"/>
        <v>-7.1936275136920136E-3</v>
      </c>
      <c r="G850" s="2">
        <f t="shared" si="75"/>
        <v>1.6035512355880854E-2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0.78</v>
      </c>
      <c r="C851" s="2">
        <f t="shared" si="78"/>
        <v>0.80972667774700247</v>
      </c>
      <c r="D851" s="2">
        <f t="shared" si="74"/>
        <v>0.79424125231034981</v>
      </c>
      <c r="E851" s="2">
        <f t="shared" si="73"/>
        <v>1.5485425436652656E-2</v>
      </c>
      <c r="F851" s="2">
        <f t="shared" si="77"/>
        <v>-2.6578169236230803E-3</v>
      </c>
      <c r="G851" s="2">
        <f t="shared" si="75"/>
        <v>1.8143242360275737E-2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0.79</v>
      </c>
      <c r="C852" s="2">
        <f t="shared" si="78"/>
        <v>0.81284565040130974</v>
      </c>
      <c r="D852" s="2">
        <f t="shared" si="74"/>
        <v>0.79392708547254609</v>
      </c>
      <c r="E852" s="2">
        <f t="shared" si="73"/>
        <v>1.8918564928763648E-2</v>
      </c>
      <c r="F852" s="2">
        <f t="shared" si="77"/>
        <v>1.6574594468542654E-3</v>
      </c>
      <c r="G852" s="2">
        <f t="shared" si="75"/>
        <v>1.7261105481909383E-2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0.77</v>
      </c>
      <c r="C853" s="2">
        <f t="shared" si="78"/>
        <v>0.81548478110880052</v>
      </c>
      <c r="D853" s="2">
        <f t="shared" si="74"/>
        <v>0.79215470877087601</v>
      </c>
      <c r="E853" s="2">
        <f t="shared" si="73"/>
        <v>2.3330072337924501E-2</v>
      </c>
      <c r="F853" s="2">
        <f t="shared" si="77"/>
        <v>5.9919820250683127E-3</v>
      </c>
      <c r="G853" s="2">
        <f t="shared" si="75"/>
        <v>1.7338090312856189E-2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0.78</v>
      </c>
      <c r="C854" s="2">
        <f t="shared" si="78"/>
        <v>0.81925635324590818</v>
      </c>
      <c r="D854" s="2">
        <f t="shared" si="74"/>
        <v>0.79125435997303339</v>
      </c>
      <c r="E854" s="2">
        <f t="shared" si="73"/>
        <v>2.8001993272874781E-2</v>
      </c>
      <c r="F854" s="2">
        <f t="shared" si="77"/>
        <v>1.0393984274629606E-2</v>
      </c>
      <c r="G854" s="2">
        <f t="shared" si="75"/>
        <v>1.7608008998245175E-2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0.77</v>
      </c>
      <c r="C855" s="2">
        <f t="shared" si="78"/>
        <v>0.81937076043884538</v>
      </c>
      <c r="D855" s="2">
        <f t="shared" si="74"/>
        <v>0.78967996293799381</v>
      </c>
      <c r="E855" s="2">
        <f t="shared" si="73"/>
        <v>2.9690797500851573E-2</v>
      </c>
      <c r="F855" s="2">
        <f t="shared" si="77"/>
        <v>1.4253346919874E-2</v>
      </c>
      <c r="G855" s="2">
        <f t="shared" si="75"/>
        <v>1.5437450580977573E-2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0.76</v>
      </c>
      <c r="C856" s="2">
        <f t="shared" si="78"/>
        <v>0.81946756652517683</v>
      </c>
      <c r="D856" s="2">
        <f t="shared" si="74"/>
        <v>0.78748144716480906</v>
      </c>
      <c r="E856" s="2">
        <f t="shared" si="73"/>
        <v>3.1986119360367771E-2</v>
      </c>
      <c r="F856" s="2">
        <f t="shared" si="77"/>
        <v>1.7799901407972753E-2</v>
      </c>
      <c r="G856" s="2">
        <f t="shared" si="75"/>
        <v>1.4186217952395018E-2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0.76</v>
      </c>
      <c r="C857" s="2">
        <f t="shared" si="78"/>
        <v>0.81801101782899588</v>
      </c>
      <c r="D857" s="2">
        <f t="shared" si="74"/>
        <v>0.78544578441186019</v>
      </c>
      <c r="E857" s="2">
        <f t="shared" si="73"/>
        <v>3.2565233417135686E-2</v>
      </c>
      <c r="F857" s="2">
        <f t="shared" si="77"/>
        <v>2.0752967809805338E-2</v>
      </c>
      <c r="G857" s="2">
        <f t="shared" si="75"/>
        <v>1.1812265607330348E-2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0.76</v>
      </c>
      <c r="C858" s="2">
        <f t="shared" si="78"/>
        <v>0.81677855354761197</v>
      </c>
      <c r="D858" s="2">
        <f t="shared" si="74"/>
        <v>0.7835609114924631</v>
      </c>
      <c r="E858" s="2">
        <f t="shared" si="73"/>
        <v>3.3217642055148877E-2</v>
      </c>
      <c r="F858" s="2">
        <f t="shared" si="77"/>
        <v>2.3245902658874048E-2</v>
      </c>
      <c r="G858" s="2">
        <f t="shared" si="75"/>
        <v>9.9717393962748292E-3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0.74</v>
      </c>
      <c r="C859" s="2">
        <f t="shared" si="78"/>
        <v>0.81112031454028699</v>
      </c>
      <c r="D859" s="2">
        <f t="shared" si="74"/>
        <v>0.78033417730783616</v>
      </c>
      <c r="E859" s="2">
        <f t="shared" si="73"/>
        <v>3.0786137232450828E-2</v>
      </c>
      <c r="F859" s="2">
        <f t="shared" si="77"/>
        <v>2.4753949573589406E-2</v>
      </c>
      <c r="G859" s="2">
        <f t="shared" si="75"/>
        <v>6.0321876588614216E-3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0.74</v>
      </c>
      <c r="C860" s="2">
        <f t="shared" si="78"/>
        <v>0.80633257384178125</v>
      </c>
      <c r="D860" s="2">
        <f t="shared" si="74"/>
        <v>0.7773464604702186</v>
      </c>
      <c r="E860" s="2">
        <f t="shared" ref="E860:E923" si="79">C860-D860</f>
        <v>2.898611337156265E-2</v>
      </c>
      <c r="F860" s="2">
        <f t="shared" si="77"/>
        <v>2.5600382333184058E-2</v>
      </c>
      <c r="G860" s="2">
        <f t="shared" si="75"/>
        <v>3.3857310383785914E-3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5">
        <f>TITRES_STAT!D864</f>
        <v>0.74</v>
      </c>
      <c r="C861" s="2">
        <f t="shared" si="78"/>
        <v>0.80228140863535335</v>
      </c>
      <c r="D861" s="2">
        <f t="shared" ref="D861:D924" si="80">$D$4*B861+(1-$D$4)*D860</f>
        <v>0.77458005599094315</v>
      </c>
      <c r="E861" s="2">
        <f t="shared" si="79"/>
        <v>2.7701352644410204E-2</v>
      </c>
      <c r="F861" s="2">
        <f t="shared" si="77"/>
        <v>2.602057639542929E-2</v>
      </c>
      <c r="G861" s="2">
        <f t="shared" si="75"/>
        <v>1.6807762489809142E-3</v>
      </c>
      <c r="H861" s="2" t="str">
        <f t="shared" si="76"/>
        <v>Sell</v>
      </c>
    </row>
    <row r="862" spans="1:8" ht="13.5" x14ac:dyDescent="0.25">
      <c r="A862" s="3">
        <f>TITRES_STAT!B865</f>
        <v>43560</v>
      </c>
      <c r="B862" s="5">
        <f>TITRES_STAT!D865</f>
        <v>0.73</v>
      </c>
      <c r="C862" s="2">
        <f t="shared" si="78"/>
        <v>0.80039196115299138</v>
      </c>
      <c r="D862" s="2">
        <f t="shared" si="80"/>
        <v>0.77127782962124369</v>
      </c>
      <c r="E862" s="2">
        <f t="shared" si="79"/>
        <v>2.9114131531747689E-2</v>
      </c>
      <c r="F862" s="2">
        <f t="shared" si="77"/>
        <v>2.6639287422692972E-2</v>
      </c>
      <c r="G862" s="2">
        <f t="shared" si="75"/>
        <v>2.474844109054717E-3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5">
        <f>TITRES_STAT!D866</f>
        <v>0.72</v>
      </c>
      <c r="C863" s="2">
        <f t="shared" si="78"/>
        <v>0.79571627482176199</v>
      </c>
      <c r="D863" s="2">
        <f t="shared" si="80"/>
        <v>0.76747947187152199</v>
      </c>
      <c r="E863" s="2">
        <f t="shared" si="79"/>
        <v>2.8236802950240003E-2</v>
      </c>
      <c r="F863" s="2">
        <f t="shared" si="77"/>
        <v>2.6958790528202381E-2</v>
      </c>
      <c r="G863" s="2">
        <f t="shared" si="75"/>
        <v>1.2780124220376221E-3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5">
        <f>TITRES_STAT!D867</f>
        <v>0.72</v>
      </c>
      <c r="C864" s="2">
        <f t="shared" si="78"/>
        <v>0.79329838638764472</v>
      </c>
      <c r="D864" s="2">
        <f t="shared" si="80"/>
        <v>0.76396247395511296</v>
      </c>
      <c r="E864" s="2">
        <f t="shared" si="79"/>
        <v>2.9335912432531752E-2</v>
      </c>
      <c r="F864" s="2">
        <f t="shared" si="77"/>
        <v>2.7434214909068257E-2</v>
      </c>
      <c r="G864" s="2">
        <f t="shared" si="75"/>
        <v>1.9016975234634956E-3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5">
        <f>TITRES_STAT!D868</f>
        <v>0.72</v>
      </c>
      <c r="C865" s="2">
        <f t="shared" si="78"/>
        <v>0.78971401925108398</v>
      </c>
      <c r="D865" s="2">
        <f t="shared" si="80"/>
        <v>0.76070599440288234</v>
      </c>
      <c r="E865" s="2">
        <f t="shared" si="79"/>
        <v>2.9008024848201641E-2</v>
      </c>
      <c r="F865" s="2">
        <f t="shared" si="77"/>
        <v>2.7748976896894935E-2</v>
      </c>
      <c r="G865" s="2">
        <f t="shared" si="75"/>
        <v>1.2590479513067063E-3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0.72</v>
      </c>
      <c r="C866" s="2">
        <f t="shared" si="78"/>
        <v>0.78514263167399412</v>
      </c>
      <c r="D866" s="2">
        <f t="shared" si="80"/>
        <v>0.75769073555822442</v>
      </c>
      <c r="E866" s="2">
        <f t="shared" si="79"/>
        <v>2.7451896115769703E-2</v>
      </c>
      <c r="F866" s="2">
        <f t="shared" si="77"/>
        <v>2.7689560740669888E-2</v>
      </c>
      <c r="G866" s="2">
        <f t="shared" si="75"/>
        <v>-2.3766462490018569E-4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0.71</v>
      </c>
      <c r="C867" s="2">
        <f t="shared" si="78"/>
        <v>0.78127453449337958</v>
      </c>
      <c r="D867" s="2">
        <f t="shared" si="80"/>
        <v>0.75415808847983745</v>
      </c>
      <c r="E867" s="2">
        <f t="shared" si="79"/>
        <v>2.7116446013542128E-2</v>
      </c>
      <c r="F867" s="2">
        <f t="shared" si="77"/>
        <v>2.7574937795244336E-2</v>
      </c>
      <c r="G867" s="2">
        <f t="shared" si="75"/>
        <v>-4.5849178170220828E-4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0.69</v>
      </c>
      <c r="C868" s="2">
        <f t="shared" si="78"/>
        <v>0.77800152918670573</v>
      </c>
      <c r="D868" s="2">
        <f t="shared" si="80"/>
        <v>0.74940563748133093</v>
      </c>
      <c r="E868" s="2">
        <f t="shared" si="79"/>
        <v>2.8595891705374799E-2</v>
      </c>
      <c r="F868" s="2">
        <f t="shared" si="77"/>
        <v>2.7779128577270433E-2</v>
      </c>
      <c r="G868" s="2">
        <f t="shared" ref="G868:G931" si="81">E868-F868</f>
        <v>8.1676312810436552E-4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5">
        <f>TITRES_STAT!D872</f>
        <v>0.69</v>
      </c>
      <c r="C869" s="2">
        <f t="shared" si="78"/>
        <v>0.77215514008105868</v>
      </c>
      <c r="D869" s="2">
        <f t="shared" si="80"/>
        <v>0.74500521989012125</v>
      </c>
      <c r="E869" s="2">
        <f t="shared" si="79"/>
        <v>2.7149920190937427E-2</v>
      </c>
      <c r="F869" s="2">
        <f t="shared" ref="F869:F932" si="83">(E869*(2/(10)))+((1-(2/10))*F868)</f>
        <v>2.7653286900003834E-2</v>
      </c>
      <c r="G869" s="2">
        <f t="shared" si="81"/>
        <v>-5.033667090664079E-4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0.67</v>
      </c>
      <c r="C870" s="2">
        <f t="shared" si="78"/>
        <v>0.76720819545320351</v>
      </c>
      <c r="D870" s="2">
        <f t="shared" si="80"/>
        <v>0.73944927767603819</v>
      </c>
      <c r="E870" s="2">
        <f t="shared" si="79"/>
        <v>2.7758917777165326E-2</v>
      </c>
      <c r="F870" s="2">
        <f t="shared" si="83"/>
        <v>2.7674413075436135E-2</v>
      </c>
      <c r="G870" s="2">
        <f t="shared" si="81"/>
        <v>8.4504701729191251E-5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5">
        <f>TITRES_STAT!D874</f>
        <v>0.69</v>
      </c>
      <c r="C871" s="2">
        <f t="shared" si="78"/>
        <v>0.76302231922963371</v>
      </c>
      <c r="D871" s="2">
        <f t="shared" si="80"/>
        <v>0.73578636821855392</v>
      </c>
      <c r="E871" s="2">
        <f t="shared" si="79"/>
        <v>2.7235951011079784E-2</v>
      </c>
      <c r="F871" s="2">
        <f t="shared" si="83"/>
        <v>2.7586720662564866E-2</v>
      </c>
      <c r="G871" s="2">
        <f t="shared" si="81"/>
        <v>-3.5076965148508193E-4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0.72</v>
      </c>
      <c r="C872" s="2">
        <f t="shared" si="78"/>
        <v>0.75794196242507472</v>
      </c>
      <c r="D872" s="2">
        <f t="shared" si="80"/>
        <v>0.73461700760977211</v>
      </c>
      <c r="E872" s="2">
        <f t="shared" si="79"/>
        <v>2.3324954815302612E-2</v>
      </c>
      <c r="F872" s="2">
        <f t="shared" si="83"/>
        <v>2.6734367493112414E-2</v>
      </c>
      <c r="G872" s="2">
        <f t="shared" si="81"/>
        <v>-3.4094126778098019E-3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0.72</v>
      </c>
      <c r="C873" s="2">
        <f t="shared" si="78"/>
        <v>0.75210473743660167</v>
      </c>
      <c r="D873" s="2">
        <f t="shared" si="80"/>
        <v>0.73353426630534457</v>
      </c>
      <c r="E873" s="2">
        <f t="shared" si="79"/>
        <v>1.8570471131257094E-2</v>
      </c>
      <c r="F873" s="2">
        <f t="shared" si="83"/>
        <v>2.510158822074135E-2</v>
      </c>
      <c r="G873" s="2">
        <f t="shared" si="81"/>
        <v>-6.5311170894842563E-3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0.72</v>
      </c>
      <c r="C874" s="2">
        <f t="shared" si="78"/>
        <v>0.74716554706173988</v>
      </c>
      <c r="D874" s="2">
        <f t="shared" si="80"/>
        <v>0.73253172806050426</v>
      </c>
      <c r="E874" s="2">
        <f t="shared" si="79"/>
        <v>1.4633819001235615E-2</v>
      </c>
      <c r="F874" s="2">
        <f t="shared" si="83"/>
        <v>2.3008034376840205E-2</v>
      </c>
      <c r="G874" s="2">
        <f t="shared" si="81"/>
        <v>-8.3742153756045899E-3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0.71</v>
      </c>
      <c r="C875" s="2">
        <f t="shared" si="78"/>
        <v>0.74298623212916448</v>
      </c>
      <c r="D875" s="2">
        <f t="shared" si="80"/>
        <v>0.73086271116713364</v>
      </c>
      <c r="E875" s="2">
        <f t="shared" si="79"/>
        <v>1.2123520962030843E-2</v>
      </c>
      <c r="F875" s="2">
        <f t="shared" si="83"/>
        <v>2.0831131693878333E-2</v>
      </c>
      <c r="G875" s="2">
        <f t="shared" si="81"/>
        <v>-8.7076107318474899E-3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0.7</v>
      </c>
      <c r="C876" s="2">
        <f t="shared" si="78"/>
        <v>0.73944988872467754</v>
      </c>
      <c r="D876" s="2">
        <f t="shared" si="80"/>
        <v>0.72857658441401263</v>
      </c>
      <c r="E876" s="2">
        <f t="shared" si="79"/>
        <v>1.0873304310664911E-2</v>
      </c>
      <c r="F876" s="2">
        <f t="shared" si="83"/>
        <v>1.8839566217235648E-2</v>
      </c>
      <c r="G876" s="2">
        <f t="shared" si="81"/>
        <v>-7.9662619065707374E-3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0.69</v>
      </c>
      <c r="C877" s="2">
        <f t="shared" si="78"/>
        <v>0.73491913661318864</v>
      </c>
      <c r="D877" s="2">
        <f t="shared" si="80"/>
        <v>0.7257190596426043</v>
      </c>
      <c r="E877" s="2">
        <f t="shared" si="79"/>
        <v>9.2000769705843366E-3</v>
      </c>
      <c r="F877" s="2">
        <f t="shared" si="83"/>
        <v>1.6911668367905388E-2</v>
      </c>
      <c r="G877" s="2">
        <f t="shared" si="81"/>
        <v>-7.7115913973210513E-3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0.67</v>
      </c>
      <c r="C878" s="2">
        <f t="shared" si="78"/>
        <v>0.72800850021115959</v>
      </c>
      <c r="D878" s="2">
        <f t="shared" si="80"/>
        <v>0.72159172189130028</v>
      </c>
      <c r="E878" s="2">
        <f t="shared" si="79"/>
        <v>6.4167783198593176E-3</v>
      </c>
      <c r="F878" s="2">
        <f t="shared" si="83"/>
        <v>1.4812690358296174E-2</v>
      </c>
      <c r="G878" s="2">
        <f t="shared" si="81"/>
        <v>-8.3959120384368563E-3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0.69</v>
      </c>
      <c r="C879" s="2">
        <f t="shared" si="78"/>
        <v>0.72216103864021197</v>
      </c>
      <c r="D879" s="2">
        <f t="shared" si="80"/>
        <v>0.7192515943437966</v>
      </c>
      <c r="E879" s="2">
        <f t="shared" si="79"/>
        <v>2.9094442964153755E-3</v>
      </c>
      <c r="F879" s="2">
        <f t="shared" si="83"/>
        <v>1.2432041145920013E-2</v>
      </c>
      <c r="G879" s="2">
        <f t="shared" si="81"/>
        <v>-9.522596849504638E-3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0.68</v>
      </c>
      <c r="C880" s="2">
        <f t="shared" si="78"/>
        <v>0.71413626346479475</v>
      </c>
      <c r="D880" s="2">
        <f t="shared" si="80"/>
        <v>0.71634406883684876</v>
      </c>
      <c r="E880" s="2">
        <f t="shared" si="79"/>
        <v>-2.2078053720540058E-3</v>
      </c>
      <c r="F880" s="2">
        <f t="shared" si="83"/>
        <v>9.5040718423252107E-3</v>
      </c>
      <c r="G880" s="2">
        <f t="shared" si="81"/>
        <v>-1.1711877214379217E-2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5">
        <f>TITRES_STAT!D884</f>
        <v>0.67</v>
      </c>
      <c r="C881" s="2">
        <f t="shared" si="78"/>
        <v>0.71042299216251859</v>
      </c>
      <c r="D881" s="2">
        <f t="shared" si="80"/>
        <v>0.71291117484893396</v>
      </c>
      <c r="E881" s="2">
        <f t="shared" si="79"/>
        <v>-2.4881826864153744E-3</v>
      </c>
      <c r="F881" s="2">
        <f t="shared" si="83"/>
        <v>7.1056209365770936E-3</v>
      </c>
      <c r="G881" s="2">
        <f t="shared" si="81"/>
        <v>-9.5938036229924681E-3</v>
      </c>
      <c r="H881" s="2" t="str">
        <f t="shared" si="82"/>
        <v>Hold</v>
      </c>
    </row>
    <row r="882" spans="1:8" ht="13.5" x14ac:dyDescent="0.25">
      <c r="A882" s="3">
        <f>TITRES_STAT!B885</f>
        <v>43592</v>
      </c>
      <c r="B882" s="5">
        <f>TITRES_STAT!D885</f>
        <v>0.65</v>
      </c>
      <c r="C882" s="2">
        <f t="shared" si="78"/>
        <v>0.71189637798366956</v>
      </c>
      <c r="D882" s="2">
        <f t="shared" si="80"/>
        <v>0.70825108782308699</v>
      </c>
      <c r="E882" s="2">
        <f t="shared" si="79"/>
        <v>3.6452901605825705E-3</v>
      </c>
      <c r="F882" s="2">
        <f t="shared" si="83"/>
        <v>6.4135547813781897E-3</v>
      </c>
      <c r="G882" s="2">
        <f t="shared" si="81"/>
        <v>-2.7682646207956192E-3</v>
      </c>
      <c r="H882" s="2" t="str">
        <f t="shared" si="82"/>
        <v>Hold</v>
      </c>
    </row>
    <row r="883" spans="1:8" ht="13.5" x14ac:dyDescent="0.25">
      <c r="A883" s="3">
        <f>TITRES_STAT!B886</f>
        <v>43593</v>
      </c>
      <c r="B883" s="5">
        <f>TITRES_STAT!D886</f>
        <v>0.65</v>
      </c>
      <c r="C883" s="2">
        <f t="shared" si="78"/>
        <v>0.71314308906310497</v>
      </c>
      <c r="D883" s="2">
        <f t="shared" si="80"/>
        <v>0.70393619242878425</v>
      </c>
      <c r="E883" s="2">
        <f t="shared" si="79"/>
        <v>9.206896634320727E-3</v>
      </c>
      <c r="F883" s="2">
        <f t="shared" si="83"/>
        <v>6.9722231519666975E-3</v>
      </c>
      <c r="G883" s="2">
        <f t="shared" si="81"/>
        <v>2.2346734823540295E-3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0.65</v>
      </c>
      <c r="C884" s="2">
        <f t="shared" si="78"/>
        <v>0.71419799843801191</v>
      </c>
      <c r="D884" s="2">
        <f t="shared" si="80"/>
        <v>0.699940918915541</v>
      </c>
      <c r="E884" s="2">
        <f t="shared" si="79"/>
        <v>1.4257079522470906E-2</v>
      </c>
      <c r="F884" s="2">
        <f t="shared" si="83"/>
        <v>8.4291944260675399E-3</v>
      </c>
      <c r="G884" s="2">
        <f t="shared" si="81"/>
        <v>5.8278850964033659E-3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0.64</v>
      </c>
      <c r="C885" s="2">
        <f t="shared" si="78"/>
        <v>0.71355215252447157</v>
      </c>
      <c r="D885" s="2">
        <f t="shared" si="80"/>
        <v>0.69550085084772317</v>
      </c>
      <c r="E885" s="2">
        <f t="shared" si="79"/>
        <v>1.8051301676748399E-2</v>
      </c>
      <c r="F885" s="2">
        <f t="shared" si="83"/>
        <v>1.0353615876203712E-2</v>
      </c>
      <c r="G885" s="2">
        <f t="shared" si="81"/>
        <v>7.6976858005446871E-3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0.63</v>
      </c>
      <c r="C886" s="2">
        <f t="shared" si="78"/>
        <v>0.71146720598224511</v>
      </c>
      <c r="D886" s="2">
        <f t="shared" si="80"/>
        <v>0.69064893597011401</v>
      </c>
      <c r="E886" s="2">
        <f t="shared" si="79"/>
        <v>2.0818270012131102E-2</v>
      </c>
      <c r="F886" s="2">
        <f t="shared" si="83"/>
        <v>1.244654670338919E-2</v>
      </c>
      <c r="G886" s="2">
        <f t="shared" si="81"/>
        <v>8.3717233087419116E-3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0.61</v>
      </c>
      <c r="C887" s="2">
        <f t="shared" si="78"/>
        <v>0.70816455890805352</v>
      </c>
      <c r="D887" s="2">
        <f t="shared" si="80"/>
        <v>0.68467494071306856</v>
      </c>
      <c r="E887" s="2">
        <f t="shared" si="79"/>
        <v>2.3489618194984963E-2</v>
      </c>
      <c r="F887" s="2">
        <f t="shared" si="83"/>
        <v>1.4655161001708345E-2</v>
      </c>
      <c r="G887" s="2">
        <f t="shared" si="81"/>
        <v>8.8344571932766174E-3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0.63</v>
      </c>
      <c r="C888" s="2">
        <f t="shared" si="78"/>
        <v>0.70229308830681447</v>
      </c>
      <c r="D888" s="2">
        <f t="shared" si="80"/>
        <v>0.68062494510469307</v>
      </c>
      <c r="E888" s="2">
        <f t="shared" si="79"/>
        <v>2.1668143202121404E-2</v>
      </c>
      <c r="F888" s="2">
        <f t="shared" si="83"/>
        <v>1.6057757441790957E-2</v>
      </c>
      <c r="G888" s="2">
        <f t="shared" si="81"/>
        <v>5.6103857603304469E-3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0.63</v>
      </c>
      <c r="C889" s="2">
        <f t="shared" si="78"/>
        <v>0.70040184395191996</v>
      </c>
      <c r="D889" s="2">
        <f t="shared" si="80"/>
        <v>0.6768749491710121</v>
      </c>
      <c r="E889" s="2">
        <f t="shared" si="79"/>
        <v>2.3526894780907859E-2</v>
      </c>
      <c r="F889" s="2">
        <f t="shared" si="83"/>
        <v>1.7551584909614337E-2</v>
      </c>
      <c r="G889" s="2">
        <f t="shared" si="81"/>
        <v>5.9753098712935215E-3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0.63</v>
      </c>
      <c r="C890" s="2">
        <f t="shared" si="78"/>
        <v>0.69726309872854775</v>
      </c>
      <c r="D890" s="2">
        <f t="shared" si="80"/>
        <v>0.67340273071390011</v>
      </c>
      <c r="E890" s="2">
        <f t="shared" si="79"/>
        <v>2.3860368014647637E-2</v>
      </c>
      <c r="F890" s="2">
        <f t="shared" si="83"/>
        <v>1.8813341530620996E-2</v>
      </c>
      <c r="G890" s="2">
        <f t="shared" si="81"/>
        <v>5.0470264840266413E-3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0.64</v>
      </c>
      <c r="C891" s="2">
        <f t="shared" si="78"/>
        <v>0.6930687758472327</v>
      </c>
      <c r="D891" s="2">
        <f t="shared" si="80"/>
        <v>0.67092845436472237</v>
      </c>
      <c r="E891" s="2">
        <f t="shared" si="79"/>
        <v>2.2140321482510328E-2</v>
      </c>
      <c r="F891" s="2">
        <f t="shared" si="83"/>
        <v>1.9478737520998862E-2</v>
      </c>
      <c r="G891" s="2">
        <f t="shared" si="81"/>
        <v>2.6615839615114663E-3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0.66</v>
      </c>
      <c r="C892" s="2">
        <f t="shared" si="78"/>
        <v>0.68644281033227383</v>
      </c>
      <c r="D892" s="2">
        <f t="shared" si="80"/>
        <v>0.67011893922659482</v>
      </c>
      <c r="E892" s="2">
        <f t="shared" si="79"/>
        <v>1.6323871105679011E-2</v>
      </c>
      <c r="F892" s="2">
        <f t="shared" si="83"/>
        <v>1.884776423793489E-2</v>
      </c>
      <c r="G892" s="2">
        <f t="shared" si="81"/>
        <v>-2.5238931322558791E-3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0.68</v>
      </c>
      <c r="C893" s="2">
        <f t="shared" si="78"/>
        <v>0.6808362241273086</v>
      </c>
      <c r="D893" s="2">
        <f t="shared" si="80"/>
        <v>0.67085086965425444</v>
      </c>
      <c r="E893" s="2">
        <f t="shared" si="79"/>
        <v>9.9853544730541532E-3</v>
      </c>
      <c r="F893" s="2">
        <f t="shared" si="83"/>
        <v>1.7075282284958745E-2</v>
      </c>
      <c r="G893" s="2">
        <f t="shared" si="81"/>
        <v>-7.0899278119045915E-3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0.71</v>
      </c>
      <c r="C894" s="2">
        <f t="shared" si="78"/>
        <v>0.67609218964618412</v>
      </c>
      <c r="D894" s="2">
        <f t="shared" si="80"/>
        <v>0.67375080523542086</v>
      </c>
      <c r="E894" s="2">
        <f t="shared" si="79"/>
        <v>2.3413844107632586E-3</v>
      </c>
      <c r="F894" s="2">
        <f t="shared" si="83"/>
        <v>1.4128502710119648E-2</v>
      </c>
      <c r="G894" s="2">
        <f t="shared" si="81"/>
        <v>-1.178711829935639E-2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0.75</v>
      </c>
      <c r="C895" s="2">
        <f t="shared" si="78"/>
        <v>0.67053954508523272</v>
      </c>
      <c r="D895" s="2">
        <f t="shared" si="80"/>
        <v>0.67939889373650086</v>
      </c>
      <c r="E895" s="2">
        <f t="shared" si="79"/>
        <v>-8.8593486512681396E-3</v>
      </c>
      <c r="F895" s="2">
        <f t="shared" si="83"/>
        <v>9.5309324378420913E-3</v>
      </c>
      <c r="G895" s="2">
        <f t="shared" si="81"/>
        <v>-1.8390281089110231E-2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0.78</v>
      </c>
      <c r="C896" s="2">
        <f t="shared" si="78"/>
        <v>0.66430269199519687</v>
      </c>
      <c r="D896" s="2">
        <f t="shared" si="80"/>
        <v>0.68685082753379711</v>
      </c>
      <c r="E896" s="2">
        <f t="shared" si="79"/>
        <v>-2.2548135538600245E-2</v>
      </c>
      <c r="F896" s="2">
        <f t="shared" si="83"/>
        <v>3.1151188425536241E-3</v>
      </c>
      <c r="G896" s="2">
        <f t="shared" si="81"/>
        <v>-2.5663254381153869E-2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0.8</v>
      </c>
      <c r="C897" s="2">
        <f t="shared" si="78"/>
        <v>0.65594843168824346</v>
      </c>
      <c r="D897" s="2">
        <f t="shared" si="80"/>
        <v>0.69523224771647874</v>
      </c>
      <c r="E897" s="2">
        <f t="shared" si="79"/>
        <v>-3.9283816028235274E-2</v>
      </c>
      <c r="F897" s="2">
        <f t="shared" si="83"/>
        <v>-5.3646681316041559E-3</v>
      </c>
      <c r="G897" s="2">
        <f t="shared" si="81"/>
        <v>-3.391914789663112E-2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0.77</v>
      </c>
      <c r="C898" s="2">
        <f t="shared" si="78"/>
        <v>0.65195636527466749</v>
      </c>
      <c r="D898" s="2">
        <f t="shared" si="80"/>
        <v>0.70077059973748024</v>
      </c>
      <c r="E898" s="2">
        <f t="shared" si="79"/>
        <v>-4.8814234462812744E-2</v>
      </c>
      <c r="F898" s="2">
        <f t="shared" si="83"/>
        <v>-1.4054581397845874E-2</v>
      </c>
      <c r="G898" s="2">
        <f t="shared" si="81"/>
        <v>-3.4759653064966867E-2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0.75</v>
      </c>
      <c r="C899" s="2">
        <f t="shared" si="78"/>
        <v>0.64857846292471866</v>
      </c>
      <c r="D899" s="2">
        <f t="shared" si="80"/>
        <v>0.70441722197914836</v>
      </c>
      <c r="E899" s="2">
        <f t="shared" si="79"/>
        <v>-5.5838759054429699E-2</v>
      </c>
      <c r="F899" s="2">
        <f t="shared" si="83"/>
        <v>-2.2411416929162639E-2</v>
      </c>
      <c r="G899" s="2">
        <f t="shared" si="81"/>
        <v>-3.3427342125267059E-2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0.74</v>
      </c>
      <c r="C900" s="2">
        <f t="shared" si="78"/>
        <v>0.64572023785937727</v>
      </c>
      <c r="D900" s="2">
        <f t="shared" si="80"/>
        <v>0.70705298331402622</v>
      </c>
      <c r="E900" s="2">
        <f t="shared" si="79"/>
        <v>-6.1332745454648951E-2</v>
      </c>
      <c r="F900" s="2">
        <f t="shared" si="83"/>
        <v>-3.0195682634259903E-2</v>
      </c>
      <c r="G900" s="2">
        <f t="shared" si="81"/>
        <v>-3.1137062820389048E-2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0.75</v>
      </c>
      <c r="C901" s="2">
        <f t="shared" si="78"/>
        <v>0.64484020126562691</v>
      </c>
      <c r="D901" s="2">
        <f t="shared" si="80"/>
        <v>0.71023424380928357</v>
      </c>
      <c r="E901" s="2">
        <f t="shared" si="79"/>
        <v>-6.5394042543656661E-2</v>
      </c>
      <c r="F901" s="2">
        <f t="shared" si="83"/>
        <v>-3.7235354616139256E-2</v>
      </c>
      <c r="G901" s="2">
        <f t="shared" si="81"/>
        <v>-2.8158687927517405E-2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0.75</v>
      </c>
      <c r="C902" s="2">
        <f t="shared" si="78"/>
        <v>0.64717247799399202</v>
      </c>
      <c r="D902" s="2">
        <f t="shared" si="80"/>
        <v>0.71317985537896633</v>
      </c>
      <c r="E902" s="2">
        <f t="shared" si="79"/>
        <v>-6.6007377384974308E-2</v>
      </c>
      <c r="F902" s="2">
        <f t="shared" si="83"/>
        <v>-4.2989759169906272E-2</v>
      </c>
      <c r="G902" s="2">
        <f t="shared" si="81"/>
        <v>-2.3017618215068036E-2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0.73</v>
      </c>
      <c r="C903" s="2">
        <f t="shared" si="78"/>
        <v>0.65222286599491641</v>
      </c>
      <c r="D903" s="2">
        <f t="shared" si="80"/>
        <v>0.7144257920175614</v>
      </c>
      <c r="E903" s="2">
        <f t="shared" si="79"/>
        <v>-6.2202926022644989E-2</v>
      </c>
      <c r="F903" s="2">
        <f t="shared" si="83"/>
        <v>-4.6832392540454015E-2</v>
      </c>
      <c r="G903" s="2">
        <f t="shared" si="81"/>
        <v>-1.5370533482190973E-2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0.72</v>
      </c>
      <c r="C904" s="2">
        <f t="shared" si="78"/>
        <v>0.66111165584185239</v>
      </c>
      <c r="D904" s="2">
        <f t="shared" si="80"/>
        <v>0.71483869631255692</v>
      </c>
      <c r="E904" s="2">
        <f t="shared" si="79"/>
        <v>-5.3727040470704535E-2</v>
      </c>
      <c r="F904" s="2">
        <f t="shared" si="83"/>
        <v>-4.8211322126504121E-2</v>
      </c>
      <c r="G904" s="2">
        <f t="shared" si="81"/>
        <v>-5.515718344200414E-3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0.69</v>
      </c>
      <c r="C905" s="2">
        <f t="shared" si="78"/>
        <v>0.67478678571233663</v>
      </c>
      <c r="D905" s="2">
        <f t="shared" si="80"/>
        <v>0.71299879288199719</v>
      </c>
      <c r="E905" s="2">
        <f t="shared" si="79"/>
        <v>-3.8212007169660556E-2</v>
      </c>
      <c r="F905" s="2">
        <f t="shared" si="83"/>
        <v>-4.6211459135135413E-2</v>
      </c>
      <c r="G905" s="2">
        <f t="shared" si="81"/>
        <v>7.9994519654748575E-3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0.7</v>
      </c>
      <c r="C906" s="2">
        <f t="shared" si="78"/>
        <v>0.6909734340642848</v>
      </c>
      <c r="D906" s="2">
        <f t="shared" si="80"/>
        <v>0.71203591933518251</v>
      </c>
      <c r="E906" s="2">
        <f t="shared" si="79"/>
        <v>-2.1062485270897713E-2</v>
      </c>
      <c r="F906" s="2">
        <f t="shared" si="83"/>
        <v>-4.118166436228788E-2</v>
      </c>
      <c r="G906" s="2">
        <f t="shared" si="81"/>
        <v>2.0119179091390167E-2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0.71</v>
      </c>
      <c r="C907" s="2">
        <f t="shared" si="78"/>
        <v>0.7077467519005487</v>
      </c>
      <c r="D907" s="2">
        <f t="shared" si="80"/>
        <v>0.71188511049553937</v>
      </c>
      <c r="E907" s="2">
        <f t="shared" si="79"/>
        <v>-4.1383585949906765E-3</v>
      </c>
      <c r="F907" s="2">
        <f t="shared" si="83"/>
        <v>-3.3773003208828437E-2</v>
      </c>
      <c r="G907" s="2">
        <f t="shared" si="81"/>
        <v>2.963464461383776E-2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0.7</v>
      </c>
      <c r="C908" s="2">
        <f t="shared" si="78"/>
        <v>0.7173241746850797</v>
      </c>
      <c r="D908" s="2">
        <f t="shared" si="80"/>
        <v>0.71100473194031422</v>
      </c>
      <c r="E908" s="2">
        <f t="shared" si="79"/>
        <v>6.31944274476548E-3</v>
      </c>
      <c r="F908" s="2">
        <f t="shared" si="83"/>
        <v>-2.5754514018109655E-2</v>
      </c>
      <c r="G908" s="2">
        <f t="shared" si="81"/>
        <v>3.2073956762875139E-2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0.68</v>
      </c>
      <c r="C909" s="2">
        <f t="shared" si="78"/>
        <v>0.72235122473352897</v>
      </c>
      <c r="D909" s="2">
        <f t="shared" si="80"/>
        <v>0.70870808512992056</v>
      </c>
      <c r="E909" s="2">
        <f t="shared" si="79"/>
        <v>1.3643139603608412E-2</v>
      </c>
      <c r="F909" s="2">
        <f t="shared" si="83"/>
        <v>-1.7874983293766043E-2</v>
      </c>
      <c r="G909" s="2">
        <f t="shared" si="81"/>
        <v>3.1518122897374455E-2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0.7</v>
      </c>
      <c r="C910" s="2">
        <f t="shared" si="78"/>
        <v>0.72506642092837059</v>
      </c>
      <c r="D910" s="2">
        <f t="shared" si="80"/>
        <v>0.70806304178696344</v>
      </c>
      <c r="E910" s="2">
        <f t="shared" si="79"/>
        <v>1.7003379141407149E-2</v>
      </c>
      <c r="F910" s="2">
        <f t="shared" si="83"/>
        <v>-1.0899310806731404E-2</v>
      </c>
      <c r="G910" s="2">
        <f t="shared" si="81"/>
        <v>2.7902689948138555E-2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0.7</v>
      </c>
      <c r="C911" s="2">
        <f t="shared" ref="C911:C974" si="84">$C$4*B901+C910*(1-$C$4)</f>
        <v>0.72890235617015975</v>
      </c>
      <c r="D911" s="2">
        <f t="shared" si="80"/>
        <v>0.70746577943237354</v>
      </c>
      <c r="E911" s="2">
        <f t="shared" si="79"/>
        <v>2.1436576737786206E-2</v>
      </c>
      <c r="F911" s="2">
        <f t="shared" si="83"/>
        <v>-4.4321332978278817E-3</v>
      </c>
      <c r="G911" s="2">
        <f t="shared" si="81"/>
        <v>2.5868710035614088E-2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0.7</v>
      </c>
      <c r="C912" s="2">
        <f t="shared" si="84"/>
        <v>0.73214814752859669</v>
      </c>
      <c r="D912" s="2">
        <f t="shared" si="80"/>
        <v>0.7069127587336792</v>
      </c>
      <c r="E912" s="2">
        <f t="shared" si="79"/>
        <v>2.523538879491749E-2</v>
      </c>
      <c r="F912" s="2">
        <f t="shared" si="83"/>
        <v>1.5013711207211926E-3</v>
      </c>
      <c r="G912" s="2">
        <f t="shared" si="81"/>
        <v>2.3734017674196299E-2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0.7</v>
      </c>
      <c r="C913" s="2">
        <f t="shared" si="84"/>
        <v>0.73181766329342801</v>
      </c>
      <c r="D913" s="2">
        <f t="shared" si="80"/>
        <v>0.70640070253118437</v>
      </c>
      <c r="E913" s="2">
        <f t="shared" si="79"/>
        <v>2.5416960762243646E-2</v>
      </c>
      <c r="F913" s="2">
        <f t="shared" si="83"/>
        <v>6.2844890490256836E-3</v>
      </c>
      <c r="G913" s="2">
        <f t="shared" si="81"/>
        <v>1.9132471713217962E-2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0.71</v>
      </c>
      <c r="C914" s="2">
        <f t="shared" si="84"/>
        <v>0.72999956124828524</v>
      </c>
      <c r="D914" s="2">
        <f t="shared" si="80"/>
        <v>0.70666731715850406</v>
      </c>
      <c r="E914" s="2">
        <f t="shared" si="79"/>
        <v>2.3332244089781184E-2</v>
      </c>
      <c r="F914" s="2">
        <f t="shared" si="83"/>
        <v>9.6940400571767851E-3</v>
      </c>
      <c r="G914" s="2">
        <f t="shared" si="81"/>
        <v>1.3638204032604399E-2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0.7</v>
      </c>
      <c r="C915" s="2">
        <f t="shared" si="84"/>
        <v>0.72384578259470289</v>
      </c>
      <c r="D915" s="2">
        <f t="shared" si="80"/>
        <v>0.70617344181342967</v>
      </c>
      <c r="E915" s="2">
        <f t="shared" si="79"/>
        <v>1.7672340781273221E-2</v>
      </c>
      <c r="F915" s="2">
        <f t="shared" si="83"/>
        <v>1.1289700201996072E-2</v>
      </c>
      <c r="G915" s="2">
        <f t="shared" si="81"/>
        <v>6.382640579277149E-3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0.69</v>
      </c>
      <c r="C916" s="2">
        <f t="shared" si="84"/>
        <v>0.72017720065705637</v>
      </c>
      <c r="D916" s="2">
        <f t="shared" si="80"/>
        <v>0.70497540908650891</v>
      </c>
      <c r="E916" s="2">
        <f t="shared" si="79"/>
        <v>1.5201791570547463E-2</v>
      </c>
      <c r="F916" s="2">
        <f t="shared" si="83"/>
        <v>1.2072118475706353E-2</v>
      </c>
      <c r="G916" s="2">
        <f t="shared" si="81"/>
        <v>3.1296730948411101E-3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0.7</v>
      </c>
      <c r="C917" s="2">
        <f t="shared" si="84"/>
        <v>0.71861147747904774</v>
      </c>
      <c r="D917" s="2">
        <f t="shared" si="80"/>
        <v>0.70460686026528596</v>
      </c>
      <c r="E917" s="2">
        <f t="shared" si="79"/>
        <v>1.4004617213761783E-2</v>
      </c>
      <c r="F917" s="2">
        <f t="shared" si="83"/>
        <v>1.2458618223317439E-2</v>
      </c>
      <c r="G917" s="2">
        <f t="shared" si="81"/>
        <v>1.5459989904443444E-3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5">
        <f>TITRES_STAT!D921</f>
        <v>0.68</v>
      </c>
      <c r="C918" s="2">
        <f t="shared" si="84"/>
        <v>0.71574817325150186</v>
      </c>
      <c r="D918" s="2">
        <f t="shared" si="80"/>
        <v>0.70278412987526484</v>
      </c>
      <c r="E918" s="2">
        <f t="shared" si="79"/>
        <v>1.2964043376237022E-2</v>
      </c>
      <c r="F918" s="2">
        <f t="shared" si="83"/>
        <v>1.2559703253901357E-2</v>
      </c>
      <c r="G918" s="2">
        <f t="shared" si="81"/>
        <v>4.0434012233566546E-4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5">
        <f>TITRES_STAT!D922</f>
        <v>0.68</v>
      </c>
      <c r="C919" s="2">
        <f t="shared" si="84"/>
        <v>0.71024845428973238</v>
      </c>
      <c r="D919" s="2">
        <f t="shared" si="80"/>
        <v>0.70109641655117116</v>
      </c>
      <c r="E919" s="2">
        <f t="shared" si="79"/>
        <v>9.1520377385612139E-3</v>
      </c>
      <c r="F919" s="2">
        <f t="shared" si="83"/>
        <v>1.1878170150833329E-2</v>
      </c>
      <c r="G919" s="2">
        <f t="shared" si="81"/>
        <v>-2.7261324122721149E-3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0.66</v>
      </c>
      <c r="C920" s="2">
        <f t="shared" si="84"/>
        <v>0.70867176901438889</v>
      </c>
      <c r="D920" s="2">
        <f t="shared" si="80"/>
        <v>0.69805223754738066</v>
      </c>
      <c r="E920" s="2">
        <f t="shared" si="79"/>
        <v>1.0619531467008225E-2</v>
      </c>
      <c r="F920" s="2">
        <f t="shared" si="83"/>
        <v>1.1626442414068308E-2</v>
      </c>
      <c r="G920" s="2">
        <f t="shared" si="81"/>
        <v>-1.0069109470600829E-3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0.67</v>
      </c>
      <c r="C921" s="2">
        <f t="shared" si="84"/>
        <v>0.70733765070448285</v>
      </c>
      <c r="D921" s="2">
        <f t="shared" si="80"/>
        <v>0.69597429402535238</v>
      </c>
      <c r="E921" s="2">
        <f t="shared" si="79"/>
        <v>1.1363356679130465E-2</v>
      </c>
      <c r="F921" s="2">
        <f t="shared" si="83"/>
        <v>1.1573825267080741E-2</v>
      </c>
      <c r="G921" s="2">
        <f t="shared" si="81"/>
        <v>-2.1046858795027538E-4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0.69</v>
      </c>
      <c r="C922" s="2">
        <f t="shared" si="84"/>
        <v>0.70620878136533172</v>
      </c>
      <c r="D922" s="2">
        <f t="shared" si="80"/>
        <v>0.69553175372717813</v>
      </c>
      <c r="E922" s="2">
        <f t="shared" si="79"/>
        <v>1.0677027638153591E-2</v>
      </c>
      <c r="F922" s="2">
        <f t="shared" si="83"/>
        <v>1.1394465741295311E-2</v>
      </c>
      <c r="G922" s="2">
        <f t="shared" si="81"/>
        <v>-7.1743810314171992E-4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0.67</v>
      </c>
      <c r="C923" s="2">
        <f t="shared" si="84"/>
        <v>0.70525358423220386</v>
      </c>
      <c r="D923" s="2">
        <f t="shared" si="80"/>
        <v>0.6936405127103501</v>
      </c>
      <c r="E923" s="2">
        <f t="shared" si="79"/>
        <v>1.1613071521853757E-2</v>
      </c>
      <c r="F923" s="2">
        <f t="shared" si="83"/>
        <v>1.1438186897407001E-2</v>
      </c>
      <c r="G923" s="2">
        <f t="shared" si="81"/>
        <v>1.7488462444675661E-4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5">
        <f>TITRES_STAT!D927</f>
        <v>0.69</v>
      </c>
      <c r="C924" s="2">
        <f t="shared" si="84"/>
        <v>0.705983802042634</v>
      </c>
      <c r="D924" s="2">
        <f t="shared" si="80"/>
        <v>0.69337084510217606</v>
      </c>
      <c r="E924" s="2">
        <f t="shared" ref="E924:E987" si="85">C924-D924</f>
        <v>1.2612956940457942E-2</v>
      </c>
      <c r="F924" s="2">
        <f t="shared" si="83"/>
        <v>1.167314090601719E-2</v>
      </c>
      <c r="G924" s="2">
        <f t="shared" si="81"/>
        <v>9.398160344407519E-4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5">
        <f>TITRES_STAT!D928</f>
        <v>0.67</v>
      </c>
      <c r="C925" s="2">
        <f t="shared" si="84"/>
        <v>0.70506321711299802</v>
      </c>
      <c r="D925" s="2">
        <f t="shared" ref="D925:D988" si="86">$D$4*B925+(1-$D$4)*D924</f>
        <v>0.69163967139090377</v>
      </c>
      <c r="E925" s="2">
        <f t="shared" si="85"/>
        <v>1.3423545722094254E-2</v>
      </c>
      <c r="F925" s="2">
        <f t="shared" si="83"/>
        <v>1.2023221869232603E-2</v>
      </c>
      <c r="G925" s="2">
        <f t="shared" si="81"/>
        <v>1.4003238528616513E-3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0.68</v>
      </c>
      <c r="C926" s="2">
        <f t="shared" si="84"/>
        <v>0.70274579909561374</v>
      </c>
      <c r="D926" s="2">
        <f t="shared" si="86"/>
        <v>0.69077747351009611</v>
      </c>
      <c r="E926" s="2">
        <f t="shared" si="85"/>
        <v>1.1968325585517636E-2</v>
      </c>
      <c r="F926" s="2">
        <f t="shared" si="83"/>
        <v>1.201224261248961E-2</v>
      </c>
      <c r="G926" s="2">
        <f t="shared" si="81"/>
        <v>-4.3917026971974221E-5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0.67</v>
      </c>
      <c r="C927" s="2">
        <f t="shared" si="84"/>
        <v>0.70232336846551924</v>
      </c>
      <c r="D927" s="2">
        <f t="shared" si="86"/>
        <v>0.68923840139823711</v>
      </c>
      <c r="E927" s="2">
        <f t="shared" si="85"/>
        <v>1.3084967067282127E-2</v>
      </c>
      <c r="F927" s="2">
        <f t="shared" si="83"/>
        <v>1.2226787503448114E-2</v>
      </c>
      <c r="G927" s="2">
        <f t="shared" si="81"/>
        <v>8.5817956383401305E-4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0.68</v>
      </c>
      <c r="C928" s="2">
        <f t="shared" si="84"/>
        <v>0.69888900408620858</v>
      </c>
      <c r="D928" s="2">
        <f t="shared" si="86"/>
        <v>0.68855407536873814</v>
      </c>
      <c r="E928" s="2">
        <f t="shared" si="85"/>
        <v>1.0334928717470437E-2</v>
      </c>
      <c r="F928" s="2">
        <f t="shared" si="83"/>
        <v>1.184841574625258E-2</v>
      </c>
      <c r="G928" s="2">
        <f t="shared" si="81"/>
        <v>-1.5134870287821425E-3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0.68</v>
      </c>
      <c r="C929" s="2">
        <f t="shared" si="84"/>
        <v>0.69598300345756114</v>
      </c>
      <c r="D929" s="2">
        <f t="shared" si="86"/>
        <v>0.6879204401562391</v>
      </c>
      <c r="E929" s="2">
        <f t="shared" si="85"/>
        <v>8.0625633013220455E-3</v>
      </c>
      <c r="F929" s="2">
        <f t="shared" si="83"/>
        <v>1.1091245257266473E-2</v>
      </c>
      <c r="G929" s="2">
        <f t="shared" si="81"/>
        <v>-3.0286819559444279E-3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0.69</v>
      </c>
      <c r="C930" s="2">
        <f t="shared" si="84"/>
        <v>0.69044715677178259</v>
      </c>
      <c r="D930" s="2">
        <f t="shared" si="86"/>
        <v>0.68807448162614726</v>
      </c>
      <c r="E930" s="2">
        <f t="shared" si="85"/>
        <v>2.3726751456353279E-3</v>
      </c>
      <c r="F930" s="2">
        <f t="shared" si="83"/>
        <v>9.3475312349402435E-3</v>
      </c>
      <c r="G930" s="2">
        <f t="shared" si="81"/>
        <v>-6.9748560893049157E-3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0.69</v>
      </c>
      <c r="C931" s="2">
        <f t="shared" si="84"/>
        <v>0.68730144034535445</v>
      </c>
      <c r="D931" s="2">
        <f t="shared" si="86"/>
        <v>0.68821711261680307</v>
      </c>
      <c r="E931" s="2">
        <f t="shared" si="85"/>
        <v>-9.1567227144861985E-4</v>
      </c>
      <c r="F931" s="2">
        <f t="shared" si="83"/>
        <v>7.2948905336624719E-3</v>
      </c>
      <c r="G931" s="2">
        <f t="shared" si="81"/>
        <v>-8.2105628051110918E-3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0.68</v>
      </c>
      <c r="C932" s="2">
        <f t="shared" si="84"/>
        <v>0.68771660336914608</v>
      </c>
      <c r="D932" s="2">
        <f t="shared" si="86"/>
        <v>0.68760843760815105</v>
      </c>
      <c r="E932" s="2">
        <f t="shared" si="85"/>
        <v>1.0816576099503816E-4</v>
      </c>
      <c r="F932" s="2">
        <f t="shared" si="83"/>
        <v>5.8575455791289857E-3</v>
      </c>
      <c r="G932" s="2">
        <f t="shared" ref="G932:G995" si="87">E932-F932</f>
        <v>-5.7493798181339475E-3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0.67</v>
      </c>
      <c r="C933" s="2">
        <f t="shared" si="84"/>
        <v>0.6849909720815851</v>
      </c>
      <c r="D933" s="2">
        <f t="shared" si="86"/>
        <v>0.68630410889643612</v>
      </c>
      <c r="E933" s="2">
        <f t="shared" si="85"/>
        <v>-1.3131368148510125E-3</v>
      </c>
      <c r="F933" s="2">
        <f t="shared" ref="F933:F996" si="89">(E933*(2/(10)))+((1-(2/10))*F932)</f>
        <v>4.4234091003329864E-3</v>
      </c>
      <c r="G933" s="2">
        <f t="shared" si="87"/>
        <v>-5.7365459151839989E-3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0.67</v>
      </c>
      <c r="C934" s="2">
        <f t="shared" si="84"/>
        <v>0.68576159176134122</v>
      </c>
      <c r="D934" s="2">
        <f t="shared" si="86"/>
        <v>0.68509639712632964</v>
      </c>
      <c r="E934" s="2">
        <f t="shared" si="85"/>
        <v>6.6519463501157894E-4</v>
      </c>
      <c r="F934" s="2">
        <f t="shared" si="89"/>
        <v>3.6717662072687052E-3</v>
      </c>
      <c r="G934" s="2">
        <f t="shared" si="87"/>
        <v>-3.0065715722571262E-3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0.67</v>
      </c>
      <c r="C935" s="2">
        <f t="shared" si="84"/>
        <v>0.68333673149036567</v>
      </c>
      <c r="D935" s="2">
        <f t="shared" si="86"/>
        <v>0.68397814548734226</v>
      </c>
      <c r="E935" s="2">
        <f t="shared" si="85"/>
        <v>-6.4141399697659196E-4</v>
      </c>
      <c r="F935" s="2">
        <f t="shared" si="89"/>
        <v>2.8091301664196458E-3</v>
      </c>
      <c r="G935" s="2">
        <f t="shared" si="87"/>
        <v>-3.4505441633962378E-3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0.67</v>
      </c>
      <c r="C936" s="2">
        <f t="shared" si="84"/>
        <v>0.68282338818415556</v>
      </c>
      <c r="D936" s="2">
        <f t="shared" si="86"/>
        <v>0.68294272730309469</v>
      </c>
      <c r="E936" s="2">
        <f t="shared" si="85"/>
        <v>-1.193391189391324E-4</v>
      </c>
      <c r="F936" s="2">
        <f t="shared" si="89"/>
        <v>2.2234363093478903E-3</v>
      </c>
      <c r="G936" s="2">
        <f t="shared" si="87"/>
        <v>-2.3427754282870227E-3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0.66</v>
      </c>
      <c r="C937" s="2">
        <f t="shared" si="84"/>
        <v>0.68085055923274695</v>
      </c>
      <c r="D937" s="2">
        <f t="shared" si="86"/>
        <v>0.68124326602138396</v>
      </c>
      <c r="E937" s="2">
        <f t="shared" si="85"/>
        <v>-3.9270678863700947E-4</v>
      </c>
      <c r="F937" s="2">
        <f t="shared" si="89"/>
        <v>1.7002076897509105E-3</v>
      </c>
      <c r="G937" s="2">
        <f t="shared" si="87"/>
        <v>-2.09291447838792E-3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0.65</v>
      </c>
      <c r="C938" s="2">
        <f t="shared" si="84"/>
        <v>0.68071970396617054</v>
      </c>
      <c r="D938" s="2">
        <f t="shared" si="86"/>
        <v>0.67892895001980003</v>
      </c>
      <c r="E938" s="2">
        <f t="shared" si="85"/>
        <v>1.7907539463705158E-3</v>
      </c>
      <c r="F938" s="2">
        <f t="shared" si="89"/>
        <v>1.7183169410748317E-3</v>
      </c>
      <c r="G938" s="2">
        <f t="shared" si="87"/>
        <v>7.2437005295684096E-5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0.66</v>
      </c>
      <c r="C939" s="2">
        <f t="shared" si="84"/>
        <v>0.68060898027906747</v>
      </c>
      <c r="D939" s="2">
        <f t="shared" si="86"/>
        <v>0.67752680557388889</v>
      </c>
      <c r="E939" s="2">
        <f t="shared" si="85"/>
        <v>3.0821747051785753E-3</v>
      </c>
      <c r="F939" s="2">
        <f t="shared" si="89"/>
        <v>1.9910884938955805E-3</v>
      </c>
      <c r="G939" s="2">
        <f t="shared" si="87"/>
        <v>1.0910862112829948E-3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0.65</v>
      </c>
      <c r="C940" s="2">
        <f t="shared" si="84"/>
        <v>0.68205375254382627</v>
      </c>
      <c r="D940" s="2">
        <f t="shared" si="86"/>
        <v>0.67548778293878597</v>
      </c>
      <c r="E940" s="2">
        <f t="shared" si="85"/>
        <v>6.5659696050403005E-3</v>
      </c>
      <c r="F940" s="2">
        <f t="shared" si="89"/>
        <v>2.906064716124525E-3</v>
      </c>
      <c r="G940" s="2">
        <f t="shared" si="87"/>
        <v>3.6599048889157755E-3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0.67</v>
      </c>
      <c r="C941" s="2">
        <f t="shared" si="84"/>
        <v>0.68327625215246834</v>
      </c>
      <c r="D941" s="2">
        <f t="shared" si="86"/>
        <v>0.67508128049887584</v>
      </c>
      <c r="E941" s="2">
        <f t="shared" si="85"/>
        <v>8.1949716535925088E-3</v>
      </c>
      <c r="F941" s="2">
        <f t="shared" si="89"/>
        <v>3.9638461036181219E-3</v>
      </c>
      <c r="G941" s="2">
        <f t="shared" si="87"/>
        <v>4.2311255499743869E-3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0.66</v>
      </c>
      <c r="C942" s="2">
        <f t="shared" si="84"/>
        <v>0.682772213359781</v>
      </c>
      <c r="D942" s="2">
        <f t="shared" si="86"/>
        <v>0.67396414861007026</v>
      </c>
      <c r="E942" s="2">
        <f t="shared" si="85"/>
        <v>8.8080647497107423E-3</v>
      </c>
      <c r="F942" s="2">
        <f t="shared" si="89"/>
        <v>4.9326898328366457E-3</v>
      </c>
      <c r="G942" s="2">
        <f t="shared" si="87"/>
        <v>3.8753749168740966E-3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0.67</v>
      </c>
      <c r="C943" s="2">
        <f t="shared" si="84"/>
        <v>0.68080725745827619</v>
      </c>
      <c r="D943" s="2">
        <f t="shared" si="86"/>
        <v>0.67367050797228722</v>
      </c>
      <c r="E943" s="2">
        <f t="shared" si="85"/>
        <v>7.1367494859889691E-3</v>
      </c>
      <c r="F943" s="2">
        <f t="shared" si="89"/>
        <v>5.3735017634671109E-3</v>
      </c>
      <c r="G943" s="2">
        <f t="shared" si="87"/>
        <v>1.7632477225218582E-3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0.66</v>
      </c>
      <c r="C944" s="2">
        <f t="shared" si="84"/>
        <v>0.67914460246469521</v>
      </c>
      <c r="D944" s="2">
        <f t="shared" si="86"/>
        <v>0.67265787775211783</v>
      </c>
      <c r="E944" s="2">
        <f t="shared" si="85"/>
        <v>6.4867247125773853E-3</v>
      </c>
      <c r="F944" s="2">
        <f t="shared" si="89"/>
        <v>5.5961463532891659E-3</v>
      </c>
      <c r="G944" s="2">
        <f t="shared" si="87"/>
        <v>8.9057835928821934E-4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0.67</v>
      </c>
      <c r="C945" s="2">
        <f t="shared" si="84"/>
        <v>0.67773774054704983</v>
      </c>
      <c r="D945" s="2">
        <f t="shared" si="86"/>
        <v>0.67246099791862757</v>
      </c>
      <c r="E945" s="2">
        <f t="shared" si="85"/>
        <v>5.2767426284222596E-3</v>
      </c>
      <c r="F945" s="2">
        <f t="shared" si="89"/>
        <v>5.5322656083157846E-3</v>
      </c>
      <c r="G945" s="2">
        <f t="shared" si="87"/>
        <v>-2.5552297989352504E-4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0.66</v>
      </c>
      <c r="C946" s="2">
        <f t="shared" si="84"/>
        <v>0.67654731892442677</v>
      </c>
      <c r="D946" s="2">
        <f t="shared" si="86"/>
        <v>0.67153796103576624</v>
      </c>
      <c r="E946" s="2">
        <f t="shared" si="85"/>
        <v>5.0093578886605261E-3</v>
      </c>
      <c r="F946" s="2">
        <f t="shared" si="89"/>
        <v>5.427684064384734E-3</v>
      </c>
      <c r="G946" s="2">
        <f t="shared" si="87"/>
        <v>-4.1832617572420787E-4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0.66</v>
      </c>
      <c r="C947" s="2">
        <f t="shared" si="84"/>
        <v>0.67400157755143808</v>
      </c>
      <c r="D947" s="2">
        <f t="shared" si="86"/>
        <v>0.67068329725533915</v>
      </c>
      <c r="E947" s="2">
        <f t="shared" si="85"/>
        <v>3.3182802960989299E-3</v>
      </c>
      <c r="F947" s="2">
        <f t="shared" si="89"/>
        <v>5.0058033107275735E-3</v>
      </c>
      <c r="G947" s="2">
        <f t="shared" si="87"/>
        <v>-1.6875230146286436E-3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0.66</v>
      </c>
      <c r="C948" s="2">
        <f t="shared" si="84"/>
        <v>0.67030902715890917</v>
      </c>
      <c r="D948" s="2">
        <f t="shared" si="86"/>
        <v>0.66989194190309176</v>
      </c>
      <c r="E948" s="2">
        <f t="shared" si="85"/>
        <v>4.1708525581740652E-4</v>
      </c>
      <c r="F948" s="2">
        <f t="shared" si="89"/>
        <v>4.0880596997455399E-3</v>
      </c>
      <c r="G948" s="2">
        <f t="shared" si="87"/>
        <v>-3.6709744439281334E-3</v>
      </c>
      <c r="H948" s="2" t="str">
        <f t="shared" si="88"/>
        <v>Hold</v>
      </c>
    </row>
    <row r="949" spans="1:8" ht="13.5" x14ac:dyDescent="0.25">
      <c r="A949" s="3">
        <f>TITRES_STAT!B952</f>
        <v>43693</v>
      </c>
      <c r="B949" s="5">
        <f>TITRES_STAT!D952</f>
        <v>0.65</v>
      </c>
      <c r="C949" s="2">
        <f t="shared" si="84"/>
        <v>0.66872302298061548</v>
      </c>
      <c r="D949" s="2">
        <f t="shared" si="86"/>
        <v>0.66841846472508493</v>
      </c>
      <c r="E949" s="2">
        <f t="shared" si="85"/>
        <v>3.0455825553055149E-4</v>
      </c>
      <c r="F949" s="2">
        <f t="shared" si="89"/>
        <v>3.3313594109025423E-3</v>
      </c>
      <c r="G949" s="2">
        <f t="shared" si="87"/>
        <v>-3.0268011553719909E-3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5">
        <f>TITRES_STAT!D953</f>
        <v>0.64</v>
      </c>
      <c r="C950" s="2">
        <f t="shared" si="84"/>
        <v>0.66584255790667457</v>
      </c>
      <c r="D950" s="2">
        <f t="shared" si="86"/>
        <v>0.66631339326396755</v>
      </c>
      <c r="E950" s="2">
        <f t="shared" si="85"/>
        <v>-4.7083535729297576E-4</v>
      </c>
      <c r="F950" s="2">
        <f t="shared" si="89"/>
        <v>2.5709204572634389E-3</v>
      </c>
      <c r="G950" s="2">
        <f t="shared" si="87"/>
        <v>-3.0417558145564147E-3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0.65</v>
      </c>
      <c r="C951" s="2">
        <f t="shared" si="84"/>
        <v>0.6664821643825708</v>
      </c>
      <c r="D951" s="2">
        <f t="shared" si="86"/>
        <v>0.66510499376293297</v>
      </c>
      <c r="E951" s="2">
        <f t="shared" si="85"/>
        <v>1.3771706196378242E-3</v>
      </c>
      <c r="F951" s="2">
        <f t="shared" si="89"/>
        <v>2.332170489738316E-3</v>
      </c>
      <c r="G951" s="2">
        <f t="shared" si="87"/>
        <v>-9.5499987010049187E-4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0.64</v>
      </c>
      <c r="C952" s="2">
        <f t="shared" si="84"/>
        <v>0.66548490832371376</v>
      </c>
      <c r="D952" s="2">
        <f t="shared" si="86"/>
        <v>0.66324536459530836</v>
      </c>
      <c r="E952" s="2">
        <f t="shared" si="85"/>
        <v>2.2395437284054021E-3</v>
      </c>
      <c r="F952" s="2">
        <f t="shared" si="89"/>
        <v>2.3136451374717332E-3</v>
      </c>
      <c r="G952" s="2">
        <f t="shared" si="87"/>
        <v>-7.4101409066331184E-5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0.64</v>
      </c>
      <c r="C953" s="2">
        <f t="shared" si="84"/>
        <v>0.66617953781237316</v>
      </c>
      <c r="D953" s="2">
        <f t="shared" si="86"/>
        <v>0.66152348573639663</v>
      </c>
      <c r="E953" s="2">
        <f t="shared" si="85"/>
        <v>4.6560520759765245E-3</v>
      </c>
      <c r="F953" s="2">
        <f t="shared" si="89"/>
        <v>2.7821265251726916E-3</v>
      </c>
      <c r="G953" s="2">
        <f t="shared" si="87"/>
        <v>1.8739255508038329E-3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0.65</v>
      </c>
      <c r="C954" s="2">
        <f t="shared" si="84"/>
        <v>0.66522883968739266</v>
      </c>
      <c r="D954" s="2">
        <f t="shared" si="86"/>
        <v>0.66066989420036726</v>
      </c>
      <c r="E954" s="2">
        <f t="shared" si="85"/>
        <v>4.5589454870254009E-3</v>
      </c>
      <c r="F954" s="2">
        <f t="shared" si="89"/>
        <v>3.1374903175432336E-3</v>
      </c>
      <c r="G954" s="2">
        <f t="shared" si="87"/>
        <v>1.4214551694821673E-3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0.65</v>
      </c>
      <c r="C955" s="2">
        <f t="shared" si="84"/>
        <v>0.66596286435087071</v>
      </c>
      <c r="D955" s="2">
        <f t="shared" si="86"/>
        <v>0.65987953166700675</v>
      </c>
      <c r="E955" s="2">
        <f t="shared" si="85"/>
        <v>6.0833326838639623E-3</v>
      </c>
      <c r="F955" s="2">
        <f t="shared" si="89"/>
        <v>3.7266587908073795E-3</v>
      </c>
      <c r="G955" s="2">
        <f t="shared" si="87"/>
        <v>2.3566738930565828E-3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0.65</v>
      </c>
      <c r="C956" s="2">
        <f t="shared" si="84"/>
        <v>0.6650455006045829</v>
      </c>
      <c r="D956" s="2">
        <f t="shared" si="86"/>
        <v>0.65914771450648779</v>
      </c>
      <c r="E956" s="2">
        <f t="shared" si="85"/>
        <v>5.8977860980951036E-3</v>
      </c>
      <c r="F956" s="2">
        <f t="shared" si="89"/>
        <v>4.1608842522649243E-3</v>
      </c>
      <c r="G956" s="2">
        <f t="shared" si="87"/>
        <v>1.7369018458301792E-3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0.65</v>
      </c>
      <c r="C957" s="2">
        <f t="shared" si="84"/>
        <v>0.66426926974233935</v>
      </c>
      <c r="D957" s="2">
        <f t="shared" si="86"/>
        <v>0.65847010602452571</v>
      </c>
      <c r="E957" s="2">
        <f t="shared" si="85"/>
        <v>5.7991637178136379E-3</v>
      </c>
      <c r="F957" s="2">
        <f t="shared" si="89"/>
        <v>4.4885401453746672E-3</v>
      </c>
      <c r="G957" s="2">
        <f t="shared" si="87"/>
        <v>1.3106235724389707E-3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0.64</v>
      </c>
      <c r="C958" s="2">
        <f t="shared" si="84"/>
        <v>0.66361245901274868</v>
      </c>
      <c r="D958" s="2">
        <f t="shared" si="86"/>
        <v>0.65710195002270899</v>
      </c>
      <c r="E958" s="2">
        <f t="shared" si="85"/>
        <v>6.5105089900396873E-3</v>
      </c>
      <c r="F958" s="2">
        <f t="shared" si="89"/>
        <v>4.8929339143076716E-3</v>
      </c>
      <c r="G958" s="2">
        <f t="shared" si="87"/>
        <v>1.6175750757320157E-3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0.63</v>
      </c>
      <c r="C959" s="2">
        <f t="shared" si="84"/>
        <v>0.66151823454924885</v>
      </c>
      <c r="D959" s="2">
        <f t="shared" si="86"/>
        <v>0.65509439816917492</v>
      </c>
      <c r="E959" s="2">
        <f t="shared" si="85"/>
        <v>6.4238363800739329E-3</v>
      </c>
      <c r="F959" s="2">
        <f t="shared" si="89"/>
        <v>5.1991144074609238E-3</v>
      </c>
      <c r="G959" s="2">
        <f t="shared" si="87"/>
        <v>1.224721972613009E-3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0.63</v>
      </c>
      <c r="C960" s="2">
        <f t="shared" si="84"/>
        <v>0.65820773692628753</v>
      </c>
      <c r="D960" s="2">
        <f t="shared" si="86"/>
        <v>0.65323555386034715</v>
      </c>
      <c r="E960" s="2">
        <f t="shared" si="85"/>
        <v>4.9721830659403832E-3</v>
      </c>
      <c r="F960" s="2">
        <f t="shared" si="89"/>
        <v>5.1537281391568161E-3</v>
      </c>
      <c r="G960" s="2">
        <f t="shared" si="87"/>
        <v>-1.8154507321643289E-4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0.63</v>
      </c>
      <c r="C961" s="2">
        <f t="shared" si="84"/>
        <v>0.65694500816839707</v>
      </c>
      <c r="D961" s="2">
        <f t="shared" si="86"/>
        <v>0.6515144017225436</v>
      </c>
      <c r="E961" s="2">
        <f t="shared" si="85"/>
        <v>5.4306064458534697E-3</v>
      </c>
      <c r="F961" s="2">
        <f t="shared" si="89"/>
        <v>5.2091038004961473E-3</v>
      </c>
      <c r="G961" s="2">
        <f t="shared" si="87"/>
        <v>2.2150264535732243E-4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0.63</v>
      </c>
      <c r="C962" s="2">
        <f t="shared" si="84"/>
        <v>0.65433808383479752</v>
      </c>
      <c r="D962" s="2">
        <f t="shared" si="86"/>
        <v>0.64992074233568853</v>
      </c>
      <c r="E962" s="2">
        <f t="shared" si="85"/>
        <v>4.4173414991089954E-3</v>
      </c>
      <c r="F962" s="2">
        <f t="shared" si="89"/>
        <v>5.0507513402187178E-3</v>
      </c>
      <c r="G962" s="2">
        <f t="shared" si="87"/>
        <v>-6.3340984110972238E-4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0.63</v>
      </c>
      <c r="C963" s="2">
        <f t="shared" si="84"/>
        <v>0.65213222478329025</v>
      </c>
      <c r="D963" s="2">
        <f t="shared" si="86"/>
        <v>0.64844513179230412</v>
      </c>
      <c r="E963" s="2">
        <f t="shared" si="85"/>
        <v>3.6870929909861294E-3</v>
      </c>
      <c r="F963" s="2">
        <f t="shared" si="89"/>
        <v>4.778019670372201E-3</v>
      </c>
      <c r="G963" s="2">
        <f t="shared" si="87"/>
        <v>-1.0909266793860716E-3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0.63</v>
      </c>
      <c r="C964" s="2">
        <f t="shared" si="84"/>
        <v>0.65180419020124558</v>
      </c>
      <c r="D964" s="2">
        <f t="shared" si="86"/>
        <v>0.64707882573361486</v>
      </c>
      <c r="E964" s="2">
        <f t="shared" si="85"/>
        <v>4.7253644676307216E-3</v>
      </c>
      <c r="F964" s="2">
        <f t="shared" si="89"/>
        <v>4.7674886298239051E-3</v>
      </c>
      <c r="G964" s="2">
        <f t="shared" si="87"/>
        <v>-4.2124162193183518E-5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0.62</v>
      </c>
      <c r="C965" s="2">
        <f t="shared" si="84"/>
        <v>0.65152662247797699</v>
      </c>
      <c r="D965" s="2">
        <f t="shared" si="86"/>
        <v>0.64507298679038416</v>
      </c>
      <c r="E965" s="2">
        <f t="shared" si="85"/>
        <v>6.4536356875928291E-3</v>
      </c>
      <c r="F965" s="2">
        <f t="shared" si="89"/>
        <v>5.1047180413776906E-3</v>
      </c>
      <c r="G965" s="2">
        <f t="shared" si="87"/>
        <v>1.3489176462151385E-3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0.62</v>
      </c>
      <c r="C966" s="2">
        <f t="shared" si="84"/>
        <v>0.65129175748136514</v>
      </c>
      <c r="D966" s="2">
        <f t="shared" si="86"/>
        <v>0.64321572850961495</v>
      </c>
      <c r="E966" s="2">
        <f t="shared" si="85"/>
        <v>8.0760289717501932E-3</v>
      </c>
      <c r="F966" s="2">
        <f t="shared" si="89"/>
        <v>5.698980227452191E-3</v>
      </c>
      <c r="G966" s="2">
        <f t="shared" si="87"/>
        <v>2.3770487442980022E-3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0.63</v>
      </c>
      <c r="C967" s="2">
        <f t="shared" si="84"/>
        <v>0.65109302556115511</v>
      </c>
      <c r="D967" s="2">
        <f t="shared" si="86"/>
        <v>0.64223678565705089</v>
      </c>
      <c r="E967" s="2">
        <f t="shared" si="85"/>
        <v>8.8562399041042239E-3</v>
      </c>
      <c r="F967" s="2">
        <f t="shared" si="89"/>
        <v>6.3304321627825977E-3</v>
      </c>
      <c r="G967" s="2">
        <f t="shared" si="87"/>
        <v>2.5258077413216262E-3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5">
        <f>TITRES_STAT!D971</f>
        <v>0.62</v>
      </c>
      <c r="C968" s="2">
        <f t="shared" si="84"/>
        <v>0.6493864062440543</v>
      </c>
      <c r="D968" s="2">
        <f t="shared" si="86"/>
        <v>0.64058961634912115</v>
      </c>
      <c r="E968" s="2">
        <f t="shared" si="85"/>
        <v>8.7967898949331547E-3</v>
      </c>
      <c r="F968" s="2">
        <f t="shared" si="89"/>
        <v>6.8237037092127098E-3</v>
      </c>
      <c r="G968" s="2">
        <f t="shared" si="87"/>
        <v>1.9730861857204449E-3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0.62</v>
      </c>
      <c r="C969" s="2">
        <f t="shared" si="84"/>
        <v>0.64640388220650746</v>
      </c>
      <c r="D969" s="2">
        <f t="shared" si="86"/>
        <v>0.63906445958251956</v>
      </c>
      <c r="E969" s="2">
        <f t="shared" si="85"/>
        <v>7.3394226239879012E-3</v>
      </c>
      <c r="F969" s="2">
        <f t="shared" si="89"/>
        <v>6.9268474921677483E-3</v>
      </c>
      <c r="G969" s="2">
        <f t="shared" si="87"/>
        <v>4.1257513182015298E-4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0.63</v>
      </c>
      <c r="C970" s="2">
        <f t="shared" si="84"/>
        <v>0.64388020802089085</v>
      </c>
      <c r="D970" s="2">
        <f t="shared" si="86"/>
        <v>0.63839301813196248</v>
      </c>
      <c r="E970" s="2">
        <f t="shared" si="85"/>
        <v>5.4871898889283788E-3</v>
      </c>
      <c r="F970" s="2">
        <f t="shared" si="89"/>
        <v>6.6389159715198745E-3</v>
      </c>
      <c r="G970" s="2">
        <f t="shared" si="87"/>
        <v>-1.1517260825914958E-3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0.65</v>
      </c>
      <c r="C971" s="2">
        <f t="shared" si="84"/>
        <v>0.64174479140229224</v>
      </c>
      <c r="D971" s="2">
        <f t="shared" si="86"/>
        <v>0.63925279456663198</v>
      </c>
      <c r="E971" s="2">
        <f t="shared" si="85"/>
        <v>2.4919968356602595E-3</v>
      </c>
      <c r="F971" s="2">
        <f t="shared" si="89"/>
        <v>5.8095321443479521E-3</v>
      </c>
      <c r="G971" s="2">
        <f t="shared" si="87"/>
        <v>-3.3175353086876925E-3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0.64</v>
      </c>
      <c r="C972" s="2">
        <f t="shared" si="84"/>
        <v>0.63993790041732412</v>
      </c>
      <c r="D972" s="2">
        <f t="shared" si="86"/>
        <v>0.63930814311725193</v>
      </c>
      <c r="E972" s="2">
        <f t="shared" si="85"/>
        <v>6.2975730007219788E-4</v>
      </c>
      <c r="F972" s="2">
        <f t="shared" si="89"/>
        <v>4.7735771754928019E-3</v>
      </c>
      <c r="G972" s="2">
        <f t="shared" si="87"/>
        <v>-4.143819875420604E-3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0.64</v>
      </c>
      <c r="C973" s="2">
        <f t="shared" si="84"/>
        <v>0.63840899266081264</v>
      </c>
      <c r="D973" s="2">
        <f t="shared" si="86"/>
        <v>0.63935939177523327</v>
      </c>
      <c r="E973" s="2">
        <f t="shared" si="85"/>
        <v>-9.503991144206303E-4</v>
      </c>
      <c r="F973" s="2">
        <f t="shared" si="89"/>
        <v>3.6287819175101158E-3</v>
      </c>
      <c r="G973" s="2">
        <f t="shared" si="87"/>
        <v>-4.5791810319307461E-3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0.64</v>
      </c>
      <c r="C974" s="2">
        <f t="shared" si="84"/>
        <v>0.63711530148222606</v>
      </c>
      <c r="D974" s="2">
        <f t="shared" si="86"/>
        <v>0.6394068442363271</v>
      </c>
      <c r="E974" s="2">
        <f t="shared" si="85"/>
        <v>-2.2915427541010391E-3</v>
      </c>
      <c r="F974" s="2">
        <f t="shared" si="89"/>
        <v>2.4447169831878853E-3</v>
      </c>
      <c r="G974" s="2">
        <f t="shared" si="87"/>
        <v>-4.736259737288924E-3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0.63</v>
      </c>
      <c r="C975" s="2">
        <f t="shared" ref="C975:C1038" si="90">$C$4*B965+C974*(1-$C$4)</f>
        <v>0.63448217817726826</v>
      </c>
      <c r="D975" s="2">
        <f t="shared" si="86"/>
        <v>0.63871004095956208</v>
      </c>
      <c r="E975" s="2">
        <f t="shared" si="85"/>
        <v>-4.227862782293812E-3</v>
      </c>
      <c r="F975" s="2">
        <f t="shared" si="89"/>
        <v>1.1102010300915459E-3</v>
      </c>
      <c r="G975" s="2">
        <f t="shared" si="87"/>
        <v>-5.3380638123853574E-3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0.63</v>
      </c>
      <c r="C976" s="2">
        <f t="shared" si="90"/>
        <v>0.63225415076538083</v>
      </c>
      <c r="D976" s="2">
        <f t="shared" si="86"/>
        <v>0.6380648527403352</v>
      </c>
      <c r="E976" s="2">
        <f t="shared" si="85"/>
        <v>-5.8107019749543687E-3</v>
      </c>
      <c r="F976" s="2">
        <f t="shared" si="89"/>
        <v>-2.739795709176371E-4</v>
      </c>
      <c r="G976" s="2">
        <f t="shared" si="87"/>
        <v>-5.536722404036732E-3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0.62</v>
      </c>
      <c r="C977" s="2">
        <f t="shared" si="90"/>
        <v>0.63190735833993761</v>
      </c>
      <c r="D977" s="2">
        <f t="shared" si="86"/>
        <v>0.63672671550031035</v>
      </c>
      <c r="E977" s="2">
        <f t="shared" si="85"/>
        <v>-4.8193571603727392E-3</v>
      </c>
      <c r="F977" s="2">
        <f t="shared" si="89"/>
        <v>-1.1830550888086576E-3</v>
      </c>
      <c r="G977" s="2">
        <f t="shared" si="87"/>
        <v>-3.6363020715640816E-3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0.63</v>
      </c>
      <c r="C978" s="2">
        <f t="shared" si="90"/>
        <v>0.63007545705687029</v>
      </c>
      <c r="D978" s="2">
        <f t="shared" si="86"/>
        <v>0.63622844027806513</v>
      </c>
      <c r="E978" s="2">
        <f t="shared" si="85"/>
        <v>-6.152983221194841E-3</v>
      </c>
      <c r="F978" s="2">
        <f t="shared" si="89"/>
        <v>-2.1770407152858942E-3</v>
      </c>
      <c r="G978" s="2">
        <f t="shared" si="87"/>
        <v>-3.9759425059089464E-3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5">
        <f>TITRES_STAT!D982</f>
        <v>0.63</v>
      </c>
      <c r="C979" s="2">
        <f t="shared" si="90"/>
        <v>0.62852538674042868</v>
      </c>
      <c r="D979" s="2">
        <f t="shared" si="86"/>
        <v>0.63576707433154178</v>
      </c>
      <c r="E979" s="2">
        <f t="shared" si="85"/>
        <v>-7.2416875911130996E-3</v>
      </c>
      <c r="F979" s="2">
        <f t="shared" si="89"/>
        <v>-3.1899700904513355E-3</v>
      </c>
      <c r="G979" s="2">
        <f t="shared" si="87"/>
        <v>-4.0517175006617636E-3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5">
        <f>TITRES_STAT!D983</f>
        <v>0.65</v>
      </c>
      <c r="C980" s="2">
        <f t="shared" si="90"/>
        <v>0.6287522503188242</v>
      </c>
      <c r="D980" s="2">
        <f t="shared" si="86"/>
        <v>0.63682136512179799</v>
      </c>
      <c r="E980" s="2">
        <f t="shared" si="85"/>
        <v>-8.0691148029737869E-3</v>
      </c>
      <c r="F980" s="2">
        <f t="shared" si="89"/>
        <v>-4.165799032955826E-3</v>
      </c>
      <c r="G980" s="2">
        <f t="shared" si="87"/>
        <v>-3.9033157700179609E-3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5">
        <f>TITRES_STAT!D984</f>
        <v>0.65</v>
      </c>
      <c r="C981" s="2">
        <f t="shared" si="90"/>
        <v>0.63202113488515888</v>
      </c>
      <c r="D981" s="2">
        <f t="shared" si="86"/>
        <v>0.63779756029796109</v>
      </c>
      <c r="E981" s="2">
        <f t="shared" si="85"/>
        <v>-5.7764254128022108E-3</v>
      </c>
      <c r="F981" s="2">
        <f t="shared" si="89"/>
        <v>-4.4879243089251033E-3</v>
      </c>
      <c r="G981" s="2">
        <f t="shared" si="87"/>
        <v>-1.2885011038771075E-3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5">
        <f>TITRES_STAT!D985</f>
        <v>0.64</v>
      </c>
      <c r="C982" s="2">
        <f t="shared" si="90"/>
        <v>0.63324865259513441</v>
      </c>
      <c r="D982" s="2">
        <f t="shared" si="86"/>
        <v>0.6379607039795937</v>
      </c>
      <c r="E982" s="2">
        <f t="shared" si="85"/>
        <v>-4.7120513844592926E-3</v>
      </c>
      <c r="F982" s="2">
        <f t="shared" si="89"/>
        <v>-4.5327497240319412E-3</v>
      </c>
      <c r="G982" s="2">
        <f t="shared" si="87"/>
        <v>-1.7930166042735146E-4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5">
        <f>TITRES_STAT!D986</f>
        <v>0.63</v>
      </c>
      <c r="C983" s="2">
        <f t="shared" si="90"/>
        <v>0.63428732142665223</v>
      </c>
      <c r="D983" s="2">
        <f t="shared" si="86"/>
        <v>0.63737102220332742</v>
      </c>
      <c r="E983" s="2">
        <f t="shared" si="85"/>
        <v>-3.0837007766751912E-3</v>
      </c>
      <c r="F983" s="2">
        <f t="shared" si="89"/>
        <v>-4.2429399345605915E-3</v>
      </c>
      <c r="G983" s="2">
        <f t="shared" si="87"/>
        <v>1.1592391578854003E-3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0.63</v>
      </c>
      <c r="C984" s="2">
        <f t="shared" si="90"/>
        <v>0.63516619505332117</v>
      </c>
      <c r="D984" s="2">
        <f t="shared" si="86"/>
        <v>0.63682502055863643</v>
      </c>
      <c r="E984" s="2">
        <f t="shared" si="85"/>
        <v>-1.6588255053152645E-3</v>
      </c>
      <c r="F984" s="2">
        <f t="shared" si="89"/>
        <v>-3.7261170487115263E-3</v>
      </c>
      <c r="G984" s="2">
        <f t="shared" si="87"/>
        <v>2.0672915433962618E-3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0.63</v>
      </c>
      <c r="C985" s="2">
        <f t="shared" si="90"/>
        <v>0.63437139581434865</v>
      </c>
      <c r="D985" s="2">
        <f t="shared" si="86"/>
        <v>0.63631946348021884</v>
      </c>
      <c r="E985" s="2">
        <f t="shared" si="85"/>
        <v>-1.9480676658701901E-3</v>
      </c>
      <c r="F985" s="2">
        <f t="shared" si="89"/>
        <v>-3.3705071721432593E-3</v>
      </c>
      <c r="G985" s="2">
        <f t="shared" si="87"/>
        <v>1.4224395062730692E-3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0.63</v>
      </c>
      <c r="C986" s="2">
        <f t="shared" si="90"/>
        <v>0.63369887338137187</v>
      </c>
      <c r="D986" s="2">
        <f t="shared" si="86"/>
        <v>0.6358513550742767</v>
      </c>
      <c r="E986" s="2">
        <f t="shared" si="85"/>
        <v>-2.1524816929048285E-3</v>
      </c>
      <c r="F986" s="2">
        <f t="shared" si="89"/>
        <v>-3.1269020762955731E-3</v>
      </c>
      <c r="G986" s="2">
        <f t="shared" si="87"/>
        <v>9.7442038339074465E-4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0.63</v>
      </c>
      <c r="C987" s="2">
        <f t="shared" si="90"/>
        <v>0.63159135439962233</v>
      </c>
      <c r="D987" s="2">
        <f t="shared" si="86"/>
        <v>0.63541792136507103</v>
      </c>
      <c r="E987" s="2">
        <f t="shared" si="85"/>
        <v>-3.8265669654486967E-3</v>
      </c>
      <c r="F987" s="2">
        <f t="shared" si="89"/>
        <v>-3.2668350541261979E-3</v>
      </c>
      <c r="G987" s="2">
        <f t="shared" si="87"/>
        <v>-5.5973191132249875E-4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0.63</v>
      </c>
      <c r="C988" s="2">
        <f t="shared" si="90"/>
        <v>0.63134653064583424</v>
      </c>
      <c r="D988" s="2">
        <f t="shared" si="86"/>
        <v>0.63501659385654718</v>
      </c>
      <c r="E988" s="2">
        <f t="shared" ref="E988:E1051" si="91">C988-D988</f>
        <v>-3.6700632107129483E-3</v>
      </c>
      <c r="F988" s="2">
        <f t="shared" si="89"/>
        <v>-3.3474806854435482E-3</v>
      </c>
      <c r="G988" s="2">
        <f t="shared" si="87"/>
        <v>-3.225825252694001E-4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0.63</v>
      </c>
      <c r="C989" s="2">
        <f t="shared" si="90"/>
        <v>0.63113937208493665</v>
      </c>
      <c r="D989" s="2">
        <f t="shared" ref="D989:D1052" si="92">$D$4*B989+(1-$D$4)*D988</f>
        <v>0.63464499431161769</v>
      </c>
      <c r="E989" s="2">
        <f t="shared" si="91"/>
        <v>-3.5056222266810488E-3</v>
      </c>
      <c r="F989" s="2">
        <f t="shared" si="89"/>
        <v>-3.3791089936910483E-3</v>
      </c>
      <c r="G989" s="2">
        <f t="shared" si="87"/>
        <v>-1.2651323299000053E-4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0.63</v>
      </c>
      <c r="C990" s="2">
        <f t="shared" si="90"/>
        <v>0.63404100714879252</v>
      </c>
      <c r="D990" s="2">
        <f t="shared" si="92"/>
        <v>0.6343009206589052</v>
      </c>
      <c r="E990" s="2">
        <f t="shared" si="91"/>
        <v>-2.5991351011267483E-4</v>
      </c>
      <c r="F990" s="2">
        <f t="shared" si="89"/>
        <v>-2.755269896975374E-3</v>
      </c>
      <c r="G990" s="2">
        <f t="shared" si="87"/>
        <v>2.4953563868626992E-3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0.63</v>
      </c>
      <c r="C991" s="2">
        <f t="shared" si="90"/>
        <v>0.63649623681820899</v>
      </c>
      <c r="D991" s="2">
        <f t="shared" si="92"/>
        <v>0.63398233394343073</v>
      </c>
      <c r="E991" s="2">
        <f t="shared" si="91"/>
        <v>2.5139028747782621E-3</v>
      </c>
      <c r="F991" s="2">
        <f t="shared" si="89"/>
        <v>-1.7014353426246468E-3</v>
      </c>
      <c r="G991" s="2">
        <f t="shared" si="87"/>
        <v>4.2153382174029089E-3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5">
        <f>TITRES_STAT!D995</f>
        <v>0.63</v>
      </c>
      <c r="C992" s="2">
        <f t="shared" si="90"/>
        <v>0.63703527730771536</v>
      </c>
      <c r="D992" s="2">
        <f t="shared" si="92"/>
        <v>0.63368734624391732</v>
      </c>
      <c r="E992" s="2">
        <f t="shared" si="91"/>
        <v>3.3479310637980486E-3</v>
      </c>
      <c r="F992" s="2">
        <f t="shared" si="89"/>
        <v>-6.9156206134010775E-4</v>
      </c>
      <c r="G992" s="2">
        <f t="shared" si="87"/>
        <v>4.0394931251381567E-3</v>
      </c>
      <c r="H992" s="2" t="str">
        <f t="shared" si="88"/>
        <v>Sell</v>
      </c>
    </row>
    <row r="993" spans="1:8" ht="13.5" x14ac:dyDescent="0.25">
      <c r="A993" s="3">
        <f>TITRES_STAT!B996</f>
        <v>43756</v>
      </c>
      <c r="B993" s="5">
        <f>TITRES_STAT!D996</f>
        <v>0.63</v>
      </c>
      <c r="C993" s="2">
        <f t="shared" si="90"/>
        <v>0.63595292695268224</v>
      </c>
      <c r="D993" s="2">
        <f t="shared" si="92"/>
        <v>0.63341420948510863</v>
      </c>
      <c r="E993" s="2">
        <f t="shared" si="91"/>
        <v>2.5387174675736146E-3</v>
      </c>
      <c r="F993" s="2">
        <f t="shared" si="89"/>
        <v>-4.5506155557363277E-5</v>
      </c>
      <c r="G993" s="2">
        <f t="shared" si="87"/>
        <v>2.5842236231309779E-3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5">
        <f>TITRES_STAT!D997</f>
        <v>0.63</v>
      </c>
      <c r="C994" s="2">
        <f t="shared" si="90"/>
        <v>0.63503709203688496</v>
      </c>
      <c r="D994" s="2">
        <f t="shared" si="92"/>
        <v>0.6331613050788043</v>
      </c>
      <c r="E994" s="2">
        <f t="shared" si="91"/>
        <v>1.8757869580806608E-3</v>
      </c>
      <c r="F994" s="2">
        <f t="shared" si="89"/>
        <v>3.3875246717024156E-4</v>
      </c>
      <c r="G994" s="2">
        <f t="shared" si="87"/>
        <v>1.5370344909104191E-3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0.62</v>
      </c>
      <c r="C995" s="2">
        <f t="shared" si="90"/>
        <v>0.63426215480044112</v>
      </c>
      <c r="D995" s="2">
        <f t="shared" si="92"/>
        <v>0.63218639359148543</v>
      </c>
      <c r="E995" s="2">
        <f t="shared" si="91"/>
        <v>2.0757612089556954E-3</v>
      </c>
      <c r="F995" s="2">
        <f t="shared" si="89"/>
        <v>6.8615421552733233E-4</v>
      </c>
      <c r="G995" s="2">
        <f t="shared" si="87"/>
        <v>1.3896069934283631E-3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0.62</v>
      </c>
      <c r="C996" s="2">
        <f t="shared" si="90"/>
        <v>0.63360643867729627</v>
      </c>
      <c r="D996" s="2">
        <f t="shared" si="92"/>
        <v>0.6312836977698939</v>
      </c>
      <c r="E996" s="2">
        <f t="shared" si="91"/>
        <v>2.3227409074023653E-3</v>
      </c>
      <c r="F996" s="2">
        <f t="shared" si="89"/>
        <v>1.0134715539023391E-3</v>
      </c>
      <c r="G996" s="2">
        <f t="shared" ref="G996:G1059" si="93">E996-F996</f>
        <v>1.3092693535000262E-3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0.62</v>
      </c>
      <c r="C997" s="2">
        <f t="shared" si="90"/>
        <v>0.63305160195771215</v>
      </c>
      <c r="D997" s="2">
        <f t="shared" si="92"/>
        <v>0.63044786830545729</v>
      </c>
      <c r="E997" s="2">
        <f t="shared" si="91"/>
        <v>2.6037336522548582E-3</v>
      </c>
      <c r="F997" s="2">
        <f t="shared" ref="F997:F1060" si="95">(E997*(2/(10)))+((1-(2/10))*F996)</f>
        <v>1.3315239735728428E-3</v>
      </c>
      <c r="G997" s="2">
        <f t="shared" si="93"/>
        <v>1.2722096786820154E-3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0.62</v>
      </c>
      <c r="C998" s="2">
        <f t="shared" si="90"/>
        <v>0.63258212473344866</v>
      </c>
      <c r="D998" s="2">
        <f t="shared" si="92"/>
        <v>0.62967395213468269</v>
      </c>
      <c r="E998" s="2">
        <f t="shared" si="91"/>
        <v>2.9081725987659679E-3</v>
      </c>
      <c r="F998" s="2">
        <f t="shared" si="95"/>
        <v>1.6468536986114679E-3</v>
      </c>
      <c r="G998" s="2">
        <f t="shared" si="93"/>
        <v>1.2613189001545E-3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0.61</v>
      </c>
      <c r="C999" s="2">
        <f t="shared" si="90"/>
        <v>0.63218487477445651</v>
      </c>
      <c r="D999" s="2">
        <f t="shared" si="92"/>
        <v>0.62821662234692843</v>
      </c>
      <c r="E999" s="2">
        <f t="shared" si="91"/>
        <v>3.9682524275280739E-3</v>
      </c>
      <c r="F999" s="2">
        <f t="shared" si="95"/>
        <v>2.1111334443947895E-3</v>
      </c>
      <c r="G999" s="2">
        <f t="shared" si="93"/>
        <v>1.8571189831332845E-3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0.61</v>
      </c>
      <c r="C1000" s="2">
        <f t="shared" si="90"/>
        <v>0.6318487401937708</v>
      </c>
      <c r="D1000" s="2">
        <f t="shared" si="92"/>
        <v>0.62686724291382268</v>
      </c>
      <c r="E1000" s="2">
        <f t="shared" si="91"/>
        <v>4.9814972799481216E-3</v>
      </c>
      <c r="F1000" s="2">
        <f t="shared" si="95"/>
        <v>2.6852062115054563E-3</v>
      </c>
      <c r="G1000" s="2">
        <f t="shared" si="93"/>
        <v>2.2962910684426654E-3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0.61</v>
      </c>
      <c r="C1001" s="2">
        <f t="shared" si="90"/>
        <v>0.63156431862549833</v>
      </c>
      <c r="D1001" s="2">
        <f t="shared" si="92"/>
        <v>0.62561781751279877</v>
      </c>
      <c r="E1001" s="2">
        <f t="shared" si="91"/>
        <v>5.9465011126995648E-3</v>
      </c>
      <c r="F1001" s="2">
        <f t="shared" si="95"/>
        <v>3.337465191744278E-3</v>
      </c>
      <c r="G1001" s="2">
        <f t="shared" si="93"/>
        <v>2.6090359209552869E-3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0.62</v>
      </c>
      <c r="C1002" s="2">
        <f t="shared" si="90"/>
        <v>0.63132365422157544</v>
      </c>
      <c r="D1002" s="2">
        <f t="shared" si="92"/>
        <v>0.62520168288222111</v>
      </c>
      <c r="E1002" s="2">
        <f t="shared" si="91"/>
        <v>6.1219713393543262E-3</v>
      </c>
      <c r="F1002" s="2">
        <f t="shared" si="95"/>
        <v>3.8943664212662881E-3</v>
      </c>
      <c r="G1002" s="2">
        <f t="shared" si="93"/>
        <v>2.2276049180880381E-3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0.61</v>
      </c>
      <c r="C1003" s="2">
        <f t="shared" si="90"/>
        <v>0.63112001511056381</v>
      </c>
      <c r="D1003" s="2">
        <f t="shared" si="92"/>
        <v>0.62407563229835294</v>
      </c>
      <c r="E1003" s="2">
        <f t="shared" si="91"/>
        <v>7.0443828122108698E-3</v>
      </c>
      <c r="F1003" s="2">
        <f t="shared" si="95"/>
        <v>4.524369699455205E-3</v>
      </c>
      <c r="G1003" s="2">
        <f t="shared" si="93"/>
        <v>2.5200131127556648E-3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0.6</v>
      </c>
      <c r="C1004" s="2">
        <f t="shared" si="90"/>
        <v>0.63094770509355391</v>
      </c>
      <c r="D1004" s="2">
        <f t="shared" si="92"/>
        <v>0.62229225212810457</v>
      </c>
      <c r="E1004" s="2">
        <f t="shared" si="91"/>
        <v>8.6554529654493395E-3</v>
      </c>
      <c r="F1004" s="2">
        <f t="shared" si="95"/>
        <v>5.3505863526540319E-3</v>
      </c>
      <c r="G1004" s="2">
        <f t="shared" si="93"/>
        <v>3.3048666127953076E-3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0.6</v>
      </c>
      <c r="C1005" s="2">
        <f t="shared" si="90"/>
        <v>0.62926344277146873</v>
      </c>
      <c r="D1005" s="2">
        <f t="shared" si="92"/>
        <v>0.62064097419268938</v>
      </c>
      <c r="E1005" s="2">
        <f t="shared" si="91"/>
        <v>8.622468578779352E-3</v>
      </c>
      <c r="F1005" s="2">
        <f t="shared" si="95"/>
        <v>6.004962797879097E-3</v>
      </c>
      <c r="G1005" s="2">
        <f t="shared" si="93"/>
        <v>2.6175057809002551E-3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0.6</v>
      </c>
      <c r="C1006" s="2">
        <f t="shared" si="90"/>
        <v>0.62783829772970434</v>
      </c>
      <c r="D1006" s="2">
        <f t="shared" si="92"/>
        <v>0.61911201314137898</v>
      </c>
      <c r="E1006" s="2">
        <f t="shared" si="91"/>
        <v>8.7262845883253615E-3</v>
      </c>
      <c r="F1006" s="2">
        <f t="shared" si="95"/>
        <v>6.5492271559683497E-3</v>
      </c>
      <c r="G1006" s="2">
        <f t="shared" si="93"/>
        <v>2.1770574323570118E-3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0.63</v>
      </c>
      <c r="C1007" s="2">
        <f t="shared" si="90"/>
        <v>0.62663240577128831</v>
      </c>
      <c r="D1007" s="2">
        <f t="shared" si="92"/>
        <v>0.61991853068646197</v>
      </c>
      <c r="E1007" s="2">
        <f t="shared" si="91"/>
        <v>6.7138750848263484E-3</v>
      </c>
      <c r="F1007" s="2">
        <f t="shared" si="95"/>
        <v>6.5821567417399494E-3</v>
      </c>
      <c r="G1007" s="2">
        <f t="shared" si="93"/>
        <v>1.3171834308639899E-4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0.66</v>
      </c>
      <c r="C1008" s="2">
        <f t="shared" si="90"/>
        <v>0.62561203565262857</v>
      </c>
      <c r="D1008" s="2">
        <f t="shared" si="92"/>
        <v>0.62288752841339068</v>
      </c>
      <c r="E1008" s="2">
        <f t="shared" si="91"/>
        <v>2.7245072392378944E-3</v>
      </c>
      <c r="F1008" s="2">
        <f t="shared" si="95"/>
        <v>5.8106268412395391E-3</v>
      </c>
      <c r="G1008" s="2">
        <f t="shared" si="93"/>
        <v>-3.0861196020016447E-3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5">
        <f>TITRES_STAT!D1012</f>
        <v>0.68</v>
      </c>
      <c r="C1009" s="2">
        <f t="shared" si="90"/>
        <v>0.6232101840137626</v>
      </c>
      <c r="D1009" s="2">
        <f t="shared" si="92"/>
        <v>0.62711808186425066</v>
      </c>
      <c r="E1009" s="2">
        <f t="shared" si="91"/>
        <v>-3.9078978504880624E-3</v>
      </c>
      <c r="F1009" s="2">
        <f t="shared" si="95"/>
        <v>3.8669219028940188E-3</v>
      </c>
      <c r="G1009" s="2">
        <f t="shared" si="93"/>
        <v>-7.7748197533820812E-3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5">
        <f>TITRES_STAT!D1013</f>
        <v>0.65</v>
      </c>
      <c r="C1010" s="2">
        <f t="shared" si="90"/>
        <v>0.62117784801164522</v>
      </c>
      <c r="D1010" s="2">
        <f t="shared" si="92"/>
        <v>0.62881303876319505</v>
      </c>
      <c r="E1010" s="2">
        <f t="shared" si="91"/>
        <v>-7.6351907515498363E-3</v>
      </c>
      <c r="F1010" s="2">
        <f t="shared" si="95"/>
        <v>1.5664993720052481E-3</v>
      </c>
      <c r="G1010" s="2">
        <f t="shared" si="93"/>
        <v>-9.2016901235550848E-3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5">
        <f>TITRES_STAT!D1014</f>
        <v>0.63</v>
      </c>
      <c r="C1011" s="2">
        <f t="shared" si="90"/>
        <v>0.61945817908677669</v>
      </c>
      <c r="D1011" s="2">
        <f t="shared" si="92"/>
        <v>0.62890096181777322</v>
      </c>
      <c r="E1011" s="2">
        <f t="shared" si="91"/>
        <v>-9.442782730996524E-3</v>
      </c>
      <c r="F1011" s="2">
        <f t="shared" si="95"/>
        <v>-6.3535704859510648E-4</v>
      </c>
      <c r="G1011" s="2">
        <f t="shared" si="93"/>
        <v>-8.8074256824014173E-3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0.63</v>
      </c>
      <c r="C1012" s="2">
        <f t="shared" si="90"/>
        <v>0.61954153615034957</v>
      </c>
      <c r="D1012" s="2">
        <f t="shared" si="92"/>
        <v>0.62898237205349372</v>
      </c>
      <c r="E1012" s="2">
        <f t="shared" si="91"/>
        <v>-9.4408359031441513E-3</v>
      </c>
      <c r="F1012" s="2">
        <f t="shared" si="95"/>
        <v>-2.3964528195049156E-3</v>
      </c>
      <c r="G1012" s="2">
        <f t="shared" si="93"/>
        <v>-7.0443830836392357E-3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0.63</v>
      </c>
      <c r="C1013" s="2">
        <f t="shared" si="90"/>
        <v>0.61807360751183416</v>
      </c>
      <c r="D1013" s="2">
        <f t="shared" si="92"/>
        <v>0.62905775190138302</v>
      </c>
      <c r="E1013" s="2">
        <f t="shared" si="91"/>
        <v>-1.0984144389548867E-2</v>
      </c>
      <c r="F1013" s="2">
        <f t="shared" si="95"/>
        <v>-4.1139911335137062E-3</v>
      </c>
      <c r="G1013" s="2">
        <f t="shared" si="93"/>
        <v>-6.8701532560351605E-3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0.62</v>
      </c>
      <c r="C1014" s="2">
        <f t="shared" si="90"/>
        <v>0.61529305251001354</v>
      </c>
      <c r="D1014" s="2">
        <f t="shared" si="92"/>
        <v>0.62838680731609542</v>
      </c>
      <c r="E1014" s="2">
        <f t="shared" si="91"/>
        <v>-1.3093754806081881E-2</v>
      </c>
      <c r="F1014" s="2">
        <f t="shared" si="95"/>
        <v>-5.9099438680273418E-3</v>
      </c>
      <c r="G1014" s="2">
        <f t="shared" si="93"/>
        <v>-7.1838109380545391E-3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0.62</v>
      </c>
      <c r="C1015" s="2">
        <f t="shared" si="90"/>
        <v>0.61294027520078065</v>
      </c>
      <c r="D1015" s="2">
        <f t="shared" si="92"/>
        <v>0.62776556232971803</v>
      </c>
      <c r="E1015" s="2">
        <f t="shared" si="91"/>
        <v>-1.4825287128937381E-2</v>
      </c>
      <c r="F1015" s="2">
        <f t="shared" si="95"/>
        <v>-7.6930125202093504E-3</v>
      </c>
      <c r="G1015" s="2">
        <f t="shared" si="93"/>
        <v>-7.1322746087280307E-3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0.63</v>
      </c>
      <c r="C1016" s="2">
        <f t="shared" si="90"/>
        <v>0.61094946363142977</v>
      </c>
      <c r="D1016" s="2">
        <f t="shared" si="92"/>
        <v>0.62793107623122035</v>
      </c>
      <c r="E1016" s="2">
        <f t="shared" si="91"/>
        <v>-1.6981612599790585E-2</v>
      </c>
      <c r="F1016" s="2">
        <f t="shared" si="95"/>
        <v>-9.5507325361255981E-3</v>
      </c>
      <c r="G1016" s="2">
        <f t="shared" si="93"/>
        <v>-7.4308800636649873E-3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0.66</v>
      </c>
      <c r="C1017" s="2">
        <f t="shared" si="90"/>
        <v>0.61388031538044052</v>
      </c>
      <c r="D1017" s="2">
        <f t="shared" si="92"/>
        <v>0.63030655206594477</v>
      </c>
      <c r="E1017" s="2">
        <f t="shared" si="91"/>
        <v>-1.6426236685504247E-2</v>
      </c>
      <c r="F1017" s="2">
        <f t="shared" si="95"/>
        <v>-1.0925833366001329E-2</v>
      </c>
      <c r="G1017" s="2">
        <f t="shared" si="93"/>
        <v>-5.5004033195029181E-3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0.64</v>
      </c>
      <c r="C1018" s="2">
        <f t="shared" si="90"/>
        <v>0.6209756514757574</v>
      </c>
      <c r="D1018" s="2">
        <f t="shared" si="92"/>
        <v>0.63102458524624516</v>
      </c>
      <c r="E1018" s="2">
        <f t="shared" si="91"/>
        <v>-1.0048933770487767E-2</v>
      </c>
      <c r="F1018" s="2">
        <f t="shared" si="95"/>
        <v>-1.0750453446898617E-2</v>
      </c>
      <c r="G1018" s="2">
        <f t="shared" si="93"/>
        <v>7.0151967641085035E-4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5">
        <f>TITRES_STAT!D1022</f>
        <v>0.64</v>
      </c>
      <c r="C1019" s="2">
        <f t="shared" si="90"/>
        <v>0.63005632047948712</v>
      </c>
      <c r="D1019" s="2">
        <f t="shared" si="92"/>
        <v>0.63168943078356043</v>
      </c>
      <c r="E1019" s="2">
        <f t="shared" si="91"/>
        <v>-1.6331103040733153E-3</v>
      </c>
      <c r="F1019" s="2">
        <f t="shared" si="95"/>
        <v>-8.9269848183335561E-3</v>
      </c>
      <c r="G1019" s="2">
        <f t="shared" si="93"/>
        <v>7.2938745142602408E-3</v>
      </c>
      <c r="H1019" s="2" t="str">
        <f t="shared" si="94"/>
        <v>Sell</v>
      </c>
    </row>
    <row r="1020" spans="1:8" ht="13.5" x14ac:dyDescent="0.25">
      <c r="A1020" s="3">
        <f>TITRES_STAT!B1023</f>
        <v>43795</v>
      </c>
      <c r="B1020" s="5">
        <f>TITRES_STAT!D1023</f>
        <v>0.65</v>
      </c>
      <c r="C1020" s="2">
        <f t="shared" si="90"/>
        <v>0.63312457886725826</v>
      </c>
      <c r="D1020" s="2">
        <f t="shared" si="92"/>
        <v>0.63304576924403744</v>
      </c>
      <c r="E1020" s="2">
        <f t="shared" si="91"/>
        <v>7.8809623220821301E-5</v>
      </c>
      <c r="F1020" s="2">
        <f t="shared" si="95"/>
        <v>-7.125825930022681E-3</v>
      </c>
      <c r="G1020" s="2">
        <f t="shared" si="93"/>
        <v>7.2046355532435023E-3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5">
        <f>TITRES_STAT!D1024</f>
        <v>0.65</v>
      </c>
      <c r="C1021" s="2">
        <f t="shared" si="90"/>
        <v>0.63264387442614156</v>
      </c>
      <c r="D1021" s="2">
        <f t="shared" si="92"/>
        <v>0.6343016381889236</v>
      </c>
      <c r="E1021" s="2">
        <f t="shared" si="91"/>
        <v>-1.6577637627820385E-3</v>
      </c>
      <c r="F1021" s="2">
        <f t="shared" si="95"/>
        <v>-6.032213496574553E-3</v>
      </c>
      <c r="G1021" s="2">
        <f t="shared" si="93"/>
        <v>4.3744497337925145E-3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5">
        <f>TITRES_STAT!D1025</f>
        <v>0.65</v>
      </c>
      <c r="C1022" s="2">
        <f t="shared" si="90"/>
        <v>0.63223712451442748</v>
      </c>
      <c r="D1022" s="2">
        <f t="shared" si="92"/>
        <v>0.63546447980455889</v>
      </c>
      <c r="E1022" s="2">
        <f t="shared" si="91"/>
        <v>-3.2273552901314062E-3</v>
      </c>
      <c r="F1022" s="2">
        <f t="shared" si="95"/>
        <v>-5.4712418552859245E-3</v>
      </c>
      <c r="G1022" s="2">
        <f t="shared" si="93"/>
        <v>2.2438865651545183E-3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5">
        <f>TITRES_STAT!D1026</f>
        <v>0.64</v>
      </c>
      <c r="C1023" s="2">
        <f t="shared" si="90"/>
        <v>0.63189295151220781</v>
      </c>
      <c r="D1023" s="2">
        <f t="shared" si="92"/>
        <v>0.63580044426348048</v>
      </c>
      <c r="E1023" s="2">
        <f t="shared" si="91"/>
        <v>-3.9074927512726676E-3</v>
      </c>
      <c r="F1023" s="2">
        <f t="shared" si="95"/>
        <v>-5.1584920344832728E-3</v>
      </c>
      <c r="G1023" s="2">
        <f t="shared" si="93"/>
        <v>1.2509992832106052E-3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5">
        <f>TITRES_STAT!D1027</f>
        <v>0.63</v>
      </c>
      <c r="C1024" s="2">
        <f t="shared" si="90"/>
        <v>0.63006326666417589</v>
      </c>
      <c r="D1024" s="2">
        <f t="shared" si="92"/>
        <v>0.63537078172544481</v>
      </c>
      <c r="E1024" s="2">
        <f t="shared" si="91"/>
        <v>-5.3075150612689193E-3</v>
      </c>
      <c r="F1024" s="2">
        <f t="shared" si="95"/>
        <v>-5.1882966398404022E-3</v>
      </c>
      <c r="G1024" s="2">
        <f t="shared" si="93"/>
        <v>-1.1921842142851701E-4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0.62</v>
      </c>
      <c r="C1025" s="2">
        <f t="shared" si="90"/>
        <v>0.62851507179276422</v>
      </c>
      <c r="D1025" s="2">
        <f t="shared" si="92"/>
        <v>0.63423220530133784</v>
      </c>
      <c r="E1025" s="2">
        <f t="shared" si="91"/>
        <v>-5.717133508573613E-3</v>
      </c>
      <c r="F1025" s="2">
        <f t="shared" si="95"/>
        <v>-5.2940640135870441E-3</v>
      </c>
      <c r="G1025" s="2">
        <f t="shared" si="93"/>
        <v>-4.2306949498656897E-4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0.62</v>
      </c>
      <c r="C1026" s="2">
        <f t="shared" si="90"/>
        <v>0.62874352228618502</v>
      </c>
      <c r="D1026" s="2">
        <f t="shared" si="92"/>
        <v>0.63317796787160907</v>
      </c>
      <c r="E1026" s="2">
        <f t="shared" si="91"/>
        <v>-4.4344455854240517E-3</v>
      </c>
      <c r="F1026" s="2">
        <f t="shared" si="95"/>
        <v>-5.1221403279544464E-3</v>
      </c>
      <c r="G1026" s="2">
        <f t="shared" si="93"/>
        <v>6.8769474253039479E-4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0.62</v>
      </c>
      <c r="C1027" s="2">
        <f t="shared" si="90"/>
        <v>0.63355221116523353</v>
      </c>
      <c r="D1027" s="2">
        <f t="shared" si="92"/>
        <v>0.63220182210334175</v>
      </c>
      <c r="E1027" s="2">
        <f t="shared" si="91"/>
        <v>1.3503890618917769E-3</v>
      </c>
      <c r="F1027" s="2">
        <f t="shared" si="95"/>
        <v>-3.8276344499852018E-3</v>
      </c>
      <c r="G1027" s="2">
        <f t="shared" si="93"/>
        <v>5.1780235118769787E-3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0.63</v>
      </c>
      <c r="C1028" s="2">
        <f t="shared" si="90"/>
        <v>0.63454417867827451</v>
      </c>
      <c r="D1028" s="2">
        <f t="shared" si="92"/>
        <v>0.63203872416976081</v>
      </c>
      <c r="E1028" s="2">
        <f t="shared" si="91"/>
        <v>2.5054545085136937E-3</v>
      </c>
      <c r="F1028" s="2">
        <f t="shared" si="95"/>
        <v>-2.5610166582854229E-3</v>
      </c>
      <c r="G1028" s="2">
        <f t="shared" si="93"/>
        <v>5.0664711667991165E-3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0.62</v>
      </c>
      <c r="C1029" s="2">
        <f t="shared" si="90"/>
        <v>0.63538353580469387</v>
      </c>
      <c r="D1029" s="2">
        <f t="shared" si="92"/>
        <v>0.63114696682385263</v>
      </c>
      <c r="E1029" s="2">
        <f t="shared" si="91"/>
        <v>4.2365689808412377E-3</v>
      </c>
      <c r="F1029" s="2">
        <f t="shared" si="95"/>
        <v>-1.201499530460091E-3</v>
      </c>
      <c r="G1029" s="2">
        <f t="shared" si="93"/>
        <v>5.4380685113013284E-3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0.61</v>
      </c>
      <c r="C1030" s="2">
        <f t="shared" si="90"/>
        <v>0.63763222260397168</v>
      </c>
      <c r="D1030" s="2">
        <f t="shared" si="92"/>
        <v>0.62958052483690063</v>
      </c>
      <c r="E1030" s="2">
        <f t="shared" si="91"/>
        <v>8.0516977670710421E-3</v>
      </c>
      <c r="F1030" s="2">
        <f t="shared" si="95"/>
        <v>6.4913992904613567E-4</v>
      </c>
      <c r="G1030" s="2">
        <f t="shared" si="93"/>
        <v>7.4025578380249061E-3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0.62</v>
      </c>
      <c r="C1031" s="2">
        <f t="shared" si="90"/>
        <v>0.63953495758797596</v>
      </c>
      <c r="D1031" s="2">
        <f t="shared" si="92"/>
        <v>0.62887085633046358</v>
      </c>
      <c r="E1031" s="2">
        <f t="shared" si="91"/>
        <v>1.0664101257512382E-2</v>
      </c>
      <c r="F1031" s="2">
        <f t="shared" si="95"/>
        <v>2.652132194739385E-3</v>
      </c>
      <c r="G1031" s="2">
        <f t="shared" si="93"/>
        <v>8.0119690627729959E-3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0.63</v>
      </c>
      <c r="C1032" s="2">
        <f t="shared" si="90"/>
        <v>0.64114496411290267</v>
      </c>
      <c r="D1032" s="2">
        <f t="shared" si="92"/>
        <v>0.62895449660228109</v>
      </c>
      <c r="E1032" s="2">
        <f t="shared" si="91"/>
        <v>1.2190467510621583E-2</v>
      </c>
      <c r="F1032" s="2">
        <f t="shared" si="95"/>
        <v>4.5597992579158248E-3</v>
      </c>
      <c r="G1032" s="2">
        <f t="shared" si="93"/>
        <v>7.6306682527057584E-3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0.63</v>
      </c>
      <c r="C1033" s="2">
        <f t="shared" si="90"/>
        <v>0.64096881578784071</v>
      </c>
      <c r="D1033" s="2">
        <f t="shared" si="92"/>
        <v>0.62903194129840834</v>
      </c>
      <c r="E1033" s="2">
        <f t="shared" si="91"/>
        <v>1.193687448943237E-2</v>
      </c>
      <c r="F1033" s="2">
        <f t="shared" si="95"/>
        <v>6.0352143042191348E-3</v>
      </c>
      <c r="G1033" s="2">
        <f t="shared" si="93"/>
        <v>5.9016601852132349E-3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0.62</v>
      </c>
      <c r="C1034" s="2">
        <f t="shared" si="90"/>
        <v>0.63928130566663444</v>
      </c>
      <c r="D1034" s="2">
        <f t="shared" si="92"/>
        <v>0.62836290860963739</v>
      </c>
      <c r="E1034" s="2">
        <f t="shared" si="91"/>
        <v>1.0918397056997042E-2</v>
      </c>
      <c r="F1034" s="2">
        <f t="shared" si="95"/>
        <v>7.0118508547747163E-3</v>
      </c>
      <c r="G1034" s="2">
        <f t="shared" si="93"/>
        <v>3.906546202222326E-3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0.61</v>
      </c>
      <c r="C1035" s="2">
        <f t="shared" si="90"/>
        <v>0.63631495094869073</v>
      </c>
      <c r="D1035" s="2">
        <f t="shared" si="92"/>
        <v>0.62700269315707169</v>
      </c>
      <c r="E1035" s="2">
        <f t="shared" si="91"/>
        <v>9.3122577916190385E-3</v>
      </c>
      <c r="F1035" s="2">
        <f t="shared" si="95"/>
        <v>7.4719322421435809E-3</v>
      </c>
      <c r="G1035" s="2">
        <f t="shared" si="93"/>
        <v>1.8403255494754576E-3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0.63</v>
      </c>
      <c r="C1036" s="2">
        <f t="shared" si="90"/>
        <v>0.63380495849504603</v>
      </c>
      <c r="D1036" s="2">
        <f t="shared" si="92"/>
        <v>0.62722471588617745</v>
      </c>
      <c r="E1036" s="2">
        <f t="shared" si="91"/>
        <v>6.5802426088685806E-3</v>
      </c>
      <c r="F1036" s="2">
        <f t="shared" si="95"/>
        <v>7.2935943154885819E-3</v>
      </c>
      <c r="G1036" s="2">
        <f t="shared" si="93"/>
        <v>-7.1335170662000132E-4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0.63</v>
      </c>
      <c r="C1037" s="2">
        <f t="shared" si="90"/>
        <v>0.6316811187265774</v>
      </c>
      <c r="D1037" s="2">
        <f t="shared" si="92"/>
        <v>0.62743029248720128</v>
      </c>
      <c r="E1037" s="2">
        <f t="shared" si="91"/>
        <v>4.2508262393761154E-3</v>
      </c>
      <c r="F1037" s="2">
        <f t="shared" si="95"/>
        <v>6.6850407002660888E-3</v>
      </c>
      <c r="G1037" s="2">
        <f t="shared" si="93"/>
        <v>-2.4342144608899734E-3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0.62</v>
      </c>
      <c r="C1038" s="2">
        <f t="shared" si="90"/>
        <v>0.63142248507633469</v>
      </c>
      <c r="D1038" s="2">
        <f t="shared" si="92"/>
        <v>0.6268799004511123</v>
      </c>
      <c r="E1038" s="2">
        <f t="shared" si="91"/>
        <v>4.54258462522239E-3</v>
      </c>
      <c r="F1038" s="2">
        <f t="shared" si="95"/>
        <v>6.2565494852573501E-3</v>
      </c>
      <c r="G1038" s="2">
        <f t="shared" si="93"/>
        <v>-1.71396486003496E-3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0.61</v>
      </c>
      <c r="C1039" s="2">
        <f t="shared" ref="C1039:C1102" si="96">$C$4*B1029+C1038*(1-$C$4)</f>
        <v>0.62966517967997548</v>
      </c>
      <c r="D1039" s="2">
        <f t="shared" si="92"/>
        <v>0.6256295374547336</v>
      </c>
      <c r="E1039" s="2">
        <f t="shared" si="91"/>
        <v>4.0356422252418866E-3</v>
      </c>
      <c r="F1039" s="2">
        <f t="shared" si="95"/>
        <v>5.8123680332542579E-3</v>
      </c>
      <c r="G1039" s="2">
        <f t="shared" si="93"/>
        <v>-1.7767258080123713E-3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0.63</v>
      </c>
      <c r="C1040" s="2">
        <f t="shared" si="96"/>
        <v>0.62663976742151761</v>
      </c>
      <c r="D1040" s="2">
        <f t="shared" si="92"/>
        <v>0.62595327542104962</v>
      </c>
      <c r="E1040" s="2">
        <f t="shared" si="91"/>
        <v>6.8649200046799752E-4</v>
      </c>
      <c r="F1040" s="2">
        <f t="shared" si="95"/>
        <v>4.787192826697006E-3</v>
      </c>
      <c r="G1040" s="2">
        <f t="shared" si="93"/>
        <v>-4.1007008262290085E-3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0.64</v>
      </c>
      <c r="C1041" s="2">
        <f t="shared" si="96"/>
        <v>0.62561826474128412</v>
      </c>
      <c r="D1041" s="2">
        <f t="shared" si="92"/>
        <v>0.626993773538009</v>
      </c>
      <c r="E1041" s="2">
        <f t="shared" si="91"/>
        <v>-1.375508796724878E-3</v>
      </c>
      <c r="F1041" s="2">
        <f t="shared" si="95"/>
        <v>3.5546525020126295E-3</v>
      </c>
      <c r="G1041" s="2">
        <f t="shared" si="93"/>
        <v>-4.9301612987375076E-3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0.65</v>
      </c>
      <c r="C1042" s="2">
        <f t="shared" si="96"/>
        <v>0.62629237785800962</v>
      </c>
      <c r="D1042" s="2">
        <f t="shared" si="92"/>
        <v>0.62869793846111943</v>
      </c>
      <c r="E1042" s="2">
        <f t="shared" si="91"/>
        <v>-2.4055606031098131E-3</v>
      </c>
      <c r="F1042" s="2">
        <f t="shared" si="95"/>
        <v>2.3626098809881413E-3</v>
      </c>
      <c r="G1042" s="2">
        <f t="shared" si="93"/>
        <v>-4.7681704840979548E-3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0.65</v>
      </c>
      <c r="C1043" s="2">
        <f t="shared" si="96"/>
        <v>0.62686278126446959</v>
      </c>
      <c r="D1043" s="2">
        <f t="shared" si="92"/>
        <v>0.63027586894548093</v>
      </c>
      <c r="E1043" s="2">
        <f t="shared" si="91"/>
        <v>-3.4130876810113397E-3</v>
      </c>
      <c r="F1043" s="2">
        <f t="shared" si="95"/>
        <v>1.207470368588245E-3</v>
      </c>
      <c r="G1043" s="2">
        <f t="shared" si="93"/>
        <v>-4.6205580495995852E-3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0.64</v>
      </c>
      <c r="C1044" s="2">
        <f t="shared" si="96"/>
        <v>0.62580696876224351</v>
      </c>
      <c r="D1044" s="2">
        <f t="shared" si="92"/>
        <v>0.63099617494951943</v>
      </c>
      <c r="E1044" s="2">
        <f t="shared" si="91"/>
        <v>-5.1892061872759188E-3</v>
      </c>
      <c r="F1044" s="2">
        <f t="shared" si="95"/>
        <v>-7.186494258458779E-5</v>
      </c>
      <c r="G1044" s="2">
        <f t="shared" si="93"/>
        <v>-5.1173412446913306E-3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0.63</v>
      </c>
      <c r="C1045" s="2">
        <f t="shared" si="96"/>
        <v>0.62337512741420598</v>
      </c>
      <c r="D1045" s="2">
        <f t="shared" si="92"/>
        <v>0.63092238421251801</v>
      </c>
      <c r="E1045" s="2">
        <f t="shared" si="91"/>
        <v>-7.5472567983120298E-3</v>
      </c>
      <c r="F1045" s="2">
        <f t="shared" si="95"/>
        <v>-1.5669433137300761E-3</v>
      </c>
      <c r="G1045" s="2">
        <f t="shared" si="93"/>
        <v>-5.9803134845819537E-3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0.63</v>
      </c>
      <c r="C1046" s="2">
        <f t="shared" si="96"/>
        <v>0.62439433858125115</v>
      </c>
      <c r="D1046" s="2">
        <f t="shared" si="92"/>
        <v>0.63085405945603512</v>
      </c>
      <c r="E1046" s="2">
        <f t="shared" si="91"/>
        <v>-6.4597208747839696E-3</v>
      </c>
      <c r="F1046" s="2">
        <f t="shared" si="95"/>
        <v>-2.545498825940855E-3</v>
      </c>
      <c r="G1046" s="2">
        <f t="shared" si="93"/>
        <v>-3.9142220488431146E-3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0.62</v>
      </c>
      <c r="C1047" s="2">
        <f t="shared" si="96"/>
        <v>0.62525674803028941</v>
      </c>
      <c r="D1047" s="2">
        <f t="shared" si="92"/>
        <v>0.63005005505188438</v>
      </c>
      <c r="E1047" s="2">
        <f t="shared" si="91"/>
        <v>-4.7933070215949725E-3</v>
      </c>
      <c r="F1047" s="2">
        <f t="shared" si="95"/>
        <v>-2.9950604650716786E-3</v>
      </c>
      <c r="G1047" s="2">
        <f t="shared" si="93"/>
        <v>-1.7982465565232939E-3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0.6</v>
      </c>
      <c r="C1048" s="2">
        <f t="shared" si="96"/>
        <v>0.62444801756409107</v>
      </c>
      <c r="D1048" s="2">
        <f t="shared" si="92"/>
        <v>0.62782412504804108</v>
      </c>
      <c r="E1048" s="2">
        <f t="shared" si="91"/>
        <v>-3.3761074839500083E-3</v>
      </c>
      <c r="F1048" s="2">
        <f t="shared" si="95"/>
        <v>-3.0712698688473445E-3</v>
      </c>
      <c r="G1048" s="2">
        <f t="shared" si="93"/>
        <v>-3.0483761510266376E-4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0.59</v>
      </c>
      <c r="C1049" s="2">
        <f t="shared" si="96"/>
        <v>0.62222524563115389</v>
      </c>
      <c r="D1049" s="2">
        <f t="shared" si="92"/>
        <v>0.62502233800744544</v>
      </c>
      <c r="E1049" s="2">
        <f t="shared" si="91"/>
        <v>-2.7970923762915545E-3</v>
      </c>
      <c r="F1049" s="2">
        <f t="shared" si="95"/>
        <v>-3.0164343703361868E-3</v>
      </c>
      <c r="G1049" s="2">
        <f t="shared" si="93"/>
        <v>2.1934199404463227E-4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0.59</v>
      </c>
      <c r="C1050" s="2">
        <f t="shared" si="96"/>
        <v>0.62342136168789941</v>
      </c>
      <c r="D1050" s="2">
        <f t="shared" si="92"/>
        <v>0.62242809074763461</v>
      </c>
      <c r="E1050" s="2">
        <f t="shared" si="91"/>
        <v>9.9327094026480101E-4</v>
      </c>
      <c r="F1050" s="2">
        <f t="shared" si="95"/>
        <v>-2.2144933082159893E-3</v>
      </c>
      <c r="G1050" s="2">
        <f t="shared" si="93"/>
        <v>3.2077642484807903E-3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0.59</v>
      </c>
      <c r="C1051" s="2">
        <f t="shared" si="96"/>
        <v>0.62597192142822256</v>
      </c>
      <c r="D1051" s="2">
        <f t="shared" si="92"/>
        <v>0.62002600995151347</v>
      </c>
      <c r="E1051" s="2">
        <f t="shared" si="91"/>
        <v>5.945911476709087E-3</v>
      </c>
      <c r="F1051" s="2">
        <f t="shared" si="95"/>
        <v>-5.8241235123097403E-4</v>
      </c>
      <c r="G1051" s="2">
        <f t="shared" si="93"/>
        <v>6.5283238279400611E-3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0.56999999999999995</v>
      </c>
      <c r="C1052" s="2">
        <f t="shared" si="96"/>
        <v>0.6296685489008037</v>
      </c>
      <c r="D1052" s="2">
        <f t="shared" si="92"/>
        <v>0.61632037958473473</v>
      </c>
      <c r="E1052" s="2">
        <f t="shared" ref="E1052:E1115" si="97">C1052-D1052</f>
        <v>1.334816931606897E-2</v>
      </c>
      <c r="F1052" s="2">
        <f t="shared" si="95"/>
        <v>2.2037039822290147E-3</v>
      </c>
      <c r="G1052" s="2">
        <f t="shared" si="93"/>
        <v>1.1144465333839955E-2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0.56999999999999995</v>
      </c>
      <c r="C1053" s="2">
        <f t="shared" si="96"/>
        <v>0.6327964644545262</v>
      </c>
      <c r="D1053" s="2">
        <f t="shared" ref="D1053:D1116" si="98">$D$4*B1053+(1-$D$4)*D1052</f>
        <v>0.61288924035623582</v>
      </c>
      <c r="E1053" s="2">
        <f t="shared" si="97"/>
        <v>1.9907224098290377E-2</v>
      </c>
      <c r="F1053" s="2">
        <f t="shared" si="95"/>
        <v>5.7444080054412875E-3</v>
      </c>
      <c r="G1053" s="2">
        <f t="shared" si="93"/>
        <v>1.4162816092849089E-2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0.56999999999999995</v>
      </c>
      <c r="C1054" s="2">
        <f t="shared" si="96"/>
        <v>0.63390470069229143</v>
      </c>
      <c r="D1054" s="2">
        <f t="shared" si="98"/>
        <v>0.60971225958910713</v>
      </c>
      <c r="E1054" s="2">
        <f t="shared" si="97"/>
        <v>2.4192441103184303E-2</v>
      </c>
      <c r="F1054" s="2">
        <f t="shared" si="95"/>
        <v>9.4340146249898907E-3</v>
      </c>
      <c r="G1054" s="2">
        <f t="shared" si="93"/>
        <v>1.4758426478194413E-2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0.56999999999999995</v>
      </c>
      <c r="C1055" s="2">
        <f t="shared" si="96"/>
        <v>0.63330397750886191</v>
      </c>
      <c r="D1055" s="2">
        <f t="shared" si="98"/>
        <v>0.60677061073065475</v>
      </c>
      <c r="E1055" s="2">
        <f t="shared" si="97"/>
        <v>2.6533366778207168E-2</v>
      </c>
      <c r="F1055" s="2">
        <f t="shared" si="95"/>
        <v>1.2853885055633348E-2</v>
      </c>
      <c r="G1055" s="2">
        <f t="shared" si="93"/>
        <v>1.3679481722573821E-2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0.56999999999999995</v>
      </c>
      <c r="C1056" s="2">
        <f t="shared" si="96"/>
        <v>0.63279567327672925</v>
      </c>
      <c r="D1056" s="2">
        <f t="shared" si="98"/>
        <v>0.60404686178764333</v>
      </c>
      <c r="E1056" s="2">
        <f t="shared" si="97"/>
        <v>2.8748811489085924E-2</v>
      </c>
      <c r="F1056" s="2">
        <f t="shared" si="95"/>
        <v>1.6032870342323865E-2</v>
      </c>
      <c r="G1056" s="2">
        <f t="shared" si="93"/>
        <v>1.2715941146762059E-2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0.56999999999999995</v>
      </c>
      <c r="C1057" s="2">
        <f t="shared" si="96"/>
        <v>0.63082710815723242</v>
      </c>
      <c r="D1057" s="2">
        <f t="shared" si="98"/>
        <v>0.60152487202559568</v>
      </c>
      <c r="E1057" s="2">
        <f t="shared" si="97"/>
        <v>2.9302236131636739E-2</v>
      </c>
      <c r="F1057" s="2">
        <f t="shared" si="95"/>
        <v>1.868674350018644E-2</v>
      </c>
      <c r="G1057" s="2">
        <f t="shared" si="93"/>
        <v>1.0615492631450299E-2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0.59</v>
      </c>
      <c r="C1058" s="2">
        <f t="shared" si="96"/>
        <v>0.62608447613304286</v>
      </c>
      <c r="D1058" s="2">
        <f t="shared" si="98"/>
        <v>0.6006711778014775</v>
      </c>
      <c r="E1058" s="2">
        <f t="shared" si="97"/>
        <v>2.5413298331565359E-2</v>
      </c>
      <c r="F1058" s="2">
        <f t="shared" si="95"/>
        <v>2.0032054466462224E-2</v>
      </c>
      <c r="G1058" s="2">
        <f t="shared" si="93"/>
        <v>5.3812438651031358E-3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0.61</v>
      </c>
      <c r="C1059" s="2">
        <f t="shared" si="96"/>
        <v>0.62053301826642082</v>
      </c>
      <c r="D1059" s="2">
        <f t="shared" si="98"/>
        <v>0.60136220166803478</v>
      </c>
      <c r="E1059" s="2">
        <f t="shared" si="97"/>
        <v>1.9170816598386042E-2</v>
      </c>
      <c r="F1059" s="2">
        <f t="shared" si="95"/>
        <v>1.9859806892846988E-2</v>
      </c>
      <c r="G1059" s="2">
        <f t="shared" si="93"/>
        <v>-6.8899029446094565E-4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0.62</v>
      </c>
      <c r="C1060" s="2">
        <f t="shared" si="96"/>
        <v>0.61583563084081772</v>
      </c>
      <c r="D1060" s="2">
        <f t="shared" si="98"/>
        <v>0.6027427793222544</v>
      </c>
      <c r="E1060" s="2">
        <f t="shared" si="97"/>
        <v>1.309285151856332E-2</v>
      </c>
      <c r="F1060" s="2">
        <f t="shared" si="95"/>
        <v>1.8506415817990254E-2</v>
      </c>
      <c r="G1060" s="2">
        <f t="shared" ref="G1060:G1123" si="99">E1060-F1060</f>
        <v>-5.4135642994269338E-3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0.62</v>
      </c>
      <c r="C1061" s="2">
        <f t="shared" si="96"/>
        <v>0.61186091840376888</v>
      </c>
      <c r="D1061" s="2">
        <f t="shared" si="98"/>
        <v>0.60402109196505038</v>
      </c>
      <c r="E1061" s="2">
        <f t="shared" si="97"/>
        <v>7.8398264387185002E-3</v>
      </c>
      <c r="F1061" s="2">
        <f t="shared" ref="F1061:F1124" si="101">(E1061*(2/(10)))+((1-(2/10))*F1060)</f>
        <v>1.6373097942135904E-2</v>
      </c>
      <c r="G1061" s="2">
        <f t="shared" si="99"/>
        <v>-8.5332715034174035E-3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0.6</v>
      </c>
      <c r="C1062" s="2">
        <f t="shared" si="96"/>
        <v>0.60542077711088138</v>
      </c>
      <c r="D1062" s="2">
        <f t="shared" si="98"/>
        <v>0.60372323330097255</v>
      </c>
      <c r="E1062" s="2">
        <f t="shared" si="97"/>
        <v>1.6975438099088302E-3</v>
      </c>
      <c r="F1062" s="2">
        <f t="shared" si="101"/>
        <v>1.343798711569049E-2</v>
      </c>
      <c r="G1062" s="2">
        <f t="shared" si="99"/>
        <v>-1.174044330578166E-2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0.61</v>
      </c>
      <c r="C1063" s="2">
        <f t="shared" si="96"/>
        <v>0.59997142678613047</v>
      </c>
      <c r="D1063" s="2">
        <f t="shared" si="98"/>
        <v>0.60418817898238197</v>
      </c>
      <c r="E1063" s="2">
        <f t="shared" si="97"/>
        <v>-4.2167521962515053E-3</v>
      </c>
      <c r="F1063" s="2">
        <f t="shared" si="101"/>
        <v>9.9070392533020923E-3</v>
      </c>
      <c r="G1063" s="2">
        <f t="shared" si="99"/>
        <v>-1.4123791449553598E-2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0.61</v>
      </c>
      <c r="C1064" s="2">
        <f t="shared" si="96"/>
        <v>0.59536043804980276</v>
      </c>
      <c r="D1064" s="2">
        <f t="shared" si="98"/>
        <v>0.60461868424294629</v>
      </c>
      <c r="E1064" s="2">
        <f t="shared" si="97"/>
        <v>-9.2582461931435267E-3</v>
      </c>
      <c r="F1064" s="2">
        <f t="shared" si="101"/>
        <v>6.0739821640129685E-3</v>
      </c>
      <c r="G1064" s="2">
        <f t="shared" si="99"/>
        <v>-1.5332228357156495E-2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0.61</v>
      </c>
      <c r="C1065" s="2">
        <f t="shared" si="96"/>
        <v>0.59145883219598694</v>
      </c>
      <c r="D1065" s="2">
        <f t="shared" si="98"/>
        <v>0.60501730022495026</v>
      </c>
      <c r="E1065" s="2">
        <f t="shared" si="97"/>
        <v>-1.3558468028963322E-2</v>
      </c>
      <c r="F1065" s="2">
        <f t="shared" si="101"/>
        <v>2.1474921254177109E-3</v>
      </c>
      <c r="G1065" s="2">
        <f t="shared" si="99"/>
        <v>-1.5705960154381034E-2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0.6</v>
      </c>
      <c r="C1066" s="2">
        <f t="shared" si="96"/>
        <v>0.5881574733966044</v>
      </c>
      <c r="D1066" s="2">
        <f t="shared" si="98"/>
        <v>0.60464564835643542</v>
      </c>
      <c r="E1066" s="2">
        <f t="shared" si="97"/>
        <v>-1.6488174959831015E-2</v>
      </c>
      <c r="F1066" s="2">
        <f t="shared" si="101"/>
        <v>-1.5796412916320342E-3</v>
      </c>
      <c r="G1066" s="2">
        <f t="shared" si="99"/>
        <v>-1.490853366819898E-2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0.57999999999999996</v>
      </c>
      <c r="C1067" s="2">
        <f t="shared" si="96"/>
        <v>0.58536401595097298</v>
      </c>
      <c r="D1067" s="2">
        <f t="shared" si="98"/>
        <v>0.60282004477447726</v>
      </c>
      <c r="E1067" s="2">
        <f t="shared" si="97"/>
        <v>-1.7456028823504277E-2</v>
      </c>
      <c r="F1067" s="2">
        <f t="shared" si="101"/>
        <v>-4.7549187980064824E-3</v>
      </c>
      <c r="G1067" s="2">
        <f t="shared" si="99"/>
        <v>-1.2701110025497795E-2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0.6</v>
      </c>
      <c r="C1068" s="2">
        <f t="shared" si="96"/>
        <v>0.58607724426620789</v>
      </c>
      <c r="D1068" s="2">
        <f t="shared" si="98"/>
        <v>0.60261115256896036</v>
      </c>
      <c r="E1068" s="2">
        <f t="shared" si="97"/>
        <v>-1.6533908302752476E-2</v>
      </c>
      <c r="F1068" s="2">
        <f t="shared" si="101"/>
        <v>-7.1107166989556811E-3</v>
      </c>
      <c r="G1068" s="2">
        <f t="shared" si="99"/>
        <v>-9.4231916037967947E-3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0.6</v>
      </c>
      <c r="C1069" s="2">
        <f t="shared" si="96"/>
        <v>0.58975766822525277</v>
      </c>
      <c r="D1069" s="2">
        <f t="shared" si="98"/>
        <v>0.60241773386014841</v>
      </c>
      <c r="E1069" s="2">
        <f t="shared" si="97"/>
        <v>-1.2660065634895634E-2</v>
      </c>
      <c r="F1069" s="2">
        <f t="shared" si="101"/>
        <v>-8.2205864861436724E-3</v>
      </c>
      <c r="G1069" s="2">
        <f t="shared" si="99"/>
        <v>-4.4394791487519618E-3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0.6</v>
      </c>
      <c r="C1070" s="2">
        <f t="shared" si="96"/>
        <v>0.594410334652137</v>
      </c>
      <c r="D1070" s="2">
        <f t="shared" si="98"/>
        <v>0.60223864246310033</v>
      </c>
      <c r="E1070" s="2">
        <f t="shared" si="97"/>
        <v>-7.8283078109633308E-3</v>
      </c>
      <c r="F1070" s="2">
        <f t="shared" si="101"/>
        <v>-8.1421307511076041E-3</v>
      </c>
      <c r="G1070" s="2">
        <f t="shared" si="99"/>
        <v>3.1382294014427325E-4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0.63</v>
      </c>
      <c r="C1071" s="2">
        <f t="shared" si="96"/>
        <v>0.59834720624411597</v>
      </c>
      <c r="D1071" s="2">
        <f t="shared" si="98"/>
        <v>0.60429503931768547</v>
      </c>
      <c r="E1071" s="2">
        <f t="shared" si="97"/>
        <v>-5.9478330735694973E-3</v>
      </c>
      <c r="F1071" s="2">
        <f t="shared" si="101"/>
        <v>-7.7032712155999834E-3</v>
      </c>
      <c r="G1071" s="2">
        <f t="shared" si="99"/>
        <v>1.7554381420304861E-3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0.64</v>
      </c>
      <c r="C1072" s="2">
        <f t="shared" si="96"/>
        <v>0.59860148220655962</v>
      </c>
      <c r="D1072" s="2">
        <f t="shared" si="98"/>
        <v>0.60693985122007921</v>
      </c>
      <c r="E1072" s="2">
        <f t="shared" si="97"/>
        <v>-8.3383690135195865E-3</v>
      </c>
      <c r="F1072" s="2">
        <f t="shared" si="101"/>
        <v>-7.8302907751839051E-3</v>
      </c>
      <c r="G1072" s="2">
        <f t="shared" si="99"/>
        <v>-5.080782383356814E-4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5">
        <f>TITRES_STAT!D1076</f>
        <v>0.63</v>
      </c>
      <c r="C1073" s="2">
        <f t="shared" si="96"/>
        <v>0.60035510032862727</v>
      </c>
      <c r="D1073" s="2">
        <f t="shared" si="98"/>
        <v>0.60864801038896221</v>
      </c>
      <c r="E1073" s="2">
        <f t="shared" si="97"/>
        <v>-8.2929100603349459E-3</v>
      </c>
      <c r="F1073" s="2">
        <f t="shared" si="101"/>
        <v>-7.9228146322141146E-3</v>
      </c>
      <c r="G1073" s="2">
        <f t="shared" si="99"/>
        <v>-3.7009542812083129E-4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5">
        <f>TITRES_STAT!D1077</f>
        <v>0.65</v>
      </c>
      <c r="C1074" s="2">
        <f t="shared" si="96"/>
        <v>0.60183893104729991</v>
      </c>
      <c r="D1074" s="2">
        <f t="shared" si="98"/>
        <v>0.61171112073052059</v>
      </c>
      <c r="E1074" s="2">
        <f t="shared" si="97"/>
        <v>-9.8721896832206779E-3</v>
      </c>
      <c r="F1074" s="2">
        <f t="shared" si="101"/>
        <v>-8.312689642415428E-3</v>
      </c>
      <c r="G1074" s="2">
        <f t="shared" si="99"/>
        <v>-1.5595000408052499E-3</v>
      </c>
      <c r="H1074" s="2" t="str">
        <f t="shared" si="100"/>
        <v>Hold</v>
      </c>
    </row>
    <row r="1075" spans="1:8" ht="13.5" x14ac:dyDescent="0.25">
      <c r="A1075" s="3">
        <f>TITRES_STAT!B1078</f>
        <v>43874</v>
      </c>
      <c r="B1075" s="5">
        <f>TITRES_STAT!D1078</f>
        <v>0.68</v>
      </c>
      <c r="C1075" s="2">
        <f t="shared" si="96"/>
        <v>0.603094480116946</v>
      </c>
      <c r="D1075" s="2">
        <f t="shared" si="98"/>
        <v>0.6167695562319635</v>
      </c>
      <c r="E1075" s="2">
        <f t="shared" si="97"/>
        <v>-1.3675076115017504E-2</v>
      </c>
      <c r="F1075" s="2">
        <f t="shared" si="101"/>
        <v>-9.3851669369358435E-3</v>
      </c>
      <c r="G1075" s="2">
        <f t="shared" si="99"/>
        <v>-4.2899091780816603E-3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0.72</v>
      </c>
      <c r="C1076" s="2">
        <f t="shared" si="96"/>
        <v>0.6026184062528005</v>
      </c>
      <c r="D1076" s="2">
        <f t="shared" si="98"/>
        <v>0.62441625577033655</v>
      </c>
      <c r="E1076" s="2">
        <f t="shared" si="97"/>
        <v>-2.179784951753605E-2</v>
      </c>
      <c r="F1076" s="2">
        <f t="shared" si="101"/>
        <v>-1.1867703453055885E-2</v>
      </c>
      <c r="G1076" s="2">
        <f t="shared" si="99"/>
        <v>-9.9301460644801651E-3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0.71</v>
      </c>
      <c r="C1077" s="2">
        <f t="shared" si="96"/>
        <v>0.59913865144467737</v>
      </c>
      <c r="D1077" s="2">
        <f t="shared" si="98"/>
        <v>0.63075579237994128</v>
      </c>
      <c r="E1077" s="2">
        <f t="shared" si="97"/>
        <v>-3.161714093526391E-2</v>
      </c>
      <c r="F1077" s="2">
        <f t="shared" si="101"/>
        <v>-1.581759094949749E-2</v>
      </c>
      <c r="G1077" s="2">
        <f t="shared" si="99"/>
        <v>-1.5799549985766419E-2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0.7</v>
      </c>
      <c r="C1078" s="2">
        <f t="shared" si="96"/>
        <v>0.59927116660703472</v>
      </c>
      <c r="D1078" s="2">
        <f t="shared" si="98"/>
        <v>0.63588499294439005</v>
      </c>
      <c r="E1078" s="2">
        <f t="shared" si="97"/>
        <v>-3.6613826337355326E-2</v>
      </c>
      <c r="F1078" s="2">
        <f t="shared" si="101"/>
        <v>-1.9976838027069059E-2</v>
      </c>
      <c r="G1078" s="2">
        <f t="shared" si="99"/>
        <v>-1.6636988310286267E-2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0.71</v>
      </c>
      <c r="C1079" s="2">
        <f t="shared" si="96"/>
        <v>0.59938329482133712</v>
      </c>
      <c r="D1079" s="2">
        <f t="shared" si="98"/>
        <v>0.64137499346702787</v>
      </c>
      <c r="E1079" s="2">
        <f t="shared" si="97"/>
        <v>-4.1991698645690745E-2</v>
      </c>
      <c r="F1079" s="2">
        <f t="shared" si="101"/>
        <v>-2.4379810150793393E-2</v>
      </c>
      <c r="G1079" s="2">
        <f t="shared" si="99"/>
        <v>-1.7611888494897351E-2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0.72</v>
      </c>
      <c r="C1080" s="2">
        <f t="shared" si="96"/>
        <v>0.59947817254113145</v>
      </c>
      <c r="D1080" s="2">
        <f t="shared" si="98"/>
        <v>0.6471990680250258</v>
      </c>
      <c r="E1080" s="2">
        <f t="shared" si="97"/>
        <v>-4.7720895483894354E-2</v>
      </c>
      <c r="F1080" s="2">
        <f t="shared" si="101"/>
        <v>-2.9048027217413584E-2</v>
      </c>
      <c r="G1080" s="2">
        <f t="shared" si="99"/>
        <v>-1.867286826648077E-2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0.72</v>
      </c>
      <c r="C1081" s="2">
        <f t="shared" si="96"/>
        <v>0.60417383830403426</v>
      </c>
      <c r="D1081" s="2">
        <f t="shared" si="98"/>
        <v>0.65259172965280166</v>
      </c>
      <c r="E1081" s="2">
        <f t="shared" si="97"/>
        <v>-4.8417891348767395E-2</v>
      </c>
      <c r="F1081" s="2">
        <f t="shared" si="101"/>
        <v>-3.2922000043684348E-2</v>
      </c>
      <c r="G1081" s="2">
        <f t="shared" si="99"/>
        <v>-1.5495891305083047E-2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0.7</v>
      </c>
      <c r="C1082" s="2">
        <f t="shared" si="96"/>
        <v>0.60968555548802905</v>
      </c>
      <c r="D1082" s="2">
        <f t="shared" si="98"/>
        <v>0.65610345338222376</v>
      </c>
      <c r="E1082" s="2">
        <f t="shared" si="97"/>
        <v>-4.6417897894194704E-2</v>
      </c>
      <c r="F1082" s="2">
        <f t="shared" si="101"/>
        <v>-3.562117961378642E-2</v>
      </c>
      <c r="G1082" s="2">
        <f t="shared" si="99"/>
        <v>-1.0796718280408284E-2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0.69</v>
      </c>
      <c r="C1083" s="2">
        <f t="shared" si="96"/>
        <v>0.61281085464371687</v>
      </c>
      <c r="D1083" s="2">
        <f t="shared" si="98"/>
        <v>0.65861430868724424</v>
      </c>
      <c r="E1083" s="2">
        <f t="shared" si="97"/>
        <v>-4.580345404352737E-2</v>
      </c>
      <c r="F1083" s="2">
        <f t="shared" si="101"/>
        <v>-3.765763449973461E-2</v>
      </c>
      <c r="G1083" s="2">
        <f t="shared" si="99"/>
        <v>-8.1458195437927594E-3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0.7</v>
      </c>
      <c r="C1084" s="2">
        <f t="shared" si="96"/>
        <v>0.61853226162160657</v>
      </c>
      <c r="D1084" s="2">
        <f t="shared" si="98"/>
        <v>0.66167991545115201</v>
      </c>
      <c r="E1084" s="2">
        <f t="shared" si="97"/>
        <v>-4.314765382954544E-2</v>
      </c>
      <c r="F1084" s="2">
        <f t="shared" si="101"/>
        <v>-3.875563836569678E-2</v>
      </c>
      <c r="G1084" s="2">
        <f t="shared" si="99"/>
        <v>-4.39201546384866E-3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0.7</v>
      </c>
      <c r="C1085" s="2">
        <f t="shared" si="96"/>
        <v>0.62798883675674411</v>
      </c>
      <c r="D1085" s="2">
        <f t="shared" si="98"/>
        <v>0.66451844023254814</v>
      </c>
      <c r="E1085" s="2">
        <f t="shared" si="97"/>
        <v>-3.6529603475804029E-2</v>
      </c>
      <c r="F1085" s="2">
        <f t="shared" si="101"/>
        <v>-3.8310431387718231E-2</v>
      </c>
      <c r="G1085" s="2">
        <f t="shared" si="99"/>
        <v>1.7808279119142026E-3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0.71</v>
      </c>
      <c r="C1086" s="2">
        <f t="shared" si="96"/>
        <v>0.64214440033262954</v>
      </c>
      <c r="D1086" s="2">
        <f t="shared" si="98"/>
        <v>0.66788744465976679</v>
      </c>
      <c r="E1086" s="2">
        <f t="shared" si="97"/>
        <v>-2.5743044327137254E-2</v>
      </c>
      <c r="F1086" s="2">
        <f t="shared" si="101"/>
        <v>-3.5796953975602036E-2</v>
      </c>
      <c r="G1086" s="2">
        <f t="shared" si="99"/>
        <v>1.0053909648464782E-2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0.71</v>
      </c>
      <c r="C1087" s="2">
        <f t="shared" si="96"/>
        <v>0.65258372335837889</v>
      </c>
      <c r="D1087" s="2">
        <f t="shared" si="98"/>
        <v>0.67100689320348783</v>
      </c>
      <c r="E1087" s="2">
        <f t="shared" si="97"/>
        <v>-1.8423169845108944E-2</v>
      </c>
      <c r="F1087" s="2">
        <f t="shared" si="101"/>
        <v>-3.232219714950342E-2</v>
      </c>
      <c r="G1087" s="2">
        <f t="shared" si="99"/>
        <v>1.3899027304394476E-2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0.71</v>
      </c>
      <c r="C1088" s="2">
        <f t="shared" si="96"/>
        <v>0.65987853514939743</v>
      </c>
      <c r="D1088" s="2">
        <f t="shared" si="98"/>
        <v>0.67389527148471096</v>
      </c>
      <c r="E1088" s="2">
        <f t="shared" si="97"/>
        <v>-1.4016736335313529E-2</v>
      </c>
      <c r="F1088" s="2">
        <f t="shared" si="101"/>
        <v>-2.8661104986665444E-2</v>
      </c>
      <c r="G1088" s="2">
        <f t="shared" si="99"/>
        <v>1.4644368651351915E-2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0.7</v>
      </c>
      <c r="C1089" s="2">
        <f t="shared" si="96"/>
        <v>0.66758952974179786</v>
      </c>
      <c r="D1089" s="2">
        <f t="shared" si="98"/>
        <v>0.67582895507843599</v>
      </c>
      <c r="E1089" s="2">
        <f t="shared" si="97"/>
        <v>-8.2394253366381287E-3</v>
      </c>
      <c r="F1089" s="2">
        <f t="shared" si="101"/>
        <v>-2.4576769056659981E-2</v>
      </c>
      <c r="G1089" s="2">
        <f t="shared" si="99"/>
        <v>1.6337343720021852E-2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0.7</v>
      </c>
      <c r="C1090" s="2">
        <f t="shared" si="96"/>
        <v>0.67565267901229042</v>
      </c>
      <c r="D1090" s="2">
        <f t="shared" si="98"/>
        <v>0.67761940285040367</v>
      </c>
      <c r="E1090" s="2">
        <f t="shared" si="97"/>
        <v>-1.966723838113249E-3</v>
      </c>
      <c r="F1090" s="2">
        <f t="shared" si="101"/>
        <v>-2.0054760012950635E-2</v>
      </c>
      <c r="G1090" s="2">
        <f t="shared" si="99"/>
        <v>1.8088036174837386E-2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0.68</v>
      </c>
      <c r="C1091" s="2">
        <f t="shared" si="96"/>
        <v>0.68247534377963026</v>
      </c>
      <c r="D1091" s="2">
        <f t="shared" si="98"/>
        <v>0.67779574338000348</v>
      </c>
      <c r="E1091" s="2">
        <f t="shared" si="97"/>
        <v>4.6796003996267821E-3</v>
      </c>
      <c r="F1091" s="2">
        <f t="shared" si="101"/>
        <v>-1.5107887930435151E-2</v>
      </c>
      <c r="G1091" s="2">
        <f t="shared" si="99"/>
        <v>1.9787488330061935E-2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0.67</v>
      </c>
      <c r="C1092" s="2">
        <f t="shared" si="96"/>
        <v>0.68517144473661018</v>
      </c>
      <c r="D1092" s="2">
        <f t="shared" si="98"/>
        <v>0.67721828090741054</v>
      </c>
      <c r="E1092" s="2">
        <f t="shared" si="97"/>
        <v>7.9531638291996387E-3</v>
      </c>
      <c r="F1092" s="2">
        <f t="shared" si="101"/>
        <v>-1.0495677578508195E-2</v>
      </c>
      <c r="G1092" s="2">
        <f t="shared" si="99"/>
        <v>1.8448841407707833E-2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0.65</v>
      </c>
      <c r="C1093" s="2">
        <f t="shared" si="96"/>
        <v>0.68591429939251625</v>
      </c>
      <c r="D1093" s="2">
        <f t="shared" si="98"/>
        <v>0.67520211195130608</v>
      </c>
      <c r="E1093" s="2">
        <f t="shared" si="97"/>
        <v>1.0712187441210164E-2</v>
      </c>
      <c r="F1093" s="2">
        <f t="shared" si="101"/>
        <v>-6.2541045745645243E-3</v>
      </c>
      <c r="G1093" s="2">
        <f t="shared" si="99"/>
        <v>1.6966292015774688E-2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0.63</v>
      </c>
      <c r="C1094" s="2">
        <f t="shared" si="96"/>
        <v>0.68808133025520601</v>
      </c>
      <c r="D1094" s="2">
        <f t="shared" si="98"/>
        <v>0.67185380736232037</v>
      </c>
      <c r="E1094" s="2">
        <f t="shared" si="97"/>
        <v>1.6227522892885649E-2</v>
      </c>
      <c r="F1094" s="2">
        <f t="shared" si="101"/>
        <v>-1.7577790810744897E-3</v>
      </c>
      <c r="G1094" s="2">
        <f t="shared" si="99"/>
        <v>1.7985301973960137E-2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0.63</v>
      </c>
      <c r="C1095" s="2">
        <f t="shared" si="96"/>
        <v>0.68991497175440508</v>
      </c>
      <c r="D1095" s="2">
        <f t="shared" si="98"/>
        <v>0.66875352533548182</v>
      </c>
      <c r="E1095" s="2">
        <f t="shared" si="97"/>
        <v>2.1161446418923258E-2</v>
      </c>
      <c r="F1095" s="2">
        <f t="shared" si="101"/>
        <v>2.8260660189250598E-3</v>
      </c>
      <c r="G1095" s="2">
        <f t="shared" si="99"/>
        <v>1.83353803999982E-2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0.64</v>
      </c>
      <c r="C1096" s="2">
        <f t="shared" si="96"/>
        <v>0.69300497609988121</v>
      </c>
      <c r="D1096" s="2">
        <f t="shared" si="98"/>
        <v>0.6666236345698906</v>
      </c>
      <c r="E1096" s="2">
        <f t="shared" si="97"/>
        <v>2.638134152999061E-2</v>
      </c>
      <c r="F1096" s="2">
        <f t="shared" si="101"/>
        <v>7.5371211211381697E-3</v>
      </c>
      <c r="G1096" s="2">
        <f t="shared" si="99"/>
        <v>1.884422040885244E-2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0.62</v>
      </c>
      <c r="C1097" s="2">
        <f t="shared" si="96"/>
        <v>0.6956195951614379</v>
      </c>
      <c r="D1097" s="2">
        <f t="shared" si="98"/>
        <v>0.66317003200915792</v>
      </c>
      <c r="E1097" s="2">
        <f t="shared" si="97"/>
        <v>3.2449563152279981E-2</v>
      </c>
      <c r="F1097" s="2">
        <f t="shared" si="101"/>
        <v>1.2519609527366533E-2</v>
      </c>
      <c r="G1097" s="2">
        <f t="shared" si="99"/>
        <v>1.9929953624913448E-2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0.61</v>
      </c>
      <c r="C1098" s="2">
        <f t="shared" si="96"/>
        <v>0.69783196513660128</v>
      </c>
      <c r="D1098" s="2">
        <f t="shared" si="98"/>
        <v>0.65923151111959066</v>
      </c>
      <c r="E1098" s="2">
        <f t="shared" si="97"/>
        <v>3.8600454017010621E-2</v>
      </c>
      <c r="F1098" s="2">
        <f t="shared" si="101"/>
        <v>1.7735778425295352E-2</v>
      </c>
      <c r="G1098" s="2">
        <f t="shared" si="99"/>
        <v>2.086467559171527E-2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0.6</v>
      </c>
      <c r="C1099" s="2">
        <f t="shared" si="96"/>
        <v>0.69816550896173957</v>
      </c>
      <c r="D1099" s="2">
        <f t="shared" si="98"/>
        <v>0.65484399177739872</v>
      </c>
      <c r="E1099" s="2">
        <f t="shared" si="97"/>
        <v>4.3321517184340852E-2</v>
      </c>
      <c r="F1099" s="2">
        <f t="shared" si="101"/>
        <v>2.2852926177104452E-2</v>
      </c>
      <c r="G1099" s="2">
        <f t="shared" si="99"/>
        <v>2.04685910072364E-2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0.59</v>
      </c>
      <c r="C1100" s="2">
        <f t="shared" si="96"/>
        <v>0.69844773835224117</v>
      </c>
      <c r="D1100" s="2">
        <f t="shared" si="98"/>
        <v>0.65004073312722099</v>
      </c>
      <c r="E1100" s="2">
        <f t="shared" si="97"/>
        <v>4.8407005225020172E-2</v>
      </c>
      <c r="F1100" s="2">
        <f t="shared" si="101"/>
        <v>2.7963741986687597E-2</v>
      </c>
      <c r="G1100" s="2">
        <f t="shared" si="99"/>
        <v>2.0443263238332576E-2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0.59</v>
      </c>
      <c r="C1101" s="2">
        <f t="shared" si="96"/>
        <v>0.69560962475958876</v>
      </c>
      <c r="D1101" s="2">
        <f t="shared" si="98"/>
        <v>0.64559327141409351</v>
      </c>
      <c r="E1101" s="2">
        <f t="shared" si="97"/>
        <v>5.0016353345495257E-2</v>
      </c>
      <c r="F1101" s="2">
        <f t="shared" si="101"/>
        <v>3.237426425844913E-2</v>
      </c>
      <c r="G1101" s="2">
        <f t="shared" si="99"/>
        <v>1.7642089087046127E-2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0.59</v>
      </c>
      <c r="C1102" s="2">
        <f t="shared" si="96"/>
        <v>0.69166968248888283</v>
      </c>
      <c r="D1102" s="2">
        <f t="shared" si="98"/>
        <v>0.6414752513093458</v>
      </c>
      <c r="E1102" s="2">
        <f t="shared" si="97"/>
        <v>5.0194431179537036E-2</v>
      </c>
      <c r="F1102" s="2">
        <f t="shared" si="101"/>
        <v>3.5938297642666713E-2</v>
      </c>
      <c r="G1102" s="2">
        <f t="shared" si="99"/>
        <v>1.4256133536870323E-2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0.6</v>
      </c>
      <c r="C1103" s="2">
        <f t="shared" ref="C1103:C1166" si="102">$C$4*B1093+C1102*(1-$C$4)</f>
        <v>0.6852589621059777</v>
      </c>
      <c r="D1103" s="2">
        <f t="shared" si="98"/>
        <v>0.63840301047161641</v>
      </c>
      <c r="E1103" s="2">
        <f t="shared" si="97"/>
        <v>4.6855951634361293E-2</v>
      </c>
      <c r="F1103" s="2">
        <f t="shared" si="101"/>
        <v>3.8121828441005631E-2</v>
      </c>
      <c r="G1103" s="2">
        <f t="shared" si="99"/>
        <v>8.7341231933556612E-3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0.59</v>
      </c>
      <c r="C1104" s="2">
        <f t="shared" si="102"/>
        <v>0.67675758332044267</v>
      </c>
      <c r="D1104" s="2">
        <f t="shared" si="98"/>
        <v>0.63481760228853368</v>
      </c>
      <c r="E1104" s="2">
        <f t="shared" si="97"/>
        <v>4.1939981031908991E-2</v>
      </c>
      <c r="F1104" s="2">
        <f t="shared" si="101"/>
        <v>3.8885458959186305E-2</v>
      </c>
      <c r="G1104" s="2">
        <f t="shared" si="99"/>
        <v>3.054522072722686E-3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0.57999999999999996</v>
      </c>
      <c r="C1105" s="2">
        <f t="shared" si="102"/>
        <v>0.66956410896345142</v>
      </c>
      <c r="D1105" s="2">
        <f t="shared" si="98"/>
        <v>0.63075703915604975</v>
      </c>
      <c r="E1105" s="2">
        <f t="shared" si="97"/>
        <v>3.8807069807401673E-2</v>
      </c>
      <c r="F1105" s="2">
        <f t="shared" si="101"/>
        <v>3.8869781128829384E-2</v>
      </c>
      <c r="G1105" s="2">
        <f t="shared" si="99"/>
        <v>-6.2711321427710853E-5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5">
        <f>TITRES_STAT!D1109</f>
        <v>0.57999999999999996</v>
      </c>
      <c r="C1106" s="2">
        <f t="shared" si="102"/>
        <v>0.66501578450753585</v>
      </c>
      <c r="D1106" s="2">
        <f t="shared" si="98"/>
        <v>0.62699725847782384</v>
      </c>
      <c r="E1106" s="2">
        <f t="shared" si="97"/>
        <v>3.8018526029712008E-2</v>
      </c>
      <c r="F1106" s="2">
        <f t="shared" si="101"/>
        <v>3.8699530109005911E-2</v>
      </c>
      <c r="G1106" s="2">
        <f t="shared" si="99"/>
        <v>-6.8100407929390372E-4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0.57999999999999996</v>
      </c>
      <c r="C1107" s="2">
        <f t="shared" si="102"/>
        <v>0.65809027919868424</v>
      </c>
      <c r="D1107" s="2">
        <f t="shared" si="98"/>
        <v>0.62351598007205911</v>
      </c>
      <c r="E1107" s="2">
        <f t="shared" si="97"/>
        <v>3.457429912662513E-2</v>
      </c>
      <c r="F1107" s="2">
        <f t="shared" si="101"/>
        <v>3.7874483912529761E-2</v>
      </c>
      <c r="G1107" s="2">
        <f t="shared" si="99"/>
        <v>-3.3001847859046307E-3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0.59</v>
      </c>
      <c r="C1108" s="2">
        <f t="shared" si="102"/>
        <v>0.65069177470657891</v>
      </c>
      <c r="D1108" s="2">
        <f t="shared" si="98"/>
        <v>0.62103331488153624</v>
      </c>
      <c r="E1108" s="2">
        <f t="shared" si="97"/>
        <v>2.9658459825042671E-2</v>
      </c>
      <c r="F1108" s="2">
        <f t="shared" si="101"/>
        <v>3.6231279095032348E-2</v>
      </c>
      <c r="G1108" s="2">
        <f t="shared" si="99"/>
        <v>-6.572819269989677E-3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0.57999999999999996</v>
      </c>
      <c r="C1109" s="2">
        <f t="shared" si="102"/>
        <v>0.64289304013633597</v>
      </c>
      <c r="D1109" s="2">
        <f t="shared" si="98"/>
        <v>0.61799381007549659</v>
      </c>
      <c r="E1109" s="2">
        <f t="shared" si="97"/>
        <v>2.4899230060839384E-2</v>
      </c>
      <c r="F1109" s="2">
        <f t="shared" si="101"/>
        <v>3.3964869288193755E-2</v>
      </c>
      <c r="G1109" s="2">
        <f t="shared" si="99"/>
        <v>-9.0656392273543718E-3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0.56999999999999995</v>
      </c>
      <c r="C1110" s="2">
        <f t="shared" si="102"/>
        <v>0.63475564934613038</v>
      </c>
      <c r="D1110" s="2">
        <f t="shared" si="98"/>
        <v>0.61443871303286723</v>
      </c>
      <c r="E1110" s="2">
        <f t="shared" si="97"/>
        <v>2.0316936313263145E-2</v>
      </c>
      <c r="F1110" s="2">
        <f t="shared" si="101"/>
        <v>3.1235282693207637E-2</v>
      </c>
      <c r="G1110" s="2">
        <f t="shared" si="99"/>
        <v>-1.0918346379944491E-2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0.56000000000000005</v>
      </c>
      <c r="C1111" s="2">
        <f t="shared" si="102"/>
        <v>0.62787016483134117</v>
      </c>
      <c r="D1111" s="2">
        <f t="shared" si="98"/>
        <v>0.61040621577117338</v>
      </c>
      <c r="E1111" s="2">
        <f t="shared" si="97"/>
        <v>1.7463949060167794E-2</v>
      </c>
      <c r="F1111" s="2">
        <f t="shared" si="101"/>
        <v>2.848101596659967E-2</v>
      </c>
      <c r="G1111" s="2">
        <f t="shared" si="99"/>
        <v>-1.1017066906431876E-2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0.55000000000000004</v>
      </c>
      <c r="C1112" s="2">
        <f t="shared" si="102"/>
        <v>0.62204398562651941</v>
      </c>
      <c r="D1112" s="2">
        <f t="shared" si="98"/>
        <v>0.60593168126960495</v>
      </c>
      <c r="E1112" s="2">
        <f t="shared" si="97"/>
        <v>1.6112304356914464E-2</v>
      </c>
      <c r="F1112" s="2">
        <f t="shared" si="101"/>
        <v>2.600727364466263E-2</v>
      </c>
      <c r="G1112" s="2">
        <f t="shared" si="99"/>
        <v>-9.8949692877481656E-3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0.54</v>
      </c>
      <c r="C1113" s="2">
        <f t="shared" si="102"/>
        <v>0.61865260322243953</v>
      </c>
      <c r="D1113" s="2">
        <f t="shared" si="98"/>
        <v>0.60104785302741204</v>
      </c>
      <c r="E1113" s="2">
        <f t="shared" si="97"/>
        <v>1.7604750195027496E-2</v>
      </c>
      <c r="F1113" s="2">
        <f t="shared" si="101"/>
        <v>2.4326768954735605E-2</v>
      </c>
      <c r="G1113" s="2">
        <f t="shared" si="99"/>
        <v>-6.7220187597081087E-3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0.55000000000000004</v>
      </c>
      <c r="C1114" s="2">
        <f t="shared" si="102"/>
        <v>0.61424451041898731</v>
      </c>
      <c r="D1114" s="2">
        <f t="shared" si="98"/>
        <v>0.59726653058093704</v>
      </c>
      <c r="E1114" s="2">
        <f t="shared" si="97"/>
        <v>1.6977979838050272E-2</v>
      </c>
      <c r="F1114" s="2">
        <f t="shared" si="101"/>
        <v>2.2857011131398541E-2</v>
      </c>
      <c r="G1114" s="2">
        <f t="shared" si="99"/>
        <v>-5.8790312933482691E-3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0.55000000000000004</v>
      </c>
      <c r="C1115" s="2">
        <f t="shared" si="102"/>
        <v>0.60897612420068159</v>
      </c>
      <c r="D1115" s="2">
        <f t="shared" si="98"/>
        <v>0.59376530609346023</v>
      </c>
      <c r="E1115" s="2">
        <f t="shared" si="97"/>
        <v>1.5210818107221358E-2</v>
      </c>
      <c r="F1115" s="2">
        <f t="shared" si="101"/>
        <v>2.1327772526563104E-2</v>
      </c>
      <c r="G1115" s="2">
        <f t="shared" si="99"/>
        <v>-6.1169544193417462E-3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0.54</v>
      </c>
      <c r="C1116" s="2">
        <f t="shared" si="102"/>
        <v>0.60451825893903821</v>
      </c>
      <c r="D1116" s="2">
        <f t="shared" si="98"/>
        <v>0.58978269082727808</v>
      </c>
      <c r="E1116" s="2">
        <f t="shared" ref="E1116:E1179" si="103">C1116-D1116</f>
        <v>1.4735568111760133E-2</v>
      </c>
      <c r="F1116" s="2">
        <f t="shared" si="101"/>
        <v>2.000933164360251E-2</v>
      </c>
      <c r="G1116" s="2">
        <f t="shared" si="99"/>
        <v>-5.2737635318423765E-3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0.53</v>
      </c>
      <c r="C1117" s="2">
        <f t="shared" si="102"/>
        <v>0.60074621910226311</v>
      </c>
      <c r="D1117" s="2">
        <f t="shared" ref="D1117:D1180" si="104">$D$4*B1117+(1-$D$4)*D1116</f>
        <v>0.58535434335859082</v>
      </c>
      <c r="E1117" s="2">
        <f t="shared" si="103"/>
        <v>1.539187574367229E-2</v>
      </c>
      <c r="F1117" s="2">
        <f t="shared" si="101"/>
        <v>1.9085840463616464E-2</v>
      </c>
      <c r="G1117" s="2">
        <f t="shared" si="99"/>
        <v>-3.6939647199441747E-3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0.52</v>
      </c>
      <c r="C1118" s="2">
        <f t="shared" si="102"/>
        <v>0.5990929546249919</v>
      </c>
      <c r="D1118" s="2">
        <f t="shared" si="104"/>
        <v>0.58051328088758414</v>
      </c>
      <c r="E1118" s="2">
        <f t="shared" si="103"/>
        <v>1.8579673737407765E-2</v>
      </c>
      <c r="F1118" s="2">
        <f t="shared" si="101"/>
        <v>1.8984607118374727E-2</v>
      </c>
      <c r="G1118" s="2">
        <f t="shared" si="99"/>
        <v>-4.0493338096696252E-4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0.53</v>
      </c>
      <c r="C1119" s="2">
        <f t="shared" si="102"/>
        <v>0.5961555769903778</v>
      </c>
      <c r="D1119" s="2">
        <f t="shared" si="104"/>
        <v>0.57677155637739264</v>
      </c>
      <c r="E1119" s="2">
        <f t="shared" si="103"/>
        <v>1.9384020612985164E-2</v>
      </c>
      <c r="F1119" s="2">
        <f t="shared" si="101"/>
        <v>1.9064489817296817E-2</v>
      </c>
      <c r="G1119" s="2">
        <f t="shared" si="99"/>
        <v>3.1953079568834697E-4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5">
        <f>TITRES_STAT!D1123</f>
        <v>0.54</v>
      </c>
      <c r="C1120" s="2">
        <f t="shared" si="102"/>
        <v>0.59213164206878122</v>
      </c>
      <c r="D1120" s="2">
        <f t="shared" si="104"/>
        <v>0.57404773738647474</v>
      </c>
      <c r="E1120" s="2">
        <f t="shared" si="103"/>
        <v>1.8083904682306473E-2</v>
      </c>
      <c r="F1120" s="2">
        <f t="shared" si="101"/>
        <v>1.8868372790298748E-2</v>
      </c>
      <c r="G1120" s="2">
        <f t="shared" si="99"/>
        <v>-7.8446810799227482E-4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0.55000000000000004</v>
      </c>
      <c r="C1121" s="2">
        <f t="shared" si="102"/>
        <v>0.58718831251973791</v>
      </c>
      <c r="D1121" s="2">
        <f t="shared" si="104"/>
        <v>0.5722664235059951</v>
      </c>
      <c r="E1121" s="2">
        <f t="shared" si="103"/>
        <v>1.4921889013742806E-2</v>
      </c>
      <c r="F1121" s="2">
        <f t="shared" si="101"/>
        <v>1.8079076034987561E-2</v>
      </c>
      <c r="G1121" s="2">
        <f t="shared" si="99"/>
        <v>-3.1571870212447548E-3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0.55000000000000004</v>
      </c>
      <c r="C1122" s="2">
        <f t="shared" si="102"/>
        <v>0.58146703367054742</v>
      </c>
      <c r="D1122" s="2">
        <f t="shared" si="104"/>
        <v>0.57061705880184732</v>
      </c>
      <c r="E1122" s="2">
        <f t="shared" si="103"/>
        <v>1.0849974868700096E-2</v>
      </c>
      <c r="F1122" s="2">
        <f t="shared" si="101"/>
        <v>1.6633255801730071E-2</v>
      </c>
      <c r="G1122" s="2">
        <f t="shared" si="99"/>
        <v>-5.7832809330299745E-3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0.55000000000000004</v>
      </c>
      <c r="C1123" s="2">
        <f t="shared" si="102"/>
        <v>0.57508749002892479</v>
      </c>
      <c r="D1123" s="2">
        <f t="shared" si="104"/>
        <v>0.56908986926096972</v>
      </c>
      <c r="E1123" s="2">
        <f t="shared" si="103"/>
        <v>5.9976207679550697E-3</v>
      </c>
      <c r="F1123" s="2">
        <f t="shared" si="101"/>
        <v>1.450612879497507E-2</v>
      </c>
      <c r="G1123" s="2">
        <f t="shared" si="99"/>
        <v>-8.5085080270200005E-3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0.56000000000000005</v>
      </c>
      <c r="C1124" s="2">
        <f t="shared" si="102"/>
        <v>0.57122787617832094</v>
      </c>
      <c r="D1124" s="2">
        <f t="shared" si="104"/>
        <v>0.56841654561200894</v>
      </c>
      <c r="E1124" s="2">
        <f t="shared" si="103"/>
        <v>2.8113305663119981E-3</v>
      </c>
      <c r="F1124" s="2">
        <f t="shared" si="101"/>
        <v>1.2167169149242457E-2</v>
      </c>
      <c r="G1124" s="2">
        <f t="shared" ref="G1124:G1187" si="105">E1124-F1124</f>
        <v>-9.3558385829304591E-3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0.55000000000000004</v>
      </c>
      <c r="C1125" s="2">
        <f t="shared" si="102"/>
        <v>0.56796204907396386</v>
      </c>
      <c r="D1125" s="2">
        <f t="shared" si="104"/>
        <v>0.56705235704815649</v>
      </c>
      <c r="E1125" s="2">
        <f t="shared" si="103"/>
        <v>9.0969202580737374E-4</v>
      </c>
      <c r="F1125" s="2">
        <f t="shared" ref="F1125:F1188" si="107">(E1125*(2/(10)))+((1-(2/10))*F1124)</f>
        <v>9.9156737245554415E-3</v>
      </c>
      <c r="G1125" s="2">
        <f t="shared" si="105"/>
        <v>-9.0059816987480678E-3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0.54</v>
      </c>
      <c r="C1126" s="2">
        <f t="shared" si="102"/>
        <v>0.56366019537027712</v>
      </c>
      <c r="D1126" s="2">
        <f t="shared" si="104"/>
        <v>0.56504847874829311</v>
      </c>
      <c r="E1126" s="2">
        <f t="shared" si="103"/>
        <v>-1.3882833780159975E-3</v>
      </c>
      <c r="F1126" s="2">
        <f t="shared" si="107"/>
        <v>7.6548823040411534E-3</v>
      </c>
      <c r="G1126" s="2">
        <f t="shared" si="105"/>
        <v>-9.0431656820571509E-3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0.54</v>
      </c>
      <c r="C1127" s="2">
        <f t="shared" si="102"/>
        <v>0.55848170377484985</v>
      </c>
      <c r="D1127" s="2">
        <f t="shared" si="104"/>
        <v>0.56319303587804925</v>
      </c>
      <c r="E1127" s="2">
        <f t="shared" si="103"/>
        <v>-4.711332103199406E-3</v>
      </c>
      <c r="F1127" s="2">
        <f t="shared" si="107"/>
        <v>5.1816394225930422E-3</v>
      </c>
      <c r="G1127" s="2">
        <f t="shared" si="105"/>
        <v>-9.8929715257924482E-3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0.53</v>
      </c>
      <c r="C1128" s="2">
        <f t="shared" si="102"/>
        <v>0.55256144165564214</v>
      </c>
      <c r="D1128" s="2">
        <f t="shared" si="104"/>
        <v>0.56073429247967521</v>
      </c>
      <c r="E1128" s="2">
        <f t="shared" si="103"/>
        <v>-8.1728508240330733E-3</v>
      </c>
      <c r="F1128" s="2">
        <f t="shared" si="107"/>
        <v>2.5107413732678189E-3</v>
      </c>
      <c r="G1128" s="2">
        <f t="shared" si="105"/>
        <v>-1.0683592197300893E-2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0.54</v>
      </c>
      <c r="C1129" s="2">
        <f t="shared" si="102"/>
        <v>0.54909045063169715</v>
      </c>
      <c r="D1129" s="2">
        <f t="shared" si="104"/>
        <v>0.55919841896266231</v>
      </c>
      <c r="E1129" s="2">
        <f t="shared" si="103"/>
        <v>-1.0107968330965167E-2</v>
      </c>
      <c r="F1129" s="2">
        <f t="shared" si="107"/>
        <v>-1.3000567578778238E-5</v>
      </c>
      <c r="G1129" s="2">
        <f t="shared" si="105"/>
        <v>-1.0094967763386389E-2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0.54</v>
      </c>
      <c r="C1130" s="2">
        <f t="shared" si="102"/>
        <v>0.5476919197652822</v>
      </c>
      <c r="D1130" s="2">
        <f t="shared" si="104"/>
        <v>0.55777631385431703</v>
      </c>
      <c r="E1130" s="2">
        <f t="shared" si="103"/>
        <v>-1.0084394089034832E-2</v>
      </c>
      <c r="F1130" s="2">
        <f t="shared" si="107"/>
        <v>-2.0272792718699891E-3</v>
      </c>
      <c r="G1130" s="2">
        <f t="shared" si="105"/>
        <v>-8.0571148171648434E-3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0.54</v>
      </c>
      <c r="C1131" s="2">
        <f t="shared" si="102"/>
        <v>0.54804700903216186</v>
      </c>
      <c r="D1131" s="2">
        <f t="shared" si="104"/>
        <v>0.55645954986510837</v>
      </c>
      <c r="E1131" s="2">
        <f t="shared" si="103"/>
        <v>-8.4125408329465134E-3</v>
      </c>
      <c r="F1131" s="2">
        <f t="shared" si="107"/>
        <v>-3.3043315840852942E-3</v>
      </c>
      <c r="G1131" s="2">
        <f t="shared" si="105"/>
        <v>-5.1082092488612188E-3</v>
      </c>
      <c r="H1131" s="2" t="str">
        <f t="shared" si="106"/>
        <v>Hold</v>
      </c>
    </row>
    <row r="1132" spans="1:8" ht="13.5" x14ac:dyDescent="0.25">
      <c r="A1132" s="3">
        <f>TITRES_STAT!B1135</f>
        <v>43959</v>
      </c>
      <c r="B1132" s="5">
        <f>TITRES_STAT!D1135</f>
        <v>0.53</v>
      </c>
      <c r="C1132" s="2">
        <f t="shared" si="102"/>
        <v>0.54834746918106003</v>
      </c>
      <c r="D1132" s="2">
        <f t="shared" si="104"/>
        <v>0.55449958320843362</v>
      </c>
      <c r="E1132" s="2">
        <f t="shared" si="103"/>
        <v>-6.1521140273735897E-3</v>
      </c>
      <c r="F1132" s="2">
        <f t="shared" si="107"/>
        <v>-3.8738880727429538E-3</v>
      </c>
      <c r="G1132" s="2">
        <f t="shared" si="105"/>
        <v>-2.2782259546306359E-3</v>
      </c>
      <c r="H1132" s="2" t="str">
        <f t="shared" si="106"/>
        <v>Hold</v>
      </c>
    </row>
    <row r="1133" spans="1:8" ht="13.5" x14ac:dyDescent="0.25">
      <c r="A1133" s="3">
        <f>TITRES_STAT!B1136</f>
        <v>43962</v>
      </c>
      <c r="B1133" s="5">
        <f>TITRES_STAT!D1136</f>
        <v>0.54</v>
      </c>
      <c r="C1133" s="2">
        <f t="shared" si="102"/>
        <v>0.54860170469166614</v>
      </c>
      <c r="D1133" s="2">
        <f t="shared" si="104"/>
        <v>0.55342554000780897</v>
      </c>
      <c r="E1133" s="2">
        <f t="shared" si="103"/>
        <v>-4.8238353161428327E-3</v>
      </c>
      <c r="F1133" s="2">
        <f t="shared" si="107"/>
        <v>-4.0638775214229296E-3</v>
      </c>
      <c r="G1133" s="2">
        <f t="shared" si="105"/>
        <v>-7.5995779471990307E-4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5">
        <f>TITRES_STAT!D1137</f>
        <v>0.54</v>
      </c>
      <c r="C1134" s="2">
        <f t="shared" si="102"/>
        <v>0.55035528858525595</v>
      </c>
      <c r="D1134" s="2">
        <f t="shared" si="104"/>
        <v>0.55243105556278616</v>
      </c>
      <c r="E1134" s="2">
        <f t="shared" si="103"/>
        <v>-2.0757669775302023E-3</v>
      </c>
      <c r="F1134" s="2">
        <f t="shared" si="107"/>
        <v>-3.6662554126443841E-3</v>
      </c>
      <c r="G1134" s="2">
        <f t="shared" si="105"/>
        <v>1.5904884351141818E-3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0.54</v>
      </c>
      <c r="C1135" s="2">
        <f t="shared" si="102"/>
        <v>0.55030062880290886</v>
      </c>
      <c r="D1135" s="2">
        <f t="shared" si="104"/>
        <v>0.55151023663220944</v>
      </c>
      <c r="E1135" s="2">
        <f t="shared" si="103"/>
        <v>-1.2096078293005741E-3</v>
      </c>
      <c r="F1135" s="2">
        <f t="shared" si="107"/>
        <v>-3.1749258959756221E-3</v>
      </c>
      <c r="G1135" s="2">
        <f t="shared" si="105"/>
        <v>1.965318066675048E-3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0.54</v>
      </c>
      <c r="C1136" s="2">
        <f t="shared" si="102"/>
        <v>0.54871591667938446</v>
      </c>
      <c r="D1136" s="2">
        <f t="shared" si="104"/>
        <v>0.55065762651130512</v>
      </c>
      <c r="E1136" s="2">
        <f t="shared" si="103"/>
        <v>-1.9417098319206572E-3</v>
      </c>
      <c r="F1136" s="2">
        <f t="shared" si="107"/>
        <v>-2.9282826831646294E-3</v>
      </c>
      <c r="G1136" s="2">
        <f t="shared" si="105"/>
        <v>9.8657285124397224E-4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0.54</v>
      </c>
      <c r="C1137" s="2">
        <f t="shared" si="102"/>
        <v>0.54737500642101766</v>
      </c>
      <c r="D1137" s="2">
        <f t="shared" si="104"/>
        <v>0.54986817269565291</v>
      </c>
      <c r="E1137" s="2">
        <f t="shared" si="103"/>
        <v>-2.4931662746352501E-3</v>
      </c>
      <c r="F1137" s="2">
        <f t="shared" si="107"/>
        <v>-2.8412594014587539E-3</v>
      </c>
      <c r="G1137" s="2">
        <f t="shared" si="105"/>
        <v>3.480931268235038E-4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0.53</v>
      </c>
      <c r="C1138" s="2">
        <f t="shared" si="102"/>
        <v>0.5447019285100918</v>
      </c>
      <c r="D1138" s="2">
        <f t="shared" si="104"/>
        <v>0.54839645619967858</v>
      </c>
      <c r="E1138" s="2">
        <f t="shared" si="103"/>
        <v>-3.6945276895867796E-3</v>
      </c>
      <c r="F1138" s="2">
        <f t="shared" si="107"/>
        <v>-3.0119130590843591E-3</v>
      </c>
      <c r="G1138" s="2">
        <f t="shared" si="105"/>
        <v>-6.8261463050242046E-4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0.52</v>
      </c>
      <c r="C1139" s="2">
        <f t="shared" si="102"/>
        <v>0.54397855489315461</v>
      </c>
      <c r="D1139" s="2">
        <f t="shared" si="104"/>
        <v>0.5462930149997024</v>
      </c>
      <c r="E1139" s="2">
        <f t="shared" si="103"/>
        <v>-2.3144601065477888E-3</v>
      </c>
      <c r="F1139" s="2">
        <f t="shared" si="107"/>
        <v>-2.8724224685770451E-3</v>
      </c>
      <c r="G1139" s="2">
        <f t="shared" si="105"/>
        <v>5.5796236202925635E-4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0.52</v>
      </c>
      <c r="C1140" s="2">
        <f t="shared" si="102"/>
        <v>0.54336646952497702</v>
      </c>
      <c r="D1140" s="2">
        <f t="shared" si="104"/>
        <v>0.54434538425898371</v>
      </c>
      <c r="E1140" s="2">
        <f t="shared" si="103"/>
        <v>-9.7891473400668616E-4</v>
      </c>
      <c r="F1140" s="2">
        <f t="shared" si="107"/>
        <v>-2.4937209216629734E-3</v>
      </c>
      <c r="G1140" s="2">
        <f t="shared" si="105"/>
        <v>1.5148061876562873E-3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0.53</v>
      </c>
      <c r="C1141" s="2">
        <f t="shared" si="102"/>
        <v>0.54284855113651898</v>
      </c>
      <c r="D1141" s="2">
        <f t="shared" si="104"/>
        <v>0.5432827632027627</v>
      </c>
      <c r="E1141" s="2">
        <f t="shared" si="103"/>
        <v>-4.3421206624372211E-4</v>
      </c>
      <c r="F1141" s="2">
        <f t="shared" si="107"/>
        <v>-2.0818191505791233E-3</v>
      </c>
      <c r="G1141" s="2">
        <f t="shared" si="105"/>
        <v>1.6476070843354012E-3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0.54</v>
      </c>
      <c r="C1142" s="2">
        <f t="shared" si="102"/>
        <v>0.5408718509616699</v>
      </c>
      <c r="D1142" s="2">
        <f t="shared" si="104"/>
        <v>0.54303959555811365</v>
      </c>
      <c r="E1142" s="2">
        <f t="shared" si="103"/>
        <v>-2.1677445964437547E-3</v>
      </c>
      <c r="F1142" s="2">
        <f t="shared" si="107"/>
        <v>-2.0990042397520496E-3</v>
      </c>
      <c r="G1142" s="2">
        <f t="shared" si="105"/>
        <v>-6.8740356691705112E-5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0.55000000000000004</v>
      </c>
      <c r="C1143" s="2">
        <f t="shared" si="102"/>
        <v>0.54073772004448994</v>
      </c>
      <c r="D1143" s="2">
        <f t="shared" si="104"/>
        <v>0.54355518107232748</v>
      </c>
      <c r="E1143" s="2">
        <f t="shared" si="103"/>
        <v>-2.8174610278375312E-3</v>
      </c>
      <c r="F1143" s="2">
        <f t="shared" si="107"/>
        <v>-2.2426955973691457E-3</v>
      </c>
      <c r="G1143" s="2">
        <f t="shared" si="105"/>
        <v>-5.7476543046838541E-4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5">
        <f>TITRES_STAT!D1147</f>
        <v>0.56000000000000005</v>
      </c>
      <c r="C1144" s="2">
        <f t="shared" si="102"/>
        <v>0.54062422465302995</v>
      </c>
      <c r="D1144" s="2">
        <f t="shared" si="104"/>
        <v>0.5447733158077106</v>
      </c>
      <c r="E1144" s="2">
        <f t="shared" si="103"/>
        <v>-4.1490911546806508E-3</v>
      </c>
      <c r="F1144" s="2">
        <f t="shared" si="107"/>
        <v>-2.6239747088314469E-3</v>
      </c>
      <c r="G1144" s="2">
        <f t="shared" si="105"/>
        <v>-1.5251164458492039E-3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5">
        <f>TITRES_STAT!D1148</f>
        <v>0.56999999999999995</v>
      </c>
      <c r="C1145" s="2">
        <f t="shared" si="102"/>
        <v>0.54052819009102537</v>
      </c>
      <c r="D1145" s="2">
        <f t="shared" si="104"/>
        <v>0.54664195908121349</v>
      </c>
      <c r="E1145" s="2">
        <f t="shared" si="103"/>
        <v>-6.1137689901881176E-3</v>
      </c>
      <c r="F1145" s="2">
        <f t="shared" si="107"/>
        <v>-3.3219335651027814E-3</v>
      </c>
      <c r="G1145" s="2">
        <f t="shared" si="105"/>
        <v>-2.7918354250853362E-3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5">
        <f>TITRES_STAT!D1149</f>
        <v>0.57999999999999996</v>
      </c>
      <c r="C1146" s="2">
        <f t="shared" si="102"/>
        <v>0.54044693007702149</v>
      </c>
      <c r="D1146" s="2">
        <f t="shared" si="104"/>
        <v>0.54911292507519771</v>
      </c>
      <c r="E1146" s="2">
        <f t="shared" si="103"/>
        <v>-8.6659949981762185E-3</v>
      </c>
      <c r="F1146" s="2">
        <f t="shared" si="107"/>
        <v>-4.3907458517174688E-3</v>
      </c>
      <c r="G1146" s="2">
        <f t="shared" si="105"/>
        <v>-4.2752491464587497E-3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5">
        <f>TITRES_STAT!D1150</f>
        <v>0.59</v>
      </c>
      <c r="C1147" s="2">
        <f t="shared" si="102"/>
        <v>0.54037817160363355</v>
      </c>
      <c r="D1147" s="2">
        <f t="shared" si="104"/>
        <v>0.55214159729184975</v>
      </c>
      <c r="E1147" s="2">
        <f t="shared" si="103"/>
        <v>-1.17634256882162E-2</v>
      </c>
      <c r="F1147" s="2">
        <f t="shared" si="107"/>
        <v>-5.8652818190172151E-3</v>
      </c>
      <c r="G1147" s="2">
        <f t="shared" si="105"/>
        <v>-5.8981438691989851E-3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5">
        <f>TITRES_STAT!D1151</f>
        <v>0.6</v>
      </c>
      <c r="C1148" s="2">
        <f t="shared" si="102"/>
        <v>0.53878152981845917</v>
      </c>
      <c r="D1148" s="2">
        <f t="shared" si="104"/>
        <v>0.55568666415912005</v>
      </c>
      <c r="E1148" s="2">
        <f t="shared" si="103"/>
        <v>-1.6905134340660877E-2</v>
      </c>
      <c r="F1148" s="2">
        <f t="shared" si="107"/>
        <v>-8.0732523233459485E-3</v>
      </c>
      <c r="G1148" s="2">
        <f t="shared" si="105"/>
        <v>-8.8318820173149282E-3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0.61</v>
      </c>
      <c r="C1149" s="2">
        <f t="shared" si="102"/>
        <v>0.53589206369254239</v>
      </c>
      <c r="D1149" s="2">
        <f t="shared" si="104"/>
        <v>0.5597098742214075</v>
      </c>
      <c r="E1149" s="2">
        <f t="shared" si="103"/>
        <v>-2.3817810528865113E-2</v>
      </c>
      <c r="F1149" s="2">
        <f t="shared" si="107"/>
        <v>-1.1222163964449782E-2</v>
      </c>
      <c r="G1149" s="2">
        <f t="shared" si="105"/>
        <v>-1.2595646564415331E-2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0.62</v>
      </c>
      <c r="C1150" s="2">
        <f t="shared" si="102"/>
        <v>0.53344713081676665</v>
      </c>
      <c r="D1150" s="2">
        <f t="shared" si="104"/>
        <v>0.56417580946426615</v>
      </c>
      <c r="E1150" s="2">
        <f t="shared" si="103"/>
        <v>-3.0728678647499508E-2</v>
      </c>
      <c r="F1150" s="2">
        <f t="shared" si="107"/>
        <v>-1.5123466901059729E-2</v>
      </c>
      <c r="G1150" s="2">
        <f t="shared" si="105"/>
        <v>-1.5605211746439779E-2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0.61</v>
      </c>
      <c r="C1151" s="2">
        <f t="shared" si="102"/>
        <v>0.53291680299880251</v>
      </c>
      <c r="D1151" s="2">
        <f t="shared" si="104"/>
        <v>0.56757019394839459</v>
      </c>
      <c r="E1151" s="2">
        <f t="shared" si="103"/>
        <v>-3.4653390949592078E-2</v>
      </c>
      <c r="F1151" s="2">
        <f t="shared" si="107"/>
        <v>-1.9029451710766199E-2</v>
      </c>
      <c r="G1151" s="2">
        <f t="shared" si="105"/>
        <v>-1.5623939238825879E-2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0.6</v>
      </c>
      <c r="C1152" s="2">
        <f t="shared" si="102"/>
        <v>0.53400652561437134</v>
      </c>
      <c r="D1152" s="2">
        <f t="shared" si="104"/>
        <v>0.56997240180406905</v>
      </c>
      <c r="E1152" s="2">
        <f t="shared" si="103"/>
        <v>-3.596587618969771E-2</v>
      </c>
      <c r="F1152" s="2">
        <f t="shared" si="107"/>
        <v>-2.2416736606552502E-2</v>
      </c>
      <c r="G1152" s="2">
        <f t="shared" si="105"/>
        <v>-1.3549139583145207E-2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0.6</v>
      </c>
      <c r="C1153" s="2">
        <f t="shared" si="102"/>
        <v>0.53646706013523726</v>
      </c>
      <c r="D1153" s="2">
        <f t="shared" si="104"/>
        <v>0.57219666833710092</v>
      </c>
      <c r="E1153" s="2">
        <f t="shared" si="103"/>
        <v>-3.5729608201863661E-2</v>
      </c>
      <c r="F1153" s="2">
        <f t="shared" si="107"/>
        <v>-2.5079310925614735E-2</v>
      </c>
      <c r="G1153" s="2">
        <f t="shared" si="105"/>
        <v>-1.0650297276248926E-2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0.61</v>
      </c>
      <c r="C1154" s="2">
        <f t="shared" si="102"/>
        <v>0.54008751242212383</v>
      </c>
      <c r="D1154" s="2">
        <f t="shared" si="104"/>
        <v>0.57499691512694528</v>
      </c>
      <c r="E1154" s="2">
        <f t="shared" si="103"/>
        <v>-3.4909402704821457E-2</v>
      </c>
      <c r="F1154" s="2">
        <f t="shared" si="107"/>
        <v>-2.7045329281456081E-2</v>
      </c>
      <c r="G1154" s="2">
        <f t="shared" si="105"/>
        <v>-7.8640734233653767E-3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0.6</v>
      </c>
      <c r="C1155" s="2">
        <f t="shared" si="102"/>
        <v>0.54468943358795097</v>
      </c>
      <c r="D1155" s="2">
        <f t="shared" si="104"/>
        <v>0.57684899548791224</v>
      </c>
      <c r="E1155" s="2">
        <f t="shared" si="103"/>
        <v>-3.2159561899961275E-2</v>
      </c>
      <c r="F1155" s="2">
        <f t="shared" si="107"/>
        <v>-2.8068175805157119E-2</v>
      </c>
      <c r="G1155" s="2">
        <f t="shared" si="105"/>
        <v>-4.0913860948041565E-3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0.6</v>
      </c>
      <c r="C1156" s="2">
        <f t="shared" si="102"/>
        <v>0.55012182842057389</v>
      </c>
      <c r="D1156" s="2">
        <f t="shared" si="104"/>
        <v>0.57856388471102982</v>
      </c>
      <c r="E1156" s="2">
        <f t="shared" si="103"/>
        <v>-2.844205629045593E-2</v>
      </c>
      <c r="F1156" s="2">
        <f t="shared" si="107"/>
        <v>-2.8142951902216884E-2</v>
      </c>
      <c r="G1156" s="2">
        <f t="shared" si="105"/>
        <v>-2.991043882390465E-4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0.59</v>
      </c>
      <c r="C1157" s="2">
        <f t="shared" si="102"/>
        <v>0.55625693174048552</v>
      </c>
      <c r="D1157" s="2">
        <f t="shared" si="104"/>
        <v>0.57941100436206461</v>
      </c>
      <c r="E1157" s="2">
        <f t="shared" si="103"/>
        <v>-2.3154072621579092E-2</v>
      </c>
      <c r="F1157" s="2">
        <f t="shared" si="107"/>
        <v>-2.7145176046089327E-2</v>
      </c>
      <c r="G1157" s="2">
        <f t="shared" si="105"/>
        <v>3.9911034245102353E-3</v>
      </c>
      <c r="H1157" s="2" t="str">
        <f t="shared" si="106"/>
        <v>Sell</v>
      </c>
    </row>
    <row r="1158" spans="1:8" ht="13.5" x14ac:dyDescent="0.25">
      <c r="A1158" s="3">
        <f>TITRES_STAT!B1161</f>
        <v>43998</v>
      </c>
      <c r="B1158" s="5">
        <f>TITRES_STAT!D1161</f>
        <v>0.6</v>
      </c>
      <c r="C1158" s="2">
        <f t="shared" si="102"/>
        <v>0.5629866345496416</v>
      </c>
      <c r="D1158" s="2">
        <f t="shared" si="104"/>
        <v>0.58093611515005983</v>
      </c>
      <c r="E1158" s="2">
        <f t="shared" si="103"/>
        <v>-1.7949480600418233E-2</v>
      </c>
      <c r="F1158" s="2">
        <f t="shared" si="107"/>
        <v>-2.5306036956955109E-2</v>
      </c>
      <c r="G1158" s="2">
        <f t="shared" si="105"/>
        <v>7.3565563565368766E-3</v>
      </c>
      <c r="H1158" s="2" t="str">
        <f t="shared" si="106"/>
        <v>Sell</v>
      </c>
    </row>
    <row r="1159" spans="1:8" ht="13.5" x14ac:dyDescent="0.25">
      <c r="A1159" s="3">
        <f>TITRES_STAT!B1162</f>
        <v>43999</v>
      </c>
      <c r="B1159" s="5">
        <f>TITRES_STAT!D1162</f>
        <v>0.57999999999999996</v>
      </c>
      <c r="C1159" s="2">
        <f t="shared" si="102"/>
        <v>0.57021946000354284</v>
      </c>
      <c r="D1159" s="2">
        <f t="shared" si="104"/>
        <v>0.58086677328709246</v>
      </c>
      <c r="E1159" s="2">
        <f t="shared" si="103"/>
        <v>-1.064731328354962E-2</v>
      </c>
      <c r="F1159" s="2">
        <f t="shared" si="107"/>
        <v>-2.2374292222274012E-2</v>
      </c>
      <c r="G1159" s="2">
        <f t="shared" si="105"/>
        <v>1.1726978938724392E-2</v>
      </c>
      <c r="H1159" s="2" t="str">
        <f t="shared" si="106"/>
        <v>Sell</v>
      </c>
    </row>
    <row r="1160" spans="1:8" ht="13.5" x14ac:dyDescent="0.25">
      <c r="A1160" s="3">
        <f>TITRES_STAT!B1163</f>
        <v>44000</v>
      </c>
      <c r="B1160" s="5">
        <f>TITRES_STAT!D1163</f>
        <v>0.56999999999999995</v>
      </c>
      <c r="C1160" s="2">
        <f t="shared" si="102"/>
        <v>0.57787800461838235</v>
      </c>
      <c r="D1160" s="2">
        <f t="shared" si="104"/>
        <v>0.58006182711767829</v>
      </c>
      <c r="E1160" s="2">
        <f t="shared" si="103"/>
        <v>-2.1838224992959399E-3</v>
      </c>
      <c r="F1160" s="2">
        <f t="shared" si="107"/>
        <v>-1.8336198277678399E-2</v>
      </c>
      <c r="G1160" s="2">
        <f t="shared" si="105"/>
        <v>1.6152375778382459E-2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5">
        <f>TITRES_STAT!D1164</f>
        <v>0.57999999999999996</v>
      </c>
      <c r="C1161" s="2">
        <f t="shared" si="102"/>
        <v>0.58281985006170811</v>
      </c>
      <c r="D1161" s="2">
        <f t="shared" si="104"/>
        <v>0.58005724733118358</v>
      </c>
      <c r="E1161" s="2">
        <f t="shared" si="103"/>
        <v>2.7626027305245326E-3</v>
      </c>
      <c r="F1161" s="2">
        <f t="shared" si="107"/>
        <v>-1.4116438076037813E-2</v>
      </c>
      <c r="G1161" s="2">
        <f t="shared" si="105"/>
        <v>1.6879040806562346E-2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5">
        <f>TITRES_STAT!D1165</f>
        <v>0.59</v>
      </c>
      <c r="C1162" s="2">
        <f t="shared" si="102"/>
        <v>0.5854629500522146</v>
      </c>
      <c r="D1162" s="2">
        <f t="shared" si="104"/>
        <v>0.58079374752887369</v>
      </c>
      <c r="E1162" s="2">
        <f t="shared" si="103"/>
        <v>4.6692025233409096E-3</v>
      </c>
      <c r="F1162" s="2">
        <f t="shared" si="107"/>
        <v>-1.0359309956162068E-2</v>
      </c>
      <c r="G1162" s="2">
        <f t="shared" si="105"/>
        <v>1.5028512479502978E-2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5">
        <f>TITRES_STAT!D1166</f>
        <v>0.57999999999999996</v>
      </c>
      <c r="C1163" s="2">
        <f t="shared" si="102"/>
        <v>0.58769941927495084</v>
      </c>
      <c r="D1163" s="2">
        <f t="shared" si="104"/>
        <v>0.58073495141562381</v>
      </c>
      <c r="E1163" s="2">
        <f t="shared" si="103"/>
        <v>6.9644678593270282E-3</v>
      </c>
      <c r="F1163" s="2">
        <f t="shared" si="107"/>
        <v>-6.8945543930642493E-3</v>
      </c>
      <c r="G1163" s="2">
        <f t="shared" si="105"/>
        <v>1.3859022252391277E-2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5">
        <f>TITRES_STAT!D1167</f>
        <v>0.59</v>
      </c>
      <c r="C1164" s="2">
        <f t="shared" si="102"/>
        <v>0.59113027784803529</v>
      </c>
      <c r="D1164" s="2">
        <f t="shared" si="104"/>
        <v>0.58142125131076283</v>
      </c>
      <c r="E1164" s="2">
        <f t="shared" si="103"/>
        <v>9.7090265372724582E-3</v>
      </c>
      <c r="F1164" s="2">
        <f t="shared" si="107"/>
        <v>-3.5738382069969077E-3</v>
      </c>
      <c r="G1164" s="2">
        <f t="shared" si="105"/>
        <v>1.3282864744269367E-2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5">
        <f>TITRES_STAT!D1168</f>
        <v>0.56999999999999995</v>
      </c>
      <c r="C1165" s="2">
        <f t="shared" si="102"/>
        <v>0.59249485048679906</v>
      </c>
      <c r="D1165" s="2">
        <f t="shared" si="104"/>
        <v>0.58057523269515077</v>
      </c>
      <c r="E1165" s="2">
        <f t="shared" si="103"/>
        <v>1.1919617791648296E-2</v>
      </c>
      <c r="F1165" s="2">
        <f t="shared" si="107"/>
        <v>-4.7514700726786685E-4</v>
      </c>
      <c r="G1165" s="2">
        <f t="shared" si="105"/>
        <v>1.2394764798916163E-2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0.57999999999999996</v>
      </c>
      <c r="C1166" s="2">
        <f t="shared" si="102"/>
        <v>0.59364948887344537</v>
      </c>
      <c r="D1166" s="2">
        <f t="shared" si="104"/>
        <v>0.58053262286588037</v>
      </c>
      <c r="E1166" s="2">
        <f t="shared" si="103"/>
        <v>1.3116866007565009E-2</v>
      </c>
      <c r="F1166" s="2">
        <f t="shared" si="107"/>
        <v>2.2432555956987087E-3</v>
      </c>
      <c r="G1166" s="2">
        <f t="shared" si="105"/>
        <v>1.08736104118663E-2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0.56999999999999995</v>
      </c>
      <c r="C1167" s="2">
        <f t="shared" ref="C1167:C1230" si="108">$C$4*B1157+C1166*(1-$C$4)</f>
        <v>0.5930880290467615</v>
      </c>
      <c r="D1167" s="2">
        <f t="shared" si="104"/>
        <v>0.57975242857951881</v>
      </c>
      <c r="E1167" s="2">
        <f t="shared" si="103"/>
        <v>1.3335600467242692E-2</v>
      </c>
      <c r="F1167" s="2">
        <f t="shared" si="107"/>
        <v>4.4617245700075059E-3</v>
      </c>
      <c r="G1167" s="2">
        <f t="shared" si="105"/>
        <v>8.8738758972351853E-3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0.56999999999999995</v>
      </c>
      <c r="C1168" s="2">
        <f t="shared" si="108"/>
        <v>0.59415140919341358</v>
      </c>
      <c r="D1168" s="2">
        <f t="shared" si="104"/>
        <v>0.57903002646251744</v>
      </c>
      <c r="E1168" s="2">
        <f t="shared" si="103"/>
        <v>1.5121382730896138E-2</v>
      </c>
      <c r="F1168" s="2">
        <f t="shared" si="107"/>
        <v>6.5936562021852328E-3</v>
      </c>
      <c r="G1168" s="2">
        <f t="shared" si="105"/>
        <v>8.5277265287109043E-3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0.57999999999999996</v>
      </c>
      <c r="C1169" s="2">
        <f t="shared" si="108"/>
        <v>0.59197426931750374</v>
      </c>
      <c r="D1169" s="2">
        <f t="shared" si="104"/>
        <v>0.57910187635418287</v>
      </c>
      <c r="E1169" s="2">
        <f t="shared" si="103"/>
        <v>1.2872392963320878E-2</v>
      </c>
      <c r="F1169" s="2">
        <f t="shared" si="107"/>
        <v>7.8494035544123628E-3</v>
      </c>
      <c r="G1169" s="2">
        <f t="shared" si="105"/>
        <v>5.022989408908515E-3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0.59</v>
      </c>
      <c r="C1170" s="2">
        <f t="shared" si="108"/>
        <v>0.58859361249942632</v>
      </c>
      <c r="D1170" s="2">
        <f t="shared" si="104"/>
        <v>0.57990914477239153</v>
      </c>
      <c r="E1170" s="2">
        <f t="shared" si="103"/>
        <v>8.6844677270347947E-3</v>
      </c>
      <c r="F1170" s="2">
        <f t="shared" si="107"/>
        <v>8.0164163889368499E-3</v>
      </c>
      <c r="G1170" s="2">
        <f t="shared" si="105"/>
        <v>6.6805133809794484E-4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0.6</v>
      </c>
      <c r="C1171" s="2">
        <f t="shared" si="108"/>
        <v>0.58727151826874535</v>
      </c>
      <c r="D1171" s="2">
        <f t="shared" si="104"/>
        <v>0.58139735627073286</v>
      </c>
      <c r="E1171" s="2">
        <f t="shared" si="103"/>
        <v>5.8741619980124948E-3</v>
      </c>
      <c r="F1171" s="2">
        <f t="shared" si="107"/>
        <v>7.5879655107519792E-3</v>
      </c>
      <c r="G1171" s="2">
        <f t="shared" si="105"/>
        <v>-1.7138035127394844E-3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0.59</v>
      </c>
      <c r="C1172" s="2">
        <f t="shared" si="108"/>
        <v>0.58769128468893839</v>
      </c>
      <c r="D1172" s="2">
        <f t="shared" si="104"/>
        <v>0.5820345891395674</v>
      </c>
      <c r="E1172" s="2">
        <f t="shared" si="103"/>
        <v>5.6566955493709825E-3</v>
      </c>
      <c r="F1172" s="2">
        <f t="shared" si="107"/>
        <v>7.2017115184757809E-3</v>
      </c>
      <c r="G1172" s="2">
        <f t="shared" si="105"/>
        <v>-1.5450159691047984E-3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0.6</v>
      </c>
      <c r="C1173" s="2">
        <f t="shared" si="108"/>
        <v>0.58650801012140941</v>
      </c>
      <c r="D1173" s="2">
        <f t="shared" si="104"/>
        <v>0.58336536031441422</v>
      </c>
      <c r="E1173" s="2">
        <f t="shared" si="103"/>
        <v>3.1426498069951903E-3</v>
      </c>
      <c r="F1173" s="2">
        <f t="shared" si="107"/>
        <v>6.3898991761796638E-3</v>
      </c>
      <c r="G1173" s="2">
        <f t="shared" si="105"/>
        <v>-3.2472493691844736E-3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0.6</v>
      </c>
      <c r="C1174" s="2">
        <f t="shared" si="108"/>
        <v>0.58704523933350028</v>
      </c>
      <c r="D1174" s="2">
        <f t="shared" si="104"/>
        <v>0.58459755584667983</v>
      </c>
      <c r="E1174" s="2">
        <f t="shared" si="103"/>
        <v>2.4476834868204511E-3</v>
      </c>
      <c r="F1174" s="2">
        <f t="shared" si="107"/>
        <v>5.6014560383078216E-3</v>
      </c>
      <c r="G1174" s="2">
        <f t="shared" si="105"/>
        <v>-3.1537725514873705E-3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0.62</v>
      </c>
      <c r="C1175" s="2">
        <f t="shared" si="108"/>
        <v>0.58442289482065413</v>
      </c>
      <c r="D1175" s="2">
        <f t="shared" si="104"/>
        <v>0.58721995911729619</v>
      </c>
      <c r="E1175" s="2">
        <f t="shared" si="103"/>
        <v>-2.79706429664206E-3</v>
      </c>
      <c r="F1175" s="2">
        <f t="shared" si="107"/>
        <v>3.9217519713178458E-3</v>
      </c>
      <c r="G1175" s="2">
        <f t="shared" si="105"/>
        <v>-6.7188162679599059E-3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0.64</v>
      </c>
      <c r="C1176" s="2">
        <f t="shared" si="108"/>
        <v>0.58374244946363041</v>
      </c>
      <c r="D1176" s="2">
        <f t="shared" si="104"/>
        <v>0.59112959177527424</v>
      </c>
      <c r="E1176" s="2">
        <f t="shared" si="103"/>
        <v>-7.3871423116438351E-3</v>
      </c>
      <c r="F1176" s="2">
        <f t="shared" si="107"/>
        <v>1.6599731147255098E-3</v>
      </c>
      <c r="G1176" s="2">
        <f t="shared" si="105"/>
        <v>-9.047115426369344E-3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0.64</v>
      </c>
      <c r="C1177" s="2">
        <f t="shared" si="108"/>
        <v>0.58162822646922574</v>
      </c>
      <c r="D1177" s="2">
        <f t="shared" si="104"/>
        <v>0.59474962201414283</v>
      </c>
      <c r="E1177" s="2">
        <f t="shared" si="103"/>
        <v>-1.3121395544917092E-2</v>
      </c>
      <c r="F1177" s="2">
        <f t="shared" si="107"/>
        <v>-1.2963006172030105E-3</v>
      </c>
      <c r="G1177" s="2">
        <f t="shared" si="105"/>
        <v>-1.182509492771408E-2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0.64</v>
      </c>
      <c r="C1178" s="2">
        <f t="shared" si="108"/>
        <v>0.5798392685508833</v>
      </c>
      <c r="D1178" s="2">
        <f t="shared" si="104"/>
        <v>0.59810150186494715</v>
      </c>
      <c r="E1178" s="2">
        <f t="shared" si="103"/>
        <v>-1.8262233314063847E-2</v>
      </c>
      <c r="F1178" s="2">
        <f t="shared" si="107"/>
        <v>-4.6894871565751782E-3</v>
      </c>
      <c r="G1178" s="2">
        <f t="shared" si="105"/>
        <v>-1.3572746157488668E-2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0.64</v>
      </c>
      <c r="C1179" s="2">
        <f t="shared" si="108"/>
        <v>0.57986399646613207</v>
      </c>
      <c r="D1179" s="2">
        <f t="shared" si="104"/>
        <v>0.60120509431939551</v>
      </c>
      <c r="E1179" s="2">
        <f t="shared" si="103"/>
        <v>-2.1341097853263435E-2</v>
      </c>
      <c r="F1179" s="2">
        <f t="shared" si="107"/>
        <v>-8.01980929591283E-3</v>
      </c>
      <c r="G1179" s="2">
        <f t="shared" si="105"/>
        <v>-1.3321288557350605E-2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0.61</v>
      </c>
      <c r="C1180" s="2">
        <f t="shared" si="108"/>
        <v>0.5814233816251887</v>
      </c>
      <c r="D1180" s="2">
        <f t="shared" si="104"/>
        <v>0.60185656881425509</v>
      </c>
      <c r="E1180" s="2">
        <f t="shared" ref="E1180:E1243" si="109">C1180-D1180</f>
        <v>-2.0433187189066393E-2</v>
      </c>
      <c r="F1180" s="2">
        <f t="shared" si="107"/>
        <v>-1.0502484874543543E-2</v>
      </c>
      <c r="G1180" s="2">
        <f t="shared" si="105"/>
        <v>-9.9307023145228501E-3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0.61</v>
      </c>
      <c r="C1181" s="2">
        <f t="shared" si="108"/>
        <v>0.58428132291362123</v>
      </c>
      <c r="D1181" s="2">
        <f t="shared" ref="D1181:D1244" si="110">$D$4*B1181+(1-$D$4)*D1180</f>
        <v>0.60245978593912508</v>
      </c>
      <c r="E1181" s="2">
        <f t="shared" si="109"/>
        <v>-1.8178463025503855E-2</v>
      </c>
      <c r="F1181" s="2">
        <f t="shared" si="107"/>
        <v>-1.2037680504735606E-2</v>
      </c>
      <c r="G1181" s="2">
        <f t="shared" si="105"/>
        <v>-6.1407825207682488E-3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5">
        <f>TITRES_STAT!D1185</f>
        <v>0.63</v>
      </c>
      <c r="C1182" s="2">
        <f t="shared" si="108"/>
        <v>0.58516111938844872</v>
      </c>
      <c r="D1182" s="2">
        <f t="shared" si="110"/>
        <v>0.60449980179548612</v>
      </c>
      <c r="E1182" s="2">
        <f t="shared" si="109"/>
        <v>-1.93386824070374E-2</v>
      </c>
      <c r="F1182" s="2">
        <f t="shared" si="107"/>
        <v>-1.3497880885195965E-2</v>
      </c>
      <c r="G1182" s="2">
        <f t="shared" si="105"/>
        <v>-5.8408015218414343E-3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0.63</v>
      </c>
      <c r="C1183" s="2">
        <f t="shared" si="108"/>
        <v>0.58744402409791818</v>
      </c>
      <c r="D1183" s="2">
        <f t="shared" si="110"/>
        <v>0.60638870536619083</v>
      </c>
      <c r="E1183" s="2">
        <f t="shared" si="109"/>
        <v>-1.8944681268272645E-2</v>
      </c>
      <c r="F1183" s="2">
        <f t="shared" si="107"/>
        <v>-1.4587240961811302E-2</v>
      </c>
      <c r="G1183" s="2">
        <f t="shared" si="105"/>
        <v>-4.357440306461343E-3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5">
        <f>TITRES_STAT!D1187</f>
        <v>0.63</v>
      </c>
      <c r="C1184" s="2">
        <f t="shared" si="108"/>
        <v>0.58937571269823841</v>
      </c>
      <c r="D1184" s="2">
        <f t="shared" si="110"/>
        <v>0.60813769015388042</v>
      </c>
      <c r="E1184" s="2">
        <f t="shared" si="109"/>
        <v>-1.8761977455642009E-2</v>
      </c>
      <c r="F1184" s="2">
        <f t="shared" si="107"/>
        <v>-1.5422188260577445E-2</v>
      </c>
      <c r="G1184" s="2">
        <f t="shared" si="105"/>
        <v>-3.3397891950645645E-3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5">
        <f>TITRES_STAT!D1188</f>
        <v>0.61</v>
      </c>
      <c r="C1185" s="2">
        <f t="shared" si="108"/>
        <v>0.59408714151389397</v>
      </c>
      <c r="D1185" s="2">
        <f t="shared" si="110"/>
        <v>0.60827563903137083</v>
      </c>
      <c r="E1185" s="2">
        <f t="shared" si="109"/>
        <v>-1.4188497517476861E-2</v>
      </c>
      <c r="F1185" s="2">
        <f t="shared" si="107"/>
        <v>-1.5175450111957329E-2</v>
      </c>
      <c r="G1185" s="2">
        <f t="shared" si="105"/>
        <v>9.869525944804676E-4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0.61</v>
      </c>
      <c r="C1186" s="2">
        <f t="shared" si="108"/>
        <v>0.6011506582040641</v>
      </c>
      <c r="D1186" s="2">
        <f t="shared" si="110"/>
        <v>0.6084033694734915</v>
      </c>
      <c r="E1186" s="2">
        <f t="shared" si="109"/>
        <v>-7.2527112694273921E-3</v>
      </c>
      <c r="F1186" s="2">
        <f t="shared" si="107"/>
        <v>-1.3590902343451342E-2</v>
      </c>
      <c r="G1186" s="2">
        <f t="shared" si="105"/>
        <v>6.3381910740239501E-3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0.61</v>
      </c>
      <c r="C1187" s="2">
        <f t="shared" si="108"/>
        <v>0.60712748001882344</v>
      </c>
      <c r="D1187" s="2">
        <f t="shared" si="110"/>
        <v>0.60852163840138107</v>
      </c>
      <c r="E1187" s="2">
        <f t="shared" si="109"/>
        <v>-1.3941583825576309E-3</v>
      </c>
      <c r="F1187" s="2">
        <f t="shared" si="107"/>
        <v>-1.11515535512726E-2</v>
      </c>
      <c r="G1187" s="2">
        <f t="shared" si="105"/>
        <v>9.7573951687149694E-3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0.6</v>
      </c>
      <c r="C1188" s="2">
        <f t="shared" si="108"/>
        <v>0.61218479078515831</v>
      </c>
      <c r="D1188" s="2">
        <f t="shared" si="110"/>
        <v>0.60789040592720467</v>
      </c>
      <c r="E1188" s="2">
        <f t="shared" si="109"/>
        <v>4.294384857953637E-3</v>
      </c>
      <c r="F1188" s="2">
        <f t="shared" si="107"/>
        <v>-8.0623658694273532E-3</v>
      </c>
      <c r="G1188" s="2">
        <f t="shared" ref="G1188:G1251" si="111">E1188-F1188</f>
        <v>1.235675072738099E-2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0.62</v>
      </c>
      <c r="C1189" s="2">
        <f t="shared" si="108"/>
        <v>0.61646405374128777</v>
      </c>
      <c r="D1189" s="2">
        <f t="shared" si="110"/>
        <v>0.60878741289555993</v>
      </c>
      <c r="E1189" s="2">
        <f t="shared" si="109"/>
        <v>7.6766408457278335E-3</v>
      </c>
      <c r="F1189" s="2">
        <f t="shared" ref="F1189:F1252" si="113">(E1189*(2/(10)))+((1-(2/10))*F1188)</f>
        <v>-4.9145645263963169E-3</v>
      </c>
      <c r="G1189" s="2">
        <f t="shared" si="111"/>
        <v>1.259120537212415E-2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0.61</v>
      </c>
      <c r="C1190" s="2">
        <f t="shared" si="108"/>
        <v>0.61546958393493578</v>
      </c>
      <c r="D1190" s="2">
        <f t="shared" si="110"/>
        <v>0.60887723416255557</v>
      </c>
      <c r="E1190" s="2">
        <f t="shared" si="109"/>
        <v>6.5923497723802127E-3</v>
      </c>
      <c r="F1190" s="2">
        <f t="shared" si="113"/>
        <v>-2.6131816666410115E-3</v>
      </c>
      <c r="G1190" s="2">
        <f t="shared" si="111"/>
        <v>9.2055314390212251E-3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0.6</v>
      </c>
      <c r="C1191" s="2">
        <f t="shared" si="108"/>
        <v>0.61462810948340718</v>
      </c>
      <c r="D1191" s="2">
        <f t="shared" si="110"/>
        <v>0.60821966126162552</v>
      </c>
      <c r="E1191" s="2">
        <f t="shared" si="109"/>
        <v>6.4084482217816596E-3</v>
      </c>
      <c r="F1191" s="2">
        <f t="shared" si="113"/>
        <v>-8.0885568895647719E-4</v>
      </c>
      <c r="G1191" s="2">
        <f t="shared" si="111"/>
        <v>7.2173039107381372E-3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0.6</v>
      </c>
      <c r="C1192" s="2">
        <f t="shared" si="108"/>
        <v>0.61699301571672915</v>
      </c>
      <c r="D1192" s="2">
        <f t="shared" si="110"/>
        <v>0.607610797464468</v>
      </c>
      <c r="E1192" s="2">
        <f t="shared" si="109"/>
        <v>9.3822182522611541E-3</v>
      </c>
      <c r="F1192" s="2">
        <f t="shared" si="113"/>
        <v>1.2293590992870492E-3</v>
      </c>
      <c r="G1192" s="2">
        <f t="shared" si="111"/>
        <v>8.152859152974104E-3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0.6</v>
      </c>
      <c r="C1193" s="2">
        <f t="shared" si="108"/>
        <v>0.6189940902218477</v>
      </c>
      <c r="D1193" s="2">
        <f t="shared" si="110"/>
        <v>0.6070470346893222</v>
      </c>
      <c r="E1193" s="2">
        <f t="shared" si="109"/>
        <v>1.1947055532525508E-2</v>
      </c>
      <c r="F1193" s="2">
        <f t="shared" si="113"/>
        <v>3.3728983859347412E-3</v>
      </c>
      <c r="G1193" s="2">
        <f t="shared" si="111"/>
        <v>8.5741571465907662E-3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0.59</v>
      </c>
      <c r="C1194" s="2">
        <f t="shared" si="108"/>
        <v>0.62068730711079412</v>
      </c>
      <c r="D1194" s="2">
        <f t="shared" si="110"/>
        <v>0.60578429137900203</v>
      </c>
      <c r="E1194" s="2">
        <f t="shared" si="109"/>
        <v>1.4903015731792091E-2</v>
      </c>
      <c r="F1194" s="2">
        <f t="shared" si="113"/>
        <v>5.6789218551062115E-3</v>
      </c>
      <c r="G1194" s="2">
        <f t="shared" si="111"/>
        <v>9.2240938766858793E-3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0.57999999999999996</v>
      </c>
      <c r="C1195" s="2">
        <f t="shared" si="108"/>
        <v>0.61904310601682577</v>
      </c>
      <c r="D1195" s="2">
        <f t="shared" si="110"/>
        <v>0.60387434386944638</v>
      </c>
      <c r="E1195" s="2">
        <f t="shared" si="109"/>
        <v>1.5168762147379389E-2</v>
      </c>
      <c r="F1195" s="2">
        <f t="shared" si="113"/>
        <v>7.5768899135608466E-3</v>
      </c>
      <c r="G1195" s="2">
        <f t="shared" si="111"/>
        <v>7.5918722338185422E-3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0.59</v>
      </c>
      <c r="C1196" s="2">
        <f t="shared" si="108"/>
        <v>0.61765185893731411</v>
      </c>
      <c r="D1196" s="2">
        <f t="shared" si="110"/>
        <v>0.60284661469393186</v>
      </c>
      <c r="E1196" s="2">
        <f t="shared" si="109"/>
        <v>1.4805244243382254E-2</v>
      </c>
      <c r="F1196" s="2">
        <f t="shared" si="113"/>
        <v>9.0225607795251291E-3</v>
      </c>
      <c r="G1196" s="2">
        <f t="shared" si="111"/>
        <v>5.7826834638571249E-3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0.57999999999999996</v>
      </c>
      <c r="C1197" s="2">
        <f t="shared" si="108"/>
        <v>0.61647464987003497</v>
      </c>
      <c r="D1197" s="2">
        <f t="shared" si="110"/>
        <v>0.60115427286475176</v>
      </c>
      <c r="E1197" s="2">
        <f t="shared" si="109"/>
        <v>1.5320377005283214E-2</v>
      </c>
      <c r="F1197" s="2">
        <f t="shared" si="113"/>
        <v>1.0282124024676747E-2</v>
      </c>
      <c r="G1197" s="2">
        <f t="shared" si="111"/>
        <v>5.0382529806064676E-3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0.56999999999999995</v>
      </c>
      <c r="C1198" s="2">
        <f t="shared" si="108"/>
        <v>0.6139400883515681</v>
      </c>
      <c r="D1198" s="2">
        <f t="shared" si="110"/>
        <v>0.59884654894884415</v>
      </c>
      <c r="E1198" s="2">
        <f t="shared" si="109"/>
        <v>1.5093539402723954E-2</v>
      </c>
      <c r="F1198" s="2">
        <f t="shared" si="113"/>
        <v>1.1244407100286189E-2</v>
      </c>
      <c r="G1198" s="2">
        <f t="shared" si="111"/>
        <v>3.8491323024377657E-3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0.59</v>
      </c>
      <c r="C1199" s="2">
        <f t="shared" si="108"/>
        <v>0.61487238245132692</v>
      </c>
      <c r="D1199" s="2">
        <f t="shared" si="110"/>
        <v>0.59819124902670751</v>
      </c>
      <c r="E1199" s="2">
        <f t="shared" si="109"/>
        <v>1.668113342461941E-2</v>
      </c>
      <c r="F1199" s="2">
        <f t="shared" si="113"/>
        <v>1.2331752365152835E-2</v>
      </c>
      <c r="G1199" s="2">
        <f t="shared" si="111"/>
        <v>4.3493810594665751E-3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0.57999999999999996</v>
      </c>
      <c r="C1200" s="2">
        <f t="shared" si="108"/>
        <v>0.61412278515112273</v>
      </c>
      <c r="D1200" s="2">
        <f t="shared" si="110"/>
        <v>0.59684374909880322</v>
      </c>
      <c r="E1200" s="2">
        <f t="shared" si="109"/>
        <v>1.7279036052319507E-2</v>
      </c>
      <c r="F1200" s="2">
        <f t="shared" si="113"/>
        <v>1.3321209102586169E-2</v>
      </c>
      <c r="G1200" s="2">
        <f t="shared" si="111"/>
        <v>3.9578269497333382E-3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0.56999999999999995</v>
      </c>
      <c r="C1201" s="2">
        <f t="shared" si="108"/>
        <v>0.61195004897402694</v>
      </c>
      <c r="D1201" s="2">
        <f t="shared" si="110"/>
        <v>0.59485532323963253</v>
      </c>
      <c r="E1201" s="2">
        <f t="shared" si="109"/>
        <v>1.7094725734394411E-2</v>
      </c>
      <c r="F1201" s="2">
        <f t="shared" si="113"/>
        <v>1.4075912428947818E-2</v>
      </c>
      <c r="G1201" s="2">
        <f t="shared" si="111"/>
        <v>3.0188133054465938E-3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0.56999999999999995</v>
      </c>
      <c r="C1202" s="2">
        <f t="shared" si="108"/>
        <v>0.61011157990109977</v>
      </c>
      <c r="D1202" s="2">
        <f t="shared" si="110"/>
        <v>0.59301418818484497</v>
      </c>
      <c r="E1202" s="2">
        <f t="shared" si="109"/>
        <v>1.7097391716254795E-2</v>
      </c>
      <c r="F1202" s="2">
        <f t="shared" si="113"/>
        <v>1.4680208286409214E-2</v>
      </c>
      <c r="G1202" s="2">
        <f t="shared" si="111"/>
        <v>2.4171834298455808E-3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0.56999999999999995</v>
      </c>
      <c r="C1203" s="2">
        <f t="shared" si="108"/>
        <v>0.60855595222400749</v>
      </c>
      <c r="D1203" s="2">
        <f t="shared" si="110"/>
        <v>0.59130943350448617</v>
      </c>
      <c r="E1203" s="2">
        <f t="shared" si="109"/>
        <v>1.724651871952132E-2</v>
      </c>
      <c r="F1203" s="2">
        <f t="shared" si="113"/>
        <v>1.5193470373031636E-2</v>
      </c>
      <c r="G1203" s="2">
        <f t="shared" si="111"/>
        <v>2.0530483464896842E-3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0.56999999999999995</v>
      </c>
      <c r="C1204" s="2">
        <f t="shared" si="108"/>
        <v>0.60570119034339087</v>
      </c>
      <c r="D1204" s="2">
        <f t="shared" si="110"/>
        <v>0.58973095694859823</v>
      </c>
      <c r="E1204" s="2">
        <f t="shared" si="109"/>
        <v>1.5970233394792643E-2</v>
      </c>
      <c r="F1204" s="2">
        <f t="shared" si="113"/>
        <v>1.5348822977383839E-2</v>
      </c>
      <c r="G1204" s="2">
        <f t="shared" si="111"/>
        <v>6.2141041740880476E-4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0.57999999999999996</v>
      </c>
      <c r="C1205" s="2">
        <f t="shared" si="108"/>
        <v>0.60174716105979231</v>
      </c>
      <c r="D1205" s="2">
        <f t="shared" si="110"/>
        <v>0.58901014532277618</v>
      </c>
      <c r="E1205" s="2">
        <f t="shared" si="109"/>
        <v>1.2737015737016133E-2</v>
      </c>
      <c r="F1205" s="2">
        <f t="shared" si="113"/>
        <v>1.4826461529310298E-2</v>
      </c>
      <c r="G1205" s="2">
        <f t="shared" si="111"/>
        <v>-2.0894457922941648E-3</v>
      </c>
      <c r="H1205" s="2" t="str">
        <f t="shared" si="112"/>
        <v>Hold</v>
      </c>
    </row>
    <row r="1206" spans="1:8" ht="13.5" x14ac:dyDescent="0.25">
      <c r="A1206" s="3">
        <f>TITRES_STAT!B1209</f>
        <v>44069</v>
      </c>
      <c r="B1206" s="5">
        <f>TITRES_STAT!D1209</f>
        <v>0.56999999999999995</v>
      </c>
      <c r="C1206" s="2">
        <f t="shared" si="108"/>
        <v>0.59993990551213194</v>
      </c>
      <c r="D1206" s="2">
        <f t="shared" si="110"/>
        <v>0.58760198640997796</v>
      </c>
      <c r="E1206" s="2">
        <f t="shared" si="109"/>
        <v>1.2337919102153982E-2</v>
      </c>
      <c r="F1206" s="2">
        <f t="shared" si="113"/>
        <v>1.4328753043879035E-2</v>
      </c>
      <c r="G1206" s="2">
        <f t="shared" si="111"/>
        <v>-1.990833941725053E-3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5">
        <f>TITRES_STAT!D1210</f>
        <v>0.56000000000000005</v>
      </c>
      <c r="C1207" s="2">
        <f t="shared" si="108"/>
        <v>0.59687222774103466</v>
      </c>
      <c r="D1207" s="2">
        <f t="shared" si="110"/>
        <v>0.58555739482405367</v>
      </c>
      <c r="E1207" s="2">
        <f t="shared" si="109"/>
        <v>1.1314832916980988E-2</v>
      </c>
      <c r="F1207" s="2">
        <f t="shared" si="113"/>
        <v>1.3725969018499427E-2</v>
      </c>
      <c r="G1207" s="2">
        <f t="shared" si="111"/>
        <v>-2.411136101518439E-3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5">
        <f>TITRES_STAT!D1211</f>
        <v>0.56000000000000005</v>
      </c>
      <c r="C1208" s="2">
        <f t="shared" si="108"/>
        <v>0.59273803885779863</v>
      </c>
      <c r="D1208" s="2">
        <f t="shared" si="110"/>
        <v>0.58366425446671633</v>
      </c>
      <c r="E1208" s="2">
        <f t="shared" si="109"/>
        <v>9.0737843910823068E-3</v>
      </c>
      <c r="F1208" s="2">
        <f t="shared" si="113"/>
        <v>1.2795532093016005E-2</v>
      </c>
      <c r="G1208" s="2">
        <f t="shared" si="111"/>
        <v>-3.7217477019336979E-3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5">
        <f>TITRES_STAT!D1212</f>
        <v>0.56999999999999995</v>
      </c>
      <c r="C1209" s="2">
        <f t="shared" si="108"/>
        <v>0.59231680211044502</v>
      </c>
      <c r="D1209" s="2">
        <f t="shared" si="110"/>
        <v>0.58265208746918185</v>
      </c>
      <c r="E1209" s="2">
        <f t="shared" si="109"/>
        <v>9.6647146412631724E-3</v>
      </c>
      <c r="F1209" s="2">
        <f t="shared" si="113"/>
        <v>1.2169368602665438E-2</v>
      </c>
      <c r="G1209" s="2">
        <f t="shared" si="111"/>
        <v>-2.5046539614022659E-3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5">
        <f>TITRES_STAT!D1213</f>
        <v>0.57999999999999996</v>
      </c>
      <c r="C1210" s="2">
        <f t="shared" si="108"/>
        <v>0.59042190947806883</v>
      </c>
      <c r="D1210" s="2">
        <f t="shared" si="110"/>
        <v>0.58245563654553878</v>
      </c>
      <c r="E1210" s="2">
        <f t="shared" si="109"/>
        <v>7.9662729325300496E-3</v>
      </c>
      <c r="F1210" s="2">
        <f t="shared" si="113"/>
        <v>1.132874946863836E-2</v>
      </c>
      <c r="G1210" s="2">
        <f t="shared" si="111"/>
        <v>-3.3624765361083102E-3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5">
        <f>TITRES_STAT!D1214</f>
        <v>0.57999999999999996</v>
      </c>
      <c r="C1211" s="2">
        <f t="shared" si="108"/>
        <v>0.58728007725067366</v>
      </c>
      <c r="D1211" s="2">
        <f t="shared" si="110"/>
        <v>0.5822737375421656</v>
      </c>
      <c r="E1211" s="2">
        <f t="shared" si="109"/>
        <v>5.0063397085080563E-3</v>
      </c>
      <c r="F1211" s="2">
        <f t="shared" si="113"/>
        <v>1.00642675166123E-2</v>
      </c>
      <c r="G1211" s="2">
        <f t="shared" si="111"/>
        <v>-5.0579278081042435E-3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0.57999999999999996</v>
      </c>
      <c r="C1212" s="2">
        <f t="shared" si="108"/>
        <v>0.58462160382749306</v>
      </c>
      <c r="D1212" s="2">
        <f t="shared" si="110"/>
        <v>0.5821053125390423</v>
      </c>
      <c r="E1212" s="2">
        <f t="shared" si="109"/>
        <v>2.5162912884507671E-3</v>
      </c>
      <c r="F1212" s="2">
        <f t="shared" si="113"/>
        <v>8.5546722709799929E-3</v>
      </c>
      <c r="G1212" s="2">
        <f t="shared" si="111"/>
        <v>-6.0383809825292258E-3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0.56999999999999995</v>
      </c>
      <c r="C1213" s="2">
        <f t="shared" si="108"/>
        <v>0.58237212631557111</v>
      </c>
      <c r="D1213" s="2">
        <f t="shared" si="110"/>
        <v>0.58120862272133555</v>
      </c>
      <c r="E1213" s="2">
        <f t="shared" si="109"/>
        <v>1.1635035942355598E-3</v>
      </c>
      <c r="F1213" s="2">
        <f t="shared" si="113"/>
        <v>7.0764385356311063E-3</v>
      </c>
      <c r="G1213" s="2">
        <f t="shared" si="111"/>
        <v>-5.9129349413955465E-3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0.56999999999999995</v>
      </c>
      <c r="C1214" s="2">
        <f t="shared" si="108"/>
        <v>0.58046872226702173</v>
      </c>
      <c r="D1214" s="2">
        <f t="shared" si="110"/>
        <v>0.58037835437160701</v>
      </c>
      <c r="E1214" s="2">
        <f t="shared" si="109"/>
        <v>9.0367895414722454E-5</v>
      </c>
      <c r="F1214" s="2">
        <f t="shared" si="113"/>
        <v>5.6792244075878299E-3</v>
      </c>
      <c r="G1214" s="2">
        <f t="shared" si="111"/>
        <v>-5.5888565121731074E-3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0.56999999999999995</v>
      </c>
      <c r="C1215" s="2">
        <f t="shared" si="108"/>
        <v>0.58039661114901842</v>
      </c>
      <c r="D1215" s="2">
        <f t="shared" si="110"/>
        <v>0.57960958738111756</v>
      </c>
      <c r="E1215" s="2">
        <f t="shared" si="109"/>
        <v>7.8702376790085182E-4</v>
      </c>
      <c r="F1215" s="2">
        <f t="shared" si="113"/>
        <v>4.7007842796504343E-3</v>
      </c>
      <c r="G1215" s="2">
        <f t="shared" si="111"/>
        <v>-3.9137605117495824E-3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0.6</v>
      </c>
      <c r="C1216" s="2">
        <f t="shared" si="108"/>
        <v>0.57879713251070786</v>
      </c>
      <c r="D1216" s="2">
        <f t="shared" si="110"/>
        <v>0.58111998831584954</v>
      </c>
      <c r="E1216" s="2">
        <f t="shared" si="109"/>
        <v>-2.3228558051416881E-3</v>
      </c>
      <c r="F1216" s="2">
        <f t="shared" si="113"/>
        <v>3.29605626269201E-3</v>
      </c>
      <c r="G1216" s="2">
        <f t="shared" si="111"/>
        <v>-5.6189120678336981E-3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0.61</v>
      </c>
      <c r="C1217" s="2">
        <f t="shared" si="108"/>
        <v>0.57590526597059899</v>
      </c>
      <c r="D1217" s="2">
        <f t="shared" si="110"/>
        <v>0.58325924844060151</v>
      </c>
      <c r="E1217" s="2">
        <f t="shared" si="109"/>
        <v>-7.353982470002518E-3</v>
      </c>
      <c r="F1217" s="2">
        <f t="shared" si="113"/>
        <v>1.1660485161531045E-3</v>
      </c>
      <c r="G1217" s="2">
        <f t="shared" si="111"/>
        <v>-8.5200309861556221E-3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0.64</v>
      </c>
      <c r="C1218" s="2">
        <f t="shared" si="108"/>
        <v>0.57345830197512226</v>
      </c>
      <c r="D1218" s="2">
        <f t="shared" si="110"/>
        <v>0.58746226707463112</v>
      </c>
      <c r="E1218" s="2">
        <f t="shared" si="109"/>
        <v>-1.4003965099508853E-2</v>
      </c>
      <c r="F1218" s="2">
        <f t="shared" si="113"/>
        <v>-1.8679542069792868E-3</v>
      </c>
      <c r="G1218" s="2">
        <f t="shared" si="111"/>
        <v>-1.2136010892529567E-2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0.63</v>
      </c>
      <c r="C1219" s="2">
        <f t="shared" si="108"/>
        <v>0.57292625551741116</v>
      </c>
      <c r="D1219" s="2">
        <f t="shared" si="110"/>
        <v>0.59061321025428803</v>
      </c>
      <c r="E1219" s="2">
        <f t="shared" si="109"/>
        <v>-1.768695473687687E-2</v>
      </c>
      <c r="F1219" s="2">
        <f t="shared" si="113"/>
        <v>-5.0317543129588032E-3</v>
      </c>
      <c r="G1219" s="2">
        <f t="shared" si="111"/>
        <v>-1.2655200423918066E-2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0.63</v>
      </c>
      <c r="C1220" s="2">
        <f t="shared" si="108"/>
        <v>0.57401452389934793</v>
      </c>
      <c r="D1220" s="2">
        <f t="shared" si="110"/>
        <v>0.59353075023545188</v>
      </c>
      <c r="E1220" s="2">
        <f t="shared" si="109"/>
        <v>-1.9516226336103948E-2</v>
      </c>
      <c r="F1220" s="2">
        <f t="shared" si="113"/>
        <v>-7.9286487175878329E-3</v>
      </c>
      <c r="G1220" s="2">
        <f t="shared" si="111"/>
        <v>-1.1587577618516115E-2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0.62</v>
      </c>
      <c r="C1221" s="2">
        <f t="shared" si="108"/>
        <v>0.57493536637637133</v>
      </c>
      <c r="D1221" s="2">
        <f t="shared" si="110"/>
        <v>0.59549143540319616</v>
      </c>
      <c r="E1221" s="2">
        <f t="shared" si="109"/>
        <v>-2.055606902682483E-2</v>
      </c>
      <c r="F1221" s="2">
        <f t="shared" si="113"/>
        <v>-1.0454132779435233E-2</v>
      </c>
      <c r="G1221" s="2">
        <f t="shared" si="111"/>
        <v>-1.0101936247389597E-2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0.62</v>
      </c>
      <c r="C1222" s="2">
        <f t="shared" si="108"/>
        <v>0.5757145407800065</v>
      </c>
      <c r="D1222" s="2">
        <f t="shared" si="110"/>
        <v>0.59730688463258907</v>
      </c>
      <c r="E1222" s="2">
        <f t="shared" si="109"/>
        <v>-2.1592343852582574E-2</v>
      </c>
      <c r="F1222" s="2">
        <f t="shared" si="113"/>
        <v>-1.2681774994064702E-2</v>
      </c>
      <c r="G1222" s="2">
        <f t="shared" si="111"/>
        <v>-8.910568858517872E-3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0.62</v>
      </c>
      <c r="C1223" s="2">
        <f t="shared" si="108"/>
        <v>0.5748353806600055</v>
      </c>
      <c r="D1223" s="2">
        <f t="shared" si="110"/>
        <v>0.59898785614128613</v>
      </c>
      <c r="E1223" s="2">
        <f t="shared" si="109"/>
        <v>-2.4152475481280633E-2</v>
      </c>
      <c r="F1223" s="2">
        <f t="shared" si="113"/>
        <v>-1.4975915091507889E-2</v>
      </c>
      <c r="G1223" s="2">
        <f t="shared" si="111"/>
        <v>-9.1765603897727439E-3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0.62</v>
      </c>
      <c r="C1224" s="2">
        <f t="shared" si="108"/>
        <v>0.57409147594308163</v>
      </c>
      <c r="D1224" s="2">
        <f t="shared" si="110"/>
        <v>0.60054431124193164</v>
      </c>
      <c r="E1224" s="2">
        <f t="shared" si="109"/>
        <v>-2.6452835298850008E-2</v>
      </c>
      <c r="F1224" s="2">
        <f t="shared" si="113"/>
        <v>-1.7271299132976314E-2</v>
      </c>
      <c r="G1224" s="2">
        <f t="shared" si="111"/>
        <v>-9.1815361658736938E-3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0.63</v>
      </c>
      <c r="C1225" s="2">
        <f t="shared" si="108"/>
        <v>0.57346201810568442</v>
      </c>
      <c r="D1225" s="2">
        <f t="shared" si="110"/>
        <v>0.60272621411289962</v>
      </c>
      <c r="E1225" s="2">
        <f t="shared" si="109"/>
        <v>-2.9264196007215193E-2</v>
      </c>
      <c r="F1225" s="2">
        <f t="shared" si="113"/>
        <v>-1.966987850782409E-2</v>
      </c>
      <c r="G1225" s="2">
        <f t="shared" si="111"/>
        <v>-9.5943174993911029E-3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0.63</v>
      </c>
      <c r="C1226" s="2">
        <f t="shared" si="108"/>
        <v>0.57754478455096381</v>
      </c>
      <c r="D1226" s="2">
        <f t="shared" si="110"/>
        <v>0.60474649454898111</v>
      </c>
      <c r="E1226" s="2">
        <f t="shared" si="109"/>
        <v>-2.7201709998017298E-2</v>
      </c>
      <c r="F1226" s="2">
        <f t="shared" si="113"/>
        <v>-2.1176244805862734E-2</v>
      </c>
      <c r="G1226" s="2">
        <f t="shared" si="111"/>
        <v>-6.0254651921545638E-3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0.64</v>
      </c>
      <c r="C1227" s="2">
        <f t="shared" si="108"/>
        <v>0.58253789462004624</v>
      </c>
      <c r="D1227" s="2">
        <f t="shared" si="110"/>
        <v>0.60735786532313074</v>
      </c>
      <c r="E1227" s="2">
        <f t="shared" si="109"/>
        <v>-2.4819970703084504E-2</v>
      </c>
      <c r="F1227" s="2">
        <f t="shared" si="113"/>
        <v>-2.1904989985307093E-2</v>
      </c>
      <c r="G1227" s="2">
        <f t="shared" si="111"/>
        <v>-2.9149807177774115E-3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0.63</v>
      </c>
      <c r="C1228" s="2">
        <f t="shared" si="108"/>
        <v>0.59137821852465455</v>
      </c>
      <c r="D1228" s="2">
        <f t="shared" si="110"/>
        <v>0.60903506048438028</v>
      </c>
      <c r="E1228" s="2">
        <f t="shared" si="109"/>
        <v>-1.7656841959725722E-2</v>
      </c>
      <c r="F1228" s="2">
        <f t="shared" si="113"/>
        <v>-2.1055360380190818E-2</v>
      </c>
      <c r="G1228" s="2">
        <f t="shared" si="111"/>
        <v>3.3985184204650964E-3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5">
        <f>TITRES_STAT!D1232</f>
        <v>0.62</v>
      </c>
      <c r="C1229" s="2">
        <f t="shared" si="108"/>
        <v>0.59732003105932308</v>
      </c>
      <c r="D1229" s="2">
        <f t="shared" si="110"/>
        <v>0.60984727822627804</v>
      </c>
      <c r="E1229" s="2">
        <f t="shared" si="109"/>
        <v>-1.2527247166954969E-2</v>
      </c>
      <c r="F1229" s="2">
        <f t="shared" si="113"/>
        <v>-1.934973773754365E-2</v>
      </c>
      <c r="G1229" s="2">
        <f t="shared" si="111"/>
        <v>6.822490570588681E-3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5">
        <f>TITRES_STAT!D1233</f>
        <v>0.61</v>
      </c>
      <c r="C1230" s="2">
        <f t="shared" si="108"/>
        <v>0.60234771858865799</v>
      </c>
      <c r="D1230" s="2">
        <f t="shared" si="110"/>
        <v>0.60985859095025752</v>
      </c>
      <c r="E1230" s="2">
        <f t="shared" si="109"/>
        <v>-7.5108723615995299E-3</v>
      </c>
      <c r="F1230" s="2">
        <f t="shared" si="113"/>
        <v>-1.6981964662354826E-2</v>
      </c>
      <c r="G1230" s="2">
        <f t="shared" si="111"/>
        <v>9.4710923007552961E-3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5">
        <f>TITRES_STAT!D1234</f>
        <v>0.61</v>
      </c>
      <c r="C1231" s="2">
        <f t="shared" ref="C1231:C1294" si="114">$C$4*B1221+C1230*(1-$C$4)</f>
        <v>0.60506345419040297</v>
      </c>
      <c r="D1231" s="2">
        <f t="shared" si="110"/>
        <v>0.60986906569468291</v>
      </c>
      <c r="E1231" s="2">
        <f t="shared" si="109"/>
        <v>-4.8056115042799386E-3</v>
      </c>
      <c r="F1231" s="2">
        <f t="shared" si="113"/>
        <v>-1.4546694030739849E-2</v>
      </c>
      <c r="G1231" s="2">
        <f t="shared" si="111"/>
        <v>9.7410825264599103E-3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5">
        <f>TITRES_STAT!D1235</f>
        <v>0.59</v>
      </c>
      <c r="C1232" s="2">
        <f t="shared" si="114"/>
        <v>0.60736138431495634</v>
      </c>
      <c r="D1232" s="2">
        <f t="shared" si="110"/>
        <v>0.60839728305063234</v>
      </c>
      <c r="E1232" s="2">
        <f t="shared" si="109"/>
        <v>-1.0358987356759997E-3</v>
      </c>
      <c r="F1232" s="2">
        <f t="shared" si="113"/>
        <v>-1.1844534971727079E-2</v>
      </c>
      <c r="G1232" s="2">
        <f t="shared" si="111"/>
        <v>1.080863623605108E-2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5">
        <f>TITRES_STAT!D1236</f>
        <v>0.59</v>
      </c>
      <c r="C1233" s="2">
        <f t="shared" si="114"/>
        <v>0.60930578672804003</v>
      </c>
      <c r="D1233" s="2">
        <f t="shared" si="110"/>
        <v>0.60703452134317804</v>
      </c>
      <c r="E1233" s="2">
        <f t="shared" si="109"/>
        <v>2.2712653848619979E-3</v>
      </c>
      <c r="F1233" s="2">
        <f t="shared" si="113"/>
        <v>-9.0213749004092649E-3</v>
      </c>
      <c r="G1233" s="2">
        <f t="shared" si="111"/>
        <v>1.1292640285271263E-2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5">
        <f>TITRES_STAT!D1237</f>
        <v>0.6</v>
      </c>
      <c r="C1234" s="2">
        <f t="shared" si="114"/>
        <v>0.61095105030834163</v>
      </c>
      <c r="D1234" s="2">
        <f t="shared" si="110"/>
        <v>0.60651344568812782</v>
      </c>
      <c r="E1234" s="2">
        <f t="shared" si="109"/>
        <v>4.4376046202138086E-3</v>
      </c>
      <c r="F1234" s="2">
        <f t="shared" si="113"/>
        <v>-6.3295789962846509E-3</v>
      </c>
      <c r="G1234" s="2">
        <f t="shared" si="111"/>
        <v>1.076718361649846E-2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5">
        <f>TITRES_STAT!D1238</f>
        <v>0.61</v>
      </c>
      <c r="C1235" s="2">
        <f t="shared" si="114"/>
        <v>0.61388165795321215</v>
      </c>
      <c r="D1235" s="2">
        <f t="shared" si="110"/>
        <v>0.60677170897048871</v>
      </c>
      <c r="E1235" s="2">
        <f t="shared" si="109"/>
        <v>7.1099489827234352E-3</v>
      </c>
      <c r="F1235" s="2">
        <f t="shared" si="113"/>
        <v>-3.6416734004830337E-3</v>
      </c>
      <c r="G1235" s="2">
        <f t="shared" si="111"/>
        <v>1.0751622383206469E-2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0.6</v>
      </c>
      <c r="C1236" s="2">
        <f t="shared" si="114"/>
        <v>0.61636140288348717</v>
      </c>
      <c r="D1236" s="2">
        <f t="shared" si="110"/>
        <v>0.60627010089860056</v>
      </c>
      <c r="E1236" s="2">
        <f t="shared" si="109"/>
        <v>1.0091301984886614E-2</v>
      </c>
      <c r="F1236" s="2">
        <f t="shared" si="113"/>
        <v>-8.9507832340910429E-4</v>
      </c>
      <c r="G1236" s="2">
        <f t="shared" si="111"/>
        <v>1.0986380308295718E-2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0.59</v>
      </c>
      <c r="C1237" s="2">
        <f t="shared" si="114"/>
        <v>0.61999811013218142</v>
      </c>
      <c r="D1237" s="2">
        <f t="shared" si="110"/>
        <v>0.60506490823944492</v>
      </c>
      <c r="E1237" s="2">
        <f t="shared" si="109"/>
        <v>1.4933201892736503E-2</v>
      </c>
      <c r="F1237" s="2">
        <f t="shared" si="113"/>
        <v>2.2705777198200171E-3</v>
      </c>
      <c r="G1237" s="2">
        <f t="shared" si="111"/>
        <v>1.2662624172916486E-2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0.6</v>
      </c>
      <c r="C1238" s="2">
        <f t="shared" si="114"/>
        <v>0.62153686241953809</v>
      </c>
      <c r="D1238" s="2">
        <f t="shared" si="110"/>
        <v>0.60468972985133784</v>
      </c>
      <c r="E1238" s="2">
        <f t="shared" si="109"/>
        <v>1.6847132568200252E-2</v>
      </c>
      <c r="F1238" s="2">
        <f t="shared" si="113"/>
        <v>5.185888689496064E-3</v>
      </c>
      <c r="G1238" s="2">
        <f t="shared" si="111"/>
        <v>1.1661243878704187E-2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0.57999999999999996</v>
      </c>
      <c r="C1239" s="2">
        <f t="shared" si="114"/>
        <v>0.62130042204730151</v>
      </c>
      <c r="D1239" s="2">
        <f t="shared" si="110"/>
        <v>0.60286086097346103</v>
      </c>
      <c r="E1239" s="2">
        <f t="shared" si="109"/>
        <v>1.8439561073840482E-2</v>
      </c>
      <c r="F1239" s="2">
        <f t="shared" si="113"/>
        <v>7.8366231663649488E-3</v>
      </c>
      <c r="G1239" s="2">
        <f t="shared" si="111"/>
        <v>1.0602937907475534E-2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0.59</v>
      </c>
      <c r="C1240" s="2">
        <f t="shared" si="114"/>
        <v>0.61956189557848584</v>
      </c>
      <c r="D1240" s="2">
        <f t="shared" si="110"/>
        <v>0.60190820460505645</v>
      </c>
      <c r="E1240" s="2">
        <f t="shared" si="109"/>
        <v>1.7653690973429392E-2</v>
      </c>
      <c r="F1240" s="2">
        <f t="shared" si="113"/>
        <v>9.8000367277778378E-3</v>
      </c>
      <c r="G1240" s="2">
        <f t="shared" si="111"/>
        <v>7.8536542456515545E-3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0.6</v>
      </c>
      <c r="C1241" s="2">
        <f t="shared" si="114"/>
        <v>0.61809083472025717</v>
      </c>
      <c r="D1241" s="2">
        <f t="shared" si="110"/>
        <v>0.60176685611579295</v>
      </c>
      <c r="E1241" s="2">
        <f t="shared" si="109"/>
        <v>1.6323978604464218E-2</v>
      </c>
      <c r="F1241" s="2">
        <f t="shared" si="113"/>
        <v>1.1104825103115116E-2</v>
      </c>
      <c r="G1241" s="2">
        <f t="shared" si="111"/>
        <v>5.2191535013491018E-3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0.59</v>
      </c>
      <c r="C1242" s="2">
        <f t="shared" si="114"/>
        <v>0.61376916784021751</v>
      </c>
      <c r="D1242" s="2">
        <f t="shared" si="110"/>
        <v>0.60089523714425275</v>
      </c>
      <c r="E1242" s="2">
        <f t="shared" si="109"/>
        <v>1.2873930695964764E-2</v>
      </c>
      <c r="F1242" s="2">
        <f t="shared" si="113"/>
        <v>1.1458646221685046E-2</v>
      </c>
      <c r="G1242" s="2">
        <f t="shared" si="111"/>
        <v>1.4152844742797172E-3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0.59</v>
      </c>
      <c r="C1243" s="2">
        <f t="shared" si="114"/>
        <v>0.61011237278787633</v>
      </c>
      <c r="D1243" s="2">
        <f t="shared" si="110"/>
        <v>0.60008818254097473</v>
      </c>
      <c r="E1243" s="2">
        <f t="shared" si="109"/>
        <v>1.0024190246901599E-2</v>
      </c>
      <c r="F1243" s="2">
        <f t="shared" si="113"/>
        <v>1.1171755026728358E-2</v>
      </c>
      <c r="G1243" s="2">
        <f t="shared" si="111"/>
        <v>-1.1475647798267589E-3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0.59</v>
      </c>
      <c r="C1244" s="2">
        <f t="shared" si="114"/>
        <v>0.60855662312820302</v>
      </c>
      <c r="D1244" s="2">
        <f t="shared" si="110"/>
        <v>0.59934090976016174</v>
      </c>
      <c r="E1244" s="2">
        <f t="shared" ref="E1244:E1307" si="115">C1244-D1244</f>
        <v>9.2157133680412784E-3</v>
      </c>
      <c r="F1244" s="2">
        <f t="shared" si="113"/>
        <v>1.0780546694990942E-2</v>
      </c>
      <c r="G1244" s="2">
        <f t="shared" si="111"/>
        <v>-1.5648333269496634E-3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0.6</v>
      </c>
      <c r="C1245" s="2">
        <f t="shared" si="114"/>
        <v>0.60877868110847944</v>
      </c>
      <c r="D1245" s="2">
        <f t="shared" ref="D1245:D1308" si="116">$D$4*B1245+(1-$D$4)*D1244</f>
        <v>0.59938973125940898</v>
      </c>
      <c r="E1245" s="2">
        <f t="shared" si="115"/>
        <v>9.3889498490704604E-3</v>
      </c>
      <c r="F1245" s="2">
        <f t="shared" si="113"/>
        <v>1.0502227325806846E-2</v>
      </c>
      <c r="G1245" s="2">
        <f t="shared" si="111"/>
        <v>-1.1132774767363858E-3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0.6</v>
      </c>
      <c r="C1246" s="2">
        <f t="shared" si="114"/>
        <v>0.60742811478409797</v>
      </c>
      <c r="D1246" s="2">
        <f t="shared" si="116"/>
        <v>0.59943493635130451</v>
      </c>
      <c r="E1246" s="2">
        <f t="shared" si="115"/>
        <v>7.9931784327934574E-3</v>
      </c>
      <c r="F1246" s="2">
        <f t="shared" si="113"/>
        <v>1.0000417547204168E-2</v>
      </c>
      <c r="G1246" s="2">
        <f t="shared" si="111"/>
        <v>-2.007239114410711E-3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0.6</v>
      </c>
      <c r="C1247" s="2">
        <f t="shared" si="114"/>
        <v>0.60474686635577513</v>
      </c>
      <c r="D1247" s="2">
        <f t="shared" si="116"/>
        <v>0.59947679291787448</v>
      </c>
      <c r="E1247" s="2">
        <f t="shared" si="115"/>
        <v>5.2700734379006464E-3</v>
      </c>
      <c r="F1247" s="2">
        <f t="shared" si="113"/>
        <v>9.0543487253434644E-3</v>
      </c>
      <c r="G1247" s="2">
        <f t="shared" si="111"/>
        <v>-3.784275287442818E-3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0.61</v>
      </c>
      <c r="C1248" s="2">
        <f t="shared" si="114"/>
        <v>0.60401657922411744</v>
      </c>
      <c r="D1248" s="2">
        <f t="shared" si="116"/>
        <v>0.60025628973877265</v>
      </c>
      <c r="E1248" s="2">
        <f t="shared" si="115"/>
        <v>3.7602894853447921E-3</v>
      </c>
      <c r="F1248" s="2">
        <f t="shared" si="113"/>
        <v>7.9955368773437299E-3</v>
      </c>
      <c r="G1248" s="2">
        <f t="shared" si="111"/>
        <v>-4.2352473919989378E-3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0.61</v>
      </c>
      <c r="C1249" s="2">
        <f t="shared" si="114"/>
        <v>0.60032172088194546</v>
      </c>
      <c r="D1249" s="2">
        <f t="shared" si="116"/>
        <v>0.60097804605441918</v>
      </c>
      <c r="E1249" s="2">
        <f t="shared" si="115"/>
        <v>-6.5632517247371513E-4</v>
      </c>
      <c r="F1249" s="2">
        <f t="shared" si="113"/>
        <v>6.2651644673802414E-3</v>
      </c>
      <c r="G1249" s="2">
        <f t="shared" si="111"/>
        <v>-6.9214896398539566E-3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0.6</v>
      </c>
      <c r="C1250" s="2">
        <f t="shared" si="114"/>
        <v>0.59873376382318466</v>
      </c>
      <c r="D1250" s="2">
        <f t="shared" si="116"/>
        <v>0.60090559819853628</v>
      </c>
      <c r="E1250" s="2">
        <f t="shared" si="115"/>
        <v>-2.1718343753516223E-3</v>
      </c>
      <c r="F1250" s="2">
        <f t="shared" si="113"/>
        <v>4.577764698833869E-3</v>
      </c>
      <c r="G1250" s="2">
        <f t="shared" si="111"/>
        <v>-6.7495990741854913E-3</v>
      </c>
      <c r="H1250" s="2" t="str">
        <f t="shared" si="112"/>
        <v>Hold</v>
      </c>
    </row>
    <row r="1251" spans="1:8" ht="13.5" x14ac:dyDescent="0.25">
      <c r="A1251" s="3">
        <f>TITRES_STAT!B1254</f>
        <v>44134</v>
      </c>
      <c r="B1251" s="5">
        <f>TITRES_STAT!D1254</f>
        <v>0.59</v>
      </c>
      <c r="C1251" s="2">
        <f t="shared" si="114"/>
        <v>0.59892856938884853</v>
      </c>
      <c r="D1251" s="2">
        <f t="shared" si="116"/>
        <v>0.60009777610975579</v>
      </c>
      <c r="E1251" s="2">
        <f t="shared" si="115"/>
        <v>-1.1692067209072565E-3</v>
      </c>
      <c r="F1251" s="2">
        <f t="shared" si="113"/>
        <v>3.4283704148856441E-3</v>
      </c>
      <c r="G1251" s="2">
        <f t="shared" si="111"/>
        <v>-4.5975771357929006E-3</v>
      </c>
      <c r="H1251" s="2" t="str">
        <f t="shared" si="112"/>
        <v>Hold</v>
      </c>
    </row>
    <row r="1252" spans="1:8" ht="13.5" x14ac:dyDescent="0.25">
      <c r="A1252" s="3">
        <f>TITRES_STAT!B1255</f>
        <v>44137</v>
      </c>
      <c r="B1252" s="5">
        <f>TITRES_STAT!D1255</f>
        <v>0.57999999999999996</v>
      </c>
      <c r="C1252" s="2">
        <f t="shared" si="114"/>
        <v>0.5975549433290257</v>
      </c>
      <c r="D1252" s="2">
        <f t="shared" si="116"/>
        <v>0.59860905195347758</v>
      </c>
      <c r="E1252" s="2">
        <f t="shared" si="115"/>
        <v>-1.0541086244518771E-3</v>
      </c>
      <c r="F1252" s="2">
        <f t="shared" si="113"/>
        <v>2.5318746070181401E-3</v>
      </c>
      <c r="G1252" s="2">
        <f t="shared" ref="G1252:G1315" si="117">E1252-F1252</f>
        <v>-3.5859832314700173E-3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44138</v>
      </c>
      <c r="B1253" s="5">
        <f>TITRES_STAT!D1256</f>
        <v>0.56999999999999995</v>
      </c>
      <c r="C1253" s="2">
        <f t="shared" si="114"/>
        <v>0.59639264435532935</v>
      </c>
      <c r="D1253" s="2">
        <f t="shared" si="116"/>
        <v>0.5964898629198867</v>
      </c>
      <c r="E1253" s="2">
        <f t="shared" si="115"/>
        <v>-9.7218564557355336E-5</v>
      </c>
      <c r="F1253" s="2">
        <f t="shared" ref="F1253:F1316" si="119">(E1253*(2/(10)))+((1-(2/10))*F1252)</f>
        <v>2.006055972703041E-3</v>
      </c>
      <c r="G1253" s="2">
        <f t="shared" si="117"/>
        <v>-2.1032745372603964E-3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5">
        <f>TITRES_STAT!D1257</f>
        <v>0.57999999999999996</v>
      </c>
      <c r="C1254" s="2">
        <f t="shared" si="114"/>
        <v>0.59540916060835558</v>
      </c>
      <c r="D1254" s="2">
        <f t="shared" si="116"/>
        <v>0.59526839159248768</v>
      </c>
      <c r="E1254" s="2">
        <f t="shared" si="115"/>
        <v>1.4076901586790314E-4</v>
      </c>
      <c r="F1254" s="2">
        <f t="shared" si="119"/>
        <v>1.6329985813360135E-3</v>
      </c>
      <c r="G1254" s="2">
        <f t="shared" si="117"/>
        <v>-1.4922295654681104E-3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0.59</v>
      </c>
      <c r="C1255" s="2">
        <f t="shared" si="114"/>
        <v>0.59611544359168545</v>
      </c>
      <c r="D1255" s="2">
        <f t="shared" si="116"/>
        <v>0.59487814036341446</v>
      </c>
      <c r="E1255" s="2">
        <f t="shared" si="115"/>
        <v>1.2373032282709806E-3</v>
      </c>
      <c r="F1255" s="2">
        <f t="shared" si="119"/>
        <v>1.5538595107230072E-3</v>
      </c>
      <c r="G1255" s="2">
        <f t="shared" si="117"/>
        <v>-3.1655628245202657E-4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0.59</v>
      </c>
      <c r="C1256" s="2">
        <f t="shared" si="114"/>
        <v>0.59671306765450305</v>
      </c>
      <c r="D1256" s="2">
        <f t="shared" si="116"/>
        <v>0.59451679663279111</v>
      </c>
      <c r="E1256" s="2">
        <f t="shared" si="115"/>
        <v>2.1962710217119374E-3</v>
      </c>
      <c r="F1256" s="2">
        <f t="shared" si="119"/>
        <v>1.6823418129207934E-3</v>
      </c>
      <c r="G1256" s="2">
        <f t="shared" si="117"/>
        <v>5.1392920879114409E-4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5">
        <f>TITRES_STAT!D1260</f>
        <v>0.59</v>
      </c>
      <c r="C1257" s="2">
        <f t="shared" si="114"/>
        <v>0.59721874955381027</v>
      </c>
      <c r="D1257" s="2">
        <f t="shared" si="116"/>
        <v>0.59418221910443625</v>
      </c>
      <c r="E1257" s="2">
        <f t="shared" si="115"/>
        <v>3.0365304493740197E-3</v>
      </c>
      <c r="F1257" s="2">
        <f t="shared" si="119"/>
        <v>1.9531795402114387E-3</v>
      </c>
      <c r="G1257" s="2">
        <f t="shared" si="117"/>
        <v>1.083350909162581E-3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5">
        <f>TITRES_STAT!D1261</f>
        <v>0.59</v>
      </c>
      <c r="C1258" s="2">
        <f t="shared" si="114"/>
        <v>0.59918509577630097</v>
      </c>
      <c r="D1258" s="2">
        <f t="shared" si="116"/>
        <v>0.59387242509670024</v>
      </c>
      <c r="E1258" s="2">
        <f t="shared" si="115"/>
        <v>5.3126706796007284E-3</v>
      </c>
      <c r="F1258" s="2">
        <f t="shared" si="119"/>
        <v>2.625077768089297E-3</v>
      </c>
      <c r="G1258" s="2">
        <f t="shared" si="117"/>
        <v>2.6875929115114314E-3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5">
        <f>TITRES_STAT!D1262</f>
        <v>0.62</v>
      </c>
      <c r="C1259" s="2">
        <f t="shared" si="114"/>
        <v>0.60084892719533156</v>
      </c>
      <c r="D1259" s="2">
        <f t="shared" si="116"/>
        <v>0.59580780101546316</v>
      </c>
      <c r="E1259" s="2">
        <f t="shared" si="115"/>
        <v>5.0411261798684048E-3</v>
      </c>
      <c r="F1259" s="2">
        <f t="shared" si="119"/>
        <v>3.1082874504451191E-3</v>
      </c>
      <c r="G1259" s="2">
        <f t="shared" si="117"/>
        <v>1.9328387294232858E-3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5">
        <f>TITRES_STAT!D1263</f>
        <v>0.63</v>
      </c>
      <c r="C1260" s="2">
        <f t="shared" si="114"/>
        <v>0.60071832301143435</v>
      </c>
      <c r="D1260" s="2">
        <f t="shared" si="116"/>
        <v>0.5983405564957992</v>
      </c>
      <c r="E1260" s="2">
        <f t="shared" si="115"/>
        <v>2.3777665156351491E-3</v>
      </c>
      <c r="F1260" s="2">
        <f t="shared" si="119"/>
        <v>2.9621832634831253E-3</v>
      </c>
      <c r="G1260" s="2">
        <f t="shared" si="117"/>
        <v>-5.8441674784797618E-4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0.62</v>
      </c>
      <c r="C1261" s="2">
        <f t="shared" si="114"/>
        <v>0.5990693502404445</v>
      </c>
      <c r="D1261" s="2">
        <f t="shared" si="116"/>
        <v>0.59994495971833262</v>
      </c>
      <c r="E1261" s="2">
        <f t="shared" si="115"/>
        <v>-8.7560947788811738E-4</v>
      </c>
      <c r="F1261" s="2">
        <f t="shared" si="119"/>
        <v>2.1946247152088766E-3</v>
      </c>
      <c r="G1261" s="2">
        <f t="shared" si="117"/>
        <v>-3.0702341930969939E-3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0.63</v>
      </c>
      <c r="C1262" s="2">
        <f t="shared" si="114"/>
        <v>0.59613560404960686</v>
      </c>
      <c r="D1262" s="2">
        <f t="shared" si="116"/>
        <v>0.60217125899845614</v>
      </c>
      <c r="E1262" s="2">
        <f t="shared" si="115"/>
        <v>-6.0356549488492783E-3</v>
      </c>
      <c r="F1262" s="2">
        <f t="shared" si="119"/>
        <v>5.4856878239724566E-4</v>
      </c>
      <c r="G1262" s="2">
        <f t="shared" si="117"/>
        <v>-6.5842237312465236E-3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0.63</v>
      </c>
      <c r="C1263" s="2">
        <f t="shared" si="114"/>
        <v>0.59211474188812896</v>
      </c>
      <c r="D1263" s="2">
        <f t="shared" si="116"/>
        <v>0.60423264722079273</v>
      </c>
      <c r="E1263" s="2">
        <f t="shared" si="115"/>
        <v>-1.211790533266377E-2</v>
      </c>
      <c r="F1263" s="2">
        <f t="shared" si="119"/>
        <v>-1.9847260406149576E-3</v>
      </c>
      <c r="G1263" s="2">
        <f t="shared" si="117"/>
        <v>-1.0133179292048811E-2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0.61</v>
      </c>
      <c r="C1264" s="2">
        <f t="shared" si="114"/>
        <v>0.59025093544380136</v>
      </c>
      <c r="D1264" s="2">
        <f t="shared" si="116"/>
        <v>0.60465985853777104</v>
      </c>
      <c r="E1264" s="2">
        <f t="shared" si="115"/>
        <v>-1.4408923093969683E-2</v>
      </c>
      <c r="F1264" s="2">
        <f t="shared" si="119"/>
        <v>-4.4695654512859027E-3</v>
      </c>
      <c r="G1264" s="2">
        <f t="shared" si="117"/>
        <v>-9.9393576426837806E-3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0.61</v>
      </c>
      <c r="C1265" s="2">
        <f t="shared" si="114"/>
        <v>0.59021232999090878</v>
      </c>
      <c r="D1265" s="2">
        <f t="shared" si="116"/>
        <v>0.60505542457201023</v>
      </c>
      <c r="E1265" s="2">
        <f t="shared" si="115"/>
        <v>-1.4843094581101446E-2</v>
      </c>
      <c r="F1265" s="2">
        <f t="shared" si="119"/>
        <v>-6.5442712772490119E-3</v>
      </c>
      <c r="G1265" s="2">
        <f t="shared" si="117"/>
        <v>-8.2988233038524331E-3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0.61</v>
      </c>
      <c r="C1266" s="2">
        <f t="shared" si="114"/>
        <v>0.59017966383846132</v>
      </c>
      <c r="D1266" s="2">
        <f t="shared" si="116"/>
        <v>0.60542168941852803</v>
      </c>
      <c r="E1266" s="2">
        <f t="shared" si="115"/>
        <v>-1.5242025580066709E-2</v>
      </c>
      <c r="F1266" s="2">
        <f t="shared" si="119"/>
        <v>-8.2838221378125527E-3</v>
      </c>
      <c r="G1266" s="2">
        <f t="shared" si="117"/>
        <v>-6.9582034422541565E-3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0.6</v>
      </c>
      <c r="C1267" s="2">
        <f t="shared" si="114"/>
        <v>0.59015202324792881</v>
      </c>
      <c r="D1267" s="2">
        <f t="shared" si="116"/>
        <v>0.60502008279493336</v>
      </c>
      <c r="E1267" s="2">
        <f t="shared" si="115"/>
        <v>-1.4868059547004542E-2</v>
      </c>
      <c r="F1267" s="2">
        <f t="shared" si="119"/>
        <v>-9.6006696196509513E-3</v>
      </c>
      <c r="G1267" s="2">
        <f t="shared" si="117"/>
        <v>-5.2673899273535905E-3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0.6</v>
      </c>
      <c r="C1268" s="2">
        <f t="shared" si="114"/>
        <v>0.59012863505593982</v>
      </c>
      <c r="D1268" s="2">
        <f t="shared" si="116"/>
        <v>0.60464822481012348</v>
      </c>
      <c r="E1268" s="2">
        <f t="shared" si="115"/>
        <v>-1.4519589754183659E-2</v>
      </c>
      <c r="F1268" s="2">
        <f t="shared" si="119"/>
        <v>-1.0584453646557492E-2</v>
      </c>
      <c r="G1268" s="2">
        <f t="shared" si="117"/>
        <v>-3.9351361076261672E-3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0.6</v>
      </c>
      <c r="C1269" s="2">
        <f t="shared" si="114"/>
        <v>0.59472422966271832</v>
      </c>
      <c r="D1269" s="2">
        <f t="shared" si="116"/>
        <v>0.60430391186122545</v>
      </c>
      <c r="E1269" s="2">
        <f t="shared" si="115"/>
        <v>-9.5796821985071334E-3</v>
      </c>
      <c r="F1269" s="2">
        <f t="shared" si="119"/>
        <v>-1.038349935694742E-2</v>
      </c>
      <c r="G1269" s="2">
        <f t="shared" si="117"/>
        <v>8.0381715844028701E-4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0.6</v>
      </c>
      <c r="C1270" s="2">
        <f t="shared" si="114"/>
        <v>0.60015127125306933</v>
      </c>
      <c r="D1270" s="2">
        <f t="shared" si="116"/>
        <v>0.60398510357520874</v>
      </c>
      <c r="E1270" s="2">
        <f t="shared" si="115"/>
        <v>-3.8338323221394077E-3</v>
      </c>
      <c r="F1270" s="2">
        <f t="shared" si="119"/>
        <v>-9.0735659499858179E-3</v>
      </c>
      <c r="G1270" s="2">
        <f t="shared" si="117"/>
        <v>5.2397336278464102E-3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0.59</v>
      </c>
      <c r="C1271" s="2">
        <f t="shared" si="114"/>
        <v>0.60320492182952024</v>
      </c>
      <c r="D1271" s="2">
        <f t="shared" si="116"/>
        <v>0.60294916997704506</v>
      </c>
      <c r="E1271" s="2">
        <f t="shared" si="115"/>
        <v>2.5575185247517229E-4</v>
      </c>
      <c r="F1271" s="2">
        <f t="shared" si="119"/>
        <v>-7.2077023894936204E-3</v>
      </c>
      <c r="G1271" s="2">
        <f t="shared" si="117"/>
        <v>7.4634542419687927E-3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0.62</v>
      </c>
      <c r="C1272" s="2">
        <f t="shared" si="114"/>
        <v>0.60732724154805551</v>
      </c>
      <c r="D1272" s="2">
        <f t="shared" si="116"/>
        <v>0.60421219442318985</v>
      </c>
      <c r="E1272" s="2">
        <f t="shared" si="115"/>
        <v>3.1150471248656553E-3</v>
      </c>
      <c r="F1272" s="2">
        <f t="shared" si="119"/>
        <v>-5.1431524866217652E-3</v>
      </c>
      <c r="G1272" s="2">
        <f t="shared" si="117"/>
        <v>8.2581996114874205E-3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0.63</v>
      </c>
      <c r="C1273" s="2">
        <f t="shared" si="114"/>
        <v>0.61081535823296995</v>
      </c>
      <c r="D1273" s="2">
        <f t="shared" si="116"/>
        <v>0.60612240224369429</v>
      </c>
      <c r="E1273" s="2">
        <f t="shared" si="115"/>
        <v>4.69295598927566E-3</v>
      </c>
      <c r="F1273" s="2">
        <f t="shared" si="119"/>
        <v>-3.1759307914422806E-3</v>
      </c>
      <c r="G1273" s="2">
        <f t="shared" si="117"/>
        <v>7.8688867807179402E-3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0.61</v>
      </c>
      <c r="C1274" s="2">
        <f t="shared" si="114"/>
        <v>0.61068991850482068</v>
      </c>
      <c r="D1274" s="2">
        <f t="shared" si="116"/>
        <v>0.60640963170712436</v>
      </c>
      <c r="E1274" s="2">
        <f t="shared" si="115"/>
        <v>4.2802867976963199E-3</v>
      </c>
      <c r="F1274" s="2">
        <f t="shared" si="119"/>
        <v>-1.6846872736145605E-3</v>
      </c>
      <c r="G1274" s="2">
        <f t="shared" si="117"/>
        <v>5.9649740713108804E-3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0.57999999999999996</v>
      </c>
      <c r="C1275" s="2">
        <f t="shared" si="114"/>
        <v>0.61058377719638668</v>
      </c>
      <c r="D1275" s="2">
        <f t="shared" si="116"/>
        <v>0.60445336269178185</v>
      </c>
      <c r="E1275" s="2">
        <f t="shared" si="115"/>
        <v>6.1304145046048308E-3</v>
      </c>
      <c r="F1275" s="2">
        <f t="shared" si="119"/>
        <v>-1.2166691797068242E-4</v>
      </c>
      <c r="G1275" s="2">
        <f t="shared" si="117"/>
        <v>6.2520814225755133E-3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0.61</v>
      </c>
      <c r="C1276" s="2">
        <f t="shared" si="114"/>
        <v>0.61049396532001943</v>
      </c>
      <c r="D1276" s="2">
        <f t="shared" si="116"/>
        <v>0.60486422471461287</v>
      </c>
      <c r="E1276" s="2">
        <f t="shared" si="115"/>
        <v>5.6297406054065524E-3</v>
      </c>
      <c r="F1276" s="2">
        <f t="shared" si="119"/>
        <v>1.0286145867047646E-3</v>
      </c>
      <c r="G1276" s="2">
        <f t="shared" si="117"/>
        <v>4.601126018701788E-3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0.63</v>
      </c>
      <c r="C1277" s="2">
        <f t="shared" si="114"/>
        <v>0.60887950911693955</v>
      </c>
      <c r="D1277" s="2">
        <f t="shared" si="116"/>
        <v>0.60672613399501185</v>
      </c>
      <c r="E1277" s="2">
        <f t="shared" si="115"/>
        <v>2.1533751219277031E-3</v>
      </c>
      <c r="F1277" s="2">
        <f t="shared" si="119"/>
        <v>1.2535666937493525E-3</v>
      </c>
      <c r="G1277" s="2">
        <f t="shared" si="117"/>
        <v>8.9980842817835062E-4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0.62</v>
      </c>
      <c r="C1278" s="2">
        <f t="shared" si="114"/>
        <v>0.60751343079125653</v>
      </c>
      <c r="D1278" s="2">
        <f t="shared" si="116"/>
        <v>0.60770938332871471</v>
      </c>
      <c r="E1278" s="2">
        <f t="shared" si="115"/>
        <v>-1.959525374581883E-4</v>
      </c>
      <c r="F1278" s="2">
        <f t="shared" si="119"/>
        <v>9.636628475078444E-4</v>
      </c>
      <c r="G1278" s="2">
        <f t="shared" si="117"/>
        <v>-1.1596153849660327E-3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0.61</v>
      </c>
      <c r="C1279" s="2">
        <f t="shared" si="114"/>
        <v>0.60635751836183249</v>
      </c>
      <c r="D1279" s="2">
        <f t="shared" si="116"/>
        <v>0.60787905863769887</v>
      </c>
      <c r="E1279" s="2">
        <f t="shared" si="115"/>
        <v>-1.5215402758663732E-3</v>
      </c>
      <c r="F1279" s="2">
        <f t="shared" si="119"/>
        <v>4.6662222283300084E-4</v>
      </c>
      <c r="G1279" s="2">
        <f t="shared" si="117"/>
        <v>-1.9881624986993742E-3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0.61</v>
      </c>
      <c r="C1280" s="2">
        <f t="shared" si="114"/>
        <v>0.60537943861385823</v>
      </c>
      <c r="D1280" s="2">
        <f t="shared" si="116"/>
        <v>0.60803616540527672</v>
      </c>
      <c r="E1280" s="2">
        <f t="shared" si="115"/>
        <v>-2.6567267914184844E-3</v>
      </c>
      <c r="F1280" s="2">
        <f t="shared" si="119"/>
        <v>-1.5804758001729621E-4</v>
      </c>
      <c r="G1280" s="2">
        <f t="shared" si="117"/>
        <v>-2.4986792114011884E-3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0.61</v>
      </c>
      <c r="C1281" s="2">
        <f t="shared" si="114"/>
        <v>0.60301337113480313</v>
      </c>
      <c r="D1281" s="2">
        <f t="shared" si="116"/>
        <v>0.60818163463451547</v>
      </c>
      <c r="E1281" s="2">
        <f t="shared" si="115"/>
        <v>-5.1682634997123333E-3</v>
      </c>
      <c r="F1281" s="2">
        <f t="shared" si="119"/>
        <v>-1.1600907639563037E-3</v>
      </c>
      <c r="G1281" s="2">
        <f t="shared" si="117"/>
        <v>-4.0081727357560298E-3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0.61</v>
      </c>
      <c r="C1282" s="2">
        <f t="shared" si="114"/>
        <v>0.60562669865252572</v>
      </c>
      <c r="D1282" s="2">
        <f t="shared" si="116"/>
        <v>0.60831632836529215</v>
      </c>
      <c r="E1282" s="2">
        <f t="shared" si="115"/>
        <v>-2.6896297127664281E-3</v>
      </c>
      <c r="F1282" s="2">
        <f t="shared" si="119"/>
        <v>-1.4659985537183286E-3</v>
      </c>
      <c r="G1282" s="2">
        <f t="shared" si="117"/>
        <v>-1.2236311590480995E-3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0.6</v>
      </c>
      <c r="C1283" s="2">
        <f t="shared" si="114"/>
        <v>0.60937643732136793</v>
      </c>
      <c r="D1283" s="2">
        <f t="shared" si="116"/>
        <v>0.60770030404193709</v>
      </c>
      <c r="E1283" s="2">
        <f t="shared" si="115"/>
        <v>1.6761332794308359E-3</v>
      </c>
      <c r="F1283" s="2">
        <f t="shared" si="119"/>
        <v>-8.3757218708849581E-4</v>
      </c>
      <c r="G1283" s="2">
        <f t="shared" si="117"/>
        <v>2.5137054665193316E-3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0.6</v>
      </c>
      <c r="C1284" s="2">
        <f t="shared" si="114"/>
        <v>0.6094723700411574</v>
      </c>
      <c r="D1284" s="2">
        <f t="shared" si="116"/>
        <v>0.60712991114994175</v>
      </c>
      <c r="E1284" s="2">
        <f t="shared" si="115"/>
        <v>2.3424588912156485E-3</v>
      </c>
      <c r="F1284" s="2">
        <f t="shared" si="119"/>
        <v>-2.01565971427667E-4</v>
      </c>
      <c r="G1284" s="2">
        <f t="shared" si="117"/>
        <v>2.5440248626433155E-3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0.59</v>
      </c>
      <c r="C1285" s="2">
        <f t="shared" si="114"/>
        <v>0.60493815926559469</v>
      </c>
      <c r="D1285" s="2">
        <f t="shared" si="116"/>
        <v>0.60586102884253867</v>
      </c>
      <c r="E1285" s="2">
        <f t="shared" si="115"/>
        <v>-9.2286957694398541E-4</v>
      </c>
      <c r="F1285" s="2">
        <f t="shared" si="119"/>
        <v>-3.4582669253093069E-4</v>
      </c>
      <c r="G1285" s="2">
        <f t="shared" si="117"/>
        <v>-5.7704288441305478E-4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0.56999999999999995</v>
      </c>
      <c r="C1286" s="2">
        <f t="shared" si="114"/>
        <v>0.60571690399396472</v>
      </c>
      <c r="D1286" s="2">
        <f t="shared" si="116"/>
        <v>0.60320465633568388</v>
      </c>
      <c r="E1286" s="2">
        <f t="shared" si="115"/>
        <v>2.5122476582808417E-3</v>
      </c>
      <c r="F1286" s="2">
        <f t="shared" si="119"/>
        <v>2.2578817763142383E-4</v>
      </c>
      <c r="G1286" s="2">
        <f t="shared" si="117"/>
        <v>2.2864594806494181E-3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0.57999999999999996</v>
      </c>
      <c r="C1287" s="2">
        <f t="shared" si="114"/>
        <v>0.60945276491797007</v>
      </c>
      <c r="D1287" s="2">
        <f t="shared" si="116"/>
        <v>0.60148579290341098</v>
      </c>
      <c r="E1287" s="2">
        <f t="shared" si="115"/>
        <v>7.9669720145590928E-3</v>
      </c>
      <c r="F1287" s="2">
        <f t="shared" si="119"/>
        <v>1.7740249450169578E-3</v>
      </c>
      <c r="G1287" s="2">
        <f t="shared" si="117"/>
        <v>6.1929470695421349E-3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0.57999999999999996</v>
      </c>
      <c r="C1288" s="2">
        <f t="shared" si="114"/>
        <v>0.61107541646905161</v>
      </c>
      <c r="D1288" s="2">
        <f t="shared" si="116"/>
        <v>0.59989425268834351</v>
      </c>
      <c r="E1288" s="2">
        <f t="shared" si="115"/>
        <v>1.1181163780708103E-2</v>
      </c>
      <c r="F1288" s="2">
        <f t="shared" si="119"/>
        <v>3.6554527121551868E-3</v>
      </c>
      <c r="G1288" s="2">
        <f t="shared" si="117"/>
        <v>7.525711068552916E-3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0.56999999999999995</v>
      </c>
      <c r="C1289" s="2">
        <f t="shared" si="114"/>
        <v>0.61090996778150519</v>
      </c>
      <c r="D1289" s="2">
        <f t="shared" si="116"/>
        <v>0.597679863600318</v>
      </c>
      <c r="E1289" s="2">
        <f t="shared" si="115"/>
        <v>1.3230104181187197E-2</v>
      </c>
      <c r="F1289" s="2">
        <f t="shared" si="119"/>
        <v>5.5703830059615888E-3</v>
      </c>
      <c r="G1289" s="2">
        <f t="shared" si="117"/>
        <v>7.6597211752256079E-3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0.56000000000000005</v>
      </c>
      <c r="C1290" s="2">
        <f t="shared" si="114"/>
        <v>0.61076997273819666</v>
      </c>
      <c r="D1290" s="2">
        <f t="shared" si="116"/>
        <v>0.59488876259288703</v>
      </c>
      <c r="E1290" s="2">
        <f t="shared" si="115"/>
        <v>1.5881210145309632E-2</v>
      </c>
      <c r="F1290" s="2">
        <f t="shared" si="119"/>
        <v>7.6325484338311978E-3</v>
      </c>
      <c r="G1290" s="2">
        <f t="shared" si="117"/>
        <v>8.2486617114784343E-3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0.57999999999999996</v>
      </c>
      <c r="C1291" s="2">
        <f t="shared" si="114"/>
        <v>0.61065151539385865</v>
      </c>
      <c r="D1291" s="2">
        <f t="shared" si="116"/>
        <v>0.59378589128971027</v>
      </c>
      <c r="E1291" s="2">
        <f t="shared" si="115"/>
        <v>1.686562410414838E-2</v>
      </c>
      <c r="F1291" s="2">
        <f t="shared" si="119"/>
        <v>9.4791635678946346E-3</v>
      </c>
      <c r="G1291" s="2">
        <f t="shared" si="117"/>
        <v>7.3864605362537455E-3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0.57999999999999996</v>
      </c>
      <c r="C1292" s="2">
        <f t="shared" si="114"/>
        <v>0.61055128225634192</v>
      </c>
      <c r="D1292" s="2">
        <f t="shared" si="116"/>
        <v>0.59276471415713916</v>
      </c>
      <c r="E1292" s="2">
        <f t="shared" si="115"/>
        <v>1.778656809920276E-2</v>
      </c>
      <c r="F1292" s="2">
        <f t="shared" si="119"/>
        <v>1.1140644474156259E-2</v>
      </c>
      <c r="G1292" s="2">
        <f t="shared" si="117"/>
        <v>6.6459236250465004E-3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0.57999999999999996</v>
      </c>
      <c r="C1293" s="2">
        <f t="shared" si="114"/>
        <v>0.60892800806305858</v>
      </c>
      <c r="D1293" s="2">
        <f t="shared" si="116"/>
        <v>0.59181917977512888</v>
      </c>
      <c r="E1293" s="2">
        <f t="shared" si="115"/>
        <v>1.71088282879297E-2</v>
      </c>
      <c r="F1293" s="2">
        <f t="shared" si="119"/>
        <v>1.2334281236910948E-2</v>
      </c>
      <c r="G1293" s="2">
        <f t="shared" si="117"/>
        <v>4.7745470510187522E-3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0.57999999999999996</v>
      </c>
      <c r="C1294" s="2">
        <f t="shared" si="114"/>
        <v>0.60755446836104954</v>
      </c>
      <c r="D1294" s="2">
        <f t="shared" si="116"/>
        <v>0.59094368497697125</v>
      </c>
      <c r="E1294" s="2">
        <f t="shared" si="115"/>
        <v>1.6610783384078287E-2</v>
      </c>
      <c r="F1294" s="2">
        <f t="shared" si="119"/>
        <v>1.3189581666344416E-2</v>
      </c>
      <c r="G1294" s="2">
        <f t="shared" si="117"/>
        <v>3.4212017177338711E-3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0.59</v>
      </c>
      <c r="C1295" s="2">
        <f t="shared" ref="C1295:C1358" si="120">$C$4*B1285+C1294*(1-$C$4)</f>
        <v>0.60485378092088804</v>
      </c>
      <c r="D1295" s="2">
        <f t="shared" si="116"/>
        <v>0.59087378238608446</v>
      </c>
      <c r="E1295" s="2">
        <f t="shared" si="115"/>
        <v>1.3979998534803584E-2</v>
      </c>
      <c r="F1295" s="2">
        <f t="shared" si="119"/>
        <v>1.334766504003625E-2</v>
      </c>
      <c r="G1295" s="2">
        <f t="shared" si="117"/>
        <v>6.3233349476733355E-4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0.57999999999999996</v>
      </c>
      <c r="C1296" s="2">
        <f t="shared" si="120"/>
        <v>0.59949166077921301</v>
      </c>
      <c r="D1296" s="2">
        <f t="shared" si="116"/>
        <v>0.5900683170241523</v>
      </c>
      <c r="E1296" s="2">
        <f t="shared" si="115"/>
        <v>9.4233437550607091E-3</v>
      </c>
      <c r="F1296" s="2">
        <f t="shared" si="119"/>
        <v>1.2562800783041143E-2</v>
      </c>
      <c r="G1296" s="2">
        <f t="shared" si="117"/>
        <v>-3.139457027980434E-3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0.59</v>
      </c>
      <c r="C1297" s="2">
        <f t="shared" si="120"/>
        <v>0.59649294373625716</v>
      </c>
      <c r="D1297" s="2">
        <f t="shared" si="116"/>
        <v>0.59006325650384472</v>
      </c>
      <c r="E1297" s="2">
        <f t="shared" si="115"/>
        <v>6.4296872324124399E-3</v>
      </c>
      <c r="F1297" s="2">
        <f t="shared" si="119"/>
        <v>1.1336178072915402E-2</v>
      </c>
      <c r="G1297" s="2">
        <f t="shared" si="117"/>
        <v>-4.9064908405029618E-3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0.57999999999999996</v>
      </c>
      <c r="C1298" s="2">
        <f t="shared" si="120"/>
        <v>0.593955567776833</v>
      </c>
      <c r="D1298" s="2">
        <f t="shared" si="116"/>
        <v>0.58931783009615257</v>
      </c>
      <c r="E1298" s="2">
        <f t="shared" si="115"/>
        <v>4.6377376806804316E-3</v>
      </c>
      <c r="F1298" s="2">
        <f t="shared" si="119"/>
        <v>9.9964899944684077E-3</v>
      </c>
      <c r="G1298" s="2">
        <f t="shared" si="117"/>
        <v>-5.3587523137879761E-3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0.57999999999999996</v>
      </c>
      <c r="C1299" s="2">
        <f t="shared" si="120"/>
        <v>0.59027009581116641</v>
      </c>
      <c r="D1299" s="2">
        <f t="shared" si="116"/>
        <v>0.58862762045940054</v>
      </c>
      <c r="E1299" s="2">
        <f t="shared" si="115"/>
        <v>1.6424753517658708E-3</v>
      </c>
      <c r="F1299" s="2">
        <f t="shared" si="119"/>
        <v>8.3256870659279003E-3</v>
      </c>
      <c r="G1299" s="2">
        <f t="shared" si="117"/>
        <v>-6.6832117141620295E-3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0.59</v>
      </c>
      <c r="C1300" s="2">
        <f t="shared" si="120"/>
        <v>0.58561315799406388</v>
      </c>
      <c r="D1300" s="2">
        <f t="shared" si="116"/>
        <v>0.58872927820314869</v>
      </c>
      <c r="E1300" s="2">
        <f t="shared" si="115"/>
        <v>-3.116120209084805E-3</v>
      </c>
      <c r="F1300" s="2">
        <f t="shared" si="119"/>
        <v>6.0373256109253594E-3</v>
      </c>
      <c r="G1300" s="2">
        <f t="shared" si="117"/>
        <v>-9.1534458200101636E-3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5">
        <f>TITRES_STAT!D1304</f>
        <v>0.6</v>
      </c>
      <c r="C1301" s="2">
        <f t="shared" si="120"/>
        <v>0.58474959522574643</v>
      </c>
      <c r="D1301" s="2">
        <f t="shared" si="116"/>
        <v>0.58956414648439692</v>
      </c>
      <c r="E1301" s="2">
        <f t="shared" si="115"/>
        <v>-4.8145512586504902E-3</v>
      </c>
      <c r="F1301" s="2">
        <f t="shared" si="119"/>
        <v>3.8669502370101898E-3</v>
      </c>
      <c r="G1301" s="2">
        <f t="shared" si="117"/>
        <v>-8.6815014956606804E-3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5">
        <f>TITRES_STAT!D1305</f>
        <v>0.57999999999999996</v>
      </c>
      <c r="C1302" s="2">
        <f t="shared" si="120"/>
        <v>0.58401888826793935</v>
      </c>
      <c r="D1302" s="2">
        <f t="shared" si="116"/>
        <v>0.5888556911892564</v>
      </c>
      <c r="E1302" s="2">
        <f t="shared" si="115"/>
        <v>-4.8368029213170516E-3</v>
      </c>
      <c r="F1302" s="2">
        <f t="shared" si="119"/>
        <v>2.1261996053447418E-3</v>
      </c>
      <c r="G1302" s="2">
        <f t="shared" si="117"/>
        <v>-6.9630025266617934E-3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5">
        <f>TITRES_STAT!D1306</f>
        <v>0.6</v>
      </c>
      <c r="C1303" s="2">
        <f t="shared" si="120"/>
        <v>0.5834005977651795</v>
      </c>
      <c r="D1303" s="2">
        <f t="shared" si="116"/>
        <v>0.58968119554560772</v>
      </c>
      <c r="E1303" s="2">
        <f t="shared" si="115"/>
        <v>-6.2805977804282209E-3</v>
      </c>
      <c r="F1303" s="2">
        <f t="shared" si="119"/>
        <v>4.448401281901492E-4</v>
      </c>
      <c r="G1303" s="2">
        <f t="shared" si="117"/>
        <v>-6.7254379086183706E-3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5">
        <f>TITRES_STAT!D1307</f>
        <v>0.59</v>
      </c>
      <c r="C1304" s="2">
        <f t="shared" si="120"/>
        <v>0.5828774288782288</v>
      </c>
      <c r="D1304" s="2">
        <f t="shared" si="116"/>
        <v>0.5897048106903775</v>
      </c>
      <c r="E1304" s="2">
        <f t="shared" si="115"/>
        <v>-6.8273818121487029E-3</v>
      </c>
      <c r="F1304" s="2">
        <f t="shared" si="119"/>
        <v>-1.0096042598776215E-3</v>
      </c>
      <c r="G1304" s="2">
        <f t="shared" si="117"/>
        <v>-5.817777552271081E-3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5">
        <f>TITRES_STAT!D1308</f>
        <v>0.59</v>
      </c>
      <c r="C1305" s="2">
        <f t="shared" si="120"/>
        <v>0.58397320905080896</v>
      </c>
      <c r="D1305" s="2">
        <f t="shared" si="116"/>
        <v>0.58972667656516431</v>
      </c>
      <c r="E1305" s="2">
        <f t="shared" si="115"/>
        <v>-5.7534675143553482E-3</v>
      </c>
      <c r="F1305" s="2">
        <f t="shared" si="119"/>
        <v>-1.9583769107731669E-3</v>
      </c>
      <c r="G1305" s="2">
        <f t="shared" si="117"/>
        <v>-3.7950906035821813E-3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5">
        <f>TITRES_STAT!D1309</f>
        <v>0.57999999999999996</v>
      </c>
      <c r="C1306" s="2">
        <f t="shared" si="120"/>
        <v>0.58336194611991532</v>
      </c>
      <c r="D1306" s="2">
        <f t="shared" si="116"/>
        <v>0.58900618200478183</v>
      </c>
      <c r="E1306" s="2">
        <f t="shared" si="115"/>
        <v>-5.6442358848665108E-3</v>
      </c>
      <c r="F1306" s="2">
        <f t="shared" si="119"/>
        <v>-2.6955487055918357E-3</v>
      </c>
      <c r="G1306" s="2">
        <f t="shared" si="117"/>
        <v>-2.9486871792746751E-3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0.59</v>
      </c>
      <c r="C1307" s="2">
        <f t="shared" si="120"/>
        <v>0.58438318517838983</v>
      </c>
      <c r="D1307" s="2">
        <f t="shared" si="116"/>
        <v>0.58907979815257572</v>
      </c>
      <c r="E1307" s="2">
        <f t="shared" si="115"/>
        <v>-4.6966129741858875E-3</v>
      </c>
      <c r="F1307" s="2">
        <f t="shared" si="119"/>
        <v>-3.0957615593106462E-3</v>
      </c>
      <c r="G1307" s="2">
        <f t="shared" si="117"/>
        <v>-1.6008514148752413E-3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0.59</v>
      </c>
      <c r="C1308" s="2">
        <f t="shared" si="120"/>
        <v>0.58370884899709907</v>
      </c>
      <c r="D1308" s="2">
        <f t="shared" si="116"/>
        <v>0.58914796125238489</v>
      </c>
      <c r="E1308" s="2">
        <f t="shared" ref="E1308:E1371" si="121">C1308-D1308</f>
        <v>-5.4391122552858162E-3</v>
      </c>
      <c r="F1308" s="2">
        <f t="shared" si="119"/>
        <v>-3.5644316985056802E-3</v>
      </c>
      <c r="G1308" s="2">
        <f t="shared" si="117"/>
        <v>-1.874680556780136E-3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0.59</v>
      </c>
      <c r="C1309" s="2">
        <f t="shared" si="120"/>
        <v>0.58313825684369913</v>
      </c>
      <c r="D1309" s="2">
        <f t="shared" ref="D1309:D1372" si="122">$D$4*B1309+(1-$D$4)*D1308</f>
        <v>0.58921107523368965</v>
      </c>
      <c r="E1309" s="2">
        <f t="shared" si="121"/>
        <v>-6.0728183899905197E-3</v>
      </c>
      <c r="F1309" s="2">
        <f t="shared" si="119"/>
        <v>-4.0661090368026478E-3</v>
      </c>
      <c r="G1309" s="2">
        <f t="shared" si="117"/>
        <v>-2.0067093531878719E-3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0.59</v>
      </c>
      <c r="C1310" s="2">
        <f t="shared" si="120"/>
        <v>0.58419390963697615</v>
      </c>
      <c r="D1310" s="2">
        <f t="shared" si="122"/>
        <v>0.58926951410526818</v>
      </c>
      <c r="E1310" s="2">
        <f t="shared" si="121"/>
        <v>-5.0756044682920276E-3</v>
      </c>
      <c r="F1310" s="2">
        <f t="shared" si="119"/>
        <v>-4.2680081231005239E-3</v>
      </c>
      <c r="G1310" s="2">
        <f t="shared" si="117"/>
        <v>-8.0759634519150369E-4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0.62</v>
      </c>
      <c r="C1311" s="2">
        <f t="shared" si="120"/>
        <v>0.58662561584667205</v>
      </c>
      <c r="D1311" s="2">
        <f t="shared" si="122"/>
        <v>0.59154584639376684</v>
      </c>
      <c r="E1311" s="2">
        <f t="shared" si="121"/>
        <v>-4.9202305470947838E-3</v>
      </c>
      <c r="F1311" s="2">
        <f t="shared" si="119"/>
        <v>-4.3984526078993764E-3</v>
      </c>
      <c r="G1311" s="2">
        <f t="shared" si="117"/>
        <v>-5.2177793919540739E-4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0.65</v>
      </c>
      <c r="C1312" s="2">
        <f t="shared" si="120"/>
        <v>0.58560629033179934</v>
      </c>
      <c r="D1312" s="2">
        <f t="shared" si="122"/>
        <v>0.59587578369793226</v>
      </c>
      <c r="E1312" s="2">
        <f t="shared" si="121"/>
        <v>-1.026949336613292E-2</v>
      </c>
      <c r="F1312" s="2">
        <f t="shared" si="119"/>
        <v>-5.5726607595460859E-3</v>
      </c>
      <c r="G1312" s="2">
        <f t="shared" si="117"/>
        <v>-4.6968326065868343E-3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0.67</v>
      </c>
      <c r="C1313" s="2">
        <f t="shared" si="120"/>
        <v>0.58782070720383017</v>
      </c>
      <c r="D1313" s="2">
        <f t="shared" si="122"/>
        <v>0.60136646638697422</v>
      </c>
      <c r="E1313" s="2">
        <f t="shared" si="121"/>
        <v>-1.3545759183144046E-2</v>
      </c>
      <c r="F1313" s="2">
        <f t="shared" si="119"/>
        <v>-7.1672804442656788E-3</v>
      </c>
      <c r="G1313" s="2">
        <f t="shared" si="117"/>
        <v>-6.3784787388783673E-3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0.7</v>
      </c>
      <c r="C1314" s="2">
        <f t="shared" si="120"/>
        <v>0.58815598301862559</v>
      </c>
      <c r="D1314" s="2">
        <f t="shared" si="122"/>
        <v>0.6086726540620131</v>
      </c>
      <c r="E1314" s="2">
        <f t="shared" si="121"/>
        <v>-2.0516671043387502E-2</v>
      </c>
      <c r="F1314" s="2">
        <f t="shared" si="119"/>
        <v>-9.8371585640900441E-3</v>
      </c>
      <c r="G1314" s="2">
        <f t="shared" si="117"/>
        <v>-1.0679512479297458E-2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0.73</v>
      </c>
      <c r="C1315" s="2">
        <f t="shared" si="120"/>
        <v>0.588439677938837</v>
      </c>
      <c r="D1315" s="2">
        <f t="shared" si="122"/>
        <v>0.61765986487223434</v>
      </c>
      <c r="E1315" s="2">
        <f t="shared" si="121"/>
        <v>-2.9220186933397341E-2</v>
      </c>
      <c r="F1315" s="2">
        <f t="shared" si="119"/>
        <v>-1.3713764237951506E-2</v>
      </c>
      <c r="G1315" s="2">
        <f t="shared" si="117"/>
        <v>-1.5506422695445835E-2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0.69</v>
      </c>
      <c r="C1316" s="2">
        <f t="shared" si="120"/>
        <v>0.58714126594824667</v>
      </c>
      <c r="D1316" s="2">
        <f t="shared" si="122"/>
        <v>0.62301839340021703</v>
      </c>
      <c r="E1316" s="2">
        <f t="shared" si="121"/>
        <v>-3.5877127451970359E-2</v>
      </c>
      <c r="F1316" s="2">
        <f t="shared" si="119"/>
        <v>-1.8146436880755276E-2</v>
      </c>
      <c r="G1316" s="2">
        <f t="shared" ref="G1316:G1379" si="123">E1316-F1316</f>
        <v>-1.7730690571215083E-2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0.65</v>
      </c>
      <c r="C1317" s="2">
        <f t="shared" si="120"/>
        <v>0.587581071186978</v>
      </c>
      <c r="D1317" s="2">
        <f t="shared" si="122"/>
        <v>0.62501703092612693</v>
      </c>
      <c r="E1317" s="2">
        <f t="shared" si="121"/>
        <v>-3.7435959739148927E-2</v>
      </c>
      <c r="F1317" s="2">
        <f t="shared" ref="F1317:F1380" si="125">(E1317*(2/(10)))+((1-(2/10))*F1316)</f>
        <v>-2.2004341452434007E-2</v>
      </c>
      <c r="G1317" s="2">
        <f t="shared" si="123"/>
        <v>-1.543161828671492E-2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0.62</v>
      </c>
      <c r="C1318" s="2">
        <f t="shared" si="120"/>
        <v>0.58795321408128909</v>
      </c>
      <c r="D1318" s="2">
        <f t="shared" si="122"/>
        <v>0.62464539900567306</v>
      </c>
      <c r="E1318" s="2">
        <f t="shared" si="121"/>
        <v>-3.6692184924383975E-2</v>
      </c>
      <c r="F1318" s="2">
        <f t="shared" si="125"/>
        <v>-2.4941910146824002E-2</v>
      </c>
      <c r="G1318" s="2">
        <f t="shared" si="123"/>
        <v>-1.1750274777559973E-2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0.65</v>
      </c>
      <c r="C1319" s="2">
        <f t="shared" si="120"/>
        <v>0.58826810422262921</v>
      </c>
      <c r="D1319" s="2">
        <f t="shared" si="122"/>
        <v>0.62652351759784541</v>
      </c>
      <c r="E1319" s="2">
        <f t="shared" si="121"/>
        <v>-3.8255413375216207E-2</v>
      </c>
      <c r="F1319" s="2">
        <f t="shared" si="125"/>
        <v>-2.7604610792502447E-2</v>
      </c>
      <c r="G1319" s="2">
        <f t="shared" si="123"/>
        <v>-1.065080258271376E-2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0.68</v>
      </c>
      <c r="C1320" s="2">
        <f t="shared" si="120"/>
        <v>0.58853454972684016</v>
      </c>
      <c r="D1320" s="2">
        <f t="shared" si="122"/>
        <v>0.63048473851652354</v>
      </c>
      <c r="E1320" s="2">
        <f t="shared" si="121"/>
        <v>-4.1950188789683374E-2</v>
      </c>
      <c r="F1320" s="2">
        <f t="shared" si="125"/>
        <v>-3.0473726391938634E-2</v>
      </c>
      <c r="G1320" s="2">
        <f t="shared" si="123"/>
        <v>-1.147646239774474E-2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0.72</v>
      </c>
      <c r="C1321" s="2">
        <f t="shared" si="120"/>
        <v>0.59337538823040314</v>
      </c>
      <c r="D1321" s="2">
        <f t="shared" si="122"/>
        <v>0.6371154986264107</v>
      </c>
      <c r="E1321" s="2">
        <f t="shared" si="121"/>
        <v>-4.3740110396007559E-2</v>
      </c>
      <c r="F1321" s="2">
        <f t="shared" si="125"/>
        <v>-3.312700319275242E-2</v>
      </c>
      <c r="G1321" s="2">
        <f t="shared" si="123"/>
        <v>-1.0613107203255139E-2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0.76</v>
      </c>
      <c r="C1322" s="2">
        <f t="shared" si="120"/>
        <v>0.60208686696418723</v>
      </c>
      <c r="D1322" s="2">
        <f t="shared" si="122"/>
        <v>0.64621805428371359</v>
      </c>
      <c r="E1322" s="2">
        <f t="shared" si="121"/>
        <v>-4.4131187319526366E-2</v>
      </c>
      <c r="F1322" s="2">
        <f t="shared" si="125"/>
        <v>-3.5327840018107209E-2</v>
      </c>
      <c r="G1322" s="2">
        <f t="shared" si="123"/>
        <v>-8.8033473014191566E-3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0.74</v>
      </c>
      <c r="C1323" s="2">
        <f t="shared" si="120"/>
        <v>0.61253504127738923</v>
      </c>
      <c r="D1323" s="2">
        <f t="shared" si="122"/>
        <v>0.65316486507751259</v>
      </c>
      <c r="E1323" s="2">
        <f t="shared" si="121"/>
        <v>-4.0629823800123366E-2</v>
      </c>
      <c r="F1323" s="2">
        <f t="shared" si="125"/>
        <v>-3.6388236774510439E-2</v>
      </c>
      <c r="G1323" s="2">
        <f t="shared" si="123"/>
        <v>-4.2415870256129265E-3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0.7</v>
      </c>
      <c r="C1324" s="2">
        <f t="shared" si="120"/>
        <v>0.6259911887731755</v>
      </c>
      <c r="D1324" s="2">
        <f t="shared" si="122"/>
        <v>0.65663413433103013</v>
      </c>
      <c r="E1324" s="2">
        <f t="shared" si="121"/>
        <v>-3.0642945557854628E-2</v>
      </c>
      <c r="F1324" s="2">
        <f t="shared" si="125"/>
        <v>-3.5239178531179277E-2</v>
      </c>
      <c r="G1324" s="2">
        <f t="shared" si="123"/>
        <v>4.5962329733246488E-3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0.67</v>
      </c>
      <c r="C1325" s="2">
        <f t="shared" si="120"/>
        <v>0.64199254434653308</v>
      </c>
      <c r="D1325" s="2">
        <f t="shared" si="122"/>
        <v>0.65762419845465747</v>
      </c>
      <c r="E1325" s="2">
        <f t="shared" si="121"/>
        <v>-1.5631654108124393E-2</v>
      </c>
      <c r="F1325" s="2">
        <f t="shared" si="125"/>
        <v>-3.1317673646568303E-2</v>
      </c>
      <c r="G1325" s="2">
        <f t="shared" si="123"/>
        <v>1.568601953844391E-2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0.65</v>
      </c>
      <c r="C1326" s="2">
        <f t="shared" si="120"/>
        <v>0.64937830675475872</v>
      </c>
      <c r="D1326" s="2">
        <f t="shared" si="122"/>
        <v>0.65705944301357178</v>
      </c>
      <c r="E1326" s="2">
        <f t="shared" si="121"/>
        <v>-7.6811362588130594E-3</v>
      </c>
      <c r="F1326" s="2">
        <f t="shared" si="125"/>
        <v>-2.6590366169017256E-2</v>
      </c>
      <c r="G1326" s="2">
        <f t="shared" si="123"/>
        <v>1.8909229910204196E-2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0.68</v>
      </c>
      <c r="C1327" s="2">
        <f t="shared" si="120"/>
        <v>0.64947395186941115</v>
      </c>
      <c r="D1327" s="2">
        <f t="shared" si="122"/>
        <v>0.65875874353108499</v>
      </c>
      <c r="E1327" s="2">
        <f t="shared" si="121"/>
        <v>-9.2847916616738413E-3</v>
      </c>
      <c r="F1327" s="2">
        <f t="shared" si="125"/>
        <v>-2.3129251267548577E-2</v>
      </c>
      <c r="G1327" s="2">
        <f t="shared" si="123"/>
        <v>1.3844459605874736E-2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5">
        <f>TITRES_STAT!D1331</f>
        <v>0.66</v>
      </c>
      <c r="C1328" s="2">
        <f t="shared" si="120"/>
        <v>0.64493949773565562</v>
      </c>
      <c r="D1328" s="2">
        <f t="shared" si="122"/>
        <v>0.65885068845470829</v>
      </c>
      <c r="E1328" s="2">
        <f t="shared" si="121"/>
        <v>-1.3911190719052668E-2</v>
      </c>
      <c r="F1328" s="2">
        <f t="shared" si="125"/>
        <v>-2.1285639157849395E-2</v>
      </c>
      <c r="G1328" s="2">
        <f t="shared" si="123"/>
        <v>7.3744484387967268E-3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5">
        <f>TITRES_STAT!D1332</f>
        <v>0.64</v>
      </c>
      <c r="C1329" s="2">
        <f t="shared" si="120"/>
        <v>0.64571803654555471</v>
      </c>
      <c r="D1329" s="2">
        <f t="shared" si="122"/>
        <v>0.65745434116176693</v>
      </c>
      <c r="E1329" s="2">
        <f t="shared" si="121"/>
        <v>-1.1736304616212223E-2</v>
      </c>
      <c r="F1329" s="2">
        <f t="shared" si="125"/>
        <v>-1.9375772249521962E-2</v>
      </c>
      <c r="G1329" s="2">
        <f t="shared" si="123"/>
        <v>7.6394676333097385E-3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5">
        <f>TITRES_STAT!D1333</f>
        <v>0.62</v>
      </c>
      <c r="C1330" s="2">
        <f t="shared" si="120"/>
        <v>0.65099218476931553</v>
      </c>
      <c r="D1330" s="2">
        <f t="shared" si="122"/>
        <v>0.65467994552015452</v>
      </c>
      <c r="E1330" s="2">
        <f t="shared" si="121"/>
        <v>-3.6877607508389865E-3</v>
      </c>
      <c r="F1330" s="2">
        <f t="shared" si="125"/>
        <v>-1.6238169949785365E-2</v>
      </c>
      <c r="G1330" s="2">
        <f t="shared" si="123"/>
        <v>1.2550409198946379E-2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5">
        <f>TITRES_STAT!D1334</f>
        <v>0.62</v>
      </c>
      <c r="C1331" s="2">
        <f t="shared" si="120"/>
        <v>0.66160877172788235</v>
      </c>
      <c r="D1331" s="2">
        <f t="shared" si="122"/>
        <v>0.65211106066680979</v>
      </c>
      <c r="E1331" s="2">
        <f t="shared" si="121"/>
        <v>9.4977110610725557E-3</v>
      </c>
      <c r="F1331" s="2">
        <f t="shared" si="125"/>
        <v>-1.109099374761378E-2</v>
      </c>
      <c r="G1331" s="2">
        <f t="shared" si="123"/>
        <v>2.0588704808686336E-2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5">
        <f>TITRES_STAT!D1335</f>
        <v>0.61</v>
      </c>
      <c r="C1332" s="2">
        <f t="shared" si="120"/>
        <v>0.67674588376974654</v>
      </c>
      <c r="D1332" s="2">
        <f t="shared" si="122"/>
        <v>0.64899172283963869</v>
      </c>
      <c r="E1332" s="2">
        <f t="shared" si="121"/>
        <v>2.7754160930107852E-2</v>
      </c>
      <c r="F1332" s="2">
        <f t="shared" si="125"/>
        <v>-3.3219628120694537E-3</v>
      </c>
      <c r="G1332" s="2">
        <f t="shared" si="123"/>
        <v>3.1076123742177306E-2</v>
      </c>
      <c r="H1332" s="2" t="str">
        <f t="shared" si="124"/>
        <v>Sell</v>
      </c>
    </row>
    <row r="1333" spans="1:8" ht="13.5" x14ac:dyDescent="0.25">
      <c r="A1333" s="3">
        <f>TITRES_STAT!B1336</f>
        <v>44252</v>
      </c>
      <c r="B1333" s="5">
        <f>TITRES_STAT!D1336</f>
        <v>0.61</v>
      </c>
      <c r="C1333" s="2">
        <f t="shared" si="120"/>
        <v>0.68647728626670856</v>
      </c>
      <c r="D1333" s="2">
        <f t="shared" si="122"/>
        <v>0.64610344707373957</v>
      </c>
      <c r="E1333" s="2">
        <f t="shared" si="121"/>
        <v>4.0373839192968997E-2</v>
      </c>
      <c r="F1333" s="2">
        <f t="shared" si="125"/>
        <v>5.4171975889382371E-3</v>
      </c>
      <c r="G1333" s="2">
        <f t="shared" si="123"/>
        <v>3.495664160403076E-2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0.63</v>
      </c>
      <c r="C1334" s="2">
        <f t="shared" si="120"/>
        <v>0.68855770376413794</v>
      </c>
      <c r="D1334" s="2">
        <f t="shared" si="122"/>
        <v>0.64491059914235138</v>
      </c>
      <c r="E1334" s="2">
        <f t="shared" si="121"/>
        <v>4.3647104621786559E-2</v>
      </c>
      <c r="F1334" s="2">
        <f t="shared" si="125"/>
        <v>1.3063178995507903E-2</v>
      </c>
      <c r="G1334" s="2">
        <f t="shared" si="123"/>
        <v>3.0583925626278655E-2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0.63</v>
      </c>
      <c r="C1335" s="2">
        <f t="shared" si="120"/>
        <v>0.68570267241580896</v>
      </c>
      <c r="D1335" s="2">
        <f t="shared" si="122"/>
        <v>0.64380611031699198</v>
      </c>
      <c r="E1335" s="2">
        <f t="shared" si="121"/>
        <v>4.1896562098816981E-2</v>
      </c>
      <c r="F1335" s="2">
        <f t="shared" si="125"/>
        <v>1.8829855616169719E-2</v>
      </c>
      <c r="G1335" s="2">
        <f t="shared" si="123"/>
        <v>2.3066706482647262E-2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0.6</v>
      </c>
      <c r="C1336" s="2">
        <f t="shared" si="120"/>
        <v>0.6802099535826075</v>
      </c>
      <c r="D1336" s="2">
        <f t="shared" si="122"/>
        <v>0.64056121325647397</v>
      </c>
      <c r="E1336" s="2">
        <f t="shared" si="121"/>
        <v>3.9648740326133525E-2</v>
      </c>
      <c r="F1336" s="2">
        <f t="shared" si="125"/>
        <v>2.2993632558162481E-2</v>
      </c>
      <c r="G1336" s="2">
        <f t="shared" si="123"/>
        <v>1.6655107767971043E-2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0.62</v>
      </c>
      <c r="C1337" s="2">
        <f t="shared" si="120"/>
        <v>0.68017765303143718</v>
      </c>
      <c r="D1337" s="2">
        <f t="shared" si="122"/>
        <v>0.63903816042266104</v>
      </c>
      <c r="E1337" s="2">
        <f t="shared" si="121"/>
        <v>4.113949260877614E-2</v>
      </c>
      <c r="F1337" s="2">
        <f t="shared" si="125"/>
        <v>2.6622804568285217E-2</v>
      </c>
      <c r="G1337" s="2">
        <f t="shared" si="123"/>
        <v>1.4516688040490923E-2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0.61</v>
      </c>
      <c r="C1338" s="2">
        <f t="shared" si="120"/>
        <v>0.67707339871890837</v>
      </c>
      <c r="D1338" s="2">
        <f t="shared" si="122"/>
        <v>0.63688718557653801</v>
      </c>
      <c r="E1338" s="2">
        <f t="shared" si="121"/>
        <v>4.0186213142370364E-2</v>
      </c>
      <c r="F1338" s="2">
        <f t="shared" si="125"/>
        <v>2.9335486283102251E-2</v>
      </c>
      <c r="G1338" s="2">
        <f t="shared" si="123"/>
        <v>1.0850726859268113E-2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0.6</v>
      </c>
      <c r="C1339" s="2">
        <f t="shared" si="120"/>
        <v>0.67136979891599946</v>
      </c>
      <c r="D1339" s="2">
        <f t="shared" si="122"/>
        <v>0.63415480145975733</v>
      </c>
      <c r="E1339" s="2">
        <f t="shared" si="121"/>
        <v>3.7214997456242127E-2</v>
      </c>
      <c r="F1339" s="2">
        <f t="shared" si="125"/>
        <v>3.0911388517730228E-2</v>
      </c>
      <c r="G1339" s="2">
        <f t="shared" si="123"/>
        <v>6.3036089385118989E-3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0.6</v>
      </c>
      <c r="C1340" s="2">
        <f t="shared" si="120"/>
        <v>0.66346675292892265</v>
      </c>
      <c r="D1340" s="2">
        <f t="shared" si="122"/>
        <v>0.63162481616644195</v>
      </c>
      <c r="E1340" s="2">
        <f t="shared" si="121"/>
        <v>3.1841936762480705E-2</v>
      </c>
      <c r="F1340" s="2">
        <f t="shared" si="125"/>
        <v>3.1097498166680324E-2</v>
      </c>
      <c r="G1340" s="2">
        <f t="shared" si="123"/>
        <v>7.444385958003813E-4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0.59</v>
      </c>
      <c r="C1341" s="2">
        <f t="shared" si="120"/>
        <v>0.65677956017062689</v>
      </c>
      <c r="D1341" s="2">
        <f t="shared" si="122"/>
        <v>0.62854149645040924</v>
      </c>
      <c r="E1341" s="2">
        <f t="shared" si="121"/>
        <v>2.8238063720217643E-2</v>
      </c>
      <c r="F1341" s="2">
        <f t="shared" si="125"/>
        <v>3.0525611277387787E-2</v>
      </c>
      <c r="G1341" s="2">
        <f t="shared" si="123"/>
        <v>-2.2875475571701442E-3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0.59</v>
      </c>
      <c r="C1342" s="2">
        <f t="shared" si="120"/>
        <v>0.64958270475976121</v>
      </c>
      <c r="D1342" s="2">
        <f t="shared" si="122"/>
        <v>0.62568657078741596</v>
      </c>
      <c r="E1342" s="2">
        <f t="shared" si="121"/>
        <v>2.3896133972345246E-2</v>
      </c>
      <c r="F1342" s="2">
        <f t="shared" si="125"/>
        <v>2.9199715816379281E-2</v>
      </c>
      <c r="G1342" s="2">
        <f t="shared" si="123"/>
        <v>-5.3035818440340353E-3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0.6</v>
      </c>
      <c r="C1343" s="2">
        <f t="shared" si="120"/>
        <v>0.64349305787364408</v>
      </c>
      <c r="D1343" s="2">
        <f t="shared" si="122"/>
        <v>0.62378386184019996</v>
      </c>
      <c r="E1343" s="2">
        <f t="shared" si="121"/>
        <v>1.9709196033444121E-2</v>
      </c>
      <c r="F1343" s="2">
        <f t="shared" si="125"/>
        <v>2.7301611859792251E-2</v>
      </c>
      <c r="G1343" s="2">
        <f t="shared" si="123"/>
        <v>-7.5924158263481305E-3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0.59</v>
      </c>
      <c r="C1344" s="2">
        <f t="shared" si="120"/>
        <v>0.64141720281616033</v>
      </c>
      <c r="D1344" s="2">
        <f t="shared" si="122"/>
        <v>0.62128135355574066</v>
      </c>
      <c r="E1344" s="2">
        <f t="shared" si="121"/>
        <v>2.0135849260419669E-2</v>
      </c>
      <c r="F1344" s="2">
        <f t="shared" si="125"/>
        <v>2.5868459339917736E-2</v>
      </c>
      <c r="G1344" s="2">
        <f t="shared" si="123"/>
        <v>-5.7326100794980669E-3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0.59</v>
      </c>
      <c r="C1345" s="2">
        <f t="shared" si="120"/>
        <v>0.63966071007521252</v>
      </c>
      <c r="D1345" s="2">
        <f t="shared" si="122"/>
        <v>0.61896421625531539</v>
      </c>
      <c r="E1345" s="2">
        <f t="shared" si="121"/>
        <v>2.0696493819897133E-2</v>
      </c>
      <c r="F1345" s="2">
        <f t="shared" si="125"/>
        <v>2.4834066235913617E-2</v>
      </c>
      <c r="G1345" s="2">
        <f t="shared" si="123"/>
        <v>-4.1375724160164842E-3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0.57999999999999996</v>
      </c>
      <c r="C1346" s="2">
        <f t="shared" si="120"/>
        <v>0.63355906237133364</v>
      </c>
      <c r="D1346" s="2">
        <f t="shared" si="122"/>
        <v>0.61607797801418096</v>
      </c>
      <c r="E1346" s="2">
        <f t="shared" si="121"/>
        <v>1.7481084357152676E-2</v>
      </c>
      <c r="F1346" s="2">
        <f t="shared" si="125"/>
        <v>2.3363469860161429E-2</v>
      </c>
      <c r="G1346" s="2">
        <f t="shared" si="123"/>
        <v>-5.8823855030087531E-3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0.56999999999999995</v>
      </c>
      <c r="C1347" s="2">
        <f t="shared" si="120"/>
        <v>0.63147305277574384</v>
      </c>
      <c r="D1347" s="2">
        <f t="shared" si="122"/>
        <v>0.61266479445757493</v>
      </c>
      <c r="E1347" s="2">
        <f t="shared" si="121"/>
        <v>1.8808258318168902E-2</v>
      </c>
      <c r="F1347" s="2">
        <f t="shared" si="125"/>
        <v>2.2452427551762924E-2</v>
      </c>
      <c r="G1347" s="2">
        <f t="shared" si="123"/>
        <v>-3.6441692335940218E-3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0.57999999999999996</v>
      </c>
      <c r="C1348" s="2">
        <f t="shared" si="120"/>
        <v>0.62816950619486012</v>
      </c>
      <c r="D1348" s="2">
        <f t="shared" si="122"/>
        <v>0.61024518005331019</v>
      </c>
      <c r="E1348" s="2">
        <f t="shared" si="121"/>
        <v>1.7924326141549929E-2</v>
      </c>
      <c r="F1348" s="2">
        <f t="shared" si="125"/>
        <v>2.1546807269720324E-2</v>
      </c>
      <c r="G1348" s="2">
        <f t="shared" si="123"/>
        <v>-3.6224811281703947E-3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0.59</v>
      </c>
      <c r="C1349" s="2">
        <f t="shared" si="120"/>
        <v>0.62383573601103548</v>
      </c>
      <c r="D1349" s="2">
        <f t="shared" si="122"/>
        <v>0.60874553708639834</v>
      </c>
      <c r="E1349" s="2">
        <f t="shared" si="121"/>
        <v>1.5090198924637144E-2</v>
      </c>
      <c r="F1349" s="2">
        <f t="shared" si="125"/>
        <v>2.0255485600703688E-2</v>
      </c>
      <c r="G1349" s="2">
        <f t="shared" si="123"/>
        <v>-5.1652866760665446E-3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0.57999999999999996</v>
      </c>
      <c r="C1350" s="2">
        <f t="shared" si="120"/>
        <v>0.62016869970164545</v>
      </c>
      <c r="D1350" s="2">
        <f t="shared" si="122"/>
        <v>0.6066162380429615</v>
      </c>
      <c r="E1350" s="2">
        <f t="shared" si="121"/>
        <v>1.3552461658683956E-2</v>
      </c>
      <c r="F1350" s="2">
        <f t="shared" si="125"/>
        <v>1.8914880812299743E-2</v>
      </c>
      <c r="G1350" s="2">
        <f t="shared" si="123"/>
        <v>-5.362419153615787E-3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0.57999999999999996</v>
      </c>
      <c r="C1351" s="2">
        <f t="shared" si="120"/>
        <v>0.61552736128600771</v>
      </c>
      <c r="D1351" s="2">
        <f t="shared" si="122"/>
        <v>0.60464466485459401</v>
      </c>
      <c r="E1351" s="2">
        <f t="shared" si="121"/>
        <v>1.0882696431413708E-2</v>
      </c>
      <c r="F1351" s="2">
        <f t="shared" si="125"/>
        <v>1.7308443936122537E-2</v>
      </c>
      <c r="G1351" s="2">
        <f t="shared" si="123"/>
        <v>-6.4257475047088293E-3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0.57999999999999996</v>
      </c>
      <c r="C1352" s="2">
        <f t="shared" si="120"/>
        <v>0.61160007493431423</v>
      </c>
      <c r="D1352" s="2">
        <f t="shared" si="122"/>
        <v>0.60281913412462407</v>
      </c>
      <c r="E1352" s="2">
        <f t="shared" si="121"/>
        <v>8.7809408096901631E-3</v>
      </c>
      <c r="F1352" s="2">
        <f t="shared" si="125"/>
        <v>1.5602943310836063E-2</v>
      </c>
      <c r="G1352" s="2">
        <f t="shared" si="123"/>
        <v>-6.8220025011458997E-3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0.61</v>
      </c>
      <c r="C1353" s="2">
        <f t="shared" si="120"/>
        <v>0.6098154480213428</v>
      </c>
      <c r="D1353" s="2">
        <f t="shared" si="122"/>
        <v>0.6033510501153927</v>
      </c>
      <c r="E1353" s="2">
        <f t="shared" si="121"/>
        <v>6.4643979059501033E-3</v>
      </c>
      <c r="F1353" s="2">
        <f t="shared" si="125"/>
        <v>1.3775234229858872E-2</v>
      </c>
      <c r="G1353" s="2">
        <f t="shared" si="123"/>
        <v>-7.310836323908769E-3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0.61</v>
      </c>
      <c r="C1354" s="2">
        <f t="shared" si="120"/>
        <v>0.6067669175565209</v>
      </c>
      <c r="D1354" s="2">
        <f t="shared" si="122"/>
        <v>0.60384356492165991</v>
      </c>
      <c r="E1354" s="2">
        <f t="shared" si="121"/>
        <v>2.9233526348609873E-3</v>
      </c>
      <c r="F1354" s="2">
        <f t="shared" si="125"/>
        <v>1.1604857910859296E-2</v>
      </c>
      <c r="G1354" s="2">
        <f t="shared" si="123"/>
        <v>-8.6815052759983084E-3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0.59</v>
      </c>
      <c r="C1355" s="2">
        <f t="shared" si="120"/>
        <v>0.60418739177859471</v>
      </c>
      <c r="D1355" s="2">
        <f t="shared" si="122"/>
        <v>0.60281811566820365</v>
      </c>
      <c r="E1355" s="2">
        <f t="shared" si="121"/>
        <v>1.36927611039106E-3</v>
      </c>
      <c r="F1355" s="2">
        <f t="shared" si="125"/>
        <v>9.5577415507656482E-3</v>
      </c>
      <c r="G1355" s="2">
        <f t="shared" si="123"/>
        <v>-8.1884654403745882E-3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0.59</v>
      </c>
      <c r="C1356" s="2">
        <f t="shared" si="120"/>
        <v>0.60046625458188785</v>
      </c>
      <c r="D1356" s="2">
        <f t="shared" si="122"/>
        <v>0.60186862561870702</v>
      </c>
      <c r="E1356" s="2">
        <f t="shared" si="121"/>
        <v>-1.4023710368191722E-3</v>
      </c>
      <c r="F1356" s="2">
        <f t="shared" si="125"/>
        <v>7.3657190332486839E-3</v>
      </c>
      <c r="G1356" s="2">
        <f t="shared" si="123"/>
        <v>-8.768090070067857E-3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0.59</v>
      </c>
      <c r="C1357" s="2">
        <f t="shared" si="120"/>
        <v>0.59577913849236663</v>
      </c>
      <c r="D1357" s="2">
        <f t="shared" si="122"/>
        <v>0.6009894681654695</v>
      </c>
      <c r="E1357" s="2">
        <f t="shared" si="121"/>
        <v>-5.2103296731028648E-3</v>
      </c>
      <c r="F1357" s="2">
        <f t="shared" si="125"/>
        <v>4.8505092919783749E-3</v>
      </c>
      <c r="G1357" s="2">
        <f t="shared" si="123"/>
        <v>-1.006083896508124E-2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5">
        <f>TITRES_STAT!D1361</f>
        <v>0.59</v>
      </c>
      <c r="C1358" s="2">
        <f t="shared" si="120"/>
        <v>0.59335157872431021</v>
      </c>
      <c r="D1358" s="2">
        <f t="shared" si="122"/>
        <v>0.60017543348654578</v>
      </c>
      <c r="E1358" s="2">
        <f t="shared" si="121"/>
        <v>-6.8238547622355705E-3</v>
      </c>
      <c r="F1358" s="2">
        <f t="shared" si="125"/>
        <v>2.5156364811355857E-3</v>
      </c>
      <c r="G1358" s="2">
        <f t="shared" si="123"/>
        <v>-9.3394912433711567E-3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0.6</v>
      </c>
      <c r="C1359" s="2">
        <f t="shared" ref="C1359:C1422" si="126">$C$4*B1349+C1358*(1-$C$4)</f>
        <v>0.59283595122826238</v>
      </c>
      <c r="D1359" s="2">
        <f t="shared" si="122"/>
        <v>0.60016243841346828</v>
      </c>
      <c r="E1359" s="2">
        <f t="shared" si="121"/>
        <v>-7.3264871852058988E-3</v>
      </c>
      <c r="F1359" s="2">
        <f t="shared" si="125"/>
        <v>5.4721174786728885E-4</v>
      </c>
      <c r="G1359" s="2">
        <f t="shared" si="123"/>
        <v>-7.8736989330731883E-3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0.59</v>
      </c>
      <c r="C1360" s="2">
        <f t="shared" si="126"/>
        <v>0.59086118950083744</v>
      </c>
      <c r="D1360" s="2">
        <f t="shared" si="122"/>
        <v>0.59940966519765582</v>
      </c>
      <c r="E1360" s="2">
        <f t="shared" si="121"/>
        <v>-8.5484756968183806E-3</v>
      </c>
      <c r="F1360" s="2">
        <f t="shared" si="125"/>
        <v>-1.2719257410698452E-3</v>
      </c>
      <c r="G1360" s="2">
        <f t="shared" si="123"/>
        <v>-7.2765499557485352E-3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5">
        <f>TITRES_STAT!D1364</f>
        <v>0.57999999999999996</v>
      </c>
      <c r="C1361" s="2">
        <f t="shared" si="126"/>
        <v>0.58919023726993935</v>
      </c>
      <c r="D1361" s="2">
        <f t="shared" si="122"/>
        <v>0.59797191222005175</v>
      </c>
      <c r="E1361" s="2">
        <f t="shared" si="121"/>
        <v>-8.7816749501123947E-3</v>
      </c>
      <c r="F1361" s="2">
        <f t="shared" si="125"/>
        <v>-2.7738755828783553E-3</v>
      </c>
      <c r="G1361" s="2">
        <f t="shared" si="123"/>
        <v>-6.0077993672340395E-3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5">
        <f>TITRES_STAT!D1365</f>
        <v>0.56999999999999995</v>
      </c>
      <c r="C1362" s="2">
        <f t="shared" si="126"/>
        <v>0.58777635461302558</v>
      </c>
      <c r="D1362" s="2">
        <f t="shared" si="122"/>
        <v>0.59589991872227022</v>
      </c>
      <c r="E1362" s="2">
        <f t="shared" si="121"/>
        <v>-8.1235641092446409E-3</v>
      </c>
      <c r="F1362" s="2">
        <f t="shared" si="125"/>
        <v>-3.8438132881516126E-3</v>
      </c>
      <c r="G1362" s="2">
        <f t="shared" si="123"/>
        <v>-4.2797508210930283E-3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5">
        <f>TITRES_STAT!D1366</f>
        <v>0.59</v>
      </c>
      <c r="C1363" s="2">
        <f t="shared" si="126"/>
        <v>0.59119537698025237</v>
      </c>
      <c r="D1363" s="2">
        <f t="shared" si="122"/>
        <v>0.5954628877058058</v>
      </c>
      <c r="E1363" s="2">
        <f t="shared" si="121"/>
        <v>-4.267510725553425E-3</v>
      </c>
      <c r="F1363" s="2">
        <f t="shared" si="125"/>
        <v>-3.9285527756319754E-3</v>
      </c>
      <c r="G1363" s="2">
        <f t="shared" si="123"/>
        <v>-3.3895794992144963E-4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0.57999999999999996</v>
      </c>
      <c r="C1364" s="2">
        <f t="shared" si="126"/>
        <v>0.59408839590636731</v>
      </c>
      <c r="D1364" s="2">
        <f t="shared" si="122"/>
        <v>0.59431748861648692</v>
      </c>
      <c r="E1364" s="2">
        <f t="shared" si="121"/>
        <v>-2.2909271011961607E-4</v>
      </c>
      <c r="F1364" s="2">
        <f t="shared" si="125"/>
        <v>-3.1886607625295038E-3</v>
      </c>
      <c r="G1364" s="2">
        <f t="shared" si="123"/>
        <v>2.9595680524098877E-3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0.57999999999999996</v>
      </c>
      <c r="C1365" s="2">
        <f t="shared" si="126"/>
        <v>0.59345941192077234</v>
      </c>
      <c r="D1365" s="2">
        <f t="shared" si="122"/>
        <v>0.59325693390415457</v>
      </c>
      <c r="E1365" s="2">
        <f t="shared" si="121"/>
        <v>2.0247801661776865E-4</v>
      </c>
      <c r="F1365" s="2">
        <f t="shared" si="125"/>
        <v>-2.5104330067000497E-3</v>
      </c>
      <c r="G1365" s="2">
        <f t="shared" si="123"/>
        <v>2.7129110233178183E-3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0.57999999999999996</v>
      </c>
      <c r="C1366" s="2">
        <f t="shared" si="126"/>
        <v>0.59292719470219191</v>
      </c>
      <c r="D1366" s="2">
        <f t="shared" si="122"/>
        <v>0.59227493880014315</v>
      </c>
      <c r="E1366" s="2">
        <f t="shared" si="121"/>
        <v>6.5225590204875949E-4</v>
      </c>
      <c r="F1366" s="2">
        <f t="shared" si="125"/>
        <v>-1.8778952249502876E-3</v>
      </c>
      <c r="G1366" s="2">
        <f t="shared" si="123"/>
        <v>2.5301511269990471E-3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0.57999999999999996</v>
      </c>
      <c r="C1367" s="2">
        <f t="shared" si="126"/>
        <v>0.59247685705570086</v>
      </c>
      <c r="D1367" s="2">
        <f t="shared" si="122"/>
        <v>0.59136568407420664</v>
      </c>
      <c r="E1367" s="2">
        <f t="shared" si="121"/>
        <v>1.1111729814942128E-3</v>
      </c>
      <c r="F1367" s="2">
        <f t="shared" si="125"/>
        <v>-1.2800815836613876E-3</v>
      </c>
      <c r="G1367" s="2">
        <f t="shared" si="123"/>
        <v>2.3912545651556005E-3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0.56999999999999995</v>
      </c>
      <c r="C1368" s="2">
        <f t="shared" si="126"/>
        <v>0.59209580212405455</v>
      </c>
      <c r="D1368" s="2">
        <f t="shared" si="122"/>
        <v>0.58978304080945065</v>
      </c>
      <c r="E1368" s="2">
        <f t="shared" si="121"/>
        <v>2.312761314603895E-3</v>
      </c>
      <c r="F1368" s="2">
        <f t="shared" si="125"/>
        <v>-5.6151300400833102E-4</v>
      </c>
      <c r="G1368" s="2">
        <f t="shared" si="123"/>
        <v>2.874274318612226E-3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0.56999999999999995</v>
      </c>
      <c r="C1369" s="2">
        <f t="shared" si="126"/>
        <v>0.59331183256650766</v>
      </c>
      <c r="D1369" s="2">
        <f t="shared" si="122"/>
        <v>0.58831763037912088</v>
      </c>
      <c r="E1369" s="2">
        <f t="shared" si="121"/>
        <v>4.9942021873867759E-3</v>
      </c>
      <c r="F1369" s="2">
        <f t="shared" si="125"/>
        <v>5.4963003427069041E-4</v>
      </c>
      <c r="G1369" s="2">
        <f t="shared" si="123"/>
        <v>4.4445721531160857E-3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0.56000000000000005</v>
      </c>
      <c r="C1370" s="2">
        <f t="shared" si="126"/>
        <v>0.59280231986396803</v>
      </c>
      <c r="D1370" s="2">
        <f t="shared" si="122"/>
        <v>0.58622002812881557</v>
      </c>
      <c r="E1370" s="2">
        <f t="shared" si="121"/>
        <v>6.5822917351524568E-3</v>
      </c>
      <c r="F1370" s="2">
        <f t="shared" si="125"/>
        <v>1.7561623744470438E-3</v>
      </c>
      <c r="G1370" s="2">
        <f t="shared" si="123"/>
        <v>4.8261293607054128E-3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0.56000000000000005</v>
      </c>
      <c r="C1371" s="2">
        <f t="shared" si="126"/>
        <v>0.59083273219258836</v>
      </c>
      <c r="D1371" s="2">
        <f t="shared" si="122"/>
        <v>0.58427780382297734</v>
      </c>
      <c r="E1371" s="2">
        <f t="shared" si="121"/>
        <v>6.5549283696110239E-3</v>
      </c>
      <c r="F1371" s="2">
        <f t="shared" si="125"/>
        <v>2.7159155734798402E-3</v>
      </c>
      <c r="G1371" s="2">
        <f t="shared" si="123"/>
        <v>3.8390127961311837E-3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0.56000000000000005</v>
      </c>
      <c r="C1372" s="2">
        <f t="shared" si="126"/>
        <v>0.58762769647065172</v>
      </c>
      <c r="D1372" s="2">
        <f t="shared" si="122"/>
        <v>0.58247944798423823</v>
      </c>
      <c r="E1372" s="2">
        <f t="shared" ref="E1372:E1435" si="127">C1372-D1372</f>
        <v>5.148248486413487E-3</v>
      </c>
      <c r="F1372" s="2">
        <f t="shared" si="125"/>
        <v>3.2023821560665695E-3</v>
      </c>
      <c r="G1372" s="2">
        <f t="shared" si="123"/>
        <v>1.9458663303469174E-3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5">
        <f>TITRES_STAT!D1376</f>
        <v>0.56999999999999995</v>
      </c>
      <c r="C1373" s="2">
        <f t="shared" si="126"/>
        <v>0.58799266624439761</v>
      </c>
      <c r="D1373" s="2">
        <f t="shared" ref="D1373:D1436" si="128">$D$4*B1373+(1-$D$4)*D1372</f>
        <v>0.58155504442985029</v>
      </c>
      <c r="E1373" s="2">
        <f t="shared" si="127"/>
        <v>6.437621814547323E-3</v>
      </c>
      <c r="F1373" s="2">
        <f t="shared" si="125"/>
        <v>3.8494300877627203E-3</v>
      </c>
      <c r="G1373" s="2">
        <f t="shared" si="123"/>
        <v>2.5881917267846027E-3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5">
        <f>TITRES_STAT!D1377</f>
        <v>0.56000000000000005</v>
      </c>
      <c r="C1374" s="2">
        <f t="shared" si="126"/>
        <v>0.58676302528372104</v>
      </c>
      <c r="D1374" s="2">
        <f t="shared" si="128"/>
        <v>0.57995837447208354</v>
      </c>
      <c r="E1374" s="2">
        <f t="shared" si="127"/>
        <v>6.8046508116375026E-3</v>
      </c>
      <c r="F1374" s="2">
        <f t="shared" si="125"/>
        <v>4.4404742325376764E-3</v>
      </c>
      <c r="G1374" s="2">
        <f t="shared" si="123"/>
        <v>2.3641765790998262E-3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5">
        <f>TITRES_STAT!D1378</f>
        <v>0.56000000000000005</v>
      </c>
      <c r="C1375" s="2">
        <f t="shared" si="126"/>
        <v>0.58572255985545629</v>
      </c>
      <c r="D1375" s="2">
        <f t="shared" si="128"/>
        <v>0.57847997636304027</v>
      </c>
      <c r="E1375" s="2">
        <f t="shared" si="127"/>
        <v>7.2425834924160215E-3</v>
      </c>
      <c r="F1375" s="2">
        <f t="shared" si="125"/>
        <v>5.0008960845133454E-3</v>
      </c>
      <c r="G1375" s="2">
        <f t="shared" si="123"/>
        <v>2.2416874079026761E-3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5">
        <f>TITRES_STAT!D1379</f>
        <v>0.56000000000000005</v>
      </c>
      <c r="C1376" s="2">
        <f t="shared" si="126"/>
        <v>0.58484216603153993</v>
      </c>
      <c r="D1376" s="2">
        <f t="shared" si="128"/>
        <v>0.57711108922503729</v>
      </c>
      <c r="E1376" s="2">
        <f t="shared" si="127"/>
        <v>7.7310768065026458E-3</v>
      </c>
      <c r="F1376" s="2">
        <f t="shared" si="125"/>
        <v>5.546932228911206E-3</v>
      </c>
      <c r="G1376" s="2">
        <f t="shared" si="123"/>
        <v>2.1841445775914398E-3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5">
        <f>TITRES_STAT!D1380</f>
        <v>0.56000000000000005</v>
      </c>
      <c r="C1377" s="2">
        <f t="shared" si="126"/>
        <v>0.58409721741130305</v>
      </c>
      <c r="D1377" s="2">
        <f t="shared" si="128"/>
        <v>0.57584360113429378</v>
      </c>
      <c r="E1377" s="2">
        <f t="shared" si="127"/>
        <v>8.253616277009268E-3</v>
      </c>
      <c r="F1377" s="2">
        <f t="shared" si="125"/>
        <v>6.0882690385308186E-3</v>
      </c>
      <c r="G1377" s="2">
        <f t="shared" si="123"/>
        <v>2.1653472384784494E-3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5">
        <f>TITRES_STAT!D1381</f>
        <v>0.56000000000000005</v>
      </c>
      <c r="C1378" s="2">
        <f t="shared" si="126"/>
        <v>0.58192841473264101</v>
      </c>
      <c r="D1378" s="2">
        <f t="shared" si="128"/>
        <v>0.57467000105027199</v>
      </c>
      <c r="E1378" s="2">
        <f t="shared" si="127"/>
        <v>7.2584136823690137E-3</v>
      </c>
      <c r="F1378" s="2">
        <f t="shared" si="125"/>
        <v>6.3222979672984585E-3</v>
      </c>
      <c r="G1378" s="2">
        <f t="shared" si="123"/>
        <v>9.3611571507055524E-4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0.56999999999999995</v>
      </c>
      <c r="C1379" s="2">
        <f t="shared" si="126"/>
        <v>0.58009327400454236</v>
      </c>
      <c r="D1379" s="2">
        <f t="shared" si="128"/>
        <v>0.57432407504654814</v>
      </c>
      <c r="E1379" s="2">
        <f t="shared" si="127"/>
        <v>5.7691989579942149E-3</v>
      </c>
      <c r="F1379" s="2">
        <f t="shared" si="125"/>
        <v>6.2116781654376107E-3</v>
      </c>
      <c r="G1379" s="2">
        <f t="shared" si="123"/>
        <v>-4.4247920744339576E-4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0.56999999999999995</v>
      </c>
      <c r="C1380" s="2">
        <f t="shared" si="126"/>
        <v>0.5770020010807666</v>
      </c>
      <c r="D1380" s="2">
        <f t="shared" si="128"/>
        <v>0.57400377319124818</v>
      </c>
      <c r="E1380" s="2">
        <f t="shared" si="127"/>
        <v>2.9982278895184233E-3</v>
      </c>
      <c r="F1380" s="2">
        <f t="shared" si="125"/>
        <v>5.5689881102537735E-3</v>
      </c>
      <c r="G1380" s="2">
        <f t="shared" ref="G1380:G1443" si="129">E1380-F1380</f>
        <v>-2.5707602207353502E-3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0.57999999999999996</v>
      </c>
      <c r="C1381" s="2">
        <f t="shared" si="126"/>
        <v>0.57438630860680251</v>
      </c>
      <c r="D1381" s="2">
        <f t="shared" si="128"/>
        <v>0.57444793814004458</v>
      </c>
      <c r="E1381" s="2">
        <f t="shared" si="127"/>
        <v>-6.1629533242069101E-5</v>
      </c>
      <c r="F1381" s="2">
        <f t="shared" ref="F1381:F1444" si="131">(E1381*(2/(10)))+((1-(2/10))*F1380)</f>
        <v>4.4428645815546052E-3</v>
      </c>
      <c r="G1381" s="2">
        <f t="shared" si="129"/>
        <v>-4.5044941147966743E-3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0.59</v>
      </c>
      <c r="C1382" s="2">
        <f t="shared" si="126"/>
        <v>0.5721730303596021</v>
      </c>
      <c r="D1382" s="2">
        <f t="shared" si="128"/>
        <v>0.57559994272226345</v>
      </c>
      <c r="E1382" s="2">
        <f t="shared" si="127"/>
        <v>-3.4269123626613496E-3</v>
      </c>
      <c r="F1382" s="2">
        <f t="shared" si="131"/>
        <v>2.8689091927114143E-3</v>
      </c>
      <c r="G1382" s="2">
        <f t="shared" si="129"/>
        <v>-6.2958215553727635E-3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0.59</v>
      </c>
      <c r="C1383" s="2">
        <f t="shared" si="126"/>
        <v>0.57183871799658637</v>
      </c>
      <c r="D1383" s="2">
        <f t="shared" si="128"/>
        <v>0.57666661363172544</v>
      </c>
      <c r="E1383" s="2">
        <f t="shared" si="127"/>
        <v>-4.8278956351390789E-3</v>
      </c>
      <c r="F1383" s="2">
        <f t="shared" si="131"/>
        <v>1.3295482271413158E-3</v>
      </c>
      <c r="G1383" s="2">
        <f t="shared" si="129"/>
        <v>-6.1574438622803949E-3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0.57999999999999996</v>
      </c>
      <c r="C1384" s="2">
        <f t="shared" si="126"/>
        <v>0.57001737676634234</v>
      </c>
      <c r="D1384" s="2">
        <f t="shared" si="128"/>
        <v>0.57691353114048649</v>
      </c>
      <c r="E1384" s="2">
        <f t="shared" si="127"/>
        <v>-6.8961543741441478E-3</v>
      </c>
      <c r="F1384" s="2">
        <f t="shared" si="131"/>
        <v>-3.1559229311577683E-4</v>
      </c>
      <c r="G1384" s="2">
        <f t="shared" si="129"/>
        <v>-6.5805620810283714E-3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0.56999999999999995</v>
      </c>
      <c r="C1385" s="2">
        <f t="shared" si="126"/>
        <v>0.56847624187921275</v>
      </c>
      <c r="D1385" s="2">
        <f t="shared" si="128"/>
        <v>0.57640141772267262</v>
      </c>
      <c r="E1385" s="2">
        <f t="shared" si="127"/>
        <v>-7.925175843459864E-3</v>
      </c>
      <c r="F1385" s="2">
        <f t="shared" si="131"/>
        <v>-1.8375090031845945E-3</v>
      </c>
      <c r="G1385" s="2">
        <f t="shared" si="129"/>
        <v>-6.0876668402752698E-3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0.56999999999999995</v>
      </c>
      <c r="C1386" s="2">
        <f t="shared" si="126"/>
        <v>0.56717220466702623</v>
      </c>
      <c r="D1386" s="2">
        <f t="shared" si="128"/>
        <v>0.57592723863210438</v>
      </c>
      <c r="E1386" s="2">
        <f t="shared" si="127"/>
        <v>-8.7550339650781517E-3</v>
      </c>
      <c r="F1386" s="2">
        <f t="shared" si="131"/>
        <v>-3.2210139955633063E-3</v>
      </c>
      <c r="G1386" s="2">
        <f t="shared" si="129"/>
        <v>-5.5340199695148454E-3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0.57999999999999996</v>
      </c>
      <c r="C1387" s="2">
        <f t="shared" si="126"/>
        <v>0.56606878856440679</v>
      </c>
      <c r="D1387" s="2">
        <f t="shared" si="128"/>
        <v>0.57622892465935593</v>
      </c>
      <c r="E1387" s="2">
        <f t="shared" si="127"/>
        <v>-1.0160136094949146E-2</v>
      </c>
      <c r="F1387" s="2">
        <f t="shared" si="131"/>
        <v>-4.6088384154404742E-3</v>
      </c>
      <c r="G1387" s="2">
        <f t="shared" si="129"/>
        <v>-5.5512976795086717E-3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0.57999999999999996</v>
      </c>
      <c r="C1388" s="2">
        <f t="shared" si="126"/>
        <v>0.56513512878526728</v>
      </c>
      <c r="D1388" s="2">
        <f t="shared" si="128"/>
        <v>0.57650826357347773</v>
      </c>
      <c r="E1388" s="2">
        <f t="shared" si="127"/>
        <v>-1.1373134788210448E-2</v>
      </c>
      <c r="F1388" s="2">
        <f t="shared" si="131"/>
        <v>-5.9616976899944697E-3</v>
      </c>
      <c r="G1388" s="2">
        <f t="shared" si="129"/>
        <v>-5.4114370982159786E-3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0.57999999999999996</v>
      </c>
      <c r="C1389" s="2">
        <f t="shared" si="126"/>
        <v>0.56588357051061078</v>
      </c>
      <c r="D1389" s="2">
        <f t="shared" si="128"/>
        <v>0.57676691071618313</v>
      </c>
      <c r="E1389" s="2">
        <f t="shared" si="127"/>
        <v>-1.0883340205572356E-2</v>
      </c>
      <c r="F1389" s="2">
        <f t="shared" si="131"/>
        <v>-6.946026193110048E-3</v>
      </c>
      <c r="G1389" s="2">
        <f t="shared" si="129"/>
        <v>-3.937314012462308E-3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0.6</v>
      </c>
      <c r="C1390" s="2">
        <f t="shared" si="126"/>
        <v>0.56651686735513218</v>
      </c>
      <c r="D1390" s="2">
        <f t="shared" si="128"/>
        <v>0.5784878802927621</v>
      </c>
      <c r="E1390" s="2">
        <f t="shared" si="127"/>
        <v>-1.1971012937629921E-2</v>
      </c>
      <c r="F1390" s="2">
        <f t="shared" si="131"/>
        <v>-7.951023542014022E-3</v>
      </c>
      <c r="G1390" s="2">
        <f t="shared" si="129"/>
        <v>-4.0199893956158993E-3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0.61</v>
      </c>
      <c r="C1391" s="2">
        <f t="shared" si="126"/>
        <v>0.56859119545434256</v>
      </c>
      <c r="D1391" s="2">
        <f t="shared" si="128"/>
        <v>0.5808221113821872</v>
      </c>
      <c r="E1391" s="2">
        <f t="shared" si="127"/>
        <v>-1.2230915927844643E-2</v>
      </c>
      <c r="F1391" s="2">
        <f t="shared" si="131"/>
        <v>-8.8070020191801466E-3</v>
      </c>
      <c r="G1391" s="2">
        <f t="shared" si="129"/>
        <v>-3.4239139086644967E-3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0.6</v>
      </c>
      <c r="C1392" s="2">
        <f t="shared" si="126"/>
        <v>0.57188485769213604</v>
      </c>
      <c r="D1392" s="2">
        <f t="shared" si="128"/>
        <v>0.58224269572424736</v>
      </c>
      <c r="E1392" s="2">
        <f t="shared" si="127"/>
        <v>-1.0357838032111322E-2</v>
      </c>
      <c r="F1392" s="2">
        <f t="shared" si="131"/>
        <v>-9.1171692217663827E-3</v>
      </c>
      <c r="G1392" s="2">
        <f t="shared" si="129"/>
        <v>-1.240668810344939E-3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0.6</v>
      </c>
      <c r="C1393" s="2">
        <f t="shared" si="126"/>
        <v>0.57467180266257667</v>
      </c>
      <c r="D1393" s="2">
        <f t="shared" si="128"/>
        <v>0.5835580515965253</v>
      </c>
      <c r="E1393" s="2">
        <f t="shared" si="127"/>
        <v>-8.8862489339486261E-3</v>
      </c>
      <c r="F1393" s="2">
        <f t="shared" si="131"/>
        <v>-9.070985164202832E-3</v>
      </c>
      <c r="G1393" s="2">
        <f t="shared" si="129"/>
        <v>1.8473623025420591E-4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0.57999999999999996</v>
      </c>
      <c r="C1394" s="2">
        <f t="shared" si="126"/>
        <v>0.57549152532987258</v>
      </c>
      <c r="D1394" s="2">
        <f t="shared" si="128"/>
        <v>0.58329449221900498</v>
      </c>
      <c r="E1394" s="2">
        <f t="shared" si="127"/>
        <v>-7.8029668891324011E-3</v>
      </c>
      <c r="F1394" s="2">
        <f t="shared" si="131"/>
        <v>-8.8173815091887459E-3</v>
      </c>
      <c r="G1394" s="2">
        <f t="shared" si="129"/>
        <v>1.0144146200563448E-3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0.59</v>
      </c>
      <c r="C1395" s="2">
        <f t="shared" si="126"/>
        <v>0.57464667527912294</v>
      </c>
      <c r="D1395" s="2">
        <f t="shared" si="128"/>
        <v>0.58379119649907862</v>
      </c>
      <c r="E1395" s="2">
        <f t="shared" si="127"/>
        <v>-9.1445212199556813E-3</v>
      </c>
      <c r="F1395" s="2">
        <f t="shared" si="131"/>
        <v>-8.8828094513421323E-3</v>
      </c>
      <c r="G1395" s="2">
        <f t="shared" si="129"/>
        <v>-2.6171176861354908E-4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0.6</v>
      </c>
      <c r="C1396" s="2">
        <f t="shared" si="126"/>
        <v>0.57393180215925788</v>
      </c>
      <c r="D1396" s="2">
        <f t="shared" si="128"/>
        <v>0.58499184861025799</v>
      </c>
      <c r="E1396" s="2">
        <f t="shared" si="127"/>
        <v>-1.1060046451000116E-2</v>
      </c>
      <c r="F1396" s="2">
        <f t="shared" si="131"/>
        <v>-9.318256851273729E-3</v>
      </c>
      <c r="G1396" s="2">
        <f t="shared" si="129"/>
        <v>-1.7417895997263871E-3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0.59</v>
      </c>
      <c r="C1397" s="2">
        <f t="shared" si="126"/>
        <v>0.57486537105783353</v>
      </c>
      <c r="D1397" s="2">
        <f t="shared" si="128"/>
        <v>0.58536282278727592</v>
      </c>
      <c r="E1397" s="2">
        <f t="shared" si="127"/>
        <v>-1.0497451729442386E-2</v>
      </c>
      <c r="F1397" s="2">
        <f t="shared" si="131"/>
        <v>-9.5540958269074612E-3</v>
      </c>
      <c r="G1397" s="2">
        <f t="shared" si="129"/>
        <v>-9.4335590253492516E-4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0.6</v>
      </c>
      <c r="C1398" s="2">
        <f t="shared" si="126"/>
        <v>0.57565531397201297</v>
      </c>
      <c r="D1398" s="2">
        <f t="shared" si="128"/>
        <v>0.58644705813636655</v>
      </c>
      <c r="E1398" s="2">
        <f t="shared" si="127"/>
        <v>-1.0791744164353578E-2</v>
      </c>
      <c r="F1398" s="2">
        <f t="shared" si="131"/>
        <v>-9.8016254943966846E-3</v>
      </c>
      <c r="G1398" s="2">
        <f t="shared" si="129"/>
        <v>-9.9011866995689368E-4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5">
        <f>TITRES_STAT!D1402</f>
        <v>0.6</v>
      </c>
      <c r="C1399" s="2">
        <f t="shared" si="126"/>
        <v>0.57632372720708791</v>
      </c>
      <c r="D1399" s="2">
        <f t="shared" si="128"/>
        <v>0.58745097975589489</v>
      </c>
      <c r="E1399" s="2">
        <f t="shared" si="127"/>
        <v>-1.1127252548806976E-2</v>
      </c>
      <c r="F1399" s="2">
        <f t="shared" si="131"/>
        <v>-1.0066750905278744E-2</v>
      </c>
      <c r="G1399" s="2">
        <f t="shared" si="129"/>
        <v>-1.0605016435282326E-3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5">
        <f>TITRES_STAT!D1403</f>
        <v>0.6</v>
      </c>
      <c r="C1400" s="2">
        <f t="shared" si="126"/>
        <v>0.57996623071368969</v>
      </c>
      <c r="D1400" s="2">
        <f t="shared" si="128"/>
        <v>0.58838053681101377</v>
      </c>
      <c r="E1400" s="2">
        <f t="shared" si="127"/>
        <v>-8.4143060973240758E-3</v>
      </c>
      <c r="F1400" s="2">
        <f t="shared" si="131"/>
        <v>-9.7362619436878097E-3</v>
      </c>
      <c r="G1400" s="2">
        <f t="shared" si="129"/>
        <v>1.321955846363734E-3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0.6</v>
      </c>
      <c r="C1401" s="2">
        <f t="shared" si="126"/>
        <v>0.58458681060389128</v>
      </c>
      <c r="D1401" s="2">
        <f t="shared" si="128"/>
        <v>0.58924123778797566</v>
      </c>
      <c r="E1401" s="2">
        <f t="shared" si="127"/>
        <v>-4.6544271840843754E-3</v>
      </c>
      <c r="F1401" s="2">
        <f t="shared" si="131"/>
        <v>-8.7198949917671239E-3</v>
      </c>
      <c r="G1401" s="2">
        <f t="shared" si="129"/>
        <v>4.0654678076827485E-3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0.6</v>
      </c>
      <c r="C1402" s="2">
        <f t="shared" si="126"/>
        <v>0.58695807051098492</v>
      </c>
      <c r="D1402" s="2">
        <f t="shared" si="128"/>
        <v>0.5900381831370145</v>
      </c>
      <c r="E1402" s="2">
        <f t="shared" si="127"/>
        <v>-3.0801126260295852E-3</v>
      </c>
      <c r="F1402" s="2">
        <f t="shared" si="131"/>
        <v>-7.5919385186196163E-3</v>
      </c>
      <c r="G1402" s="2">
        <f t="shared" si="129"/>
        <v>4.5118258925900311E-3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0.6</v>
      </c>
      <c r="C1403" s="2">
        <f t="shared" si="126"/>
        <v>0.58896452120160259</v>
      </c>
      <c r="D1403" s="2">
        <f t="shared" si="128"/>
        <v>0.59077609549723564</v>
      </c>
      <c r="E1403" s="2">
        <f t="shared" si="127"/>
        <v>-1.8115742956330561E-3</v>
      </c>
      <c r="F1403" s="2">
        <f t="shared" si="131"/>
        <v>-6.4358656740223039E-3</v>
      </c>
      <c r="G1403" s="2">
        <f t="shared" si="129"/>
        <v>4.6242913783892479E-3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0.59</v>
      </c>
      <c r="C1404" s="2">
        <f t="shared" si="126"/>
        <v>0.58758536409366369</v>
      </c>
      <c r="D1404" s="2">
        <f t="shared" si="128"/>
        <v>0.59071860694188483</v>
      </c>
      <c r="E1404" s="2">
        <f t="shared" si="127"/>
        <v>-3.1332428482211405E-3</v>
      </c>
      <c r="F1404" s="2">
        <f t="shared" si="131"/>
        <v>-5.7753411088620719E-3</v>
      </c>
      <c r="G1404" s="2">
        <f t="shared" si="129"/>
        <v>2.6420982606409314E-3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0.59</v>
      </c>
      <c r="C1405" s="2">
        <f t="shared" si="126"/>
        <v>0.58795684654079228</v>
      </c>
      <c r="D1405" s="2">
        <f t="shared" si="128"/>
        <v>0.59066537679804154</v>
      </c>
      <c r="E1405" s="2">
        <f t="shared" si="127"/>
        <v>-2.7085302572492642E-3</v>
      </c>
      <c r="F1405" s="2">
        <f t="shared" si="131"/>
        <v>-5.1619789385395102E-3</v>
      </c>
      <c r="G1405" s="2">
        <f t="shared" si="129"/>
        <v>2.453448681290246E-3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0.57999999999999996</v>
      </c>
      <c r="C1406" s="2">
        <f t="shared" si="126"/>
        <v>0.58980963938067044</v>
      </c>
      <c r="D1406" s="2">
        <f t="shared" si="128"/>
        <v>0.58987534888707549</v>
      </c>
      <c r="E1406" s="2">
        <f t="shared" si="127"/>
        <v>-6.5709506405053908E-5</v>
      </c>
      <c r="F1406" s="2">
        <f t="shared" si="131"/>
        <v>-4.1427250521126197E-3</v>
      </c>
      <c r="G1406" s="2">
        <f t="shared" si="129"/>
        <v>4.0770155457075657E-3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0.56999999999999995</v>
      </c>
      <c r="C1407" s="2">
        <f t="shared" si="126"/>
        <v>0.58983892562979801</v>
      </c>
      <c r="D1407" s="2">
        <f t="shared" si="128"/>
        <v>0.58840310082136615</v>
      </c>
      <c r="E1407" s="2">
        <f t="shared" si="127"/>
        <v>1.4358248084318515E-3</v>
      </c>
      <c r="F1407" s="2">
        <f t="shared" si="131"/>
        <v>-3.0270150800037255E-3</v>
      </c>
      <c r="G1407" s="2">
        <f t="shared" si="129"/>
        <v>4.4628398884355765E-3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0.56999999999999995</v>
      </c>
      <c r="C1408" s="2">
        <f t="shared" si="126"/>
        <v>0.59140216784059829</v>
      </c>
      <c r="D1408" s="2">
        <f t="shared" si="128"/>
        <v>0.58703990816793161</v>
      </c>
      <c r="E1408" s="2">
        <f t="shared" si="127"/>
        <v>4.3622596726666796E-3</v>
      </c>
      <c r="F1408" s="2">
        <f t="shared" si="131"/>
        <v>-1.5491601294696446E-3</v>
      </c>
      <c r="G1408" s="2">
        <f t="shared" si="129"/>
        <v>5.9114198021363237E-3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0.56999999999999995</v>
      </c>
      <c r="C1409" s="2">
        <f t="shared" si="126"/>
        <v>0.59272491124973703</v>
      </c>
      <c r="D1409" s="2">
        <f t="shared" si="128"/>
        <v>0.58577769274808489</v>
      </c>
      <c r="E1409" s="2">
        <f t="shared" si="127"/>
        <v>6.9472185016521415E-3</v>
      </c>
      <c r="F1409" s="2">
        <f t="shared" si="131"/>
        <v>1.5011559675471263E-4</v>
      </c>
      <c r="G1409" s="2">
        <f t="shared" si="129"/>
        <v>6.7971029048974289E-3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0.56999999999999995</v>
      </c>
      <c r="C1410" s="2">
        <f t="shared" si="126"/>
        <v>0.59384415567285442</v>
      </c>
      <c r="D1410" s="2">
        <f t="shared" si="128"/>
        <v>0.58460897476674534</v>
      </c>
      <c r="E1410" s="2">
        <f t="shared" si="127"/>
        <v>9.2351809061090862E-3</v>
      </c>
      <c r="F1410" s="2">
        <f t="shared" si="131"/>
        <v>1.9671286586255875E-3</v>
      </c>
      <c r="G1410" s="2">
        <f t="shared" si="129"/>
        <v>7.2680522474834986E-3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0.56999999999999995</v>
      </c>
      <c r="C1411" s="2">
        <f t="shared" si="126"/>
        <v>0.59479120864626145</v>
      </c>
      <c r="D1411" s="2">
        <f t="shared" si="128"/>
        <v>0.58352682848772708</v>
      </c>
      <c r="E1411" s="2">
        <f t="shared" si="127"/>
        <v>1.1264380158534371E-2</v>
      </c>
      <c r="F1411" s="2">
        <f t="shared" si="131"/>
        <v>3.8265789586073443E-3</v>
      </c>
      <c r="G1411" s="2">
        <f t="shared" si="129"/>
        <v>7.4378011999270263E-3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0.55000000000000004</v>
      </c>
      <c r="C1412" s="2">
        <f t="shared" si="126"/>
        <v>0.59559256116222126</v>
      </c>
      <c r="D1412" s="2">
        <f t="shared" si="128"/>
        <v>0.58104335971085841</v>
      </c>
      <c r="E1412" s="2">
        <f t="shared" si="127"/>
        <v>1.4549201451362848E-2</v>
      </c>
      <c r="F1412" s="2">
        <f t="shared" si="131"/>
        <v>5.971103457158445E-3</v>
      </c>
      <c r="G1412" s="2">
        <f t="shared" si="129"/>
        <v>8.5780979942044026E-3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0.54</v>
      </c>
      <c r="C1413" s="2">
        <f t="shared" si="126"/>
        <v>0.59627062867572567</v>
      </c>
      <c r="D1413" s="2">
        <f t="shared" si="128"/>
        <v>0.5780031108433874</v>
      </c>
      <c r="E1413" s="2">
        <f t="shared" si="127"/>
        <v>1.8267517832338265E-2</v>
      </c>
      <c r="F1413" s="2">
        <f t="shared" si="131"/>
        <v>8.4303863321944089E-3</v>
      </c>
      <c r="G1413" s="2">
        <f t="shared" si="129"/>
        <v>9.8371315001438558E-3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0.55000000000000004</v>
      </c>
      <c r="C1414" s="2">
        <f t="shared" si="126"/>
        <v>0.59530591657176779</v>
      </c>
      <c r="D1414" s="2">
        <f t="shared" si="128"/>
        <v>0.57592880633646981</v>
      </c>
      <c r="E1414" s="2">
        <f t="shared" si="127"/>
        <v>1.9377110235297978E-2</v>
      </c>
      <c r="F1414" s="2">
        <f t="shared" si="131"/>
        <v>1.0619731112815122E-2</v>
      </c>
      <c r="G1414" s="2">
        <f t="shared" si="129"/>
        <v>8.7573791224828564E-3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0.55000000000000004</v>
      </c>
      <c r="C1415" s="2">
        <f t="shared" si="126"/>
        <v>0.59448962171457276</v>
      </c>
      <c r="D1415" s="2">
        <f t="shared" si="128"/>
        <v>0.57400815401524985</v>
      </c>
      <c r="E1415" s="2">
        <f t="shared" si="127"/>
        <v>2.0481467699322908E-2</v>
      </c>
      <c r="F1415" s="2">
        <f t="shared" si="131"/>
        <v>1.2592078430116681E-2</v>
      </c>
      <c r="G1415" s="2">
        <f t="shared" si="129"/>
        <v>7.8893892692062269E-3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0.54</v>
      </c>
      <c r="C1416" s="2">
        <f t="shared" si="126"/>
        <v>0.59226044914310005</v>
      </c>
      <c r="D1416" s="2">
        <f t="shared" si="128"/>
        <v>0.57148903149560171</v>
      </c>
      <c r="E1416" s="2">
        <f t="shared" si="127"/>
        <v>2.0771417647498347E-2</v>
      </c>
      <c r="F1416" s="2">
        <f t="shared" si="131"/>
        <v>1.4227946273593016E-2</v>
      </c>
      <c r="G1416" s="2">
        <f t="shared" si="129"/>
        <v>6.5434713739053307E-3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0.53</v>
      </c>
      <c r="C1417" s="2">
        <f t="shared" si="126"/>
        <v>0.58883576465954623</v>
      </c>
      <c r="D1417" s="2">
        <f t="shared" si="128"/>
        <v>0.56841576990333487</v>
      </c>
      <c r="E1417" s="2">
        <f t="shared" si="127"/>
        <v>2.0419994756211368E-2</v>
      </c>
      <c r="F1417" s="2">
        <f t="shared" si="131"/>
        <v>1.5466355970116686E-2</v>
      </c>
      <c r="G1417" s="2">
        <f t="shared" si="129"/>
        <v>4.9536387860946822E-3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5">
        <f>TITRES_STAT!D1421</f>
        <v>0.54</v>
      </c>
      <c r="C1418" s="2">
        <f t="shared" si="126"/>
        <v>0.58593795471192378</v>
      </c>
      <c r="D1418" s="2">
        <f t="shared" si="128"/>
        <v>0.56631089805864343</v>
      </c>
      <c r="E1418" s="2">
        <f t="shared" si="127"/>
        <v>1.962705665328035E-2</v>
      </c>
      <c r="F1418" s="2">
        <f t="shared" si="131"/>
        <v>1.6298496106749417E-2</v>
      </c>
      <c r="G1418" s="2">
        <f t="shared" si="129"/>
        <v>3.3285605465309329E-3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0.53</v>
      </c>
      <c r="C1419" s="2">
        <f t="shared" si="126"/>
        <v>0.5834859616793201</v>
      </c>
      <c r="D1419" s="2">
        <f t="shared" si="128"/>
        <v>0.56362120190615128</v>
      </c>
      <c r="E1419" s="2">
        <f t="shared" si="127"/>
        <v>1.9864759773168816E-2</v>
      </c>
      <c r="F1419" s="2">
        <f t="shared" si="131"/>
        <v>1.70117488400333E-2</v>
      </c>
      <c r="G1419" s="2">
        <f t="shared" si="129"/>
        <v>2.8530109331355163E-3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0.52</v>
      </c>
      <c r="C1420" s="2">
        <f t="shared" si="126"/>
        <v>0.58141119834404009</v>
      </c>
      <c r="D1420" s="2">
        <f t="shared" si="128"/>
        <v>0.5603900017649549</v>
      </c>
      <c r="E1420" s="2">
        <f t="shared" si="127"/>
        <v>2.1021196579085188E-2</v>
      </c>
      <c r="F1420" s="2">
        <f t="shared" si="131"/>
        <v>1.781363838784368E-2</v>
      </c>
      <c r="G1420" s="2">
        <f t="shared" si="129"/>
        <v>3.207558191241508E-3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0.53</v>
      </c>
      <c r="C1421" s="2">
        <f t="shared" si="126"/>
        <v>0.57965562936803394</v>
      </c>
      <c r="D1421" s="2">
        <f t="shared" si="128"/>
        <v>0.55813889052310639</v>
      </c>
      <c r="E1421" s="2">
        <f t="shared" si="127"/>
        <v>2.1516738844927552E-2</v>
      </c>
      <c r="F1421" s="2">
        <f t="shared" si="131"/>
        <v>1.8554258479260455E-2</v>
      </c>
      <c r="G1421" s="2">
        <f t="shared" si="129"/>
        <v>2.9624803656670973E-3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0.53</v>
      </c>
      <c r="C1422" s="2">
        <f t="shared" si="126"/>
        <v>0.57509322484987491</v>
      </c>
      <c r="D1422" s="2">
        <f t="shared" si="128"/>
        <v>0.55605452826213553</v>
      </c>
      <c r="E1422" s="2">
        <f t="shared" si="127"/>
        <v>1.9038696587739379E-2</v>
      </c>
      <c r="F1422" s="2">
        <f t="shared" si="131"/>
        <v>1.865114610095624E-2</v>
      </c>
      <c r="G1422" s="2">
        <f t="shared" si="129"/>
        <v>3.875504867831385E-4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0.53</v>
      </c>
      <c r="C1423" s="2">
        <f t="shared" ref="C1423:C1486" si="132">$C$4*B1413+C1422*(1-$C$4)</f>
        <v>0.56969426718066341</v>
      </c>
      <c r="D1423" s="2">
        <f t="shared" si="128"/>
        <v>0.55412456320568104</v>
      </c>
      <c r="E1423" s="2">
        <f t="shared" si="127"/>
        <v>1.5569703974982363E-2</v>
      </c>
      <c r="F1423" s="2">
        <f t="shared" si="131"/>
        <v>1.8034857675761466E-2</v>
      </c>
      <c r="G1423" s="2">
        <f t="shared" si="129"/>
        <v>-2.4651537007791026E-3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0.53</v>
      </c>
      <c r="C1424" s="2">
        <f t="shared" si="132"/>
        <v>0.56666437992209984</v>
      </c>
      <c r="D1424" s="2">
        <f t="shared" si="128"/>
        <v>0.55233755852377875</v>
      </c>
      <c r="E1424" s="2">
        <f t="shared" si="127"/>
        <v>1.4326821398321088E-2</v>
      </c>
      <c r="F1424" s="2">
        <f t="shared" si="131"/>
        <v>1.7293250420273389E-2</v>
      </c>
      <c r="G1424" s="2">
        <f t="shared" si="129"/>
        <v>-2.9664290219523007E-3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0.53</v>
      </c>
      <c r="C1425" s="2">
        <f t="shared" si="132"/>
        <v>0.56410062916485371</v>
      </c>
      <c r="D1425" s="2">
        <f t="shared" si="128"/>
        <v>0.55068292455905432</v>
      </c>
      <c r="E1425" s="2">
        <f t="shared" si="127"/>
        <v>1.3417704605799385E-2</v>
      </c>
      <c r="F1425" s="2">
        <f t="shared" si="131"/>
        <v>1.6518141257378591E-2</v>
      </c>
      <c r="G1425" s="2">
        <f t="shared" si="129"/>
        <v>-3.1004366515792053E-3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0.52</v>
      </c>
      <c r="C1426" s="2">
        <f t="shared" si="132"/>
        <v>0.56039284006256851</v>
      </c>
      <c r="D1426" s="2">
        <f t="shared" si="128"/>
        <v>0.54841011533245765</v>
      </c>
      <c r="E1426" s="2">
        <f t="shared" si="127"/>
        <v>1.1982724730110861E-2</v>
      </c>
      <c r="F1426" s="2">
        <f t="shared" si="131"/>
        <v>1.5611057951925045E-2</v>
      </c>
      <c r="G1426" s="2">
        <f t="shared" si="129"/>
        <v>-3.6283332218141843E-3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0.53</v>
      </c>
      <c r="C1427" s="2">
        <f t="shared" si="132"/>
        <v>0.55571701851448108</v>
      </c>
      <c r="D1427" s="2">
        <f t="shared" si="128"/>
        <v>0.54704640308560892</v>
      </c>
      <c r="E1427" s="2">
        <f t="shared" si="127"/>
        <v>8.6706154288721526E-3</v>
      </c>
      <c r="F1427" s="2">
        <f t="shared" si="131"/>
        <v>1.4222969447314469E-2</v>
      </c>
      <c r="G1427" s="2">
        <f t="shared" si="129"/>
        <v>-5.552354018442316E-3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0.53</v>
      </c>
      <c r="C1428" s="2">
        <f t="shared" si="132"/>
        <v>0.5532990156660994</v>
      </c>
      <c r="D1428" s="2">
        <f t="shared" si="128"/>
        <v>0.54578370656074893</v>
      </c>
      <c r="E1428" s="2">
        <f t="shared" si="127"/>
        <v>7.5153091053504761E-3</v>
      </c>
      <c r="F1428" s="2">
        <f t="shared" si="131"/>
        <v>1.2881437378921671E-2</v>
      </c>
      <c r="G1428" s="2">
        <f t="shared" si="129"/>
        <v>-5.3661282735711947E-3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0.53</v>
      </c>
      <c r="C1429" s="2">
        <f t="shared" si="132"/>
        <v>0.54971455171746875</v>
      </c>
      <c r="D1429" s="2">
        <f t="shared" si="128"/>
        <v>0.54461454311180457</v>
      </c>
      <c r="E1429" s="2">
        <f t="shared" si="127"/>
        <v>5.1000086056641747E-3</v>
      </c>
      <c r="F1429" s="2">
        <f t="shared" si="131"/>
        <v>1.1325151624270172E-2</v>
      </c>
      <c r="G1429" s="2">
        <f t="shared" si="129"/>
        <v>-6.2251430186059976E-3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0.53</v>
      </c>
      <c r="C1430" s="2">
        <f t="shared" si="132"/>
        <v>0.54514308222247354</v>
      </c>
      <c r="D1430" s="2">
        <f t="shared" si="128"/>
        <v>0.54353198436278194</v>
      </c>
      <c r="E1430" s="2">
        <f t="shared" si="127"/>
        <v>1.6110978596916015E-3</v>
      </c>
      <c r="F1430" s="2">
        <f t="shared" si="131"/>
        <v>9.3823408713544585E-3</v>
      </c>
      <c r="G1430" s="2">
        <f t="shared" si="129"/>
        <v>-7.771243011662857E-3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0.52</v>
      </c>
      <c r="C1431" s="2">
        <f t="shared" si="132"/>
        <v>0.54281337726516987</v>
      </c>
      <c r="D1431" s="2">
        <f t="shared" si="128"/>
        <v>0.54178887440998325</v>
      </c>
      <c r="E1431" s="2">
        <f t="shared" si="127"/>
        <v>1.0245028551866264E-3</v>
      </c>
      <c r="F1431" s="2">
        <f t="shared" si="131"/>
        <v>7.7107732681208924E-3</v>
      </c>
      <c r="G1431" s="2">
        <f t="shared" si="129"/>
        <v>-6.686270412934266E-3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0.51</v>
      </c>
      <c r="C1432" s="2">
        <f t="shared" si="132"/>
        <v>0.5408420884551437</v>
      </c>
      <c r="D1432" s="2">
        <f t="shared" si="128"/>
        <v>0.53943414297220671</v>
      </c>
      <c r="E1432" s="2">
        <f t="shared" si="127"/>
        <v>1.4079454829369897E-3</v>
      </c>
      <c r="F1432" s="2">
        <f t="shared" si="131"/>
        <v>6.4502077110841129E-3</v>
      </c>
      <c r="G1432" s="2">
        <f t="shared" si="129"/>
        <v>-5.0422622281471232E-3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0.51</v>
      </c>
      <c r="C1433" s="2">
        <f t="shared" si="132"/>
        <v>0.53917407484666002</v>
      </c>
      <c r="D1433" s="2">
        <f t="shared" si="128"/>
        <v>0.53725383608537658</v>
      </c>
      <c r="E1433" s="2">
        <f t="shared" si="127"/>
        <v>1.9202387612834437E-3</v>
      </c>
      <c r="F1433" s="2">
        <f t="shared" si="131"/>
        <v>5.5442139211239793E-3</v>
      </c>
      <c r="G1433" s="2">
        <f t="shared" si="129"/>
        <v>-3.6239751598405355E-3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0.5</v>
      </c>
      <c r="C1434" s="2">
        <f t="shared" si="132"/>
        <v>0.5377626787164046</v>
      </c>
      <c r="D1434" s="2">
        <f t="shared" si="128"/>
        <v>0.53449429267164494</v>
      </c>
      <c r="E1434" s="2">
        <f t="shared" si="127"/>
        <v>3.2683860447596524E-3</v>
      </c>
      <c r="F1434" s="2">
        <f t="shared" si="131"/>
        <v>5.0890483458511139E-3</v>
      </c>
      <c r="G1434" s="2">
        <f t="shared" si="129"/>
        <v>-1.8206623010914615E-3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0.5</v>
      </c>
      <c r="C1435" s="2">
        <f t="shared" si="132"/>
        <v>0.53656842045234232</v>
      </c>
      <c r="D1435" s="2">
        <f t="shared" si="128"/>
        <v>0.5319391598811527</v>
      </c>
      <c r="E1435" s="2">
        <f t="shared" si="127"/>
        <v>4.6292605711896195E-3</v>
      </c>
      <c r="F1435" s="2">
        <f t="shared" si="131"/>
        <v>4.9970907909188157E-3</v>
      </c>
      <c r="G1435" s="2">
        <f t="shared" si="129"/>
        <v>-3.6783021972919619E-4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0.51</v>
      </c>
      <c r="C1436" s="2">
        <f t="shared" si="132"/>
        <v>0.5340194326904435</v>
      </c>
      <c r="D1436" s="2">
        <f t="shared" si="128"/>
        <v>0.53031403692699319</v>
      </c>
      <c r="E1436" s="2">
        <f t="shared" ref="E1436:E1499" si="133">C1436-D1436</f>
        <v>3.7053957634503032E-3</v>
      </c>
      <c r="F1436" s="2">
        <f t="shared" si="131"/>
        <v>4.7387517854251132E-3</v>
      </c>
      <c r="G1436" s="2">
        <f t="shared" si="129"/>
        <v>-1.03335602197481E-3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0.52</v>
      </c>
      <c r="C1437" s="2">
        <f t="shared" si="132"/>
        <v>0.53340105843037522</v>
      </c>
      <c r="D1437" s="2">
        <f t="shared" ref="D1437:D1500" si="134">$D$4*B1437+(1-$D$4)*D1436</f>
        <v>0.52955003419166036</v>
      </c>
      <c r="E1437" s="2">
        <f t="shared" si="133"/>
        <v>3.8510242387148619E-3</v>
      </c>
      <c r="F1437" s="2">
        <f t="shared" si="131"/>
        <v>4.5612062760830635E-3</v>
      </c>
      <c r="G1437" s="2">
        <f t="shared" si="129"/>
        <v>-7.1018203736820159E-4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0.52</v>
      </c>
      <c r="C1438" s="2">
        <f t="shared" si="132"/>
        <v>0.53287781867185591</v>
      </c>
      <c r="D1438" s="2">
        <f t="shared" si="134"/>
        <v>0.52884262425153739</v>
      </c>
      <c r="E1438" s="2">
        <f t="shared" si="133"/>
        <v>4.0351944203185219E-3</v>
      </c>
      <c r="F1438" s="2">
        <f t="shared" si="131"/>
        <v>4.4560039049301552E-3</v>
      </c>
      <c r="G1438" s="2">
        <f t="shared" si="129"/>
        <v>-4.2080948461163323E-4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0.52</v>
      </c>
      <c r="C1439" s="2">
        <f t="shared" si="132"/>
        <v>0.53243507733772422</v>
      </c>
      <c r="D1439" s="2">
        <f t="shared" si="134"/>
        <v>0.52818761504771983</v>
      </c>
      <c r="E1439" s="2">
        <f t="shared" si="133"/>
        <v>4.247462290004389E-3</v>
      </c>
      <c r="F1439" s="2">
        <f t="shared" si="131"/>
        <v>4.4142955819450021E-3</v>
      </c>
      <c r="G1439" s="2">
        <f t="shared" si="129"/>
        <v>-1.6683329194061309E-4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0.52</v>
      </c>
      <c r="C1440" s="2">
        <f t="shared" si="132"/>
        <v>0.53206045005499736</v>
      </c>
      <c r="D1440" s="2">
        <f t="shared" si="134"/>
        <v>0.52758112504418508</v>
      </c>
      <c r="E1440" s="2">
        <f t="shared" si="133"/>
        <v>4.479325010812274E-3</v>
      </c>
      <c r="F1440" s="2">
        <f t="shared" si="131"/>
        <v>4.4273014677184567E-3</v>
      </c>
      <c r="G1440" s="2">
        <f t="shared" si="129"/>
        <v>5.2023543093817314E-5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0.52</v>
      </c>
      <c r="C1441" s="2">
        <f t="shared" si="132"/>
        <v>0.53020499620038242</v>
      </c>
      <c r="D1441" s="2">
        <f t="shared" si="134"/>
        <v>0.52701956022609731</v>
      </c>
      <c r="E1441" s="2">
        <f t="shared" si="133"/>
        <v>3.1854359742851113E-3</v>
      </c>
      <c r="F1441" s="2">
        <f t="shared" si="131"/>
        <v>4.1789283690317879E-3</v>
      </c>
      <c r="G1441" s="2">
        <f t="shared" si="129"/>
        <v>-9.9349239474667665E-4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0.52</v>
      </c>
      <c r="C1442" s="2">
        <f t="shared" si="132"/>
        <v>0.52709653524647737</v>
      </c>
      <c r="D1442" s="2">
        <f t="shared" si="134"/>
        <v>0.52649959280194192</v>
      </c>
      <c r="E1442" s="2">
        <f t="shared" si="133"/>
        <v>5.969424445354532E-4</v>
      </c>
      <c r="F1442" s="2">
        <f t="shared" si="131"/>
        <v>3.4625311841325213E-3</v>
      </c>
      <c r="G1442" s="2">
        <f t="shared" si="129"/>
        <v>-2.8655887395970681E-3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0.52</v>
      </c>
      <c r="C1443" s="2">
        <f t="shared" si="132"/>
        <v>0.52446629905471165</v>
      </c>
      <c r="D1443" s="2">
        <f t="shared" si="134"/>
        <v>0.52601814148327952</v>
      </c>
      <c r="E1443" s="2">
        <f t="shared" si="133"/>
        <v>-1.5518424285678734E-3</v>
      </c>
      <c r="F1443" s="2">
        <f t="shared" si="131"/>
        <v>2.4596564615924424E-3</v>
      </c>
      <c r="G1443" s="2">
        <f t="shared" si="129"/>
        <v>-4.0114988901603157E-3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5">
        <f>TITRES_STAT!D1447</f>
        <v>0.53</v>
      </c>
      <c r="C1444" s="2">
        <f t="shared" si="132"/>
        <v>0.52070225304629447</v>
      </c>
      <c r="D1444" s="2">
        <f t="shared" si="134"/>
        <v>0.52631309396599957</v>
      </c>
      <c r="E1444" s="2">
        <f t="shared" si="133"/>
        <v>-5.6108409197050957E-3</v>
      </c>
      <c r="F1444" s="2">
        <f t="shared" si="131"/>
        <v>8.4555698533293473E-4</v>
      </c>
      <c r="G1444" s="2">
        <f t="shared" ref="G1444:G1507" si="135">E1444-F1444</f>
        <v>-6.4563979050380306E-3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0.54</v>
      </c>
      <c r="C1445" s="2">
        <f t="shared" si="132"/>
        <v>0.51751729103917232</v>
      </c>
      <c r="D1445" s="2">
        <f t="shared" si="134"/>
        <v>0.527326938857407</v>
      </c>
      <c r="E1445" s="2">
        <f t="shared" si="133"/>
        <v>-9.8096478182346791E-3</v>
      </c>
      <c r="F1445" s="2">
        <f t="shared" ref="F1445:F1508" si="137">(E1445*(2/(10)))+((1-(2/10))*F1444)</f>
        <v>-1.285483975380588E-3</v>
      </c>
      <c r="G1445" s="2">
        <f t="shared" si="135"/>
        <v>-8.5241638428540916E-3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5">
        <f>TITRES_STAT!D1449</f>
        <v>0.54</v>
      </c>
      <c r="C1446" s="2">
        <f t="shared" si="132"/>
        <v>0.51636078472545344</v>
      </c>
      <c r="D1446" s="2">
        <f t="shared" si="134"/>
        <v>0.52826568412722874</v>
      </c>
      <c r="E1446" s="2">
        <f t="shared" si="133"/>
        <v>-1.1904899401775304E-2</v>
      </c>
      <c r="F1446" s="2">
        <f t="shared" si="137"/>
        <v>-3.4093670606595312E-3</v>
      </c>
      <c r="G1446" s="2">
        <f t="shared" si="135"/>
        <v>-8.4955323411157729E-3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5">
        <f>TITRES_STAT!D1450</f>
        <v>0.54</v>
      </c>
      <c r="C1447" s="2">
        <f t="shared" si="132"/>
        <v>0.51692066399846059</v>
      </c>
      <c r="D1447" s="2">
        <f t="shared" si="134"/>
        <v>0.52913489271039704</v>
      </c>
      <c r="E1447" s="2">
        <f t="shared" si="133"/>
        <v>-1.2214228711936448E-2</v>
      </c>
      <c r="F1447" s="2">
        <f t="shared" si="137"/>
        <v>-5.1703393909149145E-3</v>
      </c>
      <c r="G1447" s="2">
        <f t="shared" si="135"/>
        <v>-7.0438893210215334E-3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5">
        <f>TITRES_STAT!D1451</f>
        <v>0.53</v>
      </c>
      <c r="C1448" s="2">
        <f t="shared" si="132"/>
        <v>0.5173944079986974</v>
      </c>
      <c r="D1448" s="2">
        <f t="shared" si="134"/>
        <v>0.52919897473184907</v>
      </c>
      <c r="E1448" s="2">
        <f t="shared" si="133"/>
        <v>-1.1804566733151667E-2</v>
      </c>
      <c r="F1448" s="2">
        <f t="shared" si="137"/>
        <v>-6.497184859362265E-3</v>
      </c>
      <c r="G1448" s="2">
        <f t="shared" si="135"/>
        <v>-5.3073818737894018E-3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5">
        <f>TITRES_STAT!D1452</f>
        <v>0.54</v>
      </c>
      <c r="C1449" s="2">
        <f t="shared" si="132"/>
        <v>0.51779526830659006</v>
      </c>
      <c r="D1449" s="2">
        <f t="shared" si="134"/>
        <v>0.52999905067763808</v>
      </c>
      <c r="E1449" s="2">
        <f t="shared" si="133"/>
        <v>-1.2203782371048022E-2</v>
      </c>
      <c r="F1449" s="2">
        <f t="shared" si="137"/>
        <v>-7.6385043616994169E-3</v>
      </c>
      <c r="G1449" s="2">
        <f t="shared" si="135"/>
        <v>-4.5652780093486051E-3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0.54</v>
      </c>
      <c r="C1450" s="2">
        <f t="shared" si="132"/>
        <v>0.51813445779788392</v>
      </c>
      <c r="D1450" s="2">
        <f t="shared" si="134"/>
        <v>0.53073986173855381</v>
      </c>
      <c r="E1450" s="2">
        <f t="shared" si="133"/>
        <v>-1.260540394066989E-2</v>
      </c>
      <c r="F1450" s="2">
        <f t="shared" si="137"/>
        <v>-8.6318842774935119E-3</v>
      </c>
      <c r="G1450" s="2">
        <f t="shared" si="135"/>
        <v>-3.9735196631763784E-3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0.54</v>
      </c>
      <c r="C1451" s="2">
        <f t="shared" si="132"/>
        <v>0.51842146429051716</v>
      </c>
      <c r="D1451" s="2">
        <f t="shared" si="134"/>
        <v>0.53142579790606836</v>
      </c>
      <c r="E1451" s="2">
        <f t="shared" si="133"/>
        <v>-1.30043336155512E-2</v>
      </c>
      <c r="F1451" s="2">
        <f t="shared" si="137"/>
        <v>-9.506374145105051E-3</v>
      </c>
      <c r="G1451" s="2">
        <f t="shared" si="135"/>
        <v>-3.4979594704461492E-3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0.53</v>
      </c>
      <c r="C1452" s="2">
        <f t="shared" si="132"/>
        <v>0.51866431593812989</v>
      </c>
      <c r="D1452" s="2">
        <f t="shared" si="134"/>
        <v>0.53132018324635955</v>
      </c>
      <c r="E1452" s="2">
        <f t="shared" si="133"/>
        <v>-1.2655867308229651E-2</v>
      </c>
      <c r="F1452" s="2">
        <f t="shared" si="137"/>
        <v>-1.0136272777729972E-2</v>
      </c>
      <c r="G1452" s="2">
        <f t="shared" si="135"/>
        <v>-2.5195945304996789E-3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0.52</v>
      </c>
      <c r="C1453" s="2">
        <f t="shared" si="132"/>
        <v>0.51886980579380215</v>
      </c>
      <c r="D1453" s="2">
        <f t="shared" si="134"/>
        <v>0.53048165115403667</v>
      </c>
      <c r="E1453" s="2">
        <f t="shared" si="133"/>
        <v>-1.1611845360234518E-2</v>
      </c>
      <c r="F1453" s="2">
        <f t="shared" si="137"/>
        <v>-1.0431387294230883E-2</v>
      </c>
      <c r="G1453" s="2">
        <f t="shared" si="135"/>
        <v>-1.1804580660036354E-3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5">
        <f>TITRES_STAT!D1457</f>
        <v>0.52</v>
      </c>
      <c r="C1454" s="2">
        <f t="shared" si="132"/>
        <v>0.52058214336398645</v>
      </c>
      <c r="D1454" s="2">
        <f t="shared" si="134"/>
        <v>0.52970523255003399</v>
      </c>
      <c r="E1454" s="2">
        <f t="shared" si="133"/>
        <v>-9.1230891860475394E-3</v>
      </c>
      <c r="F1454" s="2">
        <f t="shared" si="137"/>
        <v>-1.0169727672594216E-2</v>
      </c>
      <c r="G1454" s="2">
        <f t="shared" si="135"/>
        <v>1.046638486546677E-3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0.52</v>
      </c>
      <c r="C1455" s="2">
        <f t="shared" si="132"/>
        <v>0.52356950592337315</v>
      </c>
      <c r="D1455" s="2">
        <f t="shared" si="134"/>
        <v>0.5289863264352167</v>
      </c>
      <c r="E1455" s="2">
        <f t="shared" si="133"/>
        <v>-5.4168205118435564E-3</v>
      </c>
      <c r="F1455" s="2">
        <f t="shared" si="137"/>
        <v>-9.219146240444084E-3</v>
      </c>
      <c r="G1455" s="2">
        <f t="shared" si="135"/>
        <v>3.8023257286005276E-3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0.52</v>
      </c>
      <c r="C1456" s="2">
        <f t="shared" si="132"/>
        <v>0.52609727424285424</v>
      </c>
      <c r="D1456" s="2">
        <f t="shared" si="134"/>
        <v>0.52832067262520066</v>
      </c>
      <c r="E1456" s="2">
        <f t="shared" si="133"/>
        <v>-2.2233983823464198E-3</v>
      </c>
      <c r="F1456" s="2">
        <f t="shared" si="137"/>
        <v>-7.8199966688245505E-3</v>
      </c>
      <c r="G1456" s="2">
        <f t="shared" si="135"/>
        <v>5.5965982864781307E-3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0.52</v>
      </c>
      <c r="C1457" s="2">
        <f t="shared" si="132"/>
        <v>0.52823615512856892</v>
      </c>
      <c r="D1457" s="2">
        <f t="shared" si="134"/>
        <v>0.52770432650481547</v>
      </c>
      <c r="E1457" s="2">
        <f t="shared" si="133"/>
        <v>5.3182862375344975E-4</v>
      </c>
      <c r="F1457" s="2">
        <f t="shared" si="137"/>
        <v>-6.149631610308951E-3</v>
      </c>
      <c r="G1457" s="2">
        <f t="shared" si="135"/>
        <v>6.6814602340624007E-3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0.52</v>
      </c>
      <c r="C1458" s="2">
        <f t="shared" si="132"/>
        <v>0.52850751587801981</v>
      </c>
      <c r="D1458" s="2">
        <f t="shared" si="134"/>
        <v>0.52713363565260696</v>
      </c>
      <c r="E1458" s="2">
        <f t="shared" si="133"/>
        <v>1.373880225412849E-3</v>
      </c>
      <c r="F1458" s="2">
        <f t="shared" si="137"/>
        <v>-4.6449292431645917E-3</v>
      </c>
      <c r="G1458" s="2">
        <f t="shared" si="135"/>
        <v>6.0188094685774407E-3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0.52</v>
      </c>
      <c r="C1459" s="2">
        <f t="shared" si="132"/>
        <v>0.5302755903583245</v>
      </c>
      <c r="D1459" s="2">
        <f t="shared" si="134"/>
        <v>0.52660521819685835</v>
      </c>
      <c r="E1459" s="2">
        <f t="shared" si="133"/>
        <v>3.6703721614661511E-3</v>
      </c>
      <c r="F1459" s="2">
        <f t="shared" si="137"/>
        <v>-2.9818689622384434E-3</v>
      </c>
      <c r="G1459" s="2">
        <f t="shared" si="135"/>
        <v>6.6522411237045949E-3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0.52</v>
      </c>
      <c r="C1460" s="2">
        <f t="shared" si="132"/>
        <v>0.53177165338012078</v>
      </c>
      <c r="D1460" s="2">
        <f t="shared" si="134"/>
        <v>0.52611594277486884</v>
      </c>
      <c r="E1460" s="2">
        <f t="shared" si="133"/>
        <v>5.6557106052519401E-3</v>
      </c>
      <c r="F1460" s="2">
        <f t="shared" si="137"/>
        <v>-1.2543530487403667E-3</v>
      </c>
      <c r="G1460" s="2">
        <f t="shared" si="135"/>
        <v>6.9100636539923066E-3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0.5</v>
      </c>
      <c r="C1461" s="2">
        <f t="shared" si="132"/>
        <v>0.53303755286010224</v>
      </c>
      <c r="D1461" s="2">
        <f t="shared" si="134"/>
        <v>0.52418142849524885</v>
      </c>
      <c r="E1461" s="2">
        <f t="shared" si="133"/>
        <v>8.8561243648533905E-3</v>
      </c>
      <c r="F1461" s="2">
        <f t="shared" si="137"/>
        <v>7.6774243397838477E-4</v>
      </c>
      <c r="G1461" s="2">
        <f t="shared" si="135"/>
        <v>8.0883819308750059E-3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0.5</v>
      </c>
      <c r="C1462" s="2">
        <f t="shared" si="132"/>
        <v>0.53257023703547113</v>
      </c>
      <c r="D1462" s="2">
        <f t="shared" si="134"/>
        <v>0.5223902115696748</v>
      </c>
      <c r="E1462" s="2">
        <f t="shared" si="133"/>
        <v>1.0180025465796327E-2</v>
      </c>
      <c r="F1462" s="2">
        <f t="shared" si="137"/>
        <v>2.6501990403419735E-3</v>
      </c>
      <c r="G1462" s="2">
        <f t="shared" si="135"/>
        <v>7.5298264254543539E-3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0.5</v>
      </c>
      <c r="C1463" s="2">
        <f t="shared" si="132"/>
        <v>0.53063635441462942</v>
      </c>
      <c r="D1463" s="2">
        <f t="shared" si="134"/>
        <v>0.52073167737932846</v>
      </c>
      <c r="E1463" s="2">
        <f t="shared" si="133"/>
        <v>9.9046770353009572E-3</v>
      </c>
      <c r="F1463" s="2">
        <f t="shared" si="137"/>
        <v>4.1010946393337704E-3</v>
      </c>
      <c r="G1463" s="2">
        <f t="shared" si="135"/>
        <v>5.8035823959671868E-3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0.51</v>
      </c>
      <c r="C1464" s="2">
        <f t="shared" si="132"/>
        <v>0.52899999219699412</v>
      </c>
      <c r="D1464" s="2">
        <f t="shared" si="134"/>
        <v>0.51993673831419307</v>
      </c>
      <c r="E1464" s="2">
        <f t="shared" si="133"/>
        <v>9.0632538828010478E-3</v>
      </c>
      <c r="F1464" s="2">
        <f t="shared" si="137"/>
        <v>5.0935264880272255E-3</v>
      </c>
      <c r="G1464" s="2">
        <f t="shared" si="135"/>
        <v>3.9697273947738223E-3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0.5</v>
      </c>
      <c r="C1465" s="2">
        <f t="shared" si="132"/>
        <v>0.5276153780128412</v>
      </c>
      <c r="D1465" s="2">
        <f t="shared" si="134"/>
        <v>0.51845994288351216</v>
      </c>
      <c r="E1465" s="2">
        <f t="shared" si="133"/>
        <v>9.155435129329037E-3</v>
      </c>
      <c r="F1465" s="2">
        <f t="shared" si="137"/>
        <v>5.9059082162875882E-3</v>
      </c>
      <c r="G1465" s="2">
        <f t="shared" si="135"/>
        <v>3.2495269130414488E-3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0.51</v>
      </c>
      <c r="C1466" s="2">
        <f t="shared" si="132"/>
        <v>0.52644378139548098</v>
      </c>
      <c r="D1466" s="2">
        <f t="shared" si="134"/>
        <v>0.51783328044769639</v>
      </c>
      <c r="E1466" s="2">
        <f t="shared" si="133"/>
        <v>8.610500947784594E-3</v>
      </c>
      <c r="F1466" s="2">
        <f t="shared" si="137"/>
        <v>6.4468267625869893E-3</v>
      </c>
      <c r="G1466" s="2">
        <f t="shared" si="135"/>
        <v>2.1636741851976046E-3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0.51</v>
      </c>
      <c r="C1467" s="2">
        <f t="shared" si="132"/>
        <v>0.52545243041156087</v>
      </c>
      <c r="D1467" s="2">
        <f t="shared" si="134"/>
        <v>0.5172530374515707</v>
      </c>
      <c r="E1467" s="2">
        <f t="shared" si="133"/>
        <v>8.1993929599901705E-3</v>
      </c>
      <c r="F1467" s="2">
        <f t="shared" si="137"/>
        <v>6.7973400020676254E-3</v>
      </c>
      <c r="G1467" s="2">
        <f t="shared" si="135"/>
        <v>1.4020529579225451E-3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0.51</v>
      </c>
      <c r="C1468" s="2">
        <f t="shared" si="132"/>
        <v>0.52461359496362836</v>
      </c>
      <c r="D1468" s="2">
        <f t="shared" si="134"/>
        <v>0.51671577541812097</v>
      </c>
      <c r="E1468" s="2">
        <f t="shared" si="133"/>
        <v>7.8978195455073896E-3</v>
      </c>
      <c r="F1468" s="2">
        <f t="shared" si="137"/>
        <v>7.0174359107555784E-3</v>
      </c>
      <c r="G1468" s="2">
        <f t="shared" si="135"/>
        <v>8.8038363475181122E-4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0.51</v>
      </c>
      <c r="C1469" s="2">
        <f t="shared" si="132"/>
        <v>0.52390381112307016</v>
      </c>
      <c r="D1469" s="2">
        <f t="shared" si="134"/>
        <v>0.51621831057233425</v>
      </c>
      <c r="E1469" s="2">
        <f t="shared" si="133"/>
        <v>7.6855005507359131E-3</v>
      </c>
      <c r="F1469" s="2">
        <f t="shared" si="137"/>
        <v>7.1510488387516455E-3</v>
      </c>
      <c r="G1469" s="2">
        <f t="shared" si="135"/>
        <v>5.3445171198426757E-4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0.51</v>
      </c>
      <c r="C1470" s="2">
        <f t="shared" si="132"/>
        <v>0.52330322479644398</v>
      </c>
      <c r="D1470" s="2">
        <f t="shared" si="134"/>
        <v>0.51575769497438351</v>
      </c>
      <c r="E1470" s="2">
        <f t="shared" si="133"/>
        <v>7.5455298220604705E-3</v>
      </c>
      <c r="F1470" s="2">
        <f t="shared" si="137"/>
        <v>7.2299450354134116E-3</v>
      </c>
      <c r="G1470" s="2">
        <f t="shared" si="135"/>
        <v>3.1558478664705895E-4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0.51</v>
      </c>
      <c r="C1471" s="2">
        <f t="shared" si="132"/>
        <v>0.51971811328929873</v>
      </c>
      <c r="D1471" s="2">
        <f t="shared" si="134"/>
        <v>0.51533119905035507</v>
      </c>
      <c r="E1471" s="2">
        <f t="shared" si="133"/>
        <v>4.3869142389436622E-3</v>
      </c>
      <c r="F1471" s="2">
        <f t="shared" si="137"/>
        <v>6.6613388761194627E-3</v>
      </c>
      <c r="G1471" s="2">
        <f t="shared" si="135"/>
        <v>-2.2744246371758006E-3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0.51</v>
      </c>
      <c r="C1472" s="2">
        <f t="shared" si="132"/>
        <v>0.51668455739863739</v>
      </c>
      <c r="D1472" s="2">
        <f t="shared" si="134"/>
        <v>0.51493629541699548</v>
      </c>
      <c r="E1472" s="2">
        <f t="shared" si="133"/>
        <v>1.7482619816419076E-3</v>
      </c>
      <c r="F1472" s="2">
        <f t="shared" si="137"/>
        <v>5.6787234972239522E-3</v>
      </c>
      <c r="G1472" s="2">
        <f t="shared" si="135"/>
        <v>-3.9304615155820446E-3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0.5</v>
      </c>
      <c r="C1473" s="2">
        <f t="shared" si="132"/>
        <v>0.5141177024142316</v>
      </c>
      <c r="D1473" s="2">
        <f t="shared" si="134"/>
        <v>0.51382990316388466</v>
      </c>
      <c r="E1473" s="2">
        <f t="shared" si="133"/>
        <v>2.8779925034694287E-4</v>
      </c>
      <c r="F1473" s="2">
        <f t="shared" si="137"/>
        <v>4.6005386478485503E-3</v>
      </c>
      <c r="G1473" s="2">
        <f t="shared" si="135"/>
        <v>-4.3127393975016075E-3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0.5</v>
      </c>
      <c r="C1474" s="2">
        <f t="shared" si="132"/>
        <v>0.5134842097351191</v>
      </c>
      <c r="D1474" s="2">
        <f t="shared" si="134"/>
        <v>0.51280546589248588</v>
      </c>
      <c r="E1474" s="2">
        <f t="shared" si="133"/>
        <v>6.7874384263322263E-4</v>
      </c>
      <c r="F1474" s="2">
        <f t="shared" si="137"/>
        <v>3.8161796868054847E-3</v>
      </c>
      <c r="G1474" s="2">
        <f t="shared" si="135"/>
        <v>-3.1374358441722621E-3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0.5</v>
      </c>
      <c r="C1475" s="2">
        <f t="shared" si="132"/>
        <v>0.51140971592971618</v>
      </c>
      <c r="D1475" s="2">
        <f t="shared" si="134"/>
        <v>0.51185691286341284</v>
      </c>
      <c r="E1475" s="2">
        <f t="shared" si="133"/>
        <v>-4.4719693369665858E-4</v>
      </c>
      <c r="F1475" s="2">
        <f t="shared" si="137"/>
        <v>2.9635043627050561E-3</v>
      </c>
      <c r="G1475" s="2">
        <f t="shared" si="135"/>
        <v>-3.4107012964017147E-3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5">
        <f>TITRES_STAT!D1479</f>
        <v>0.49</v>
      </c>
      <c r="C1476" s="2">
        <f t="shared" si="132"/>
        <v>0.51119283655591374</v>
      </c>
      <c r="D1476" s="2">
        <f t="shared" si="134"/>
        <v>0.5102378822809378</v>
      </c>
      <c r="E1476" s="2">
        <f t="shared" si="133"/>
        <v>9.5495427497593877E-4</v>
      </c>
      <c r="F1476" s="2">
        <f t="shared" si="137"/>
        <v>2.5617943451592328E-3</v>
      </c>
      <c r="G1476" s="2">
        <f t="shared" si="135"/>
        <v>-1.6068400701832941E-3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5">
        <f>TITRES_STAT!D1480</f>
        <v>0.51</v>
      </c>
      <c r="C1477" s="2">
        <f t="shared" si="132"/>
        <v>0.51100932323961934</v>
      </c>
      <c r="D1477" s="2">
        <f t="shared" si="134"/>
        <v>0.51022026137123866</v>
      </c>
      <c r="E1477" s="2">
        <f t="shared" si="133"/>
        <v>7.8906186838068049E-4</v>
      </c>
      <c r="F1477" s="2">
        <f t="shared" si="137"/>
        <v>2.2072478498035225E-3</v>
      </c>
      <c r="G1477" s="2">
        <f t="shared" si="135"/>
        <v>-1.4181859814228421E-3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5">
        <f>TITRES_STAT!D1481</f>
        <v>0.5</v>
      </c>
      <c r="C1478" s="2">
        <f t="shared" si="132"/>
        <v>0.51085404274121637</v>
      </c>
      <c r="D1478" s="2">
        <f t="shared" si="134"/>
        <v>0.50946320497336917</v>
      </c>
      <c r="E1478" s="2">
        <f t="shared" si="133"/>
        <v>1.3908377678472084E-3</v>
      </c>
      <c r="F1478" s="2">
        <f t="shared" si="137"/>
        <v>2.0439658334122598E-3</v>
      </c>
      <c r="G1478" s="2">
        <f t="shared" si="135"/>
        <v>-6.5312806556505143E-4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5">
        <f>TITRES_STAT!D1482</f>
        <v>0.5</v>
      </c>
      <c r="C1479" s="2">
        <f t="shared" si="132"/>
        <v>0.51072265155026009</v>
      </c>
      <c r="D1479" s="2">
        <f t="shared" si="134"/>
        <v>0.50876222682719363</v>
      </c>
      <c r="E1479" s="2">
        <f t="shared" si="133"/>
        <v>1.9604247230664562E-3</v>
      </c>
      <c r="F1479" s="2">
        <f t="shared" si="137"/>
        <v>2.0272576113430992E-3</v>
      </c>
      <c r="G1479" s="2">
        <f t="shared" si="135"/>
        <v>-6.6832888276642955E-5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5">
        <f>TITRES_STAT!D1483</f>
        <v>0.5</v>
      </c>
      <c r="C1480" s="2">
        <f t="shared" si="132"/>
        <v>0.5106114743886816</v>
      </c>
      <c r="D1480" s="2">
        <f t="shared" si="134"/>
        <v>0.50811317298814229</v>
      </c>
      <c r="E1480" s="2">
        <f t="shared" si="133"/>
        <v>2.4983014005393045E-3</v>
      </c>
      <c r="F1480" s="2">
        <f t="shared" si="137"/>
        <v>2.1214663691823403E-3</v>
      </c>
      <c r="G1480" s="2">
        <f t="shared" si="135"/>
        <v>3.7683503135696418E-4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0.5</v>
      </c>
      <c r="C1481" s="2">
        <f t="shared" si="132"/>
        <v>0.51051740140580759</v>
      </c>
      <c r="D1481" s="2">
        <f t="shared" si="134"/>
        <v>0.50751219721124285</v>
      </c>
      <c r="E1481" s="2">
        <f t="shared" si="133"/>
        <v>3.0052041945647368E-3</v>
      </c>
      <c r="F1481" s="2">
        <f t="shared" si="137"/>
        <v>2.29821393425882E-3</v>
      </c>
      <c r="G1481" s="2">
        <f t="shared" si="135"/>
        <v>7.069902603059168E-4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0.51</v>
      </c>
      <c r="C1482" s="2">
        <f t="shared" si="132"/>
        <v>0.51043780118952953</v>
      </c>
      <c r="D1482" s="2">
        <f t="shared" si="134"/>
        <v>0.50769647889929892</v>
      </c>
      <c r="E1482" s="2">
        <f t="shared" si="133"/>
        <v>2.7413222902306078E-3</v>
      </c>
      <c r="F1482" s="2">
        <f t="shared" si="137"/>
        <v>2.3868356054531775E-3</v>
      </c>
      <c r="G1482" s="2">
        <f t="shared" si="135"/>
        <v>3.5448668477743028E-4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0.51</v>
      </c>
      <c r="C1483" s="2">
        <f t="shared" si="132"/>
        <v>0.50883198562190968</v>
      </c>
      <c r="D1483" s="2">
        <f t="shared" si="134"/>
        <v>0.50786711009194341</v>
      </c>
      <c r="E1483" s="2">
        <f t="shared" si="133"/>
        <v>9.6487552996626924E-4</v>
      </c>
      <c r="F1483" s="2">
        <f t="shared" si="137"/>
        <v>2.1024435903557962E-3</v>
      </c>
      <c r="G1483" s="2">
        <f t="shared" si="135"/>
        <v>-1.137568060389527E-3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0.52</v>
      </c>
      <c r="C1484" s="2">
        <f t="shared" si="132"/>
        <v>0.50747321860315431</v>
      </c>
      <c r="D1484" s="2">
        <f t="shared" si="134"/>
        <v>0.5087658426777254</v>
      </c>
      <c r="E1484" s="2">
        <f t="shared" si="133"/>
        <v>-1.2926240745710915E-3</v>
      </c>
      <c r="F1484" s="2">
        <f t="shared" si="137"/>
        <v>1.4234300573704188E-3</v>
      </c>
      <c r="G1484" s="2">
        <f t="shared" si="135"/>
        <v>-2.7160541319415105E-3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0.54</v>
      </c>
      <c r="C1485" s="2">
        <f t="shared" si="132"/>
        <v>0.50632349266420751</v>
      </c>
      <c r="D1485" s="2">
        <f t="shared" si="134"/>
        <v>0.5110794839608569</v>
      </c>
      <c r="E1485" s="2">
        <f t="shared" si="133"/>
        <v>-4.7559912966493867E-3</v>
      </c>
      <c r="F1485" s="2">
        <f t="shared" si="137"/>
        <v>1.875457865664577E-4</v>
      </c>
      <c r="G1485" s="2">
        <f t="shared" si="135"/>
        <v>-4.9435370832158444E-3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0.54</v>
      </c>
      <c r="C1486" s="2">
        <f t="shared" si="132"/>
        <v>0.50381218610048328</v>
      </c>
      <c r="D1486" s="2">
        <f t="shared" si="134"/>
        <v>0.51322174440820079</v>
      </c>
      <c r="E1486" s="2">
        <f t="shared" si="133"/>
        <v>-9.4095583077175027E-3</v>
      </c>
      <c r="F1486" s="2">
        <f t="shared" si="137"/>
        <v>-1.7318750322903344E-3</v>
      </c>
      <c r="G1486" s="2">
        <f t="shared" si="135"/>
        <v>-7.6776832754271683E-3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0.54</v>
      </c>
      <c r="C1487" s="2">
        <f t="shared" ref="C1487:C1550" si="138">$C$4*B1477+C1486*(1-$C$4)</f>
        <v>0.50476415746963976</v>
      </c>
      <c r="D1487" s="2">
        <f t="shared" si="134"/>
        <v>0.51520531889648224</v>
      </c>
      <c r="E1487" s="2">
        <f t="shared" si="133"/>
        <v>-1.0441161426842482E-2</v>
      </c>
      <c r="F1487" s="2">
        <f t="shared" si="137"/>
        <v>-3.4737323112007642E-3</v>
      </c>
      <c r="G1487" s="2">
        <f t="shared" si="135"/>
        <v>-6.9674291156417182E-3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0.52</v>
      </c>
      <c r="C1488" s="2">
        <f t="shared" si="138"/>
        <v>0.50403121016661823</v>
      </c>
      <c r="D1488" s="2">
        <f t="shared" si="134"/>
        <v>0.51556048045970582</v>
      </c>
      <c r="E1488" s="2">
        <f t="shared" si="133"/>
        <v>-1.152927029308759E-2</v>
      </c>
      <c r="F1488" s="2">
        <f t="shared" si="137"/>
        <v>-5.0848399075781297E-3</v>
      </c>
      <c r="G1488" s="2">
        <f t="shared" si="135"/>
        <v>-6.4444303855094604E-3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0.54</v>
      </c>
      <c r="C1489" s="2">
        <f t="shared" si="138"/>
        <v>0.50341102398713855</v>
      </c>
      <c r="D1489" s="2">
        <f t="shared" si="134"/>
        <v>0.51737081524046835</v>
      </c>
      <c r="E1489" s="2">
        <f t="shared" si="133"/>
        <v>-1.3959791253329801E-2</v>
      </c>
      <c r="F1489" s="2">
        <f t="shared" si="137"/>
        <v>-6.8598301767284642E-3</v>
      </c>
      <c r="G1489" s="2">
        <f t="shared" si="135"/>
        <v>-7.0999610766013365E-3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0.55000000000000004</v>
      </c>
      <c r="C1490" s="2">
        <f t="shared" si="138"/>
        <v>0.50288625106604035</v>
      </c>
      <c r="D1490" s="2">
        <f t="shared" si="134"/>
        <v>0.51978779188932256</v>
      </c>
      <c r="E1490" s="2">
        <f t="shared" si="133"/>
        <v>-1.6901540823282213E-2</v>
      </c>
      <c r="F1490" s="2">
        <f t="shared" si="137"/>
        <v>-8.8681723060392154E-3</v>
      </c>
      <c r="G1490" s="2">
        <f t="shared" si="135"/>
        <v>-8.0333685172429975E-3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0.56000000000000005</v>
      </c>
      <c r="C1491" s="2">
        <f t="shared" si="138"/>
        <v>0.50244221244049569</v>
      </c>
      <c r="D1491" s="2">
        <f t="shared" si="134"/>
        <v>0.52276647397159492</v>
      </c>
      <c r="E1491" s="2">
        <f t="shared" si="133"/>
        <v>-2.032426153109923E-2</v>
      </c>
      <c r="F1491" s="2">
        <f t="shared" si="137"/>
        <v>-1.1159390151051218E-2</v>
      </c>
      <c r="G1491" s="2">
        <f t="shared" si="135"/>
        <v>-9.1648713800480119E-3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0.57999999999999996</v>
      </c>
      <c r="C1492" s="2">
        <f t="shared" si="138"/>
        <v>0.50360494898811181</v>
      </c>
      <c r="D1492" s="2">
        <f t="shared" si="134"/>
        <v>0.52700599441814344</v>
      </c>
      <c r="E1492" s="2">
        <f t="shared" si="133"/>
        <v>-2.3401045430031631E-2</v>
      </c>
      <c r="F1492" s="2">
        <f t="shared" si="137"/>
        <v>-1.3607721206847301E-2</v>
      </c>
      <c r="G1492" s="2">
        <f t="shared" si="135"/>
        <v>-9.7933242231843295E-3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0.59</v>
      </c>
      <c r="C1493" s="2">
        <f t="shared" si="138"/>
        <v>0.5045888029899408</v>
      </c>
      <c r="D1493" s="2">
        <f t="shared" si="134"/>
        <v>0.53167221705383649</v>
      </c>
      <c r="E1493" s="2">
        <f t="shared" si="133"/>
        <v>-2.7083414063895694E-2</v>
      </c>
      <c r="F1493" s="2">
        <f t="shared" si="137"/>
        <v>-1.6302859778256979E-2</v>
      </c>
      <c r="G1493" s="2">
        <f t="shared" si="135"/>
        <v>-1.0780554285638715E-2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0.56999999999999995</v>
      </c>
      <c r="C1494" s="2">
        <f t="shared" si="138"/>
        <v>0.50695975637610369</v>
      </c>
      <c r="D1494" s="2">
        <f t="shared" si="134"/>
        <v>0.53451131208688563</v>
      </c>
      <c r="E1494" s="2">
        <f t="shared" si="133"/>
        <v>-2.7551555710781939E-2</v>
      </c>
      <c r="F1494" s="2">
        <f t="shared" si="137"/>
        <v>-1.8552598964761972E-2</v>
      </c>
      <c r="G1494" s="2">
        <f t="shared" si="135"/>
        <v>-8.998956746019967E-3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0.56999999999999995</v>
      </c>
      <c r="C1495" s="2">
        <f t="shared" si="138"/>
        <v>0.51204287077978006</v>
      </c>
      <c r="D1495" s="2">
        <f t="shared" si="134"/>
        <v>0.53714010378415333</v>
      </c>
      <c r="E1495" s="2">
        <f t="shared" si="133"/>
        <v>-2.5097233004373276E-2</v>
      </c>
      <c r="F1495" s="2">
        <f t="shared" si="137"/>
        <v>-1.9861525772684234E-2</v>
      </c>
      <c r="G1495" s="2">
        <f t="shared" si="135"/>
        <v>-5.2357072316890421E-3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0.56999999999999995</v>
      </c>
      <c r="C1496" s="2">
        <f t="shared" si="138"/>
        <v>0.51634396758289081</v>
      </c>
      <c r="D1496" s="2">
        <f t="shared" si="134"/>
        <v>0.53957417017051235</v>
      </c>
      <c r="E1496" s="2">
        <f t="shared" si="133"/>
        <v>-2.323020258762154E-2</v>
      </c>
      <c r="F1496" s="2">
        <f t="shared" si="137"/>
        <v>-2.0535261135671695E-2</v>
      </c>
      <c r="G1496" s="2">
        <f t="shared" si="135"/>
        <v>-2.6949414519498449E-3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0.56999999999999995</v>
      </c>
      <c r="C1497" s="2">
        <f t="shared" si="138"/>
        <v>0.51998335718552302</v>
      </c>
      <c r="D1497" s="2">
        <f t="shared" si="134"/>
        <v>0.54182793534306706</v>
      </c>
      <c r="E1497" s="2">
        <f t="shared" si="133"/>
        <v>-2.1844578157544037E-2</v>
      </c>
      <c r="F1497" s="2">
        <f t="shared" si="137"/>
        <v>-2.0797124540046164E-2</v>
      </c>
      <c r="G1497" s="2">
        <f t="shared" si="135"/>
        <v>-1.0474536174978726E-3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0.59</v>
      </c>
      <c r="C1498" s="2">
        <f t="shared" si="138"/>
        <v>0.51998591761851942</v>
      </c>
      <c r="D1498" s="2">
        <f t="shared" si="134"/>
        <v>0.54539623642876578</v>
      </c>
      <c r="E1498" s="2">
        <f t="shared" si="133"/>
        <v>-2.5410318810246357E-2</v>
      </c>
      <c r="F1498" s="2">
        <f t="shared" si="137"/>
        <v>-2.1719763394086204E-2</v>
      </c>
      <c r="G1498" s="2">
        <f t="shared" si="135"/>
        <v>-3.6905554161601531E-3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0.59</v>
      </c>
      <c r="C1499" s="2">
        <f t="shared" si="138"/>
        <v>0.52306500721567029</v>
      </c>
      <c r="D1499" s="2">
        <f t="shared" si="134"/>
        <v>0.5487002189155239</v>
      </c>
      <c r="E1499" s="2">
        <f t="shared" si="133"/>
        <v>-2.5635211699853611E-2</v>
      </c>
      <c r="F1499" s="2">
        <f t="shared" si="137"/>
        <v>-2.2502853055239688E-2</v>
      </c>
      <c r="G1499" s="2">
        <f t="shared" si="135"/>
        <v>-3.132358644613923E-3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0.59</v>
      </c>
      <c r="C1500" s="2">
        <f t="shared" si="138"/>
        <v>0.52720885225941327</v>
      </c>
      <c r="D1500" s="2">
        <f t="shared" si="134"/>
        <v>0.55175946195881842</v>
      </c>
      <c r="E1500" s="2">
        <f t="shared" ref="E1500:E1563" si="139">C1500-D1500</f>
        <v>-2.4550609699405146E-2</v>
      </c>
      <c r="F1500" s="2">
        <f t="shared" si="137"/>
        <v>-2.2912404384072781E-2</v>
      </c>
      <c r="G1500" s="2">
        <f t="shared" si="135"/>
        <v>-1.6382053153323646E-3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0.59</v>
      </c>
      <c r="C1501" s="2">
        <f t="shared" si="138"/>
        <v>0.5322536442195035</v>
      </c>
      <c r="D1501" s="2">
        <f t="shared" ref="D1501:D1564" si="140">$D$4*B1501+(1-$D$4)*D1500</f>
        <v>0.5545920944063133</v>
      </c>
      <c r="E1501" s="2">
        <f t="shared" si="139"/>
        <v>-2.23384501868098E-2</v>
      </c>
      <c r="F1501" s="2">
        <f t="shared" si="137"/>
        <v>-2.2797613544620187E-2</v>
      </c>
      <c r="G1501" s="2">
        <f t="shared" si="135"/>
        <v>4.591633578103875E-4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0.59</v>
      </c>
      <c r="C1502" s="2">
        <f t="shared" si="138"/>
        <v>0.53959923741650295</v>
      </c>
      <c r="D1502" s="2">
        <f t="shared" si="140"/>
        <v>0.55721490222806791</v>
      </c>
      <c r="E1502" s="2">
        <f t="shared" si="139"/>
        <v>-1.7615664811564957E-2</v>
      </c>
      <c r="F1502" s="2">
        <f t="shared" si="137"/>
        <v>-2.1761223798009141E-2</v>
      </c>
      <c r="G1502" s="2">
        <f t="shared" si="135"/>
        <v>4.1455589864441839E-3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0.6</v>
      </c>
      <c r="C1503" s="2">
        <f t="shared" si="138"/>
        <v>0.54735320089088713</v>
      </c>
      <c r="D1503" s="2">
        <f t="shared" si="140"/>
        <v>0.56038416872969243</v>
      </c>
      <c r="E1503" s="2">
        <f t="shared" si="139"/>
        <v>-1.3030967838805307E-2</v>
      </c>
      <c r="F1503" s="2">
        <f t="shared" si="137"/>
        <v>-2.0015172606168377E-2</v>
      </c>
      <c r="G1503" s="2">
        <f t="shared" si="135"/>
        <v>6.9842047673630697E-3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0.6</v>
      </c>
      <c r="C1504" s="2">
        <f t="shared" si="138"/>
        <v>0.55083732383075068</v>
      </c>
      <c r="D1504" s="2">
        <f t="shared" si="140"/>
        <v>0.5633186747497152</v>
      </c>
      <c r="E1504" s="2">
        <f t="shared" si="139"/>
        <v>-1.2481350918964518E-2</v>
      </c>
      <c r="F1504" s="2">
        <f t="shared" si="137"/>
        <v>-1.8508408268727607E-2</v>
      </c>
      <c r="G1504" s="2">
        <f t="shared" si="135"/>
        <v>6.0270573497630889E-3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0.6</v>
      </c>
      <c r="C1505" s="2">
        <f t="shared" si="138"/>
        <v>0.55378542785678908</v>
      </c>
      <c r="D1505" s="2">
        <f t="shared" si="140"/>
        <v>0.56603580995343994</v>
      </c>
      <c r="E1505" s="2">
        <f t="shared" si="139"/>
        <v>-1.2250382096650858E-2</v>
      </c>
      <c r="F1505" s="2">
        <f t="shared" si="137"/>
        <v>-1.7256803034312256E-2</v>
      </c>
      <c r="G1505" s="2">
        <f t="shared" si="135"/>
        <v>5.0064209376613975E-3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0.6</v>
      </c>
      <c r="C1506" s="2">
        <f t="shared" si="138"/>
        <v>0.55627997741728308</v>
      </c>
      <c r="D1506" s="2">
        <f t="shared" si="140"/>
        <v>0.56855167588281474</v>
      </c>
      <c r="E1506" s="2">
        <f t="shared" si="139"/>
        <v>-1.2271698465531666E-2</v>
      </c>
      <c r="F1506" s="2">
        <f t="shared" si="137"/>
        <v>-1.6259782120556138E-2</v>
      </c>
      <c r="G1506" s="2">
        <f t="shared" si="135"/>
        <v>3.9880836550244721E-3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0.6</v>
      </c>
      <c r="C1507" s="2">
        <f t="shared" si="138"/>
        <v>0.55839075012231643</v>
      </c>
      <c r="D1507" s="2">
        <f t="shared" si="140"/>
        <v>0.57088118137297661</v>
      </c>
      <c r="E1507" s="2">
        <f t="shared" si="139"/>
        <v>-1.2490431250660183E-2</v>
      </c>
      <c r="F1507" s="2">
        <f t="shared" si="137"/>
        <v>-1.5505911946576948E-2</v>
      </c>
      <c r="G1507" s="2">
        <f t="shared" si="135"/>
        <v>3.0154806959167644E-3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0.57999999999999996</v>
      </c>
      <c r="C1508" s="2">
        <f t="shared" si="138"/>
        <v>0.56325371164196003</v>
      </c>
      <c r="D1508" s="2">
        <f t="shared" si="140"/>
        <v>0.57155664941942286</v>
      </c>
      <c r="E1508" s="2">
        <f t="shared" si="139"/>
        <v>-8.3029377774628266E-3</v>
      </c>
      <c r="F1508" s="2">
        <f t="shared" si="137"/>
        <v>-1.4065317112754125E-2</v>
      </c>
      <c r="G1508" s="2">
        <f t="shared" ref="G1508:G1571" si="141">E1508-F1508</f>
        <v>5.762379335291298E-3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0.57999999999999996</v>
      </c>
      <c r="C1509" s="2">
        <f t="shared" si="138"/>
        <v>0.56736852523550463</v>
      </c>
      <c r="D1509" s="2">
        <f t="shared" si="140"/>
        <v>0.57218208279576188</v>
      </c>
      <c r="E1509" s="2">
        <f t="shared" si="139"/>
        <v>-4.8135575602572533E-3</v>
      </c>
      <c r="F1509" s="2">
        <f t="shared" ref="F1509:F1572" si="143">(E1509*(2/(10)))+((1-(2/10))*F1508)</f>
        <v>-1.2214965202254752E-2</v>
      </c>
      <c r="G1509" s="2">
        <f t="shared" si="141"/>
        <v>7.401407641997499E-3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0.57999999999999996</v>
      </c>
      <c r="C1510" s="2">
        <f t="shared" si="138"/>
        <v>0.57085029058388859</v>
      </c>
      <c r="D1510" s="2">
        <f t="shared" si="140"/>
        <v>0.57276118777385365</v>
      </c>
      <c r="E1510" s="2">
        <f t="shared" si="139"/>
        <v>-1.9108971899650662E-3</v>
      </c>
      <c r="F1510" s="2">
        <f t="shared" si="143"/>
        <v>-1.0154151599796817E-2</v>
      </c>
      <c r="G1510" s="2">
        <f t="shared" si="141"/>
        <v>8.2432544098317503E-3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0.56999999999999995</v>
      </c>
      <c r="C1511" s="2">
        <f t="shared" si="138"/>
        <v>0.57379639972482877</v>
      </c>
      <c r="D1511" s="2">
        <f t="shared" si="140"/>
        <v>0.57255665534616074</v>
      </c>
      <c r="E1511" s="2">
        <f t="shared" si="139"/>
        <v>1.2397443786680284E-3</v>
      </c>
      <c r="F1511" s="2">
        <f t="shared" si="143"/>
        <v>-7.8753724041038479E-3</v>
      </c>
      <c r="G1511" s="2">
        <f t="shared" si="141"/>
        <v>9.1151167827718763E-3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0.57999999999999996</v>
      </c>
      <c r="C1512" s="2">
        <f t="shared" si="138"/>
        <v>0.5762892613056243</v>
      </c>
      <c r="D1512" s="2">
        <f t="shared" si="140"/>
        <v>0.57310801420940816</v>
      </c>
      <c r="E1512" s="2">
        <f t="shared" si="139"/>
        <v>3.1812470962161443E-3</v>
      </c>
      <c r="F1512" s="2">
        <f t="shared" si="143"/>
        <v>-5.6640485040398494E-3</v>
      </c>
      <c r="G1512" s="2">
        <f t="shared" si="141"/>
        <v>8.8452956002559938E-3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0.57999999999999996</v>
      </c>
      <c r="C1513" s="2">
        <f t="shared" si="138"/>
        <v>0.57993706725860517</v>
      </c>
      <c r="D1513" s="2">
        <f t="shared" si="140"/>
        <v>0.57361853167537791</v>
      </c>
      <c r="E1513" s="2">
        <f t="shared" si="139"/>
        <v>6.3185355832272583E-3</v>
      </c>
      <c r="F1513" s="2">
        <f t="shared" si="143"/>
        <v>-3.2675316865864276E-3</v>
      </c>
      <c r="G1513" s="2">
        <f t="shared" si="141"/>
        <v>9.5860672698136855E-3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0.57999999999999996</v>
      </c>
      <c r="C1514" s="2">
        <f t="shared" si="138"/>
        <v>0.58302367229574281</v>
      </c>
      <c r="D1514" s="2">
        <f t="shared" si="140"/>
        <v>0.57409123303275733</v>
      </c>
      <c r="E1514" s="2">
        <f t="shared" si="139"/>
        <v>8.932439262985481E-3</v>
      </c>
      <c r="F1514" s="2">
        <f t="shared" si="143"/>
        <v>-8.2753749667204587E-4</v>
      </c>
      <c r="G1514" s="2">
        <f t="shared" si="141"/>
        <v>9.7599767596575262E-3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0.54</v>
      </c>
      <c r="C1515" s="2">
        <f t="shared" si="138"/>
        <v>0.58563541501947469</v>
      </c>
      <c r="D1515" s="2">
        <f t="shared" si="140"/>
        <v>0.57156595651181241</v>
      </c>
      <c r="E1515" s="2">
        <f t="shared" si="139"/>
        <v>1.406945850766228E-2</v>
      </c>
      <c r="F1515" s="2">
        <f t="shared" si="143"/>
        <v>2.1518617041948193E-3</v>
      </c>
      <c r="G1515" s="2">
        <f t="shared" si="141"/>
        <v>1.1917596803467462E-2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0.56000000000000005</v>
      </c>
      <c r="C1516" s="2">
        <f t="shared" si="138"/>
        <v>0.58784535117032477</v>
      </c>
      <c r="D1516" s="2">
        <f t="shared" si="140"/>
        <v>0.57070921899241889</v>
      </c>
      <c r="E1516" s="2">
        <f t="shared" si="139"/>
        <v>1.7136132177905883E-2</v>
      </c>
      <c r="F1516" s="2">
        <f t="shared" si="143"/>
        <v>5.1487157989370327E-3</v>
      </c>
      <c r="G1516" s="2">
        <f t="shared" si="141"/>
        <v>1.198741637896885E-2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0.56000000000000005</v>
      </c>
      <c r="C1517" s="2">
        <f t="shared" si="138"/>
        <v>0.58971529714412096</v>
      </c>
      <c r="D1517" s="2">
        <f t="shared" si="140"/>
        <v>0.56991594351149899</v>
      </c>
      <c r="E1517" s="2">
        <f t="shared" si="139"/>
        <v>1.9799353632621974E-2</v>
      </c>
      <c r="F1517" s="2">
        <f t="shared" si="143"/>
        <v>8.0788433656740211E-3</v>
      </c>
      <c r="G1517" s="2">
        <f t="shared" si="141"/>
        <v>1.1720510266947953E-2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0.56000000000000005</v>
      </c>
      <c r="C1518" s="2">
        <f t="shared" si="138"/>
        <v>0.5882206360450255</v>
      </c>
      <c r="D1518" s="2">
        <f t="shared" si="140"/>
        <v>0.56918142917731385</v>
      </c>
      <c r="E1518" s="2">
        <f t="shared" si="139"/>
        <v>1.9039206867711655E-2</v>
      </c>
      <c r="F1518" s="2">
        <f t="shared" si="143"/>
        <v>1.0270916066081548E-2</v>
      </c>
      <c r="G1518" s="2">
        <f t="shared" si="141"/>
        <v>8.7682908016301075E-3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0.56999999999999995</v>
      </c>
      <c r="C1519" s="2">
        <f t="shared" si="138"/>
        <v>0.58695592280732933</v>
      </c>
      <c r="D1519" s="2">
        <f t="shared" si="140"/>
        <v>0.56924206405306843</v>
      </c>
      <c r="E1519" s="2">
        <f t="shared" si="139"/>
        <v>1.7713858754260903E-2</v>
      </c>
      <c r="F1519" s="2">
        <f t="shared" si="143"/>
        <v>1.175950460371742E-2</v>
      </c>
      <c r="G1519" s="2">
        <f t="shared" si="141"/>
        <v>5.9543541505434824E-3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0.57999999999999996</v>
      </c>
      <c r="C1520" s="2">
        <f t="shared" si="138"/>
        <v>0.58588578083697096</v>
      </c>
      <c r="D1520" s="2">
        <f t="shared" si="140"/>
        <v>0.57003894819728562</v>
      </c>
      <c r="E1520" s="2">
        <f t="shared" si="139"/>
        <v>1.5846832639685338E-2</v>
      </c>
      <c r="F1520" s="2">
        <f t="shared" si="143"/>
        <v>1.2576970210911004E-2</v>
      </c>
      <c r="G1520" s="2">
        <f t="shared" si="141"/>
        <v>3.2698624287743339E-3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0.56000000000000005</v>
      </c>
      <c r="C1521" s="2">
        <f t="shared" si="138"/>
        <v>0.58344181455436006</v>
      </c>
      <c r="D1521" s="2">
        <f t="shared" si="140"/>
        <v>0.56929532240489411</v>
      </c>
      <c r="E1521" s="2">
        <f t="shared" si="139"/>
        <v>1.414649214946595E-2</v>
      </c>
      <c r="F1521" s="2">
        <f t="shared" si="143"/>
        <v>1.2890874598621994E-2</v>
      </c>
      <c r="G1521" s="2">
        <f t="shared" si="141"/>
        <v>1.2556175508439561E-3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0.56999999999999995</v>
      </c>
      <c r="C1522" s="2">
        <f t="shared" si="138"/>
        <v>0.5829123046229201</v>
      </c>
      <c r="D1522" s="2">
        <f t="shared" si="140"/>
        <v>0.56934752074527228</v>
      </c>
      <c r="E1522" s="2">
        <f t="shared" si="139"/>
        <v>1.3564783877647812E-2</v>
      </c>
      <c r="F1522" s="2">
        <f t="shared" si="143"/>
        <v>1.3025656454427159E-2</v>
      </c>
      <c r="G1522" s="2">
        <f t="shared" si="141"/>
        <v>5.3912742322065332E-4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0.56999999999999995</v>
      </c>
      <c r="C1523" s="2">
        <f t="shared" si="138"/>
        <v>0.58246425775785537</v>
      </c>
      <c r="D1523" s="2">
        <f t="shared" si="140"/>
        <v>0.56939585254191871</v>
      </c>
      <c r="E1523" s="2">
        <f t="shared" si="139"/>
        <v>1.3068405215936663E-2</v>
      </c>
      <c r="F1523" s="2">
        <f t="shared" si="143"/>
        <v>1.3034206206729061E-2</v>
      </c>
      <c r="G1523" s="2">
        <f t="shared" si="141"/>
        <v>3.4199009207602077E-5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0.56000000000000005</v>
      </c>
      <c r="C1524" s="2">
        <f t="shared" si="138"/>
        <v>0.58208514117972376</v>
      </c>
      <c r="D1524" s="2">
        <f t="shared" si="140"/>
        <v>0.56869986346473955</v>
      </c>
      <c r="E1524" s="2">
        <f t="shared" si="139"/>
        <v>1.3385277714984212E-2</v>
      </c>
      <c r="F1524" s="2">
        <f t="shared" si="143"/>
        <v>1.3104420508380092E-2</v>
      </c>
      <c r="G1524" s="2">
        <f t="shared" si="141"/>
        <v>2.8085720660411991E-4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0.56000000000000005</v>
      </c>
      <c r="C1525" s="2">
        <f t="shared" si="138"/>
        <v>0.57561050407515091</v>
      </c>
      <c r="D1525" s="2">
        <f t="shared" si="140"/>
        <v>0.56805542913401808</v>
      </c>
      <c r="E1525" s="2">
        <f t="shared" si="139"/>
        <v>7.5550749411328333E-3</v>
      </c>
      <c r="F1525" s="2">
        <f t="shared" si="143"/>
        <v>1.1994551394930641E-2</v>
      </c>
      <c r="G1525" s="2">
        <f t="shared" si="141"/>
        <v>-4.4394764537978079E-3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0.55000000000000004</v>
      </c>
      <c r="C1526" s="2">
        <f t="shared" si="138"/>
        <v>0.57320888806358927</v>
      </c>
      <c r="D1526" s="2">
        <f t="shared" si="140"/>
        <v>0.56671798993890565</v>
      </c>
      <c r="E1526" s="2">
        <f t="shared" si="139"/>
        <v>6.4908981246836195E-3</v>
      </c>
      <c r="F1526" s="2">
        <f t="shared" si="143"/>
        <v>1.0893820740881237E-2</v>
      </c>
      <c r="G1526" s="2">
        <f t="shared" si="141"/>
        <v>-4.4029226161976173E-3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0.56000000000000005</v>
      </c>
      <c r="C1527" s="2">
        <f t="shared" si="138"/>
        <v>0.57117675143842173</v>
      </c>
      <c r="D1527" s="2">
        <f t="shared" si="140"/>
        <v>0.56622036105454221</v>
      </c>
      <c r="E1527" s="2">
        <f t="shared" si="139"/>
        <v>4.9563903838795165E-3</v>
      </c>
      <c r="F1527" s="2">
        <f t="shared" si="143"/>
        <v>9.7063346694808931E-3</v>
      </c>
      <c r="G1527" s="2">
        <f t="shared" si="141"/>
        <v>-4.7499442856013766E-3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0.56000000000000005</v>
      </c>
      <c r="C1528" s="2">
        <f t="shared" si="138"/>
        <v>0.56945725121712609</v>
      </c>
      <c r="D1528" s="2">
        <f t="shared" si="140"/>
        <v>0.5657595935690205</v>
      </c>
      <c r="E1528" s="2">
        <f t="shared" si="139"/>
        <v>3.6976576481055901E-3</v>
      </c>
      <c r="F1528" s="2">
        <f t="shared" si="143"/>
        <v>8.5045992652058328E-3</v>
      </c>
      <c r="G1528" s="2">
        <f t="shared" si="141"/>
        <v>-4.8069416171002428E-3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0.56000000000000005</v>
      </c>
      <c r="C1529" s="2">
        <f t="shared" si="138"/>
        <v>0.56954075102987589</v>
      </c>
      <c r="D1529" s="2">
        <f t="shared" si="140"/>
        <v>0.56533295700835229</v>
      </c>
      <c r="E1529" s="2">
        <f t="shared" si="139"/>
        <v>4.2077940215236032E-3</v>
      </c>
      <c r="F1529" s="2">
        <f t="shared" si="143"/>
        <v>7.6452382164693879E-3</v>
      </c>
      <c r="G1529" s="2">
        <f t="shared" si="141"/>
        <v>-3.4374441949457848E-3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0.54</v>
      </c>
      <c r="C1530" s="2">
        <f t="shared" si="138"/>
        <v>0.5711498662560488</v>
      </c>
      <c r="D1530" s="2">
        <f t="shared" si="140"/>
        <v>0.56345644167440034</v>
      </c>
      <c r="E1530" s="2">
        <f t="shared" si="139"/>
        <v>7.6934245816484559E-3</v>
      </c>
      <c r="F1530" s="2">
        <f t="shared" si="143"/>
        <v>7.6548754895052022E-3</v>
      </c>
      <c r="G1530" s="2">
        <f t="shared" si="141"/>
        <v>3.8549092143253666E-5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0.54</v>
      </c>
      <c r="C1531" s="2">
        <f t="shared" si="138"/>
        <v>0.5694345022166567</v>
      </c>
      <c r="D1531" s="2">
        <f t="shared" si="140"/>
        <v>0.5617189274762967</v>
      </c>
      <c r="E1531" s="2">
        <f t="shared" si="139"/>
        <v>7.7155747403599984E-3</v>
      </c>
      <c r="F1531" s="2">
        <f t="shared" si="143"/>
        <v>7.6670153396761614E-3</v>
      </c>
      <c r="G1531" s="2">
        <f t="shared" si="141"/>
        <v>4.8559400683836906E-5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0.53</v>
      </c>
      <c r="C1532" s="2">
        <f t="shared" si="138"/>
        <v>0.56952150187563255</v>
      </c>
      <c r="D1532" s="2">
        <f t="shared" si="140"/>
        <v>0.55936937729286729</v>
      </c>
      <c r="E1532" s="2">
        <f t="shared" si="139"/>
        <v>1.0152124582765265E-2</v>
      </c>
      <c r="F1532" s="2">
        <f t="shared" si="143"/>
        <v>8.1640371882939818E-3</v>
      </c>
      <c r="G1532" s="2">
        <f t="shared" si="141"/>
        <v>1.9880873944712833E-3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0.53</v>
      </c>
      <c r="C1533" s="2">
        <f t="shared" si="138"/>
        <v>0.56959511697168907</v>
      </c>
      <c r="D1533" s="2">
        <f t="shared" si="140"/>
        <v>0.55719386786376601</v>
      </c>
      <c r="E1533" s="2">
        <f t="shared" si="139"/>
        <v>1.2401249107923062E-2</v>
      </c>
      <c r="F1533" s="2">
        <f t="shared" si="143"/>
        <v>9.0114795722197986E-3</v>
      </c>
      <c r="G1533" s="2">
        <f t="shared" si="141"/>
        <v>3.3897695357032638E-3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0.52</v>
      </c>
      <c r="C1534" s="2">
        <f t="shared" si="138"/>
        <v>0.56811894512989081</v>
      </c>
      <c r="D1534" s="2">
        <f t="shared" si="140"/>
        <v>0.55443876654052404</v>
      </c>
      <c r="E1534" s="2">
        <f t="shared" si="139"/>
        <v>1.3680178589366765E-2</v>
      </c>
      <c r="F1534" s="2">
        <f t="shared" si="143"/>
        <v>9.9452193756491922E-3</v>
      </c>
      <c r="G1534" s="2">
        <f t="shared" si="141"/>
        <v>3.7349592137175727E-3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0.54</v>
      </c>
      <c r="C1535" s="2">
        <f t="shared" si="138"/>
        <v>0.56686987664836919</v>
      </c>
      <c r="D1535" s="2">
        <f t="shared" si="140"/>
        <v>0.55336922827826307</v>
      </c>
      <c r="E1535" s="2">
        <f t="shared" si="139"/>
        <v>1.3500648370106116E-2</v>
      </c>
      <c r="F1535" s="2">
        <f t="shared" si="143"/>
        <v>1.0656305174540578E-2</v>
      </c>
      <c r="G1535" s="2">
        <f t="shared" si="141"/>
        <v>2.8443431955655386E-3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0.54</v>
      </c>
      <c r="C1536" s="2">
        <f t="shared" si="138"/>
        <v>0.56427451101015857</v>
      </c>
      <c r="D1536" s="2">
        <f t="shared" si="140"/>
        <v>0.55237891507246584</v>
      </c>
      <c r="E1536" s="2">
        <f t="shared" si="139"/>
        <v>1.1895595937692738E-2</v>
      </c>
      <c r="F1536" s="2">
        <f t="shared" si="143"/>
        <v>1.090416332717101E-2</v>
      </c>
      <c r="G1536" s="2">
        <f t="shared" si="141"/>
        <v>9.9143261052172735E-4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5">
        <f>TITRES_STAT!D1540</f>
        <v>0.52</v>
      </c>
      <c r="C1537" s="2">
        <f t="shared" si="138"/>
        <v>0.56361689393167269</v>
      </c>
      <c r="D1537" s="2">
        <f t="shared" si="140"/>
        <v>0.5499804769189498</v>
      </c>
      <c r="E1537" s="2">
        <f t="shared" si="139"/>
        <v>1.363641701272289E-2</v>
      </c>
      <c r="F1537" s="2">
        <f t="shared" si="143"/>
        <v>1.1450614064281387E-2</v>
      </c>
      <c r="G1537" s="2">
        <f t="shared" si="141"/>
        <v>2.185802948441503E-3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5">
        <f>TITRES_STAT!D1541</f>
        <v>0.53</v>
      </c>
      <c r="C1538" s="2">
        <f t="shared" si="138"/>
        <v>0.56306044871141536</v>
      </c>
      <c r="D1538" s="2">
        <f t="shared" si="140"/>
        <v>0.54850044159162015</v>
      </c>
      <c r="E1538" s="2">
        <f t="shared" si="139"/>
        <v>1.4560007119795215E-2</v>
      </c>
      <c r="F1538" s="2">
        <f t="shared" si="143"/>
        <v>1.2072492675384152E-2</v>
      </c>
      <c r="G1538" s="2">
        <f t="shared" si="141"/>
        <v>2.4875144444110632E-3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5">
        <f>TITRES_STAT!D1542</f>
        <v>0.54</v>
      </c>
      <c r="C1539" s="2">
        <f t="shared" si="138"/>
        <v>0.56258961044812072</v>
      </c>
      <c r="D1539" s="2">
        <f t="shared" si="140"/>
        <v>0.54787077925150018</v>
      </c>
      <c r="E1539" s="2">
        <f t="shared" si="139"/>
        <v>1.4718831196620541E-2</v>
      </c>
      <c r="F1539" s="2">
        <f t="shared" si="143"/>
        <v>1.2601760379631431E-2</v>
      </c>
      <c r="G1539" s="2">
        <f t="shared" si="141"/>
        <v>2.1170708169891105E-3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0.55000000000000004</v>
      </c>
      <c r="C1540" s="2">
        <f t="shared" si="138"/>
        <v>0.55911428576379441</v>
      </c>
      <c r="D1540" s="2">
        <f t="shared" si="140"/>
        <v>0.54802849930694464</v>
      </c>
      <c r="E1540" s="2">
        <f t="shared" si="139"/>
        <v>1.1085786456849767E-2</v>
      </c>
      <c r="F1540" s="2">
        <f t="shared" si="143"/>
        <v>1.2298565595075098E-2</v>
      </c>
      <c r="G1540" s="2">
        <f t="shared" si="141"/>
        <v>-1.2127791382253311E-3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0.56000000000000005</v>
      </c>
      <c r="C1541" s="2">
        <f t="shared" si="138"/>
        <v>0.55617362641551837</v>
      </c>
      <c r="D1541" s="2">
        <f t="shared" si="140"/>
        <v>0.54891527713605981</v>
      </c>
      <c r="E1541" s="2">
        <f t="shared" si="139"/>
        <v>7.2583492794585647E-3</v>
      </c>
      <c r="F1541" s="2">
        <f t="shared" si="143"/>
        <v>1.1290522331951791E-2</v>
      </c>
      <c r="G1541" s="2">
        <f t="shared" si="141"/>
        <v>-4.0321730524932268E-3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0.56999999999999995</v>
      </c>
      <c r="C1542" s="2">
        <f t="shared" si="138"/>
        <v>0.55214691465928478</v>
      </c>
      <c r="D1542" s="2">
        <f t="shared" si="140"/>
        <v>0.55047710845931475</v>
      </c>
      <c r="E1542" s="2">
        <f t="shared" si="139"/>
        <v>1.6698061999700364E-3</v>
      </c>
      <c r="F1542" s="2">
        <f t="shared" si="143"/>
        <v>9.3663791055554422E-3</v>
      </c>
      <c r="G1542" s="2">
        <f t="shared" si="141"/>
        <v>-7.6965729055854058E-3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0.56999999999999995</v>
      </c>
      <c r="C1543" s="2">
        <f t="shared" si="138"/>
        <v>0.54873969701939485</v>
      </c>
      <c r="D1543" s="2">
        <f t="shared" si="140"/>
        <v>0.55192324857343955</v>
      </c>
      <c r="E1543" s="2">
        <f t="shared" si="139"/>
        <v>-3.1835515540447057E-3</v>
      </c>
      <c r="F1543" s="2">
        <f t="shared" si="143"/>
        <v>6.856392973635413E-3</v>
      </c>
      <c r="G1543" s="2">
        <f t="shared" si="141"/>
        <v>-1.0039944527680119E-2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0.57999999999999996</v>
      </c>
      <c r="C1544" s="2">
        <f t="shared" si="138"/>
        <v>0.5443182051702572</v>
      </c>
      <c r="D1544" s="2">
        <f t="shared" si="140"/>
        <v>0.55400300793836998</v>
      </c>
      <c r="E1544" s="2">
        <f t="shared" si="139"/>
        <v>-9.684802768112788E-3</v>
      </c>
      <c r="F1544" s="2">
        <f t="shared" si="143"/>
        <v>3.5481538252857734E-3</v>
      </c>
      <c r="G1544" s="2">
        <f t="shared" si="141"/>
        <v>-1.3232956593398562E-2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0.57999999999999996</v>
      </c>
      <c r="C1545" s="2">
        <f t="shared" si="138"/>
        <v>0.54365386591329457</v>
      </c>
      <c r="D1545" s="2">
        <f t="shared" si="140"/>
        <v>0.55592871105404629</v>
      </c>
      <c r="E1545" s="2">
        <f t="shared" si="139"/>
        <v>-1.2274845140751722E-2</v>
      </c>
      <c r="F1545" s="2">
        <f t="shared" si="143"/>
        <v>3.8355403207827442E-4</v>
      </c>
      <c r="G1545" s="2">
        <f t="shared" si="141"/>
        <v>-1.2658399172829998E-2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0.6</v>
      </c>
      <c r="C1546" s="2">
        <f t="shared" si="138"/>
        <v>0.54309173269586464</v>
      </c>
      <c r="D1546" s="2">
        <f t="shared" si="140"/>
        <v>0.55919325097596873</v>
      </c>
      <c r="E1546" s="2">
        <f t="shared" si="139"/>
        <v>-1.6101518280104088E-2</v>
      </c>
      <c r="F1546" s="2">
        <f t="shared" si="143"/>
        <v>-2.9134604303581984E-3</v>
      </c>
      <c r="G1546" s="2">
        <f t="shared" si="141"/>
        <v>-1.318805784974589E-2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0.59</v>
      </c>
      <c r="C1547" s="2">
        <f t="shared" si="138"/>
        <v>0.53953915843496236</v>
      </c>
      <c r="D1547" s="2">
        <f t="shared" si="140"/>
        <v>0.56147523238515618</v>
      </c>
      <c r="E1547" s="2">
        <f t="shared" si="139"/>
        <v>-2.1936073950193813E-2</v>
      </c>
      <c r="F1547" s="2">
        <f t="shared" si="143"/>
        <v>-6.717983134325322E-3</v>
      </c>
      <c r="G1547" s="2">
        <f t="shared" si="141"/>
        <v>-1.5218090815868491E-2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0.59</v>
      </c>
      <c r="C1548" s="2">
        <f t="shared" si="138"/>
        <v>0.53807159559881435</v>
      </c>
      <c r="D1548" s="2">
        <f t="shared" si="140"/>
        <v>0.56358817813440387</v>
      </c>
      <c r="E1548" s="2">
        <f t="shared" si="139"/>
        <v>-2.5516582535589527E-2</v>
      </c>
      <c r="F1548" s="2">
        <f t="shared" si="143"/>
        <v>-1.0477703014578163E-2</v>
      </c>
      <c r="G1548" s="2">
        <f t="shared" si="141"/>
        <v>-1.5038879521011364E-2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0.56999999999999995</v>
      </c>
      <c r="C1549" s="2">
        <f t="shared" si="138"/>
        <v>0.53836827319899672</v>
      </c>
      <c r="D1549" s="2">
        <f t="shared" si="140"/>
        <v>0.5640631279022259</v>
      </c>
      <c r="E1549" s="2">
        <f t="shared" si="139"/>
        <v>-2.5694854703229186E-2</v>
      </c>
      <c r="F1549" s="2">
        <f t="shared" si="143"/>
        <v>-1.3521133352308368E-2</v>
      </c>
      <c r="G1549" s="2">
        <f t="shared" si="141"/>
        <v>-1.2173721350920819E-2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0.57999999999999996</v>
      </c>
      <c r="C1550" s="2">
        <f t="shared" si="138"/>
        <v>0.54015776962992035</v>
      </c>
      <c r="D1550" s="2">
        <f t="shared" si="140"/>
        <v>0.56524363694650548</v>
      </c>
      <c r="E1550" s="2">
        <f t="shared" si="139"/>
        <v>-2.5085867316585131E-2</v>
      </c>
      <c r="F1550" s="2">
        <f t="shared" si="143"/>
        <v>-1.5834080145163722E-2</v>
      </c>
      <c r="G1550" s="2">
        <f t="shared" si="141"/>
        <v>-9.2517871714214092E-3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0.57999999999999996</v>
      </c>
      <c r="C1551" s="2">
        <f t="shared" ref="C1551:C1614" si="144">$C$4*B1541+C1550*(1-$C$4)</f>
        <v>0.54321042045608647</v>
      </c>
      <c r="D1551" s="2">
        <f t="shared" si="140"/>
        <v>0.56633670087639398</v>
      </c>
      <c r="E1551" s="2">
        <f t="shared" si="139"/>
        <v>-2.312628042030751E-2</v>
      </c>
      <c r="F1551" s="2">
        <f t="shared" si="143"/>
        <v>-1.7292520200192479E-2</v>
      </c>
      <c r="G1551" s="2">
        <f t="shared" si="141"/>
        <v>-5.8337602201150307E-3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0.56000000000000005</v>
      </c>
      <c r="C1552" s="2">
        <f t="shared" si="144"/>
        <v>0.54733189423207318</v>
      </c>
      <c r="D1552" s="2">
        <f t="shared" si="140"/>
        <v>0.56586731562629067</v>
      </c>
      <c r="E1552" s="2">
        <f t="shared" si="139"/>
        <v>-1.8535421394217488E-2</v>
      </c>
      <c r="F1552" s="2">
        <f t="shared" si="143"/>
        <v>-1.7541100438997481E-2</v>
      </c>
      <c r="G1552" s="2">
        <f t="shared" si="141"/>
        <v>-9.9432095522000719E-4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0.57999999999999996</v>
      </c>
      <c r="C1553" s="2">
        <f t="shared" si="144"/>
        <v>0.55081929511944649</v>
      </c>
      <c r="D1553" s="2">
        <f t="shared" si="140"/>
        <v>0.56691418113545433</v>
      </c>
      <c r="E1553" s="2">
        <f t="shared" si="139"/>
        <v>-1.6094886016007837E-2</v>
      </c>
      <c r="F1553" s="2">
        <f t="shared" si="143"/>
        <v>-1.7251857554399553E-2</v>
      </c>
      <c r="G1553" s="2">
        <f t="shared" si="141"/>
        <v>1.1569715383917163E-3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0.56000000000000005</v>
      </c>
      <c r="C1554" s="2">
        <f t="shared" si="144"/>
        <v>0.55530863433183941</v>
      </c>
      <c r="D1554" s="2">
        <f t="shared" si="140"/>
        <v>0.56640201956986513</v>
      </c>
      <c r="E1554" s="2">
        <f t="shared" si="139"/>
        <v>-1.1093385238025721E-2</v>
      </c>
      <c r="F1554" s="2">
        <f t="shared" si="143"/>
        <v>-1.6020163091124785E-2</v>
      </c>
      <c r="G1554" s="2">
        <f t="shared" si="141"/>
        <v>4.9267778530990639E-3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0.56000000000000005</v>
      </c>
      <c r="C1555" s="2">
        <f t="shared" si="144"/>
        <v>0.55910730597309488</v>
      </c>
      <c r="D1555" s="2">
        <f t="shared" si="140"/>
        <v>0.56592779589802322</v>
      </c>
      <c r="E1555" s="2">
        <f t="shared" si="139"/>
        <v>-6.8204899249283413E-3</v>
      </c>
      <c r="F1555" s="2">
        <f t="shared" si="143"/>
        <v>-1.4180228457885496E-2</v>
      </c>
      <c r="G1555" s="2">
        <f t="shared" si="141"/>
        <v>7.3597385329571552E-3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0.56000000000000005</v>
      </c>
      <c r="C1556" s="2">
        <f t="shared" si="144"/>
        <v>0.56539848966954187</v>
      </c>
      <c r="D1556" s="2">
        <f t="shared" si="140"/>
        <v>0.56548869990557704</v>
      </c>
      <c r="E1556" s="2">
        <f t="shared" si="139"/>
        <v>-9.0210236035170865E-5</v>
      </c>
      <c r="F1556" s="2">
        <f t="shared" si="143"/>
        <v>-1.1362224813515433E-2</v>
      </c>
      <c r="G1556" s="2">
        <f t="shared" si="141"/>
        <v>1.1272014577480262E-2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0.55000000000000004</v>
      </c>
      <c r="C1557" s="2">
        <f t="shared" si="144"/>
        <v>0.56918333741268934</v>
      </c>
      <c r="D1557" s="2">
        <f t="shared" si="140"/>
        <v>0.56434138880146023</v>
      </c>
      <c r="E1557" s="2">
        <f t="shared" si="139"/>
        <v>4.8419486112291077E-3</v>
      </c>
      <c r="F1557" s="2">
        <f t="shared" si="143"/>
        <v>-8.1213901285665246E-3</v>
      </c>
      <c r="G1557" s="2">
        <f t="shared" si="141"/>
        <v>1.2963338739795632E-2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0.55000000000000004</v>
      </c>
      <c r="C1558" s="2">
        <f t="shared" si="144"/>
        <v>0.57238590088766017</v>
      </c>
      <c r="D1558" s="2">
        <f t="shared" si="140"/>
        <v>0.56327906370505576</v>
      </c>
      <c r="E1558" s="2">
        <f t="shared" si="139"/>
        <v>9.1068371826044103E-3</v>
      </c>
      <c r="F1558" s="2">
        <f t="shared" si="143"/>
        <v>-4.6757446663323382E-3</v>
      </c>
      <c r="G1558" s="2">
        <f t="shared" si="141"/>
        <v>1.3782581848936749E-2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0.55000000000000004</v>
      </c>
      <c r="C1559" s="2">
        <f t="shared" si="144"/>
        <v>0.57201883921263552</v>
      </c>
      <c r="D1559" s="2">
        <f t="shared" si="140"/>
        <v>0.56229542935653309</v>
      </c>
      <c r="E1559" s="2">
        <f t="shared" si="139"/>
        <v>9.7234098561024274E-3</v>
      </c>
      <c r="F1559" s="2">
        <f t="shared" si="143"/>
        <v>-1.7959137618453853E-3</v>
      </c>
      <c r="G1559" s="2">
        <f t="shared" si="141"/>
        <v>1.1519323617947812E-2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0.54</v>
      </c>
      <c r="C1560" s="2">
        <f t="shared" si="144"/>
        <v>0.57324671010299921</v>
      </c>
      <c r="D1560" s="2">
        <f t="shared" si="140"/>
        <v>0.56064391607086406</v>
      </c>
      <c r="E1560" s="2">
        <f t="shared" si="139"/>
        <v>1.2602794032135156E-2</v>
      </c>
      <c r="F1560" s="2">
        <f t="shared" si="143"/>
        <v>1.0838277969507232E-3</v>
      </c>
      <c r="G1560" s="2">
        <f t="shared" si="141"/>
        <v>1.1518966235184433E-2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0.54</v>
      </c>
      <c r="C1561" s="2">
        <f t="shared" si="144"/>
        <v>0.57428567777946093</v>
      </c>
      <c r="D1561" s="2">
        <f t="shared" si="140"/>
        <v>0.55911473710265192</v>
      </c>
      <c r="E1561" s="2">
        <f t="shared" si="139"/>
        <v>1.5170940676809019E-2</v>
      </c>
      <c r="F1561" s="2">
        <f t="shared" si="143"/>
        <v>3.9012503729223824E-3</v>
      </c>
      <c r="G1561" s="2">
        <f t="shared" si="141"/>
        <v>1.1269690303886637E-2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0.53</v>
      </c>
      <c r="C1562" s="2">
        <f t="shared" si="144"/>
        <v>0.57208788119800547</v>
      </c>
      <c r="D1562" s="2">
        <f t="shared" si="140"/>
        <v>0.55695808990986284</v>
      </c>
      <c r="E1562" s="2">
        <f t="shared" si="139"/>
        <v>1.5129791288142624E-2</v>
      </c>
      <c r="F1562" s="2">
        <f t="shared" si="143"/>
        <v>6.146958555966431E-3</v>
      </c>
      <c r="G1562" s="2">
        <f t="shared" si="141"/>
        <v>8.9828327321761943E-3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0.52</v>
      </c>
      <c r="C1563" s="2">
        <f t="shared" si="144"/>
        <v>0.57330513024446617</v>
      </c>
      <c r="D1563" s="2">
        <f t="shared" si="140"/>
        <v>0.55422045362024341</v>
      </c>
      <c r="E1563" s="2">
        <f t="shared" si="139"/>
        <v>1.9084676624222752E-2</v>
      </c>
      <c r="F1563" s="2">
        <f t="shared" si="143"/>
        <v>8.7345021696176965E-3</v>
      </c>
      <c r="G1563" s="2">
        <f t="shared" si="141"/>
        <v>1.0350174454605055E-2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0.54</v>
      </c>
      <c r="C1564" s="2">
        <f t="shared" si="144"/>
        <v>0.57125818712993293</v>
      </c>
      <c r="D1564" s="2">
        <f t="shared" si="140"/>
        <v>0.55316708668541059</v>
      </c>
      <c r="E1564" s="2">
        <f t="shared" ref="E1564:E1627" si="145">C1564-D1564</f>
        <v>1.8091100444522334E-2</v>
      </c>
      <c r="F1564" s="2">
        <f t="shared" si="143"/>
        <v>1.0605821824598625E-2</v>
      </c>
      <c r="G1564" s="2">
        <f t="shared" si="141"/>
        <v>7.4852786199237093E-3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0.56000000000000005</v>
      </c>
      <c r="C1565" s="2">
        <f t="shared" si="144"/>
        <v>0.56952615834071252</v>
      </c>
      <c r="D1565" s="2">
        <f t="shared" ref="D1565:D1628" si="146">$D$4*B1565+(1-$D$4)*D1564</f>
        <v>0.55367322841241717</v>
      </c>
      <c r="E1565" s="2">
        <f t="shared" si="145"/>
        <v>1.5852929928295345E-2</v>
      </c>
      <c r="F1565" s="2">
        <f t="shared" si="143"/>
        <v>1.1655243445337971E-2</v>
      </c>
      <c r="G1565" s="2">
        <f t="shared" si="141"/>
        <v>4.1976864829573746E-3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0.55000000000000004</v>
      </c>
      <c r="C1566" s="2">
        <f t="shared" si="144"/>
        <v>0.5680605955190644</v>
      </c>
      <c r="D1566" s="2">
        <f t="shared" si="146"/>
        <v>0.55340113741890484</v>
      </c>
      <c r="E1566" s="2">
        <f t="shared" si="145"/>
        <v>1.4659458100159561E-2</v>
      </c>
      <c r="F1566" s="2">
        <f t="shared" si="143"/>
        <v>1.2256086376302289E-2</v>
      </c>
      <c r="G1566" s="2">
        <f t="shared" si="141"/>
        <v>2.4033717238572724E-3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0.55000000000000004</v>
      </c>
      <c r="C1567" s="2">
        <f t="shared" si="144"/>
        <v>0.5652820423622853</v>
      </c>
      <c r="D1567" s="2">
        <f t="shared" si="146"/>
        <v>0.55314920131380074</v>
      </c>
      <c r="E1567" s="2">
        <f t="shared" si="145"/>
        <v>1.2132841048484555E-2</v>
      </c>
      <c r="F1567" s="2">
        <f t="shared" si="143"/>
        <v>1.2231437310738743E-2</v>
      </c>
      <c r="G1567" s="2">
        <f t="shared" si="141"/>
        <v>-9.8596262254188258E-5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0.55000000000000004</v>
      </c>
      <c r="C1568" s="2">
        <f t="shared" si="144"/>
        <v>0.56293095892193368</v>
      </c>
      <c r="D1568" s="2">
        <f t="shared" si="146"/>
        <v>0.55291592714240811</v>
      </c>
      <c r="E1568" s="2">
        <f t="shared" si="145"/>
        <v>1.0015031779525563E-2</v>
      </c>
      <c r="F1568" s="2">
        <f t="shared" si="143"/>
        <v>1.1788156204496109E-2</v>
      </c>
      <c r="G1568" s="2">
        <f t="shared" si="141"/>
        <v>-1.7731244249705458E-3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0.55000000000000004</v>
      </c>
      <c r="C1569" s="2">
        <f t="shared" si="144"/>
        <v>0.56094158062625155</v>
      </c>
      <c r="D1569" s="2">
        <f t="shared" si="146"/>
        <v>0.55269993253926675</v>
      </c>
      <c r="E1569" s="2">
        <f t="shared" si="145"/>
        <v>8.2416480869847986E-3</v>
      </c>
      <c r="F1569" s="2">
        <f t="shared" si="143"/>
        <v>1.1078854580993848E-2</v>
      </c>
      <c r="G1569" s="2">
        <f t="shared" si="141"/>
        <v>-2.837206494009049E-3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0.55000000000000004</v>
      </c>
      <c r="C1570" s="2">
        <f t="shared" si="144"/>
        <v>0.55771979899144364</v>
      </c>
      <c r="D1570" s="2">
        <f t="shared" si="146"/>
        <v>0.55249993753635807</v>
      </c>
      <c r="E1570" s="2">
        <f t="shared" si="145"/>
        <v>5.2198614550855726E-3</v>
      </c>
      <c r="F1570" s="2">
        <f t="shared" si="143"/>
        <v>9.907055955812193E-3</v>
      </c>
      <c r="G1570" s="2">
        <f t="shared" si="141"/>
        <v>-4.6871945007266203E-3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0.55000000000000004</v>
      </c>
      <c r="C1571" s="2">
        <f t="shared" si="144"/>
        <v>0.55499367606968308</v>
      </c>
      <c r="D1571" s="2">
        <f t="shared" si="146"/>
        <v>0.55231475697810928</v>
      </c>
      <c r="E1571" s="2">
        <f t="shared" si="145"/>
        <v>2.6789190915738059E-3</v>
      </c>
      <c r="F1571" s="2">
        <f t="shared" si="143"/>
        <v>8.4614285829645152E-3</v>
      </c>
      <c r="G1571" s="2">
        <f t="shared" si="141"/>
        <v>-5.7825094913907093E-3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0.54</v>
      </c>
      <c r="C1572" s="2">
        <f t="shared" si="144"/>
        <v>0.55114849513588571</v>
      </c>
      <c r="D1572" s="2">
        <f t="shared" si="146"/>
        <v>0.5514025527575086</v>
      </c>
      <c r="E1572" s="2">
        <f t="shared" si="145"/>
        <v>-2.5405762162289403E-4</v>
      </c>
      <c r="F1572" s="2">
        <f t="shared" si="143"/>
        <v>6.7183313420470332E-3</v>
      </c>
      <c r="G1572" s="2">
        <f t="shared" ref="G1572:G1635" si="147">E1572-F1572</f>
        <v>-6.9723889636699272E-3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0.56000000000000005</v>
      </c>
      <c r="C1573" s="2">
        <f t="shared" si="144"/>
        <v>0.54635641896113407</v>
      </c>
      <c r="D1573" s="2">
        <f t="shared" si="146"/>
        <v>0.55203940070139679</v>
      </c>
      <c r="E1573" s="2">
        <f t="shared" si="145"/>
        <v>-5.6829817402627159E-3</v>
      </c>
      <c r="F1573" s="2">
        <f t="shared" ref="F1573:F1636" si="149">(E1573*(2/(10)))+((1-(2/10))*F1572)</f>
        <v>4.2380687255850836E-3</v>
      </c>
      <c r="G1573" s="2">
        <f t="shared" si="147"/>
        <v>-9.9210504658477985E-3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0.57999999999999996</v>
      </c>
      <c r="C1574" s="2">
        <f t="shared" si="144"/>
        <v>0.54537850835172885</v>
      </c>
      <c r="D1574" s="2">
        <f t="shared" si="146"/>
        <v>0.55411055620499705</v>
      </c>
      <c r="E1574" s="2">
        <f t="shared" si="145"/>
        <v>-8.7320478532681989E-3</v>
      </c>
      <c r="F1574" s="2">
        <f t="shared" si="149"/>
        <v>1.6440454098144274E-3</v>
      </c>
      <c r="G1574" s="2">
        <f t="shared" si="147"/>
        <v>-1.0376093263082626E-2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0.59</v>
      </c>
      <c r="C1575" s="2">
        <f t="shared" si="144"/>
        <v>0.54762796860530905</v>
      </c>
      <c r="D1575" s="2">
        <f t="shared" si="146"/>
        <v>0.55676903352314544</v>
      </c>
      <c r="E1575" s="2">
        <f t="shared" si="145"/>
        <v>-9.1410649178363945E-3</v>
      </c>
      <c r="F1575" s="2">
        <f t="shared" si="149"/>
        <v>-5.1297665571573697E-4</v>
      </c>
      <c r="G1575" s="2">
        <f t="shared" si="147"/>
        <v>-8.6280882621206575E-3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0.59</v>
      </c>
      <c r="C1576" s="2">
        <f t="shared" si="144"/>
        <v>0.54799289651218452</v>
      </c>
      <c r="D1576" s="2">
        <f t="shared" si="146"/>
        <v>0.55923058659550506</v>
      </c>
      <c r="E1576" s="2">
        <f t="shared" si="145"/>
        <v>-1.123769008332054E-2</v>
      </c>
      <c r="F1576" s="2">
        <f t="shared" si="149"/>
        <v>-2.6579193412366977E-3</v>
      </c>
      <c r="G1576" s="2">
        <f t="shared" si="147"/>
        <v>-8.5797707420838427E-3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0.56999999999999995</v>
      </c>
      <c r="C1577" s="2">
        <f t="shared" si="144"/>
        <v>0.54830168166415616</v>
      </c>
      <c r="D1577" s="2">
        <f t="shared" si="146"/>
        <v>0.56002832092176402</v>
      </c>
      <c r="E1577" s="2">
        <f t="shared" si="145"/>
        <v>-1.1726639257607863E-2</v>
      </c>
      <c r="F1577" s="2">
        <f t="shared" si="149"/>
        <v>-4.471663324510931E-3</v>
      </c>
      <c r="G1577" s="2">
        <f t="shared" si="147"/>
        <v>-7.2549759330969316E-3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5">
        <f>TITRES_STAT!D1581</f>
        <v>0.56999999999999995</v>
      </c>
      <c r="C1578" s="2">
        <f t="shared" si="144"/>
        <v>0.5485629614081321</v>
      </c>
      <c r="D1578" s="2">
        <f t="shared" si="146"/>
        <v>0.56076696381644808</v>
      </c>
      <c r="E1578" s="2">
        <f t="shared" si="145"/>
        <v>-1.2204002408315984E-2</v>
      </c>
      <c r="F1578" s="2">
        <f t="shared" si="149"/>
        <v>-6.0181311412719415E-3</v>
      </c>
      <c r="G1578" s="2">
        <f t="shared" si="147"/>
        <v>-6.1858712670440422E-3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0.56000000000000005</v>
      </c>
      <c r="C1579" s="2">
        <f t="shared" si="144"/>
        <v>0.54878404426841942</v>
      </c>
      <c r="D1579" s="2">
        <f t="shared" si="146"/>
        <v>0.56071015168189631</v>
      </c>
      <c r="E1579" s="2">
        <f t="shared" si="145"/>
        <v>-1.1926107413476883E-2</v>
      </c>
      <c r="F1579" s="2">
        <f t="shared" si="149"/>
        <v>-7.1997263957129303E-3</v>
      </c>
      <c r="G1579" s="2">
        <f t="shared" si="147"/>
        <v>-4.7263810177639526E-3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0.56000000000000005</v>
      </c>
      <c r="C1580" s="2">
        <f t="shared" si="144"/>
        <v>0.54897111438097024</v>
      </c>
      <c r="D1580" s="2">
        <f t="shared" si="146"/>
        <v>0.56065754785360766</v>
      </c>
      <c r="E1580" s="2">
        <f t="shared" si="145"/>
        <v>-1.1686433472637425E-2</v>
      </c>
      <c r="F1580" s="2">
        <f t="shared" si="149"/>
        <v>-8.0970678110978307E-3</v>
      </c>
      <c r="G1580" s="2">
        <f t="shared" si="147"/>
        <v>-3.5893656615395945E-3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0.55000000000000004</v>
      </c>
      <c r="C1581" s="2">
        <f t="shared" si="144"/>
        <v>0.54912940447620562</v>
      </c>
      <c r="D1581" s="2">
        <f t="shared" si="146"/>
        <v>0.55986809986445152</v>
      </c>
      <c r="E1581" s="2">
        <f t="shared" si="145"/>
        <v>-1.07386953882459E-2</v>
      </c>
      <c r="F1581" s="2">
        <f t="shared" si="149"/>
        <v>-8.6253933265274443E-3</v>
      </c>
      <c r="G1581" s="2">
        <f t="shared" si="147"/>
        <v>-2.1133020617184559E-3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5">
        <f>TITRES_STAT!D1585</f>
        <v>0.54</v>
      </c>
      <c r="C1582" s="2">
        <f t="shared" si="144"/>
        <v>0.54772488071063552</v>
      </c>
      <c r="D1582" s="2">
        <f t="shared" si="146"/>
        <v>0.55839638876338105</v>
      </c>
      <c r="E1582" s="2">
        <f t="shared" si="145"/>
        <v>-1.0671508052745526E-2</v>
      </c>
      <c r="F1582" s="2">
        <f t="shared" si="149"/>
        <v>-9.034616271771061E-3</v>
      </c>
      <c r="G1582" s="2">
        <f t="shared" si="147"/>
        <v>-1.6368917809744653E-3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5">
        <f>TITRES_STAT!D1586</f>
        <v>0.54</v>
      </c>
      <c r="C1583" s="2">
        <f t="shared" si="144"/>
        <v>0.54961336060130694</v>
      </c>
      <c r="D1583" s="2">
        <f t="shared" si="146"/>
        <v>0.55703369329942698</v>
      </c>
      <c r="E1583" s="2">
        <f t="shared" si="145"/>
        <v>-7.4203326981200357E-3</v>
      </c>
      <c r="F1583" s="2">
        <f t="shared" si="149"/>
        <v>-8.7117595570408574E-3</v>
      </c>
      <c r="G1583" s="2">
        <f t="shared" si="147"/>
        <v>1.2914268589208217E-3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0.55000000000000004</v>
      </c>
      <c r="C1584" s="2">
        <f t="shared" si="144"/>
        <v>0.5542882282011059</v>
      </c>
      <c r="D1584" s="2">
        <f t="shared" si="146"/>
        <v>0.55651267898095091</v>
      </c>
      <c r="E1584" s="2">
        <f t="shared" si="145"/>
        <v>-2.2244507798450108E-3</v>
      </c>
      <c r="F1584" s="2">
        <f t="shared" si="149"/>
        <v>-7.4142978016016889E-3</v>
      </c>
      <c r="G1584" s="2">
        <f t="shared" si="147"/>
        <v>5.1898470217566781E-3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0.53</v>
      </c>
      <c r="C1585" s="2">
        <f t="shared" si="144"/>
        <v>0.55978234693939732</v>
      </c>
      <c r="D1585" s="2">
        <f t="shared" si="146"/>
        <v>0.55454877683421377</v>
      </c>
      <c r="E1585" s="2">
        <f t="shared" si="145"/>
        <v>5.2335701051835493E-3</v>
      </c>
      <c r="F1585" s="2">
        <f t="shared" si="149"/>
        <v>-4.884724220244642E-3</v>
      </c>
      <c r="G1585" s="2">
        <f t="shared" si="147"/>
        <v>1.0118294325428191E-2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0.55000000000000004</v>
      </c>
      <c r="C1586" s="2">
        <f t="shared" si="144"/>
        <v>0.56443121664102858</v>
      </c>
      <c r="D1586" s="2">
        <f t="shared" si="146"/>
        <v>0.5542118304020498</v>
      </c>
      <c r="E1586" s="2">
        <f t="shared" si="145"/>
        <v>1.0219386238978778E-2</v>
      </c>
      <c r="F1586" s="2">
        <f t="shared" si="149"/>
        <v>-1.8639021283999579E-3</v>
      </c>
      <c r="G1586" s="2">
        <f t="shared" si="147"/>
        <v>1.2083288367378736E-2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0.53</v>
      </c>
      <c r="C1587" s="2">
        <f t="shared" si="144"/>
        <v>0.56528795254240882</v>
      </c>
      <c r="D1587" s="2">
        <f t="shared" si="146"/>
        <v>0.55241836148337942</v>
      </c>
      <c r="E1587" s="2">
        <f t="shared" si="145"/>
        <v>1.2869591059029406E-2</v>
      </c>
      <c r="F1587" s="2">
        <f t="shared" si="149"/>
        <v>1.0827965090859152E-3</v>
      </c>
      <c r="G1587" s="2">
        <f t="shared" si="147"/>
        <v>1.1786794549943492E-2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0.55000000000000004</v>
      </c>
      <c r="C1588" s="2">
        <f t="shared" si="144"/>
        <v>0.56601288292049978</v>
      </c>
      <c r="D1588" s="2">
        <f t="shared" si="146"/>
        <v>0.55223922359572164</v>
      </c>
      <c r="E1588" s="2">
        <f t="shared" si="145"/>
        <v>1.3773659324778142E-2</v>
      </c>
      <c r="F1588" s="2">
        <f t="shared" si="149"/>
        <v>3.620969072224361E-3</v>
      </c>
      <c r="G1588" s="2">
        <f t="shared" si="147"/>
        <v>1.0152690252553782E-2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0.55000000000000004</v>
      </c>
      <c r="C1589" s="2">
        <f t="shared" si="144"/>
        <v>0.56508782400965363</v>
      </c>
      <c r="D1589" s="2">
        <f t="shared" si="146"/>
        <v>0.5520733551812238</v>
      </c>
      <c r="E1589" s="2">
        <f t="shared" si="145"/>
        <v>1.3014468828429826E-2</v>
      </c>
      <c r="F1589" s="2">
        <f t="shared" si="149"/>
        <v>5.499669023465454E-3</v>
      </c>
      <c r="G1589" s="2">
        <f t="shared" si="147"/>
        <v>7.514799804964372E-3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0.53</v>
      </c>
      <c r="C1590" s="2">
        <f t="shared" si="144"/>
        <v>0.56430508185432227</v>
      </c>
      <c r="D1590" s="2">
        <f t="shared" si="146"/>
        <v>0.55043829183446646</v>
      </c>
      <c r="E1590" s="2">
        <f t="shared" si="145"/>
        <v>1.3866790019855801E-2</v>
      </c>
      <c r="F1590" s="2">
        <f t="shared" si="149"/>
        <v>7.1730932227435235E-3</v>
      </c>
      <c r="G1590" s="2">
        <f t="shared" si="147"/>
        <v>6.6936967971122779E-3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0.54</v>
      </c>
      <c r="C1591" s="2">
        <f t="shared" si="144"/>
        <v>0.56210430003058043</v>
      </c>
      <c r="D1591" s="2">
        <f t="shared" si="146"/>
        <v>0.54966508503191347</v>
      </c>
      <c r="E1591" s="2">
        <f t="shared" si="145"/>
        <v>1.2439214998666959E-2</v>
      </c>
      <c r="F1591" s="2">
        <f t="shared" si="149"/>
        <v>8.2263175779282108E-3</v>
      </c>
      <c r="G1591" s="2">
        <f t="shared" si="147"/>
        <v>4.2128974207387478E-3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0.54</v>
      </c>
      <c r="C1592" s="2">
        <f t="shared" si="144"/>
        <v>0.55870363848741422</v>
      </c>
      <c r="D1592" s="2">
        <f t="shared" si="146"/>
        <v>0.54894915280732737</v>
      </c>
      <c r="E1592" s="2">
        <f t="shared" si="145"/>
        <v>9.7544856800868551E-3</v>
      </c>
      <c r="F1592" s="2">
        <f t="shared" si="149"/>
        <v>8.531951198359939E-3</v>
      </c>
      <c r="G1592" s="2">
        <f t="shared" si="147"/>
        <v>1.2225344817269161E-3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0.54</v>
      </c>
      <c r="C1593" s="2">
        <f t="shared" si="144"/>
        <v>0.5558261556431966</v>
      </c>
      <c r="D1593" s="2">
        <f t="shared" si="146"/>
        <v>0.54828625259937724</v>
      </c>
      <c r="E1593" s="2">
        <f t="shared" si="145"/>
        <v>7.5399030438193515E-3</v>
      </c>
      <c r="F1593" s="2">
        <f t="shared" si="149"/>
        <v>8.3335415674518215E-3</v>
      </c>
      <c r="G1593" s="2">
        <f t="shared" si="147"/>
        <v>-7.9363852363247001E-4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0.54</v>
      </c>
      <c r="C1594" s="2">
        <f t="shared" si="144"/>
        <v>0.55492982400578172</v>
      </c>
      <c r="D1594" s="2">
        <f t="shared" si="146"/>
        <v>0.5476724561105345</v>
      </c>
      <c r="E1594" s="2">
        <f t="shared" si="145"/>
        <v>7.2573678952472243E-3</v>
      </c>
      <c r="F1594" s="2">
        <f t="shared" si="149"/>
        <v>8.1183068330109021E-3</v>
      </c>
      <c r="G1594" s="2">
        <f t="shared" si="147"/>
        <v>-8.609389377636778E-4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0.52</v>
      </c>
      <c r="C1595" s="2">
        <f t="shared" si="144"/>
        <v>0.55109446646643068</v>
      </c>
      <c r="D1595" s="2">
        <f t="shared" si="146"/>
        <v>0.54562264454679121</v>
      </c>
      <c r="E1595" s="2">
        <f t="shared" si="145"/>
        <v>5.4718219196394635E-3</v>
      </c>
      <c r="F1595" s="2">
        <f t="shared" si="149"/>
        <v>7.5890098503366143E-3</v>
      </c>
      <c r="G1595" s="2">
        <f t="shared" si="147"/>
        <v>-2.1171879306971508E-3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0.52</v>
      </c>
      <c r="C1596" s="2">
        <f t="shared" si="144"/>
        <v>0.55092608701005674</v>
      </c>
      <c r="D1596" s="2">
        <f t="shared" si="146"/>
        <v>0.54372467087665854</v>
      </c>
      <c r="E1596" s="2">
        <f t="shared" si="145"/>
        <v>7.2014161333981974E-3</v>
      </c>
      <c r="F1596" s="2">
        <f t="shared" si="149"/>
        <v>7.511491106948931E-3</v>
      </c>
      <c r="G1596" s="2">
        <f t="shared" si="147"/>
        <v>-3.1007497355073355E-4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0.52</v>
      </c>
      <c r="C1597" s="2">
        <f t="shared" si="144"/>
        <v>0.5477066890085095</v>
      </c>
      <c r="D1597" s="2">
        <f t="shared" si="146"/>
        <v>0.54196728784875792</v>
      </c>
      <c r="E1597" s="2">
        <f t="shared" si="145"/>
        <v>5.7394011597515782E-3</v>
      </c>
      <c r="F1597" s="2">
        <f t="shared" si="149"/>
        <v>7.1570731175094604E-3</v>
      </c>
      <c r="G1597" s="2">
        <f t="shared" si="147"/>
        <v>-1.4176719577578822E-3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0.53</v>
      </c>
      <c r="C1598" s="2">
        <f t="shared" si="144"/>
        <v>0.54805950608412346</v>
      </c>
      <c r="D1598" s="2">
        <f t="shared" si="146"/>
        <v>0.54108082208218322</v>
      </c>
      <c r="E1598" s="2">
        <f t="shared" si="145"/>
        <v>6.9786840019402385E-3</v>
      </c>
      <c r="F1598" s="2">
        <f t="shared" si="149"/>
        <v>7.1213952943956164E-3</v>
      </c>
      <c r="G1598" s="2">
        <f t="shared" si="147"/>
        <v>-1.4271129245537785E-4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0.54</v>
      </c>
      <c r="C1599" s="2">
        <f t="shared" si="144"/>
        <v>0.54835804360964291</v>
      </c>
      <c r="D1599" s="2">
        <f t="shared" si="146"/>
        <v>0.54100076118720675</v>
      </c>
      <c r="E1599" s="2">
        <f t="shared" si="145"/>
        <v>7.3572824224361622E-3</v>
      </c>
      <c r="F1599" s="2">
        <f t="shared" si="149"/>
        <v>7.1685727200037266E-3</v>
      </c>
      <c r="G1599" s="2">
        <f t="shared" si="147"/>
        <v>1.8870970243243558E-4</v>
      </c>
      <c r="H1599" s="2" t="str">
        <f t="shared" si="148"/>
        <v>Sell</v>
      </c>
    </row>
    <row r="1600" spans="1:8" ht="13.5" x14ac:dyDescent="0.25">
      <c r="A1600" s="3">
        <f>TITRES_STAT!B1603</f>
        <v>44642</v>
      </c>
      <c r="B1600" s="5">
        <f>TITRES_STAT!D1603</f>
        <v>0.54</v>
      </c>
      <c r="C1600" s="2">
        <f t="shared" si="144"/>
        <v>0.54553372920815935</v>
      </c>
      <c r="D1600" s="2">
        <f t="shared" si="146"/>
        <v>0.54092663072889513</v>
      </c>
      <c r="E1600" s="2">
        <f t="shared" si="145"/>
        <v>4.6070984792642156E-3</v>
      </c>
      <c r="F1600" s="2">
        <f t="shared" si="149"/>
        <v>6.6562778718558249E-3</v>
      </c>
      <c r="G1600" s="2">
        <f t="shared" si="147"/>
        <v>-2.0491793925916093E-3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0.54</v>
      </c>
      <c r="C1601" s="2">
        <f t="shared" si="144"/>
        <v>0.54468238625305787</v>
      </c>
      <c r="D1601" s="2">
        <f t="shared" si="146"/>
        <v>0.54085799141564372</v>
      </c>
      <c r="E1601" s="2">
        <f t="shared" si="145"/>
        <v>3.8243948374141468E-3</v>
      </c>
      <c r="F1601" s="2">
        <f t="shared" si="149"/>
        <v>6.0899012649674898E-3</v>
      </c>
      <c r="G1601" s="2">
        <f t="shared" si="147"/>
        <v>-2.265506427553343E-3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0.53</v>
      </c>
      <c r="C1602" s="2">
        <f t="shared" si="144"/>
        <v>0.54396201913720277</v>
      </c>
      <c r="D1602" s="2">
        <f t="shared" si="146"/>
        <v>0.54005369575522566</v>
      </c>
      <c r="E1602" s="2">
        <f t="shared" si="145"/>
        <v>3.9083233819771079E-3</v>
      </c>
      <c r="F1602" s="2">
        <f t="shared" si="149"/>
        <v>5.6535856883694145E-3</v>
      </c>
      <c r="G1602" s="2">
        <f t="shared" si="147"/>
        <v>-1.7452623063923065E-3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0.55000000000000004</v>
      </c>
      <c r="C1603" s="2">
        <f t="shared" si="144"/>
        <v>0.54335247773147921</v>
      </c>
      <c r="D1603" s="2">
        <f t="shared" si="146"/>
        <v>0.54079045903261636</v>
      </c>
      <c r="E1603" s="2">
        <f t="shared" si="145"/>
        <v>2.5620186988628557E-3</v>
      </c>
      <c r="F1603" s="2">
        <f t="shared" si="149"/>
        <v>5.0352722904681031E-3</v>
      </c>
      <c r="G1603" s="2">
        <f t="shared" si="147"/>
        <v>-2.4732535916052473E-3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0.55000000000000004</v>
      </c>
      <c r="C1604" s="2">
        <f t="shared" si="144"/>
        <v>0.5428367119266363</v>
      </c>
      <c r="D1604" s="2">
        <f t="shared" si="146"/>
        <v>0.54147264725242261</v>
      </c>
      <c r="E1604" s="2">
        <f t="shared" si="145"/>
        <v>1.364064674213683E-3</v>
      </c>
      <c r="F1604" s="2">
        <f t="shared" si="149"/>
        <v>4.3010307672172194E-3</v>
      </c>
      <c r="G1604" s="2">
        <f t="shared" si="147"/>
        <v>-2.9369660930035364E-3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0.55000000000000004</v>
      </c>
      <c r="C1605" s="2">
        <f t="shared" si="144"/>
        <v>0.5393233716302307</v>
      </c>
      <c r="D1605" s="2">
        <f t="shared" si="146"/>
        <v>0.54210430301150248</v>
      </c>
      <c r="E1605" s="2">
        <f t="shared" si="145"/>
        <v>-2.7809313812717784E-3</v>
      </c>
      <c r="F1605" s="2">
        <f t="shared" si="149"/>
        <v>2.8846383375194197E-3</v>
      </c>
      <c r="G1605" s="2">
        <f t="shared" si="147"/>
        <v>-5.6655697187911981E-3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0.55000000000000004</v>
      </c>
      <c r="C1606" s="2">
        <f t="shared" si="144"/>
        <v>0.53635054522557979</v>
      </c>
      <c r="D1606" s="2">
        <f t="shared" si="146"/>
        <v>0.54268916945509493</v>
      </c>
      <c r="E1606" s="2">
        <f t="shared" si="145"/>
        <v>-6.338624229515144E-3</v>
      </c>
      <c r="F1606" s="2">
        <f t="shared" si="149"/>
        <v>1.039985824112507E-3</v>
      </c>
      <c r="G1606" s="2">
        <f t="shared" si="147"/>
        <v>-7.3786100536276508E-3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0.55000000000000004</v>
      </c>
      <c r="C1607" s="2">
        <f t="shared" si="144"/>
        <v>0.53383507672933672</v>
      </c>
      <c r="D1607" s="2">
        <f t="shared" si="146"/>
        <v>0.54323071245842125</v>
      </c>
      <c r="E1607" s="2">
        <f t="shared" si="145"/>
        <v>-9.3956357290845283E-3</v>
      </c>
      <c r="F1607" s="2">
        <f t="shared" si="149"/>
        <v>-1.0471384865269003E-3</v>
      </c>
      <c r="G1607" s="2">
        <f t="shared" si="147"/>
        <v>-8.3484972425576284E-3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0.55000000000000004</v>
      </c>
      <c r="C1608" s="2">
        <f t="shared" si="144"/>
        <v>0.53324506492482338</v>
      </c>
      <c r="D1608" s="2">
        <f t="shared" si="146"/>
        <v>0.54373214116520485</v>
      </c>
      <c r="E1608" s="2">
        <f t="shared" si="145"/>
        <v>-1.0487076240381477E-2</v>
      </c>
      <c r="F1608" s="2">
        <f t="shared" si="149"/>
        <v>-2.9351260372978156E-3</v>
      </c>
      <c r="G1608" s="2">
        <f t="shared" si="147"/>
        <v>-7.551950203083661E-3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0.55000000000000004</v>
      </c>
      <c r="C1609" s="2">
        <f t="shared" si="144"/>
        <v>0.53428428570561981</v>
      </c>
      <c r="D1609" s="2">
        <f t="shared" si="146"/>
        <v>0.54419642700481929</v>
      </c>
      <c r="E1609" s="2">
        <f t="shared" si="145"/>
        <v>-9.9121412991994839E-3</v>
      </c>
      <c r="F1609" s="2">
        <f t="shared" si="149"/>
        <v>-4.33052908967815E-3</v>
      </c>
      <c r="G1609" s="2">
        <f t="shared" si="147"/>
        <v>-5.581612209521334E-3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0.54</v>
      </c>
      <c r="C1610" s="2">
        <f t="shared" si="144"/>
        <v>0.53516362636629367</v>
      </c>
      <c r="D1610" s="2">
        <f t="shared" si="146"/>
        <v>0.5438855805600179</v>
      </c>
      <c r="E1610" s="2">
        <f t="shared" si="145"/>
        <v>-8.7219541937242351E-3</v>
      </c>
      <c r="F1610" s="2">
        <f t="shared" si="149"/>
        <v>-5.2088141104873675E-3</v>
      </c>
      <c r="G1610" s="2">
        <f t="shared" si="147"/>
        <v>-3.5131400832368676E-3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5">
        <f>TITRES_STAT!D1614</f>
        <v>0.52</v>
      </c>
      <c r="C1611" s="2">
        <f t="shared" si="144"/>
        <v>0.53590768384840237</v>
      </c>
      <c r="D1611" s="2">
        <f t="shared" si="146"/>
        <v>0.54211627829631281</v>
      </c>
      <c r="E1611" s="2">
        <f t="shared" si="145"/>
        <v>-6.2085944479104427E-3</v>
      </c>
      <c r="F1611" s="2">
        <f t="shared" si="149"/>
        <v>-5.4087701779719829E-3</v>
      </c>
      <c r="G1611" s="2">
        <f t="shared" si="147"/>
        <v>-7.998242699384598E-4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5">
        <f>TITRES_STAT!D1615</f>
        <v>0.54</v>
      </c>
      <c r="C1612" s="2">
        <f t="shared" si="144"/>
        <v>0.53499880941018663</v>
      </c>
      <c r="D1612" s="2">
        <f t="shared" si="146"/>
        <v>0.54195951694103039</v>
      </c>
      <c r="E1612" s="2">
        <f t="shared" si="145"/>
        <v>-6.9607075308437683E-3</v>
      </c>
      <c r="F1612" s="2">
        <f t="shared" si="149"/>
        <v>-5.7191576485463406E-3</v>
      </c>
      <c r="G1612" s="2">
        <f t="shared" si="147"/>
        <v>-1.2415498822974276E-3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5">
        <f>TITRES_STAT!D1616</f>
        <v>0.54</v>
      </c>
      <c r="C1613" s="2">
        <f t="shared" si="144"/>
        <v>0.53730668488554256</v>
      </c>
      <c r="D1613" s="2">
        <f t="shared" si="146"/>
        <v>0.54181436753799117</v>
      </c>
      <c r="E1613" s="2">
        <f t="shared" si="145"/>
        <v>-4.507682652448608E-3</v>
      </c>
      <c r="F1613" s="2">
        <f t="shared" si="149"/>
        <v>-5.4768626493267945E-3</v>
      </c>
      <c r="G1613" s="2">
        <f t="shared" si="147"/>
        <v>9.6917999687818647E-4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0.54</v>
      </c>
      <c r="C1614" s="2">
        <f t="shared" si="144"/>
        <v>0.53925950259545907</v>
      </c>
      <c r="D1614" s="2">
        <f t="shared" si="146"/>
        <v>0.54167996994258449</v>
      </c>
      <c r="E1614" s="2">
        <f t="shared" si="145"/>
        <v>-2.4204673471254212E-3</v>
      </c>
      <c r="F1614" s="2">
        <f t="shared" si="149"/>
        <v>-4.86558358888652E-3</v>
      </c>
      <c r="G1614" s="2">
        <f t="shared" si="147"/>
        <v>2.4451162417610988E-3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0.55000000000000004</v>
      </c>
      <c r="C1615" s="2">
        <f t="shared" ref="C1615:C1678" si="150">$C$4*B1605+C1614*(1-$C$4)</f>
        <v>0.54091188681154234</v>
      </c>
      <c r="D1615" s="2">
        <f t="shared" si="146"/>
        <v>0.54229626846535606</v>
      </c>
      <c r="E1615" s="2">
        <f t="shared" si="145"/>
        <v>-1.3843816538137155E-3</v>
      </c>
      <c r="F1615" s="2">
        <f t="shared" si="149"/>
        <v>-4.1693432018719591E-3</v>
      </c>
      <c r="G1615" s="2">
        <f t="shared" si="147"/>
        <v>2.7849615480582436E-3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0.55000000000000004</v>
      </c>
      <c r="C1616" s="2">
        <f t="shared" si="150"/>
        <v>0.54231005807130506</v>
      </c>
      <c r="D1616" s="2">
        <f t="shared" si="146"/>
        <v>0.54286691524570008</v>
      </c>
      <c r="E1616" s="2">
        <f t="shared" si="145"/>
        <v>-5.5685717439502014E-4</v>
      </c>
      <c r="F1616" s="2">
        <f t="shared" si="149"/>
        <v>-3.4468459963765716E-3</v>
      </c>
      <c r="G1616" s="2">
        <f t="shared" si="147"/>
        <v>2.8899888219815514E-3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0.55000000000000004</v>
      </c>
      <c r="C1617" s="2">
        <f t="shared" si="150"/>
        <v>0.54349312606033506</v>
      </c>
      <c r="D1617" s="2">
        <f t="shared" si="146"/>
        <v>0.5433952918941668</v>
      </c>
      <c r="E1617" s="2">
        <f t="shared" si="145"/>
        <v>9.783416616826468E-5</v>
      </c>
      <c r="F1617" s="2">
        <f t="shared" si="149"/>
        <v>-2.7379099638676044E-3</v>
      </c>
      <c r="G1617" s="2">
        <f t="shared" si="147"/>
        <v>2.8357441300358691E-3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0.54</v>
      </c>
      <c r="C1618" s="2">
        <f t="shared" si="150"/>
        <v>0.54449418358951429</v>
      </c>
      <c r="D1618" s="2">
        <f t="shared" si="146"/>
        <v>0.5431437887908952</v>
      </c>
      <c r="E1618" s="2">
        <f t="shared" si="145"/>
        <v>1.3503947986190923E-3</v>
      </c>
      <c r="F1618" s="2">
        <f t="shared" si="149"/>
        <v>-1.9202490113702654E-3</v>
      </c>
      <c r="G1618" s="2">
        <f t="shared" si="147"/>
        <v>3.2706438099893579E-3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0.54</v>
      </c>
      <c r="C1619" s="2">
        <f t="shared" si="150"/>
        <v>0.54534123226805054</v>
      </c>
      <c r="D1619" s="2">
        <f t="shared" si="146"/>
        <v>0.54291091554712523</v>
      </c>
      <c r="E1619" s="2">
        <f t="shared" si="145"/>
        <v>2.4303167209253074E-3</v>
      </c>
      <c r="F1619" s="2">
        <f t="shared" si="149"/>
        <v>-1.0501358649111509E-3</v>
      </c>
      <c r="G1619" s="2">
        <f t="shared" si="147"/>
        <v>3.4804525858364585E-3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0.53</v>
      </c>
      <c r="C1620" s="2">
        <f t="shared" si="150"/>
        <v>0.54451950422681195</v>
      </c>
      <c r="D1620" s="2">
        <f t="shared" si="146"/>
        <v>0.54195455143252336</v>
      </c>
      <c r="E1620" s="2">
        <f t="shared" si="145"/>
        <v>2.5649527942885886E-3</v>
      </c>
      <c r="F1620" s="2">
        <f t="shared" si="149"/>
        <v>-3.2711813307120309E-4</v>
      </c>
      <c r="G1620" s="2">
        <f t="shared" si="147"/>
        <v>2.8920709273597914E-3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0.52</v>
      </c>
      <c r="C1621" s="2">
        <f t="shared" si="150"/>
        <v>0.54074727280730239</v>
      </c>
      <c r="D1621" s="2">
        <f t="shared" si="146"/>
        <v>0.5403282883634476</v>
      </c>
      <c r="E1621" s="2">
        <f t="shared" si="145"/>
        <v>4.1898444385479738E-4</v>
      </c>
      <c r="F1621" s="2">
        <f t="shared" si="149"/>
        <v>-1.7789761768600303E-4</v>
      </c>
      <c r="G1621" s="2">
        <f t="shared" si="147"/>
        <v>5.9688206154080042E-4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0.52</v>
      </c>
      <c r="C1622" s="2">
        <f t="shared" si="150"/>
        <v>0.54063230776002513</v>
      </c>
      <c r="D1622" s="2">
        <f t="shared" si="146"/>
        <v>0.53882248922541442</v>
      </c>
      <c r="E1622" s="2">
        <f t="shared" si="145"/>
        <v>1.8098185346107076E-3</v>
      </c>
      <c r="F1622" s="2">
        <f t="shared" si="149"/>
        <v>2.1964561277333913E-4</v>
      </c>
      <c r="G1622" s="2">
        <f t="shared" si="147"/>
        <v>1.5901729218373685E-3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0.52</v>
      </c>
      <c r="C1623" s="2">
        <f t="shared" si="150"/>
        <v>0.54053502964309819</v>
      </c>
      <c r="D1623" s="2">
        <f t="shared" si="146"/>
        <v>0.5374282307642726</v>
      </c>
      <c r="E1623" s="2">
        <f t="shared" si="145"/>
        <v>3.1067988788255896E-3</v>
      </c>
      <c r="F1623" s="2">
        <f t="shared" si="149"/>
        <v>7.9707626598378933E-4</v>
      </c>
      <c r="G1623" s="2">
        <f t="shared" si="147"/>
        <v>2.3097226128418E-3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0.53</v>
      </c>
      <c r="C1624" s="2">
        <f t="shared" si="150"/>
        <v>0.54045271739031386</v>
      </c>
      <c r="D1624" s="2">
        <f t="shared" si="146"/>
        <v>0.53687799144840054</v>
      </c>
      <c r="E1624" s="2">
        <f t="shared" si="145"/>
        <v>3.5747259419133259E-3</v>
      </c>
      <c r="F1624" s="2">
        <f t="shared" si="149"/>
        <v>1.3526062011696967E-3</v>
      </c>
      <c r="G1624" s="2">
        <f t="shared" si="147"/>
        <v>2.2221197407436295E-3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0.53</v>
      </c>
      <c r="C1625" s="2">
        <f t="shared" si="150"/>
        <v>0.5419215300994964</v>
      </c>
      <c r="D1625" s="2">
        <f t="shared" si="146"/>
        <v>0.53636851060037083</v>
      </c>
      <c r="E1625" s="2">
        <f t="shared" si="145"/>
        <v>5.5530194991255666E-3</v>
      </c>
      <c r="F1625" s="2">
        <f t="shared" si="149"/>
        <v>2.1926888607608709E-3</v>
      </c>
      <c r="G1625" s="2">
        <f t="shared" si="147"/>
        <v>3.3603306383646957E-3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0.52</v>
      </c>
      <c r="C1626" s="2">
        <f t="shared" si="150"/>
        <v>0.54316437162265074</v>
      </c>
      <c r="D1626" s="2">
        <f t="shared" si="146"/>
        <v>0.5351560283336767</v>
      </c>
      <c r="E1626" s="2">
        <f t="shared" si="145"/>
        <v>8.0083432889740402E-3</v>
      </c>
      <c r="F1626" s="2">
        <f t="shared" si="149"/>
        <v>3.3558197464035049E-3</v>
      </c>
      <c r="G1626" s="2">
        <f t="shared" si="147"/>
        <v>4.6525235425705358E-3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0.52</v>
      </c>
      <c r="C1627" s="2">
        <f t="shared" si="150"/>
        <v>0.5442160067576276</v>
      </c>
      <c r="D1627" s="2">
        <f t="shared" si="146"/>
        <v>0.53403335956821918</v>
      </c>
      <c r="E1627" s="2">
        <f t="shared" si="145"/>
        <v>1.0182647189408423E-2</v>
      </c>
      <c r="F1627" s="2">
        <f t="shared" si="149"/>
        <v>4.7211852350044891E-3</v>
      </c>
      <c r="G1627" s="2">
        <f t="shared" si="147"/>
        <v>5.4614619544039334E-3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0.52</v>
      </c>
      <c r="C1628" s="2">
        <f t="shared" si="150"/>
        <v>0.5435673903333772</v>
      </c>
      <c r="D1628" s="2">
        <f t="shared" si="146"/>
        <v>0.5329938514520548</v>
      </c>
      <c r="E1628" s="2">
        <f t="shared" ref="E1628:E1691" si="151">C1628-D1628</f>
        <v>1.0573538881322397E-2</v>
      </c>
      <c r="F1628" s="2">
        <f t="shared" si="149"/>
        <v>5.8916559642680708E-3</v>
      </c>
      <c r="G1628" s="2">
        <f t="shared" si="147"/>
        <v>4.6818829170543266E-3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0.53</v>
      </c>
      <c r="C1629" s="2">
        <f t="shared" si="150"/>
        <v>0.54301856105131918</v>
      </c>
      <c r="D1629" s="2">
        <f t="shared" ref="D1629:D1692" si="152">$D$4*B1629+(1-$D$4)*D1628</f>
        <v>0.53277208467782855</v>
      </c>
      <c r="E1629" s="2">
        <f t="shared" si="151"/>
        <v>1.0246476373490632E-2</v>
      </c>
      <c r="F1629" s="2">
        <f t="shared" si="149"/>
        <v>6.7626200461125829E-3</v>
      </c>
      <c r="G1629" s="2">
        <f t="shared" si="147"/>
        <v>3.4838563273780487E-3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0.52</v>
      </c>
      <c r="C1630" s="2">
        <f t="shared" si="150"/>
        <v>0.54101570550496236</v>
      </c>
      <c r="D1630" s="2">
        <f t="shared" si="152"/>
        <v>0.53182600433132277</v>
      </c>
      <c r="E1630" s="2">
        <f t="shared" si="151"/>
        <v>9.1897011736395973E-3</v>
      </c>
      <c r="F1630" s="2">
        <f t="shared" si="149"/>
        <v>7.2480362716179862E-3</v>
      </c>
      <c r="G1630" s="2">
        <f t="shared" si="147"/>
        <v>1.9416649020216111E-3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0.52</v>
      </c>
      <c r="C1631" s="2">
        <f t="shared" si="150"/>
        <v>0.53778252004266047</v>
      </c>
      <c r="D1631" s="2">
        <f t="shared" si="152"/>
        <v>0.53095000401048409</v>
      </c>
      <c r="E1631" s="2">
        <f t="shared" si="151"/>
        <v>6.8325160321763834E-3</v>
      </c>
      <c r="F1631" s="2">
        <f t="shared" si="149"/>
        <v>7.1649322237296656E-3</v>
      </c>
      <c r="G1631" s="2">
        <f t="shared" si="147"/>
        <v>-3.3241619155328223E-4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0.52</v>
      </c>
      <c r="C1632" s="2">
        <f t="shared" si="150"/>
        <v>0.53504674772840499</v>
      </c>
      <c r="D1632" s="2">
        <f t="shared" si="152"/>
        <v>0.53013889260230007</v>
      </c>
      <c r="E1632" s="2">
        <f t="shared" si="151"/>
        <v>4.9078551261049208E-3</v>
      </c>
      <c r="F1632" s="2">
        <f t="shared" si="149"/>
        <v>6.7135168042047177E-3</v>
      </c>
      <c r="G1632" s="2">
        <f t="shared" si="147"/>
        <v>-1.8056616780997969E-3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0.54</v>
      </c>
      <c r="C1633" s="2">
        <f t="shared" si="150"/>
        <v>0.53273186346249657</v>
      </c>
      <c r="D1633" s="2">
        <f t="shared" si="152"/>
        <v>0.53086934500212968</v>
      </c>
      <c r="E1633" s="2">
        <f t="shared" si="151"/>
        <v>1.8625184603668909E-3</v>
      </c>
      <c r="F1633" s="2">
        <f t="shared" si="149"/>
        <v>5.7433171354371532E-3</v>
      </c>
      <c r="G1633" s="2">
        <f t="shared" si="147"/>
        <v>-3.8807986750702623E-3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0.55000000000000004</v>
      </c>
      <c r="C1634" s="2">
        <f t="shared" si="150"/>
        <v>0.53231157677595864</v>
      </c>
      <c r="D1634" s="2">
        <f t="shared" si="152"/>
        <v>0.53228643055752745</v>
      </c>
      <c r="E1634" s="2">
        <f t="shared" si="151"/>
        <v>2.5146218431193468E-5</v>
      </c>
      <c r="F1634" s="2">
        <f t="shared" si="149"/>
        <v>4.5996829520359613E-3</v>
      </c>
      <c r="G1634" s="2">
        <f t="shared" si="147"/>
        <v>-4.5745367336047678E-3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0.55000000000000004</v>
      </c>
      <c r="C1635" s="2">
        <f t="shared" si="150"/>
        <v>0.53195594957965731</v>
      </c>
      <c r="D1635" s="2">
        <f t="shared" si="152"/>
        <v>0.5335985468125255</v>
      </c>
      <c r="E1635" s="2">
        <f t="shared" si="151"/>
        <v>-1.6425972328681926E-3</v>
      </c>
      <c r="F1635" s="2">
        <f t="shared" si="149"/>
        <v>3.3512269150551307E-3</v>
      </c>
      <c r="G1635" s="2">
        <f t="shared" si="147"/>
        <v>-4.9938241479233238E-3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0.55000000000000004</v>
      </c>
      <c r="C1636" s="2">
        <f t="shared" si="150"/>
        <v>0.53011657272124846</v>
      </c>
      <c r="D1636" s="2">
        <f t="shared" si="152"/>
        <v>0.53481346927085693</v>
      </c>
      <c r="E1636" s="2">
        <f t="shared" si="151"/>
        <v>-4.6968965496084758E-3</v>
      </c>
      <c r="F1636" s="2">
        <f t="shared" si="149"/>
        <v>1.7416022221224095E-3</v>
      </c>
      <c r="G1636" s="2">
        <f t="shared" ref="G1636:G1699" si="153">E1636-F1636</f>
        <v>-6.4384987717308849E-3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0.54</v>
      </c>
      <c r="C1637" s="2">
        <f t="shared" si="150"/>
        <v>0.52856017691797941</v>
      </c>
      <c r="D1637" s="2">
        <f t="shared" si="152"/>
        <v>0.53519765673227493</v>
      </c>
      <c r="E1637" s="2">
        <f t="shared" si="151"/>
        <v>-6.6374798142955216E-3</v>
      </c>
      <c r="F1637" s="2">
        <f t="shared" ref="F1637:F1700" si="155">(E1637*(2/(10)))+((1-(2/10))*F1636)</f>
        <v>6.5785814838823214E-5</v>
      </c>
      <c r="G1637" s="2">
        <f t="shared" si="153"/>
        <v>-6.7032656291343452E-3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0.52</v>
      </c>
      <c r="C1638" s="2">
        <f t="shared" si="150"/>
        <v>0.52724322662290568</v>
      </c>
      <c r="D1638" s="2">
        <f t="shared" si="152"/>
        <v>0.53407190438173602</v>
      </c>
      <c r="E1638" s="2">
        <f t="shared" si="151"/>
        <v>-6.8286777588303371E-3</v>
      </c>
      <c r="F1638" s="2">
        <f t="shared" si="155"/>
        <v>-1.3131068998950091E-3</v>
      </c>
      <c r="G1638" s="2">
        <f t="shared" si="153"/>
        <v>-5.5155708589353283E-3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0.52</v>
      </c>
      <c r="C1639" s="2">
        <f t="shared" si="150"/>
        <v>0.52766734560399708</v>
      </c>
      <c r="D1639" s="2">
        <f t="shared" si="152"/>
        <v>0.53302954109420009</v>
      </c>
      <c r="E1639" s="2">
        <f t="shared" si="151"/>
        <v>-5.3621954902030033E-3</v>
      </c>
      <c r="F1639" s="2">
        <f t="shared" si="155"/>
        <v>-2.1229246179566078E-3</v>
      </c>
      <c r="G1639" s="2">
        <f t="shared" si="153"/>
        <v>-3.2392708722463956E-3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0.52</v>
      </c>
      <c r="C1640" s="2">
        <f t="shared" si="150"/>
        <v>0.52648775397261294</v>
      </c>
      <c r="D1640" s="2">
        <f t="shared" si="152"/>
        <v>0.53206438990203708</v>
      </c>
      <c r="E1640" s="2">
        <f t="shared" si="151"/>
        <v>-5.5766359294241452E-3</v>
      </c>
      <c r="F1640" s="2">
        <f t="shared" si="155"/>
        <v>-2.8136668802501152E-3</v>
      </c>
      <c r="G1640" s="2">
        <f t="shared" si="153"/>
        <v>-2.76296904917403E-3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0.51</v>
      </c>
      <c r="C1641" s="2">
        <f t="shared" si="150"/>
        <v>0.52548963797682635</v>
      </c>
      <c r="D1641" s="2">
        <f t="shared" si="152"/>
        <v>0.53042999065003438</v>
      </c>
      <c r="E1641" s="2">
        <f t="shared" si="151"/>
        <v>-4.9403526732080261E-3</v>
      </c>
      <c r="F1641" s="2">
        <f t="shared" si="155"/>
        <v>-3.2390040388416974E-3</v>
      </c>
      <c r="G1641" s="2">
        <f t="shared" si="153"/>
        <v>-1.7013486343663287E-3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0.52</v>
      </c>
      <c r="C1642" s="2">
        <f t="shared" si="150"/>
        <v>0.52464507828808382</v>
      </c>
      <c r="D1642" s="2">
        <f t="shared" si="152"/>
        <v>0.52965739875003182</v>
      </c>
      <c r="E1642" s="2">
        <f t="shared" si="151"/>
        <v>-5.0123204619479944E-3</v>
      </c>
      <c r="F1642" s="2">
        <f t="shared" si="155"/>
        <v>-3.593667323462957E-3</v>
      </c>
      <c r="G1642" s="2">
        <f t="shared" si="153"/>
        <v>-1.4186531384850374E-3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0.52</v>
      </c>
      <c r="C1643" s="2">
        <f t="shared" si="150"/>
        <v>0.52700737393607089</v>
      </c>
      <c r="D1643" s="2">
        <f t="shared" si="152"/>
        <v>0.52894203587965916</v>
      </c>
      <c r="E1643" s="2">
        <f t="shared" si="151"/>
        <v>-1.9346619435882673E-3</v>
      </c>
      <c r="F1643" s="2">
        <f t="shared" si="155"/>
        <v>-3.2618662474880192E-3</v>
      </c>
      <c r="G1643" s="2">
        <f t="shared" si="153"/>
        <v>1.3272043038997519E-3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0.52</v>
      </c>
      <c r="C1644" s="2">
        <f t="shared" si="150"/>
        <v>0.53054470102282925</v>
      </c>
      <c r="D1644" s="2">
        <f t="shared" si="152"/>
        <v>0.52827966285153627</v>
      </c>
      <c r="E1644" s="2">
        <f t="shared" si="151"/>
        <v>2.2650381712929768E-3</v>
      </c>
      <c r="F1644" s="2">
        <f t="shared" si="155"/>
        <v>-2.1564853637318204E-3</v>
      </c>
      <c r="G1644" s="2">
        <f t="shared" si="153"/>
        <v>4.4215235350247972E-3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0.53</v>
      </c>
      <c r="C1645" s="2">
        <f t="shared" si="150"/>
        <v>0.53353782394239402</v>
      </c>
      <c r="D1645" s="2">
        <f t="shared" si="152"/>
        <v>0.52840709523290397</v>
      </c>
      <c r="E1645" s="2">
        <f t="shared" si="151"/>
        <v>5.1307287094900511E-3</v>
      </c>
      <c r="F1645" s="2">
        <f t="shared" si="155"/>
        <v>-6.9904254908744606E-4</v>
      </c>
      <c r="G1645" s="2">
        <f t="shared" si="153"/>
        <v>5.8297712585774972E-3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0.52</v>
      </c>
      <c r="C1646" s="2">
        <f t="shared" si="150"/>
        <v>0.53607046641279499</v>
      </c>
      <c r="D1646" s="2">
        <f t="shared" si="152"/>
        <v>0.52778434743787406</v>
      </c>
      <c r="E1646" s="2">
        <f t="shared" si="151"/>
        <v>8.2861189749209307E-3</v>
      </c>
      <c r="F1646" s="2">
        <f t="shared" si="155"/>
        <v>1.0979897557142294E-3</v>
      </c>
      <c r="G1646" s="2">
        <f t="shared" si="153"/>
        <v>7.1881292192067011E-3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0.52</v>
      </c>
      <c r="C1647" s="2">
        <f t="shared" si="150"/>
        <v>0.53667501004159579</v>
      </c>
      <c r="D1647" s="2">
        <f t="shared" si="152"/>
        <v>0.52720772910914271</v>
      </c>
      <c r="E1647" s="2">
        <f t="shared" si="151"/>
        <v>9.4672809324530816E-3</v>
      </c>
      <c r="F1647" s="2">
        <f t="shared" si="155"/>
        <v>2.7718479910619999E-3</v>
      </c>
      <c r="G1647" s="2">
        <f t="shared" si="153"/>
        <v>6.6954329413910817E-3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0.51</v>
      </c>
      <c r="C1648" s="2">
        <f t="shared" si="150"/>
        <v>0.5341096238813503</v>
      </c>
      <c r="D1648" s="2">
        <f t="shared" si="152"/>
        <v>0.52593308250846549</v>
      </c>
      <c r="E1648" s="2">
        <f t="shared" si="151"/>
        <v>8.1765413728848158E-3</v>
      </c>
      <c r="F1648" s="2">
        <f t="shared" si="155"/>
        <v>3.8527866674265632E-3</v>
      </c>
      <c r="G1648" s="2">
        <f t="shared" si="153"/>
        <v>4.3237547054582525E-3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0.51</v>
      </c>
      <c r="C1649" s="2">
        <f t="shared" si="150"/>
        <v>0.5319389125149887</v>
      </c>
      <c r="D1649" s="2">
        <f t="shared" si="152"/>
        <v>0.52475285417450512</v>
      </c>
      <c r="E1649" s="2">
        <f t="shared" si="151"/>
        <v>7.1860583404835809E-3</v>
      </c>
      <c r="F1649" s="2">
        <f t="shared" si="155"/>
        <v>4.5194410020379669E-3</v>
      </c>
      <c r="G1649" s="2">
        <f t="shared" si="153"/>
        <v>2.666617338445614E-3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5">
        <f>TITRES_STAT!D1653</f>
        <v>0.5</v>
      </c>
      <c r="C1650" s="2">
        <f t="shared" si="150"/>
        <v>0.53010215674345196</v>
      </c>
      <c r="D1650" s="2">
        <f t="shared" si="152"/>
        <v>0.52291930942083809</v>
      </c>
      <c r="E1650" s="2">
        <f t="shared" si="151"/>
        <v>7.1828473226138723E-3</v>
      </c>
      <c r="F1650" s="2">
        <f t="shared" si="155"/>
        <v>5.0521222661531482E-3</v>
      </c>
      <c r="G1650" s="2">
        <f t="shared" si="153"/>
        <v>2.1307250564607241E-3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5">
        <f>TITRES_STAT!D1654</f>
        <v>0.5</v>
      </c>
      <c r="C1651" s="2">
        <f t="shared" si="150"/>
        <v>0.52700951724445932</v>
      </c>
      <c r="D1651" s="2">
        <f t="shared" si="152"/>
        <v>0.52122158279707231</v>
      </c>
      <c r="E1651" s="2">
        <f t="shared" si="151"/>
        <v>5.7879344473870109E-3</v>
      </c>
      <c r="F1651" s="2">
        <f t="shared" si="155"/>
        <v>5.1992847023999214E-3</v>
      </c>
      <c r="G1651" s="2">
        <f t="shared" si="153"/>
        <v>5.886497449870895E-4</v>
      </c>
      <c r="H1651" s="2" t="str">
        <f t="shared" si="154"/>
        <v>Sell</v>
      </c>
    </row>
    <row r="1652" spans="1:8" ht="13.5" x14ac:dyDescent="0.25">
      <c r="A1652" s="3">
        <f>TITRES_STAT!B1655</f>
        <v>44718</v>
      </c>
      <c r="B1652" s="5">
        <f>TITRES_STAT!D1655</f>
        <v>0.5</v>
      </c>
      <c r="C1652" s="2">
        <f t="shared" si="150"/>
        <v>0.52593112997608094</v>
      </c>
      <c r="D1652" s="2">
        <f t="shared" si="152"/>
        <v>0.51964961370099294</v>
      </c>
      <c r="E1652" s="2">
        <f t="shared" si="151"/>
        <v>6.2815162750879949E-3</v>
      </c>
      <c r="F1652" s="2">
        <f t="shared" si="155"/>
        <v>5.4157310169375365E-3</v>
      </c>
      <c r="G1652" s="2">
        <f t="shared" si="153"/>
        <v>8.6578525815045847E-4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5">
        <f>TITRES_STAT!D1656</f>
        <v>0.5</v>
      </c>
      <c r="C1653" s="2">
        <f t="shared" si="150"/>
        <v>0.5250186484412992</v>
      </c>
      <c r="D1653" s="2">
        <f t="shared" si="152"/>
        <v>0.51819408676017864</v>
      </c>
      <c r="E1653" s="2">
        <f t="shared" si="151"/>
        <v>6.8245616811205556E-3</v>
      </c>
      <c r="F1653" s="2">
        <f t="shared" si="155"/>
        <v>5.6974971497741403E-3</v>
      </c>
      <c r="G1653" s="2">
        <f t="shared" si="153"/>
        <v>1.1270645313464153E-3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5">
        <f>TITRES_STAT!D1657</f>
        <v>0.5</v>
      </c>
      <c r="C1654" s="2">
        <f t="shared" si="150"/>
        <v>0.52424654868109932</v>
      </c>
      <c r="D1654" s="2">
        <f t="shared" si="152"/>
        <v>0.51684637662979505</v>
      </c>
      <c r="E1654" s="2">
        <f t="shared" si="151"/>
        <v>7.4001720513042768E-3</v>
      </c>
      <c r="F1654" s="2">
        <f t="shared" si="155"/>
        <v>6.0380321300801676E-3</v>
      </c>
      <c r="G1654" s="2">
        <f t="shared" si="153"/>
        <v>1.3621399212241092E-3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0.52</v>
      </c>
      <c r="C1655" s="2">
        <f t="shared" si="150"/>
        <v>0.52513169503785329</v>
      </c>
      <c r="D1655" s="2">
        <f t="shared" si="152"/>
        <v>0.51707997836092134</v>
      </c>
      <c r="E1655" s="2">
        <f t="shared" si="151"/>
        <v>8.0517166769319415E-3</v>
      </c>
      <c r="F1655" s="2">
        <f t="shared" si="155"/>
        <v>6.4407690394505225E-3</v>
      </c>
      <c r="G1655" s="2">
        <f t="shared" si="153"/>
        <v>1.6109476374814189E-3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0.5</v>
      </c>
      <c r="C1656" s="2">
        <f t="shared" si="150"/>
        <v>0.52434220349356819</v>
      </c>
      <c r="D1656" s="2">
        <f t="shared" si="152"/>
        <v>0.5158147947786309</v>
      </c>
      <c r="E1656" s="2">
        <f t="shared" si="151"/>
        <v>8.5274087149372901E-3</v>
      </c>
      <c r="F1656" s="2">
        <f t="shared" si="155"/>
        <v>6.8580969745478766E-3</v>
      </c>
      <c r="G1656" s="2">
        <f t="shared" si="153"/>
        <v>1.6693117403894136E-3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0.52</v>
      </c>
      <c r="C1657" s="2">
        <f t="shared" si="150"/>
        <v>0.52367417218686541</v>
      </c>
      <c r="D1657" s="2">
        <f t="shared" si="152"/>
        <v>0.51612480998021382</v>
      </c>
      <c r="E1657" s="2">
        <f t="shared" si="151"/>
        <v>7.5493622066515886E-3</v>
      </c>
      <c r="F1657" s="2">
        <f t="shared" si="155"/>
        <v>6.9963500209686193E-3</v>
      </c>
      <c r="G1657" s="2">
        <f t="shared" si="153"/>
        <v>5.530121856829693E-4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0.5</v>
      </c>
      <c r="C1658" s="2">
        <f t="shared" si="150"/>
        <v>0.52157045338888608</v>
      </c>
      <c r="D1658" s="2">
        <f t="shared" si="152"/>
        <v>0.51493037961130916</v>
      </c>
      <c r="E1658" s="2">
        <f t="shared" si="151"/>
        <v>6.6400737775769159E-3</v>
      </c>
      <c r="F1658" s="2">
        <f t="shared" si="155"/>
        <v>6.9250947722902792E-3</v>
      </c>
      <c r="G1658" s="2">
        <f t="shared" si="153"/>
        <v>-2.8502099471336331E-4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5">
        <f>TITRES_STAT!D1662</f>
        <v>0.51</v>
      </c>
      <c r="C1659" s="2">
        <f t="shared" si="150"/>
        <v>0.51979038363674979</v>
      </c>
      <c r="D1659" s="2">
        <f t="shared" si="152"/>
        <v>0.51456516630676774</v>
      </c>
      <c r="E1659" s="2">
        <f t="shared" si="151"/>
        <v>5.2252173299820459E-3</v>
      </c>
      <c r="F1659" s="2">
        <f t="shared" si="155"/>
        <v>6.5851192838286329E-3</v>
      </c>
      <c r="G1659" s="2">
        <f t="shared" si="153"/>
        <v>-1.3599019538465869E-3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5">
        <f>TITRES_STAT!D1663</f>
        <v>0.5</v>
      </c>
      <c r="C1660" s="2">
        <f t="shared" si="150"/>
        <v>0.51674570923109597</v>
      </c>
      <c r="D1660" s="2">
        <f t="shared" si="152"/>
        <v>0.51348626509885897</v>
      </c>
      <c r="E1660" s="2">
        <f t="shared" si="151"/>
        <v>3.2594441322369994E-3</v>
      </c>
      <c r="F1660" s="2">
        <f t="shared" si="155"/>
        <v>5.9199842535103062E-3</v>
      </c>
      <c r="G1660" s="2">
        <f t="shared" si="153"/>
        <v>-2.6605401212733068E-3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5">
        <f>TITRES_STAT!D1664</f>
        <v>0.5</v>
      </c>
      <c r="C1661" s="2">
        <f t="shared" si="150"/>
        <v>0.51416944627246575</v>
      </c>
      <c r="D1661" s="2">
        <f t="shared" si="152"/>
        <v>0.51248728249894349</v>
      </c>
      <c r="E1661" s="2">
        <f t="shared" si="151"/>
        <v>1.6821637735222605E-3</v>
      </c>
      <c r="F1661" s="2">
        <f t="shared" si="155"/>
        <v>5.0724201575126976E-3</v>
      </c>
      <c r="G1661" s="2">
        <f t="shared" si="153"/>
        <v>-3.390256383990437E-3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0.51</v>
      </c>
      <c r="C1662" s="2">
        <f t="shared" si="150"/>
        <v>0.5119895314613172</v>
      </c>
      <c r="D1662" s="2">
        <f t="shared" si="152"/>
        <v>0.51230303935087362</v>
      </c>
      <c r="E1662" s="2">
        <f t="shared" si="151"/>
        <v>-3.1350788955641917E-4</v>
      </c>
      <c r="F1662" s="2">
        <f t="shared" si="155"/>
        <v>3.9952345480988739E-3</v>
      </c>
      <c r="G1662" s="2">
        <f t="shared" si="153"/>
        <v>-4.308742437655293E-3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0.52</v>
      </c>
      <c r="C1663" s="2">
        <f t="shared" si="150"/>
        <v>0.5101449881595761</v>
      </c>
      <c r="D1663" s="2">
        <f t="shared" si="152"/>
        <v>0.51287318458414222</v>
      </c>
      <c r="E1663" s="2">
        <f t="shared" si="151"/>
        <v>-2.7281964245661205E-3</v>
      </c>
      <c r="F1663" s="2">
        <f t="shared" si="155"/>
        <v>2.6505483535658749E-3</v>
      </c>
      <c r="G1663" s="2">
        <f t="shared" si="153"/>
        <v>-5.3787447781319959E-3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5">
        <f>TITRES_STAT!D1667</f>
        <v>0.51</v>
      </c>
      <c r="C1664" s="2">
        <f t="shared" si="150"/>
        <v>0.50858422075041054</v>
      </c>
      <c r="D1664" s="2">
        <f t="shared" si="152"/>
        <v>0.51266035609642802</v>
      </c>
      <c r="E1664" s="2">
        <f t="shared" si="151"/>
        <v>-4.0761353460174732E-3</v>
      </c>
      <c r="F1664" s="2">
        <f t="shared" si="155"/>
        <v>1.3052116136492051E-3</v>
      </c>
      <c r="G1664" s="2">
        <f t="shared" si="153"/>
        <v>-5.3813469596666781E-3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0.52</v>
      </c>
      <c r="C1665" s="2">
        <f t="shared" si="150"/>
        <v>0.51034049448111662</v>
      </c>
      <c r="D1665" s="2">
        <f t="shared" si="152"/>
        <v>0.51320403342261856</v>
      </c>
      <c r="E1665" s="2">
        <f t="shared" si="151"/>
        <v>-2.8635389415019308E-3</v>
      </c>
      <c r="F1665" s="2">
        <f t="shared" si="155"/>
        <v>4.7146150261897786E-4</v>
      </c>
      <c r="G1665" s="2">
        <f t="shared" si="153"/>
        <v>-3.3350004441209087E-3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0.52</v>
      </c>
      <c r="C1666" s="2">
        <f t="shared" si="150"/>
        <v>0.50874964917632948</v>
      </c>
      <c r="D1666" s="2">
        <f t="shared" si="152"/>
        <v>0.51370743835427646</v>
      </c>
      <c r="E1666" s="2">
        <f t="shared" si="151"/>
        <v>-4.9577891779469807E-3</v>
      </c>
      <c r="F1666" s="2">
        <f t="shared" si="155"/>
        <v>-6.143886334942139E-4</v>
      </c>
      <c r="G1666" s="2">
        <f t="shared" si="153"/>
        <v>-4.3434005444527666E-3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0.52</v>
      </c>
      <c r="C1667" s="2">
        <f t="shared" si="150"/>
        <v>0.51048047237997107</v>
      </c>
      <c r="D1667" s="2">
        <f t="shared" si="152"/>
        <v>0.51417355403173748</v>
      </c>
      <c r="E1667" s="2">
        <f t="shared" si="151"/>
        <v>-3.6930816517664056E-3</v>
      </c>
      <c r="F1667" s="2">
        <f t="shared" si="155"/>
        <v>-1.2301272371486524E-3</v>
      </c>
      <c r="G1667" s="2">
        <f t="shared" si="153"/>
        <v>-2.4629544146177532E-3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0.52</v>
      </c>
      <c r="C1668" s="2">
        <f t="shared" si="150"/>
        <v>0.50886809201382166</v>
      </c>
      <c r="D1668" s="2">
        <f t="shared" si="152"/>
        <v>0.51460514262197921</v>
      </c>
      <c r="E1668" s="2">
        <f t="shared" si="151"/>
        <v>-5.7370506081575456E-3</v>
      </c>
      <c r="F1668" s="2">
        <f t="shared" si="155"/>
        <v>-2.1315119113504309E-3</v>
      </c>
      <c r="G1668" s="2">
        <f t="shared" si="153"/>
        <v>-3.6055386968071148E-3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0.52</v>
      </c>
      <c r="C1669" s="2">
        <f t="shared" si="150"/>
        <v>0.50904223170400287</v>
      </c>
      <c r="D1669" s="2">
        <f t="shared" si="152"/>
        <v>0.51500476168701781</v>
      </c>
      <c r="E1669" s="2">
        <f t="shared" si="151"/>
        <v>-5.9625299830149414E-3</v>
      </c>
      <c r="F1669" s="2">
        <f t="shared" si="155"/>
        <v>-2.8977155256833332E-3</v>
      </c>
      <c r="G1669" s="2">
        <f t="shared" si="153"/>
        <v>-3.0648144573316083E-3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0.51</v>
      </c>
      <c r="C1670" s="2">
        <f t="shared" si="150"/>
        <v>0.50765111913415628</v>
      </c>
      <c r="D1670" s="2">
        <f t="shared" si="152"/>
        <v>0.51463403859909052</v>
      </c>
      <c r="E1670" s="2">
        <f t="shared" si="151"/>
        <v>-6.9829194649342341E-3</v>
      </c>
      <c r="F1670" s="2">
        <f t="shared" si="155"/>
        <v>-3.7147563135335139E-3</v>
      </c>
      <c r="G1670" s="2">
        <f t="shared" si="153"/>
        <v>-3.2681631514007202E-3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0.52</v>
      </c>
      <c r="C1671" s="2">
        <f t="shared" si="150"/>
        <v>0.50647402388274765</v>
      </c>
      <c r="D1671" s="2">
        <f t="shared" si="152"/>
        <v>0.51503151722138008</v>
      </c>
      <c r="E1671" s="2">
        <f t="shared" si="151"/>
        <v>-8.557493338632427E-3</v>
      </c>
      <c r="F1671" s="2">
        <f t="shared" si="155"/>
        <v>-4.6833037185532965E-3</v>
      </c>
      <c r="G1671" s="2">
        <f t="shared" si="153"/>
        <v>-3.8741896200791305E-3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0.52</v>
      </c>
      <c r="C1672" s="2">
        <f t="shared" si="150"/>
        <v>0.50701648174694025</v>
      </c>
      <c r="D1672" s="2">
        <f t="shared" si="152"/>
        <v>0.5153995529827593</v>
      </c>
      <c r="E1672" s="2">
        <f t="shared" si="151"/>
        <v>-8.3830712358190507E-3</v>
      </c>
      <c r="F1672" s="2">
        <f t="shared" si="155"/>
        <v>-5.423257222006447E-3</v>
      </c>
      <c r="G1672" s="2">
        <f t="shared" si="153"/>
        <v>-2.9598140138126037E-3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0.5</v>
      </c>
      <c r="C1673" s="2">
        <f t="shared" si="150"/>
        <v>0.50901394609356476</v>
      </c>
      <c r="D1673" s="2">
        <f t="shared" si="152"/>
        <v>0.5142588453544068</v>
      </c>
      <c r="E1673" s="2">
        <f t="shared" si="151"/>
        <v>-5.2448992608420397E-3</v>
      </c>
      <c r="F1673" s="2">
        <f t="shared" si="155"/>
        <v>-5.3875856297735661E-3</v>
      </c>
      <c r="G1673" s="2">
        <f t="shared" si="153"/>
        <v>1.4268636893152633E-4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0.5</v>
      </c>
      <c r="C1674" s="2">
        <f t="shared" si="150"/>
        <v>0.50916564669455489</v>
      </c>
      <c r="D1674" s="2">
        <f t="shared" si="152"/>
        <v>0.51320263458741366</v>
      </c>
      <c r="E1674" s="2">
        <f t="shared" si="151"/>
        <v>-4.0369878928587788E-3</v>
      </c>
      <c r="F1674" s="2">
        <f t="shared" si="155"/>
        <v>-5.1174660823906093E-3</v>
      </c>
      <c r="G1674" s="2">
        <f t="shared" si="153"/>
        <v>1.0804781895318305E-3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0.5</v>
      </c>
      <c r="C1675" s="2">
        <f t="shared" si="150"/>
        <v>0.510832470280008</v>
      </c>
      <c r="D1675" s="2">
        <f t="shared" si="152"/>
        <v>0.51222466165501257</v>
      </c>
      <c r="E1675" s="2">
        <f t="shared" si="151"/>
        <v>-1.39219137500457E-3</v>
      </c>
      <c r="F1675" s="2">
        <f t="shared" si="155"/>
        <v>-4.3724111409134021E-3</v>
      </c>
      <c r="G1675" s="2">
        <f t="shared" si="153"/>
        <v>2.9802197659088321E-3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0.5</v>
      </c>
      <c r="C1676" s="2">
        <f t="shared" si="150"/>
        <v>0.5122428594676991</v>
      </c>
      <c r="D1676" s="2">
        <f t="shared" si="152"/>
        <v>0.51131913116204863</v>
      </c>
      <c r="E1676" s="2">
        <f t="shared" si="151"/>
        <v>9.2372830565046193E-4</v>
      </c>
      <c r="F1676" s="2">
        <f t="shared" si="155"/>
        <v>-3.3131832516006291E-3</v>
      </c>
      <c r="G1676" s="2">
        <f t="shared" si="153"/>
        <v>4.2369115572510911E-3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0.5</v>
      </c>
      <c r="C1677" s="2">
        <f t="shared" si="150"/>
        <v>0.5134362657034377</v>
      </c>
      <c r="D1677" s="2">
        <f t="shared" si="152"/>
        <v>0.51048067700189681</v>
      </c>
      <c r="E1677" s="2">
        <f t="shared" si="151"/>
        <v>2.9555887015408899E-3</v>
      </c>
      <c r="F1677" s="2">
        <f t="shared" si="155"/>
        <v>-2.0594288609723254E-3</v>
      </c>
      <c r="G1677" s="2">
        <f t="shared" si="153"/>
        <v>5.0150175625132149E-3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0.5</v>
      </c>
      <c r="C1678" s="2">
        <f t="shared" si="150"/>
        <v>0.51444607097983186</v>
      </c>
      <c r="D1678" s="2">
        <f t="shared" si="152"/>
        <v>0.5097043305573119</v>
      </c>
      <c r="E1678" s="2">
        <f t="shared" si="151"/>
        <v>4.7417404225199578E-3</v>
      </c>
      <c r="F1678" s="2">
        <f t="shared" si="155"/>
        <v>-6.9919500427386891E-4</v>
      </c>
      <c r="G1678" s="2">
        <f t="shared" si="153"/>
        <v>5.4409354267938269E-3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0.5</v>
      </c>
      <c r="C1679" s="2">
        <f t="shared" ref="C1679:C1742" si="156">$C$4*B1669+C1678*(1-$C$4)</f>
        <v>0.51530052159831929</v>
      </c>
      <c r="D1679" s="2">
        <f t="shared" si="152"/>
        <v>0.50898549125677028</v>
      </c>
      <c r="E1679" s="2">
        <f t="shared" si="151"/>
        <v>6.3150303415490106E-3</v>
      </c>
      <c r="F1679" s="2">
        <f t="shared" si="155"/>
        <v>7.0365006489070696E-4</v>
      </c>
      <c r="G1679" s="2">
        <f t="shared" si="153"/>
        <v>5.6113802766583039E-3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0.5</v>
      </c>
      <c r="C1680" s="2">
        <f t="shared" si="156"/>
        <v>0.51448505673703937</v>
      </c>
      <c r="D1680" s="2">
        <f t="shared" si="152"/>
        <v>0.50831989931182431</v>
      </c>
      <c r="E1680" s="2">
        <f t="shared" si="151"/>
        <v>6.165157425215062E-3</v>
      </c>
      <c r="F1680" s="2">
        <f t="shared" si="155"/>
        <v>1.7959515369555781E-3</v>
      </c>
      <c r="G1680" s="2">
        <f t="shared" si="153"/>
        <v>4.3692058882594843E-3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0.5</v>
      </c>
      <c r="C1681" s="2">
        <f t="shared" si="156"/>
        <v>0.51533350954672563</v>
      </c>
      <c r="D1681" s="2">
        <f t="shared" si="152"/>
        <v>0.50770361047391144</v>
      </c>
      <c r="E1681" s="2">
        <f t="shared" si="151"/>
        <v>7.6298990728141947E-3</v>
      </c>
      <c r="F1681" s="2">
        <f t="shared" si="155"/>
        <v>2.9627410441273017E-3</v>
      </c>
      <c r="G1681" s="2">
        <f t="shared" si="153"/>
        <v>4.6671580286868925E-3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0.5</v>
      </c>
      <c r="C1682" s="2">
        <f t="shared" si="156"/>
        <v>0.51605143115492169</v>
      </c>
      <c r="D1682" s="2">
        <f t="shared" si="152"/>
        <v>0.50713297266102919</v>
      </c>
      <c r="E1682" s="2">
        <f t="shared" si="151"/>
        <v>8.9184584938925004E-3</v>
      </c>
      <c r="F1682" s="2">
        <f t="shared" si="155"/>
        <v>4.1538845340803416E-3</v>
      </c>
      <c r="G1682" s="2">
        <f t="shared" si="153"/>
        <v>4.7645739598121588E-3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0.5</v>
      </c>
      <c r="C1683" s="2">
        <f t="shared" si="156"/>
        <v>0.5135819802080106</v>
      </c>
      <c r="D1683" s="2">
        <f t="shared" si="152"/>
        <v>0.5066046043157677</v>
      </c>
      <c r="E1683" s="2">
        <f t="shared" si="151"/>
        <v>6.9773758922428986E-3</v>
      </c>
      <c r="F1683" s="2">
        <f t="shared" si="155"/>
        <v>4.718582805712853E-3</v>
      </c>
      <c r="G1683" s="2">
        <f t="shared" si="153"/>
        <v>2.2587930865300455E-3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0.5</v>
      </c>
      <c r="C1684" s="2">
        <f t="shared" si="156"/>
        <v>0.51149244479139355</v>
      </c>
      <c r="D1684" s="2">
        <f t="shared" si="152"/>
        <v>0.5061153743664516</v>
      </c>
      <c r="E1684" s="2">
        <f t="shared" si="151"/>
        <v>5.3770704249419543E-3</v>
      </c>
      <c r="F1684" s="2">
        <f t="shared" si="155"/>
        <v>4.8502803295586731E-3</v>
      </c>
      <c r="G1684" s="2">
        <f t="shared" si="153"/>
        <v>5.2679009538328121E-4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0.5</v>
      </c>
      <c r="C1685" s="2">
        <f t="shared" si="156"/>
        <v>0.50972437636194834</v>
      </c>
      <c r="D1685" s="2">
        <f t="shared" si="152"/>
        <v>0.50566238367264038</v>
      </c>
      <c r="E1685" s="2">
        <f t="shared" si="151"/>
        <v>4.0619926893079583E-3</v>
      </c>
      <c r="F1685" s="2">
        <f t="shared" si="155"/>
        <v>4.6926228015085301E-3</v>
      </c>
      <c r="G1685" s="2">
        <f t="shared" si="153"/>
        <v>-6.3063011220057183E-4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5">
        <f>TITRES_STAT!D1689</f>
        <v>0.5</v>
      </c>
      <c r="C1686" s="2">
        <f t="shared" si="156"/>
        <v>0.50822831846011018</v>
      </c>
      <c r="D1686" s="2">
        <f t="shared" si="152"/>
        <v>0.50524294784503732</v>
      </c>
      <c r="E1686" s="2">
        <f t="shared" si="151"/>
        <v>2.9853706150728687E-3</v>
      </c>
      <c r="F1686" s="2">
        <f t="shared" si="155"/>
        <v>4.3511723642213982E-3</v>
      </c>
      <c r="G1686" s="2">
        <f t="shared" si="153"/>
        <v>-1.3658017491485295E-3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0.5</v>
      </c>
      <c r="C1687" s="2">
        <f t="shared" si="156"/>
        <v>0.50696242331240093</v>
      </c>
      <c r="D1687" s="2">
        <f t="shared" si="152"/>
        <v>0.50485458133799743</v>
      </c>
      <c r="E1687" s="2">
        <f t="shared" si="151"/>
        <v>2.1078419744035015E-3</v>
      </c>
      <c r="F1687" s="2">
        <f t="shared" si="155"/>
        <v>3.9025062862578191E-3</v>
      </c>
      <c r="G1687" s="2">
        <f t="shared" si="153"/>
        <v>-1.7946643118543176E-3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5">
        <f>TITRES_STAT!D1691</f>
        <v>0.5</v>
      </c>
      <c r="C1688" s="2">
        <f t="shared" si="156"/>
        <v>0.50589128126433924</v>
      </c>
      <c r="D1688" s="2">
        <f t="shared" si="152"/>
        <v>0.50449498272036797</v>
      </c>
      <c r="E1688" s="2">
        <f t="shared" si="151"/>
        <v>1.396298543971275E-3</v>
      </c>
      <c r="F1688" s="2">
        <f t="shared" si="155"/>
        <v>3.4012647378005106E-3</v>
      </c>
      <c r="G1688" s="2">
        <f t="shared" si="153"/>
        <v>-2.0049661938292356E-3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5">
        <f>TITRES_STAT!D1692</f>
        <v>0.5</v>
      </c>
      <c r="C1689" s="2">
        <f t="shared" si="156"/>
        <v>0.50498493030059477</v>
      </c>
      <c r="D1689" s="2">
        <f t="shared" si="152"/>
        <v>0.50416202103737773</v>
      </c>
      <c r="E1689" s="2">
        <f t="shared" si="151"/>
        <v>8.2290926321704205E-4</v>
      </c>
      <c r="F1689" s="2">
        <f t="shared" si="155"/>
        <v>2.885593642883817E-3</v>
      </c>
      <c r="G1689" s="2">
        <f t="shared" si="153"/>
        <v>-2.062684379666775E-3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5">
        <f>TITRES_STAT!D1693</f>
        <v>0.51</v>
      </c>
      <c r="C1690" s="2">
        <f t="shared" si="156"/>
        <v>0.5042180179466571</v>
      </c>
      <c r="D1690" s="2">
        <f t="shared" si="152"/>
        <v>0.50459446392349794</v>
      </c>
      <c r="E1690" s="2">
        <f t="shared" si="151"/>
        <v>-3.7644597684083347E-4</v>
      </c>
      <c r="F1690" s="2">
        <f t="shared" si="155"/>
        <v>2.2331857189388871E-3</v>
      </c>
      <c r="G1690" s="2">
        <f t="shared" si="153"/>
        <v>-2.6096316957797206E-3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0.51</v>
      </c>
      <c r="C1691" s="2">
        <f t="shared" si="156"/>
        <v>0.50356909210870993</v>
      </c>
      <c r="D1691" s="2">
        <f t="shared" si="152"/>
        <v>0.50499487400323884</v>
      </c>
      <c r="E1691" s="2">
        <f t="shared" si="151"/>
        <v>-1.4257818945289102E-3</v>
      </c>
      <c r="F1691" s="2">
        <f t="shared" si="155"/>
        <v>1.5013921962453275E-3</v>
      </c>
      <c r="G1691" s="2">
        <f t="shared" si="153"/>
        <v>-2.9271740907742378E-3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0.5</v>
      </c>
      <c r="C1692" s="2">
        <f t="shared" si="156"/>
        <v>0.50302000101506228</v>
      </c>
      <c r="D1692" s="2">
        <f t="shared" si="152"/>
        <v>0.50462488333633226</v>
      </c>
      <c r="E1692" s="2">
        <f t="shared" ref="E1692:E1755" si="157">C1692-D1692</f>
        <v>-1.6048823212699848E-3</v>
      </c>
      <c r="F1692" s="2">
        <f t="shared" si="155"/>
        <v>8.8013729274226513E-4</v>
      </c>
      <c r="G1692" s="2">
        <f t="shared" si="153"/>
        <v>-2.4850196140122497E-3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0.5</v>
      </c>
      <c r="C1693" s="2">
        <f t="shared" si="156"/>
        <v>0.50255538547428347</v>
      </c>
      <c r="D1693" s="2">
        <f t="shared" ref="D1693:D1756" si="158">$D$4*B1693+(1-$D$4)*D1692</f>
        <v>0.50428229938549285</v>
      </c>
      <c r="E1693" s="2">
        <f t="shared" si="157"/>
        <v>-1.7269139112093823E-3</v>
      </c>
      <c r="F1693" s="2">
        <f t="shared" si="155"/>
        <v>3.5872705195193568E-4</v>
      </c>
      <c r="G1693" s="2">
        <f t="shared" si="153"/>
        <v>-2.0856409631613178E-3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0.5</v>
      </c>
      <c r="C1694" s="2">
        <f t="shared" si="156"/>
        <v>0.50216224924747066</v>
      </c>
      <c r="D1694" s="2">
        <f t="shared" si="158"/>
        <v>0.50396509202360451</v>
      </c>
      <c r="E1694" s="2">
        <f t="shared" si="157"/>
        <v>-1.8028427761338506E-3</v>
      </c>
      <c r="F1694" s="2">
        <f t="shared" si="155"/>
        <v>-7.3586913665221547E-5</v>
      </c>
      <c r="G1694" s="2">
        <f t="shared" si="153"/>
        <v>-1.7292558624686289E-3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0.51</v>
      </c>
      <c r="C1695" s="2">
        <f t="shared" si="156"/>
        <v>0.50182959551709061</v>
      </c>
      <c r="D1695" s="2">
        <f t="shared" si="158"/>
        <v>0.50441212224407828</v>
      </c>
      <c r="E1695" s="2">
        <f t="shared" si="157"/>
        <v>-2.5825267269876662E-3</v>
      </c>
      <c r="F1695" s="2">
        <f t="shared" si="155"/>
        <v>-5.7537487632971054E-4</v>
      </c>
      <c r="G1695" s="2">
        <f t="shared" si="153"/>
        <v>-2.0071518506579555E-3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0.51</v>
      </c>
      <c r="C1696" s="2">
        <f t="shared" si="156"/>
        <v>0.50154811928369203</v>
      </c>
      <c r="D1696" s="2">
        <f t="shared" si="158"/>
        <v>0.50482603911488733</v>
      </c>
      <c r="E1696" s="2">
        <f t="shared" si="157"/>
        <v>-3.2779198311952973E-3</v>
      </c>
      <c r="F1696" s="2">
        <f t="shared" si="155"/>
        <v>-1.1158838673028279E-3</v>
      </c>
      <c r="G1696" s="2">
        <f t="shared" si="153"/>
        <v>-2.1620359638924694E-3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0.5</v>
      </c>
      <c r="C1697" s="2">
        <f t="shared" si="156"/>
        <v>0.50130994708620102</v>
      </c>
      <c r="D1697" s="2">
        <f t="shared" si="158"/>
        <v>0.50446855473600682</v>
      </c>
      <c r="E1697" s="2">
        <f t="shared" si="157"/>
        <v>-3.1586076498058002E-3</v>
      </c>
      <c r="F1697" s="2">
        <f t="shared" si="155"/>
        <v>-1.5244286238034225E-3</v>
      </c>
      <c r="G1697" s="2">
        <f t="shared" si="153"/>
        <v>-1.6341790260023777E-3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0.51</v>
      </c>
      <c r="C1698" s="2">
        <f t="shared" si="156"/>
        <v>0.50110841676524709</v>
      </c>
      <c r="D1698" s="2">
        <f t="shared" si="158"/>
        <v>0.50487829142222851</v>
      </c>
      <c r="E1698" s="2">
        <f t="shared" si="157"/>
        <v>-3.7698746569814201E-3</v>
      </c>
      <c r="F1698" s="2">
        <f t="shared" si="155"/>
        <v>-1.9735178304390224E-3</v>
      </c>
      <c r="G1698" s="2">
        <f t="shared" si="153"/>
        <v>-1.7963568265423977E-3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0.51</v>
      </c>
      <c r="C1699" s="2">
        <f t="shared" si="156"/>
        <v>0.50093789110905518</v>
      </c>
      <c r="D1699" s="2">
        <f t="shared" si="158"/>
        <v>0.50525767724280413</v>
      </c>
      <c r="E1699" s="2">
        <f t="shared" si="157"/>
        <v>-4.3197861337489485E-3</v>
      </c>
      <c r="F1699" s="2">
        <f t="shared" si="155"/>
        <v>-2.4427714911010078E-3</v>
      </c>
      <c r="G1699" s="2">
        <f t="shared" si="153"/>
        <v>-1.8770146426479407E-3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0.51</v>
      </c>
      <c r="C1700" s="2">
        <f t="shared" si="156"/>
        <v>0.50233206170766209</v>
      </c>
      <c r="D1700" s="2">
        <f t="shared" si="158"/>
        <v>0.5056089604100038</v>
      </c>
      <c r="E1700" s="2">
        <f t="shared" si="157"/>
        <v>-3.2768987023417129E-3</v>
      </c>
      <c r="F1700" s="2">
        <f t="shared" si="155"/>
        <v>-2.6095969333491489E-3</v>
      </c>
      <c r="G1700" s="2">
        <f t="shared" ref="G1700:G1763" si="159">E1700-F1700</f>
        <v>-6.6730176899256399E-4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0.5</v>
      </c>
      <c r="C1701" s="2">
        <f t="shared" si="156"/>
        <v>0.50351174452186798</v>
      </c>
      <c r="D1701" s="2">
        <f t="shared" si="158"/>
        <v>0.50519348186111457</v>
      </c>
      <c r="E1701" s="2">
        <f t="shared" si="157"/>
        <v>-1.6817373392465917E-3</v>
      </c>
      <c r="F1701" s="2">
        <f t="shared" ref="F1701:F1764" si="161">(E1701*(2/(10)))+((1-(2/10))*F1700)</f>
        <v>-2.4240250145286376E-3</v>
      </c>
      <c r="G1701" s="2">
        <f t="shared" si="159"/>
        <v>7.4228767528204589E-4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0.5</v>
      </c>
      <c r="C1702" s="2">
        <f t="shared" si="156"/>
        <v>0.50297147613388826</v>
      </c>
      <c r="D1702" s="2">
        <f t="shared" si="158"/>
        <v>0.50480877950103209</v>
      </c>
      <c r="E1702" s="2">
        <f t="shared" si="157"/>
        <v>-1.8373033671438277E-3</v>
      </c>
      <c r="F1702" s="2">
        <f t="shared" si="161"/>
        <v>-2.3066806850516757E-3</v>
      </c>
      <c r="G1702" s="2">
        <f t="shared" si="159"/>
        <v>4.6937731790784804E-4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0.5</v>
      </c>
      <c r="C1703" s="2">
        <f t="shared" si="156"/>
        <v>0.5025143259594439</v>
      </c>
      <c r="D1703" s="2">
        <f t="shared" si="158"/>
        <v>0.50445257361206675</v>
      </c>
      <c r="E1703" s="2">
        <f t="shared" si="157"/>
        <v>-1.9382476526228487E-3</v>
      </c>
      <c r="F1703" s="2">
        <f t="shared" si="161"/>
        <v>-2.2329940785659106E-3</v>
      </c>
      <c r="G1703" s="2">
        <f t="shared" si="159"/>
        <v>2.9474642594306188E-4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0.51</v>
      </c>
      <c r="C1704" s="2">
        <f t="shared" si="156"/>
        <v>0.50212750658106797</v>
      </c>
      <c r="D1704" s="2">
        <f t="shared" si="158"/>
        <v>0.504863494085247</v>
      </c>
      <c r="E1704" s="2">
        <f t="shared" si="157"/>
        <v>-2.7359875041790271E-3</v>
      </c>
      <c r="F1704" s="2">
        <f t="shared" si="161"/>
        <v>-2.3335927636885341E-3</v>
      </c>
      <c r="G1704" s="2">
        <f t="shared" si="159"/>
        <v>-4.0239474049049307E-4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5">
        <f>TITRES_STAT!D1708</f>
        <v>0.5</v>
      </c>
      <c r="C1705" s="2">
        <f t="shared" si="156"/>
        <v>0.50333865941474976</v>
      </c>
      <c r="D1705" s="2">
        <f t="shared" si="158"/>
        <v>0.50450323526411767</v>
      </c>
      <c r="E1705" s="2">
        <f t="shared" si="157"/>
        <v>-1.1645758493679104E-3</v>
      </c>
      <c r="F1705" s="2">
        <f t="shared" si="161"/>
        <v>-2.0997893808244092E-3</v>
      </c>
      <c r="G1705" s="2">
        <f t="shared" si="159"/>
        <v>9.3521353145649888E-4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0.5</v>
      </c>
      <c r="C1706" s="2">
        <f t="shared" si="156"/>
        <v>0.5043634810432498</v>
      </c>
      <c r="D1706" s="2">
        <f t="shared" si="158"/>
        <v>0.50416966228159044</v>
      </c>
      <c r="E1706" s="2">
        <f t="shared" si="157"/>
        <v>1.9381876165935896E-4</v>
      </c>
      <c r="F1706" s="2">
        <f t="shared" si="161"/>
        <v>-1.6410677523276556E-3</v>
      </c>
      <c r="G1706" s="2">
        <f t="shared" si="159"/>
        <v>1.8348865139870146E-3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0.5</v>
      </c>
      <c r="C1707" s="2">
        <f t="shared" si="156"/>
        <v>0.50369217626736518</v>
      </c>
      <c r="D1707" s="2">
        <f t="shared" si="158"/>
        <v>0.5038607984088801</v>
      </c>
      <c r="E1707" s="2">
        <f t="shared" si="157"/>
        <v>-1.6862214151491806E-4</v>
      </c>
      <c r="F1707" s="2">
        <f t="shared" si="161"/>
        <v>-1.3465786301651082E-3</v>
      </c>
      <c r="G1707" s="2">
        <f t="shared" si="159"/>
        <v>1.1779564886501902E-3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0.5</v>
      </c>
      <c r="C1708" s="2">
        <f t="shared" si="156"/>
        <v>0.50466261068777052</v>
      </c>
      <c r="D1708" s="2">
        <f t="shared" si="158"/>
        <v>0.50357481334155563</v>
      </c>
      <c r="E1708" s="2">
        <f t="shared" si="157"/>
        <v>1.0877973462148915E-3</v>
      </c>
      <c r="F1708" s="2">
        <f t="shared" si="161"/>
        <v>-8.597034348891082E-4</v>
      </c>
      <c r="G1708" s="2">
        <f t="shared" si="159"/>
        <v>1.9475007811039996E-3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0.51</v>
      </c>
      <c r="C1709" s="2">
        <f t="shared" si="156"/>
        <v>0.50548374750503666</v>
      </c>
      <c r="D1709" s="2">
        <f t="shared" si="158"/>
        <v>0.50405075309403302</v>
      </c>
      <c r="E1709" s="2">
        <f t="shared" si="157"/>
        <v>1.4329944110036408E-3</v>
      </c>
      <c r="F1709" s="2">
        <f t="shared" si="161"/>
        <v>-4.0116386571055842E-4</v>
      </c>
      <c r="G1709" s="2">
        <f t="shared" si="159"/>
        <v>1.8341582767141991E-3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0.51</v>
      </c>
      <c r="C1710" s="2">
        <f t="shared" si="156"/>
        <v>0.50617855558118485</v>
      </c>
      <c r="D1710" s="2">
        <f t="shared" si="158"/>
        <v>0.50449143805003061</v>
      </c>
      <c r="E1710" s="2">
        <f t="shared" si="157"/>
        <v>1.6871175311542475E-3</v>
      </c>
      <c r="F1710" s="2">
        <f t="shared" si="161"/>
        <v>1.649241366240273E-5</v>
      </c>
      <c r="G1710" s="2">
        <f t="shared" si="159"/>
        <v>1.6706251174918446E-3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0.51</v>
      </c>
      <c r="C1711" s="2">
        <f t="shared" si="156"/>
        <v>0.50522800856869488</v>
      </c>
      <c r="D1711" s="2">
        <f t="shared" si="158"/>
        <v>0.50489947967595428</v>
      </c>
      <c r="E1711" s="2">
        <f t="shared" si="157"/>
        <v>3.2852889274059827E-4</v>
      </c>
      <c r="F1711" s="2">
        <f t="shared" si="161"/>
        <v>7.8899709478041845E-5</v>
      </c>
      <c r="G1711" s="2">
        <f t="shared" si="159"/>
        <v>2.4962918326255641E-4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0.5</v>
      </c>
      <c r="C1712" s="2">
        <f t="shared" si="156"/>
        <v>0.50442369955812638</v>
      </c>
      <c r="D1712" s="2">
        <f t="shared" si="158"/>
        <v>0.50453655525551322</v>
      </c>
      <c r="E1712" s="2">
        <f t="shared" si="157"/>
        <v>-1.1285569738683776E-4</v>
      </c>
      <c r="F1712" s="2">
        <f t="shared" si="161"/>
        <v>4.0548628105065923E-5</v>
      </c>
      <c r="G1712" s="2">
        <f t="shared" si="159"/>
        <v>-1.5340432549190369E-4</v>
      </c>
      <c r="H1712" s="2" t="str">
        <f t="shared" si="160"/>
        <v>Hold</v>
      </c>
    </row>
    <row r="1713" spans="1:8" ht="13.5" x14ac:dyDescent="0.25">
      <c r="A1713" s="3">
        <f>TITRES_STAT!B1716</f>
        <v>44804</v>
      </c>
      <c r="B1713" s="5">
        <f>TITRES_STAT!D1716</f>
        <v>0.5</v>
      </c>
      <c r="C1713" s="2">
        <f t="shared" si="156"/>
        <v>0.50374313039533769</v>
      </c>
      <c r="D1713" s="2">
        <f t="shared" si="158"/>
        <v>0.50420051412547529</v>
      </c>
      <c r="E1713" s="2">
        <f t="shared" si="157"/>
        <v>-4.5738373013759492E-4</v>
      </c>
      <c r="F1713" s="2">
        <f t="shared" si="161"/>
        <v>-5.9037843543466256E-5</v>
      </c>
      <c r="G1713" s="2">
        <f t="shared" si="159"/>
        <v>-3.9834588659412866E-4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5">
        <f>TITRES_STAT!D1717</f>
        <v>0.5</v>
      </c>
      <c r="C1714" s="2">
        <f t="shared" si="156"/>
        <v>0.50470572571913186</v>
      </c>
      <c r="D1714" s="2">
        <f t="shared" si="158"/>
        <v>0.50388936493099568</v>
      </c>
      <c r="E1714" s="2">
        <f t="shared" si="157"/>
        <v>8.163607881361834E-4</v>
      </c>
      <c r="F1714" s="2">
        <f t="shared" si="161"/>
        <v>1.1604188279246366E-4</v>
      </c>
      <c r="G1714" s="2">
        <f t="shared" si="159"/>
        <v>7.0031890534371971E-4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0.51</v>
      </c>
      <c r="C1715" s="2">
        <f t="shared" si="156"/>
        <v>0.50398176791618843</v>
      </c>
      <c r="D1715" s="2">
        <f t="shared" si="158"/>
        <v>0.50434200456573675</v>
      </c>
      <c r="E1715" s="2">
        <f t="shared" si="157"/>
        <v>-3.602366495483178E-4</v>
      </c>
      <c r="F1715" s="2">
        <f t="shared" si="161"/>
        <v>2.0786176324307369E-5</v>
      </c>
      <c r="G1715" s="2">
        <f t="shared" si="159"/>
        <v>-3.8102282587262518E-4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0.5</v>
      </c>
      <c r="C1716" s="2">
        <f t="shared" si="156"/>
        <v>0.50336918823677479</v>
      </c>
      <c r="D1716" s="2">
        <f t="shared" si="158"/>
        <v>0.50402037459790439</v>
      </c>
      <c r="E1716" s="2">
        <f t="shared" si="157"/>
        <v>-6.5118636112959649E-4</v>
      </c>
      <c r="F1716" s="2">
        <f t="shared" si="161"/>
        <v>-1.1360833116647341E-4</v>
      </c>
      <c r="G1716" s="2">
        <f t="shared" si="159"/>
        <v>-5.3757802996312306E-4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0.5</v>
      </c>
      <c r="C1717" s="2">
        <f t="shared" si="156"/>
        <v>0.50285085158496323</v>
      </c>
      <c r="D1717" s="2">
        <f t="shared" si="158"/>
        <v>0.50372256907213364</v>
      </c>
      <c r="E1717" s="2">
        <f t="shared" si="157"/>
        <v>-8.717174871704092E-4</v>
      </c>
      <c r="F1717" s="2">
        <f t="shared" si="161"/>
        <v>-2.6523016236726057E-4</v>
      </c>
      <c r="G1717" s="2">
        <f t="shared" si="159"/>
        <v>-6.0648732480314863E-4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0.5</v>
      </c>
      <c r="C1718" s="2">
        <f t="shared" si="156"/>
        <v>0.50241225903343045</v>
      </c>
      <c r="D1718" s="2">
        <f t="shared" si="158"/>
        <v>0.5034468232149385</v>
      </c>
      <c r="E1718" s="2">
        <f t="shared" si="157"/>
        <v>-1.0345641815080464E-3</v>
      </c>
      <c r="F1718" s="2">
        <f t="shared" si="161"/>
        <v>-4.1909696619541777E-4</v>
      </c>
      <c r="G1718" s="2">
        <f t="shared" si="159"/>
        <v>-6.1546721531262859E-4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0.5</v>
      </c>
      <c r="C1719" s="2">
        <f t="shared" si="156"/>
        <v>0.50357960379751809</v>
      </c>
      <c r="D1719" s="2">
        <f t="shared" si="158"/>
        <v>0.50319150297679482</v>
      </c>
      <c r="E1719" s="2">
        <f t="shared" si="157"/>
        <v>3.8810082072326946E-4</v>
      </c>
      <c r="F1719" s="2">
        <f t="shared" si="161"/>
        <v>-2.5765740881168031E-4</v>
      </c>
      <c r="G1719" s="2">
        <f t="shared" si="159"/>
        <v>6.4575822953494982E-4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0.49</v>
      </c>
      <c r="C1720" s="2">
        <f t="shared" si="156"/>
        <v>0.50456735705943845</v>
      </c>
      <c r="D1720" s="2">
        <f t="shared" si="158"/>
        <v>0.50221435460814334</v>
      </c>
      <c r="E1720" s="2">
        <f t="shared" si="157"/>
        <v>2.3530024512951053E-3</v>
      </c>
      <c r="F1720" s="2">
        <f t="shared" si="161"/>
        <v>2.6447456320967682E-4</v>
      </c>
      <c r="G1720" s="2">
        <f t="shared" si="159"/>
        <v>2.0885278880854287E-3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0.49</v>
      </c>
      <c r="C1721" s="2">
        <f t="shared" si="156"/>
        <v>0.50540314828106325</v>
      </c>
      <c r="D1721" s="2">
        <f t="shared" si="158"/>
        <v>0.50130958760013278</v>
      </c>
      <c r="E1721" s="2">
        <f t="shared" si="157"/>
        <v>4.0935606809304748E-3</v>
      </c>
      <c r="F1721" s="2">
        <f t="shared" si="161"/>
        <v>1.0302917867538366E-3</v>
      </c>
      <c r="G1721" s="2">
        <f t="shared" si="159"/>
        <v>3.0632688941766382E-3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0.49</v>
      </c>
      <c r="C1722" s="2">
        <f t="shared" si="156"/>
        <v>0.50457189469936115</v>
      </c>
      <c r="D1722" s="2">
        <f t="shared" si="158"/>
        <v>0.5004718403704933</v>
      </c>
      <c r="E1722" s="2">
        <f t="shared" si="157"/>
        <v>4.1000543288678415E-3</v>
      </c>
      <c r="F1722" s="2">
        <f t="shared" si="161"/>
        <v>1.6442442951766375E-3</v>
      </c>
      <c r="G1722" s="2">
        <f t="shared" si="159"/>
        <v>2.455810033691204E-3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0.5</v>
      </c>
      <c r="C1723" s="2">
        <f t="shared" si="156"/>
        <v>0.50386852628407475</v>
      </c>
      <c r="D1723" s="2">
        <f t="shared" si="158"/>
        <v>0.50043688923193819</v>
      </c>
      <c r="E1723" s="2">
        <f t="shared" si="157"/>
        <v>3.4316370521365602E-3</v>
      </c>
      <c r="F1723" s="2">
        <f t="shared" si="161"/>
        <v>2.0017228465686221E-3</v>
      </c>
      <c r="G1723" s="2">
        <f t="shared" si="159"/>
        <v>1.4299142055679381E-3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0.5</v>
      </c>
      <c r="C1724" s="2">
        <f t="shared" si="156"/>
        <v>0.5032733683942171</v>
      </c>
      <c r="D1724" s="2">
        <f t="shared" si="158"/>
        <v>0.50040452706660943</v>
      </c>
      <c r="E1724" s="2">
        <f t="shared" si="157"/>
        <v>2.8688413276076741E-3</v>
      </c>
      <c r="F1724" s="2">
        <f t="shared" si="161"/>
        <v>2.1751465427764325E-3</v>
      </c>
      <c r="G1724" s="2">
        <f t="shared" si="159"/>
        <v>6.9369478483124157E-4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0.5</v>
      </c>
      <c r="C1725" s="2">
        <f t="shared" si="156"/>
        <v>0.50430823479510678</v>
      </c>
      <c r="D1725" s="2">
        <f t="shared" si="158"/>
        <v>0.50037456209871245</v>
      </c>
      <c r="E1725" s="2">
        <f t="shared" si="157"/>
        <v>3.9336726963943303E-3</v>
      </c>
      <c r="F1725" s="2">
        <f t="shared" si="161"/>
        <v>2.5268517735000124E-3</v>
      </c>
      <c r="G1725" s="2">
        <f t="shared" si="159"/>
        <v>1.4068209228943179E-3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0.5</v>
      </c>
      <c r="C1726" s="2">
        <f t="shared" si="156"/>
        <v>0.5036454294420134</v>
      </c>
      <c r="D1726" s="2">
        <f t="shared" si="158"/>
        <v>0.50034681675806714</v>
      </c>
      <c r="E1726" s="2">
        <f t="shared" si="157"/>
        <v>3.2986126839462671E-3</v>
      </c>
      <c r="F1726" s="2">
        <f t="shared" si="161"/>
        <v>2.6812039555892636E-3</v>
      </c>
      <c r="G1726" s="2">
        <f t="shared" si="159"/>
        <v>6.1740872835700346E-4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0.5</v>
      </c>
      <c r="C1727" s="2">
        <f t="shared" si="156"/>
        <v>0.50308459414324214</v>
      </c>
      <c r="D1727" s="2">
        <f t="shared" si="158"/>
        <v>0.50032112662784001</v>
      </c>
      <c r="E1727" s="2">
        <f t="shared" si="157"/>
        <v>2.7634675154021293E-3</v>
      </c>
      <c r="F1727" s="2">
        <f t="shared" si="161"/>
        <v>2.6976566675518368E-3</v>
      </c>
      <c r="G1727" s="2">
        <f t="shared" si="159"/>
        <v>6.5810847850292491E-5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0.5</v>
      </c>
      <c r="C1728" s="2">
        <f t="shared" si="156"/>
        <v>0.50261004119812802</v>
      </c>
      <c r="D1728" s="2">
        <f t="shared" si="158"/>
        <v>0.50029733947022215</v>
      </c>
      <c r="E1728" s="2">
        <f t="shared" si="157"/>
        <v>2.3127017279058748E-3</v>
      </c>
      <c r="F1728" s="2">
        <f t="shared" si="161"/>
        <v>2.6206656796226449E-3</v>
      </c>
      <c r="G1728" s="2">
        <f t="shared" si="159"/>
        <v>-3.0796395171677014E-4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0.5</v>
      </c>
      <c r="C1729" s="2">
        <f t="shared" si="156"/>
        <v>0.50220849639841603</v>
      </c>
      <c r="D1729" s="2">
        <f t="shared" si="158"/>
        <v>0.50027531432427974</v>
      </c>
      <c r="E1729" s="2">
        <f t="shared" si="157"/>
        <v>1.933182074136286E-3</v>
      </c>
      <c r="F1729" s="2">
        <f t="shared" si="161"/>
        <v>2.4831689585253732E-3</v>
      </c>
      <c r="G1729" s="2">
        <f t="shared" si="159"/>
        <v>-5.4998688438908728E-4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0.5</v>
      </c>
      <c r="C1730" s="2">
        <f t="shared" si="156"/>
        <v>0.50033026618327514</v>
      </c>
      <c r="D1730" s="2">
        <f t="shared" si="158"/>
        <v>0.50025492067062938</v>
      </c>
      <c r="E1730" s="2">
        <f t="shared" si="157"/>
        <v>7.5345512645763613E-5</v>
      </c>
      <c r="F1730" s="2">
        <f t="shared" si="161"/>
        <v>2.0016042693494513E-3</v>
      </c>
      <c r="G1730" s="2">
        <f t="shared" si="159"/>
        <v>-1.9262587567036877E-3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0.5</v>
      </c>
      <c r="C1731" s="2">
        <f t="shared" si="156"/>
        <v>0.49874099446277126</v>
      </c>
      <c r="D1731" s="2">
        <f t="shared" si="158"/>
        <v>0.50023603765799018</v>
      </c>
      <c r="E1731" s="2">
        <f t="shared" si="157"/>
        <v>-1.4950431952189258E-3</v>
      </c>
      <c r="F1731" s="2">
        <f t="shared" si="161"/>
        <v>1.3022747764357759E-3</v>
      </c>
      <c r="G1731" s="2">
        <f t="shared" si="159"/>
        <v>-2.7973179716547017E-3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0.49</v>
      </c>
      <c r="C1732" s="2">
        <f t="shared" si="156"/>
        <v>0.49739622608388334</v>
      </c>
      <c r="D1732" s="2">
        <f t="shared" si="158"/>
        <v>0.49947781264628721</v>
      </c>
      <c r="E1732" s="2">
        <f t="shared" si="157"/>
        <v>-2.0815865624038699E-3</v>
      </c>
      <c r="F1732" s="2">
        <f t="shared" si="161"/>
        <v>6.2550250866784678E-4</v>
      </c>
      <c r="G1732" s="2">
        <f t="shared" si="159"/>
        <v>-2.7070890710717164E-3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0.49</v>
      </c>
      <c r="C1733" s="2">
        <f t="shared" si="156"/>
        <v>0.49779680668636284</v>
      </c>
      <c r="D1733" s="2">
        <f t="shared" si="158"/>
        <v>0.4987757524502659</v>
      </c>
      <c r="E1733" s="2">
        <f t="shared" si="157"/>
        <v>-9.7894576390306076E-4</v>
      </c>
      <c r="F1733" s="2">
        <f t="shared" si="161"/>
        <v>3.0461285415366523E-4</v>
      </c>
      <c r="G1733" s="2">
        <f t="shared" si="159"/>
        <v>-1.283558618056726E-3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0.49</v>
      </c>
      <c r="C1734" s="2">
        <f t="shared" si="156"/>
        <v>0.49813575950384548</v>
      </c>
      <c r="D1734" s="2">
        <f t="shared" si="158"/>
        <v>0.49812569671320917</v>
      </c>
      <c r="E1734" s="2">
        <f t="shared" si="157"/>
        <v>1.0062790636311547E-5</v>
      </c>
      <c r="F1734" s="2">
        <f t="shared" si="161"/>
        <v>2.457028414501945E-4</v>
      </c>
      <c r="G1734" s="2">
        <f t="shared" si="159"/>
        <v>-2.3564005081388295E-4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0.49</v>
      </c>
      <c r="C1735" s="2">
        <f t="shared" si="156"/>
        <v>0.4984225657340231</v>
      </c>
      <c r="D1735" s="2">
        <f t="shared" si="158"/>
        <v>0.49752379325297141</v>
      </c>
      <c r="E1735" s="2">
        <f t="shared" si="157"/>
        <v>8.9877248105169061E-4</v>
      </c>
      <c r="F1735" s="2">
        <f t="shared" si="161"/>
        <v>3.7631676937049377E-4</v>
      </c>
      <c r="G1735" s="2">
        <f t="shared" si="159"/>
        <v>5.2245571168119684E-4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0.49</v>
      </c>
      <c r="C1736" s="2">
        <f t="shared" si="156"/>
        <v>0.4986652479287888</v>
      </c>
      <c r="D1736" s="2">
        <f t="shared" si="158"/>
        <v>0.49696647523423276</v>
      </c>
      <c r="E1736" s="2">
        <f t="shared" si="157"/>
        <v>1.6987726945560389E-3</v>
      </c>
      <c r="F1736" s="2">
        <f t="shared" si="161"/>
        <v>6.4080795440760283E-4</v>
      </c>
      <c r="G1736" s="2">
        <f t="shared" si="159"/>
        <v>1.057964740148436E-3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0.5</v>
      </c>
      <c r="C1737" s="2">
        <f t="shared" si="156"/>
        <v>0.49887059440128284</v>
      </c>
      <c r="D1737" s="2">
        <f t="shared" si="158"/>
        <v>0.49719118077243774</v>
      </c>
      <c r="E1737" s="2">
        <f t="shared" si="157"/>
        <v>1.6794136288451056E-3</v>
      </c>
      <c r="F1737" s="2">
        <f t="shared" si="161"/>
        <v>8.4852908929510342E-4</v>
      </c>
      <c r="G1737" s="2">
        <f t="shared" si="159"/>
        <v>8.3088453955000217E-4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0.5</v>
      </c>
      <c r="C1738" s="2">
        <f t="shared" si="156"/>
        <v>0.49904434910877776</v>
      </c>
      <c r="D1738" s="2">
        <f t="shared" si="158"/>
        <v>0.49739924145596087</v>
      </c>
      <c r="E1738" s="2">
        <f t="shared" si="157"/>
        <v>1.6451076528168906E-3</v>
      </c>
      <c r="F1738" s="2">
        <f t="shared" si="161"/>
        <v>1.0078448019994609E-3</v>
      </c>
      <c r="G1738" s="2">
        <f t="shared" si="159"/>
        <v>6.3726285081742973E-4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0.49</v>
      </c>
      <c r="C1739" s="2">
        <f t="shared" si="156"/>
        <v>0.49919137232281197</v>
      </c>
      <c r="D1739" s="2">
        <f t="shared" si="158"/>
        <v>0.49685114949626003</v>
      </c>
      <c r="E1739" s="2">
        <f t="shared" si="157"/>
        <v>2.3402228265519409E-3</v>
      </c>
      <c r="F1739" s="2">
        <f t="shared" si="161"/>
        <v>1.2743204069099569E-3</v>
      </c>
      <c r="G1739" s="2">
        <f t="shared" si="159"/>
        <v>1.065902419641984E-3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0.49</v>
      </c>
      <c r="C1740" s="2">
        <f t="shared" si="156"/>
        <v>0.49931577658084092</v>
      </c>
      <c r="D1740" s="2">
        <f t="shared" si="158"/>
        <v>0.49634365694098148</v>
      </c>
      <c r="E1740" s="2">
        <f t="shared" si="157"/>
        <v>2.9721196398594385E-3</v>
      </c>
      <c r="F1740" s="2">
        <f t="shared" si="161"/>
        <v>1.6138802534998533E-3</v>
      </c>
      <c r="G1740" s="2">
        <f t="shared" si="159"/>
        <v>1.3582393863595852E-3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0.48</v>
      </c>
      <c r="C1741" s="2">
        <f t="shared" si="156"/>
        <v>0.49942104172224999</v>
      </c>
      <c r="D1741" s="2">
        <f t="shared" si="158"/>
        <v>0.49513301568609397</v>
      </c>
      <c r="E1741" s="2">
        <f t="shared" si="157"/>
        <v>4.288026036156023E-3</v>
      </c>
      <c r="F1741" s="2">
        <f t="shared" si="161"/>
        <v>2.1487094100310876E-3</v>
      </c>
      <c r="G1741" s="2">
        <f t="shared" si="159"/>
        <v>2.1393166261249354E-3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0.48</v>
      </c>
      <c r="C1742" s="2">
        <f t="shared" si="156"/>
        <v>0.49797165068805765</v>
      </c>
      <c r="D1742" s="2">
        <f t="shared" si="158"/>
        <v>0.49401205156119815</v>
      </c>
      <c r="E1742" s="2">
        <f t="shared" si="157"/>
        <v>3.9595991268595032E-3</v>
      </c>
      <c r="F1742" s="2">
        <f t="shared" si="161"/>
        <v>2.5108873533967709E-3</v>
      </c>
      <c r="G1742" s="2">
        <f t="shared" si="159"/>
        <v>1.4487117734627323E-3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0.48</v>
      </c>
      <c r="C1743" s="2">
        <f t="shared" ref="C1743:C1806" si="162">$C$4*B1733+C1742*(1-$C$4)</f>
        <v>0.49674524288989491</v>
      </c>
      <c r="D1743" s="2">
        <f t="shared" si="158"/>
        <v>0.4929741218159242</v>
      </c>
      <c r="E1743" s="2">
        <f t="shared" si="157"/>
        <v>3.7711210739707068E-3</v>
      </c>
      <c r="F1743" s="2">
        <f t="shared" si="161"/>
        <v>2.7629340975115586E-3</v>
      </c>
      <c r="G1743" s="2">
        <f t="shared" si="159"/>
        <v>1.0081869764591482E-3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0.49</v>
      </c>
      <c r="C1744" s="2">
        <f t="shared" si="162"/>
        <v>0.49570751321452644</v>
      </c>
      <c r="D1744" s="2">
        <f t="shared" si="158"/>
        <v>0.49275381649622607</v>
      </c>
      <c r="E1744" s="2">
        <f t="shared" si="157"/>
        <v>2.9536967183003693E-3</v>
      </c>
      <c r="F1744" s="2">
        <f t="shared" si="161"/>
        <v>2.8010866216693206E-3</v>
      </c>
      <c r="G1744" s="2">
        <f t="shared" si="159"/>
        <v>1.5261009663104872E-4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0.49</v>
      </c>
      <c r="C1745" s="2">
        <f t="shared" si="162"/>
        <v>0.49482943425844544</v>
      </c>
      <c r="D1745" s="2">
        <f t="shared" si="158"/>
        <v>0.4925498300890982</v>
      </c>
      <c r="E1745" s="2">
        <f t="shared" si="157"/>
        <v>2.2796041693472491E-3</v>
      </c>
      <c r="F1745" s="2">
        <f t="shared" si="161"/>
        <v>2.6967901312049064E-3</v>
      </c>
      <c r="G1745" s="2">
        <f t="shared" si="159"/>
        <v>-4.1718596185765736E-4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0.49</v>
      </c>
      <c r="C1746" s="2">
        <f t="shared" si="162"/>
        <v>0.49408644437253074</v>
      </c>
      <c r="D1746" s="2">
        <f t="shared" si="158"/>
        <v>0.49236095378620198</v>
      </c>
      <c r="E1746" s="2">
        <f t="shared" si="157"/>
        <v>1.7254905863287595E-3</v>
      </c>
      <c r="F1746" s="2">
        <f t="shared" si="161"/>
        <v>2.5025302222296771E-3</v>
      </c>
      <c r="G1746" s="2">
        <f t="shared" si="159"/>
        <v>-7.7703963590091763E-4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0.49</v>
      </c>
      <c r="C1747" s="2">
        <f t="shared" si="162"/>
        <v>0.49499622216137218</v>
      </c>
      <c r="D1747" s="2">
        <f t="shared" si="158"/>
        <v>0.49218606832055739</v>
      </c>
      <c r="E1747" s="2">
        <f t="shared" si="157"/>
        <v>2.8101538408147886E-3</v>
      </c>
      <c r="F1747" s="2">
        <f t="shared" si="161"/>
        <v>2.5640549459466999E-3</v>
      </c>
      <c r="G1747" s="2">
        <f t="shared" si="159"/>
        <v>2.4609889486808863E-4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5">
        <f>TITRES_STAT!D1751</f>
        <v>0.48</v>
      </c>
      <c r="C1748" s="2">
        <f t="shared" si="162"/>
        <v>0.49576603413654569</v>
      </c>
      <c r="D1748" s="2">
        <f t="shared" si="158"/>
        <v>0.49128339659310871</v>
      </c>
      <c r="E1748" s="2">
        <f t="shared" si="157"/>
        <v>4.4826375434369736E-3</v>
      </c>
      <c r="F1748" s="2">
        <f t="shared" si="161"/>
        <v>2.9477714654447549E-3</v>
      </c>
      <c r="G1748" s="2">
        <f t="shared" si="159"/>
        <v>1.5348660779922188E-3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0.48</v>
      </c>
      <c r="C1749" s="2">
        <f t="shared" si="162"/>
        <v>0.49487895196169251</v>
      </c>
      <c r="D1749" s="2">
        <f t="shared" si="158"/>
        <v>0.49044758943806366</v>
      </c>
      <c r="E1749" s="2">
        <f t="shared" si="157"/>
        <v>4.4313625236288567E-3</v>
      </c>
      <c r="F1749" s="2">
        <f t="shared" si="161"/>
        <v>3.2444896770815754E-3</v>
      </c>
      <c r="G1749" s="2">
        <f t="shared" si="159"/>
        <v>1.1868728465472813E-3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0.47</v>
      </c>
      <c r="C1750" s="2">
        <f t="shared" si="162"/>
        <v>0.49412834396758598</v>
      </c>
      <c r="D1750" s="2">
        <f t="shared" si="158"/>
        <v>0.48893295318339225</v>
      </c>
      <c r="E1750" s="2">
        <f t="shared" si="157"/>
        <v>5.1953907841937319E-3</v>
      </c>
      <c r="F1750" s="2">
        <f t="shared" si="161"/>
        <v>3.6346698985040065E-3</v>
      </c>
      <c r="G1750" s="2">
        <f t="shared" si="159"/>
        <v>1.5607208856897254E-3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0.48</v>
      </c>
      <c r="C1751" s="2">
        <f t="shared" si="162"/>
        <v>0.49195475258795734</v>
      </c>
      <c r="D1751" s="2">
        <f t="shared" si="158"/>
        <v>0.48827125294758544</v>
      </c>
      <c r="E1751" s="2">
        <f t="shared" si="157"/>
        <v>3.6834996403719011E-3</v>
      </c>
      <c r="F1751" s="2">
        <f t="shared" si="161"/>
        <v>3.6444358468775855E-3</v>
      </c>
      <c r="G1751" s="2">
        <f t="shared" si="159"/>
        <v>3.9063793494315598E-5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0.48</v>
      </c>
      <c r="C1752" s="2">
        <f t="shared" si="162"/>
        <v>0.49011555988211775</v>
      </c>
      <c r="D1752" s="2">
        <f t="shared" si="158"/>
        <v>0.48765856754406062</v>
      </c>
      <c r="E1752" s="2">
        <f t="shared" si="157"/>
        <v>2.456992338057129E-3</v>
      </c>
      <c r="F1752" s="2">
        <f t="shared" si="161"/>
        <v>3.4069471451134946E-3</v>
      </c>
      <c r="G1752" s="2">
        <f t="shared" si="159"/>
        <v>-9.4995480705636556E-4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0.47</v>
      </c>
      <c r="C1753" s="2">
        <f t="shared" si="162"/>
        <v>0.48855931990025347</v>
      </c>
      <c r="D1753" s="2">
        <f t="shared" si="158"/>
        <v>0.48635052550375979</v>
      </c>
      <c r="E1753" s="2">
        <f t="shared" si="157"/>
        <v>2.2087943964936851E-3</v>
      </c>
      <c r="F1753" s="2">
        <f t="shared" si="161"/>
        <v>3.1673165953895331E-3</v>
      </c>
      <c r="G1753" s="2">
        <f t="shared" si="159"/>
        <v>-9.5852219889584799E-4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0.47</v>
      </c>
      <c r="C1754" s="2">
        <f t="shared" si="162"/>
        <v>0.48878096299252216</v>
      </c>
      <c r="D1754" s="2">
        <f t="shared" si="158"/>
        <v>0.48513937546644426</v>
      </c>
      <c r="E1754" s="2">
        <f t="shared" si="157"/>
        <v>3.6415875260779051E-3</v>
      </c>
      <c r="F1754" s="2">
        <f t="shared" si="161"/>
        <v>3.262170781527208E-3</v>
      </c>
      <c r="G1754" s="2">
        <f t="shared" si="159"/>
        <v>3.7941674455069718E-4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0.47</v>
      </c>
      <c r="C1755" s="2">
        <f t="shared" si="162"/>
        <v>0.48896850714751877</v>
      </c>
      <c r="D1755" s="2">
        <f t="shared" si="158"/>
        <v>0.48401794024670763</v>
      </c>
      <c r="E1755" s="2">
        <f t="shared" si="157"/>
        <v>4.9505669008111375E-3</v>
      </c>
      <c r="F1755" s="2">
        <f t="shared" si="161"/>
        <v>3.599850005383994E-3</v>
      </c>
      <c r="G1755" s="2">
        <f t="shared" si="159"/>
        <v>1.3507168954271435E-3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5">
        <f>TITRES_STAT!D1759</f>
        <v>0.48</v>
      </c>
      <c r="C1756" s="2">
        <f t="shared" si="162"/>
        <v>0.48912719835559282</v>
      </c>
      <c r="D1756" s="2">
        <f t="shared" si="158"/>
        <v>0.48372031504324781</v>
      </c>
      <c r="E1756" s="2">
        <f t="shared" ref="E1756:E1819" si="163">C1756-D1756</f>
        <v>5.4068833123450122E-3</v>
      </c>
      <c r="F1756" s="2">
        <f t="shared" si="161"/>
        <v>3.9612566667761974E-3</v>
      </c>
      <c r="G1756" s="2">
        <f t="shared" si="159"/>
        <v>1.4456266455688148E-3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0.49</v>
      </c>
      <c r="C1757" s="2">
        <f t="shared" si="162"/>
        <v>0.48926147553165544</v>
      </c>
      <c r="D1757" s="2">
        <f t="shared" ref="D1757:D1820" si="164">$D$4*B1757+(1-$D$4)*D1756</f>
        <v>0.48418547689189612</v>
      </c>
      <c r="E1757" s="2">
        <f t="shared" si="163"/>
        <v>5.0759986397593271E-3</v>
      </c>
      <c r="F1757" s="2">
        <f t="shared" si="161"/>
        <v>4.1842050613728234E-3</v>
      </c>
      <c r="G1757" s="2">
        <f t="shared" si="159"/>
        <v>8.9179357838650372E-4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0.48</v>
      </c>
      <c r="C1758" s="2">
        <f t="shared" si="162"/>
        <v>0.48783663314216996</v>
      </c>
      <c r="D1758" s="2">
        <f t="shared" si="164"/>
        <v>0.48387544156657047</v>
      </c>
      <c r="E1758" s="2">
        <f t="shared" si="163"/>
        <v>3.9611915755994875E-3</v>
      </c>
      <c r="F1758" s="2">
        <f t="shared" si="161"/>
        <v>4.1396023642181565E-3</v>
      </c>
      <c r="G1758" s="2">
        <f t="shared" si="159"/>
        <v>-1.7841078861866901E-4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0.46</v>
      </c>
      <c r="C1759" s="2">
        <f t="shared" si="162"/>
        <v>0.48663099727414383</v>
      </c>
      <c r="D1759" s="2">
        <f t="shared" si="164"/>
        <v>0.48210689033941712</v>
      </c>
      <c r="E1759" s="2">
        <f t="shared" si="163"/>
        <v>4.5241069347267127E-3</v>
      </c>
      <c r="F1759" s="2">
        <f t="shared" si="161"/>
        <v>4.2165032783198679E-3</v>
      </c>
      <c r="G1759" s="2">
        <f t="shared" si="159"/>
        <v>3.0760365640684472E-4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0.47</v>
      </c>
      <c r="C1760" s="2">
        <f t="shared" si="162"/>
        <v>0.48407238230889094</v>
      </c>
      <c r="D1760" s="2">
        <f t="shared" si="164"/>
        <v>0.48121008364760842</v>
      </c>
      <c r="E1760" s="2">
        <f t="shared" si="163"/>
        <v>2.8622986612825141E-3</v>
      </c>
      <c r="F1760" s="2">
        <f t="shared" si="161"/>
        <v>3.9456623549123972E-3</v>
      </c>
      <c r="G1760" s="2">
        <f t="shared" si="159"/>
        <v>-1.0833636936298831E-3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0.48</v>
      </c>
      <c r="C1761" s="2">
        <f t="shared" si="162"/>
        <v>0.48344586195367695</v>
      </c>
      <c r="D1761" s="2">
        <f t="shared" si="164"/>
        <v>0.48112044782185964</v>
      </c>
      <c r="E1761" s="2">
        <f t="shared" si="163"/>
        <v>2.3254141318173049E-3</v>
      </c>
      <c r="F1761" s="2">
        <f t="shared" si="161"/>
        <v>3.621612710293379E-3</v>
      </c>
      <c r="G1761" s="2">
        <f t="shared" si="159"/>
        <v>-1.296198578476074E-3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0.48</v>
      </c>
      <c r="C1762" s="2">
        <f t="shared" si="162"/>
        <v>0.48291572934541893</v>
      </c>
      <c r="D1762" s="2">
        <f t="shared" si="164"/>
        <v>0.48103745168690709</v>
      </c>
      <c r="E1762" s="2">
        <f t="shared" si="163"/>
        <v>1.8782776585118399E-3</v>
      </c>
      <c r="F1762" s="2">
        <f t="shared" si="161"/>
        <v>3.2729456999370712E-3</v>
      </c>
      <c r="G1762" s="2">
        <f t="shared" si="159"/>
        <v>-1.3946680414252313E-3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0.48</v>
      </c>
      <c r="C1763" s="2">
        <f t="shared" si="162"/>
        <v>0.48092869406150829</v>
      </c>
      <c r="D1763" s="2">
        <f t="shared" si="164"/>
        <v>0.48096060341380287</v>
      </c>
      <c r="E1763" s="2">
        <f t="shared" si="163"/>
        <v>-3.190935229457903E-5</v>
      </c>
      <c r="F1763" s="2">
        <f t="shared" si="161"/>
        <v>2.6119746894907414E-3</v>
      </c>
      <c r="G1763" s="2">
        <f t="shared" si="159"/>
        <v>-2.6438840417853204E-3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0.47</v>
      </c>
      <c r="C1764" s="2">
        <f t="shared" si="162"/>
        <v>0.47924735651358391</v>
      </c>
      <c r="D1764" s="2">
        <f t="shared" si="164"/>
        <v>0.48014870686463229</v>
      </c>
      <c r="E1764" s="2">
        <f t="shared" si="163"/>
        <v>-9.0135035104838002E-4</v>
      </c>
      <c r="F1764" s="2">
        <f t="shared" si="161"/>
        <v>1.9093096813829172E-3</v>
      </c>
      <c r="G1764" s="2">
        <f t="shared" ref="G1764:G1827" si="165">E1764-F1764</f>
        <v>-2.8106600324312972E-3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0.49</v>
      </c>
      <c r="C1765" s="2">
        <f t="shared" si="162"/>
        <v>0.47782468628072483</v>
      </c>
      <c r="D1765" s="2">
        <f t="shared" si="164"/>
        <v>0.48087843228206689</v>
      </c>
      <c r="E1765" s="2">
        <f t="shared" si="163"/>
        <v>-3.0537460013420614E-3</v>
      </c>
      <c r="F1765" s="2">
        <f t="shared" ref="F1765:F1828" si="167">(E1765*(2/(10)))+((1-(2/10))*F1764)</f>
        <v>9.1669854483792139E-4</v>
      </c>
      <c r="G1765" s="2">
        <f t="shared" si="165"/>
        <v>-3.9704445461799832E-3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0.49</v>
      </c>
      <c r="C1766" s="2">
        <f t="shared" si="162"/>
        <v>0.4781593499298441</v>
      </c>
      <c r="D1766" s="2">
        <f t="shared" si="164"/>
        <v>0.48155410396487675</v>
      </c>
      <c r="E1766" s="2">
        <f t="shared" si="163"/>
        <v>-3.3947540350326433E-3</v>
      </c>
      <c r="F1766" s="2">
        <f t="shared" si="167"/>
        <v>5.4408028863808518E-5</v>
      </c>
      <c r="G1766" s="2">
        <f t="shared" si="165"/>
        <v>-3.4491620638964519E-3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0.5</v>
      </c>
      <c r="C1767" s="2">
        <f t="shared" si="162"/>
        <v>0.47998098840217579</v>
      </c>
      <c r="D1767" s="2">
        <f t="shared" si="164"/>
        <v>0.48292046663414512</v>
      </c>
      <c r="E1767" s="2">
        <f t="shared" si="163"/>
        <v>-2.939478231969328E-3</v>
      </c>
      <c r="F1767" s="2">
        <f t="shared" si="167"/>
        <v>-5.443692233028189E-4</v>
      </c>
      <c r="G1767" s="2">
        <f t="shared" si="165"/>
        <v>-2.3951090086665092E-3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5">
        <f>TITRES_STAT!D1771</f>
        <v>0.5</v>
      </c>
      <c r="C1768" s="2">
        <f t="shared" si="162"/>
        <v>0.47998391326337952</v>
      </c>
      <c r="D1768" s="2">
        <f t="shared" si="164"/>
        <v>0.48418561725383807</v>
      </c>
      <c r="E1768" s="2">
        <f t="shared" si="163"/>
        <v>-4.2017039904585496E-3</v>
      </c>
      <c r="F1768" s="2">
        <f t="shared" si="167"/>
        <v>-1.2758361767339652E-3</v>
      </c>
      <c r="G1768" s="2">
        <f t="shared" si="165"/>
        <v>-2.9258678137245846E-3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0.5</v>
      </c>
      <c r="C1769" s="2">
        <f t="shared" si="162"/>
        <v>0.47690946506901344</v>
      </c>
      <c r="D1769" s="2">
        <f t="shared" si="164"/>
        <v>0.48535705301281301</v>
      </c>
      <c r="E1769" s="2">
        <f t="shared" si="163"/>
        <v>-8.4475879437995727E-3</v>
      </c>
      <c r="F1769" s="2">
        <f t="shared" si="167"/>
        <v>-2.7101865301470867E-3</v>
      </c>
      <c r="G1769" s="2">
        <f t="shared" si="165"/>
        <v>-5.737401413652486E-3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0.48</v>
      </c>
      <c r="C1770" s="2">
        <f t="shared" si="162"/>
        <v>0.47584647044301137</v>
      </c>
      <c r="D1770" s="2">
        <f t="shared" si="164"/>
        <v>0.48496023427112317</v>
      </c>
      <c r="E1770" s="2">
        <f t="shared" si="163"/>
        <v>-9.1137638281117983E-3</v>
      </c>
      <c r="F1770" s="2">
        <f t="shared" si="167"/>
        <v>-3.9909019897400293E-3</v>
      </c>
      <c r="G1770" s="2">
        <f t="shared" si="165"/>
        <v>-5.122861838371769E-3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0.48</v>
      </c>
      <c r="C1771" s="2">
        <f t="shared" si="162"/>
        <v>0.47648547499024035</v>
      </c>
      <c r="D1771" s="2">
        <f t="shared" si="164"/>
        <v>0.48459280951029926</v>
      </c>
      <c r="E1771" s="2">
        <f t="shared" si="163"/>
        <v>-8.1073345200589064E-3</v>
      </c>
      <c r="F1771" s="2">
        <f t="shared" si="167"/>
        <v>-4.8141884958038048E-3</v>
      </c>
      <c r="G1771" s="2">
        <f t="shared" si="165"/>
        <v>-3.2931460242551017E-3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0.47</v>
      </c>
      <c r="C1772" s="2">
        <f t="shared" si="162"/>
        <v>0.47702617114558798</v>
      </c>
      <c r="D1772" s="2">
        <f t="shared" si="164"/>
        <v>0.48351186065768448</v>
      </c>
      <c r="E1772" s="2">
        <f t="shared" si="163"/>
        <v>-6.485689512096493E-3</v>
      </c>
      <c r="F1772" s="2">
        <f t="shared" si="167"/>
        <v>-5.1484886990623424E-3</v>
      </c>
      <c r="G1772" s="2">
        <f t="shared" si="165"/>
        <v>-1.3372008130341506E-3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0.47</v>
      </c>
      <c r="C1773" s="2">
        <f t="shared" si="162"/>
        <v>0.477483683277036</v>
      </c>
      <c r="D1773" s="2">
        <f t="shared" si="164"/>
        <v>0.48251098209044857</v>
      </c>
      <c r="E1773" s="2">
        <f t="shared" si="163"/>
        <v>-5.0272988134125729E-3</v>
      </c>
      <c r="F1773" s="2">
        <f t="shared" si="167"/>
        <v>-5.1242507219323883E-3</v>
      </c>
      <c r="G1773" s="2">
        <f t="shared" si="165"/>
        <v>9.6951908519815437E-5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0.47</v>
      </c>
      <c r="C1774" s="2">
        <f t="shared" si="162"/>
        <v>0.47633234738826119</v>
      </c>
      <c r="D1774" s="2">
        <f t="shared" si="164"/>
        <v>0.48158424267634126</v>
      </c>
      <c r="E1774" s="2">
        <f t="shared" si="163"/>
        <v>-5.2518952880800662E-3</v>
      </c>
      <c r="F1774" s="2">
        <f t="shared" si="167"/>
        <v>-5.1497796351619241E-3</v>
      </c>
      <c r="G1774" s="2">
        <f t="shared" si="165"/>
        <v>-1.0211565291814214E-4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0.47</v>
      </c>
      <c r="C1775" s="2">
        <f t="shared" si="162"/>
        <v>0.47843506317468254</v>
      </c>
      <c r="D1775" s="2">
        <f t="shared" si="164"/>
        <v>0.48072615062624191</v>
      </c>
      <c r="E1775" s="2">
        <f t="shared" si="163"/>
        <v>-2.2910874515593704E-3</v>
      </c>
      <c r="F1775" s="2">
        <f t="shared" si="167"/>
        <v>-4.5780411984414132E-3</v>
      </c>
      <c r="G1775" s="2">
        <f t="shared" si="165"/>
        <v>2.2869537468820427E-3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0.47</v>
      </c>
      <c r="C1776" s="2">
        <f t="shared" si="162"/>
        <v>0.48021428422473139</v>
      </c>
      <c r="D1776" s="2">
        <f t="shared" si="164"/>
        <v>0.47993162095022396</v>
      </c>
      <c r="E1776" s="2">
        <f t="shared" si="163"/>
        <v>2.8266327450743312E-4</v>
      </c>
      <c r="F1776" s="2">
        <f t="shared" si="167"/>
        <v>-3.6059003038516444E-3</v>
      </c>
      <c r="G1776" s="2">
        <f t="shared" si="165"/>
        <v>3.8885635783590775E-3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0.47</v>
      </c>
      <c r="C1777" s="2">
        <f t="shared" si="162"/>
        <v>0.48325824049784966</v>
      </c>
      <c r="D1777" s="2">
        <f t="shared" si="164"/>
        <v>0.47919594532428145</v>
      </c>
      <c r="E1777" s="2">
        <f t="shared" si="163"/>
        <v>4.0622951735682089E-3</v>
      </c>
      <c r="F1777" s="2">
        <f t="shared" si="167"/>
        <v>-2.072261208367674E-3</v>
      </c>
      <c r="G1777" s="2">
        <f t="shared" si="165"/>
        <v>6.1345563819358833E-3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0.47</v>
      </c>
      <c r="C1778" s="2">
        <f t="shared" si="162"/>
        <v>0.48583389580587277</v>
      </c>
      <c r="D1778" s="2">
        <f t="shared" si="164"/>
        <v>0.47851476418914946</v>
      </c>
      <c r="E1778" s="2">
        <f t="shared" si="163"/>
        <v>7.3191316167233178E-3</v>
      </c>
      <c r="F1778" s="2">
        <f t="shared" si="167"/>
        <v>-1.9398264334947557E-4</v>
      </c>
      <c r="G1778" s="2">
        <f t="shared" si="165"/>
        <v>7.5131142600727936E-3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0.48</v>
      </c>
      <c r="C1779" s="2">
        <f t="shared" si="162"/>
        <v>0.48801329645112312</v>
      </c>
      <c r="D1779" s="2">
        <f t="shared" si="164"/>
        <v>0.47862478165661987</v>
      </c>
      <c r="E1779" s="2">
        <f t="shared" si="163"/>
        <v>9.3885147945032554E-3</v>
      </c>
      <c r="F1779" s="2">
        <f t="shared" si="167"/>
        <v>1.7225168442210705E-3</v>
      </c>
      <c r="G1779" s="2">
        <f t="shared" si="165"/>
        <v>7.6659979502821853E-3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0.48</v>
      </c>
      <c r="C1780" s="2">
        <f t="shared" si="162"/>
        <v>0.48678048161248877</v>
      </c>
      <c r="D1780" s="2">
        <f t="shared" si="164"/>
        <v>0.47872664968205542</v>
      </c>
      <c r="E1780" s="2">
        <f t="shared" si="163"/>
        <v>8.0538319304333528E-3</v>
      </c>
      <c r="F1780" s="2">
        <f t="shared" si="167"/>
        <v>2.9887798614635273E-3</v>
      </c>
      <c r="G1780" s="2">
        <f t="shared" si="165"/>
        <v>5.0650520689698251E-3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0.48</v>
      </c>
      <c r="C1781" s="2">
        <f t="shared" si="162"/>
        <v>0.48573733059518281</v>
      </c>
      <c r="D1781" s="2">
        <f t="shared" si="164"/>
        <v>0.47882097192782908</v>
      </c>
      <c r="E1781" s="2">
        <f t="shared" si="163"/>
        <v>6.9163586673537392E-3</v>
      </c>
      <c r="F1781" s="2">
        <f t="shared" si="167"/>
        <v>3.7742956226415698E-3</v>
      </c>
      <c r="G1781" s="2">
        <f t="shared" si="165"/>
        <v>3.1420630447121694E-3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0.48</v>
      </c>
      <c r="C1782" s="2">
        <f t="shared" si="162"/>
        <v>0.48331620281130849</v>
      </c>
      <c r="D1782" s="2">
        <f t="shared" si="164"/>
        <v>0.47890830734058248</v>
      </c>
      <c r="E1782" s="2">
        <f t="shared" si="163"/>
        <v>4.4078954707260087E-3</v>
      </c>
      <c r="F1782" s="2">
        <f t="shared" si="167"/>
        <v>3.9010155922584574E-3</v>
      </c>
      <c r="G1782" s="2">
        <f t="shared" si="165"/>
        <v>5.0687987846755132E-4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0.47</v>
      </c>
      <c r="C1783" s="2">
        <f t="shared" si="162"/>
        <v>0.48126755622495332</v>
      </c>
      <c r="D1783" s="2">
        <f t="shared" si="164"/>
        <v>0.47824843272276152</v>
      </c>
      <c r="E1783" s="2">
        <f t="shared" si="163"/>
        <v>3.0191235021918006E-3</v>
      </c>
      <c r="F1783" s="2">
        <f t="shared" si="167"/>
        <v>3.7246371742451264E-3</v>
      </c>
      <c r="G1783" s="2">
        <f t="shared" si="165"/>
        <v>-7.0551367205332581E-4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0.48</v>
      </c>
      <c r="C1784" s="2">
        <f t="shared" si="162"/>
        <v>0.47953408603649894</v>
      </c>
      <c r="D1784" s="2">
        <f t="shared" si="164"/>
        <v>0.47837817844700142</v>
      </c>
      <c r="E1784" s="2">
        <f t="shared" si="163"/>
        <v>1.1559075894975179E-3</v>
      </c>
      <c r="F1784" s="2">
        <f t="shared" si="167"/>
        <v>3.210891257295605E-3</v>
      </c>
      <c r="G1784" s="2">
        <f t="shared" si="165"/>
        <v>-2.054983667798087E-3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0.47</v>
      </c>
      <c r="C1785" s="2">
        <f t="shared" si="162"/>
        <v>0.47806730356934524</v>
      </c>
      <c r="D1785" s="2">
        <f t="shared" si="164"/>
        <v>0.4777575726361124</v>
      </c>
      <c r="E1785" s="2">
        <f t="shared" si="163"/>
        <v>3.0973093323283241E-4</v>
      </c>
      <c r="F1785" s="2">
        <f t="shared" si="167"/>
        <v>2.6306591924830508E-3</v>
      </c>
      <c r="G1785" s="2">
        <f t="shared" si="165"/>
        <v>-2.3209282592502184E-3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0.48</v>
      </c>
      <c r="C1786" s="2">
        <f t="shared" si="162"/>
        <v>0.47682617994329213</v>
      </c>
      <c r="D1786" s="2">
        <f t="shared" si="164"/>
        <v>0.47792367836677074</v>
      </c>
      <c r="E1786" s="2">
        <f t="shared" si="163"/>
        <v>-1.0974984234786156E-3</v>
      </c>
      <c r="F1786" s="2">
        <f t="shared" si="167"/>
        <v>1.8850276692907175E-3</v>
      </c>
      <c r="G1786" s="2">
        <f t="shared" si="165"/>
        <v>-2.9825260927693331E-3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0.48</v>
      </c>
      <c r="C1787" s="2">
        <f t="shared" si="162"/>
        <v>0.47577599841355483</v>
      </c>
      <c r="D1787" s="2">
        <f t="shared" si="164"/>
        <v>0.47807747996923217</v>
      </c>
      <c r="E1787" s="2">
        <f t="shared" si="163"/>
        <v>-2.3014815556773316E-3</v>
      </c>
      <c r="F1787" s="2">
        <f t="shared" si="167"/>
        <v>1.0477258242971078E-3</v>
      </c>
      <c r="G1787" s="2">
        <f t="shared" si="165"/>
        <v>-3.3492073799744394E-3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0.48</v>
      </c>
      <c r="C1788" s="2">
        <f t="shared" si="162"/>
        <v>0.47488738327300795</v>
      </c>
      <c r="D1788" s="2">
        <f t="shared" si="164"/>
        <v>0.47821988886040018</v>
      </c>
      <c r="E1788" s="2">
        <f t="shared" si="163"/>
        <v>-3.3325055873922316E-3</v>
      </c>
      <c r="F1788" s="2">
        <f t="shared" si="167"/>
        <v>1.7167954195923996E-4</v>
      </c>
      <c r="G1788" s="2">
        <f t="shared" si="165"/>
        <v>-3.5041851293514713E-3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5">
        <f>TITRES_STAT!D1792</f>
        <v>0.48</v>
      </c>
      <c r="C1789" s="2">
        <f t="shared" si="162"/>
        <v>0.47567393969254518</v>
      </c>
      <c r="D1789" s="2">
        <f t="shared" si="164"/>
        <v>0.47835174894481497</v>
      </c>
      <c r="E1789" s="2">
        <f t="shared" si="163"/>
        <v>-2.6778092522697916E-3</v>
      </c>
      <c r="F1789" s="2">
        <f t="shared" si="167"/>
        <v>-3.9821821688656642E-4</v>
      </c>
      <c r="G1789" s="2">
        <f t="shared" si="165"/>
        <v>-2.2795910353832251E-3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0.48</v>
      </c>
      <c r="C1790" s="2">
        <f t="shared" si="162"/>
        <v>0.4763394874321536</v>
      </c>
      <c r="D1790" s="2">
        <f t="shared" si="164"/>
        <v>0.47847384161556944</v>
      </c>
      <c r="E1790" s="2">
        <f t="shared" si="163"/>
        <v>-2.134354183415843E-3</v>
      </c>
      <c r="F1790" s="2">
        <f t="shared" si="167"/>
        <v>-7.4544541019242187E-4</v>
      </c>
      <c r="G1790" s="2">
        <f t="shared" si="165"/>
        <v>-1.3889087732234212E-3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0.48</v>
      </c>
      <c r="C1791" s="2">
        <f t="shared" si="162"/>
        <v>0.47690264321182224</v>
      </c>
      <c r="D1791" s="2">
        <f t="shared" si="164"/>
        <v>0.47858689038478652</v>
      </c>
      <c r="E1791" s="2">
        <f t="shared" si="163"/>
        <v>-1.6842471729642816E-3</v>
      </c>
      <c r="F1791" s="2">
        <f t="shared" si="167"/>
        <v>-9.3320576274679389E-4</v>
      </c>
      <c r="G1791" s="2">
        <f t="shared" si="165"/>
        <v>-7.5104141021748773E-4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0.47</v>
      </c>
      <c r="C1792" s="2">
        <f t="shared" si="162"/>
        <v>0.47737915964077265</v>
      </c>
      <c r="D1792" s="2">
        <f t="shared" si="164"/>
        <v>0.47795082443035786</v>
      </c>
      <c r="E1792" s="2">
        <f t="shared" si="163"/>
        <v>-5.7166478958520228E-4</v>
      </c>
      <c r="F1792" s="2">
        <f t="shared" si="167"/>
        <v>-8.6089756811447561E-4</v>
      </c>
      <c r="G1792" s="2">
        <f t="shared" si="165"/>
        <v>2.8923277852927333E-4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0.47</v>
      </c>
      <c r="C1793" s="2">
        <f t="shared" si="162"/>
        <v>0.47624390431142299</v>
      </c>
      <c r="D1793" s="2">
        <f t="shared" si="164"/>
        <v>0.47736187447255357</v>
      </c>
      <c r="E1793" s="2">
        <f t="shared" si="163"/>
        <v>-1.117970161130577E-3</v>
      </c>
      <c r="F1793" s="2">
        <f t="shared" si="167"/>
        <v>-9.1231208671769593E-4</v>
      </c>
      <c r="G1793" s="2">
        <f t="shared" si="165"/>
        <v>-2.0565807441288108E-4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0.47</v>
      </c>
      <c r="C1794" s="2">
        <f t="shared" si="162"/>
        <v>0.4768217651865887</v>
      </c>
      <c r="D1794" s="2">
        <f t="shared" si="164"/>
        <v>0.47681655043754961</v>
      </c>
      <c r="E1794" s="2">
        <f t="shared" si="163"/>
        <v>5.2147490390841433E-6</v>
      </c>
      <c r="F1794" s="2">
        <f t="shared" si="167"/>
        <v>-7.2880671956633992E-4</v>
      </c>
      <c r="G1794" s="2">
        <f t="shared" si="165"/>
        <v>7.3402146860542406E-4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0.49</v>
      </c>
      <c r="C1795" s="2">
        <f t="shared" si="162"/>
        <v>0.47577226285019042</v>
      </c>
      <c r="D1795" s="2">
        <f t="shared" si="164"/>
        <v>0.47779310225699034</v>
      </c>
      <c r="E1795" s="2">
        <f t="shared" si="163"/>
        <v>-2.0208394067999236E-3</v>
      </c>
      <c r="F1795" s="2">
        <f t="shared" si="167"/>
        <v>-9.8721325701305669E-4</v>
      </c>
      <c r="G1795" s="2">
        <f t="shared" si="165"/>
        <v>-1.0336261497868669E-3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5">
        <f>TITRES_STAT!D1799</f>
        <v>0.49</v>
      </c>
      <c r="C1796" s="2">
        <f t="shared" si="162"/>
        <v>0.47642268395016113</v>
      </c>
      <c r="D1796" s="2">
        <f t="shared" si="164"/>
        <v>0.47869731690462064</v>
      </c>
      <c r="E1796" s="2">
        <f t="shared" si="163"/>
        <v>-2.2746329544595101E-3</v>
      </c>
      <c r="F1796" s="2">
        <f t="shared" si="167"/>
        <v>-1.2446971965023475E-3</v>
      </c>
      <c r="G1796" s="2">
        <f t="shared" si="165"/>
        <v>-1.0299357579571626E-3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5">
        <f>TITRES_STAT!D1800</f>
        <v>0.47</v>
      </c>
      <c r="C1797" s="2">
        <f t="shared" si="162"/>
        <v>0.47697304026552095</v>
      </c>
      <c r="D1797" s="2">
        <f t="shared" si="164"/>
        <v>0.47805307120798207</v>
      </c>
      <c r="E1797" s="2">
        <f t="shared" si="163"/>
        <v>-1.0800309424611187E-3</v>
      </c>
      <c r="F1797" s="2">
        <f t="shared" si="167"/>
        <v>-1.2117639456941018E-3</v>
      </c>
      <c r="G1797" s="2">
        <f t="shared" si="165"/>
        <v>1.3173300323298309E-4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0.47</v>
      </c>
      <c r="C1798" s="2">
        <f t="shared" si="162"/>
        <v>0.4774387263785177</v>
      </c>
      <c r="D1798" s="2">
        <f t="shared" si="164"/>
        <v>0.4774565474147982</v>
      </c>
      <c r="E1798" s="2">
        <f t="shared" si="163"/>
        <v>-1.7821036280507574E-5</v>
      </c>
      <c r="F1798" s="2">
        <f t="shared" si="167"/>
        <v>-9.7297536381138309E-4</v>
      </c>
      <c r="G1798" s="2">
        <f t="shared" si="165"/>
        <v>9.5515432753087552E-4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0.47</v>
      </c>
      <c r="C1799" s="2">
        <f t="shared" si="162"/>
        <v>0.47783276847413036</v>
      </c>
      <c r="D1799" s="2">
        <f t="shared" si="164"/>
        <v>0.47690421056925758</v>
      </c>
      <c r="E1799" s="2">
        <f t="shared" si="163"/>
        <v>9.2855790487278433E-4</v>
      </c>
      <c r="F1799" s="2">
        <f t="shared" si="167"/>
        <v>-5.9266871007454969E-4</v>
      </c>
      <c r="G1799" s="2">
        <f t="shared" si="165"/>
        <v>1.521226614947334E-3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0.48</v>
      </c>
      <c r="C1800" s="2">
        <f t="shared" si="162"/>
        <v>0.4781661887088795</v>
      </c>
      <c r="D1800" s="2">
        <f t="shared" si="164"/>
        <v>0.47713352830486816</v>
      </c>
      <c r="E1800" s="2">
        <f t="shared" si="163"/>
        <v>1.032660404011343E-3</v>
      </c>
      <c r="F1800" s="2">
        <f t="shared" si="167"/>
        <v>-2.6760288725737123E-4</v>
      </c>
      <c r="G1800" s="2">
        <f t="shared" si="165"/>
        <v>1.3002632912687143E-3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0.46</v>
      </c>
      <c r="C1801" s="2">
        <f t="shared" si="162"/>
        <v>0.47844831352289802</v>
      </c>
      <c r="D1801" s="2">
        <f t="shared" si="164"/>
        <v>0.47586437806006315</v>
      </c>
      <c r="E1801" s="2">
        <f t="shared" si="163"/>
        <v>2.5839354628348632E-3</v>
      </c>
      <c r="F1801" s="2">
        <f t="shared" si="167"/>
        <v>3.0270478276107568E-4</v>
      </c>
      <c r="G1801" s="2">
        <f t="shared" si="165"/>
        <v>2.2812306800737876E-3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5">
        <f>TITRES_STAT!D1805</f>
        <v>0.46</v>
      </c>
      <c r="C1802" s="2">
        <f t="shared" si="162"/>
        <v>0.47714857298091368</v>
      </c>
      <c r="D1802" s="2">
        <f t="shared" si="164"/>
        <v>0.47468923894450293</v>
      </c>
      <c r="E1802" s="2">
        <f t="shared" si="163"/>
        <v>2.459334036410743E-3</v>
      </c>
      <c r="F1802" s="2">
        <f t="shared" si="167"/>
        <v>7.3403063349100921E-4</v>
      </c>
      <c r="G1802" s="2">
        <f t="shared" si="165"/>
        <v>1.7253034029197337E-3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5">
        <f>TITRES_STAT!D1806</f>
        <v>0.47</v>
      </c>
      <c r="C1803" s="2">
        <f t="shared" si="162"/>
        <v>0.47604879252231158</v>
      </c>
      <c r="D1803" s="2">
        <f t="shared" si="164"/>
        <v>0.47434188791157678</v>
      </c>
      <c r="E1803" s="2">
        <f t="shared" si="163"/>
        <v>1.7069046107348051E-3</v>
      </c>
      <c r="F1803" s="2">
        <f t="shared" si="167"/>
        <v>9.2860542893976846E-4</v>
      </c>
      <c r="G1803" s="2">
        <f t="shared" si="165"/>
        <v>7.7829918179503669E-4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5">
        <f>TITRES_STAT!D1807</f>
        <v>0.46</v>
      </c>
      <c r="C1804" s="2">
        <f t="shared" si="162"/>
        <v>0.47511820905734053</v>
      </c>
      <c r="D1804" s="2">
        <f t="shared" si="164"/>
        <v>0.47327952584405258</v>
      </c>
      <c r="E1804" s="2">
        <f t="shared" si="163"/>
        <v>1.8386832132879505E-3</v>
      </c>
      <c r="F1804" s="2">
        <f t="shared" si="167"/>
        <v>1.1106209858094049E-3</v>
      </c>
      <c r="G1804" s="2">
        <f t="shared" si="165"/>
        <v>7.2806222747854557E-4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5">
        <f>TITRES_STAT!D1808</f>
        <v>0.48</v>
      </c>
      <c r="C1805" s="2">
        <f t="shared" si="162"/>
        <v>0.47740771535621124</v>
      </c>
      <c r="D1805" s="2">
        <f t="shared" si="164"/>
        <v>0.47377733874449313</v>
      </c>
      <c r="E1805" s="2">
        <f t="shared" si="163"/>
        <v>3.6303766117181113E-3</v>
      </c>
      <c r="F1805" s="2">
        <f t="shared" si="167"/>
        <v>1.6145721109911463E-3</v>
      </c>
      <c r="G1805" s="2">
        <f t="shared" si="165"/>
        <v>2.015804500726965E-3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0.48</v>
      </c>
      <c r="C1806" s="2">
        <f t="shared" si="162"/>
        <v>0.47934498991679414</v>
      </c>
      <c r="D1806" s="2">
        <f t="shared" si="164"/>
        <v>0.4742382766152714</v>
      </c>
      <c r="E1806" s="2">
        <f t="shared" si="163"/>
        <v>5.1067133015227362E-3</v>
      </c>
      <c r="F1806" s="2">
        <f t="shared" si="167"/>
        <v>2.3130003490974644E-3</v>
      </c>
      <c r="G1806" s="2">
        <f t="shared" si="165"/>
        <v>2.7937129524252717E-3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5">
        <f>TITRES_STAT!D1810</f>
        <v>0.47</v>
      </c>
      <c r="C1807" s="2">
        <f t="shared" ref="C1807:C1870" si="168">$C$4*B1797+C1806*(1-$C$4)</f>
        <v>0.47790729916036423</v>
      </c>
      <c r="D1807" s="2">
        <f t="shared" si="164"/>
        <v>0.47392433019932534</v>
      </c>
      <c r="E1807" s="2">
        <f t="shared" si="163"/>
        <v>3.9829689610388908E-3</v>
      </c>
      <c r="F1807" s="2">
        <f t="shared" si="167"/>
        <v>2.6469940714857498E-3</v>
      </c>
      <c r="G1807" s="2">
        <f t="shared" si="165"/>
        <v>1.335974889553141E-3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0.46</v>
      </c>
      <c r="C1808" s="2">
        <f t="shared" si="168"/>
        <v>0.47669079159723127</v>
      </c>
      <c r="D1808" s="2">
        <f t="shared" si="164"/>
        <v>0.47289289833270864</v>
      </c>
      <c r="E1808" s="2">
        <f t="shared" si="163"/>
        <v>3.7978932645226227E-3</v>
      </c>
      <c r="F1808" s="2">
        <f t="shared" si="167"/>
        <v>2.8771739100931244E-3</v>
      </c>
      <c r="G1808" s="2">
        <f t="shared" si="165"/>
        <v>9.207193544294983E-4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0.46</v>
      </c>
      <c r="C1809" s="2">
        <f t="shared" si="168"/>
        <v>0.47566143904381103</v>
      </c>
      <c r="D1809" s="2">
        <f t="shared" si="164"/>
        <v>0.47193786882658212</v>
      </c>
      <c r="E1809" s="2">
        <f t="shared" si="163"/>
        <v>3.7235702172289109E-3</v>
      </c>
      <c r="F1809" s="2">
        <f t="shared" si="167"/>
        <v>3.0464531715202817E-3</v>
      </c>
      <c r="G1809" s="2">
        <f t="shared" si="165"/>
        <v>6.7711704570862924E-4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5">
        <f>TITRES_STAT!D1813</f>
        <v>0.44</v>
      </c>
      <c r="C1810" s="2">
        <f t="shared" si="168"/>
        <v>0.47632890996014776</v>
      </c>
      <c r="D1810" s="2">
        <f t="shared" si="164"/>
        <v>0.46957210076535383</v>
      </c>
      <c r="E1810" s="2">
        <f t="shared" si="163"/>
        <v>6.7568091947939335E-3</v>
      </c>
      <c r="F1810" s="2">
        <f t="shared" si="167"/>
        <v>3.7885243761750123E-3</v>
      </c>
      <c r="G1810" s="2">
        <f t="shared" si="165"/>
        <v>2.9682848186189212E-3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0.44</v>
      </c>
      <c r="C1811" s="2">
        <f t="shared" si="168"/>
        <v>0.47381676996627886</v>
      </c>
      <c r="D1811" s="2">
        <f t="shared" si="164"/>
        <v>0.46738157478273501</v>
      </c>
      <c r="E1811" s="2">
        <f t="shared" si="163"/>
        <v>6.4351951835438514E-3</v>
      </c>
      <c r="F1811" s="2">
        <f t="shared" si="167"/>
        <v>4.3178585376487805E-3</v>
      </c>
      <c r="G1811" s="2">
        <f t="shared" si="165"/>
        <v>2.117336645895071E-3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0.43</v>
      </c>
      <c r="C1812" s="2">
        <f t="shared" si="168"/>
        <v>0.47169111304838984</v>
      </c>
      <c r="D1812" s="2">
        <f t="shared" si="164"/>
        <v>0.46461256924327315</v>
      </c>
      <c r="E1812" s="2">
        <f t="shared" si="163"/>
        <v>7.0785438051166882E-3</v>
      </c>
      <c r="F1812" s="2">
        <f t="shared" si="167"/>
        <v>4.8699955911423627E-3</v>
      </c>
      <c r="G1812" s="2">
        <f t="shared" si="165"/>
        <v>2.2085482139743255E-3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0.42</v>
      </c>
      <c r="C1813" s="2">
        <f t="shared" si="168"/>
        <v>0.47143094181017603</v>
      </c>
      <c r="D1813" s="2">
        <f t="shared" si="164"/>
        <v>0.46130793448451218</v>
      </c>
      <c r="E1813" s="2">
        <f t="shared" si="163"/>
        <v>1.0123007325663846E-2</v>
      </c>
      <c r="F1813" s="2">
        <f t="shared" si="167"/>
        <v>5.92059793804666E-3</v>
      </c>
      <c r="G1813" s="2">
        <f t="shared" si="165"/>
        <v>4.2024093876171864E-3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0.43</v>
      </c>
      <c r="C1814" s="2">
        <f t="shared" si="168"/>
        <v>0.46967233537784125</v>
      </c>
      <c r="D1814" s="2">
        <f t="shared" si="164"/>
        <v>0.45898882822640019</v>
      </c>
      <c r="E1814" s="2">
        <f t="shared" si="163"/>
        <v>1.0683507151441063E-2</v>
      </c>
      <c r="F1814" s="2">
        <f t="shared" si="167"/>
        <v>6.8731797807255407E-3</v>
      </c>
      <c r="G1814" s="2">
        <f t="shared" si="165"/>
        <v>3.8103273707155222E-3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0.42</v>
      </c>
      <c r="C1815" s="2">
        <f t="shared" si="168"/>
        <v>0.47126120685817335</v>
      </c>
      <c r="D1815" s="2">
        <f t="shared" si="164"/>
        <v>0.45610076687629647</v>
      </c>
      <c r="E1815" s="2">
        <f t="shared" si="163"/>
        <v>1.5160439981876883E-2</v>
      </c>
      <c r="F1815" s="2">
        <f t="shared" si="167"/>
        <v>8.5306318209558106E-3</v>
      </c>
      <c r="G1815" s="2">
        <f t="shared" si="165"/>
        <v>6.6298081609210725E-3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0.43</v>
      </c>
      <c r="C1816" s="2">
        <f t="shared" si="168"/>
        <v>0.47260563657230054</v>
      </c>
      <c r="D1816" s="2">
        <f t="shared" si="164"/>
        <v>0.45416737673731156</v>
      </c>
      <c r="E1816" s="2">
        <f t="shared" si="163"/>
        <v>1.8438259834988979E-2</v>
      </c>
      <c r="F1816" s="2">
        <f t="shared" si="167"/>
        <v>1.0512157423762445E-2</v>
      </c>
      <c r="G1816" s="2">
        <f t="shared" si="165"/>
        <v>7.9261024112265346E-3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0.42</v>
      </c>
      <c r="C1817" s="2">
        <f t="shared" si="168"/>
        <v>0.47220476940733119</v>
      </c>
      <c r="D1817" s="2">
        <f t="shared" si="164"/>
        <v>0.45163645994195512</v>
      </c>
      <c r="E1817" s="2">
        <f t="shared" si="163"/>
        <v>2.0568309465376078E-2</v>
      </c>
      <c r="F1817" s="2">
        <f t="shared" si="167"/>
        <v>1.2523387832085172E-2</v>
      </c>
      <c r="G1817" s="2">
        <f t="shared" si="165"/>
        <v>8.0449216332909058E-3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0.43</v>
      </c>
      <c r="C1818" s="2">
        <f t="shared" si="168"/>
        <v>0.47032711257543414</v>
      </c>
      <c r="D1818" s="2">
        <f t="shared" si="164"/>
        <v>0.45003375920551397</v>
      </c>
      <c r="E1818" s="2">
        <f t="shared" si="163"/>
        <v>2.0293353369920164E-2</v>
      </c>
      <c r="F1818" s="2">
        <f t="shared" si="167"/>
        <v>1.4077380939652172E-2</v>
      </c>
      <c r="G1818" s="2">
        <f t="shared" si="165"/>
        <v>6.2159724302679915E-3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0.43</v>
      </c>
      <c r="C1819" s="2">
        <f t="shared" si="168"/>
        <v>0.46873832602536736</v>
      </c>
      <c r="D1819" s="2">
        <f t="shared" si="164"/>
        <v>0.44854977704214255</v>
      </c>
      <c r="E1819" s="2">
        <f t="shared" si="163"/>
        <v>2.0188548983224808E-2</v>
      </c>
      <c r="F1819" s="2">
        <f t="shared" si="167"/>
        <v>1.5299614548366699E-2</v>
      </c>
      <c r="G1819" s="2">
        <f t="shared" si="165"/>
        <v>4.8889344348581089E-3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0.43</v>
      </c>
      <c r="C1820" s="2">
        <f t="shared" si="168"/>
        <v>0.46431704509838778</v>
      </c>
      <c r="D1820" s="2">
        <f t="shared" si="164"/>
        <v>0.44717571948346535</v>
      </c>
      <c r="E1820" s="2">
        <f t="shared" ref="E1820:E1883" si="169">C1820-D1820</f>
        <v>1.7141325614922431E-2</v>
      </c>
      <c r="F1820" s="2">
        <f t="shared" si="167"/>
        <v>1.5667956761677846E-2</v>
      </c>
      <c r="G1820" s="2">
        <f t="shared" si="165"/>
        <v>1.4733688532445853E-3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0.44</v>
      </c>
      <c r="C1821" s="2">
        <f t="shared" si="168"/>
        <v>0.46057596123709732</v>
      </c>
      <c r="D1821" s="2">
        <f t="shared" ref="D1821:D1884" si="170">$D$4*B1821+(1-$D$4)*D1820</f>
        <v>0.44664418470691236</v>
      </c>
      <c r="E1821" s="2">
        <f t="shared" si="169"/>
        <v>1.3931776530184958E-2</v>
      </c>
      <c r="F1821" s="2">
        <f t="shared" si="167"/>
        <v>1.5320720715379269E-2</v>
      </c>
      <c r="G1821" s="2">
        <f t="shared" si="165"/>
        <v>-1.3889441851943109E-3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0.44</v>
      </c>
      <c r="C1822" s="2">
        <f t="shared" si="168"/>
        <v>0.45587196720062084</v>
      </c>
      <c r="D1822" s="2">
        <f t="shared" si="170"/>
        <v>0.44615202287677069</v>
      </c>
      <c r="E1822" s="2">
        <f t="shared" si="169"/>
        <v>9.7199443238501493E-3</v>
      </c>
      <c r="F1822" s="2">
        <f t="shared" si="167"/>
        <v>1.4200565437073447E-2</v>
      </c>
      <c r="G1822" s="2">
        <f t="shared" si="165"/>
        <v>-4.4806211132232977E-3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0.44</v>
      </c>
      <c r="C1823" s="2">
        <f t="shared" si="168"/>
        <v>0.45035320301590998</v>
      </c>
      <c r="D1823" s="2">
        <f t="shared" si="170"/>
        <v>0.44569631747849137</v>
      </c>
      <c r="E1823" s="2">
        <f t="shared" si="169"/>
        <v>4.6568855374186091E-3</v>
      </c>
      <c r="F1823" s="2">
        <f t="shared" si="167"/>
        <v>1.2291829457142481E-2</v>
      </c>
      <c r="G1823" s="2">
        <f t="shared" si="165"/>
        <v>-7.6349439197238717E-3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0.43</v>
      </c>
      <c r="C1824" s="2">
        <f t="shared" si="168"/>
        <v>0.4472219410134623</v>
      </c>
      <c r="D1824" s="2">
        <f t="shared" si="170"/>
        <v>0.44453362729489942</v>
      </c>
      <c r="E1824" s="2">
        <f t="shared" si="169"/>
        <v>2.6883137185628736E-3</v>
      </c>
      <c r="F1824" s="2">
        <f t="shared" si="167"/>
        <v>1.037112630942656E-2</v>
      </c>
      <c r="G1824" s="2">
        <f t="shared" si="165"/>
        <v>-7.6828125908636868E-3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0.44</v>
      </c>
      <c r="C1825" s="2">
        <f t="shared" si="168"/>
        <v>0.44303395008831425</v>
      </c>
      <c r="D1825" s="2">
        <f t="shared" si="170"/>
        <v>0.44419780305083278</v>
      </c>
      <c r="E1825" s="2">
        <f t="shared" si="169"/>
        <v>-1.1638529625185301E-3</v>
      </c>
      <c r="F1825" s="2">
        <f t="shared" si="167"/>
        <v>8.0641304550375433E-3</v>
      </c>
      <c r="G1825" s="2">
        <f t="shared" si="165"/>
        <v>-9.2279834175560734E-3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0.44</v>
      </c>
      <c r="C1826" s="2">
        <f t="shared" si="168"/>
        <v>0.44102872699780438</v>
      </c>
      <c r="D1826" s="2">
        <f t="shared" si="170"/>
        <v>0.44388685467669697</v>
      </c>
      <c r="E1826" s="2">
        <f t="shared" si="169"/>
        <v>-2.8581276788925969E-3</v>
      </c>
      <c r="F1826" s="2">
        <f t="shared" si="167"/>
        <v>5.8796788282515153E-3</v>
      </c>
      <c r="G1826" s="2">
        <f t="shared" si="165"/>
        <v>-8.7378065071441122E-3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0.45</v>
      </c>
      <c r="C1827" s="2">
        <f t="shared" si="168"/>
        <v>0.43779353822891143</v>
      </c>
      <c r="D1827" s="2">
        <f t="shared" si="170"/>
        <v>0.44433968025620091</v>
      </c>
      <c r="E1827" s="2">
        <f t="shared" si="169"/>
        <v>-6.546142027289481E-3</v>
      </c>
      <c r="F1827" s="2">
        <f t="shared" si="167"/>
        <v>3.3945146571433158E-3</v>
      </c>
      <c r="G1827" s="2">
        <f t="shared" si="165"/>
        <v>-9.9406566844327977E-3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0.45</v>
      </c>
      <c r="C1828" s="2">
        <f t="shared" si="168"/>
        <v>0.43659453234754048</v>
      </c>
      <c r="D1828" s="2">
        <f t="shared" si="170"/>
        <v>0.44475896320018604</v>
      </c>
      <c r="E1828" s="2">
        <f t="shared" si="169"/>
        <v>-8.1644308526455656E-3</v>
      </c>
      <c r="F1828" s="2">
        <f t="shared" si="167"/>
        <v>1.0827255551855398E-3</v>
      </c>
      <c r="G1828" s="2">
        <f t="shared" ref="G1828:G1891" si="171">E1828-F1828</f>
        <v>-9.2471564078311051E-3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0.45</v>
      </c>
      <c r="C1829" s="2">
        <f t="shared" si="168"/>
        <v>0.43557998890945732</v>
      </c>
      <c r="D1829" s="2">
        <f t="shared" si="170"/>
        <v>0.44514718814832038</v>
      </c>
      <c r="E1829" s="2">
        <f t="shared" si="169"/>
        <v>-9.5671992388630667E-3</v>
      </c>
      <c r="F1829" s="2">
        <f t="shared" ref="F1829:F1892" si="173">(E1829*(2/(10)))+((1-(2/10))*F1828)</f>
        <v>-1.0472594036241816E-3</v>
      </c>
      <c r="G1829" s="2">
        <f t="shared" si="171"/>
        <v>-8.5199398352388857E-3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0.45</v>
      </c>
      <c r="C1830" s="2">
        <f t="shared" si="168"/>
        <v>0.4347215290772331</v>
      </c>
      <c r="D1830" s="2">
        <f t="shared" si="170"/>
        <v>0.44550665569288922</v>
      </c>
      <c r="E1830" s="2">
        <f t="shared" si="169"/>
        <v>-1.0785126615656115E-2</v>
      </c>
      <c r="F1830" s="2">
        <f t="shared" si="173"/>
        <v>-2.9948328460305683E-3</v>
      </c>
      <c r="G1830" s="2">
        <f t="shared" si="171"/>
        <v>-7.7902937696255475E-3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0.45</v>
      </c>
      <c r="C1831" s="2">
        <f t="shared" si="168"/>
        <v>0.43553360152688958</v>
      </c>
      <c r="D1831" s="2">
        <f t="shared" si="170"/>
        <v>0.44583949601193446</v>
      </c>
      <c r="E1831" s="2">
        <f t="shared" si="169"/>
        <v>-1.0305894485044875E-2</v>
      </c>
      <c r="F1831" s="2">
        <f t="shared" si="173"/>
        <v>-4.45704517383343E-3</v>
      </c>
      <c r="G1831" s="2">
        <f t="shared" si="171"/>
        <v>-5.8488493112114452E-3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0.45</v>
      </c>
      <c r="C1832" s="2">
        <f t="shared" si="168"/>
        <v>0.43622073975352194</v>
      </c>
      <c r="D1832" s="2">
        <f t="shared" si="170"/>
        <v>0.44614768149253192</v>
      </c>
      <c r="E1832" s="2">
        <f t="shared" si="169"/>
        <v>-9.9269417390099868E-3</v>
      </c>
      <c r="F1832" s="2">
        <f t="shared" si="173"/>
        <v>-5.5510244868687414E-3</v>
      </c>
      <c r="G1832" s="2">
        <f t="shared" si="171"/>
        <v>-4.3759172521412454E-3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0.45</v>
      </c>
      <c r="C1833" s="2">
        <f t="shared" si="168"/>
        <v>0.43680216440682629</v>
      </c>
      <c r="D1833" s="2">
        <f t="shared" si="170"/>
        <v>0.44643303841901105</v>
      </c>
      <c r="E1833" s="2">
        <f t="shared" si="169"/>
        <v>-9.6308740121847647E-3</v>
      </c>
      <c r="F1833" s="2">
        <f t="shared" si="173"/>
        <v>-6.3669943919319461E-3</v>
      </c>
      <c r="G1833" s="2">
        <f t="shared" si="171"/>
        <v>-3.2638796202528186E-3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0.43</v>
      </c>
      <c r="C1834" s="2">
        <f t="shared" si="168"/>
        <v>0.43575567757500688</v>
      </c>
      <c r="D1834" s="2">
        <f t="shared" si="170"/>
        <v>0.44521577631389914</v>
      </c>
      <c r="E1834" s="2">
        <f t="shared" si="169"/>
        <v>-9.4600987388922531E-3</v>
      </c>
      <c r="F1834" s="2">
        <f t="shared" si="173"/>
        <v>-6.9856152613240081E-3</v>
      </c>
      <c r="G1834" s="2">
        <f t="shared" si="171"/>
        <v>-2.4744834775682449E-3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0.44</v>
      </c>
      <c r="C1835" s="2">
        <f t="shared" si="168"/>
        <v>0.43640865025577502</v>
      </c>
      <c r="D1835" s="2">
        <f t="shared" si="170"/>
        <v>0.44482942251286961</v>
      </c>
      <c r="E1835" s="2">
        <f t="shared" si="169"/>
        <v>-8.4207722570945887E-3</v>
      </c>
      <c r="F1835" s="2">
        <f t="shared" si="173"/>
        <v>-7.2726466604781251E-3</v>
      </c>
      <c r="G1835" s="2">
        <f t="shared" si="171"/>
        <v>-1.1481255966164635E-3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0.44</v>
      </c>
      <c r="C1836" s="2">
        <f t="shared" si="168"/>
        <v>0.43696116560104037</v>
      </c>
      <c r="D1836" s="2">
        <f t="shared" si="170"/>
        <v>0.44447168751191635</v>
      </c>
      <c r="E1836" s="2">
        <f t="shared" si="169"/>
        <v>-7.510521910875978E-3</v>
      </c>
      <c r="F1836" s="2">
        <f t="shared" si="173"/>
        <v>-7.320221710557696E-3</v>
      </c>
      <c r="G1836" s="2">
        <f t="shared" si="171"/>
        <v>-1.9030020031828195E-4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0.44</v>
      </c>
      <c r="C1837" s="2">
        <f t="shared" si="168"/>
        <v>0.43896714012395721</v>
      </c>
      <c r="D1837" s="2">
        <f t="shared" si="170"/>
        <v>0.44414045139992253</v>
      </c>
      <c r="E1837" s="2">
        <f t="shared" si="169"/>
        <v>-5.1733112759653199E-3</v>
      </c>
      <c r="F1837" s="2">
        <f t="shared" si="173"/>
        <v>-6.8908396236392212E-3</v>
      </c>
      <c r="G1837" s="2">
        <f t="shared" si="171"/>
        <v>1.7175283476739012E-3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0.44</v>
      </c>
      <c r="C1838" s="2">
        <f t="shared" si="168"/>
        <v>0.44066450318180994</v>
      </c>
      <c r="D1838" s="2">
        <f t="shared" si="170"/>
        <v>0.4438337512962246</v>
      </c>
      <c r="E1838" s="2">
        <f t="shared" si="169"/>
        <v>-3.1692481144146578E-3</v>
      </c>
      <c r="F1838" s="2">
        <f t="shared" si="173"/>
        <v>-6.1465213217943085E-3</v>
      </c>
      <c r="G1838" s="2">
        <f t="shared" si="171"/>
        <v>2.9772732073796507E-3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0.43</v>
      </c>
      <c r="C1839" s="2">
        <f t="shared" si="168"/>
        <v>0.44210073346153145</v>
      </c>
      <c r="D1839" s="2">
        <f t="shared" si="170"/>
        <v>0.44280902897798574</v>
      </c>
      <c r="E1839" s="2">
        <f t="shared" si="169"/>
        <v>-7.0829551645429367E-4</v>
      </c>
      <c r="F1839" s="2">
        <f t="shared" si="173"/>
        <v>-5.0588761607263059E-3</v>
      </c>
      <c r="G1839" s="2">
        <f t="shared" si="171"/>
        <v>4.3505806442720122E-3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0.43</v>
      </c>
      <c r="C1840" s="2">
        <f t="shared" si="168"/>
        <v>0.44331600523668047</v>
      </c>
      <c r="D1840" s="2">
        <f t="shared" si="170"/>
        <v>0.44186021201665349</v>
      </c>
      <c r="E1840" s="2">
        <f t="shared" si="169"/>
        <v>1.4557932200269796E-3</v>
      </c>
      <c r="F1840" s="2">
        <f t="shared" si="173"/>
        <v>-3.755942284575649E-3</v>
      </c>
      <c r="G1840" s="2">
        <f t="shared" si="171"/>
        <v>5.2117355046026291E-3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0.44</v>
      </c>
      <c r="C1841" s="2">
        <f t="shared" si="168"/>
        <v>0.44434431212334502</v>
      </c>
      <c r="D1841" s="2">
        <f t="shared" si="170"/>
        <v>0.44172241853393845</v>
      </c>
      <c r="E1841" s="2">
        <f t="shared" si="169"/>
        <v>2.6218935894065654E-3</v>
      </c>
      <c r="F1841" s="2">
        <f t="shared" si="173"/>
        <v>-2.4803751097792061E-3</v>
      </c>
      <c r="G1841" s="2">
        <f t="shared" si="171"/>
        <v>5.1022686991857719E-3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0.44</v>
      </c>
      <c r="C1842" s="2">
        <f t="shared" si="168"/>
        <v>0.44521441795052275</v>
      </c>
      <c r="D1842" s="2">
        <f t="shared" si="170"/>
        <v>0.44159483197586891</v>
      </c>
      <c r="E1842" s="2">
        <f t="shared" si="169"/>
        <v>3.6195859746538384E-3</v>
      </c>
      <c r="F1842" s="2">
        <f t="shared" si="173"/>
        <v>-1.2603828928925971E-3</v>
      </c>
      <c r="G1842" s="2">
        <f t="shared" si="171"/>
        <v>4.8799688675464359E-3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0.44</v>
      </c>
      <c r="C1843" s="2">
        <f t="shared" si="168"/>
        <v>0.44595066134274997</v>
      </c>
      <c r="D1843" s="2">
        <f t="shared" si="170"/>
        <v>0.4414766962739527</v>
      </c>
      <c r="E1843" s="2">
        <f t="shared" si="169"/>
        <v>4.4739650687972699E-3</v>
      </c>
      <c r="F1843" s="2">
        <f t="shared" si="173"/>
        <v>-1.135133005546236E-4</v>
      </c>
      <c r="G1843" s="2">
        <f t="shared" si="171"/>
        <v>4.5874783693518936E-3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0.44</v>
      </c>
      <c r="C1844" s="2">
        <f t="shared" si="168"/>
        <v>0.44349671344386538</v>
      </c>
      <c r="D1844" s="2">
        <f t="shared" si="170"/>
        <v>0.44136731136477103</v>
      </c>
      <c r="E1844" s="2">
        <f t="shared" si="169"/>
        <v>2.1294020790943446E-3</v>
      </c>
      <c r="F1844" s="2">
        <f t="shared" si="173"/>
        <v>3.3506977537517006E-4</v>
      </c>
      <c r="G1844" s="2">
        <f t="shared" si="171"/>
        <v>1.7943323037191746E-3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0.43</v>
      </c>
      <c r="C1845" s="2">
        <f t="shared" si="168"/>
        <v>0.4429587575294246</v>
      </c>
      <c r="D1845" s="2">
        <f t="shared" si="170"/>
        <v>0.44052528830071391</v>
      </c>
      <c r="E1845" s="2">
        <f t="shared" si="169"/>
        <v>2.4334692287106829E-3</v>
      </c>
      <c r="F1845" s="2">
        <f t="shared" si="173"/>
        <v>7.5474966604227264E-4</v>
      </c>
      <c r="G1845" s="2">
        <f t="shared" si="171"/>
        <v>1.6787195626684103E-3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0.42</v>
      </c>
      <c r="C1846" s="2">
        <f t="shared" si="168"/>
        <v>0.44250356406335922</v>
      </c>
      <c r="D1846" s="2">
        <f t="shared" si="170"/>
        <v>0.43900489657473507</v>
      </c>
      <c r="E1846" s="2">
        <f t="shared" si="169"/>
        <v>3.498667488624152E-3</v>
      </c>
      <c r="F1846" s="2">
        <f t="shared" si="173"/>
        <v>1.3035332305586485E-3</v>
      </c>
      <c r="G1846" s="2">
        <f t="shared" si="171"/>
        <v>2.1951342580655035E-3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0.42</v>
      </c>
      <c r="C1847" s="2">
        <f t="shared" si="168"/>
        <v>0.4421184003613039</v>
      </c>
      <c r="D1847" s="2">
        <f t="shared" si="170"/>
        <v>0.43759712645808801</v>
      </c>
      <c r="E1847" s="2">
        <f t="shared" si="169"/>
        <v>4.5212739032158833E-3</v>
      </c>
      <c r="F1847" s="2">
        <f t="shared" si="173"/>
        <v>1.9470813650900956E-3</v>
      </c>
      <c r="G1847" s="2">
        <f t="shared" si="171"/>
        <v>2.5741925381257877E-3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0.42</v>
      </c>
      <c r="C1848" s="2">
        <f t="shared" si="168"/>
        <v>0.44179249261341103</v>
      </c>
      <c r="D1848" s="2">
        <f t="shared" si="170"/>
        <v>0.43629363560934076</v>
      </c>
      <c r="E1848" s="2">
        <f t="shared" si="169"/>
        <v>5.4988570040702678E-3</v>
      </c>
      <c r="F1848" s="2">
        <f t="shared" si="173"/>
        <v>2.6574364928861303E-3</v>
      </c>
      <c r="G1848" s="2">
        <f t="shared" si="171"/>
        <v>2.8414205111841374E-3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0.42</v>
      </c>
      <c r="C1849" s="2">
        <f t="shared" si="168"/>
        <v>0.43997826298057857</v>
      </c>
      <c r="D1849" s="2">
        <f t="shared" si="170"/>
        <v>0.43508669963827845</v>
      </c>
      <c r="E1849" s="2">
        <f t="shared" si="169"/>
        <v>4.8915633423001204E-3</v>
      </c>
      <c r="F1849" s="2">
        <f t="shared" si="173"/>
        <v>3.1042618627689284E-3</v>
      </c>
      <c r="G1849" s="2">
        <f t="shared" si="171"/>
        <v>1.7873014795311919E-3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0.42</v>
      </c>
      <c r="C1850" s="2">
        <f t="shared" si="168"/>
        <v>0.43844314559895109</v>
      </c>
      <c r="D1850" s="2">
        <f t="shared" si="170"/>
        <v>0.43396916633173926</v>
      </c>
      <c r="E1850" s="2">
        <f t="shared" si="169"/>
        <v>4.473979267211825E-3</v>
      </c>
      <c r="F1850" s="2">
        <f t="shared" si="173"/>
        <v>3.3782053436575083E-3</v>
      </c>
      <c r="G1850" s="2">
        <f t="shared" si="171"/>
        <v>1.0957739235543168E-3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0.42</v>
      </c>
      <c r="C1851" s="2">
        <f t="shared" si="168"/>
        <v>0.43868266166065095</v>
      </c>
      <c r="D1851" s="2">
        <f t="shared" si="170"/>
        <v>0.43293441327012894</v>
      </c>
      <c r="E1851" s="2">
        <f t="shared" si="169"/>
        <v>5.748248390522015E-3</v>
      </c>
      <c r="F1851" s="2">
        <f t="shared" si="173"/>
        <v>3.85221395303041E-3</v>
      </c>
      <c r="G1851" s="2">
        <f t="shared" si="171"/>
        <v>1.896034437491605E-3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0.41</v>
      </c>
      <c r="C1852" s="2">
        <f t="shared" si="168"/>
        <v>0.43888532909747391</v>
      </c>
      <c r="D1852" s="2">
        <f t="shared" si="170"/>
        <v>0.431235567842712</v>
      </c>
      <c r="E1852" s="2">
        <f t="shared" si="169"/>
        <v>7.6497612547619109E-3</v>
      </c>
      <c r="F1852" s="2">
        <f t="shared" si="173"/>
        <v>4.6117234133767103E-3</v>
      </c>
      <c r="G1852" s="2">
        <f t="shared" si="171"/>
        <v>3.0380378413852006E-3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0.41</v>
      </c>
      <c r="C1853" s="2">
        <f t="shared" si="168"/>
        <v>0.43905681692863174</v>
      </c>
      <c r="D1853" s="2">
        <f t="shared" si="170"/>
        <v>0.42966256281732595</v>
      </c>
      <c r="E1853" s="2">
        <f t="shared" si="169"/>
        <v>9.3942541113057887E-3</v>
      </c>
      <c r="F1853" s="2">
        <f t="shared" si="173"/>
        <v>5.5682295529625265E-3</v>
      </c>
      <c r="G1853" s="2">
        <f t="shared" si="171"/>
        <v>3.8260245583432622E-3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0.4</v>
      </c>
      <c r="C1854" s="2">
        <f t="shared" si="168"/>
        <v>0.43920192201653452</v>
      </c>
      <c r="D1854" s="2">
        <f t="shared" si="170"/>
        <v>0.42746533594196845</v>
      </c>
      <c r="E1854" s="2">
        <f t="shared" si="169"/>
        <v>1.1736586074566069E-2</v>
      </c>
      <c r="F1854" s="2">
        <f t="shared" si="173"/>
        <v>6.8019008572832353E-3</v>
      </c>
      <c r="G1854" s="2">
        <f t="shared" si="171"/>
        <v>4.9346852172828335E-3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0.4</v>
      </c>
      <c r="C1855" s="2">
        <f t="shared" si="168"/>
        <v>0.43778624170629843</v>
      </c>
      <c r="D1855" s="2">
        <f t="shared" si="170"/>
        <v>0.42543086661293372</v>
      </c>
      <c r="E1855" s="2">
        <f t="shared" si="169"/>
        <v>1.2355375093364707E-2</v>
      </c>
      <c r="F1855" s="2">
        <f t="shared" si="173"/>
        <v>7.9125957044995296E-3</v>
      </c>
      <c r="G1855" s="2">
        <f t="shared" si="171"/>
        <v>4.442779388865177E-3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0.39</v>
      </c>
      <c r="C1856" s="2">
        <f t="shared" si="168"/>
        <v>0.43504989682840639</v>
      </c>
      <c r="D1856" s="2">
        <f t="shared" si="170"/>
        <v>0.42280635797493865</v>
      </c>
      <c r="E1856" s="2">
        <f t="shared" si="169"/>
        <v>1.2243538853467739E-2</v>
      </c>
      <c r="F1856" s="2">
        <f t="shared" si="173"/>
        <v>8.7787843342931726E-3</v>
      </c>
      <c r="G1856" s="2">
        <f t="shared" si="171"/>
        <v>3.4647545191745666E-3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0.39</v>
      </c>
      <c r="C1857" s="2">
        <f t="shared" si="168"/>
        <v>0.43273452808557467</v>
      </c>
      <c r="D1857" s="2">
        <f t="shared" si="170"/>
        <v>0.42037625738420248</v>
      </c>
      <c r="E1857" s="2">
        <f t="shared" si="169"/>
        <v>1.2358270701372187E-2</v>
      </c>
      <c r="F1857" s="2">
        <f t="shared" si="173"/>
        <v>9.4946816077089765E-3</v>
      </c>
      <c r="G1857" s="2">
        <f t="shared" si="171"/>
        <v>2.8635890936632106E-3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0.39</v>
      </c>
      <c r="C1858" s="2">
        <f t="shared" si="168"/>
        <v>0.43077536991856319</v>
      </c>
      <c r="D1858" s="2">
        <f t="shared" si="170"/>
        <v>0.41812616424463195</v>
      </c>
      <c r="E1858" s="2">
        <f t="shared" si="169"/>
        <v>1.2649205673931241E-2</v>
      </c>
      <c r="F1858" s="2">
        <f t="shared" si="173"/>
        <v>1.0125586420953429E-2</v>
      </c>
      <c r="G1858" s="2">
        <f t="shared" si="171"/>
        <v>2.5236192529778118E-3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0.4</v>
      </c>
      <c r="C1859" s="2">
        <f t="shared" si="168"/>
        <v>0.42911762070032272</v>
      </c>
      <c r="D1859" s="2">
        <f t="shared" si="170"/>
        <v>0.41678348541169624</v>
      </c>
      <c r="E1859" s="2">
        <f t="shared" si="169"/>
        <v>1.233413528862648E-2</v>
      </c>
      <c r="F1859" s="2">
        <f t="shared" si="173"/>
        <v>1.0567296194488041E-2</v>
      </c>
      <c r="G1859" s="2">
        <f t="shared" si="171"/>
        <v>1.7668390941384393E-3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0.4</v>
      </c>
      <c r="C1860" s="2">
        <f t="shared" si="168"/>
        <v>0.42771490982335003</v>
      </c>
      <c r="D1860" s="2">
        <f t="shared" si="170"/>
        <v>0.41554026427008911</v>
      </c>
      <c r="E1860" s="2">
        <f t="shared" si="169"/>
        <v>1.2174645553260921E-2</v>
      </c>
      <c r="F1860" s="2">
        <f t="shared" si="173"/>
        <v>1.0888766066242617E-2</v>
      </c>
      <c r="G1860" s="2">
        <f t="shared" si="171"/>
        <v>1.2858794870183043E-3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0.41</v>
      </c>
      <c r="C1861" s="2">
        <f t="shared" si="168"/>
        <v>0.42652800061975771</v>
      </c>
      <c r="D1861" s="2">
        <f t="shared" si="170"/>
        <v>0.4151298743241566</v>
      </c>
      <c r="E1861" s="2">
        <f t="shared" si="169"/>
        <v>1.1398126295601108E-2</v>
      </c>
      <c r="F1861" s="2">
        <f t="shared" si="173"/>
        <v>1.0990638112114317E-2</v>
      </c>
      <c r="G1861" s="2">
        <f t="shared" si="171"/>
        <v>4.0748818348679099E-4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0.42</v>
      </c>
      <c r="C1862" s="2">
        <f t="shared" si="168"/>
        <v>0.42398523129364113</v>
      </c>
      <c r="D1862" s="2">
        <f t="shared" si="170"/>
        <v>0.41549062437421908</v>
      </c>
      <c r="E1862" s="2">
        <f t="shared" si="169"/>
        <v>8.4946069194220541E-3</v>
      </c>
      <c r="F1862" s="2">
        <f t="shared" si="173"/>
        <v>1.0491431873575865E-2</v>
      </c>
      <c r="G1862" s="2">
        <f t="shared" si="171"/>
        <v>-1.996824954153811E-3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0.42</v>
      </c>
      <c r="C1863" s="2">
        <f t="shared" si="168"/>
        <v>0.42183365724846555</v>
      </c>
      <c r="D1863" s="2">
        <f t="shared" si="170"/>
        <v>0.41582465219835096</v>
      </c>
      <c r="E1863" s="2">
        <f t="shared" si="169"/>
        <v>6.0090050501145909E-3</v>
      </c>
      <c r="F1863" s="2">
        <f t="shared" si="173"/>
        <v>9.5949465088836106E-3</v>
      </c>
      <c r="G1863" s="2">
        <f t="shared" si="171"/>
        <v>-3.5859414587690198E-3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0.42</v>
      </c>
      <c r="C1864" s="2">
        <f t="shared" si="168"/>
        <v>0.41847463305639393</v>
      </c>
      <c r="D1864" s="2">
        <f t="shared" si="170"/>
        <v>0.4161339372206953</v>
      </c>
      <c r="E1864" s="2">
        <f t="shared" si="169"/>
        <v>2.3406958356986252E-3</v>
      </c>
      <c r="F1864" s="2">
        <f t="shared" si="173"/>
        <v>8.1440963742466128E-3</v>
      </c>
      <c r="G1864" s="2">
        <f t="shared" si="171"/>
        <v>-5.8034005385479877E-3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0.42</v>
      </c>
      <c r="C1865" s="2">
        <f t="shared" si="168"/>
        <v>0.41563238181694873</v>
      </c>
      <c r="D1865" s="2">
        <f t="shared" si="170"/>
        <v>0.41642031224138454</v>
      </c>
      <c r="E1865" s="2">
        <f t="shared" si="169"/>
        <v>-7.8793042443581207E-4</v>
      </c>
      <c r="F1865" s="2">
        <f t="shared" si="173"/>
        <v>6.3576910145101279E-3</v>
      </c>
      <c r="G1865" s="2">
        <f t="shared" si="171"/>
        <v>-7.1456214389459399E-3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0.41</v>
      </c>
      <c r="C1866" s="2">
        <f t="shared" si="168"/>
        <v>0.41168893846049509</v>
      </c>
      <c r="D1866" s="2">
        <f t="shared" si="170"/>
        <v>0.41594473355683753</v>
      </c>
      <c r="E1866" s="2">
        <f t="shared" si="169"/>
        <v>-4.2557950963424407E-3</v>
      </c>
      <c r="F1866" s="2">
        <f t="shared" si="173"/>
        <v>4.2349937923396143E-3</v>
      </c>
      <c r="G1866" s="2">
        <f t="shared" si="171"/>
        <v>-8.4907888886820541E-3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0.4</v>
      </c>
      <c r="C1867" s="2">
        <f t="shared" si="168"/>
        <v>0.40835217869734197</v>
      </c>
      <c r="D1867" s="2">
        <f t="shared" si="170"/>
        <v>0.41476364218225698</v>
      </c>
      <c r="E1867" s="2">
        <f t="shared" si="169"/>
        <v>-6.4114634849150032E-3</v>
      </c>
      <c r="F1867" s="2">
        <f t="shared" si="173"/>
        <v>2.1057023368886906E-3</v>
      </c>
      <c r="G1867" s="2">
        <f t="shared" si="171"/>
        <v>-8.5171658218036947E-3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0.41</v>
      </c>
      <c r="C1868" s="2">
        <f t="shared" si="168"/>
        <v>0.4055287665900586</v>
      </c>
      <c r="D1868" s="2">
        <f t="shared" si="170"/>
        <v>0.41441077979838609</v>
      </c>
      <c r="E1868" s="2">
        <f t="shared" si="169"/>
        <v>-8.8820132083274883E-3</v>
      </c>
      <c r="F1868" s="2">
        <f t="shared" si="173"/>
        <v>-9.1840772154545098E-5</v>
      </c>
      <c r="G1868" s="2">
        <f t="shared" si="171"/>
        <v>-8.7901724361729439E-3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0.41</v>
      </c>
      <c r="C1869" s="2">
        <f t="shared" si="168"/>
        <v>0.40467818711466497</v>
      </c>
      <c r="D1869" s="2">
        <f t="shared" si="170"/>
        <v>0.41408405536887599</v>
      </c>
      <c r="E1869" s="2">
        <f t="shared" si="169"/>
        <v>-9.405868254211025E-3</v>
      </c>
      <c r="F1869" s="2">
        <f t="shared" si="173"/>
        <v>-1.954646268565841E-3</v>
      </c>
      <c r="G1869" s="2">
        <f t="shared" si="171"/>
        <v>-7.4512219856451845E-3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0.41</v>
      </c>
      <c r="C1870" s="2">
        <f t="shared" si="168"/>
        <v>0.4039584660201011</v>
      </c>
      <c r="D1870" s="2">
        <f t="shared" si="170"/>
        <v>0.41378153274895929</v>
      </c>
      <c r="E1870" s="2">
        <f t="shared" si="169"/>
        <v>-9.8230667288581874E-3</v>
      </c>
      <c r="F1870" s="2">
        <f t="shared" si="173"/>
        <v>-3.5283303606243105E-3</v>
      </c>
      <c r="G1870" s="2">
        <f t="shared" si="171"/>
        <v>-6.294736368233877E-3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0.41</v>
      </c>
      <c r="C1871" s="2">
        <f t="shared" ref="C1871:C1934" si="174">$C$4*B1861+C1870*(1-$C$4)</f>
        <v>0.40488793278623941</v>
      </c>
      <c r="D1871" s="2">
        <f t="shared" si="170"/>
        <v>0.41350141921199934</v>
      </c>
      <c r="E1871" s="2">
        <f t="shared" si="169"/>
        <v>-8.6134864257599308E-3</v>
      </c>
      <c r="F1871" s="2">
        <f t="shared" si="173"/>
        <v>-4.5453615736514349E-3</v>
      </c>
      <c r="G1871" s="2">
        <f t="shared" si="171"/>
        <v>-4.068124852108496E-3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0.41</v>
      </c>
      <c r="C1872" s="2">
        <f t="shared" si="174"/>
        <v>0.40721286620374103</v>
      </c>
      <c r="D1872" s="2">
        <f t="shared" si="170"/>
        <v>0.41324205482592535</v>
      </c>
      <c r="E1872" s="2">
        <f t="shared" si="169"/>
        <v>-6.0291886221843227E-3</v>
      </c>
      <c r="F1872" s="2">
        <f t="shared" si="173"/>
        <v>-4.8421269833580126E-3</v>
      </c>
      <c r="G1872" s="2">
        <f t="shared" si="171"/>
        <v>-1.1870616388263101E-3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0.4</v>
      </c>
      <c r="C1873" s="2">
        <f t="shared" si="174"/>
        <v>0.40918011755701167</v>
      </c>
      <c r="D1873" s="2">
        <f t="shared" si="170"/>
        <v>0.41226116187585682</v>
      </c>
      <c r="E1873" s="2">
        <f t="shared" si="169"/>
        <v>-3.0810443188451497E-3</v>
      </c>
      <c r="F1873" s="2">
        <f t="shared" si="173"/>
        <v>-4.48991045045544E-3</v>
      </c>
      <c r="G1873" s="2">
        <f t="shared" si="171"/>
        <v>1.4088661316102903E-3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0.39</v>
      </c>
      <c r="C1874" s="2">
        <f t="shared" si="174"/>
        <v>0.41084471485593294</v>
      </c>
      <c r="D1874" s="2">
        <f t="shared" si="170"/>
        <v>0.41061218692208967</v>
      </c>
      <c r="E1874" s="2">
        <f t="shared" si="169"/>
        <v>2.3252793384326287E-4</v>
      </c>
      <c r="F1874" s="2">
        <f t="shared" si="173"/>
        <v>-3.5454227735957E-3</v>
      </c>
      <c r="G1874" s="2">
        <f t="shared" si="171"/>
        <v>3.7779507074389629E-3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5">
        <f>TITRES_STAT!D1878</f>
        <v>0.4</v>
      </c>
      <c r="C1875" s="2">
        <f t="shared" si="174"/>
        <v>0.41225322026271249</v>
      </c>
      <c r="D1875" s="2">
        <f t="shared" si="170"/>
        <v>0.4098260990019349</v>
      </c>
      <c r="E1875" s="2">
        <f t="shared" si="169"/>
        <v>2.4271212607775983E-3</v>
      </c>
      <c r="F1875" s="2">
        <f t="shared" si="173"/>
        <v>-2.3509139667210405E-3</v>
      </c>
      <c r="G1875" s="2">
        <f t="shared" si="171"/>
        <v>4.7780352274986388E-3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5">
        <f>TITRES_STAT!D1879</f>
        <v>0.4</v>
      </c>
      <c r="C1876" s="2">
        <f t="shared" si="174"/>
        <v>0.41190657099152594</v>
      </c>
      <c r="D1876" s="2">
        <f t="shared" si="170"/>
        <v>0.40909823981660637</v>
      </c>
      <c r="E1876" s="2">
        <f t="shared" si="169"/>
        <v>2.8083311749195761E-3</v>
      </c>
      <c r="F1876" s="2">
        <f t="shared" si="173"/>
        <v>-1.3190649383929172E-3</v>
      </c>
      <c r="G1876" s="2">
        <f t="shared" si="171"/>
        <v>4.1273961133124933E-3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0.4</v>
      </c>
      <c r="C1877" s="2">
        <f t="shared" si="174"/>
        <v>0.41007479083898352</v>
      </c>
      <c r="D1877" s="2">
        <f t="shared" si="170"/>
        <v>0.40842429612648734</v>
      </c>
      <c r="E1877" s="2">
        <f t="shared" si="169"/>
        <v>1.6504947124961755E-3</v>
      </c>
      <c r="F1877" s="2">
        <f t="shared" si="173"/>
        <v>-7.2515300821509861E-4</v>
      </c>
      <c r="G1877" s="2">
        <f t="shared" si="171"/>
        <v>2.3756477207112743E-3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0.4</v>
      </c>
      <c r="C1878" s="2">
        <f t="shared" si="174"/>
        <v>0.410063284556063</v>
      </c>
      <c r="D1878" s="2">
        <f t="shared" si="170"/>
        <v>0.40780027419119197</v>
      </c>
      <c r="E1878" s="2">
        <f t="shared" si="169"/>
        <v>2.263010364871032E-3</v>
      </c>
      <c r="F1878" s="2">
        <f t="shared" si="173"/>
        <v>-1.2752033359787252E-4</v>
      </c>
      <c r="G1878" s="2">
        <f t="shared" si="171"/>
        <v>2.3905306984689043E-3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0.4</v>
      </c>
      <c r="C1879" s="2">
        <f t="shared" si="174"/>
        <v>0.41005354847051484</v>
      </c>
      <c r="D1879" s="2">
        <f t="shared" si="170"/>
        <v>0.40722247610295553</v>
      </c>
      <c r="E1879" s="2">
        <f t="shared" si="169"/>
        <v>2.8310723675593064E-3</v>
      </c>
      <c r="F1879" s="2">
        <f t="shared" si="173"/>
        <v>4.6419820663356332E-4</v>
      </c>
      <c r="G1879" s="2">
        <f t="shared" si="171"/>
        <v>2.3668741609257429E-3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0.41</v>
      </c>
      <c r="C1880" s="2">
        <f t="shared" si="174"/>
        <v>0.41004531024428181</v>
      </c>
      <c r="D1880" s="2">
        <f t="shared" si="170"/>
        <v>0.4074282186138477</v>
      </c>
      <c r="E1880" s="2">
        <f t="shared" si="169"/>
        <v>2.6170916304341096E-3</v>
      </c>
      <c r="F1880" s="2">
        <f t="shared" si="173"/>
        <v>8.9477689139367254E-4</v>
      </c>
      <c r="G1880" s="2">
        <f t="shared" si="171"/>
        <v>1.7223147390404371E-3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0.41</v>
      </c>
      <c r="C1881" s="2">
        <f t="shared" si="174"/>
        <v>0.41003833943746926</v>
      </c>
      <c r="D1881" s="2">
        <f t="shared" si="170"/>
        <v>0.4076187209387479</v>
      </c>
      <c r="E1881" s="2">
        <f t="shared" si="169"/>
        <v>2.4196184987213543E-3</v>
      </c>
      <c r="F1881" s="2">
        <f t="shared" si="173"/>
        <v>1.1997452128592089E-3</v>
      </c>
      <c r="G1881" s="2">
        <f t="shared" si="171"/>
        <v>1.2198732858621454E-3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0.42</v>
      </c>
      <c r="C1882" s="2">
        <f t="shared" si="174"/>
        <v>0.410032441062474</v>
      </c>
      <c r="D1882" s="2">
        <f t="shared" si="170"/>
        <v>0.40853585272106285</v>
      </c>
      <c r="E1882" s="2">
        <f t="shared" si="169"/>
        <v>1.4965883414111425E-3</v>
      </c>
      <c r="F1882" s="2">
        <f t="shared" si="173"/>
        <v>1.2591138385695958E-3</v>
      </c>
      <c r="G1882" s="2">
        <f t="shared" si="171"/>
        <v>2.3747450284154672E-4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0.42</v>
      </c>
      <c r="C1883" s="2">
        <f t="shared" si="174"/>
        <v>0.40848898859132415</v>
      </c>
      <c r="D1883" s="2">
        <f t="shared" si="170"/>
        <v>0.4093850488157989</v>
      </c>
      <c r="E1883" s="2">
        <f t="shared" si="169"/>
        <v>-8.9606022447474842E-4</v>
      </c>
      <c r="F1883" s="2">
        <f t="shared" si="173"/>
        <v>8.2807902596072685E-4</v>
      </c>
      <c r="G1883" s="2">
        <f t="shared" si="171"/>
        <v>-1.7241392504354753E-3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5">
        <f>TITRES_STAT!D1887</f>
        <v>0.42</v>
      </c>
      <c r="C1884" s="2">
        <f t="shared" si="174"/>
        <v>0.40564452880804353</v>
      </c>
      <c r="D1884" s="2">
        <f t="shared" si="170"/>
        <v>0.41017134149611006</v>
      </c>
      <c r="E1884" s="2">
        <f t="shared" ref="E1884:E1947" si="175">C1884-D1884</f>
        <v>-4.5268126880665394E-3</v>
      </c>
      <c r="F1884" s="2">
        <f t="shared" si="173"/>
        <v>-2.4289931684472633E-4</v>
      </c>
      <c r="G1884" s="2">
        <f t="shared" si="171"/>
        <v>-4.2839133712218131E-3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5">
        <f>TITRES_STAT!D1888</f>
        <v>0.41</v>
      </c>
      <c r="C1885" s="2">
        <f t="shared" si="174"/>
        <v>0.40477613976065219</v>
      </c>
      <c r="D1885" s="2">
        <f t="shared" ref="D1885:D1948" si="176">$D$4*B1885+(1-$D$4)*D1884</f>
        <v>0.41015864953343528</v>
      </c>
      <c r="E1885" s="2">
        <f t="shared" si="175"/>
        <v>-5.3825097727830951E-3</v>
      </c>
      <c r="F1885" s="2">
        <f t="shared" si="173"/>
        <v>-1.2708214080324001E-3</v>
      </c>
      <c r="G1885" s="2">
        <f t="shared" si="171"/>
        <v>-4.1116883647506954E-3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5">
        <f>TITRES_STAT!D1889</f>
        <v>0.42</v>
      </c>
      <c r="C1886" s="2">
        <f t="shared" si="174"/>
        <v>0.40404134902824418</v>
      </c>
      <c r="D1886" s="2">
        <f t="shared" si="176"/>
        <v>0.41088763845688447</v>
      </c>
      <c r="E1886" s="2">
        <f t="shared" si="175"/>
        <v>-6.8462894286402953E-3</v>
      </c>
      <c r="F1886" s="2">
        <f t="shared" si="173"/>
        <v>-2.3859150121539789E-3</v>
      </c>
      <c r="G1886" s="2">
        <f t="shared" si="171"/>
        <v>-4.4603744164863164E-3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0.43</v>
      </c>
      <c r="C1887" s="2">
        <f t="shared" si="174"/>
        <v>0.4034196030238989</v>
      </c>
      <c r="D1887" s="2">
        <f t="shared" si="176"/>
        <v>0.41230336894155972</v>
      </c>
      <c r="E1887" s="2">
        <f t="shared" si="175"/>
        <v>-8.8837659176608241E-3</v>
      </c>
      <c r="F1887" s="2">
        <f t="shared" si="173"/>
        <v>-3.685485193255348E-3</v>
      </c>
      <c r="G1887" s="2">
        <f t="shared" si="171"/>
        <v>-5.1982807244054761E-3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0.42</v>
      </c>
      <c r="C1888" s="2">
        <f t="shared" si="174"/>
        <v>0.40289351025099135</v>
      </c>
      <c r="D1888" s="2">
        <f t="shared" si="176"/>
        <v>0.41287348976070343</v>
      </c>
      <c r="E1888" s="2">
        <f t="shared" si="175"/>
        <v>-9.979979509712078E-3</v>
      </c>
      <c r="F1888" s="2">
        <f t="shared" si="173"/>
        <v>-4.944384056546694E-3</v>
      </c>
      <c r="G1888" s="2">
        <f t="shared" si="171"/>
        <v>-5.035595453165384E-3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0.42</v>
      </c>
      <c r="C1889" s="2">
        <f t="shared" si="174"/>
        <v>0.40244835482776192</v>
      </c>
      <c r="D1889" s="2">
        <f t="shared" si="176"/>
        <v>0.41340137940805871</v>
      </c>
      <c r="E1889" s="2">
        <f t="shared" si="175"/>
        <v>-1.0953024580296788E-2</v>
      </c>
      <c r="F1889" s="2">
        <f t="shared" si="173"/>
        <v>-6.1461121612967125E-3</v>
      </c>
      <c r="G1889" s="2">
        <f t="shared" si="171"/>
        <v>-4.8069124190000759E-3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0.42</v>
      </c>
      <c r="C1890" s="2">
        <f t="shared" si="174"/>
        <v>0.40361014639272164</v>
      </c>
      <c r="D1890" s="2">
        <f t="shared" si="176"/>
        <v>0.41389016611857288</v>
      </c>
      <c r="E1890" s="2">
        <f t="shared" si="175"/>
        <v>-1.0280019725851242E-2</v>
      </c>
      <c r="F1890" s="2">
        <f t="shared" si="173"/>
        <v>-6.9728936742076185E-3</v>
      </c>
      <c r="G1890" s="2">
        <f t="shared" si="171"/>
        <v>-3.307126051643623E-3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0.42</v>
      </c>
      <c r="C1891" s="2">
        <f t="shared" si="174"/>
        <v>0.40459320079384137</v>
      </c>
      <c r="D1891" s="2">
        <f t="shared" si="176"/>
        <v>0.41434274640608598</v>
      </c>
      <c r="E1891" s="2">
        <f t="shared" si="175"/>
        <v>-9.7495456122446145E-3</v>
      </c>
      <c r="F1891" s="2">
        <f t="shared" si="173"/>
        <v>-7.5282240618150184E-3</v>
      </c>
      <c r="G1891" s="2">
        <f t="shared" si="171"/>
        <v>-2.2213215504295961E-3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0.42</v>
      </c>
      <c r="C1892" s="2">
        <f t="shared" si="174"/>
        <v>0.40696347759478885</v>
      </c>
      <c r="D1892" s="2">
        <f t="shared" si="176"/>
        <v>0.41476180222785736</v>
      </c>
      <c r="E1892" s="2">
        <f t="shared" si="175"/>
        <v>-7.7983246330685096E-3</v>
      </c>
      <c r="F1892" s="2">
        <f t="shared" si="173"/>
        <v>-7.5822441760657168E-3</v>
      </c>
      <c r="G1892" s="2">
        <f t="shared" ref="G1892:G1955" si="177">E1892-F1892</f>
        <v>-2.1608045700279282E-4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0.42</v>
      </c>
      <c r="C1893" s="2">
        <f t="shared" si="174"/>
        <v>0.40896909642635981</v>
      </c>
      <c r="D1893" s="2">
        <f t="shared" si="176"/>
        <v>0.41514981687764568</v>
      </c>
      <c r="E1893" s="2">
        <f t="shared" si="175"/>
        <v>-6.1807204512858704E-3</v>
      </c>
      <c r="F1893" s="2">
        <f t="shared" ref="F1893:F1956" si="179">(E1893*(2/(10)))+((1-(2/10))*F1892)</f>
        <v>-7.3019394311097481E-3</v>
      </c>
      <c r="G1893" s="2">
        <f t="shared" si="177"/>
        <v>1.1212189798238776E-3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0.42</v>
      </c>
      <c r="C1894" s="2">
        <f t="shared" si="174"/>
        <v>0.41066615851461213</v>
      </c>
      <c r="D1894" s="2">
        <f t="shared" si="176"/>
        <v>0.41550908970152378</v>
      </c>
      <c r="E1894" s="2">
        <f t="shared" si="175"/>
        <v>-4.8429311869116476E-3</v>
      </c>
      <c r="F1894" s="2">
        <f t="shared" si="179"/>
        <v>-6.810137782270128E-3</v>
      </c>
      <c r="G1894" s="2">
        <f t="shared" si="177"/>
        <v>1.9672065953584804E-3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0.42</v>
      </c>
      <c r="C1895" s="2">
        <f t="shared" si="174"/>
        <v>0.41056367258928722</v>
      </c>
      <c r="D1895" s="2">
        <f t="shared" si="176"/>
        <v>0.41584174972363314</v>
      </c>
      <c r="E1895" s="2">
        <f t="shared" si="175"/>
        <v>-5.2780771343459154E-3</v>
      </c>
      <c r="F1895" s="2">
        <f t="shared" si="179"/>
        <v>-6.5037256526852862E-3</v>
      </c>
      <c r="G1895" s="2">
        <f t="shared" si="177"/>
        <v>1.2256485183393707E-3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0.41</v>
      </c>
      <c r="C1896" s="2">
        <f t="shared" si="174"/>
        <v>0.41201541526785845</v>
      </c>
      <c r="D1896" s="2">
        <f t="shared" si="176"/>
        <v>0.41540902752188252</v>
      </c>
      <c r="E1896" s="2">
        <f t="shared" si="175"/>
        <v>-3.3936122540240699E-3</v>
      </c>
      <c r="F1896" s="2">
        <f t="shared" si="179"/>
        <v>-5.8817029729530436E-3</v>
      </c>
      <c r="G1896" s="2">
        <f t="shared" si="177"/>
        <v>2.4880907189289737E-3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0.41</v>
      </c>
      <c r="C1897" s="2">
        <f t="shared" si="174"/>
        <v>0.41478227445741872</v>
      </c>
      <c r="D1897" s="2">
        <f t="shared" si="176"/>
        <v>0.4150083588165579</v>
      </c>
      <c r="E1897" s="2">
        <f t="shared" si="175"/>
        <v>-2.2608435913917813E-4</v>
      </c>
      <c r="F1897" s="2">
        <f t="shared" si="179"/>
        <v>-4.7505792501902708E-3</v>
      </c>
      <c r="G1897" s="2">
        <f t="shared" si="177"/>
        <v>4.5244948910510927E-3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0.42</v>
      </c>
      <c r="C1898" s="2">
        <f t="shared" si="174"/>
        <v>0.41558500146396971</v>
      </c>
      <c r="D1898" s="2">
        <f t="shared" si="176"/>
        <v>0.41537811001533137</v>
      </c>
      <c r="E1898" s="2">
        <f t="shared" si="175"/>
        <v>2.0689144863833553E-4</v>
      </c>
      <c r="F1898" s="2">
        <f t="shared" si="179"/>
        <v>-3.7590851104245498E-3</v>
      </c>
      <c r="G1898" s="2">
        <f t="shared" si="177"/>
        <v>3.9659765590628858E-3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0.42</v>
      </c>
      <c r="C1899" s="2">
        <f t="shared" si="174"/>
        <v>0.41626423200797436</v>
      </c>
      <c r="D1899" s="2">
        <f t="shared" si="176"/>
        <v>0.41572047223641789</v>
      </c>
      <c r="E1899" s="2">
        <f t="shared" si="175"/>
        <v>5.4375977155646238E-4</v>
      </c>
      <c r="F1899" s="2">
        <f t="shared" si="179"/>
        <v>-2.8985161340283473E-3</v>
      </c>
      <c r="G1899" s="2">
        <f t="shared" si="177"/>
        <v>3.4422759055848097E-3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0.42</v>
      </c>
      <c r="C1900" s="2">
        <f t="shared" si="174"/>
        <v>0.41683896554520911</v>
      </c>
      <c r="D1900" s="2">
        <f t="shared" si="176"/>
        <v>0.41603747429297949</v>
      </c>
      <c r="E1900" s="2">
        <f t="shared" si="175"/>
        <v>8.0149125222961359E-4</v>
      </c>
      <c r="F1900" s="2">
        <f t="shared" si="179"/>
        <v>-2.1585146567767552E-3</v>
      </c>
      <c r="G1900" s="2">
        <f t="shared" si="177"/>
        <v>2.9600059090063688E-3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0.42</v>
      </c>
      <c r="C1901" s="2">
        <f t="shared" si="174"/>
        <v>0.41732527853825385</v>
      </c>
      <c r="D1901" s="2">
        <f t="shared" si="176"/>
        <v>0.41633099471572171</v>
      </c>
      <c r="E1901" s="2">
        <f t="shared" si="175"/>
        <v>9.9428382253213821E-4</v>
      </c>
      <c r="F1901" s="2">
        <f t="shared" si="179"/>
        <v>-1.5279549609149767E-3</v>
      </c>
      <c r="G1901" s="2">
        <f t="shared" si="177"/>
        <v>2.5222387834471149E-3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5">
        <f>TITRES_STAT!D1905</f>
        <v>0.41</v>
      </c>
      <c r="C1902" s="2">
        <f t="shared" si="174"/>
        <v>0.41773677414775329</v>
      </c>
      <c r="D1902" s="2">
        <f t="shared" si="176"/>
        <v>0.41586203214418677</v>
      </c>
      <c r="E1902" s="2">
        <f t="shared" si="175"/>
        <v>1.8747420035665208E-3</v>
      </c>
      <c r="F1902" s="2">
        <f t="shared" si="179"/>
        <v>-8.4741556801867736E-4</v>
      </c>
      <c r="G1902" s="2">
        <f t="shared" si="177"/>
        <v>2.7221575715851982E-3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5">
        <f>TITRES_STAT!D1906</f>
        <v>0.42</v>
      </c>
      <c r="C1903" s="2">
        <f t="shared" si="174"/>
        <v>0.41808496274040663</v>
      </c>
      <c r="D1903" s="2">
        <f t="shared" si="176"/>
        <v>0.41616854828165439</v>
      </c>
      <c r="E1903" s="2">
        <f t="shared" si="175"/>
        <v>1.9164144587522358E-3</v>
      </c>
      <c r="F1903" s="2">
        <f t="shared" si="179"/>
        <v>-2.9464956266449471E-4</v>
      </c>
      <c r="G1903" s="2">
        <f t="shared" si="177"/>
        <v>2.2110640214167304E-3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5">
        <f>TITRES_STAT!D1907</f>
        <v>0.42</v>
      </c>
      <c r="C1904" s="2">
        <f t="shared" si="174"/>
        <v>0.41837958385726715</v>
      </c>
      <c r="D1904" s="2">
        <f t="shared" si="176"/>
        <v>0.41645235952005033</v>
      </c>
      <c r="E1904" s="2">
        <f t="shared" si="175"/>
        <v>1.9272243372168152E-3</v>
      </c>
      <c r="F1904" s="2">
        <f t="shared" si="179"/>
        <v>1.4972521731176726E-4</v>
      </c>
      <c r="G1904" s="2">
        <f t="shared" si="177"/>
        <v>1.777499119905048E-3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5">
        <f>TITRES_STAT!D1908</f>
        <v>0.42</v>
      </c>
      <c r="C1905" s="2">
        <f t="shared" si="174"/>
        <v>0.41862887864845683</v>
      </c>
      <c r="D1905" s="2">
        <f t="shared" si="176"/>
        <v>0.41671514770375029</v>
      </c>
      <c r="E1905" s="2">
        <f t="shared" si="175"/>
        <v>1.9137309447065376E-3</v>
      </c>
      <c r="F1905" s="2">
        <f t="shared" si="179"/>
        <v>5.0252636279072139E-4</v>
      </c>
      <c r="G1905" s="2">
        <f t="shared" si="177"/>
        <v>1.4112045819158162E-3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5">
        <f>TITRES_STAT!D1909</f>
        <v>0.42</v>
      </c>
      <c r="C1906" s="2">
        <f t="shared" si="174"/>
        <v>0.41730135885638653</v>
      </c>
      <c r="D1906" s="2">
        <f t="shared" si="176"/>
        <v>0.41695847009606507</v>
      </c>
      <c r="E1906" s="2">
        <f t="shared" si="175"/>
        <v>3.428887603214581E-4</v>
      </c>
      <c r="F1906" s="2">
        <f t="shared" si="179"/>
        <v>4.7059884229686878E-4</v>
      </c>
      <c r="G1906" s="2">
        <f t="shared" si="177"/>
        <v>-1.2771008197541068E-4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0.42</v>
      </c>
      <c r="C1907" s="2">
        <f t="shared" si="174"/>
        <v>0.41617807287848091</v>
      </c>
      <c r="D1907" s="2">
        <f t="shared" si="176"/>
        <v>0.41718376860746764</v>
      </c>
      <c r="E1907" s="2">
        <f t="shared" si="175"/>
        <v>-1.005695728986733E-3</v>
      </c>
      <c r="F1907" s="2">
        <f t="shared" si="179"/>
        <v>1.7533992804014841E-4</v>
      </c>
      <c r="G1907" s="2">
        <f t="shared" si="177"/>
        <v>-1.1810356570268815E-3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0.41</v>
      </c>
      <c r="C1908" s="2">
        <f t="shared" si="174"/>
        <v>0.41676606166640695</v>
      </c>
      <c r="D1908" s="2">
        <f t="shared" si="176"/>
        <v>0.41665163759950707</v>
      </c>
      <c r="E1908" s="2">
        <f t="shared" si="175"/>
        <v>1.1442406689987639E-4</v>
      </c>
      <c r="F1908" s="2">
        <f t="shared" si="179"/>
        <v>1.63156755812094E-4</v>
      </c>
      <c r="G1908" s="2">
        <f t="shared" si="177"/>
        <v>-4.8732688912217617E-5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0.41</v>
      </c>
      <c r="C1909" s="2">
        <f t="shared" si="174"/>
        <v>0.41726359064080587</v>
      </c>
      <c r="D1909" s="2">
        <f t="shared" si="176"/>
        <v>0.41615892370324731</v>
      </c>
      <c r="E1909" s="2">
        <f t="shared" si="175"/>
        <v>1.1046669375585627E-3</v>
      </c>
      <c r="F1909" s="2">
        <f t="shared" si="179"/>
        <v>3.5145879216138778E-4</v>
      </c>
      <c r="G1909" s="2">
        <f t="shared" si="177"/>
        <v>7.5320814539717499E-4</v>
      </c>
      <c r="H1909" s="2" t="str">
        <f t="shared" si="178"/>
        <v>Sell</v>
      </c>
    </row>
    <row r="1910" spans="1:8" ht="13.5" x14ac:dyDescent="0.25">
      <c r="A1910" s="3">
        <f>TITRES_STAT!B1913</f>
        <v>45084</v>
      </c>
      <c r="B1910" s="5">
        <f>TITRES_STAT!D1913</f>
        <v>0.42</v>
      </c>
      <c r="C1910" s="2">
        <f t="shared" si="174"/>
        <v>0.41768457669606651</v>
      </c>
      <c r="D1910" s="2">
        <f t="shared" si="176"/>
        <v>0.41644344787337711</v>
      </c>
      <c r="E1910" s="2">
        <f t="shared" si="175"/>
        <v>1.2411288226893968E-3</v>
      </c>
      <c r="F1910" s="2">
        <f t="shared" si="179"/>
        <v>5.2939279826698968E-4</v>
      </c>
      <c r="G1910" s="2">
        <f t="shared" si="177"/>
        <v>7.1173602442240716E-4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0.43</v>
      </c>
      <c r="C1911" s="2">
        <f t="shared" si="174"/>
        <v>0.41804079566590246</v>
      </c>
      <c r="D1911" s="2">
        <f t="shared" si="176"/>
        <v>0.41744763691979364</v>
      </c>
      <c r="E1911" s="2">
        <f t="shared" si="175"/>
        <v>5.9315874610882391E-4</v>
      </c>
      <c r="F1911" s="2">
        <f t="shared" si="179"/>
        <v>5.4214598783535654E-4</v>
      </c>
      <c r="G1911" s="2">
        <f t="shared" si="177"/>
        <v>5.1012758273467364E-5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0.43</v>
      </c>
      <c r="C1912" s="2">
        <f t="shared" si="174"/>
        <v>0.41680375017884053</v>
      </c>
      <c r="D1912" s="2">
        <f t="shared" si="176"/>
        <v>0.41837744159240153</v>
      </c>
      <c r="E1912" s="2">
        <f t="shared" si="175"/>
        <v>-1.5736914135610069E-3</v>
      </c>
      <c r="F1912" s="2">
        <f t="shared" si="179"/>
        <v>1.1897850755608386E-4</v>
      </c>
      <c r="G1912" s="2">
        <f t="shared" si="177"/>
        <v>-1.6926699211170907E-3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0.42</v>
      </c>
      <c r="C1913" s="2">
        <f t="shared" si="174"/>
        <v>0.4172954809205574</v>
      </c>
      <c r="D1913" s="2">
        <f t="shared" si="176"/>
        <v>0.41849763110407545</v>
      </c>
      <c r="E1913" s="2">
        <f t="shared" si="175"/>
        <v>-1.202150183518047E-3</v>
      </c>
      <c r="F1913" s="2">
        <f t="shared" si="179"/>
        <v>-1.4524723065874231E-4</v>
      </c>
      <c r="G1913" s="2">
        <f t="shared" si="177"/>
        <v>-1.0569029528593047E-3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0.42</v>
      </c>
      <c r="C1914" s="2">
        <f t="shared" si="174"/>
        <v>0.41771156077893318</v>
      </c>
      <c r="D1914" s="2">
        <f t="shared" si="176"/>
        <v>0.41860891768895875</v>
      </c>
      <c r="E1914" s="2">
        <f t="shared" si="175"/>
        <v>-8.9735691002557072E-4</v>
      </c>
      <c r="F1914" s="2">
        <f t="shared" si="179"/>
        <v>-2.9566916653210801E-4</v>
      </c>
      <c r="G1914" s="2">
        <f t="shared" si="177"/>
        <v>-6.0168774349346271E-4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0.42</v>
      </c>
      <c r="C1915" s="2">
        <f t="shared" si="174"/>
        <v>0.41806362835140498</v>
      </c>
      <c r="D1915" s="2">
        <f t="shared" si="176"/>
        <v>0.41871196082310991</v>
      </c>
      <c r="E1915" s="2">
        <f t="shared" si="175"/>
        <v>-6.4833247170492658E-4</v>
      </c>
      <c r="F1915" s="2">
        <f t="shared" si="179"/>
        <v>-3.6620182756667174E-4</v>
      </c>
      <c r="G1915" s="2">
        <f t="shared" si="177"/>
        <v>-2.8213064413825484E-4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0.42</v>
      </c>
      <c r="C1916" s="2">
        <f t="shared" si="174"/>
        <v>0.41836153168195805</v>
      </c>
      <c r="D1916" s="2">
        <f t="shared" si="176"/>
        <v>0.41880737113250915</v>
      </c>
      <c r="E1916" s="2">
        <f t="shared" si="175"/>
        <v>-4.4583945055109986E-4</v>
      </c>
      <c r="F1916" s="2">
        <f t="shared" si="179"/>
        <v>-3.8212935216355742E-4</v>
      </c>
      <c r="G1916" s="2">
        <f t="shared" si="177"/>
        <v>-6.3710098387542442E-5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0.41</v>
      </c>
      <c r="C1917" s="2">
        <f t="shared" si="174"/>
        <v>0.41861360373088757</v>
      </c>
      <c r="D1917" s="2">
        <f t="shared" si="176"/>
        <v>0.41815497327084183</v>
      </c>
      <c r="E1917" s="2">
        <f t="shared" si="175"/>
        <v>4.5863046004573915E-4</v>
      </c>
      <c r="F1917" s="2">
        <f t="shared" si="179"/>
        <v>-2.1397738972169812E-4</v>
      </c>
      <c r="G1917" s="2">
        <f t="shared" si="177"/>
        <v>6.7260784976743728E-4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0.41</v>
      </c>
      <c r="C1918" s="2">
        <f t="shared" si="174"/>
        <v>0.41728843392613563</v>
      </c>
      <c r="D1918" s="2">
        <f t="shared" si="176"/>
        <v>0.4175509011767054</v>
      </c>
      <c r="E1918" s="2">
        <f t="shared" si="175"/>
        <v>-2.624672505697756E-4</v>
      </c>
      <c r="F1918" s="2">
        <f t="shared" si="179"/>
        <v>-2.2367536189131363E-4</v>
      </c>
      <c r="G1918" s="2">
        <f t="shared" si="177"/>
        <v>-3.879188867846197E-5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0.42</v>
      </c>
      <c r="C1919" s="2">
        <f t="shared" si="174"/>
        <v>0.41616713639903785</v>
      </c>
      <c r="D1919" s="2">
        <f t="shared" si="176"/>
        <v>0.41773231590435683</v>
      </c>
      <c r="E1919" s="2">
        <f t="shared" si="175"/>
        <v>-1.565179505318981E-3</v>
      </c>
      <c r="F1919" s="2">
        <f t="shared" si="179"/>
        <v>-4.9197619057684714E-4</v>
      </c>
      <c r="G1919" s="2">
        <f t="shared" si="177"/>
        <v>-1.0732033147421338E-3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0.41</v>
      </c>
      <c r="C1920" s="2">
        <f t="shared" si="174"/>
        <v>0.41675680772226281</v>
      </c>
      <c r="D1920" s="2">
        <f t="shared" si="176"/>
        <v>0.41715955176329339</v>
      </c>
      <c r="E1920" s="2">
        <f t="shared" si="175"/>
        <v>-4.0274404103057826E-4</v>
      </c>
      <c r="F1920" s="2">
        <f t="shared" si="179"/>
        <v>-4.7412976066759337E-4</v>
      </c>
      <c r="G1920" s="2">
        <f t="shared" si="177"/>
        <v>7.1385719637015108E-5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0.41</v>
      </c>
      <c r="C1921" s="2">
        <f t="shared" si="174"/>
        <v>0.41879422191883781</v>
      </c>
      <c r="D1921" s="2">
        <f t="shared" si="176"/>
        <v>0.41662921459564206</v>
      </c>
      <c r="E1921" s="2">
        <f t="shared" si="175"/>
        <v>2.1650073231957445E-3</v>
      </c>
      <c r="F1921" s="2">
        <f t="shared" si="179"/>
        <v>5.3697656105074199E-5</v>
      </c>
      <c r="G1921" s="2">
        <f t="shared" si="177"/>
        <v>2.1113096670906705E-3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0.42</v>
      </c>
      <c r="C1922" s="2">
        <f t="shared" si="174"/>
        <v>0.42051818777747818</v>
      </c>
      <c r="D1922" s="2">
        <f t="shared" si="176"/>
        <v>0.41687890240337228</v>
      </c>
      <c r="E1922" s="2">
        <f t="shared" si="175"/>
        <v>3.639285374105905E-3</v>
      </c>
      <c r="F1922" s="2">
        <f t="shared" si="179"/>
        <v>7.7081519970524041E-4</v>
      </c>
      <c r="G1922" s="2">
        <f t="shared" si="177"/>
        <v>2.8684701744006646E-3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0.42</v>
      </c>
      <c r="C1923" s="2">
        <f t="shared" si="174"/>
        <v>0.42043846658094308</v>
      </c>
      <c r="D1923" s="2">
        <f t="shared" si="176"/>
        <v>0.41711009481793726</v>
      </c>
      <c r="E1923" s="2">
        <f t="shared" si="175"/>
        <v>3.3283717630058218E-3</v>
      </c>
      <c r="F1923" s="2">
        <f t="shared" si="179"/>
        <v>1.2823265123653568E-3</v>
      </c>
      <c r="G1923" s="2">
        <f t="shared" si="177"/>
        <v>2.0460452506404648E-3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0.42</v>
      </c>
      <c r="C1924" s="2">
        <f t="shared" si="174"/>
        <v>0.4203710101838749</v>
      </c>
      <c r="D1924" s="2">
        <f t="shared" si="176"/>
        <v>0.41732416186846039</v>
      </c>
      <c r="E1924" s="2">
        <f t="shared" si="175"/>
        <v>3.0468483154145187E-3</v>
      </c>
      <c r="F1924" s="2">
        <f t="shared" si="179"/>
        <v>1.6352308729751892E-3</v>
      </c>
      <c r="G1924" s="2">
        <f t="shared" si="177"/>
        <v>1.4116174424393295E-3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0.41</v>
      </c>
      <c r="C1925" s="2">
        <f t="shared" si="174"/>
        <v>0.42031393169404802</v>
      </c>
      <c r="D1925" s="2">
        <f t="shared" si="176"/>
        <v>0.41678163135968554</v>
      </c>
      <c r="E1925" s="2">
        <f t="shared" si="175"/>
        <v>3.5323003343624704E-3</v>
      </c>
      <c r="F1925" s="2">
        <f t="shared" si="179"/>
        <v>2.0146447652526454E-3</v>
      </c>
      <c r="G1925" s="2">
        <f t="shared" si="177"/>
        <v>1.5176555691098249E-3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0.41</v>
      </c>
      <c r="C1926" s="2">
        <f t="shared" si="174"/>
        <v>0.42026563451034832</v>
      </c>
      <c r="D1926" s="2">
        <f t="shared" si="176"/>
        <v>0.41627928829600513</v>
      </c>
      <c r="E1926" s="2">
        <f t="shared" si="175"/>
        <v>3.9863462143431838E-3</v>
      </c>
      <c r="F1926" s="2">
        <f t="shared" si="179"/>
        <v>2.4089850550707533E-3</v>
      </c>
      <c r="G1926" s="2">
        <f t="shared" si="177"/>
        <v>1.5773611592724305E-3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0.42</v>
      </c>
      <c r="C1927" s="2">
        <f t="shared" si="174"/>
        <v>0.41868630612414087</v>
      </c>
      <c r="D1927" s="2">
        <f t="shared" si="176"/>
        <v>0.41655489657037509</v>
      </c>
      <c r="E1927" s="2">
        <f t="shared" si="175"/>
        <v>2.131409553765784E-3</v>
      </c>
      <c r="F1927" s="2">
        <f t="shared" si="179"/>
        <v>2.3534699548097594E-3</v>
      </c>
      <c r="G1927" s="2">
        <f t="shared" si="177"/>
        <v>-2.2206040104397543E-4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0.42</v>
      </c>
      <c r="C1928" s="2">
        <f t="shared" si="174"/>
        <v>0.41734995133581149</v>
      </c>
      <c r="D1928" s="2">
        <f t="shared" si="176"/>
        <v>0.41681008941701397</v>
      </c>
      <c r="E1928" s="2">
        <f t="shared" si="175"/>
        <v>5.3986191879751289E-4</v>
      </c>
      <c r="F1928" s="2">
        <f t="shared" si="179"/>
        <v>1.9907483476073102E-3</v>
      </c>
      <c r="G1928" s="2">
        <f t="shared" si="177"/>
        <v>-1.4508864288097973E-3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5">
        <f>TITRES_STAT!D1932</f>
        <v>0.42</v>
      </c>
      <c r="C1929" s="2">
        <f t="shared" si="174"/>
        <v>0.41775765113030205</v>
      </c>
      <c r="D1929" s="2">
        <f t="shared" si="176"/>
        <v>0.41704637908982772</v>
      </c>
      <c r="E1929" s="2">
        <f t="shared" si="175"/>
        <v>7.1127204047433112E-4</v>
      </c>
      <c r="F1929" s="2">
        <f t="shared" si="179"/>
        <v>1.7348530861807144E-3</v>
      </c>
      <c r="G1929" s="2">
        <f t="shared" si="177"/>
        <v>-1.0235810457063833E-3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5">
        <f>TITRES_STAT!D1933</f>
        <v>0.42</v>
      </c>
      <c r="C1930" s="2">
        <f t="shared" si="174"/>
        <v>0.41656416634102483</v>
      </c>
      <c r="D1930" s="2">
        <f t="shared" si="176"/>
        <v>0.41726516582391454</v>
      </c>
      <c r="E1930" s="2">
        <f t="shared" si="175"/>
        <v>-7.0099948288970815E-4</v>
      </c>
      <c r="F1930" s="2">
        <f t="shared" si="179"/>
        <v>1.24768257236663E-3</v>
      </c>
      <c r="G1930" s="2">
        <f t="shared" si="177"/>
        <v>-1.9486820552563381E-3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0.42</v>
      </c>
      <c r="C1931" s="2">
        <f t="shared" si="174"/>
        <v>0.41555429459625176</v>
      </c>
      <c r="D1931" s="2">
        <f t="shared" si="176"/>
        <v>0.41746774613325416</v>
      </c>
      <c r="E1931" s="2">
        <f t="shared" si="175"/>
        <v>-1.9134515370023975E-3</v>
      </c>
      <c r="F1931" s="2">
        <f t="shared" si="179"/>
        <v>6.1545575049282446E-4</v>
      </c>
      <c r="G1931" s="2">
        <f t="shared" si="177"/>
        <v>-2.528907287495222E-3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5">
        <f>TITRES_STAT!D1935</f>
        <v>0.42</v>
      </c>
      <c r="C1932" s="2">
        <f t="shared" si="174"/>
        <v>0.41623824927375153</v>
      </c>
      <c r="D1932" s="2">
        <f t="shared" si="176"/>
        <v>0.41765532049375381</v>
      </c>
      <c r="E1932" s="2">
        <f t="shared" si="175"/>
        <v>-1.4170712200022861E-3</v>
      </c>
      <c r="F1932" s="2">
        <f t="shared" si="179"/>
        <v>2.0895035639380239E-4</v>
      </c>
      <c r="G1932" s="2">
        <f t="shared" si="177"/>
        <v>-1.6260215763960885E-3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5">
        <f>TITRES_STAT!D1936</f>
        <v>0.42</v>
      </c>
      <c r="C1933" s="2">
        <f t="shared" si="174"/>
        <v>0.41681698015471286</v>
      </c>
      <c r="D1933" s="2">
        <f t="shared" si="176"/>
        <v>0.41782900045717941</v>
      </c>
      <c r="E1933" s="2">
        <f t="shared" si="175"/>
        <v>-1.0120203024665542E-3</v>
      </c>
      <c r="F1933" s="2">
        <f t="shared" si="179"/>
        <v>-3.524377537826893E-5</v>
      </c>
      <c r="G1933" s="2">
        <f t="shared" si="177"/>
        <v>-9.7677652708828529E-4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5">
        <f>TITRES_STAT!D1937</f>
        <v>0.43</v>
      </c>
      <c r="C1934" s="2">
        <f t="shared" si="174"/>
        <v>0.41730667551552625</v>
      </c>
      <c r="D1934" s="2">
        <f t="shared" si="176"/>
        <v>0.41873055597886982</v>
      </c>
      <c r="E1934" s="2">
        <f t="shared" si="175"/>
        <v>-1.4238804633435742E-3</v>
      </c>
      <c r="F1934" s="2">
        <f t="shared" si="179"/>
        <v>-3.1297111297132999E-4</v>
      </c>
      <c r="G1934" s="2">
        <f t="shared" si="177"/>
        <v>-1.1109093503722442E-3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0.42</v>
      </c>
      <c r="C1935" s="2">
        <f t="shared" ref="C1935:C1998" si="180">$C$4*B1925+C1934*(1-$C$4)</f>
        <v>0.41618257159006067</v>
      </c>
      <c r="D1935" s="2">
        <f t="shared" si="176"/>
        <v>0.41882458886932389</v>
      </c>
      <c r="E1935" s="2">
        <f t="shared" si="175"/>
        <v>-2.6420172792632202E-3</v>
      </c>
      <c r="F1935" s="2">
        <f t="shared" si="179"/>
        <v>-7.7878034622970807E-4</v>
      </c>
      <c r="G1935" s="2">
        <f t="shared" si="177"/>
        <v>-1.8632369330335121E-3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0.42</v>
      </c>
      <c r="C1936" s="2">
        <f t="shared" si="180"/>
        <v>0.41523140673005132</v>
      </c>
      <c r="D1936" s="2">
        <f t="shared" si="176"/>
        <v>0.41891165636048505</v>
      </c>
      <c r="E1936" s="2">
        <f t="shared" si="175"/>
        <v>-3.6802496304337295E-3</v>
      </c>
      <c r="F1936" s="2">
        <f t="shared" si="179"/>
        <v>-1.3590742030705123E-3</v>
      </c>
      <c r="G1936" s="2">
        <f t="shared" si="177"/>
        <v>-2.3211754273632173E-3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0.42</v>
      </c>
      <c r="C1937" s="2">
        <f t="shared" si="180"/>
        <v>0.4159650364638896</v>
      </c>
      <c r="D1937" s="2">
        <f t="shared" si="176"/>
        <v>0.41899227440785652</v>
      </c>
      <c r="E1937" s="2">
        <f t="shared" si="175"/>
        <v>-3.0272379439669206E-3</v>
      </c>
      <c r="F1937" s="2">
        <f t="shared" si="179"/>
        <v>-1.692706951249794E-3</v>
      </c>
      <c r="G1937" s="2">
        <f t="shared" si="177"/>
        <v>-1.3345309927171266E-3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0.42</v>
      </c>
      <c r="C1938" s="2">
        <f t="shared" si="180"/>
        <v>0.41658580008482965</v>
      </c>
      <c r="D1938" s="2">
        <f t="shared" si="176"/>
        <v>0.41906692074801527</v>
      </c>
      <c r="E1938" s="2">
        <f t="shared" si="175"/>
        <v>-2.4811206631856209E-3</v>
      </c>
      <c r="F1938" s="2">
        <f t="shared" si="179"/>
        <v>-1.8503896936369595E-3</v>
      </c>
      <c r="G1938" s="2">
        <f t="shared" si="177"/>
        <v>-6.3073096954866133E-4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0.42</v>
      </c>
      <c r="C1939" s="2">
        <f t="shared" si="180"/>
        <v>0.41711106161024047</v>
      </c>
      <c r="D1939" s="2">
        <f t="shared" si="176"/>
        <v>0.41913603772964375</v>
      </c>
      <c r="E1939" s="2">
        <f t="shared" si="175"/>
        <v>-2.0249761194032767E-3</v>
      </c>
      <c r="F1939" s="2">
        <f t="shared" si="179"/>
        <v>-1.8853069787902231E-3</v>
      </c>
      <c r="G1939" s="2">
        <f t="shared" si="177"/>
        <v>-1.3966914061305357E-4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0.43</v>
      </c>
      <c r="C1940" s="2">
        <f t="shared" si="180"/>
        <v>0.41755551367020349</v>
      </c>
      <c r="D1940" s="2">
        <f t="shared" si="176"/>
        <v>0.41994077567559607</v>
      </c>
      <c r="E1940" s="2">
        <f t="shared" si="175"/>
        <v>-2.3852620053925744E-3</v>
      </c>
      <c r="F1940" s="2">
        <f t="shared" si="179"/>
        <v>-1.9852979841106936E-3</v>
      </c>
      <c r="G1940" s="2">
        <f t="shared" si="177"/>
        <v>-3.9996402128188082E-4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0.42</v>
      </c>
      <c r="C1941" s="2">
        <f t="shared" si="180"/>
        <v>0.4179315884901722</v>
      </c>
      <c r="D1941" s="2">
        <f t="shared" si="176"/>
        <v>0.41994516266258891</v>
      </c>
      <c r="E1941" s="2">
        <f t="shared" si="175"/>
        <v>-2.01357417241671E-3</v>
      </c>
      <c r="F1941" s="2">
        <f t="shared" si="179"/>
        <v>-1.990953221771897E-3</v>
      </c>
      <c r="G1941" s="2">
        <f t="shared" si="177"/>
        <v>-2.2620950644812975E-5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0.42</v>
      </c>
      <c r="C1942" s="2">
        <f t="shared" si="180"/>
        <v>0.41824980564553033</v>
      </c>
      <c r="D1942" s="2">
        <f t="shared" si="176"/>
        <v>0.41994922468758228</v>
      </c>
      <c r="E1942" s="2">
        <f t="shared" si="175"/>
        <v>-1.6994190420519528E-3</v>
      </c>
      <c r="F1942" s="2">
        <f t="shared" si="179"/>
        <v>-1.9326463858279081E-3</v>
      </c>
      <c r="G1942" s="2">
        <f t="shared" si="177"/>
        <v>2.3322734377595532E-4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5">
        <f>TITRES_STAT!D1946</f>
        <v>0.42</v>
      </c>
      <c r="C1943" s="2">
        <f t="shared" si="180"/>
        <v>0.41851906631544877</v>
      </c>
      <c r="D1943" s="2">
        <f t="shared" si="176"/>
        <v>0.41995298582183543</v>
      </c>
      <c r="E1943" s="2">
        <f t="shared" si="175"/>
        <v>-1.4339195063866605E-3</v>
      </c>
      <c r="F1943" s="2">
        <f t="shared" si="179"/>
        <v>-1.8329010099396587E-3</v>
      </c>
      <c r="G1943" s="2">
        <f t="shared" si="177"/>
        <v>3.989815035529982E-4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0.41</v>
      </c>
      <c r="C1944" s="2">
        <f t="shared" si="180"/>
        <v>0.42028536380537973</v>
      </c>
      <c r="D1944" s="2">
        <f t="shared" si="176"/>
        <v>0.41921572761281062</v>
      </c>
      <c r="E1944" s="2">
        <f t="shared" si="175"/>
        <v>1.0696361925691122E-3</v>
      </c>
      <c r="F1944" s="2">
        <f t="shared" si="179"/>
        <v>-1.2523935694379047E-3</v>
      </c>
      <c r="G1944" s="2">
        <f t="shared" si="177"/>
        <v>2.3220297620070171E-3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5">
        <f>TITRES_STAT!D1948</f>
        <v>0.42</v>
      </c>
      <c r="C1945" s="2">
        <f t="shared" si="180"/>
        <v>0.42024146168147519</v>
      </c>
      <c r="D1945" s="2">
        <f t="shared" si="176"/>
        <v>0.41927382186371354</v>
      </c>
      <c r="E1945" s="2">
        <f t="shared" si="175"/>
        <v>9.6763981776165631E-4</v>
      </c>
      <c r="F1945" s="2">
        <f t="shared" si="179"/>
        <v>-8.0838689199799253E-4</v>
      </c>
      <c r="G1945" s="2">
        <f t="shared" si="177"/>
        <v>1.7760267097596488E-3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0.42</v>
      </c>
      <c r="C1946" s="2">
        <f t="shared" si="180"/>
        <v>0.42020431373047901</v>
      </c>
      <c r="D1946" s="2">
        <f t="shared" si="176"/>
        <v>0.41932761283677178</v>
      </c>
      <c r="E1946" s="2">
        <f t="shared" si="175"/>
        <v>8.7670089370722737E-4</v>
      </c>
      <c r="F1946" s="2">
        <f t="shared" si="179"/>
        <v>-4.7136933485694856E-4</v>
      </c>
      <c r="G1946" s="2">
        <f t="shared" si="177"/>
        <v>1.3480702285641759E-3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5">
        <f>TITRES_STAT!D1950</f>
        <v>0.42</v>
      </c>
      <c r="C1947" s="2">
        <f t="shared" si="180"/>
        <v>0.42017288084886684</v>
      </c>
      <c r="D1947" s="2">
        <f t="shared" si="176"/>
        <v>0.41937741929330719</v>
      </c>
      <c r="E1947" s="2">
        <f t="shared" si="175"/>
        <v>7.9546155555965115E-4</v>
      </c>
      <c r="F1947" s="2">
        <f t="shared" si="179"/>
        <v>-2.1800315677362864E-4</v>
      </c>
      <c r="G1947" s="2">
        <f t="shared" si="177"/>
        <v>1.0134647123332798E-3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0.42</v>
      </c>
      <c r="C1948" s="2">
        <f t="shared" si="180"/>
        <v>0.42014628379519503</v>
      </c>
      <c r="D1948" s="2">
        <f t="shared" si="176"/>
        <v>0.41942353638269181</v>
      </c>
      <c r="E1948" s="2">
        <f t="shared" ref="E1948:E2011" si="181">C1948-D1948</f>
        <v>7.2274741250322183E-4</v>
      </c>
      <c r="F1948" s="2">
        <f t="shared" si="179"/>
        <v>-2.9853042918258561E-5</v>
      </c>
      <c r="G1948" s="2">
        <f t="shared" si="177"/>
        <v>7.5260045542148045E-4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0.42</v>
      </c>
      <c r="C1949" s="2">
        <f t="shared" si="180"/>
        <v>0.42012377859593425</v>
      </c>
      <c r="D1949" s="2">
        <f t="shared" ref="D1949:D2012" si="182">$D$4*B1949+(1-$D$4)*D1948</f>
        <v>0.41946623739138128</v>
      </c>
      <c r="E1949" s="2">
        <f t="shared" si="181"/>
        <v>6.5754120455296938E-4</v>
      </c>
      <c r="F1949" s="2">
        <f t="shared" si="179"/>
        <v>1.0762580657598702E-4</v>
      </c>
      <c r="G1949" s="2">
        <f t="shared" si="177"/>
        <v>5.4991539797698231E-4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0.42</v>
      </c>
      <c r="C1950" s="2">
        <f t="shared" si="180"/>
        <v>0.42164319727348282</v>
      </c>
      <c r="D1950" s="2">
        <f t="shared" si="182"/>
        <v>0.41950577536239003</v>
      </c>
      <c r="E1950" s="2">
        <f t="shared" si="181"/>
        <v>2.137421911092785E-3</v>
      </c>
      <c r="F1950" s="2">
        <f t="shared" si="179"/>
        <v>5.135850274793467E-4</v>
      </c>
      <c r="G1950" s="2">
        <f t="shared" si="177"/>
        <v>1.6238368836134383E-3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0.42</v>
      </c>
      <c r="C1951" s="2">
        <f t="shared" si="180"/>
        <v>0.42139039769294701</v>
      </c>
      <c r="D1951" s="2">
        <f t="shared" si="182"/>
        <v>0.41954238459480558</v>
      </c>
      <c r="E1951" s="2">
        <f t="shared" si="181"/>
        <v>1.8480130981414211E-3</v>
      </c>
      <c r="F1951" s="2">
        <f t="shared" si="179"/>
        <v>7.8047064161176167E-4</v>
      </c>
      <c r="G1951" s="2">
        <f t="shared" si="177"/>
        <v>1.0675424565296594E-3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0.42</v>
      </c>
      <c r="C1952" s="2">
        <f t="shared" si="180"/>
        <v>0.42117649035557053</v>
      </c>
      <c r="D1952" s="2">
        <f t="shared" si="182"/>
        <v>0.41957628203222735</v>
      </c>
      <c r="E1952" s="2">
        <f t="shared" si="181"/>
        <v>1.6002083233431774E-3</v>
      </c>
      <c r="F1952" s="2">
        <f t="shared" si="179"/>
        <v>9.4441817795804493E-4</v>
      </c>
      <c r="G1952" s="2">
        <f t="shared" si="177"/>
        <v>6.5579014538513249E-4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0.42</v>
      </c>
      <c r="C1953" s="2">
        <f t="shared" si="180"/>
        <v>0.42099549183932894</v>
      </c>
      <c r="D1953" s="2">
        <f t="shared" si="182"/>
        <v>0.41960766854835863</v>
      </c>
      <c r="E1953" s="2">
        <f t="shared" si="181"/>
        <v>1.3878232909703136E-3</v>
      </c>
      <c r="F1953" s="2">
        <f t="shared" si="179"/>
        <v>1.0330992005604988E-3</v>
      </c>
      <c r="G1953" s="2">
        <f t="shared" si="177"/>
        <v>3.5472409040981489E-4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0.41</v>
      </c>
      <c r="C1954" s="2">
        <f t="shared" si="180"/>
        <v>0.41930387771020139</v>
      </c>
      <c r="D1954" s="2">
        <f t="shared" si="182"/>
        <v>0.41889598939662837</v>
      </c>
      <c r="E1954" s="2">
        <f t="shared" si="181"/>
        <v>4.078883135730238E-4</v>
      </c>
      <c r="F1954" s="2">
        <f t="shared" si="179"/>
        <v>9.0805702316300383E-4</v>
      </c>
      <c r="G1954" s="2">
        <f t="shared" si="177"/>
        <v>-5.0016870958998004E-4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0.42</v>
      </c>
      <c r="C1955" s="2">
        <f t="shared" si="180"/>
        <v>0.41941097344709349</v>
      </c>
      <c r="D1955" s="2">
        <f t="shared" si="182"/>
        <v>0.41897776795984104</v>
      </c>
      <c r="E1955" s="2">
        <f t="shared" si="181"/>
        <v>4.3320548725245267E-4</v>
      </c>
      <c r="F1955" s="2">
        <f t="shared" si="179"/>
        <v>8.1308671598089369E-4</v>
      </c>
      <c r="G1955" s="2">
        <f t="shared" si="177"/>
        <v>-3.7988122872844102E-4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0.42</v>
      </c>
      <c r="C1956" s="2">
        <f t="shared" si="180"/>
        <v>0.41950159291677142</v>
      </c>
      <c r="D1956" s="2">
        <f t="shared" si="182"/>
        <v>0.41905348885170463</v>
      </c>
      <c r="E1956" s="2">
        <f t="shared" si="181"/>
        <v>4.4810406506679001E-4</v>
      </c>
      <c r="F1956" s="2">
        <f t="shared" si="179"/>
        <v>7.40090185798073E-4</v>
      </c>
      <c r="G1956" s="2">
        <f t="shared" ref="G1956:G2019" si="183">E1956-F1956</f>
        <v>-2.9198612073128298E-4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0.42</v>
      </c>
      <c r="C1957" s="2">
        <f t="shared" si="180"/>
        <v>0.41957827092957584</v>
      </c>
      <c r="D1957" s="2">
        <f t="shared" si="182"/>
        <v>0.41912360078861538</v>
      </c>
      <c r="E1957" s="2">
        <f t="shared" si="181"/>
        <v>4.5467014096045588E-4</v>
      </c>
      <c r="F1957" s="2">
        <f t="shared" ref="F1957:F2020" si="185">(E1957*(2/(10)))+((1-(2/10))*F1956)</f>
        <v>6.8300617683054966E-4</v>
      </c>
      <c r="G1957" s="2">
        <f t="shared" si="183"/>
        <v>-2.2833603587009378E-4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0.42</v>
      </c>
      <c r="C1958" s="2">
        <f t="shared" si="180"/>
        <v>0.41964315232502569</v>
      </c>
      <c r="D1958" s="2">
        <f t="shared" si="182"/>
        <v>0.41918851924871792</v>
      </c>
      <c r="E1958" s="2">
        <f t="shared" si="181"/>
        <v>4.546330763077755E-4</v>
      </c>
      <c r="F1958" s="2">
        <f t="shared" si="185"/>
        <v>6.3733155672599483E-4</v>
      </c>
      <c r="G1958" s="2">
        <f t="shared" si="183"/>
        <v>-1.8269848041821933E-4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0.42</v>
      </c>
      <c r="C1959" s="2">
        <f t="shared" si="180"/>
        <v>0.41969805196732946</v>
      </c>
      <c r="D1959" s="2">
        <f t="shared" si="182"/>
        <v>0.41924862893399806</v>
      </c>
      <c r="E1959" s="2">
        <f t="shared" si="181"/>
        <v>4.4942303333139755E-4</v>
      </c>
      <c r="F1959" s="2">
        <f t="shared" si="185"/>
        <v>5.9974985204707537E-4</v>
      </c>
      <c r="G1959" s="2">
        <f t="shared" si="183"/>
        <v>-1.5032681871567782E-4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0.41</v>
      </c>
      <c r="C1960" s="2">
        <f t="shared" si="180"/>
        <v>0.41974450551081727</v>
      </c>
      <c r="D1960" s="2">
        <f t="shared" si="182"/>
        <v>0.41856354530925749</v>
      </c>
      <c r="E1960" s="2">
        <f t="shared" si="181"/>
        <v>1.1809602015597775E-3</v>
      </c>
      <c r="F1960" s="2">
        <f t="shared" si="185"/>
        <v>7.1599192194961585E-4</v>
      </c>
      <c r="G1960" s="2">
        <f t="shared" si="183"/>
        <v>4.649682796101617E-4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0.42</v>
      </c>
      <c r="C1961" s="2">
        <f t="shared" si="180"/>
        <v>0.41978381235530693</v>
      </c>
      <c r="D1961" s="2">
        <f t="shared" si="182"/>
        <v>0.41866994936042357</v>
      </c>
      <c r="E1961" s="2">
        <f t="shared" si="181"/>
        <v>1.1138629948833634E-3</v>
      </c>
      <c r="F1961" s="2">
        <f t="shared" si="185"/>
        <v>7.9556613653636538E-4</v>
      </c>
      <c r="G1961" s="2">
        <f t="shared" si="183"/>
        <v>3.18296858346998E-4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5">
        <f>TITRES_STAT!D1965</f>
        <v>0.42</v>
      </c>
      <c r="C1962" s="2">
        <f t="shared" si="180"/>
        <v>0.41981707199295204</v>
      </c>
      <c r="D1962" s="2">
        <f t="shared" si="182"/>
        <v>0.41876847163002179</v>
      </c>
      <c r="E1962" s="2">
        <f t="shared" si="181"/>
        <v>1.0486003629302521E-3</v>
      </c>
      <c r="F1962" s="2">
        <f t="shared" si="185"/>
        <v>8.4617298181514271E-4</v>
      </c>
      <c r="G1962" s="2">
        <f t="shared" si="183"/>
        <v>2.0242738111510934E-4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5">
        <f>TITRES_STAT!D1966</f>
        <v>0.42</v>
      </c>
      <c r="C1963" s="2">
        <f t="shared" si="180"/>
        <v>0.41984521476326714</v>
      </c>
      <c r="D1963" s="2">
        <f t="shared" si="182"/>
        <v>0.41885969595372385</v>
      </c>
      <c r="E1963" s="2">
        <f t="shared" si="181"/>
        <v>9.855188095432843E-4</v>
      </c>
      <c r="F1963" s="2">
        <f t="shared" si="185"/>
        <v>8.7404214736077105E-4</v>
      </c>
      <c r="G1963" s="2">
        <f t="shared" si="183"/>
        <v>1.1147666218251325E-4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5">
        <f>TITRES_STAT!D1967</f>
        <v>0.41</v>
      </c>
      <c r="C1964" s="2">
        <f t="shared" si="180"/>
        <v>0.41833056633814913</v>
      </c>
      <c r="D1964" s="2">
        <f t="shared" si="182"/>
        <v>0.41820342217937395</v>
      </c>
      <c r="E1964" s="2">
        <f t="shared" si="181"/>
        <v>1.2714415877518315E-4</v>
      </c>
      <c r="F1964" s="2">
        <f t="shared" si="185"/>
        <v>7.2466254964365356E-4</v>
      </c>
      <c r="G1964" s="2">
        <f t="shared" si="183"/>
        <v>-5.9751839086847041E-4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0.41</v>
      </c>
      <c r="C1965" s="2">
        <f t="shared" si="180"/>
        <v>0.41858740228612618</v>
      </c>
      <c r="D1965" s="2">
        <f t="shared" si="182"/>
        <v>0.41759576127719811</v>
      </c>
      <c r="E1965" s="2">
        <f t="shared" si="181"/>
        <v>9.9164100892806806E-4</v>
      </c>
      <c r="F1965" s="2">
        <f t="shared" si="185"/>
        <v>7.7805824150053646E-4</v>
      </c>
      <c r="G1965" s="2">
        <f t="shared" si="183"/>
        <v>2.135827674275316E-4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5">
        <f>TITRES_STAT!D1969</f>
        <v>0.41</v>
      </c>
      <c r="C1966" s="2">
        <f t="shared" si="180"/>
        <v>0.41880472501133753</v>
      </c>
      <c r="D1966" s="2">
        <f t="shared" si="182"/>
        <v>0.41703311229370199</v>
      </c>
      <c r="E1966" s="2">
        <f t="shared" si="181"/>
        <v>1.7716127176355401E-3</v>
      </c>
      <c r="F1966" s="2">
        <f t="shared" si="185"/>
        <v>9.7676913672753722E-4</v>
      </c>
      <c r="G1966" s="2">
        <f t="shared" si="183"/>
        <v>7.9484358090800285E-4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5">
        <f>TITRES_STAT!D1970</f>
        <v>0.41</v>
      </c>
      <c r="C1967" s="2">
        <f t="shared" si="180"/>
        <v>0.41898861347113175</v>
      </c>
      <c r="D1967" s="2">
        <f t="shared" si="182"/>
        <v>0.41651214101268702</v>
      </c>
      <c r="E1967" s="2">
        <f t="shared" si="181"/>
        <v>2.476472458444734E-3</v>
      </c>
      <c r="F1967" s="2">
        <f t="shared" si="185"/>
        <v>1.2767098010709765E-3</v>
      </c>
      <c r="G1967" s="2">
        <f t="shared" si="183"/>
        <v>1.1997626573737575E-3</v>
      </c>
      <c r="H1967" s="2" t="str">
        <f t="shared" si="184"/>
        <v>Sell</v>
      </c>
    </row>
    <row r="1968" spans="1:8" ht="13.5" x14ac:dyDescent="0.25">
      <c r="A1968" s="3">
        <f>TITRES_STAT!B1971</f>
        <v>45170</v>
      </c>
      <c r="B1968" s="5">
        <f>TITRES_STAT!D1971</f>
        <v>0.42</v>
      </c>
      <c r="C1968" s="2">
        <f t="shared" si="180"/>
        <v>0.41914421139864994</v>
      </c>
      <c r="D1968" s="2">
        <f t="shared" si="182"/>
        <v>0.41677050093767315</v>
      </c>
      <c r="E1968" s="2">
        <f t="shared" si="181"/>
        <v>2.3737104609767856E-3</v>
      </c>
      <c r="F1968" s="2">
        <f t="shared" si="185"/>
        <v>1.4961099330521384E-3</v>
      </c>
      <c r="G1968" s="2">
        <f t="shared" si="183"/>
        <v>8.7760052792464722E-4</v>
      </c>
      <c r="H1968" s="2" t="str">
        <f t="shared" si="184"/>
        <v>Sell</v>
      </c>
    </row>
    <row r="1969" spans="1:8" ht="13.5" x14ac:dyDescent="0.25">
      <c r="A1969" s="3">
        <f>TITRES_STAT!B1972</f>
        <v>45173</v>
      </c>
      <c r="B1969" s="5">
        <f>TITRES_STAT!D1972</f>
        <v>0.42</v>
      </c>
      <c r="C1969" s="2">
        <f t="shared" si="180"/>
        <v>0.41927587118347304</v>
      </c>
      <c r="D1969" s="2">
        <f t="shared" si="182"/>
        <v>0.4170097230904381</v>
      </c>
      <c r="E1969" s="2">
        <f t="shared" si="181"/>
        <v>2.2661480930349365E-3</v>
      </c>
      <c r="F1969" s="2">
        <f t="shared" si="185"/>
        <v>1.6501175650486981E-3</v>
      </c>
      <c r="G1969" s="2">
        <f t="shared" si="183"/>
        <v>6.1603052798623833E-4</v>
      </c>
      <c r="H1969" s="2" t="str">
        <f t="shared" si="184"/>
        <v>Sell</v>
      </c>
    </row>
    <row r="1970" spans="1:8" ht="13.5" x14ac:dyDescent="0.25">
      <c r="A1970" s="3">
        <f>TITRES_STAT!B1973</f>
        <v>45174</v>
      </c>
      <c r="B1970" s="5">
        <f>TITRES_STAT!D1973</f>
        <v>0.41</v>
      </c>
      <c r="C1970" s="2">
        <f t="shared" si="180"/>
        <v>0.41784881407832336</v>
      </c>
      <c r="D1970" s="2">
        <f t="shared" si="182"/>
        <v>0.41649048434299824</v>
      </c>
      <c r="E1970" s="2">
        <f t="shared" si="181"/>
        <v>1.3583297353251256E-3</v>
      </c>
      <c r="F1970" s="2">
        <f t="shared" si="185"/>
        <v>1.5917599991039837E-3</v>
      </c>
      <c r="G1970" s="2">
        <f t="shared" si="183"/>
        <v>-2.334302637788581E-4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0.42</v>
      </c>
      <c r="C1971" s="2">
        <f t="shared" si="180"/>
        <v>0.41817976575858129</v>
      </c>
      <c r="D1971" s="2">
        <f t="shared" si="182"/>
        <v>0.41675044846573911</v>
      </c>
      <c r="E1971" s="2">
        <f t="shared" si="181"/>
        <v>1.4293172928421805E-3</v>
      </c>
      <c r="F1971" s="2">
        <f t="shared" si="185"/>
        <v>1.5592714578516232E-3</v>
      </c>
      <c r="G1971" s="2">
        <f t="shared" si="183"/>
        <v>-1.2995416500944279E-4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0.42</v>
      </c>
      <c r="C1972" s="2">
        <f t="shared" si="180"/>
        <v>0.41845980179572262</v>
      </c>
      <c r="D1972" s="2">
        <f t="shared" si="182"/>
        <v>0.41699115598679543</v>
      </c>
      <c r="E1972" s="2">
        <f t="shared" si="181"/>
        <v>1.4686458089271937E-3</v>
      </c>
      <c r="F1972" s="2">
        <f t="shared" si="185"/>
        <v>1.5411463280667374E-3</v>
      </c>
      <c r="G1972" s="2">
        <f t="shared" si="183"/>
        <v>-7.2500519139543718E-5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0.42</v>
      </c>
      <c r="C1973" s="2">
        <f t="shared" si="180"/>
        <v>0.41869675536561146</v>
      </c>
      <c r="D1973" s="2">
        <f t="shared" si="182"/>
        <v>0.41721403332110685</v>
      </c>
      <c r="E1973" s="2">
        <f t="shared" si="181"/>
        <v>1.4827220445046141E-3</v>
      </c>
      <c r="F1973" s="2">
        <f t="shared" si="185"/>
        <v>1.5294614713543128E-3</v>
      </c>
      <c r="G1973" s="2">
        <f t="shared" si="183"/>
        <v>-4.6739426849698668E-5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0.41</v>
      </c>
      <c r="C1974" s="2">
        <f t="shared" si="180"/>
        <v>0.41735879300167122</v>
      </c>
      <c r="D1974" s="2">
        <f t="shared" si="182"/>
        <v>0.41667966048250638</v>
      </c>
      <c r="E1974" s="2">
        <f t="shared" si="181"/>
        <v>6.7913251916484896E-4</v>
      </c>
      <c r="F1974" s="2">
        <f t="shared" si="185"/>
        <v>1.35939568091642E-3</v>
      </c>
      <c r="G1974" s="2">
        <f t="shared" si="183"/>
        <v>-6.8026316175157108E-4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0.42</v>
      </c>
      <c r="C1975" s="2">
        <f t="shared" si="180"/>
        <v>0.41622667100141414</v>
      </c>
      <c r="D1975" s="2">
        <f t="shared" si="182"/>
        <v>0.41692561155787627</v>
      </c>
      <c r="E1975" s="2">
        <f t="shared" si="181"/>
        <v>-6.9894055646213538E-4</v>
      </c>
      <c r="F1975" s="2">
        <f t="shared" si="185"/>
        <v>9.4772843344070911E-4</v>
      </c>
      <c r="G1975" s="2">
        <f t="shared" si="183"/>
        <v>-1.6466689899028446E-3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0.41</v>
      </c>
      <c r="C1976" s="2">
        <f t="shared" si="180"/>
        <v>0.41526872161658118</v>
      </c>
      <c r="D1976" s="2">
        <f t="shared" si="182"/>
        <v>0.41641260329432989</v>
      </c>
      <c r="E1976" s="2">
        <f t="shared" si="181"/>
        <v>-1.1438816777487038E-3</v>
      </c>
      <c r="F1976" s="2">
        <f t="shared" si="185"/>
        <v>5.2940641120282662E-4</v>
      </c>
      <c r="G1976" s="2">
        <f t="shared" si="183"/>
        <v>-1.6732880889515304E-3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0.4</v>
      </c>
      <c r="C1977" s="2">
        <f t="shared" si="180"/>
        <v>0.41445814906018408</v>
      </c>
      <c r="D1977" s="2">
        <f t="shared" si="182"/>
        <v>0.4151968549021573</v>
      </c>
      <c r="E1977" s="2">
        <f t="shared" si="181"/>
        <v>-7.3870584197321953E-4</v>
      </c>
      <c r="F1977" s="2">
        <f t="shared" si="185"/>
        <v>2.7578396056761746E-4</v>
      </c>
      <c r="G1977" s="2">
        <f t="shared" si="183"/>
        <v>-1.0144898025408371E-3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0.41</v>
      </c>
      <c r="C1978" s="2">
        <f t="shared" si="180"/>
        <v>0.41531074151246344</v>
      </c>
      <c r="D1978" s="2">
        <f t="shared" si="182"/>
        <v>0.41481190268718271</v>
      </c>
      <c r="E1978" s="2">
        <f t="shared" si="181"/>
        <v>4.9883882528073409E-4</v>
      </c>
      <c r="F1978" s="2">
        <f t="shared" si="185"/>
        <v>3.2039493351024078E-4</v>
      </c>
      <c r="G1978" s="2">
        <f t="shared" si="183"/>
        <v>1.784438917704933E-4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0.41</v>
      </c>
      <c r="C1979" s="2">
        <f t="shared" si="180"/>
        <v>0.4160321658951614</v>
      </c>
      <c r="D1979" s="2">
        <f t="shared" si="182"/>
        <v>0.41445546545109513</v>
      </c>
      <c r="E1979" s="2">
        <f t="shared" si="181"/>
        <v>1.5767004440662702E-3</v>
      </c>
      <c r="F1979" s="2">
        <f t="shared" si="185"/>
        <v>5.7165603562144669E-4</v>
      </c>
      <c r="G1979" s="2">
        <f t="shared" si="183"/>
        <v>1.0050444084448236E-3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0.41</v>
      </c>
      <c r="C1980" s="2">
        <f t="shared" si="180"/>
        <v>0.41510414037282889</v>
      </c>
      <c r="D1980" s="2">
        <f t="shared" si="182"/>
        <v>0.41412543097323623</v>
      </c>
      <c r="E1980" s="2">
        <f t="shared" si="181"/>
        <v>9.7870939959265879E-4</v>
      </c>
      <c r="F1980" s="2">
        <f t="shared" si="185"/>
        <v>6.5306670841568917E-4</v>
      </c>
      <c r="G1980" s="2">
        <f t="shared" si="183"/>
        <v>3.2564269117696962E-4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0.41</v>
      </c>
      <c r="C1981" s="2">
        <f t="shared" si="180"/>
        <v>0.41585734954623982</v>
      </c>
      <c r="D1981" s="2">
        <f t="shared" si="182"/>
        <v>0.41381984349373724</v>
      </c>
      <c r="E1981" s="2">
        <f t="shared" si="181"/>
        <v>2.0375060525025801E-3</v>
      </c>
      <c r="F1981" s="2">
        <f t="shared" si="185"/>
        <v>9.2995457723306731E-4</v>
      </c>
      <c r="G1981" s="2">
        <f t="shared" si="183"/>
        <v>1.1075514752695128E-3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0.41</v>
      </c>
      <c r="C1982" s="2">
        <f t="shared" si="180"/>
        <v>0.41649468038527987</v>
      </c>
      <c r="D1982" s="2">
        <f t="shared" si="182"/>
        <v>0.41353689212383077</v>
      </c>
      <c r="E1982" s="2">
        <f t="shared" si="181"/>
        <v>2.9577882614491013E-3</v>
      </c>
      <c r="F1982" s="2">
        <f t="shared" si="185"/>
        <v>1.3355213140762742E-3</v>
      </c>
      <c r="G1982" s="2">
        <f t="shared" si="183"/>
        <v>1.6222669473728271E-3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5">
        <f>TITRES_STAT!D1986</f>
        <v>0.41</v>
      </c>
      <c r="C1983" s="2">
        <f t="shared" si="180"/>
        <v>0.41703396032600604</v>
      </c>
      <c r="D1983" s="2">
        <f t="shared" si="182"/>
        <v>0.41327490011465812</v>
      </c>
      <c r="E1983" s="2">
        <f t="shared" si="181"/>
        <v>3.7590602113479199E-3</v>
      </c>
      <c r="F1983" s="2">
        <f t="shared" si="185"/>
        <v>1.8202290935306034E-3</v>
      </c>
      <c r="G1983" s="2">
        <f t="shared" si="183"/>
        <v>1.9388311178173165E-3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5">
        <f>TITRES_STAT!D1987</f>
        <v>0.4</v>
      </c>
      <c r="C1984" s="2">
        <f t="shared" si="180"/>
        <v>0.41595181258354358</v>
      </c>
      <c r="D1984" s="2">
        <f t="shared" si="182"/>
        <v>0.41229157418023898</v>
      </c>
      <c r="E1984" s="2">
        <f t="shared" si="181"/>
        <v>3.6602384033045943E-3</v>
      </c>
      <c r="F1984" s="2">
        <f t="shared" si="185"/>
        <v>2.1882309554854019E-3</v>
      </c>
      <c r="G1984" s="2">
        <f t="shared" si="183"/>
        <v>1.4720074478191923E-3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5">
        <f>TITRES_STAT!D1988</f>
        <v>0.4</v>
      </c>
      <c r="C1985" s="2">
        <f t="shared" si="180"/>
        <v>0.41657461064761381</v>
      </c>
      <c r="D1985" s="2">
        <f t="shared" si="182"/>
        <v>0.41138108720392497</v>
      </c>
      <c r="E1985" s="2">
        <f t="shared" si="181"/>
        <v>5.1935234436888411E-3</v>
      </c>
      <c r="F1985" s="2">
        <f t="shared" si="185"/>
        <v>2.78928945312609E-3</v>
      </c>
      <c r="G1985" s="2">
        <f t="shared" si="183"/>
        <v>2.4042339905627512E-3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0.4</v>
      </c>
      <c r="C1986" s="2">
        <f t="shared" si="180"/>
        <v>0.41556313208644247</v>
      </c>
      <c r="D1986" s="2">
        <f t="shared" si="182"/>
        <v>0.41053804370733793</v>
      </c>
      <c r="E1986" s="2">
        <f t="shared" si="181"/>
        <v>5.0250883791045364E-3</v>
      </c>
      <c r="F1986" s="2">
        <f t="shared" si="185"/>
        <v>3.2364492383217796E-3</v>
      </c>
      <c r="G1986" s="2">
        <f t="shared" si="183"/>
        <v>1.7886391407827568E-3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0.39</v>
      </c>
      <c r="C1987" s="2">
        <f t="shared" si="180"/>
        <v>0.4131688040731436</v>
      </c>
      <c r="D1987" s="2">
        <f t="shared" si="182"/>
        <v>0.40901670713642402</v>
      </c>
      <c r="E1987" s="2">
        <f t="shared" si="181"/>
        <v>4.1520969367195848E-3</v>
      </c>
      <c r="F1987" s="2">
        <f t="shared" si="185"/>
        <v>3.4195787780013408E-3</v>
      </c>
      <c r="G1987" s="2">
        <f t="shared" si="183"/>
        <v>7.3251815871824399E-4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0.39</v>
      </c>
      <c r="C1988" s="2">
        <f t="shared" si="180"/>
        <v>0.41268129575419843</v>
      </c>
      <c r="D1988" s="2">
        <f t="shared" si="182"/>
        <v>0.4076080621633556</v>
      </c>
      <c r="E1988" s="2">
        <f t="shared" si="181"/>
        <v>5.0732335908428294E-3</v>
      </c>
      <c r="F1988" s="2">
        <f t="shared" si="185"/>
        <v>3.7503097405696389E-3</v>
      </c>
      <c r="G1988" s="2">
        <f t="shared" si="183"/>
        <v>1.3229238502731906E-3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0.39</v>
      </c>
      <c r="C1989" s="2">
        <f t="shared" si="180"/>
        <v>0.41226878871509098</v>
      </c>
      <c r="D1989" s="2">
        <f t="shared" si="182"/>
        <v>0.40630376126236634</v>
      </c>
      <c r="E1989" s="2">
        <f t="shared" si="181"/>
        <v>5.9650274527246472E-3</v>
      </c>
      <c r="F1989" s="2">
        <f t="shared" si="185"/>
        <v>4.1932532830006412E-3</v>
      </c>
      <c r="G1989" s="2">
        <f t="shared" si="183"/>
        <v>1.7717741697240059E-3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0.39</v>
      </c>
      <c r="C1990" s="2">
        <f t="shared" si="180"/>
        <v>0.4119197442973847</v>
      </c>
      <c r="D1990" s="2">
        <f t="shared" si="182"/>
        <v>0.40509607524293184</v>
      </c>
      <c r="E1990" s="2">
        <f t="shared" si="181"/>
        <v>6.8236690544528633E-3</v>
      </c>
      <c r="F1990" s="2">
        <f t="shared" si="185"/>
        <v>4.7193364372910855E-3</v>
      </c>
      <c r="G1990" s="2">
        <f t="shared" si="183"/>
        <v>2.1043326171617778E-3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0.39</v>
      </c>
      <c r="C1991" s="2">
        <f t="shared" si="180"/>
        <v>0.41162439902086401</v>
      </c>
      <c r="D1991" s="2">
        <f t="shared" si="182"/>
        <v>0.40397784744715914</v>
      </c>
      <c r="E1991" s="2">
        <f t="shared" si="181"/>
        <v>7.6465515737048628E-3</v>
      </c>
      <c r="F1991" s="2">
        <f t="shared" si="185"/>
        <v>5.3047794645738411E-3</v>
      </c>
      <c r="G1991" s="2">
        <f t="shared" si="183"/>
        <v>2.3417721091310217E-3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0.38</v>
      </c>
      <c r="C1992" s="2">
        <f t="shared" si="180"/>
        <v>0.41137449147919264</v>
      </c>
      <c r="D1992" s="2">
        <f t="shared" si="182"/>
        <v>0.40220171059922144</v>
      </c>
      <c r="E1992" s="2">
        <f t="shared" si="181"/>
        <v>9.1727808799711985E-3</v>
      </c>
      <c r="F1992" s="2">
        <f t="shared" si="185"/>
        <v>6.0783797476533126E-3</v>
      </c>
      <c r="G1992" s="2">
        <f t="shared" si="183"/>
        <v>3.0944011323178859E-3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0.39</v>
      </c>
      <c r="C1993" s="2">
        <f t="shared" si="180"/>
        <v>0.41116303125162457</v>
      </c>
      <c r="D1993" s="2">
        <f t="shared" si="182"/>
        <v>0.40129788018446433</v>
      </c>
      <c r="E1993" s="2">
        <f t="shared" si="181"/>
        <v>9.8651510671602383E-3</v>
      </c>
      <c r="F1993" s="2">
        <f t="shared" si="185"/>
        <v>6.8357340115546986E-3</v>
      </c>
      <c r="G1993" s="2">
        <f t="shared" si="183"/>
        <v>3.0294170556055397E-3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0.39</v>
      </c>
      <c r="C1994" s="2">
        <f t="shared" si="180"/>
        <v>0.40944564182829774</v>
      </c>
      <c r="D1994" s="2">
        <f t="shared" si="182"/>
        <v>0.40046100017080033</v>
      </c>
      <c r="E1994" s="2">
        <f t="shared" si="181"/>
        <v>8.9846416574974053E-3</v>
      </c>
      <c r="F1994" s="2">
        <f t="shared" si="185"/>
        <v>7.2655155407432403E-3</v>
      </c>
      <c r="G1994" s="2">
        <f t="shared" si="183"/>
        <v>1.719126116754165E-3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0.39</v>
      </c>
      <c r="C1995" s="2">
        <f t="shared" si="180"/>
        <v>0.40799246616240575</v>
      </c>
      <c r="D1995" s="2">
        <f t="shared" si="182"/>
        <v>0.39968611126925957</v>
      </c>
      <c r="E1995" s="2">
        <f t="shared" si="181"/>
        <v>8.3063548931461839E-3</v>
      </c>
      <c r="F1995" s="2">
        <f t="shared" si="185"/>
        <v>7.4736834112238294E-3</v>
      </c>
      <c r="G1995" s="2">
        <f t="shared" si="183"/>
        <v>8.3267148192235456E-4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0.38</v>
      </c>
      <c r="C1996" s="2">
        <f t="shared" si="180"/>
        <v>0.40676285598357409</v>
      </c>
      <c r="D1996" s="2">
        <f t="shared" si="182"/>
        <v>0.39822788080486998</v>
      </c>
      <c r="E1996" s="2">
        <f t="shared" si="181"/>
        <v>8.5349751787041073E-3</v>
      </c>
      <c r="F1996" s="2">
        <f t="shared" si="185"/>
        <v>7.6859417647198846E-3</v>
      </c>
      <c r="G1996" s="2">
        <f t="shared" si="183"/>
        <v>8.4903341398422268E-4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0.38</v>
      </c>
      <c r="C1997" s="2">
        <f t="shared" si="180"/>
        <v>0.40418395506302424</v>
      </c>
      <c r="D1997" s="2">
        <f t="shared" si="182"/>
        <v>0.39687766741191666</v>
      </c>
      <c r="E1997" s="2">
        <f t="shared" si="181"/>
        <v>7.3062876511075792E-3</v>
      </c>
      <c r="F1997" s="2">
        <f t="shared" si="185"/>
        <v>7.610010941997424E-3</v>
      </c>
      <c r="G1997" s="2">
        <f t="shared" si="183"/>
        <v>-3.0372329088984486E-4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5">
        <f>TITRES_STAT!D2001</f>
        <v>0.38</v>
      </c>
      <c r="C1998" s="2">
        <f t="shared" si="180"/>
        <v>0.40200180813025127</v>
      </c>
      <c r="D1998" s="2">
        <f t="shared" si="182"/>
        <v>0.39562746982584873</v>
      </c>
      <c r="E1998" s="2">
        <f t="shared" si="181"/>
        <v>6.3743383044025381E-3</v>
      </c>
      <c r="F1998" s="2">
        <f t="shared" si="185"/>
        <v>7.3628764144784472E-3</v>
      </c>
      <c r="G1998" s="2">
        <f t="shared" si="183"/>
        <v>-9.8853811007590907E-4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5">
        <f>TITRES_STAT!D2002</f>
        <v>0.38</v>
      </c>
      <c r="C1999" s="2">
        <f t="shared" ref="C1999:C2062" si="186">$C$4*B1989+C1998*(1-$C$4)</f>
        <v>0.40015537611021262</v>
      </c>
      <c r="D1999" s="2">
        <f t="shared" si="182"/>
        <v>0.39446987946837847</v>
      </c>
      <c r="E1999" s="2">
        <f t="shared" si="181"/>
        <v>5.6854966418341535E-3</v>
      </c>
      <c r="F1999" s="2">
        <f t="shared" si="185"/>
        <v>7.0274004599495893E-3</v>
      </c>
      <c r="G1999" s="2">
        <f t="shared" si="183"/>
        <v>-1.3419038181154358E-3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5">
        <f>TITRES_STAT!D2003</f>
        <v>0.39</v>
      </c>
      <c r="C2000" s="2">
        <f t="shared" si="186"/>
        <v>0.39859301055479529</v>
      </c>
      <c r="D2000" s="2">
        <f t="shared" si="182"/>
        <v>0.39413877728553565</v>
      </c>
      <c r="E2000" s="2">
        <f t="shared" si="181"/>
        <v>4.4542332692596442E-3</v>
      </c>
      <c r="F2000" s="2">
        <f t="shared" si="185"/>
        <v>6.5127670218116012E-3</v>
      </c>
      <c r="G2000" s="2">
        <f t="shared" si="183"/>
        <v>-2.0585337525519569E-3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0.4</v>
      </c>
      <c r="C2001" s="2">
        <f t="shared" si="186"/>
        <v>0.39727100893098061</v>
      </c>
      <c r="D2001" s="2">
        <f t="shared" si="182"/>
        <v>0.39457294193105152</v>
      </c>
      <c r="E2001" s="2">
        <f t="shared" si="181"/>
        <v>2.6980669999290829E-3</v>
      </c>
      <c r="F2001" s="2">
        <f t="shared" si="185"/>
        <v>5.7498270174350975E-3</v>
      </c>
      <c r="G2001" s="2">
        <f t="shared" si="183"/>
        <v>-3.0517600175060146E-3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5">
        <f>TITRES_STAT!D2005</f>
        <v>0.41</v>
      </c>
      <c r="C2002" s="2">
        <f t="shared" si="186"/>
        <v>0.39461393063390665</v>
      </c>
      <c r="D2002" s="2">
        <f t="shared" si="182"/>
        <v>0.39571568697319587</v>
      </c>
      <c r="E2002" s="2">
        <f t="shared" si="181"/>
        <v>-1.1017563392892171E-3</v>
      </c>
      <c r="F2002" s="2">
        <f t="shared" si="185"/>
        <v>4.3795103460902351E-3</v>
      </c>
      <c r="G2002" s="2">
        <f t="shared" si="183"/>
        <v>-5.4812666853794522E-3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0.4</v>
      </c>
      <c r="C2003" s="2">
        <f t="shared" si="186"/>
        <v>0.39390409515176716</v>
      </c>
      <c r="D2003" s="2">
        <f t="shared" si="182"/>
        <v>0.39603304349369989</v>
      </c>
      <c r="E2003" s="2">
        <f t="shared" si="181"/>
        <v>-2.1289483419327238E-3</v>
      </c>
      <c r="F2003" s="2">
        <f t="shared" si="185"/>
        <v>3.0778186084856438E-3</v>
      </c>
      <c r="G2003" s="2">
        <f t="shared" si="183"/>
        <v>-5.2067669504183671E-3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0.39</v>
      </c>
      <c r="C2004" s="2">
        <f t="shared" si="186"/>
        <v>0.39330346512841835</v>
      </c>
      <c r="D2004" s="2">
        <f t="shared" si="182"/>
        <v>0.39558615138305547</v>
      </c>
      <c r="E2004" s="2">
        <f t="shared" si="181"/>
        <v>-2.2826862546371229E-3</v>
      </c>
      <c r="F2004" s="2">
        <f t="shared" si="185"/>
        <v>2.0057176358610905E-3</v>
      </c>
      <c r="G2004" s="2">
        <f t="shared" si="183"/>
        <v>-4.288403890498213E-3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0.39</v>
      </c>
      <c r="C2005" s="2">
        <f t="shared" si="186"/>
        <v>0.39279523972404629</v>
      </c>
      <c r="D2005" s="2">
        <f t="shared" si="182"/>
        <v>0.39517236239171805</v>
      </c>
      <c r="E2005" s="2">
        <f t="shared" si="181"/>
        <v>-2.3771226676717605E-3</v>
      </c>
      <c r="F2005" s="2">
        <f t="shared" si="185"/>
        <v>1.1291495751545202E-3</v>
      </c>
      <c r="G2005" s="2">
        <f t="shared" si="183"/>
        <v>-3.5062722428262807E-3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0.39</v>
      </c>
      <c r="C2006" s="2">
        <f t="shared" si="186"/>
        <v>0.39082674130496226</v>
      </c>
      <c r="D2006" s="2">
        <f t="shared" si="182"/>
        <v>0.394789224436776</v>
      </c>
      <c r="E2006" s="2">
        <f t="shared" si="181"/>
        <v>-3.9624831318137432E-3</v>
      </c>
      <c r="F2006" s="2">
        <f t="shared" si="185"/>
        <v>1.1082303376086749E-4</v>
      </c>
      <c r="G2006" s="2">
        <f t="shared" si="183"/>
        <v>-4.0733061655746109E-3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5">
        <f>TITRES_STAT!D2010</f>
        <v>0.39</v>
      </c>
      <c r="C2007" s="2">
        <f t="shared" si="186"/>
        <v>0.38916108879650652</v>
      </c>
      <c r="D2007" s="2">
        <f t="shared" si="182"/>
        <v>0.39443446707108892</v>
      </c>
      <c r="E2007" s="2">
        <f t="shared" si="181"/>
        <v>-5.2733782745824076E-3</v>
      </c>
      <c r="F2007" s="2">
        <f t="shared" si="185"/>
        <v>-9.660172279077877E-4</v>
      </c>
      <c r="G2007" s="2">
        <f t="shared" si="183"/>
        <v>-4.3073610466746199E-3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0.39</v>
      </c>
      <c r="C2008" s="2">
        <f t="shared" si="186"/>
        <v>0.38775169052012087</v>
      </c>
      <c r="D2008" s="2">
        <f t="shared" si="182"/>
        <v>0.39410598802878605</v>
      </c>
      <c r="E2008" s="2">
        <f t="shared" si="181"/>
        <v>-6.3542975086651743E-3</v>
      </c>
      <c r="F2008" s="2">
        <f t="shared" si="185"/>
        <v>-2.043673284059265E-3</v>
      </c>
      <c r="G2008" s="2">
        <f t="shared" si="183"/>
        <v>-4.3106242246059093E-3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0.38</v>
      </c>
      <c r="C2009" s="2">
        <f t="shared" si="186"/>
        <v>0.38655912274779458</v>
      </c>
      <c r="D2009" s="2">
        <f t="shared" si="182"/>
        <v>0.39306110002665373</v>
      </c>
      <c r="E2009" s="2">
        <f t="shared" si="181"/>
        <v>-6.5019772788591501E-3</v>
      </c>
      <c r="F2009" s="2">
        <f t="shared" si="185"/>
        <v>-2.935334083019242E-3</v>
      </c>
      <c r="G2009" s="2">
        <f t="shared" si="183"/>
        <v>-3.5666431958399081E-3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0.38</v>
      </c>
      <c r="C2010" s="2">
        <f t="shared" si="186"/>
        <v>0.38708848847890309</v>
      </c>
      <c r="D2010" s="2">
        <f t="shared" si="182"/>
        <v>0.3920936111357905</v>
      </c>
      <c r="E2010" s="2">
        <f t="shared" si="181"/>
        <v>-5.0051226568874063E-3</v>
      </c>
      <c r="F2010" s="2">
        <f t="shared" si="185"/>
        <v>-3.3492917977928751E-3</v>
      </c>
      <c r="G2010" s="2">
        <f t="shared" si="183"/>
        <v>-1.6558308590945313E-3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5">
        <f>TITRES_STAT!D2014</f>
        <v>0.38</v>
      </c>
      <c r="C2011" s="2">
        <f t="shared" si="186"/>
        <v>0.38907487486676418</v>
      </c>
      <c r="D2011" s="2">
        <f t="shared" si="182"/>
        <v>0.39119778808869493</v>
      </c>
      <c r="E2011" s="2">
        <f t="shared" si="181"/>
        <v>-2.1229132219307556E-3</v>
      </c>
      <c r="F2011" s="2">
        <f t="shared" si="185"/>
        <v>-3.1040160826204515E-3</v>
      </c>
      <c r="G2011" s="2">
        <f t="shared" si="183"/>
        <v>9.8110286068969592E-4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0.38</v>
      </c>
      <c r="C2012" s="2">
        <f t="shared" si="186"/>
        <v>0.39229412488726201</v>
      </c>
      <c r="D2012" s="2">
        <f t="shared" si="182"/>
        <v>0.39036832230434715</v>
      </c>
      <c r="E2012" s="2">
        <f t="shared" ref="E2012:E2075" si="187">C2012-D2012</f>
        <v>1.9258025829148595E-3</v>
      </c>
      <c r="F2012" s="2">
        <f t="shared" si="185"/>
        <v>-2.0980523495133896E-3</v>
      </c>
      <c r="G2012" s="2">
        <f t="shared" si="183"/>
        <v>4.0238549324282495E-3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0.38</v>
      </c>
      <c r="C2013" s="2">
        <f t="shared" si="186"/>
        <v>0.39347964413537556</v>
      </c>
      <c r="D2013" s="2">
        <f t="shared" ref="D2013:D2076" si="188">$D$4*B2013+(1-$D$4)*D2012</f>
        <v>0.38960029842995109</v>
      </c>
      <c r="E2013" s="2">
        <f t="shared" si="187"/>
        <v>3.8793457054244751E-3</v>
      </c>
      <c r="F2013" s="2">
        <f t="shared" si="185"/>
        <v>-9.025727385258166E-4</v>
      </c>
      <c r="G2013" s="2">
        <f t="shared" si="183"/>
        <v>4.7819184439502919E-3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0.38</v>
      </c>
      <c r="C2014" s="2">
        <f t="shared" si="186"/>
        <v>0.39294431426839471</v>
      </c>
      <c r="D2014" s="2">
        <f t="shared" si="188"/>
        <v>0.38888916521291766</v>
      </c>
      <c r="E2014" s="2">
        <f t="shared" si="187"/>
        <v>4.0551490554770475E-3</v>
      </c>
      <c r="F2014" s="2">
        <f t="shared" si="185"/>
        <v>8.8971620274756226E-5</v>
      </c>
      <c r="G2014" s="2">
        <f t="shared" si="183"/>
        <v>3.9661774352022913E-3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0.38</v>
      </c>
      <c r="C2015" s="2">
        <f t="shared" si="186"/>
        <v>0.39249134284248782</v>
      </c>
      <c r="D2015" s="2">
        <f t="shared" si="188"/>
        <v>0.38823070853047931</v>
      </c>
      <c r="E2015" s="2">
        <f t="shared" si="187"/>
        <v>4.2606343120085155E-3</v>
      </c>
      <c r="F2015" s="2">
        <f t="shared" si="185"/>
        <v>9.2330415862150808E-4</v>
      </c>
      <c r="G2015" s="2">
        <f t="shared" si="183"/>
        <v>3.3373301533870074E-3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0.39</v>
      </c>
      <c r="C2016" s="2">
        <f t="shared" si="186"/>
        <v>0.39210805932825893</v>
      </c>
      <c r="D2016" s="2">
        <f t="shared" si="188"/>
        <v>0.38836176715785126</v>
      </c>
      <c r="E2016" s="2">
        <f t="shared" si="187"/>
        <v>3.7462921704076724E-3</v>
      </c>
      <c r="F2016" s="2">
        <f t="shared" si="185"/>
        <v>1.4879017609787412E-3</v>
      </c>
      <c r="G2016" s="2">
        <f t="shared" si="183"/>
        <v>2.2583904094289312E-3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0.38</v>
      </c>
      <c r="C2017" s="2">
        <f t="shared" si="186"/>
        <v>0.39178374250852677</v>
      </c>
      <c r="D2017" s="2">
        <f t="shared" si="188"/>
        <v>0.3877423769980104</v>
      </c>
      <c r="E2017" s="2">
        <f t="shared" si="187"/>
        <v>4.0413655105163704E-3</v>
      </c>
      <c r="F2017" s="2">
        <f t="shared" si="185"/>
        <v>1.9985945108862671E-3</v>
      </c>
      <c r="G2017" s="2">
        <f t="shared" si="183"/>
        <v>2.0427709996301033E-3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0.38</v>
      </c>
      <c r="C2018" s="2">
        <f t="shared" si="186"/>
        <v>0.39150932058413801</v>
      </c>
      <c r="D2018" s="2">
        <f t="shared" si="188"/>
        <v>0.38716886759075037</v>
      </c>
      <c r="E2018" s="2">
        <f t="shared" si="187"/>
        <v>4.3404529933876446E-3</v>
      </c>
      <c r="F2018" s="2">
        <f t="shared" si="185"/>
        <v>2.466966207386543E-3</v>
      </c>
      <c r="G2018" s="2">
        <f t="shared" si="183"/>
        <v>1.8734867860011016E-3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0.39</v>
      </c>
      <c r="C2019" s="2">
        <f t="shared" si="186"/>
        <v>0.38973865587888601</v>
      </c>
      <c r="D2019" s="2">
        <f t="shared" si="188"/>
        <v>0.38737858110254664</v>
      </c>
      <c r="E2019" s="2">
        <f t="shared" si="187"/>
        <v>2.3600747763393715E-3</v>
      </c>
      <c r="F2019" s="2">
        <f t="shared" si="185"/>
        <v>2.4455879211771085E-3</v>
      </c>
      <c r="G2019" s="2">
        <f t="shared" si="183"/>
        <v>-8.5513144837737025E-5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0.38</v>
      </c>
      <c r="C2020" s="2">
        <f t="shared" si="186"/>
        <v>0.38824040112828817</v>
      </c>
      <c r="D2020" s="2">
        <f t="shared" si="188"/>
        <v>0.38683201953939506</v>
      </c>
      <c r="E2020" s="2">
        <f t="shared" si="187"/>
        <v>1.408381588893115E-3</v>
      </c>
      <c r="F2020" s="2">
        <f t="shared" si="185"/>
        <v>2.23814665472031E-3</v>
      </c>
      <c r="G2020" s="2">
        <f t="shared" ref="G2020:G2083" si="189">E2020-F2020</f>
        <v>-8.2976506582719493E-4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0.39</v>
      </c>
      <c r="C2021" s="2">
        <f t="shared" si="186"/>
        <v>0.3869726471085515</v>
      </c>
      <c r="D2021" s="2">
        <f t="shared" si="188"/>
        <v>0.38706668475869915</v>
      </c>
      <c r="E2021" s="2">
        <f t="shared" si="187"/>
        <v>-9.4037650147649199E-5</v>
      </c>
      <c r="F2021" s="2">
        <f t="shared" ref="F2021:F2084" si="191">(E2021*(2/(10)))+((1-(2/10))*F2020)</f>
        <v>1.7717097937467183E-3</v>
      </c>
      <c r="G2021" s="2">
        <f t="shared" si="189"/>
        <v>-1.8657474438943675E-3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0.38</v>
      </c>
      <c r="C2022" s="2">
        <f t="shared" si="186"/>
        <v>0.38589993216877433</v>
      </c>
      <c r="D2022" s="2">
        <f t="shared" si="188"/>
        <v>0.38654322662842516</v>
      </c>
      <c r="E2022" s="2">
        <f t="shared" si="187"/>
        <v>-6.4329445965083387E-4</v>
      </c>
      <c r="F2022" s="2">
        <f t="shared" si="191"/>
        <v>1.288708943067208E-3</v>
      </c>
      <c r="G2022" s="2">
        <f t="shared" si="189"/>
        <v>-1.9320034027180419E-3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0.37</v>
      </c>
      <c r="C2023" s="2">
        <f t="shared" si="186"/>
        <v>0.38499225029665518</v>
      </c>
      <c r="D2023" s="2">
        <f t="shared" si="188"/>
        <v>0.38531780243372699</v>
      </c>
      <c r="E2023" s="2">
        <f t="shared" si="187"/>
        <v>-3.2555213707180508E-4</v>
      </c>
      <c r="F2023" s="2">
        <f t="shared" si="191"/>
        <v>9.6585672703940542E-4</v>
      </c>
      <c r="G2023" s="2">
        <f t="shared" si="189"/>
        <v>-1.2914088641112105E-3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0.38</v>
      </c>
      <c r="C2024" s="2">
        <f t="shared" si="186"/>
        <v>0.38422421178947747</v>
      </c>
      <c r="D2024" s="2">
        <f t="shared" si="188"/>
        <v>0.38492389114233982</v>
      </c>
      <c r="E2024" s="2">
        <f t="shared" si="187"/>
        <v>-6.9967935286235905E-4</v>
      </c>
      <c r="F2024" s="2">
        <f t="shared" si="191"/>
        <v>6.3274951105905255E-4</v>
      </c>
      <c r="G2024" s="2">
        <f t="shared" si="189"/>
        <v>-1.3324288639214115E-3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0.38</v>
      </c>
      <c r="C2025" s="2">
        <f t="shared" si="186"/>
        <v>0.38357433305263477</v>
      </c>
      <c r="D2025" s="2">
        <f t="shared" si="188"/>
        <v>0.38455915846512945</v>
      </c>
      <c r="E2025" s="2">
        <f t="shared" si="187"/>
        <v>-9.8482541249467204E-4</v>
      </c>
      <c r="F2025" s="2">
        <f t="shared" si="191"/>
        <v>3.0923452634830763E-4</v>
      </c>
      <c r="G2025" s="2">
        <f t="shared" si="189"/>
        <v>-1.2940599388429797E-3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0.39</v>
      </c>
      <c r="C2026" s="2">
        <f t="shared" si="186"/>
        <v>0.38456289719838327</v>
      </c>
      <c r="D2026" s="2">
        <f t="shared" si="188"/>
        <v>0.38496218376400876</v>
      </c>
      <c r="E2026" s="2">
        <f t="shared" si="187"/>
        <v>-3.9928656562548959E-4</v>
      </c>
      <c r="F2026" s="2">
        <f t="shared" si="191"/>
        <v>1.6753030795354818E-4</v>
      </c>
      <c r="G2026" s="2">
        <f t="shared" si="189"/>
        <v>-5.6681687357903782E-4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0.39</v>
      </c>
      <c r="C2027" s="2">
        <f t="shared" si="186"/>
        <v>0.38386091301401659</v>
      </c>
      <c r="D2027" s="2">
        <f t="shared" si="188"/>
        <v>0.38533535533704516</v>
      </c>
      <c r="E2027" s="2">
        <f t="shared" si="187"/>
        <v>-1.4744423230285686E-3</v>
      </c>
      <c r="F2027" s="2">
        <f t="shared" si="191"/>
        <v>-1.608642182428752E-4</v>
      </c>
      <c r="G2027" s="2">
        <f t="shared" si="189"/>
        <v>-1.3135781047856933E-3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0.39</v>
      </c>
      <c r="C2028" s="2">
        <f t="shared" si="186"/>
        <v>0.38326692639647558</v>
      </c>
      <c r="D2028" s="2">
        <f t="shared" si="188"/>
        <v>0.38568088457133815</v>
      </c>
      <c r="E2028" s="2">
        <f t="shared" si="187"/>
        <v>-2.4139581748625627E-3</v>
      </c>
      <c r="F2028" s="2">
        <f t="shared" si="191"/>
        <v>-6.1148300956681274E-4</v>
      </c>
      <c r="G2028" s="2">
        <f t="shared" si="189"/>
        <v>-1.80247516529575E-3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0.39</v>
      </c>
      <c r="C2029" s="2">
        <f t="shared" si="186"/>
        <v>0.38430278387394085</v>
      </c>
      <c r="D2029" s="2">
        <f t="shared" si="188"/>
        <v>0.38600081904753536</v>
      </c>
      <c r="E2029" s="2">
        <f t="shared" si="187"/>
        <v>-1.6980351735945143E-3</v>
      </c>
      <c r="F2029" s="2">
        <f t="shared" si="191"/>
        <v>-8.2879344237235314E-4</v>
      </c>
      <c r="G2029" s="2">
        <f t="shared" si="189"/>
        <v>-8.6924173122216114E-4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0.39</v>
      </c>
      <c r="C2030" s="2">
        <f t="shared" si="186"/>
        <v>0.38364081712410381</v>
      </c>
      <c r="D2030" s="2">
        <f t="shared" si="188"/>
        <v>0.38629705467364389</v>
      </c>
      <c r="E2030" s="2">
        <f t="shared" si="187"/>
        <v>-2.6562375495400858E-3</v>
      </c>
      <c r="F2030" s="2">
        <f t="shared" si="191"/>
        <v>-1.1942822638058997E-3</v>
      </c>
      <c r="G2030" s="2">
        <f t="shared" si="189"/>
        <v>-1.4619552857341861E-3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0.4</v>
      </c>
      <c r="C2031" s="2">
        <f t="shared" si="186"/>
        <v>0.38461915295116478</v>
      </c>
      <c r="D2031" s="2">
        <f t="shared" si="188"/>
        <v>0.38731208766078135</v>
      </c>
      <c r="E2031" s="2">
        <f t="shared" si="187"/>
        <v>-2.6929347096165679E-3</v>
      </c>
      <c r="F2031" s="2">
        <f t="shared" si="191"/>
        <v>-1.4940127529680335E-3</v>
      </c>
      <c r="G2031" s="2">
        <f t="shared" si="189"/>
        <v>-1.1989219566485344E-3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0.4</v>
      </c>
      <c r="C2032" s="2">
        <f t="shared" si="186"/>
        <v>0.38390851403560095</v>
      </c>
      <c r="D2032" s="2">
        <f t="shared" si="188"/>
        <v>0.38825193301924199</v>
      </c>
      <c r="E2032" s="2">
        <f t="shared" si="187"/>
        <v>-4.3434189836410453E-3</v>
      </c>
      <c r="F2032" s="2">
        <f t="shared" si="191"/>
        <v>-2.0638939991026359E-3</v>
      </c>
      <c r="G2032" s="2">
        <f t="shared" si="189"/>
        <v>-2.2795249845384094E-3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0.4</v>
      </c>
      <c r="C2033" s="2">
        <f t="shared" si="186"/>
        <v>0.38176874264550847</v>
      </c>
      <c r="D2033" s="2">
        <f t="shared" si="188"/>
        <v>0.38912216020300183</v>
      </c>
      <c r="E2033" s="2">
        <f t="shared" si="187"/>
        <v>-7.353417557493358E-3</v>
      </c>
      <c r="F2033" s="2">
        <f t="shared" si="191"/>
        <v>-3.1217987107807809E-3</v>
      </c>
      <c r="G2033" s="2">
        <f t="shared" si="189"/>
        <v>-4.2316188467125771E-3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0.4</v>
      </c>
      <c r="C2034" s="2">
        <f t="shared" si="186"/>
        <v>0.38149662839235332</v>
      </c>
      <c r="D2034" s="2">
        <f t="shared" si="188"/>
        <v>0.3899279261138906</v>
      </c>
      <c r="E2034" s="2">
        <f t="shared" si="187"/>
        <v>-8.4312977215372786E-3</v>
      </c>
      <c r="F2034" s="2">
        <f t="shared" si="191"/>
        <v>-4.1836985129320801E-3</v>
      </c>
      <c r="G2034" s="2">
        <f t="shared" si="189"/>
        <v>-4.2475992086051986E-3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0.4</v>
      </c>
      <c r="C2035" s="2">
        <f t="shared" si="186"/>
        <v>0.38126637787045281</v>
      </c>
      <c r="D2035" s="2">
        <f t="shared" si="188"/>
        <v>0.39067400566100979</v>
      </c>
      <c r="E2035" s="2">
        <f t="shared" si="187"/>
        <v>-9.4076277905569827E-3</v>
      </c>
      <c r="F2035" s="2">
        <f t="shared" si="191"/>
        <v>-5.2284843684570611E-3</v>
      </c>
      <c r="G2035" s="2">
        <f t="shared" si="189"/>
        <v>-4.1791434220999216E-3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0.41</v>
      </c>
      <c r="C2036" s="2">
        <f t="shared" si="186"/>
        <v>0.38261001204422929</v>
      </c>
      <c r="D2036" s="2">
        <f t="shared" si="188"/>
        <v>0.3921055607972313</v>
      </c>
      <c r="E2036" s="2">
        <f t="shared" si="187"/>
        <v>-9.4955487530020144E-3</v>
      </c>
      <c r="F2036" s="2">
        <f t="shared" si="191"/>
        <v>-6.0818972453660514E-3</v>
      </c>
      <c r="G2036" s="2">
        <f t="shared" si="189"/>
        <v>-3.413651507635963E-3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0.42</v>
      </c>
      <c r="C2037" s="2">
        <f t="shared" si="186"/>
        <v>0.38374693326819398</v>
      </c>
      <c r="D2037" s="2">
        <f t="shared" si="188"/>
        <v>0.39417181555299191</v>
      </c>
      <c r="E2037" s="2">
        <f t="shared" si="187"/>
        <v>-1.0424882284797932E-2</v>
      </c>
      <c r="F2037" s="2">
        <f t="shared" si="191"/>
        <v>-6.9504942532524275E-3</v>
      </c>
      <c r="G2037" s="2">
        <f t="shared" si="189"/>
        <v>-3.4743880315455042E-3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0.41</v>
      </c>
      <c r="C2038" s="2">
        <f t="shared" si="186"/>
        <v>0.38470894353462565</v>
      </c>
      <c r="D2038" s="2">
        <f t="shared" si="188"/>
        <v>0.39534427366017771</v>
      </c>
      <c r="E2038" s="2">
        <f t="shared" si="187"/>
        <v>-1.0635330125552067E-2</v>
      </c>
      <c r="F2038" s="2">
        <f t="shared" si="191"/>
        <v>-7.6874614277123565E-3</v>
      </c>
      <c r="G2038" s="2">
        <f t="shared" si="189"/>
        <v>-2.9478686978397107E-3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0.42</v>
      </c>
      <c r="C2039" s="2">
        <f t="shared" si="186"/>
        <v>0.38552295222160632</v>
      </c>
      <c r="D2039" s="2">
        <f t="shared" si="188"/>
        <v>0.3971706237594238</v>
      </c>
      <c r="E2039" s="2">
        <f t="shared" si="187"/>
        <v>-1.1647671537817483E-2</v>
      </c>
      <c r="F2039" s="2">
        <f t="shared" si="191"/>
        <v>-8.4795034497333818E-3</v>
      </c>
      <c r="G2039" s="2">
        <f t="shared" si="189"/>
        <v>-3.1681680880841015E-3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0.41</v>
      </c>
      <c r="C2040" s="2">
        <f t="shared" si="186"/>
        <v>0.38621172880289767</v>
      </c>
      <c r="D2040" s="2">
        <f t="shared" si="188"/>
        <v>0.39812094792539243</v>
      </c>
      <c r="E2040" s="2">
        <f t="shared" si="187"/>
        <v>-1.1909219122494763E-2</v>
      </c>
      <c r="F2040" s="2">
        <f t="shared" si="191"/>
        <v>-9.1654465842856588E-3</v>
      </c>
      <c r="G2040" s="2">
        <f t="shared" si="189"/>
        <v>-2.7437725382091042E-3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0.42</v>
      </c>
      <c r="C2041" s="2">
        <f t="shared" si="186"/>
        <v>0.38833300129475956</v>
      </c>
      <c r="D2041" s="2">
        <f t="shared" si="188"/>
        <v>0.3997416184494374</v>
      </c>
      <c r="E2041" s="2">
        <f t="shared" si="187"/>
        <v>-1.1408617154677836E-2</v>
      </c>
      <c r="F2041" s="2">
        <f t="shared" si="191"/>
        <v>-9.6140806983640945E-3</v>
      </c>
      <c r="G2041" s="2">
        <f t="shared" si="189"/>
        <v>-1.7945364563137414E-3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0.42</v>
      </c>
      <c r="C2042" s="2">
        <f t="shared" si="186"/>
        <v>0.39012792417248887</v>
      </c>
      <c r="D2042" s="2">
        <f t="shared" si="188"/>
        <v>0.40124223930503461</v>
      </c>
      <c r="E2042" s="2">
        <f t="shared" si="187"/>
        <v>-1.1114315132545738E-2</v>
      </c>
      <c r="F2042" s="2">
        <f t="shared" si="191"/>
        <v>-9.9141275852004246E-3</v>
      </c>
      <c r="G2042" s="2">
        <f t="shared" si="189"/>
        <v>-1.2001875473453133E-3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0.43</v>
      </c>
      <c r="C2043" s="2">
        <f t="shared" si="186"/>
        <v>0.39164670506902904</v>
      </c>
      <c r="D2043" s="2">
        <f t="shared" si="188"/>
        <v>0.40337244380095799</v>
      </c>
      <c r="E2043" s="2">
        <f t="shared" si="187"/>
        <v>-1.1725738731928947E-2</v>
      </c>
      <c r="F2043" s="2">
        <f t="shared" si="191"/>
        <v>-1.0276449814546128E-2</v>
      </c>
      <c r="G2043" s="2">
        <f t="shared" si="189"/>
        <v>-1.449288917382819E-3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0.44</v>
      </c>
      <c r="C2044" s="2">
        <f t="shared" si="186"/>
        <v>0.39293182736610149</v>
      </c>
      <c r="D2044" s="2">
        <f t="shared" si="188"/>
        <v>0.40608559611199813</v>
      </c>
      <c r="E2044" s="2">
        <f t="shared" si="187"/>
        <v>-1.3153768745896632E-2</v>
      </c>
      <c r="F2044" s="2">
        <f t="shared" si="191"/>
        <v>-1.0851913600816231E-2</v>
      </c>
      <c r="G2044" s="2">
        <f t="shared" si="189"/>
        <v>-2.301855145080401E-3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0.45</v>
      </c>
      <c r="C2045" s="2">
        <f t="shared" si="186"/>
        <v>0.39401923854054743</v>
      </c>
      <c r="D2045" s="2">
        <f t="shared" si="188"/>
        <v>0.4093385149185168</v>
      </c>
      <c r="E2045" s="2">
        <f t="shared" si="187"/>
        <v>-1.5319276377969371E-2</v>
      </c>
      <c r="F2045" s="2">
        <f t="shared" si="191"/>
        <v>-1.1745386156246861E-2</v>
      </c>
      <c r="G2045" s="2">
        <f t="shared" si="189"/>
        <v>-3.5738902217225098E-3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0.47</v>
      </c>
      <c r="C2046" s="2">
        <f t="shared" si="186"/>
        <v>0.39647781722661707</v>
      </c>
      <c r="D2046" s="2">
        <f t="shared" si="188"/>
        <v>0.41383195825788593</v>
      </c>
      <c r="E2046" s="2">
        <f t="shared" si="187"/>
        <v>-1.7354141031268866E-2</v>
      </c>
      <c r="F2046" s="2">
        <f t="shared" si="191"/>
        <v>-1.2867137131251262E-2</v>
      </c>
      <c r="G2046" s="2">
        <f t="shared" si="189"/>
        <v>-4.4870039000176037E-3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0.49</v>
      </c>
      <c r="C2047" s="2">
        <f t="shared" si="186"/>
        <v>0.4000966145763683</v>
      </c>
      <c r="D2047" s="2">
        <f t="shared" si="188"/>
        <v>0.41947403542396844</v>
      </c>
      <c r="E2047" s="2">
        <f t="shared" si="187"/>
        <v>-1.9377420847600135E-2</v>
      </c>
      <c r="F2047" s="2">
        <f t="shared" si="191"/>
        <v>-1.4169193874521037E-2</v>
      </c>
      <c r="G2047" s="2">
        <f t="shared" si="189"/>
        <v>-5.208226973079098E-3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0.49</v>
      </c>
      <c r="C2048" s="2">
        <f t="shared" si="186"/>
        <v>0.40162021233385009</v>
      </c>
      <c r="D2048" s="2">
        <f t="shared" si="188"/>
        <v>0.4246981809481189</v>
      </c>
      <c r="E2048" s="2">
        <f t="shared" si="187"/>
        <v>-2.3077968614268807E-2</v>
      </c>
      <c r="F2048" s="2">
        <f t="shared" si="191"/>
        <v>-1.5950948822470591E-2</v>
      </c>
      <c r="G2048" s="2">
        <f t="shared" si="189"/>
        <v>-7.1270197917982156E-3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5">
        <f>TITRES_STAT!D2052</f>
        <v>0.47</v>
      </c>
      <c r="C2049" s="2">
        <f t="shared" si="186"/>
        <v>0.40444787197479626</v>
      </c>
      <c r="D2049" s="2">
        <f t="shared" si="188"/>
        <v>0.42805387124825822</v>
      </c>
      <c r="E2049" s="2">
        <f t="shared" si="187"/>
        <v>-2.3605999273461964E-2</v>
      </c>
      <c r="F2049" s="2">
        <f t="shared" si="191"/>
        <v>-1.7481958912668866E-2</v>
      </c>
      <c r="G2049" s="2">
        <f t="shared" si="189"/>
        <v>-6.1240403607930975E-3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5">
        <f>TITRES_STAT!D2053</f>
        <v>0.46</v>
      </c>
      <c r="C2050" s="2">
        <f t="shared" si="186"/>
        <v>0.40530204551713528</v>
      </c>
      <c r="D2050" s="2">
        <f t="shared" si="188"/>
        <v>0.43042025115579469</v>
      </c>
      <c r="E2050" s="2">
        <f t="shared" si="187"/>
        <v>-2.5118205638659408E-2</v>
      </c>
      <c r="F2050" s="2">
        <f t="shared" si="191"/>
        <v>-1.9009208257866977E-2</v>
      </c>
      <c r="G2050" s="2">
        <f t="shared" si="189"/>
        <v>-6.1089973807924303E-3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0.45</v>
      </c>
      <c r="C2051" s="2">
        <f t="shared" si="186"/>
        <v>0.40756326928372988</v>
      </c>
      <c r="D2051" s="2">
        <f t="shared" si="188"/>
        <v>0.43187060292203211</v>
      </c>
      <c r="E2051" s="2">
        <f t="shared" si="187"/>
        <v>-2.4307333638302231E-2</v>
      </c>
      <c r="F2051" s="2">
        <f t="shared" si="191"/>
        <v>-2.0068833333954029E-2</v>
      </c>
      <c r="G2051" s="2">
        <f t="shared" si="189"/>
        <v>-4.2385003043482021E-3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5">
        <f>TITRES_STAT!D2055</f>
        <v>0.44</v>
      </c>
      <c r="C2052" s="2">
        <f t="shared" si="186"/>
        <v>0.40947661247084838</v>
      </c>
      <c r="D2052" s="2">
        <f t="shared" si="188"/>
        <v>0.43247278048336302</v>
      </c>
      <c r="E2052" s="2">
        <f t="shared" si="187"/>
        <v>-2.2996168012514639E-2</v>
      </c>
      <c r="F2052" s="2">
        <f t="shared" si="191"/>
        <v>-2.0654300269666151E-2</v>
      </c>
      <c r="G2052" s="2">
        <f t="shared" si="189"/>
        <v>-2.3418677428484885E-3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5">
        <f>TITRES_STAT!D2056</f>
        <v>0.44</v>
      </c>
      <c r="C2053" s="2">
        <f t="shared" si="186"/>
        <v>0.41263405670610248</v>
      </c>
      <c r="D2053" s="2">
        <f t="shared" si="188"/>
        <v>0.43303035229941023</v>
      </c>
      <c r="E2053" s="2">
        <f t="shared" si="187"/>
        <v>-2.0396295593307745E-2</v>
      </c>
      <c r="F2053" s="2">
        <f t="shared" si="191"/>
        <v>-2.0602699334394473E-2</v>
      </c>
      <c r="G2053" s="2">
        <f t="shared" si="189"/>
        <v>2.0640374108672754E-4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0.43</v>
      </c>
      <c r="C2054" s="2">
        <f t="shared" si="186"/>
        <v>0.41684420182824056</v>
      </c>
      <c r="D2054" s="2">
        <f t="shared" si="188"/>
        <v>0.43280588175871315</v>
      </c>
      <c r="E2054" s="2">
        <f t="shared" si="187"/>
        <v>-1.5961679930472594E-2</v>
      </c>
      <c r="F2054" s="2">
        <f t="shared" si="191"/>
        <v>-1.9674495453610098E-2</v>
      </c>
      <c r="G2054" s="2">
        <f t="shared" si="189"/>
        <v>3.7128155231375033E-3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0.42</v>
      </c>
      <c r="C2055" s="2">
        <f t="shared" si="186"/>
        <v>0.42194509385466505</v>
      </c>
      <c r="D2055" s="2">
        <f t="shared" si="188"/>
        <v>0.43185729792473437</v>
      </c>
      <c r="E2055" s="2">
        <f t="shared" si="187"/>
        <v>-9.9122040700693193E-3</v>
      </c>
      <c r="F2055" s="2">
        <f t="shared" si="191"/>
        <v>-1.7722037176901944E-2</v>
      </c>
      <c r="G2055" s="2">
        <f t="shared" si="189"/>
        <v>7.8098331068326247E-3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0.41</v>
      </c>
      <c r="C2056" s="2">
        <f t="shared" si="186"/>
        <v>0.4293381563385627</v>
      </c>
      <c r="D2056" s="2">
        <f t="shared" si="188"/>
        <v>0.43023823881919848</v>
      </c>
      <c r="E2056" s="2">
        <f t="shared" si="187"/>
        <v>-9.0008248063577767E-4</v>
      </c>
      <c r="F2056" s="2">
        <f t="shared" si="191"/>
        <v>-1.4357646237648711E-2</v>
      </c>
      <c r="G2056" s="2">
        <f t="shared" si="189"/>
        <v>1.3457563757012934E-2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0.42</v>
      </c>
      <c r="C2057" s="2">
        <f t="shared" si="186"/>
        <v>0.43867074767109149</v>
      </c>
      <c r="D2057" s="2">
        <f t="shared" si="188"/>
        <v>0.42947985075851708</v>
      </c>
      <c r="E2057" s="2">
        <f t="shared" si="187"/>
        <v>9.1908969125744089E-3</v>
      </c>
      <c r="F2057" s="2">
        <f t="shared" si="191"/>
        <v>-9.6479376076040891E-3</v>
      </c>
      <c r="G2057" s="2">
        <f t="shared" si="189"/>
        <v>1.8838834520178496E-2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0.43</v>
      </c>
      <c r="C2058" s="2">
        <f t="shared" si="186"/>
        <v>0.44656755572169277</v>
      </c>
      <c r="D2058" s="2">
        <f t="shared" si="188"/>
        <v>0.42951838033196027</v>
      </c>
      <c r="E2058" s="2">
        <f t="shared" si="187"/>
        <v>1.7049175389732496E-2</v>
      </c>
      <c r="F2058" s="2">
        <f t="shared" si="191"/>
        <v>-4.3085150081367714E-3</v>
      </c>
      <c r="G2058" s="2">
        <f t="shared" si="189"/>
        <v>2.1357690397869267E-2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0.44</v>
      </c>
      <c r="C2059" s="2">
        <f t="shared" si="186"/>
        <v>0.45017254714912464</v>
      </c>
      <c r="D2059" s="2">
        <f t="shared" si="188"/>
        <v>0.43029479660366687</v>
      </c>
      <c r="E2059" s="2">
        <f t="shared" si="187"/>
        <v>1.9877750545457762E-2</v>
      </c>
      <c r="F2059" s="2">
        <f t="shared" si="191"/>
        <v>5.2873810258213501E-4</v>
      </c>
      <c r="G2059" s="2">
        <f t="shared" si="189"/>
        <v>1.9349012442875627E-2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0.44</v>
      </c>
      <c r="C2060" s="2">
        <f t="shared" si="186"/>
        <v>0.45168446297233622</v>
      </c>
      <c r="D2060" s="2">
        <f t="shared" si="188"/>
        <v>0.43101370055895083</v>
      </c>
      <c r="E2060" s="2">
        <f t="shared" si="187"/>
        <v>2.0670762413385391E-2</v>
      </c>
      <c r="F2060" s="2">
        <f t="shared" si="191"/>
        <v>4.5571429647427867E-3</v>
      </c>
      <c r="G2060" s="2">
        <f t="shared" si="189"/>
        <v>1.6113619448642605E-2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0.43</v>
      </c>
      <c r="C2061" s="2">
        <f t="shared" si="186"/>
        <v>0.45142531482274606</v>
      </c>
      <c r="D2061" s="2">
        <f t="shared" si="188"/>
        <v>0.43093861162865815</v>
      </c>
      <c r="E2061" s="2">
        <f t="shared" si="187"/>
        <v>2.0486703194087907E-2</v>
      </c>
      <c r="F2061" s="2">
        <f t="shared" si="191"/>
        <v>7.7430550106118113E-3</v>
      </c>
      <c r="G2061" s="2">
        <f t="shared" si="189"/>
        <v>1.2743648183476095E-2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0.44</v>
      </c>
      <c r="C2062" s="2">
        <f t="shared" si="186"/>
        <v>0.44966757408078517</v>
      </c>
      <c r="D2062" s="2">
        <f t="shared" si="188"/>
        <v>0.43160982558209093</v>
      </c>
      <c r="E2062" s="2">
        <f t="shared" si="187"/>
        <v>1.8057748498694237E-2</v>
      </c>
      <c r="F2062" s="2">
        <f t="shared" si="191"/>
        <v>9.8059937082282961E-3</v>
      </c>
      <c r="G2062" s="2">
        <f t="shared" si="189"/>
        <v>8.251754790465941E-3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0.45</v>
      </c>
      <c r="C2063" s="2">
        <f t="shared" ref="C2063:C2126" si="192">$C$4*B2053+C2062*(1-$C$4)</f>
        <v>0.44818025499143355</v>
      </c>
      <c r="D2063" s="2">
        <f t="shared" si="188"/>
        <v>0.43297206072415828</v>
      </c>
      <c r="E2063" s="2">
        <f t="shared" si="187"/>
        <v>1.5208194267275266E-2</v>
      </c>
      <c r="F2063" s="2">
        <f t="shared" si="191"/>
        <v>1.0886433820037691E-2</v>
      </c>
      <c r="G2063" s="2">
        <f t="shared" si="189"/>
        <v>4.3217604472375742E-3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0.43</v>
      </c>
      <c r="C2064" s="2">
        <f t="shared" si="192"/>
        <v>0.44538329268505916</v>
      </c>
      <c r="D2064" s="2">
        <f t="shared" si="188"/>
        <v>0.43275190807792435</v>
      </c>
      <c r="E2064" s="2">
        <f t="shared" si="187"/>
        <v>1.263138460713481E-2</v>
      </c>
      <c r="F2064" s="2">
        <f t="shared" si="191"/>
        <v>1.1235423977457115E-2</v>
      </c>
      <c r="G2064" s="2">
        <f t="shared" si="189"/>
        <v>1.3959606296776953E-3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0.42</v>
      </c>
      <c r="C2065" s="2">
        <f t="shared" si="192"/>
        <v>0.44147817073351159</v>
      </c>
      <c r="D2065" s="2">
        <f t="shared" si="188"/>
        <v>0.43180732229437441</v>
      </c>
      <c r="E2065" s="2">
        <f t="shared" si="187"/>
        <v>9.6708484391371807E-3</v>
      </c>
      <c r="F2065" s="2">
        <f t="shared" si="191"/>
        <v>1.0922508869793129E-2</v>
      </c>
      <c r="G2065" s="2">
        <f t="shared" si="189"/>
        <v>-1.2516604306559483E-3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5">
        <f>TITRES_STAT!D2069</f>
        <v>0.43</v>
      </c>
      <c r="C2066" s="2">
        <f t="shared" si="192"/>
        <v>0.43663537523604828</v>
      </c>
      <c r="D2066" s="2">
        <f t="shared" si="188"/>
        <v>0.43167344656886519</v>
      </c>
      <c r="E2066" s="2">
        <f t="shared" si="187"/>
        <v>4.9619286671830909E-3</v>
      </c>
      <c r="F2066" s="2">
        <f t="shared" si="191"/>
        <v>9.7303928292711232E-3</v>
      </c>
      <c r="G2066" s="2">
        <f t="shared" si="189"/>
        <v>-4.7684641620880323E-3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0.43</v>
      </c>
      <c r="C2067" s="2">
        <f t="shared" si="192"/>
        <v>0.4340760867381947</v>
      </c>
      <c r="D2067" s="2">
        <f t="shared" si="188"/>
        <v>0.43154948756376404</v>
      </c>
      <c r="E2067" s="2">
        <f t="shared" si="187"/>
        <v>2.5265991744306548E-3</v>
      </c>
      <c r="F2067" s="2">
        <f t="shared" si="191"/>
        <v>8.2896340983030295E-3</v>
      </c>
      <c r="G2067" s="2">
        <f t="shared" si="189"/>
        <v>-5.7630349238723746E-3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0.42</v>
      </c>
      <c r="C2068" s="2">
        <f t="shared" si="192"/>
        <v>0.43344899647078017</v>
      </c>
      <c r="D2068" s="2">
        <f t="shared" si="188"/>
        <v>0.43069396996644815</v>
      </c>
      <c r="E2068" s="2">
        <f t="shared" si="187"/>
        <v>2.7550265043320143E-3</v>
      </c>
      <c r="F2068" s="2">
        <f t="shared" si="191"/>
        <v>7.1827125795088272E-3</v>
      </c>
      <c r="G2068" s="2">
        <f t="shared" si="189"/>
        <v>-4.4276860751768128E-3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0.41</v>
      </c>
      <c r="C2069" s="2">
        <f t="shared" si="192"/>
        <v>0.43445684316758326</v>
      </c>
      <c r="D2069" s="2">
        <f t="shared" si="188"/>
        <v>0.42916108330226682</v>
      </c>
      <c r="E2069" s="2">
        <f t="shared" si="187"/>
        <v>5.2957598653164406E-3</v>
      </c>
      <c r="F2069" s="2">
        <f t="shared" si="191"/>
        <v>6.8053220366703507E-3</v>
      </c>
      <c r="G2069" s="2">
        <f t="shared" si="189"/>
        <v>-1.5095621713539101E-3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0.4</v>
      </c>
      <c r="C2070" s="2">
        <f t="shared" si="192"/>
        <v>0.43530963652641663</v>
      </c>
      <c r="D2070" s="2">
        <f t="shared" si="188"/>
        <v>0.42700100305765443</v>
      </c>
      <c r="E2070" s="2">
        <f t="shared" si="187"/>
        <v>8.3086334687622054E-3</v>
      </c>
      <c r="F2070" s="2">
        <f t="shared" si="191"/>
        <v>7.1059843230887225E-3</v>
      </c>
      <c r="G2070" s="2">
        <f t="shared" si="189"/>
        <v>1.2026491456734829E-3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0.41</v>
      </c>
      <c r="C2071" s="2">
        <f t="shared" si="192"/>
        <v>0.43449276936850639</v>
      </c>
      <c r="D2071" s="2">
        <f t="shared" si="188"/>
        <v>0.42574166949782821</v>
      </c>
      <c r="E2071" s="2">
        <f t="shared" si="187"/>
        <v>8.7510998706781806E-3</v>
      </c>
      <c r="F2071" s="2">
        <f t="shared" si="191"/>
        <v>7.4350074326066141E-3</v>
      </c>
      <c r="G2071" s="2">
        <f t="shared" si="189"/>
        <v>1.3160924380715665E-3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0.4</v>
      </c>
      <c r="C2072" s="2">
        <f t="shared" si="192"/>
        <v>0.43534003561950541</v>
      </c>
      <c r="D2072" s="2">
        <f t="shared" si="188"/>
        <v>0.42383487916465573</v>
      </c>
      <c r="E2072" s="2">
        <f t="shared" si="187"/>
        <v>1.1505156454849674E-2</v>
      </c>
      <c r="F2072" s="2">
        <f t="shared" si="191"/>
        <v>8.2490372370552269E-3</v>
      </c>
      <c r="G2072" s="2">
        <f t="shared" si="189"/>
        <v>3.2561192177944474E-3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5">
        <f>TITRES_STAT!D2076</f>
        <v>0.39</v>
      </c>
      <c r="C2073" s="2">
        <f t="shared" si="192"/>
        <v>0.43759541475496611</v>
      </c>
      <c r="D2073" s="2">
        <f t="shared" si="188"/>
        <v>0.42132859181912569</v>
      </c>
      <c r="E2073" s="2">
        <f t="shared" si="187"/>
        <v>1.6266822935840419E-2</v>
      </c>
      <c r="F2073" s="2">
        <f t="shared" si="191"/>
        <v>9.8525943768122647E-3</v>
      </c>
      <c r="G2073" s="2">
        <f t="shared" si="189"/>
        <v>6.4142285590281546E-3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0.4</v>
      </c>
      <c r="C2074" s="2">
        <f t="shared" si="192"/>
        <v>0.43642688940804825</v>
      </c>
      <c r="D2074" s="2">
        <f t="shared" si="188"/>
        <v>0.41974869612882004</v>
      </c>
      <c r="E2074" s="2">
        <f t="shared" si="187"/>
        <v>1.6678193279228204E-2</v>
      </c>
      <c r="F2074" s="2">
        <f t="shared" si="191"/>
        <v>1.1217714157295455E-2</v>
      </c>
      <c r="G2074" s="2">
        <f t="shared" si="189"/>
        <v>5.4604791219327493E-3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0.41</v>
      </c>
      <c r="C2075" s="2">
        <f t="shared" si="192"/>
        <v>0.43389967565296389</v>
      </c>
      <c r="D2075" s="2">
        <f t="shared" si="188"/>
        <v>0.4190265704896482</v>
      </c>
      <c r="E2075" s="2">
        <f t="shared" si="187"/>
        <v>1.4873105163315692E-2</v>
      </c>
      <c r="F2075" s="2">
        <f t="shared" si="191"/>
        <v>1.1948792358499502E-2</v>
      </c>
      <c r="G2075" s="2">
        <f t="shared" si="189"/>
        <v>2.9243128048161895E-3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5">
        <f>TITRES_STAT!D2079</f>
        <v>0.42</v>
      </c>
      <c r="C2076" s="2">
        <f t="shared" si="192"/>
        <v>0.4332997255525079</v>
      </c>
      <c r="D2076" s="2">
        <f t="shared" si="188"/>
        <v>0.41909867637930387</v>
      </c>
      <c r="E2076" s="2">
        <f t="shared" ref="E2076:E2139" si="193">C2076-D2076</f>
        <v>1.4201049173204028E-2</v>
      </c>
      <c r="F2076" s="2">
        <f t="shared" si="191"/>
        <v>1.2399243721440408E-2</v>
      </c>
      <c r="G2076" s="2">
        <f t="shared" si="189"/>
        <v>1.8018054517636196E-3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5">
        <f>TITRES_STAT!D2080</f>
        <v>0.43</v>
      </c>
      <c r="C2077" s="2">
        <f t="shared" si="192"/>
        <v>0.4327920754675067</v>
      </c>
      <c r="D2077" s="2">
        <f t="shared" ref="D2077:D2140" si="194">$D$4*B2077+(1-$D$4)*D2076</f>
        <v>0.4199061818326888</v>
      </c>
      <c r="E2077" s="2">
        <f t="shared" si="193"/>
        <v>1.2885893634817902E-2</v>
      </c>
      <c r="F2077" s="2">
        <f t="shared" si="191"/>
        <v>1.2496573704115908E-2</v>
      </c>
      <c r="G2077" s="2">
        <f t="shared" si="189"/>
        <v>3.8931993070199372E-4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5">
        <f>TITRES_STAT!D2081</f>
        <v>0.42</v>
      </c>
      <c r="C2078" s="2">
        <f t="shared" si="192"/>
        <v>0.43082406385712108</v>
      </c>
      <c r="D2078" s="2">
        <f t="shared" si="194"/>
        <v>0.41991313132656366</v>
      </c>
      <c r="E2078" s="2">
        <f t="shared" si="193"/>
        <v>1.0910932530557416E-2</v>
      </c>
      <c r="F2078" s="2">
        <f t="shared" si="191"/>
        <v>1.217944546940421E-2</v>
      </c>
      <c r="G2078" s="2">
        <f t="shared" si="189"/>
        <v>-1.2685129388467949E-3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0.42</v>
      </c>
      <c r="C2079" s="2">
        <f t="shared" si="192"/>
        <v>0.4276203617252563</v>
      </c>
      <c r="D2079" s="2">
        <f t="shared" si="194"/>
        <v>0.41991956604311448</v>
      </c>
      <c r="E2079" s="2">
        <f t="shared" si="193"/>
        <v>7.7007956821418255E-3</v>
      </c>
      <c r="F2079" s="2">
        <f t="shared" si="191"/>
        <v>1.1283715511951734E-2</v>
      </c>
      <c r="G2079" s="2">
        <f t="shared" si="189"/>
        <v>-3.5829198298099087E-3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0.41</v>
      </c>
      <c r="C2080" s="2">
        <f t="shared" si="192"/>
        <v>0.42337107530598611</v>
      </c>
      <c r="D2080" s="2">
        <f t="shared" si="194"/>
        <v>0.41918478337325416</v>
      </c>
      <c r="E2080" s="2">
        <f t="shared" si="193"/>
        <v>4.1862919327319559E-3</v>
      </c>
      <c r="F2080" s="2">
        <f t="shared" si="191"/>
        <v>9.8642307961077785E-3</v>
      </c>
      <c r="G2080" s="2">
        <f t="shared" si="189"/>
        <v>-5.6779388633758227E-3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0.41</v>
      </c>
      <c r="C2081" s="2">
        <f t="shared" si="192"/>
        <v>0.42131398679737286</v>
      </c>
      <c r="D2081" s="2">
        <f t="shared" si="194"/>
        <v>0.4185044290493094</v>
      </c>
      <c r="E2081" s="2">
        <f t="shared" si="193"/>
        <v>2.8095577480634626E-3</v>
      </c>
      <c r="F2081" s="2">
        <f t="shared" si="191"/>
        <v>8.453296186498916E-3</v>
      </c>
      <c r="G2081" s="2">
        <f t="shared" si="189"/>
        <v>-5.6437384384354534E-3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0.41</v>
      </c>
      <c r="C2082" s="2">
        <f t="shared" si="192"/>
        <v>0.41803491190546932</v>
      </c>
      <c r="D2082" s="2">
        <f t="shared" si="194"/>
        <v>0.41787447134195316</v>
      </c>
      <c r="E2082" s="2">
        <f t="shared" si="193"/>
        <v>1.6044056351616209E-4</v>
      </c>
      <c r="F2082" s="2">
        <f t="shared" si="191"/>
        <v>6.7947250619023658E-3</v>
      </c>
      <c r="G2082" s="2">
        <f t="shared" si="189"/>
        <v>-6.6342844983862037E-3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0.4</v>
      </c>
      <c r="C2083" s="2">
        <f t="shared" si="192"/>
        <v>0.41372184853539712</v>
      </c>
      <c r="D2083" s="2">
        <f t="shared" si="194"/>
        <v>0.41655043642773437</v>
      </c>
      <c r="E2083" s="2">
        <f t="shared" si="193"/>
        <v>-2.8285878923372532E-3</v>
      </c>
      <c r="F2083" s="2">
        <f t="shared" si="191"/>
        <v>4.8700624710544425E-3</v>
      </c>
      <c r="G2083" s="2">
        <f t="shared" si="189"/>
        <v>-7.6986503633916957E-3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0.4</v>
      </c>
      <c r="C2084" s="2">
        <f t="shared" si="192"/>
        <v>0.41161079491456681</v>
      </c>
      <c r="D2084" s="2">
        <f t="shared" si="194"/>
        <v>0.41532447817382812</v>
      </c>
      <c r="E2084" s="2">
        <f t="shared" si="193"/>
        <v>-3.7136832592613023E-3</v>
      </c>
      <c r="F2084" s="2">
        <f t="shared" si="191"/>
        <v>3.1533133249912939E-3</v>
      </c>
      <c r="G2084" s="2">
        <f t="shared" ref="G2084:G2147" si="195">E2084-F2084</f>
        <v>-6.8669965842525962E-3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0.4</v>
      </c>
      <c r="C2085" s="2">
        <f t="shared" si="192"/>
        <v>0.41136298031232577</v>
      </c>
      <c r="D2085" s="2">
        <f t="shared" si="194"/>
        <v>0.41418933164243343</v>
      </c>
      <c r="E2085" s="2">
        <f t="shared" si="193"/>
        <v>-2.8263513301076681E-3</v>
      </c>
      <c r="F2085" s="2">
        <f t="shared" ref="F2085:F2148" si="197">(E2085*(2/(10)))+((1-(2/10))*F2084)</f>
        <v>1.957380393971502E-3</v>
      </c>
      <c r="G2085" s="2">
        <f t="shared" si="195"/>
        <v>-4.7837317240791702E-3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0.4</v>
      </c>
      <c r="C2086" s="2">
        <f t="shared" si="192"/>
        <v>0.41269175257196794</v>
      </c>
      <c r="D2086" s="2">
        <f t="shared" si="194"/>
        <v>0.41313827003929021</v>
      </c>
      <c r="E2086" s="2">
        <f t="shared" si="193"/>
        <v>-4.465174673222716E-4</v>
      </c>
      <c r="F2086" s="2">
        <f t="shared" si="197"/>
        <v>1.4766008217127473E-3</v>
      </c>
      <c r="G2086" s="2">
        <f t="shared" si="195"/>
        <v>-1.9231182890350189E-3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0.41</v>
      </c>
      <c r="C2087" s="2">
        <f t="shared" si="192"/>
        <v>0.41535455986858827</v>
      </c>
      <c r="D2087" s="2">
        <f t="shared" si="194"/>
        <v>0.4129058055919354</v>
      </c>
      <c r="E2087" s="2">
        <f t="shared" si="193"/>
        <v>2.4487542766528647E-3</v>
      </c>
      <c r="F2087" s="2">
        <f t="shared" si="197"/>
        <v>1.6710315127007711E-3</v>
      </c>
      <c r="G2087" s="2">
        <f t="shared" si="195"/>
        <v>7.7772276395209365E-4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0.42</v>
      </c>
      <c r="C2088" s="2">
        <f t="shared" si="192"/>
        <v>0.41606924296572856</v>
      </c>
      <c r="D2088" s="2">
        <f t="shared" si="194"/>
        <v>0.41343130147401425</v>
      </c>
      <c r="E2088" s="2">
        <f t="shared" si="193"/>
        <v>2.6379414917143129E-3</v>
      </c>
      <c r="F2088" s="2">
        <f t="shared" si="197"/>
        <v>1.8644135085034797E-3</v>
      </c>
      <c r="G2088" s="2">
        <f t="shared" si="195"/>
        <v>7.7352798321083326E-4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0.43</v>
      </c>
      <c r="C2089" s="2">
        <f t="shared" si="192"/>
        <v>0.41667397481715496</v>
      </c>
      <c r="D2089" s="2">
        <f t="shared" si="194"/>
        <v>0.4146586124759391</v>
      </c>
      <c r="E2089" s="2">
        <f t="shared" si="193"/>
        <v>2.0153623412158539E-3</v>
      </c>
      <c r="F2089" s="2">
        <f t="shared" si="197"/>
        <v>1.8946032750459547E-3</v>
      </c>
      <c r="G2089" s="2">
        <f t="shared" si="195"/>
        <v>1.2075906616989922E-4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0.43</v>
      </c>
      <c r="C2090" s="2">
        <f t="shared" si="192"/>
        <v>0.41564720946066958</v>
      </c>
      <c r="D2090" s="2">
        <f t="shared" si="194"/>
        <v>0.41579501155179549</v>
      </c>
      <c r="E2090" s="2">
        <f t="shared" si="193"/>
        <v>-1.478020911259148E-4</v>
      </c>
      <c r="F2090" s="2">
        <f t="shared" si="197"/>
        <v>1.486122201811581E-3</v>
      </c>
      <c r="G2090" s="2">
        <f t="shared" si="195"/>
        <v>-1.6339242929374958E-3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0.42</v>
      </c>
      <c r="C2091" s="2">
        <f t="shared" si="192"/>
        <v>0.41477840800518195</v>
      </c>
      <c r="D2091" s="2">
        <f t="shared" si="194"/>
        <v>0.41610649217758838</v>
      </c>
      <c r="E2091" s="2">
        <f t="shared" si="193"/>
        <v>-1.3280841724064296E-3</v>
      </c>
      <c r="F2091" s="2">
        <f t="shared" si="197"/>
        <v>9.23280926967979E-4</v>
      </c>
      <c r="G2091" s="2">
        <f t="shared" si="195"/>
        <v>-2.2513650993744088E-3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0.42</v>
      </c>
      <c r="C2092" s="2">
        <f t="shared" si="192"/>
        <v>0.41404326831207705</v>
      </c>
      <c r="D2092" s="2">
        <f t="shared" si="194"/>
        <v>0.41639490016443365</v>
      </c>
      <c r="E2092" s="2">
        <f t="shared" si="193"/>
        <v>-2.3516318523565949E-3</v>
      </c>
      <c r="F2092" s="2">
        <f t="shared" si="197"/>
        <v>2.6829837110306428E-4</v>
      </c>
      <c r="G2092" s="2">
        <f t="shared" si="195"/>
        <v>-2.6199302234596591E-3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0.42</v>
      </c>
      <c r="C2093" s="2">
        <f t="shared" si="192"/>
        <v>0.41188276549483444</v>
      </c>
      <c r="D2093" s="2">
        <f t="shared" si="194"/>
        <v>0.41666194459669781</v>
      </c>
      <c r="E2093" s="2">
        <f t="shared" si="193"/>
        <v>-4.7791791018633734E-3</v>
      </c>
      <c r="F2093" s="2">
        <f t="shared" si="197"/>
        <v>-7.4119712349022323E-4</v>
      </c>
      <c r="G2093" s="2">
        <f t="shared" si="195"/>
        <v>-4.0379819783731502E-3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0.42</v>
      </c>
      <c r="C2094" s="2">
        <f t="shared" si="192"/>
        <v>0.41005464772639838</v>
      </c>
      <c r="D2094" s="2">
        <f t="shared" si="194"/>
        <v>0.41690920795990538</v>
      </c>
      <c r="E2094" s="2">
        <f t="shared" si="193"/>
        <v>-6.8545602335070011E-3</v>
      </c>
      <c r="F2094" s="2">
        <f t="shared" si="197"/>
        <v>-1.9638697454935788E-3</v>
      </c>
      <c r="G2094" s="2">
        <f t="shared" si="195"/>
        <v>-4.8906904880134227E-3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0.41</v>
      </c>
      <c r="C2095" s="2">
        <f t="shared" si="192"/>
        <v>0.408507778845414</v>
      </c>
      <c r="D2095" s="2">
        <f t="shared" si="194"/>
        <v>0.41639741477769016</v>
      </c>
      <c r="E2095" s="2">
        <f t="shared" si="193"/>
        <v>-7.8896359322761511E-3</v>
      </c>
      <c r="F2095" s="2">
        <f t="shared" si="197"/>
        <v>-3.1490229828500934E-3</v>
      </c>
      <c r="G2095" s="2">
        <f t="shared" si="195"/>
        <v>-4.7406129494260577E-3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0.42</v>
      </c>
      <c r="C2096" s="2">
        <f t="shared" si="192"/>
        <v>0.40719888979227337</v>
      </c>
      <c r="D2096" s="2">
        <f t="shared" si="194"/>
        <v>0.41666427294230568</v>
      </c>
      <c r="E2096" s="2">
        <f t="shared" si="193"/>
        <v>-9.4653831500323138E-3</v>
      </c>
      <c r="F2096" s="2">
        <f t="shared" si="197"/>
        <v>-4.4122950162865382E-3</v>
      </c>
      <c r="G2096" s="2">
        <f t="shared" si="195"/>
        <v>-5.0530881337457756E-3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0.42</v>
      </c>
      <c r="C2097" s="2">
        <f t="shared" si="192"/>
        <v>0.40762982982423129</v>
      </c>
      <c r="D2097" s="2">
        <f t="shared" si="194"/>
        <v>0.41691136383546823</v>
      </c>
      <c r="E2097" s="2">
        <f t="shared" si="193"/>
        <v>-9.281534011236936E-3</v>
      </c>
      <c r="F2097" s="2">
        <f t="shared" si="197"/>
        <v>-5.3861428152766179E-3</v>
      </c>
      <c r="G2097" s="2">
        <f t="shared" si="195"/>
        <v>-3.8953911959603181E-3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0.42</v>
      </c>
      <c r="C2098" s="2">
        <f t="shared" si="192"/>
        <v>0.4095329329281957</v>
      </c>
      <c r="D2098" s="2">
        <f t="shared" si="194"/>
        <v>0.41714015169950758</v>
      </c>
      <c r="E2098" s="2">
        <f t="shared" si="193"/>
        <v>-7.6072187713118744E-3</v>
      </c>
      <c r="F2098" s="2">
        <f t="shared" si="197"/>
        <v>-5.8303580064836694E-3</v>
      </c>
      <c r="G2098" s="2">
        <f t="shared" si="195"/>
        <v>-1.776860764828205E-3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0.42</v>
      </c>
      <c r="C2099" s="2">
        <f t="shared" si="192"/>
        <v>0.41268171247770408</v>
      </c>
      <c r="D2099" s="2">
        <f t="shared" si="194"/>
        <v>0.41735199231435882</v>
      </c>
      <c r="E2099" s="2">
        <f t="shared" si="193"/>
        <v>-4.6702798366547449E-3</v>
      </c>
      <c r="F2099" s="2">
        <f t="shared" si="197"/>
        <v>-5.5983423725178847E-3</v>
      </c>
      <c r="G2099" s="2">
        <f t="shared" si="195"/>
        <v>9.2806253586313978E-4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0.41</v>
      </c>
      <c r="C2100" s="2">
        <f t="shared" si="192"/>
        <v>0.41534606440421118</v>
      </c>
      <c r="D2100" s="2">
        <f t="shared" si="194"/>
        <v>0.41680740029107299</v>
      </c>
      <c r="E2100" s="2">
        <f t="shared" si="193"/>
        <v>-1.4613358868618143E-3</v>
      </c>
      <c r="F2100" s="2">
        <f t="shared" si="197"/>
        <v>-4.7709410753866708E-3</v>
      </c>
      <c r="G2100" s="2">
        <f t="shared" si="195"/>
        <v>3.3096051885248565E-3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0.41</v>
      </c>
      <c r="C2101" s="2">
        <f t="shared" si="192"/>
        <v>0.41606205449587103</v>
      </c>
      <c r="D2101" s="2">
        <f t="shared" si="194"/>
        <v>0.4163031484176602</v>
      </c>
      <c r="E2101" s="2">
        <f t="shared" si="193"/>
        <v>-2.4109392178917055E-4</v>
      </c>
      <c r="F2101" s="2">
        <f t="shared" si="197"/>
        <v>-3.8649716446671708E-3</v>
      </c>
      <c r="G2101" s="2">
        <f t="shared" si="195"/>
        <v>3.6238777228780003E-3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0.42</v>
      </c>
      <c r="C2102" s="2">
        <f t="shared" si="192"/>
        <v>0.41666789226573703</v>
      </c>
      <c r="D2102" s="2">
        <f t="shared" si="194"/>
        <v>0.41657698927561126</v>
      </c>
      <c r="E2102" s="2">
        <f t="shared" si="193"/>
        <v>9.0902990125762972E-5</v>
      </c>
      <c r="F2102" s="2">
        <f t="shared" si="197"/>
        <v>-3.0737967177085846E-3</v>
      </c>
      <c r="G2102" s="2">
        <f t="shared" si="195"/>
        <v>3.1646997078343475E-3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0.42</v>
      </c>
      <c r="C2103" s="2">
        <f t="shared" si="192"/>
        <v>0.41718052422485441</v>
      </c>
      <c r="D2103" s="2">
        <f t="shared" si="194"/>
        <v>0.41683054562556598</v>
      </c>
      <c r="E2103" s="2">
        <f t="shared" si="193"/>
        <v>3.4997859928842523E-4</v>
      </c>
      <c r="F2103" s="2">
        <f t="shared" si="197"/>
        <v>-2.389041654309183E-3</v>
      </c>
      <c r="G2103" s="2">
        <f t="shared" si="195"/>
        <v>2.7390202535976082E-3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0.42</v>
      </c>
      <c r="C2104" s="2">
        <f t="shared" si="192"/>
        <v>0.417614289728723</v>
      </c>
      <c r="D2104" s="2">
        <f t="shared" si="194"/>
        <v>0.41706532002367219</v>
      </c>
      <c r="E2104" s="2">
        <f t="shared" si="193"/>
        <v>5.4896970505080578E-4</v>
      </c>
      <c r="F2104" s="2">
        <f t="shared" si="197"/>
        <v>-1.8014393824371852E-3</v>
      </c>
      <c r="G2104" s="2">
        <f t="shared" si="195"/>
        <v>2.3504090874879912E-3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0.41</v>
      </c>
      <c r="C2105" s="2">
        <f t="shared" si="192"/>
        <v>0.41644286053968871</v>
      </c>
      <c r="D2105" s="2">
        <f t="shared" si="194"/>
        <v>0.41654196298488166</v>
      </c>
      <c r="E2105" s="2">
        <f t="shared" si="193"/>
        <v>-9.9102445192955635E-5</v>
      </c>
      <c r="F2105" s="2">
        <f t="shared" si="197"/>
        <v>-1.4609719949883393E-3</v>
      </c>
      <c r="G2105" s="2">
        <f t="shared" si="195"/>
        <v>1.3618695497953836E-3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0.41</v>
      </c>
      <c r="C2106" s="2">
        <f t="shared" si="192"/>
        <v>0.41699011276435199</v>
      </c>
      <c r="D2106" s="2">
        <f t="shared" si="194"/>
        <v>0.4160573731341497</v>
      </c>
      <c r="E2106" s="2">
        <f t="shared" si="193"/>
        <v>9.32739630202295E-4</v>
      </c>
      <c r="F2106" s="2">
        <f t="shared" si="197"/>
        <v>-9.8222966995021254E-4</v>
      </c>
      <c r="G2106" s="2">
        <f t="shared" si="195"/>
        <v>1.9149693001525075E-3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0.41</v>
      </c>
      <c r="C2107" s="2">
        <f t="shared" si="192"/>
        <v>0.41745317233906709</v>
      </c>
      <c r="D2107" s="2">
        <f t="shared" si="194"/>
        <v>0.41560867882791641</v>
      </c>
      <c r="E2107" s="2">
        <f t="shared" si="193"/>
        <v>1.8444935111506799E-3</v>
      </c>
      <c r="F2107" s="2">
        <f t="shared" si="197"/>
        <v>-4.1688503373003404E-4</v>
      </c>
      <c r="G2107" s="2">
        <f t="shared" si="195"/>
        <v>2.261378544880714E-3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0.4</v>
      </c>
      <c r="C2108" s="2">
        <f t="shared" si="192"/>
        <v>0.4178449919792106</v>
      </c>
      <c r="D2108" s="2">
        <f t="shared" si="194"/>
        <v>0.4144524803962189</v>
      </c>
      <c r="E2108" s="2">
        <f t="shared" si="193"/>
        <v>3.3925115829916974E-3</v>
      </c>
      <c r="F2108" s="2">
        <f t="shared" si="197"/>
        <v>3.4499428961431229E-4</v>
      </c>
      <c r="G2108" s="2">
        <f t="shared" si="195"/>
        <v>3.0475172933773853E-3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0.4</v>
      </c>
      <c r="C2109" s="2">
        <f t="shared" si="192"/>
        <v>0.41817653167471669</v>
      </c>
      <c r="D2109" s="2">
        <f t="shared" si="194"/>
        <v>0.41338192629279524</v>
      </c>
      <c r="E2109" s="2">
        <f t="shared" si="193"/>
        <v>4.7946053819214463E-3</v>
      </c>
      <c r="F2109" s="2">
        <f t="shared" si="197"/>
        <v>1.234916508075739E-3</v>
      </c>
      <c r="G2109" s="2">
        <f t="shared" si="195"/>
        <v>3.5596888738457073E-3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0.41</v>
      </c>
      <c r="C2110" s="2">
        <f t="shared" si="192"/>
        <v>0.41691860372476031</v>
      </c>
      <c r="D2110" s="2">
        <f t="shared" si="194"/>
        <v>0.41313141323406966</v>
      </c>
      <c r="E2110" s="2">
        <f t="shared" si="193"/>
        <v>3.7871904906906506E-3</v>
      </c>
      <c r="F2110" s="2">
        <f t="shared" si="197"/>
        <v>1.7453713045987216E-3</v>
      </c>
      <c r="G2110" s="2">
        <f t="shared" si="195"/>
        <v>2.041819186091929E-3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0.41</v>
      </c>
      <c r="C2111" s="2">
        <f t="shared" si="192"/>
        <v>0.41585420315172028</v>
      </c>
      <c r="D2111" s="2">
        <f t="shared" si="194"/>
        <v>0.41289945669821265</v>
      </c>
      <c r="E2111" s="2">
        <f t="shared" si="193"/>
        <v>2.9547464535076284E-3</v>
      </c>
      <c r="F2111" s="2">
        <f t="shared" si="197"/>
        <v>1.9872463343805031E-3</v>
      </c>
      <c r="G2111" s="2">
        <f t="shared" si="195"/>
        <v>9.6750011912712531E-4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0.41</v>
      </c>
      <c r="C2112" s="2">
        <f t="shared" si="192"/>
        <v>0.41649201805145564</v>
      </c>
      <c r="D2112" s="2">
        <f t="shared" si="194"/>
        <v>0.41268468212797471</v>
      </c>
      <c r="E2112" s="2">
        <f t="shared" si="193"/>
        <v>3.8073359234809256E-3</v>
      </c>
      <c r="F2112" s="2">
        <f t="shared" si="197"/>
        <v>2.3512642522005877E-3</v>
      </c>
      <c r="G2112" s="2">
        <f t="shared" si="195"/>
        <v>1.4560716712803379E-3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0.4</v>
      </c>
      <c r="C2113" s="2">
        <f t="shared" si="192"/>
        <v>0.41703170758200092</v>
      </c>
      <c r="D2113" s="2">
        <f t="shared" si="194"/>
        <v>0.41174507604442101</v>
      </c>
      <c r="E2113" s="2">
        <f t="shared" si="193"/>
        <v>5.2866315375799111E-3</v>
      </c>
      <c r="F2113" s="2">
        <f t="shared" si="197"/>
        <v>2.9383377092764527E-3</v>
      </c>
      <c r="G2113" s="2">
        <f t="shared" si="195"/>
        <v>2.3482938283034584E-3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0.4</v>
      </c>
      <c r="C2114" s="2">
        <f t="shared" si="192"/>
        <v>0.41748836795400079</v>
      </c>
      <c r="D2114" s="2">
        <f t="shared" si="194"/>
        <v>0.4108750704115009</v>
      </c>
      <c r="E2114" s="2">
        <f t="shared" si="193"/>
        <v>6.6132975424998963E-3</v>
      </c>
      <c r="F2114" s="2">
        <f t="shared" si="197"/>
        <v>3.6733296759211419E-3</v>
      </c>
      <c r="G2114" s="2">
        <f t="shared" si="195"/>
        <v>2.9399678665787544E-3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0.4</v>
      </c>
      <c r="C2115" s="2">
        <f t="shared" si="192"/>
        <v>0.41633631134569299</v>
      </c>
      <c r="D2115" s="2">
        <f t="shared" si="194"/>
        <v>0.41006950964027861</v>
      </c>
      <c r="E2115" s="2">
        <f t="shared" si="193"/>
        <v>6.2668017054143821E-3</v>
      </c>
      <c r="F2115" s="2">
        <f t="shared" si="197"/>
        <v>4.1920240818197905E-3</v>
      </c>
      <c r="G2115" s="2">
        <f t="shared" si="195"/>
        <v>2.0747776235945916E-3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0.41</v>
      </c>
      <c r="C2116" s="2">
        <f t="shared" si="192"/>
        <v>0.41536149421558638</v>
      </c>
      <c r="D2116" s="2">
        <f t="shared" si="194"/>
        <v>0.41006436077803576</v>
      </c>
      <c r="E2116" s="2">
        <f t="shared" si="193"/>
        <v>5.2971334375506163E-3</v>
      </c>
      <c r="F2116" s="2">
        <f t="shared" si="197"/>
        <v>4.4130459529659561E-3</v>
      </c>
      <c r="G2116" s="2">
        <f t="shared" si="195"/>
        <v>8.8408748458466014E-4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0.4</v>
      </c>
      <c r="C2117" s="2">
        <f t="shared" si="192"/>
        <v>0.41453664895165004</v>
      </c>
      <c r="D2117" s="2">
        <f t="shared" si="194"/>
        <v>0.40931885257225531</v>
      </c>
      <c r="E2117" s="2">
        <f t="shared" si="193"/>
        <v>5.2177963793947346E-3</v>
      </c>
      <c r="F2117" s="2">
        <f t="shared" si="197"/>
        <v>4.573996038251712E-3</v>
      </c>
      <c r="G2117" s="2">
        <f t="shared" si="195"/>
        <v>6.4380034114302261E-4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0.41</v>
      </c>
      <c r="C2118" s="2">
        <f t="shared" si="192"/>
        <v>0.41230024142062693</v>
      </c>
      <c r="D2118" s="2">
        <f t="shared" si="194"/>
        <v>0.40936930793727344</v>
      </c>
      <c r="E2118" s="2">
        <f t="shared" si="193"/>
        <v>2.9309334833534928E-3</v>
      </c>
      <c r="F2118" s="2">
        <f t="shared" si="197"/>
        <v>4.2453835272720682E-3</v>
      </c>
      <c r="G2118" s="2">
        <f t="shared" si="195"/>
        <v>-1.3144500439185754E-3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0.41</v>
      </c>
      <c r="C2119" s="2">
        <f t="shared" si="192"/>
        <v>0.41040789658668431</v>
      </c>
      <c r="D2119" s="2">
        <f t="shared" si="194"/>
        <v>0.40941602586784581</v>
      </c>
      <c r="E2119" s="2">
        <f t="shared" si="193"/>
        <v>9.9187071883849454E-4</v>
      </c>
      <c r="F2119" s="2">
        <f t="shared" si="197"/>
        <v>3.5946809655853537E-3</v>
      </c>
      <c r="G2119" s="2">
        <f t="shared" si="195"/>
        <v>-2.6028102467468592E-3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5">
        <f>TITRES_STAT!D2123</f>
        <v>0.41</v>
      </c>
      <c r="C2120" s="2">
        <f t="shared" si="192"/>
        <v>0.41034514326565596</v>
      </c>
      <c r="D2120" s="2">
        <f t="shared" si="194"/>
        <v>0.40945928321096836</v>
      </c>
      <c r="E2120" s="2">
        <f t="shared" si="193"/>
        <v>8.8586005468760387E-4</v>
      </c>
      <c r="F2120" s="2">
        <f t="shared" si="197"/>
        <v>3.0529167834058039E-3</v>
      </c>
      <c r="G2120" s="2">
        <f t="shared" si="195"/>
        <v>-2.1670567287182E-3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5">
        <f>TITRES_STAT!D2124</f>
        <v>0.4</v>
      </c>
      <c r="C2121" s="2">
        <f t="shared" si="192"/>
        <v>0.4102920443017089</v>
      </c>
      <c r="D2121" s="2">
        <f t="shared" si="194"/>
        <v>0.40875859556571142</v>
      </c>
      <c r="E2121" s="2">
        <f t="shared" si="193"/>
        <v>1.533448735997478E-3</v>
      </c>
      <c r="F2121" s="2">
        <f t="shared" si="197"/>
        <v>2.7490231739241387E-3</v>
      </c>
      <c r="G2121" s="2">
        <f t="shared" si="195"/>
        <v>-1.2155744379266607E-3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5">
        <f>TITRES_STAT!D2125</f>
        <v>0.41</v>
      </c>
      <c r="C2122" s="2">
        <f t="shared" si="192"/>
        <v>0.4102471144091383</v>
      </c>
      <c r="D2122" s="2">
        <f t="shared" si="194"/>
        <v>0.40885055144973281</v>
      </c>
      <c r="E2122" s="2">
        <f t="shared" si="193"/>
        <v>1.3965629594054896E-3</v>
      </c>
      <c r="F2122" s="2">
        <f t="shared" si="197"/>
        <v>2.4785311310204089E-3</v>
      </c>
      <c r="G2122" s="2">
        <f t="shared" si="195"/>
        <v>-1.0819681716149193E-3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5">
        <f>TITRES_STAT!D2126</f>
        <v>0.42</v>
      </c>
      <c r="C2123" s="2">
        <f t="shared" si="192"/>
        <v>0.40867063526927089</v>
      </c>
      <c r="D2123" s="2">
        <f t="shared" si="194"/>
        <v>0.40967643652753039</v>
      </c>
      <c r="E2123" s="2">
        <f t="shared" si="193"/>
        <v>-1.0058012582594977E-3</v>
      </c>
      <c r="F2123" s="2">
        <f t="shared" si="197"/>
        <v>1.7816646531644276E-3</v>
      </c>
      <c r="G2123" s="2">
        <f t="shared" si="195"/>
        <v>-2.7874659114239253E-3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5">
        <f>TITRES_STAT!D2127</f>
        <v>0.42</v>
      </c>
      <c r="C2124" s="2">
        <f t="shared" si="192"/>
        <v>0.40733669138169076</v>
      </c>
      <c r="D2124" s="2">
        <f t="shared" si="194"/>
        <v>0.41044114493289846</v>
      </c>
      <c r="E2124" s="2">
        <f t="shared" si="193"/>
        <v>-3.1044535512076976E-3</v>
      </c>
      <c r="F2124" s="2">
        <f t="shared" si="197"/>
        <v>8.044410122900026E-4</v>
      </c>
      <c r="G2124" s="2">
        <f t="shared" si="195"/>
        <v>-3.9088945634977003E-3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5">
        <f>TITRES_STAT!D2128</f>
        <v>0.43</v>
      </c>
      <c r="C2125" s="2">
        <f t="shared" si="192"/>
        <v>0.40620796963066141</v>
      </c>
      <c r="D2125" s="2">
        <f t="shared" si="194"/>
        <v>0.41188994901194304</v>
      </c>
      <c r="E2125" s="2">
        <f t="shared" si="193"/>
        <v>-5.6819793812816211E-3</v>
      </c>
      <c r="F2125" s="2">
        <f t="shared" si="197"/>
        <v>-4.9284306642432218E-4</v>
      </c>
      <c r="G2125" s="2">
        <f t="shared" si="195"/>
        <v>-5.1891363148572987E-3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0.43</v>
      </c>
      <c r="C2126" s="2">
        <f t="shared" si="192"/>
        <v>0.40679135891825197</v>
      </c>
      <c r="D2126" s="2">
        <f t="shared" si="194"/>
        <v>0.41323143427031761</v>
      </c>
      <c r="E2126" s="2">
        <f t="shared" si="193"/>
        <v>-6.440075352065644E-3</v>
      </c>
      <c r="F2126" s="2">
        <f t="shared" si="197"/>
        <v>-1.6822895235525867E-3</v>
      </c>
      <c r="G2126" s="2">
        <f t="shared" si="195"/>
        <v>-4.7577858285130573E-3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0.42</v>
      </c>
      <c r="C2127" s="2">
        <f t="shared" ref="C2127:C2190" si="198">$C$4*B2117+C2126*(1-$C$4)</f>
        <v>0.4057465344692901</v>
      </c>
      <c r="D2127" s="2">
        <f t="shared" si="194"/>
        <v>0.41373280950955332</v>
      </c>
      <c r="E2127" s="2">
        <f t="shared" si="193"/>
        <v>-7.9862750402632243E-3</v>
      </c>
      <c r="F2127" s="2">
        <f t="shared" si="197"/>
        <v>-2.9430866268947142E-3</v>
      </c>
      <c r="G2127" s="2">
        <f t="shared" si="195"/>
        <v>-5.0431884133685101E-3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0.41</v>
      </c>
      <c r="C2128" s="2">
        <f t="shared" si="198"/>
        <v>0.40640091378170701</v>
      </c>
      <c r="D2128" s="2">
        <f t="shared" si="194"/>
        <v>0.41345630510143827</v>
      </c>
      <c r="E2128" s="2">
        <f t="shared" si="193"/>
        <v>-7.0553913197312634E-3</v>
      </c>
      <c r="F2128" s="2">
        <f t="shared" si="197"/>
        <v>-3.7655475654620246E-3</v>
      </c>
      <c r="G2128" s="2">
        <f t="shared" si="195"/>
        <v>-3.2898437542692388E-3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0.4</v>
      </c>
      <c r="C2129" s="2">
        <f t="shared" si="198"/>
        <v>0.4069546193537521</v>
      </c>
      <c r="D2129" s="2">
        <f t="shared" si="194"/>
        <v>0.41245954176059096</v>
      </c>
      <c r="E2129" s="2">
        <f t="shared" si="193"/>
        <v>-5.5049224068388636E-3</v>
      </c>
      <c r="F2129" s="2">
        <f t="shared" si="197"/>
        <v>-4.1134225337373931E-3</v>
      </c>
      <c r="G2129" s="2">
        <f t="shared" si="195"/>
        <v>-1.3914998731014705E-3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0.4</v>
      </c>
      <c r="C2130" s="2">
        <f t="shared" si="198"/>
        <v>0.40742313945317488</v>
      </c>
      <c r="D2130" s="2">
        <f t="shared" si="194"/>
        <v>0.41153661274128794</v>
      </c>
      <c r="E2130" s="2">
        <f t="shared" si="193"/>
        <v>-4.1134732881130676E-3</v>
      </c>
      <c r="F2130" s="2">
        <f t="shared" si="197"/>
        <v>-4.1134326846125283E-3</v>
      </c>
      <c r="G2130" s="2">
        <f t="shared" si="195"/>
        <v>-4.0603500539235227E-8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0.41</v>
      </c>
      <c r="C2131" s="2">
        <f t="shared" si="198"/>
        <v>0.40628111799884026</v>
      </c>
      <c r="D2131" s="2">
        <f t="shared" si="194"/>
        <v>0.41142278957526662</v>
      </c>
      <c r="E2131" s="2">
        <f t="shared" si="193"/>
        <v>-5.1416715764263654E-3</v>
      </c>
      <c r="F2131" s="2">
        <f t="shared" si="197"/>
        <v>-4.3190804629752956E-3</v>
      </c>
      <c r="G2131" s="2">
        <f t="shared" si="195"/>
        <v>-8.2259111345106984E-4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0.4</v>
      </c>
      <c r="C2132" s="2">
        <f t="shared" si="198"/>
        <v>0.40685325369132636</v>
      </c>
      <c r="D2132" s="2">
        <f t="shared" si="194"/>
        <v>0.41057665701413576</v>
      </c>
      <c r="E2132" s="2">
        <f t="shared" si="193"/>
        <v>-3.7234033228094043E-3</v>
      </c>
      <c r="F2132" s="2">
        <f t="shared" si="197"/>
        <v>-4.199945034942117E-3</v>
      </c>
      <c r="G2132" s="2">
        <f t="shared" si="195"/>
        <v>4.7654171213271264E-4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5">
        <f>TITRES_STAT!D2136</f>
        <v>0.4</v>
      </c>
      <c r="C2133" s="2">
        <f t="shared" si="198"/>
        <v>0.40887583004650691</v>
      </c>
      <c r="D2133" s="2">
        <f t="shared" si="194"/>
        <v>0.40979320093901456</v>
      </c>
      <c r="E2133" s="2">
        <f t="shared" si="193"/>
        <v>-9.173708925076518E-4</v>
      </c>
      <c r="F2133" s="2">
        <f t="shared" si="197"/>
        <v>-3.5434302064552242E-3</v>
      </c>
      <c r="G2133" s="2">
        <f t="shared" si="195"/>
        <v>2.6260593139475724E-3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5">
        <f>TITRES_STAT!D2137</f>
        <v>0.41</v>
      </c>
      <c r="C2134" s="2">
        <f t="shared" si="198"/>
        <v>0.41058724080858278</v>
      </c>
      <c r="D2134" s="2">
        <f t="shared" si="194"/>
        <v>0.40980851938797647</v>
      </c>
      <c r="E2134" s="2">
        <f t="shared" si="193"/>
        <v>7.7872142060630978E-4</v>
      </c>
      <c r="F2134" s="2">
        <f t="shared" si="197"/>
        <v>-2.6789998810429175E-3</v>
      </c>
      <c r="G2134" s="2">
        <f t="shared" si="195"/>
        <v>3.4577213016492273E-3</v>
      </c>
      <c r="H2134" s="2" t="str">
        <f t="shared" si="196"/>
        <v>Sell</v>
      </c>
    </row>
    <row r="2135" spans="1:8" ht="13.5" x14ac:dyDescent="0.25">
      <c r="A2135" s="3">
        <f>TITRES_STAT!B2138</f>
        <v>45414</v>
      </c>
      <c r="B2135" s="5">
        <f>TITRES_STAT!D2138</f>
        <v>0.41</v>
      </c>
      <c r="C2135" s="2">
        <f t="shared" si="198"/>
        <v>0.41357381914572389</v>
      </c>
      <c r="D2135" s="2">
        <f t="shared" si="194"/>
        <v>0.40982270313701524</v>
      </c>
      <c r="E2135" s="2">
        <f t="shared" si="193"/>
        <v>3.7511160087086437E-3</v>
      </c>
      <c r="F2135" s="2">
        <f t="shared" si="197"/>
        <v>-1.3929767030926052E-3</v>
      </c>
      <c r="G2135" s="2">
        <f t="shared" si="195"/>
        <v>5.1440927118012493E-3</v>
      </c>
      <c r="H2135" s="2" t="str">
        <f t="shared" si="196"/>
        <v>Sell</v>
      </c>
    </row>
    <row r="2136" spans="1:8" ht="13.5" x14ac:dyDescent="0.25">
      <c r="A2136" s="3">
        <f>TITRES_STAT!B2139</f>
        <v>45415</v>
      </c>
      <c r="B2136" s="5">
        <f>TITRES_STAT!D2139</f>
        <v>0.41</v>
      </c>
      <c r="C2136" s="2">
        <f t="shared" si="198"/>
        <v>0.41610092389253561</v>
      </c>
      <c r="D2136" s="2">
        <f t="shared" si="194"/>
        <v>0.40983583623797709</v>
      </c>
      <c r="E2136" s="2">
        <f t="shared" si="193"/>
        <v>6.265087654558521E-3</v>
      </c>
      <c r="F2136" s="2">
        <f t="shared" si="197"/>
        <v>1.3863616843762011E-4</v>
      </c>
      <c r="G2136" s="2">
        <f t="shared" si="195"/>
        <v>6.1264514861209011E-3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5">
        <f>TITRES_STAT!D2140</f>
        <v>0.41</v>
      </c>
      <c r="C2137" s="2">
        <f t="shared" si="198"/>
        <v>0.41670078175522246</v>
      </c>
      <c r="D2137" s="2">
        <f t="shared" si="194"/>
        <v>0.40984799651664544</v>
      </c>
      <c r="E2137" s="2">
        <f t="shared" si="193"/>
        <v>6.8527852385770194E-3</v>
      </c>
      <c r="F2137" s="2">
        <f t="shared" si="197"/>
        <v>1.4814659824655002E-3</v>
      </c>
      <c r="G2137" s="2">
        <f t="shared" si="195"/>
        <v>5.3713192561115194E-3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0.41</v>
      </c>
      <c r="C2138" s="2">
        <f t="shared" si="198"/>
        <v>0.41566989225441903</v>
      </c>
      <c r="D2138" s="2">
        <f t="shared" si="194"/>
        <v>0.40985925603393097</v>
      </c>
      <c r="E2138" s="2">
        <f t="shared" si="193"/>
        <v>5.8106362204880524E-3</v>
      </c>
      <c r="F2138" s="2">
        <f t="shared" si="197"/>
        <v>2.3473000300700108E-3</v>
      </c>
      <c r="G2138" s="2">
        <f t="shared" si="195"/>
        <v>3.4633361904180416E-3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0.4</v>
      </c>
      <c r="C2139" s="2">
        <f t="shared" si="198"/>
        <v>0.41325913959989302</v>
      </c>
      <c r="D2139" s="2">
        <f t="shared" si="194"/>
        <v>0.40912894077215828</v>
      </c>
      <c r="E2139" s="2">
        <f t="shared" si="193"/>
        <v>4.1301988277347434E-3</v>
      </c>
      <c r="F2139" s="2">
        <f t="shared" si="197"/>
        <v>2.7038797896029574E-3</v>
      </c>
      <c r="G2139" s="2">
        <f t="shared" si="195"/>
        <v>1.426319038131786E-3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0.41</v>
      </c>
      <c r="C2140" s="2">
        <f t="shared" si="198"/>
        <v>0.41121927196914027</v>
      </c>
      <c r="D2140" s="2">
        <f t="shared" si="194"/>
        <v>0.40919346367792436</v>
      </c>
      <c r="E2140" s="2">
        <f t="shared" ref="E2140:E2203" si="199">C2140-D2140</f>
        <v>2.0258082912159026E-3</v>
      </c>
      <c r="F2140" s="2">
        <f t="shared" si="197"/>
        <v>2.5682654899255469E-3</v>
      </c>
      <c r="G2140" s="2">
        <f t="shared" si="195"/>
        <v>-5.4245719870964432E-4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5">
        <f>TITRES_STAT!D2144</f>
        <v>0.41</v>
      </c>
      <c r="C2141" s="2">
        <f t="shared" si="198"/>
        <v>0.41103169166619563</v>
      </c>
      <c r="D2141" s="2">
        <f t="shared" ref="D2141:D2204" si="200">$D$4*B2141+(1-$D$4)*D2140</f>
        <v>0.40925320710918922</v>
      </c>
      <c r="E2141" s="2">
        <f t="shared" si="199"/>
        <v>1.7784845570064101E-3</v>
      </c>
      <c r="F2141" s="2">
        <f t="shared" si="197"/>
        <v>2.4103093033417196E-3</v>
      </c>
      <c r="G2141" s="2">
        <f t="shared" si="195"/>
        <v>-6.3182474633530954E-4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5">
        <f>TITRES_STAT!D2145</f>
        <v>0.41</v>
      </c>
      <c r="C2142" s="2">
        <f t="shared" si="198"/>
        <v>0.40933450833293478</v>
      </c>
      <c r="D2142" s="2">
        <f t="shared" si="200"/>
        <v>0.40930852510110116</v>
      </c>
      <c r="E2142" s="2">
        <f t="shared" si="199"/>
        <v>2.5983231833615061E-5</v>
      </c>
      <c r="F2142" s="2">
        <f t="shared" si="197"/>
        <v>1.9334440890400987E-3</v>
      </c>
      <c r="G2142" s="2">
        <f t="shared" si="195"/>
        <v>-1.9074608572064837E-3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5">
        <f>TITRES_STAT!D2146</f>
        <v>0.41</v>
      </c>
      <c r="C2143" s="2">
        <f t="shared" si="198"/>
        <v>0.40789843012786786</v>
      </c>
      <c r="D2143" s="2">
        <f t="shared" si="200"/>
        <v>0.40935974546398257</v>
      </c>
      <c r="E2143" s="2">
        <f t="shared" si="199"/>
        <v>-1.4613153361147102E-3</v>
      </c>
      <c r="F2143" s="2">
        <f t="shared" si="197"/>
        <v>1.2544922040091369E-3</v>
      </c>
      <c r="G2143" s="2">
        <f t="shared" si="195"/>
        <v>-2.7158075401238473E-3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0.41</v>
      </c>
      <c r="C2144" s="2">
        <f t="shared" si="198"/>
        <v>0.40822174856973437</v>
      </c>
      <c r="D2144" s="2">
        <f t="shared" si="200"/>
        <v>0.40940717172590979</v>
      </c>
      <c r="E2144" s="2">
        <f t="shared" si="199"/>
        <v>-1.1854231561754247E-3</v>
      </c>
      <c r="F2144" s="2">
        <f t="shared" si="197"/>
        <v>7.6650913197222456E-4</v>
      </c>
      <c r="G2144" s="2">
        <f t="shared" si="195"/>
        <v>-1.9519322881476494E-3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0.4</v>
      </c>
      <c r="C2145" s="2">
        <f t="shared" si="198"/>
        <v>0.40849532571285219</v>
      </c>
      <c r="D2145" s="2">
        <f t="shared" si="200"/>
        <v>0.40871034419065722</v>
      </c>
      <c r="E2145" s="2">
        <f t="shared" si="199"/>
        <v>-2.1501847780502903E-4</v>
      </c>
      <c r="F2145" s="2">
        <f t="shared" si="197"/>
        <v>5.7020361001677389E-4</v>
      </c>
      <c r="G2145" s="2">
        <f t="shared" si="195"/>
        <v>-7.8522208782180291E-4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0.41</v>
      </c>
      <c r="C2146" s="2">
        <f t="shared" si="198"/>
        <v>0.40872681406472111</v>
      </c>
      <c r="D2146" s="2">
        <f t="shared" si="200"/>
        <v>0.40880587425060855</v>
      </c>
      <c r="E2146" s="2">
        <f t="shared" si="199"/>
        <v>-7.9060185887436241E-5</v>
      </c>
      <c r="F2146" s="2">
        <f t="shared" si="197"/>
        <v>4.4035085083593187E-4</v>
      </c>
      <c r="G2146" s="2">
        <f t="shared" si="195"/>
        <v>-5.1941103672336806E-4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0.41</v>
      </c>
      <c r="C2147" s="2">
        <f t="shared" si="198"/>
        <v>0.4089226888239948</v>
      </c>
      <c r="D2147" s="2">
        <f t="shared" si="200"/>
        <v>0.40889432800982273</v>
      </c>
      <c r="E2147" s="2">
        <f t="shared" si="199"/>
        <v>2.8360814172068149E-5</v>
      </c>
      <c r="F2147" s="2">
        <f t="shared" si="197"/>
        <v>3.5795284350315912E-4</v>
      </c>
      <c r="G2147" s="2">
        <f t="shared" si="195"/>
        <v>-3.2959202933109097E-4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0.41</v>
      </c>
      <c r="C2148" s="2">
        <f t="shared" si="198"/>
        <v>0.40908842900491865</v>
      </c>
      <c r="D2148" s="2">
        <f t="shared" si="200"/>
        <v>0.40897622963872476</v>
      </c>
      <c r="E2148" s="2">
        <f t="shared" si="199"/>
        <v>1.1219936619388804E-4</v>
      </c>
      <c r="F2148" s="2">
        <f t="shared" si="197"/>
        <v>3.0880214804130491E-4</v>
      </c>
      <c r="G2148" s="2">
        <f t="shared" ref="G2148:G2211" si="201">E2148-F2148</f>
        <v>-1.9660278184741687E-4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0.4</v>
      </c>
      <c r="C2149" s="2">
        <f t="shared" si="198"/>
        <v>0.40769020915800808</v>
      </c>
      <c r="D2149" s="2">
        <f t="shared" si="200"/>
        <v>0.40831132373955997</v>
      </c>
      <c r="E2149" s="2">
        <f t="shared" si="199"/>
        <v>-6.2111458155189592E-4</v>
      </c>
      <c r="F2149" s="2">
        <f t="shared" ref="F2149:F2212" si="203">(E2149*(2/(10)))+((1-(2/10))*F2148)</f>
        <v>1.2281880212266475E-4</v>
      </c>
      <c r="G2149" s="2">
        <f t="shared" si="201"/>
        <v>-7.4393338367456066E-4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0.41</v>
      </c>
      <c r="C2150" s="2">
        <f t="shared" si="198"/>
        <v>0.40804556159523758</v>
      </c>
      <c r="D2150" s="2">
        <f t="shared" si="200"/>
        <v>0.40843641086996296</v>
      </c>
      <c r="E2150" s="2">
        <f t="shared" si="199"/>
        <v>-3.9084927472538E-4</v>
      </c>
      <c r="F2150" s="2">
        <f t="shared" si="203"/>
        <v>2.0085186753055804E-5</v>
      </c>
      <c r="G2150" s="2">
        <f t="shared" si="201"/>
        <v>-4.1093446147843582E-4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0.4</v>
      </c>
      <c r="C2151" s="2">
        <f t="shared" si="198"/>
        <v>0.4083462444267395</v>
      </c>
      <c r="D2151" s="2">
        <f t="shared" si="200"/>
        <v>0.40781149154626201</v>
      </c>
      <c r="E2151" s="2">
        <f t="shared" si="199"/>
        <v>5.3475288047749592E-4</v>
      </c>
      <c r="F2151" s="2">
        <f t="shared" si="203"/>
        <v>1.2301872549794383E-4</v>
      </c>
      <c r="G2151" s="2">
        <f t="shared" si="201"/>
        <v>4.1173415497955206E-4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5">
        <f>TITRES_STAT!D2155</f>
        <v>0.4</v>
      </c>
      <c r="C2152" s="2">
        <f t="shared" si="198"/>
        <v>0.40860066836108727</v>
      </c>
      <c r="D2152" s="2">
        <f t="shared" si="200"/>
        <v>0.40723286254283519</v>
      </c>
      <c r="E2152" s="2">
        <f t="shared" si="199"/>
        <v>1.3678058182520769E-3</v>
      </c>
      <c r="F2152" s="2">
        <f t="shared" si="203"/>
        <v>3.7197614404877046E-4</v>
      </c>
      <c r="G2152" s="2">
        <f t="shared" si="201"/>
        <v>9.9582967420330641E-4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5">
        <f>TITRES_STAT!D2156</f>
        <v>0.4</v>
      </c>
      <c r="C2153" s="2">
        <f t="shared" si="198"/>
        <v>0.40881595015168926</v>
      </c>
      <c r="D2153" s="2">
        <f t="shared" si="200"/>
        <v>0.40669709494706963</v>
      </c>
      <c r="E2153" s="2">
        <f t="shared" si="199"/>
        <v>2.1188552046196296E-3</v>
      </c>
      <c r="F2153" s="2">
        <f t="shared" si="203"/>
        <v>7.2135195616294229E-4</v>
      </c>
      <c r="G2153" s="2">
        <f t="shared" si="201"/>
        <v>1.3975032484566873E-3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0.4</v>
      </c>
      <c r="C2154" s="2">
        <f t="shared" si="198"/>
        <v>0.40899811166681399</v>
      </c>
      <c r="D2154" s="2">
        <f t="shared" si="200"/>
        <v>0.40620101383987928</v>
      </c>
      <c r="E2154" s="2">
        <f t="shared" si="199"/>
        <v>2.7970978269347135E-3</v>
      </c>
      <c r="F2154" s="2">
        <f t="shared" si="203"/>
        <v>1.1365011303172965E-3</v>
      </c>
      <c r="G2154" s="2">
        <f t="shared" si="201"/>
        <v>1.660596696617417E-3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5">
        <f>TITRES_STAT!D2158</f>
        <v>0.4</v>
      </c>
      <c r="C2155" s="2">
        <f t="shared" si="198"/>
        <v>0.40761378679499644</v>
      </c>
      <c r="D2155" s="2">
        <f t="shared" si="200"/>
        <v>0.40574167948136969</v>
      </c>
      <c r="E2155" s="2">
        <f t="shared" si="199"/>
        <v>1.8721073136267474E-3</v>
      </c>
      <c r="F2155" s="2">
        <f t="shared" si="203"/>
        <v>1.2836223669791867E-3</v>
      </c>
      <c r="G2155" s="2">
        <f t="shared" si="201"/>
        <v>5.884849466475607E-4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5">
        <f>TITRES_STAT!D2159</f>
        <v>0.4</v>
      </c>
      <c r="C2156" s="2">
        <f t="shared" si="198"/>
        <v>0.40798089651884312</v>
      </c>
      <c r="D2156" s="2">
        <f t="shared" si="200"/>
        <v>0.40531636989015712</v>
      </c>
      <c r="E2156" s="2">
        <f t="shared" si="199"/>
        <v>2.6645266286859925E-3</v>
      </c>
      <c r="F2156" s="2">
        <f t="shared" si="203"/>
        <v>1.5598032193205481E-3</v>
      </c>
      <c r="G2156" s="2">
        <f t="shared" si="201"/>
        <v>1.1047234093654445E-3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5">
        <f>TITRES_STAT!D2160</f>
        <v>0.41</v>
      </c>
      <c r="C2157" s="2">
        <f t="shared" si="198"/>
        <v>0.40829152782363648</v>
      </c>
      <c r="D2157" s="2">
        <f t="shared" si="200"/>
        <v>0.40566330545384921</v>
      </c>
      <c r="E2157" s="2">
        <f t="shared" si="199"/>
        <v>2.6282223697872698E-3</v>
      </c>
      <c r="F2157" s="2">
        <f t="shared" si="203"/>
        <v>1.7734870494138925E-3</v>
      </c>
      <c r="G2157" s="2">
        <f t="shared" si="201"/>
        <v>8.5473532037337726E-4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5">
        <f>TITRES_STAT!D2161</f>
        <v>0.4</v>
      </c>
      <c r="C2158" s="2">
        <f t="shared" si="198"/>
        <v>0.40855436969692316</v>
      </c>
      <c r="D2158" s="2">
        <f t="shared" si="200"/>
        <v>0.40524380134615667</v>
      </c>
      <c r="E2158" s="2">
        <f t="shared" si="199"/>
        <v>3.3105683507664851E-3</v>
      </c>
      <c r="F2158" s="2">
        <f t="shared" si="203"/>
        <v>2.0809033096844112E-3</v>
      </c>
      <c r="G2158" s="2">
        <f t="shared" si="201"/>
        <v>1.229665041082074E-3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0.4</v>
      </c>
      <c r="C2159" s="2">
        <f t="shared" si="198"/>
        <v>0.40723831282047346</v>
      </c>
      <c r="D2159" s="2">
        <f t="shared" si="200"/>
        <v>0.40485537161681173</v>
      </c>
      <c r="E2159" s="2">
        <f t="shared" si="199"/>
        <v>2.3829412036617259E-3</v>
      </c>
      <c r="F2159" s="2">
        <f t="shared" si="203"/>
        <v>2.1413108884798743E-3</v>
      </c>
      <c r="G2159" s="2">
        <f t="shared" si="201"/>
        <v>2.4163031518185159E-4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0.4</v>
      </c>
      <c r="C2160" s="2">
        <f t="shared" si="198"/>
        <v>0.40766318777116983</v>
      </c>
      <c r="D2160" s="2">
        <f t="shared" si="200"/>
        <v>0.40449571446001087</v>
      </c>
      <c r="E2160" s="2">
        <f t="shared" si="199"/>
        <v>3.1674733111589637E-3</v>
      </c>
      <c r="F2160" s="2">
        <f t="shared" si="203"/>
        <v>2.3465433730156925E-3</v>
      </c>
      <c r="G2160" s="2">
        <f t="shared" si="201"/>
        <v>8.2092993814327116E-4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0.41</v>
      </c>
      <c r="C2161" s="2">
        <f t="shared" si="198"/>
        <v>0.40648423580637449</v>
      </c>
      <c r="D2161" s="2">
        <f t="shared" si="200"/>
        <v>0.40490343931482486</v>
      </c>
      <c r="E2161" s="2">
        <f t="shared" si="199"/>
        <v>1.5807964915496298E-3</v>
      </c>
      <c r="F2161" s="2">
        <f t="shared" si="203"/>
        <v>2.1933939967224802E-3</v>
      </c>
      <c r="G2161" s="2">
        <f t="shared" si="201"/>
        <v>-6.1259750517285048E-4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5">
        <f>TITRES_STAT!D2165</f>
        <v>0.4</v>
      </c>
      <c r="C2162" s="2">
        <f t="shared" si="198"/>
        <v>0.40548666106693226</v>
      </c>
      <c r="D2162" s="2">
        <f t="shared" si="200"/>
        <v>0.40454022158780079</v>
      </c>
      <c r="E2162" s="2">
        <f t="shared" si="199"/>
        <v>9.4643947913147786E-4</v>
      </c>
      <c r="F2162" s="2">
        <f t="shared" si="203"/>
        <v>1.9440030932042797E-3</v>
      </c>
      <c r="G2162" s="2">
        <f t="shared" si="201"/>
        <v>-9.9756361407280186E-4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5">
        <f>TITRES_STAT!D2166</f>
        <v>0.4</v>
      </c>
      <c r="C2163" s="2">
        <f t="shared" si="198"/>
        <v>0.4046425593643273</v>
      </c>
      <c r="D2163" s="2">
        <f t="shared" si="200"/>
        <v>0.40420390887759333</v>
      </c>
      <c r="E2163" s="2">
        <f t="shared" si="199"/>
        <v>4.3865048673397133E-4</v>
      </c>
      <c r="F2163" s="2">
        <f t="shared" si="203"/>
        <v>1.6429325719102181E-3</v>
      </c>
      <c r="G2163" s="2">
        <f t="shared" si="201"/>
        <v>-1.2042820851762468E-3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0.4</v>
      </c>
      <c r="C2164" s="2">
        <f t="shared" si="198"/>
        <v>0.4039283194621231</v>
      </c>
      <c r="D2164" s="2">
        <f t="shared" si="200"/>
        <v>0.40389250821999384</v>
      </c>
      <c r="E2164" s="2">
        <f t="shared" si="199"/>
        <v>3.5811242129257792E-5</v>
      </c>
      <c r="F2164" s="2">
        <f t="shared" si="203"/>
        <v>1.3215083059540261E-3</v>
      </c>
      <c r="G2164" s="2">
        <f t="shared" si="201"/>
        <v>-1.2856970638247683E-3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5">
        <f>TITRES_STAT!D2168</f>
        <v>0.39</v>
      </c>
      <c r="C2165" s="2">
        <f t="shared" si="198"/>
        <v>0.40332396262179648</v>
      </c>
      <c r="D2165" s="2">
        <f t="shared" si="200"/>
        <v>0.40286343353703136</v>
      </c>
      <c r="E2165" s="2">
        <f t="shared" si="199"/>
        <v>4.6052908476512666E-4</v>
      </c>
      <c r="F2165" s="2">
        <f t="shared" si="203"/>
        <v>1.1493124617162462E-3</v>
      </c>
      <c r="G2165" s="2">
        <f t="shared" si="201"/>
        <v>-6.8878337695111951E-4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0.39</v>
      </c>
      <c r="C2166" s="2">
        <f t="shared" si="198"/>
        <v>0.40281258375690471</v>
      </c>
      <c r="D2166" s="2">
        <f t="shared" si="200"/>
        <v>0.40191058660836237</v>
      </c>
      <c r="E2166" s="2">
        <f t="shared" si="199"/>
        <v>9.0199714854233282E-4</v>
      </c>
      <c r="F2166" s="2">
        <f t="shared" si="203"/>
        <v>1.0998493990814636E-3</v>
      </c>
      <c r="G2166" s="2">
        <f t="shared" si="201"/>
        <v>-1.9785225053913077E-4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0.4</v>
      </c>
      <c r="C2167" s="2">
        <f t="shared" si="198"/>
        <v>0.40391834010199629</v>
      </c>
      <c r="D2167" s="2">
        <f t="shared" si="200"/>
        <v>0.40176906167440962</v>
      </c>
      <c r="E2167" s="2">
        <f t="shared" si="199"/>
        <v>2.149278427586665E-3</v>
      </c>
      <c r="F2167" s="2">
        <f t="shared" si="203"/>
        <v>1.3097352047825039E-3</v>
      </c>
      <c r="G2167" s="2">
        <f t="shared" si="201"/>
        <v>8.3954322280416107E-4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0.4</v>
      </c>
      <c r="C2168" s="2">
        <f t="shared" si="198"/>
        <v>0.40331551854784303</v>
      </c>
      <c r="D2168" s="2">
        <f t="shared" si="200"/>
        <v>0.40163802006889776</v>
      </c>
      <c r="E2168" s="2">
        <f t="shared" si="199"/>
        <v>1.6774984789452718E-3</v>
      </c>
      <c r="F2168" s="2">
        <f t="shared" si="203"/>
        <v>1.3832878596150575E-3</v>
      </c>
      <c r="G2168" s="2">
        <f t="shared" si="201"/>
        <v>2.9421061933021433E-4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0.39</v>
      </c>
      <c r="C2169" s="2">
        <f t="shared" si="198"/>
        <v>0.4028054387712518</v>
      </c>
      <c r="D2169" s="2">
        <f t="shared" si="200"/>
        <v>0.40077594450823867</v>
      </c>
      <c r="E2169" s="2">
        <f t="shared" si="199"/>
        <v>2.0294942630131318E-3</v>
      </c>
      <c r="F2169" s="2">
        <f t="shared" si="203"/>
        <v>1.5125291402946725E-3</v>
      </c>
      <c r="G2169" s="2">
        <f t="shared" si="201"/>
        <v>5.169651227184594E-4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0.4</v>
      </c>
      <c r="C2170" s="2">
        <f t="shared" si="198"/>
        <v>0.40237383280644384</v>
      </c>
      <c r="D2170" s="2">
        <f t="shared" si="200"/>
        <v>0.40071846713725801</v>
      </c>
      <c r="E2170" s="2">
        <f t="shared" si="199"/>
        <v>1.6553656691858376E-3</v>
      </c>
      <c r="F2170" s="2">
        <f t="shared" si="203"/>
        <v>1.5410964460729057E-3</v>
      </c>
      <c r="G2170" s="2">
        <f t="shared" si="201"/>
        <v>1.1426922311293195E-4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0.4</v>
      </c>
      <c r="C2171" s="2">
        <f t="shared" si="198"/>
        <v>0.40354708929776018</v>
      </c>
      <c r="D2171" s="2">
        <f t="shared" si="200"/>
        <v>0.40066524734931297</v>
      </c>
      <c r="E2171" s="2">
        <f t="shared" si="199"/>
        <v>2.8818419484472058E-3</v>
      </c>
      <c r="F2171" s="2">
        <f t="shared" si="203"/>
        <v>1.8092455465477657E-3</v>
      </c>
      <c r="G2171" s="2">
        <f t="shared" si="201"/>
        <v>1.07259640189944E-3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5">
        <f>TITRES_STAT!D2175</f>
        <v>0.39</v>
      </c>
      <c r="C2172" s="2">
        <f t="shared" si="198"/>
        <v>0.4030013832519509</v>
      </c>
      <c r="D2172" s="2">
        <f t="shared" si="200"/>
        <v>0.39987522902714168</v>
      </c>
      <c r="E2172" s="2">
        <f t="shared" si="199"/>
        <v>3.1261542248092189E-3</v>
      </c>
      <c r="F2172" s="2">
        <f t="shared" si="203"/>
        <v>2.0726272822000564E-3</v>
      </c>
      <c r="G2172" s="2">
        <f t="shared" si="201"/>
        <v>1.0535269426091625E-3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5">
        <f>TITRES_STAT!D2176</f>
        <v>0.39</v>
      </c>
      <c r="C2173" s="2">
        <f t="shared" si="198"/>
        <v>0.40253963198241999</v>
      </c>
      <c r="D2173" s="2">
        <f t="shared" si="200"/>
        <v>0.39914373058068675</v>
      </c>
      <c r="E2173" s="2">
        <f t="shared" si="199"/>
        <v>3.3959014017332367E-3</v>
      </c>
      <c r="F2173" s="2">
        <f t="shared" si="203"/>
        <v>2.3372821061066924E-3</v>
      </c>
      <c r="G2173" s="2">
        <f t="shared" si="201"/>
        <v>1.0586192956265443E-3</v>
      </c>
      <c r="H2173" s="2" t="str">
        <f t="shared" si="202"/>
        <v>Sell</v>
      </c>
    </row>
    <row r="2174" spans="1:8" ht="13.5" x14ac:dyDescent="0.25">
      <c r="A2174" s="3">
        <f>TITRES_STAT!B2177</f>
        <v>45470</v>
      </c>
      <c r="B2174" s="5">
        <f>TITRES_STAT!D2177</f>
        <v>0.39</v>
      </c>
      <c r="C2174" s="2">
        <f t="shared" si="198"/>
        <v>0.40214891936974001</v>
      </c>
      <c r="D2174" s="2">
        <f t="shared" si="200"/>
        <v>0.39846641720433962</v>
      </c>
      <c r="E2174" s="2">
        <f t="shared" si="199"/>
        <v>3.682502165400392E-3</v>
      </c>
      <c r="F2174" s="2">
        <f t="shared" si="203"/>
        <v>2.6063261179654325E-3</v>
      </c>
      <c r="G2174" s="2">
        <f t="shared" si="201"/>
        <v>1.0761760474349595E-3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5">
        <f>TITRES_STAT!D2178</f>
        <v>0.38</v>
      </c>
      <c r="C2175" s="2">
        <f t="shared" si="198"/>
        <v>0.40027985485131845</v>
      </c>
      <c r="D2175" s="2">
        <f t="shared" si="200"/>
        <v>0.3970985344484626</v>
      </c>
      <c r="E2175" s="2">
        <f t="shared" si="199"/>
        <v>3.1813204028558473E-3</v>
      </c>
      <c r="F2175" s="2">
        <f t="shared" si="203"/>
        <v>2.7213249749435159E-3</v>
      </c>
      <c r="G2175" s="2">
        <f t="shared" si="201"/>
        <v>4.5999542791233137E-4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5">
        <f>TITRES_STAT!D2179</f>
        <v>0.39</v>
      </c>
      <c r="C2176" s="2">
        <f t="shared" si="198"/>
        <v>0.39869833872034638</v>
      </c>
      <c r="D2176" s="2">
        <f t="shared" si="200"/>
        <v>0.39657271708190983</v>
      </c>
      <c r="E2176" s="2">
        <f t="shared" si="199"/>
        <v>2.1256216384365478E-3</v>
      </c>
      <c r="F2176" s="2">
        <f t="shared" si="203"/>
        <v>2.6021843076421223E-3</v>
      </c>
      <c r="G2176" s="2">
        <f t="shared" si="201"/>
        <v>-4.7656266920557445E-4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0.39</v>
      </c>
      <c r="C2177" s="2">
        <f t="shared" si="198"/>
        <v>0.39889859430183155</v>
      </c>
      <c r="D2177" s="2">
        <f t="shared" si="200"/>
        <v>0.39608584914991651</v>
      </c>
      <c r="E2177" s="2">
        <f t="shared" si="199"/>
        <v>2.8127451519150415E-3</v>
      </c>
      <c r="F2177" s="2">
        <f t="shared" si="203"/>
        <v>2.6442964764967062E-3</v>
      </c>
      <c r="G2177" s="2">
        <f t="shared" si="201"/>
        <v>1.6844867541833527E-4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0.38</v>
      </c>
      <c r="C2178" s="2">
        <f t="shared" si="198"/>
        <v>0.39906804133231899</v>
      </c>
      <c r="D2178" s="2">
        <f t="shared" si="200"/>
        <v>0.39489430476844123</v>
      </c>
      <c r="E2178" s="2">
        <f t="shared" si="199"/>
        <v>4.1737365638777613E-3</v>
      </c>
      <c r="F2178" s="2">
        <f t="shared" si="203"/>
        <v>2.9501844939729175E-3</v>
      </c>
      <c r="G2178" s="2">
        <f t="shared" si="201"/>
        <v>1.2235520699048438E-3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0.39</v>
      </c>
      <c r="C2179" s="2">
        <f t="shared" si="198"/>
        <v>0.39767295805042374</v>
      </c>
      <c r="D2179" s="2">
        <f t="shared" si="200"/>
        <v>0.39453176367448262</v>
      </c>
      <c r="E2179" s="2">
        <f t="shared" si="199"/>
        <v>3.1411943759411254E-3</v>
      </c>
      <c r="F2179" s="2">
        <f t="shared" si="203"/>
        <v>2.9883864703665591E-3</v>
      </c>
      <c r="G2179" s="2">
        <f t="shared" si="201"/>
        <v>1.5280790557456632E-4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0.39</v>
      </c>
      <c r="C2180" s="2">
        <f t="shared" si="198"/>
        <v>0.39803096450420472</v>
      </c>
      <c r="D2180" s="2">
        <f t="shared" si="200"/>
        <v>0.39419607747637281</v>
      </c>
      <c r="E2180" s="2">
        <f t="shared" si="199"/>
        <v>3.8348870278319125E-3</v>
      </c>
      <c r="F2180" s="2">
        <f t="shared" si="203"/>
        <v>3.1576865818596297E-3</v>
      </c>
      <c r="G2180" s="2">
        <f t="shared" si="201"/>
        <v>6.7720044597228274E-4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0.39</v>
      </c>
      <c r="C2181" s="2">
        <f t="shared" si="198"/>
        <v>0.39833389304201938</v>
      </c>
      <c r="D2181" s="2">
        <f t="shared" si="200"/>
        <v>0.39388525692256743</v>
      </c>
      <c r="E2181" s="2">
        <f t="shared" si="199"/>
        <v>4.4486361194519541E-3</v>
      </c>
      <c r="F2181" s="2">
        <f t="shared" si="203"/>
        <v>3.4158764893780949E-3</v>
      </c>
      <c r="G2181" s="2">
        <f t="shared" si="201"/>
        <v>1.0327596300738593E-3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0.39</v>
      </c>
      <c r="C2182" s="2">
        <f t="shared" si="198"/>
        <v>0.39705175565093948</v>
      </c>
      <c r="D2182" s="2">
        <f t="shared" si="200"/>
        <v>0.3935974601134884</v>
      </c>
      <c r="E2182" s="2">
        <f t="shared" si="199"/>
        <v>3.4542955374510798E-3</v>
      </c>
      <c r="F2182" s="2">
        <f t="shared" si="203"/>
        <v>3.4235602989926917E-3</v>
      </c>
      <c r="G2182" s="2">
        <f t="shared" si="201"/>
        <v>3.0735238458388069E-5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0.38</v>
      </c>
      <c r="C2183" s="2">
        <f t="shared" si="198"/>
        <v>0.39596687016617954</v>
      </c>
      <c r="D2183" s="2">
        <f t="shared" si="200"/>
        <v>0.39259024084582261</v>
      </c>
      <c r="E2183" s="2">
        <f t="shared" si="199"/>
        <v>3.3766293203569275E-3</v>
      </c>
      <c r="F2183" s="2">
        <f t="shared" si="203"/>
        <v>3.4141741032655392E-3</v>
      </c>
      <c r="G2183" s="2">
        <f t="shared" si="201"/>
        <v>-3.7544782908611671E-5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0.38</v>
      </c>
      <c r="C2184" s="2">
        <f t="shared" si="198"/>
        <v>0.39504889014061345</v>
      </c>
      <c r="D2184" s="2">
        <f t="shared" si="200"/>
        <v>0.39165763041279872</v>
      </c>
      <c r="E2184" s="2">
        <f t="shared" si="199"/>
        <v>3.3912597278147327E-3</v>
      </c>
      <c r="F2184" s="2">
        <f t="shared" si="203"/>
        <v>3.4095912281753779E-3</v>
      </c>
      <c r="G2184" s="2">
        <f t="shared" si="201"/>
        <v>-1.8331500360645181E-5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0.39</v>
      </c>
      <c r="C2185" s="2">
        <f t="shared" si="198"/>
        <v>0.39273367627282674</v>
      </c>
      <c r="D2185" s="2">
        <f t="shared" si="200"/>
        <v>0.39153484297481367</v>
      </c>
      <c r="E2185" s="2">
        <f t="shared" si="199"/>
        <v>1.1988332980130689E-3</v>
      </c>
      <c r="F2185" s="2">
        <f t="shared" si="203"/>
        <v>2.9674396421429162E-3</v>
      </c>
      <c r="G2185" s="2">
        <f t="shared" si="201"/>
        <v>-1.7686063441298473E-3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5">
        <f>TITRES_STAT!D2189</f>
        <v>0.38</v>
      </c>
      <c r="C2186" s="2">
        <f t="shared" si="198"/>
        <v>0.39231311069239183</v>
      </c>
      <c r="D2186" s="2">
        <f t="shared" si="200"/>
        <v>0.3906804101618645</v>
      </c>
      <c r="E2186" s="2">
        <f t="shared" si="199"/>
        <v>1.6327005305273312E-3</v>
      </c>
      <c r="F2186" s="2">
        <f t="shared" si="203"/>
        <v>2.7004918198197995E-3</v>
      </c>
      <c r="G2186" s="2">
        <f t="shared" si="201"/>
        <v>-1.0677912892924682E-3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5">
        <f>TITRES_STAT!D2190</f>
        <v>0.39</v>
      </c>
      <c r="C2187" s="2">
        <f t="shared" si="198"/>
        <v>0.39195724750894695</v>
      </c>
      <c r="D2187" s="2">
        <f t="shared" si="200"/>
        <v>0.39063000940913384</v>
      </c>
      <c r="E2187" s="2">
        <f t="shared" si="199"/>
        <v>1.3272380998131106E-3</v>
      </c>
      <c r="F2187" s="2">
        <f t="shared" si="203"/>
        <v>2.4258410758184619E-3</v>
      </c>
      <c r="G2187" s="2">
        <f t="shared" si="201"/>
        <v>-1.0986029760053514E-3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5">
        <f>TITRES_STAT!D2191</f>
        <v>0.39</v>
      </c>
      <c r="C2188" s="2">
        <f t="shared" si="198"/>
        <v>0.39011767096910893</v>
      </c>
      <c r="D2188" s="2">
        <f t="shared" si="200"/>
        <v>0.39058334204549433</v>
      </c>
      <c r="E2188" s="2">
        <f t="shared" si="199"/>
        <v>-4.6567107638539884E-4</v>
      </c>
      <c r="F2188" s="2">
        <f t="shared" si="203"/>
        <v>1.84753864537769E-3</v>
      </c>
      <c r="G2188" s="2">
        <f t="shared" si="201"/>
        <v>-2.3132097217630886E-3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5">
        <f>TITRES_STAT!D2192</f>
        <v>0.39</v>
      </c>
      <c r="C2189" s="2">
        <f t="shared" si="198"/>
        <v>0.39009956774309218</v>
      </c>
      <c r="D2189" s="2">
        <f t="shared" si="200"/>
        <v>0.39054013152360589</v>
      </c>
      <c r="E2189" s="2">
        <f t="shared" si="199"/>
        <v>-4.4056378051371414E-4</v>
      </c>
      <c r="F2189" s="2">
        <f t="shared" si="203"/>
        <v>1.3899181601994093E-3</v>
      </c>
      <c r="G2189" s="2">
        <f t="shared" si="201"/>
        <v>-1.8304819407131234E-3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0.39</v>
      </c>
      <c r="C2190" s="2">
        <f t="shared" si="198"/>
        <v>0.39008424962877031</v>
      </c>
      <c r="D2190" s="2">
        <f t="shared" si="200"/>
        <v>0.39050012178111659</v>
      </c>
      <c r="E2190" s="2">
        <f t="shared" si="199"/>
        <v>-4.1587215234628605E-4</v>
      </c>
      <c r="F2190" s="2">
        <f t="shared" si="203"/>
        <v>1.0287600976902702E-3</v>
      </c>
      <c r="G2190" s="2">
        <f t="shared" si="201"/>
        <v>-1.4446322500365563E-3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0.39</v>
      </c>
      <c r="C2191" s="2">
        <f t="shared" ref="C2191:C2254" si="204">$C$4*B2181+C2190*(1-$C$4)</f>
        <v>0.39007128814742104</v>
      </c>
      <c r="D2191" s="2">
        <f t="shared" si="200"/>
        <v>0.39046307572325611</v>
      </c>
      <c r="E2191" s="2">
        <f t="shared" si="199"/>
        <v>-3.9178757583507862E-4</v>
      </c>
      <c r="F2191" s="2">
        <f t="shared" si="203"/>
        <v>7.4465056298520047E-4</v>
      </c>
      <c r="G2191" s="2">
        <f t="shared" si="201"/>
        <v>-1.1364381388202791E-3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0.39</v>
      </c>
      <c r="C2192" s="2">
        <f t="shared" si="204"/>
        <v>0.39006032074012548</v>
      </c>
      <c r="D2192" s="2">
        <f t="shared" si="200"/>
        <v>0.39042877381782976</v>
      </c>
      <c r="E2192" s="2">
        <f t="shared" si="199"/>
        <v>-3.6845307770427826E-4</v>
      </c>
      <c r="F2192" s="2">
        <f t="shared" si="203"/>
        <v>5.2202983484730481E-4</v>
      </c>
      <c r="G2192" s="2">
        <f t="shared" si="201"/>
        <v>-8.9048291255158308E-4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0.39</v>
      </c>
      <c r="C2193" s="2">
        <f t="shared" si="204"/>
        <v>0.38851257908779846</v>
      </c>
      <c r="D2193" s="2">
        <f t="shared" si="200"/>
        <v>0.39039701279428685</v>
      </c>
      <c r="E2193" s="2">
        <f t="shared" si="199"/>
        <v>-1.8844337064883865E-3</v>
      </c>
      <c r="F2193" s="2">
        <f t="shared" si="203"/>
        <v>4.0737126580166541E-5</v>
      </c>
      <c r="G2193" s="2">
        <f t="shared" si="201"/>
        <v>-1.9251708330685531E-3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0.39</v>
      </c>
      <c r="C2194" s="2">
        <f t="shared" si="204"/>
        <v>0.38720295153582945</v>
      </c>
      <c r="D2194" s="2">
        <f t="shared" si="200"/>
        <v>0.39036760443915453</v>
      </c>
      <c r="E2194" s="2">
        <f t="shared" si="199"/>
        <v>-3.1646529033250714E-3</v>
      </c>
      <c r="F2194" s="2">
        <f t="shared" si="203"/>
        <v>-6.003408794008811E-4</v>
      </c>
      <c r="G2194" s="2">
        <f t="shared" si="201"/>
        <v>-2.5643120239241903E-3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0.38</v>
      </c>
      <c r="C2195" s="2">
        <f t="shared" si="204"/>
        <v>0.38763326668416337</v>
      </c>
      <c r="D2195" s="2">
        <f t="shared" si="200"/>
        <v>0.38959963373995787</v>
      </c>
      <c r="E2195" s="2">
        <f t="shared" si="199"/>
        <v>-1.9663670557945045E-3</v>
      </c>
      <c r="F2195" s="2">
        <f t="shared" si="203"/>
        <v>-8.7354611467960587E-4</v>
      </c>
      <c r="G2195" s="2">
        <f t="shared" si="201"/>
        <v>-1.0928209411148987E-3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0.39</v>
      </c>
      <c r="C2196" s="2">
        <f t="shared" si="204"/>
        <v>0.38645891796352283</v>
      </c>
      <c r="D2196" s="2">
        <f t="shared" si="200"/>
        <v>0.38962929049996103</v>
      </c>
      <c r="E2196" s="2">
        <f t="shared" si="199"/>
        <v>-3.170372536438204E-3</v>
      </c>
      <c r="F2196" s="2">
        <f t="shared" si="203"/>
        <v>-1.3329113990313256E-3</v>
      </c>
      <c r="G2196" s="2">
        <f t="shared" si="201"/>
        <v>-1.8374611374068785E-3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0.39</v>
      </c>
      <c r="C2197" s="2">
        <f t="shared" si="204"/>
        <v>0.38700369981528854</v>
      </c>
      <c r="D2197" s="2">
        <f t="shared" si="200"/>
        <v>0.38965675046292692</v>
      </c>
      <c r="E2197" s="2">
        <f t="shared" si="199"/>
        <v>-2.6530506476383775E-3</v>
      </c>
      <c r="F2197" s="2">
        <f t="shared" si="203"/>
        <v>-1.5969392487527362E-3</v>
      </c>
      <c r="G2197" s="2">
        <f t="shared" si="201"/>
        <v>-1.0561113988856413E-3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0.39</v>
      </c>
      <c r="C2198" s="2">
        <f t="shared" si="204"/>
        <v>0.38746466907447491</v>
      </c>
      <c r="D2198" s="2">
        <f t="shared" si="200"/>
        <v>0.38968217635456198</v>
      </c>
      <c r="E2198" s="2">
        <f t="shared" si="199"/>
        <v>-2.2175072800870721E-3</v>
      </c>
      <c r="F2198" s="2">
        <f t="shared" si="203"/>
        <v>-1.7210528550196033E-3</v>
      </c>
      <c r="G2198" s="2">
        <f t="shared" si="201"/>
        <v>-4.9645442506746876E-4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0.38</v>
      </c>
      <c r="C2199" s="2">
        <f t="shared" si="204"/>
        <v>0.38785471998609417</v>
      </c>
      <c r="D2199" s="2">
        <f t="shared" si="200"/>
        <v>0.38896497810607589</v>
      </c>
      <c r="E2199" s="2">
        <f t="shared" si="199"/>
        <v>-1.1102581199817219E-3</v>
      </c>
      <c r="F2199" s="2">
        <f t="shared" si="203"/>
        <v>-1.5988939080120272E-3</v>
      </c>
      <c r="G2199" s="2">
        <f t="shared" si="201"/>
        <v>4.8863578803030536E-4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5">
        <f>TITRES_STAT!D2203</f>
        <v>0.38</v>
      </c>
      <c r="C2200" s="2">
        <f t="shared" si="204"/>
        <v>0.38818476306515659</v>
      </c>
      <c r="D2200" s="2">
        <f t="shared" si="200"/>
        <v>0.38830090565377395</v>
      </c>
      <c r="E2200" s="2">
        <f t="shared" si="199"/>
        <v>-1.1614258861736282E-4</v>
      </c>
      <c r="F2200" s="2">
        <f t="shared" si="203"/>
        <v>-1.3023436441330944E-3</v>
      </c>
      <c r="G2200" s="2">
        <f t="shared" si="201"/>
        <v>1.1862010555157316E-3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0.38</v>
      </c>
      <c r="C2201" s="2">
        <f t="shared" si="204"/>
        <v>0.38846403028590171</v>
      </c>
      <c r="D2201" s="2">
        <f t="shared" si="200"/>
        <v>0.38768602375349442</v>
      </c>
      <c r="E2201" s="2">
        <f t="shared" si="199"/>
        <v>7.7800653240728268E-4</v>
      </c>
      <c r="F2201" s="2">
        <f t="shared" si="203"/>
        <v>-8.8627360882501897E-4</v>
      </c>
      <c r="G2201" s="2">
        <f t="shared" si="201"/>
        <v>1.6642801412323016E-3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0.39</v>
      </c>
      <c r="C2202" s="2">
        <f t="shared" si="204"/>
        <v>0.38870033331883991</v>
      </c>
      <c r="D2202" s="2">
        <f t="shared" si="200"/>
        <v>0.38785742940138374</v>
      </c>
      <c r="E2202" s="2">
        <f t="shared" si="199"/>
        <v>8.4290391745617255E-4</v>
      </c>
      <c r="F2202" s="2">
        <f t="shared" si="203"/>
        <v>-5.4043810356878069E-4</v>
      </c>
      <c r="G2202" s="2">
        <f t="shared" si="201"/>
        <v>1.3833420210249531E-3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0.39</v>
      </c>
      <c r="C2203" s="2">
        <f t="shared" si="204"/>
        <v>0.38890028203901839</v>
      </c>
      <c r="D2203" s="2">
        <f t="shared" si="200"/>
        <v>0.38801613833461457</v>
      </c>
      <c r="E2203" s="2">
        <f t="shared" si="199"/>
        <v>8.8414370440381695E-4</v>
      </c>
      <c r="F2203" s="2">
        <f t="shared" si="203"/>
        <v>-2.555217419742612E-4</v>
      </c>
      <c r="G2203" s="2">
        <f t="shared" si="201"/>
        <v>1.1396654463780782E-3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0.39</v>
      </c>
      <c r="C2204" s="2">
        <f t="shared" si="204"/>
        <v>0.38906946941763093</v>
      </c>
      <c r="D2204" s="2">
        <f t="shared" si="200"/>
        <v>0.38816309105056906</v>
      </c>
      <c r="E2204" s="2">
        <f t="shared" ref="E2204:E2267" si="205">C2204-D2204</f>
        <v>9.0637836706186636E-4</v>
      </c>
      <c r="F2204" s="2">
        <f t="shared" si="203"/>
        <v>-2.3141720167035694E-5</v>
      </c>
      <c r="G2204" s="2">
        <f t="shared" si="201"/>
        <v>9.2952008722890203E-4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0.39</v>
      </c>
      <c r="C2205" s="2">
        <f t="shared" si="204"/>
        <v>0.38767416643030306</v>
      </c>
      <c r="D2205" s="2">
        <f t="shared" ref="D2205:D2268" si="206">$D$4*B2205+(1-$D$4)*D2204</f>
        <v>0.38829915838015655</v>
      </c>
      <c r="E2205" s="2">
        <f t="shared" si="205"/>
        <v>-6.2499194985349282E-4</v>
      </c>
      <c r="F2205" s="2">
        <f t="shared" si="203"/>
        <v>-1.4351176610432714E-4</v>
      </c>
      <c r="G2205" s="2">
        <f t="shared" si="201"/>
        <v>-4.8148018374916568E-4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0.39</v>
      </c>
      <c r="C2206" s="2">
        <f t="shared" si="204"/>
        <v>0.38803198697948721</v>
      </c>
      <c r="D2206" s="2">
        <f t="shared" si="206"/>
        <v>0.38842514664829314</v>
      </c>
      <c r="E2206" s="2">
        <f t="shared" si="205"/>
        <v>-3.9315966880593134E-4</v>
      </c>
      <c r="F2206" s="2">
        <f t="shared" si="203"/>
        <v>-1.93441346644648E-4</v>
      </c>
      <c r="G2206" s="2">
        <f t="shared" si="201"/>
        <v>-1.9971832216128334E-4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0.39</v>
      </c>
      <c r="C2207" s="2">
        <f t="shared" si="204"/>
        <v>0.38833475821341223</v>
      </c>
      <c r="D2207" s="2">
        <f t="shared" si="206"/>
        <v>0.38854180245212327</v>
      </c>
      <c r="E2207" s="2">
        <f t="shared" si="205"/>
        <v>-2.070442387110405E-4</v>
      </c>
      <c r="F2207" s="2">
        <f t="shared" si="203"/>
        <v>-1.9616192505792651E-4</v>
      </c>
      <c r="G2207" s="2">
        <f t="shared" si="201"/>
        <v>-1.0882313653113988E-5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0.38</v>
      </c>
      <c r="C2208" s="2">
        <f t="shared" si="204"/>
        <v>0.38859094925750265</v>
      </c>
      <c r="D2208" s="2">
        <f t="shared" si="206"/>
        <v>0.38790907634455857</v>
      </c>
      <c r="E2208" s="2">
        <f t="shared" si="205"/>
        <v>6.8187291294408148E-4</v>
      </c>
      <c r="F2208" s="2">
        <f t="shared" si="203"/>
        <v>-2.0554957457524905E-5</v>
      </c>
      <c r="G2208" s="2">
        <f t="shared" si="201"/>
        <v>7.0242787040160641E-4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0.38</v>
      </c>
      <c r="C2209" s="2">
        <f t="shared" si="204"/>
        <v>0.38726926475634837</v>
      </c>
      <c r="D2209" s="2">
        <f t="shared" si="206"/>
        <v>0.38732321883755422</v>
      </c>
      <c r="E2209" s="2">
        <f t="shared" si="205"/>
        <v>-5.3954081205842552E-5</v>
      </c>
      <c r="F2209" s="2">
        <f t="shared" si="203"/>
        <v>-2.7234782207188436E-5</v>
      </c>
      <c r="G2209" s="2">
        <f t="shared" si="201"/>
        <v>-2.6719298998654116E-5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0.38</v>
      </c>
      <c r="C2210" s="2">
        <f t="shared" si="204"/>
        <v>0.38615091633229476</v>
      </c>
      <c r="D2210" s="2">
        <f t="shared" si="206"/>
        <v>0.38678075818292057</v>
      </c>
      <c r="E2210" s="2">
        <f t="shared" si="205"/>
        <v>-6.2984185062581188E-4</v>
      </c>
      <c r="F2210" s="2">
        <f t="shared" si="203"/>
        <v>-1.4775619589091314E-4</v>
      </c>
      <c r="G2210" s="2">
        <f t="shared" si="201"/>
        <v>-4.8208565473489872E-4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0.38</v>
      </c>
      <c r="C2211" s="2">
        <f t="shared" si="204"/>
        <v>0.38520462151194168</v>
      </c>
      <c r="D2211" s="2">
        <f t="shared" si="206"/>
        <v>0.38627847979900054</v>
      </c>
      <c r="E2211" s="2">
        <f t="shared" si="205"/>
        <v>-1.0738582870588598E-3</v>
      </c>
      <c r="F2211" s="2">
        <f t="shared" si="203"/>
        <v>-3.3297661412450246E-4</v>
      </c>
      <c r="G2211" s="2">
        <f t="shared" si="201"/>
        <v>-7.4088167293435731E-4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0.38</v>
      </c>
      <c r="C2212" s="2">
        <f t="shared" si="204"/>
        <v>0.38594237204856602</v>
      </c>
      <c r="D2212" s="2">
        <f t="shared" si="206"/>
        <v>0.38581340722129681</v>
      </c>
      <c r="E2212" s="2">
        <f t="shared" si="205"/>
        <v>1.2896482726920677E-4</v>
      </c>
      <c r="F2212" s="2">
        <f t="shared" si="203"/>
        <v>-2.4058832584576066E-4</v>
      </c>
      <c r="G2212" s="2">
        <f t="shared" ref="G2212:G2275" si="207">E2212-F2212</f>
        <v>3.6955315311496743E-4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0.38</v>
      </c>
      <c r="C2213" s="2">
        <f t="shared" si="204"/>
        <v>0.3865666225026328</v>
      </c>
      <c r="D2213" s="2">
        <f t="shared" si="206"/>
        <v>0.38538278446416369</v>
      </c>
      <c r="E2213" s="2">
        <f t="shared" si="205"/>
        <v>1.1838380384691094E-3</v>
      </c>
      <c r="F2213" s="2">
        <f t="shared" ref="F2213:F2276" si="209">(E2213*(2/(10)))+((1-(2/10))*F2212)</f>
        <v>4.4296947017213357E-5</v>
      </c>
      <c r="G2213" s="2">
        <f t="shared" si="207"/>
        <v>1.139541091451896E-3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0.37</v>
      </c>
      <c r="C2214" s="2">
        <f t="shared" si="204"/>
        <v>0.38709483442530468</v>
      </c>
      <c r="D2214" s="2">
        <f t="shared" si="206"/>
        <v>0.38424331894829966</v>
      </c>
      <c r="E2214" s="2">
        <f t="shared" si="205"/>
        <v>2.8515154770050177E-3</v>
      </c>
      <c r="F2214" s="2">
        <f t="shared" si="209"/>
        <v>6.0574065301477432E-4</v>
      </c>
      <c r="G2214" s="2">
        <f t="shared" si="207"/>
        <v>2.2457748239902435E-3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0.37</v>
      </c>
      <c r="C2215" s="2">
        <f t="shared" si="204"/>
        <v>0.38754178297525782</v>
      </c>
      <c r="D2215" s="2">
        <f t="shared" si="206"/>
        <v>0.3831882582854626</v>
      </c>
      <c r="E2215" s="2">
        <f t="shared" si="205"/>
        <v>4.3535246897952184E-3</v>
      </c>
      <c r="F2215" s="2">
        <f t="shared" si="209"/>
        <v>1.3552974603708631E-3</v>
      </c>
      <c r="G2215" s="2">
        <f t="shared" si="207"/>
        <v>2.9982272294243554E-3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0.38</v>
      </c>
      <c r="C2216" s="2">
        <f t="shared" si="204"/>
        <v>0.38791997020983354</v>
      </c>
      <c r="D2216" s="2">
        <f t="shared" si="206"/>
        <v>0.38295209100505795</v>
      </c>
      <c r="E2216" s="2">
        <f t="shared" si="205"/>
        <v>4.9678792047755937E-3</v>
      </c>
      <c r="F2216" s="2">
        <f t="shared" si="209"/>
        <v>2.0778138092518092E-3</v>
      </c>
      <c r="G2216" s="2">
        <f t="shared" si="207"/>
        <v>2.8900653955237846E-3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0.38</v>
      </c>
      <c r="C2217" s="2">
        <f t="shared" si="204"/>
        <v>0.38823997479293609</v>
      </c>
      <c r="D2217" s="2">
        <f t="shared" si="206"/>
        <v>0.38273341759727586</v>
      </c>
      <c r="E2217" s="2">
        <f t="shared" si="205"/>
        <v>5.5065571956602333E-3</v>
      </c>
      <c r="F2217" s="2">
        <f t="shared" si="209"/>
        <v>2.7635624865334938E-3</v>
      </c>
      <c r="G2217" s="2">
        <f t="shared" si="207"/>
        <v>2.7429947091267394E-3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0.38</v>
      </c>
      <c r="C2218" s="2">
        <f t="shared" si="204"/>
        <v>0.38697228636325359</v>
      </c>
      <c r="D2218" s="2">
        <f t="shared" si="206"/>
        <v>0.38253094221969985</v>
      </c>
      <c r="E2218" s="2">
        <f t="shared" si="205"/>
        <v>4.4413441435537382E-3</v>
      </c>
      <c r="F2218" s="2">
        <f t="shared" si="209"/>
        <v>3.0991188179375429E-3</v>
      </c>
      <c r="G2218" s="2">
        <f t="shared" si="207"/>
        <v>1.3422253256161953E-3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0.38</v>
      </c>
      <c r="C2219" s="2">
        <f t="shared" si="204"/>
        <v>0.38589962692275304</v>
      </c>
      <c r="D2219" s="2">
        <f t="shared" si="206"/>
        <v>0.38234346501824062</v>
      </c>
      <c r="E2219" s="2">
        <f t="shared" si="205"/>
        <v>3.5561619045124115E-3</v>
      </c>
      <c r="F2219" s="2">
        <f t="shared" si="209"/>
        <v>3.1905274352525166E-3</v>
      </c>
      <c r="G2219" s="2">
        <f t="shared" si="207"/>
        <v>3.6563446925989493E-4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0.37</v>
      </c>
      <c r="C2220" s="2">
        <f t="shared" si="204"/>
        <v>0.38499199201156026</v>
      </c>
      <c r="D2220" s="2">
        <f t="shared" si="206"/>
        <v>0.38142913427614872</v>
      </c>
      <c r="E2220" s="2">
        <f t="shared" si="205"/>
        <v>3.5628577354115398E-3</v>
      </c>
      <c r="F2220" s="2">
        <f t="shared" si="209"/>
        <v>3.2649934952843213E-3</v>
      </c>
      <c r="G2220" s="2">
        <f t="shared" si="207"/>
        <v>2.9786424012721857E-4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0.38</v>
      </c>
      <c r="C2221" s="2">
        <f t="shared" si="204"/>
        <v>0.38422399324055095</v>
      </c>
      <c r="D2221" s="2">
        <f t="shared" si="206"/>
        <v>0.38132327247791548</v>
      </c>
      <c r="E2221" s="2">
        <f t="shared" si="205"/>
        <v>2.9007207626354781E-3</v>
      </c>
      <c r="F2221" s="2">
        <f t="shared" si="209"/>
        <v>3.192138948754553E-3</v>
      </c>
      <c r="G2221" s="2">
        <f t="shared" si="207"/>
        <v>-2.914181861190749E-4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0.37</v>
      </c>
      <c r="C2222" s="2">
        <f t="shared" si="204"/>
        <v>0.38357414812662005</v>
      </c>
      <c r="D2222" s="2">
        <f t="shared" si="206"/>
        <v>0.38048451155362539</v>
      </c>
      <c r="E2222" s="2">
        <f t="shared" si="205"/>
        <v>3.0896365729946584E-3</v>
      </c>
      <c r="F2222" s="2">
        <f t="shared" si="209"/>
        <v>3.1716384736025743E-3</v>
      </c>
      <c r="G2222" s="2">
        <f t="shared" si="207"/>
        <v>-8.2001900607915883E-5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0.37</v>
      </c>
      <c r="C2223" s="2">
        <f t="shared" si="204"/>
        <v>0.38302427918406312</v>
      </c>
      <c r="D2223" s="2">
        <f t="shared" si="206"/>
        <v>0.37970788106817166</v>
      </c>
      <c r="E2223" s="2">
        <f t="shared" si="205"/>
        <v>3.3163981158914613E-3</v>
      </c>
      <c r="F2223" s="2">
        <f t="shared" si="209"/>
        <v>3.2005904020603517E-3</v>
      </c>
      <c r="G2223" s="2">
        <f t="shared" si="207"/>
        <v>1.1580771383110956E-4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0.37</v>
      </c>
      <c r="C2224" s="2">
        <f t="shared" si="204"/>
        <v>0.38102054392497647</v>
      </c>
      <c r="D2224" s="2">
        <f t="shared" si="206"/>
        <v>0.37898877876682557</v>
      </c>
      <c r="E2224" s="2">
        <f t="shared" si="205"/>
        <v>2.0317651581509E-3</v>
      </c>
      <c r="F2224" s="2">
        <f t="shared" si="209"/>
        <v>2.9668253532784618E-3</v>
      </c>
      <c r="G2224" s="2">
        <f t="shared" si="207"/>
        <v>-9.3506019512756182E-4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0.37</v>
      </c>
      <c r="C2225" s="2">
        <f t="shared" si="204"/>
        <v>0.37932507562882622</v>
      </c>
      <c r="D2225" s="2">
        <f t="shared" si="206"/>
        <v>0.37832294330261623</v>
      </c>
      <c r="E2225" s="2">
        <f t="shared" si="205"/>
        <v>1.0021323262099924E-3</v>
      </c>
      <c r="F2225" s="2">
        <f t="shared" si="209"/>
        <v>2.5738867478647684E-3</v>
      </c>
      <c r="G2225" s="2">
        <f t="shared" si="207"/>
        <v>-1.5717544216547761E-3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0.38</v>
      </c>
      <c r="C2226" s="2">
        <f t="shared" si="204"/>
        <v>0.37942891014746832</v>
      </c>
      <c r="D2226" s="2">
        <f t="shared" si="206"/>
        <v>0.37844716972464465</v>
      </c>
      <c r="E2226" s="2">
        <f t="shared" si="205"/>
        <v>9.8174042282367369E-4</v>
      </c>
      <c r="F2226" s="2">
        <f t="shared" si="209"/>
        <v>2.2554574828565497E-3</v>
      </c>
      <c r="G2226" s="2">
        <f t="shared" si="207"/>
        <v>-1.273717060032876E-3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0.38</v>
      </c>
      <c r="C2227" s="2">
        <f t="shared" si="204"/>
        <v>0.37951677012478086</v>
      </c>
      <c r="D2227" s="2">
        <f t="shared" si="206"/>
        <v>0.37856219418948578</v>
      </c>
      <c r="E2227" s="2">
        <f t="shared" si="205"/>
        <v>9.5457593529507667E-4</v>
      </c>
      <c r="F2227" s="2">
        <f t="shared" si="209"/>
        <v>1.995281173344255E-3</v>
      </c>
      <c r="G2227" s="2">
        <f t="shared" si="207"/>
        <v>-1.0407052380491783E-3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0.38</v>
      </c>
      <c r="C2228" s="2">
        <f t="shared" si="204"/>
        <v>0.37959111318250688</v>
      </c>
      <c r="D2228" s="2">
        <f t="shared" si="206"/>
        <v>0.37866869832359795</v>
      </c>
      <c r="E2228" s="2">
        <f t="shared" si="205"/>
        <v>9.2241485890892649E-4</v>
      </c>
      <c r="F2228" s="2">
        <f t="shared" si="209"/>
        <v>1.7807079104571895E-3</v>
      </c>
      <c r="G2228" s="2">
        <f t="shared" si="207"/>
        <v>-8.5829305154826304E-4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0.38</v>
      </c>
      <c r="C2229" s="2">
        <f t="shared" si="204"/>
        <v>0.37965401884673655</v>
      </c>
      <c r="D2229" s="2">
        <f t="shared" si="206"/>
        <v>0.37876731326259072</v>
      </c>
      <c r="E2229" s="2">
        <f t="shared" si="205"/>
        <v>8.8670558414583045E-4</v>
      </c>
      <c r="F2229" s="2">
        <f t="shared" si="209"/>
        <v>1.6019074451949177E-3</v>
      </c>
      <c r="G2229" s="2">
        <f t="shared" si="207"/>
        <v>-7.1520186104908723E-4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0.38</v>
      </c>
      <c r="C2230" s="2">
        <f t="shared" si="204"/>
        <v>0.37816878517800784</v>
      </c>
      <c r="D2230" s="2">
        <f t="shared" si="206"/>
        <v>0.37885862339128773</v>
      </c>
      <c r="E2230" s="2">
        <f t="shared" si="205"/>
        <v>-6.8983821327989192E-4</v>
      </c>
      <c r="F2230" s="2">
        <f t="shared" si="209"/>
        <v>1.1435583134999558E-3</v>
      </c>
      <c r="G2230" s="2">
        <f t="shared" si="207"/>
        <v>-1.8333965267798478E-3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0.38</v>
      </c>
      <c r="C2231" s="2">
        <f t="shared" si="204"/>
        <v>0.37845051053523737</v>
      </c>
      <c r="D2231" s="2">
        <f t="shared" si="206"/>
        <v>0.37894316980674791</v>
      </c>
      <c r="E2231" s="2">
        <f t="shared" si="205"/>
        <v>-4.9265927151054267E-4</v>
      </c>
      <c r="F2231" s="2">
        <f t="shared" si="209"/>
        <v>8.1631479649785612E-4</v>
      </c>
      <c r="G2231" s="2">
        <f t="shared" si="207"/>
        <v>-1.3089740680083989E-3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0.37</v>
      </c>
      <c r="C2232" s="2">
        <f t="shared" si="204"/>
        <v>0.37715043199135467</v>
      </c>
      <c r="D2232" s="2">
        <f t="shared" si="206"/>
        <v>0.37828071278402581</v>
      </c>
      <c r="E2232" s="2">
        <f t="shared" si="205"/>
        <v>-1.1302807926711345E-3</v>
      </c>
      <c r="F2232" s="2">
        <f t="shared" si="209"/>
        <v>4.2699567866405806E-4</v>
      </c>
      <c r="G2232" s="2">
        <f t="shared" si="207"/>
        <v>-1.5572764713351925E-3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0.37</v>
      </c>
      <c r="C2233" s="2">
        <f t="shared" si="204"/>
        <v>0.37605036553114624</v>
      </c>
      <c r="D2233" s="2">
        <f t="shared" si="206"/>
        <v>0.37766732665187575</v>
      </c>
      <c r="E2233" s="2">
        <f t="shared" si="205"/>
        <v>-1.6169611207295098E-3</v>
      </c>
      <c r="F2233" s="2">
        <f t="shared" si="209"/>
        <v>1.8204318785344494E-5</v>
      </c>
      <c r="G2233" s="2">
        <f t="shared" si="207"/>
        <v>-1.6351654395148543E-3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0.37</v>
      </c>
      <c r="C2234" s="2">
        <f t="shared" si="204"/>
        <v>0.37511954006481601</v>
      </c>
      <c r="D2234" s="2">
        <f t="shared" si="206"/>
        <v>0.37709937652951453</v>
      </c>
      <c r="E2234" s="2">
        <f t="shared" si="205"/>
        <v>-1.9798364646985145E-3</v>
      </c>
      <c r="F2234" s="2">
        <f t="shared" si="209"/>
        <v>-3.8140383791142736E-4</v>
      </c>
      <c r="G2234" s="2">
        <f t="shared" si="207"/>
        <v>-1.5984326267870872E-3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0.37</v>
      </c>
      <c r="C2235" s="2">
        <f t="shared" si="204"/>
        <v>0.37433191851638276</v>
      </c>
      <c r="D2235" s="2">
        <f t="shared" si="206"/>
        <v>0.37657349678658752</v>
      </c>
      <c r="E2235" s="2">
        <f t="shared" si="205"/>
        <v>-2.2415782702047693E-3</v>
      </c>
      <c r="F2235" s="2">
        <f t="shared" si="209"/>
        <v>-7.5343872437009574E-4</v>
      </c>
      <c r="G2235" s="2">
        <f t="shared" si="207"/>
        <v>-1.4881395458346736E-3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0.38</v>
      </c>
      <c r="C2236" s="2">
        <f t="shared" si="204"/>
        <v>0.37520393105232386</v>
      </c>
      <c r="D2236" s="2">
        <f t="shared" si="206"/>
        <v>0.37682731183943291</v>
      </c>
      <c r="E2236" s="2">
        <f t="shared" si="205"/>
        <v>-1.6233807871090522E-3</v>
      </c>
      <c r="F2236" s="2">
        <f t="shared" si="209"/>
        <v>-9.2742713691788717E-4</v>
      </c>
      <c r="G2236" s="2">
        <f t="shared" si="207"/>
        <v>-6.9595365019116504E-4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0.38</v>
      </c>
      <c r="C2237" s="2">
        <f t="shared" si="204"/>
        <v>0.37594178781350479</v>
      </c>
      <c r="D2237" s="2">
        <f t="shared" si="206"/>
        <v>0.37706232577725268</v>
      </c>
      <c r="E2237" s="2">
        <f t="shared" si="205"/>
        <v>-1.1205379637478918E-3</v>
      </c>
      <c r="F2237" s="2">
        <f t="shared" si="209"/>
        <v>-9.660493022838881E-4</v>
      </c>
      <c r="G2237" s="2">
        <f t="shared" si="207"/>
        <v>-1.5448866146400373E-4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0.38</v>
      </c>
      <c r="C2238" s="2">
        <f t="shared" si="204"/>
        <v>0.37656612814988866</v>
      </c>
      <c r="D2238" s="2">
        <f t="shared" si="206"/>
        <v>0.37727993127523396</v>
      </c>
      <c r="E2238" s="2">
        <f t="shared" si="205"/>
        <v>-7.1380312534530255E-4</v>
      </c>
      <c r="F2238" s="2">
        <f t="shared" si="209"/>
        <v>-9.1560006689617103E-4</v>
      </c>
      <c r="G2238" s="2">
        <f t="shared" si="207"/>
        <v>2.0179694155086849E-4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0.38</v>
      </c>
      <c r="C2239" s="2">
        <f t="shared" si="204"/>
        <v>0.37709441612682887</v>
      </c>
      <c r="D2239" s="2">
        <f t="shared" si="206"/>
        <v>0.37748141784743883</v>
      </c>
      <c r="E2239" s="2">
        <f t="shared" si="205"/>
        <v>-3.8700172060995852E-4</v>
      </c>
      <c r="F2239" s="2">
        <f t="shared" si="209"/>
        <v>-8.0988039763892853E-4</v>
      </c>
      <c r="G2239" s="2">
        <f t="shared" si="207"/>
        <v>4.2287867702897001E-4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0.37</v>
      </c>
      <c r="C2240" s="2">
        <f t="shared" si="204"/>
        <v>0.37754142903039367</v>
      </c>
      <c r="D2240" s="2">
        <f t="shared" si="206"/>
        <v>0.37692723874762851</v>
      </c>
      <c r="E2240" s="2">
        <f t="shared" si="205"/>
        <v>6.1419028276515908E-4</v>
      </c>
      <c r="F2240" s="2">
        <f t="shared" si="209"/>
        <v>-5.2506626155811103E-4</v>
      </c>
      <c r="G2240" s="2">
        <f t="shared" si="207"/>
        <v>1.13925654432327E-3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0.37</v>
      </c>
      <c r="C2241" s="2">
        <f t="shared" si="204"/>
        <v>0.3779196707180254</v>
      </c>
      <c r="D2241" s="2">
        <f t="shared" si="206"/>
        <v>0.37641410995150787</v>
      </c>
      <c r="E2241" s="2">
        <f t="shared" si="205"/>
        <v>1.505560766517533E-3</v>
      </c>
      <c r="F2241" s="2">
        <f t="shared" si="209"/>
        <v>-1.1894085594298223E-4</v>
      </c>
      <c r="G2241" s="2">
        <f t="shared" si="207"/>
        <v>1.6245016224605152E-3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0.38</v>
      </c>
      <c r="C2242" s="2">
        <f t="shared" si="204"/>
        <v>0.37670125983832919</v>
      </c>
      <c r="D2242" s="2">
        <f t="shared" si="206"/>
        <v>0.37667973143658134</v>
      </c>
      <c r="E2242" s="2">
        <f t="shared" si="205"/>
        <v>2.152840174785009E-5</v>
      </c>
      <c r="F2242" s="2">
        <f t="shared" si="209"/>
        <v>-9.0847004404815765E-5</v>
      </c>
      <c r="G2242" s="2">
        <f t="shared" si="207"/>
        <v>1.1237540615266586E-4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0.37</v>
      </c>
      <c r="C2243" s="2">
        <f t="shared" si="204"/>
        <v>0.37567029678627856</v>
      </c>
      <c r="D2243" s="2">
        <f t="shared" si="206"/>
        <v>0.37618493651535306</v>
      </c>
      <c r="E2243" s="2">
        <f t="shared" si="205"/>
        <v>-5.1463972907450639E-4</v>
      </c>
      <c r="F2243" s="2">
        <f t="shared" si="209"/>
        <v>-1.7560554933875391E-4</v>
      </c>
      <c r="G2243" s="2">
        <f t="shared" si="207"/>
        <v>-3.3903417973575248E-4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0.37</v>
      </c>
      <c r="C2244" s="2">
        <f t="shared" si="204"/>
        <v>0.37479794343454337</v>
      </c>
      <c r="D2244" s="2">
        <f t="shared" si="206"/>
        <v>0.3757267930697713</v>
      </c>
      <c r="E2244" s="2">
        <f t="shared" si="205"/>
        <v>-9.2884963522793518E-4</v>
      </c>
      <c r="F2244" s="2">
        <f t="shared" si="209"/>
        <v>-3.2625436651659019E-4</v>
      </c>
      <c r="G2244" s="2">
        <f t="shared" si="207"/>
        <v>-6.0259526871134499E-4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0.37</v>
      </c>
      <c r="C2245" s="2">
        <f t="shared" si="204"/>
        <v>0.37405979829076746</v>
      </c>
      <c r="D2245" s="2">
        <f t="shared" si="206"/>
        <v>0.37530258617571416</v>
      </c>
      <c r="E2245" s="2">
        <f t="shared" si="205"/>
        <v>-1.2427878849466945E-3</v>
      </c>
      <c r="F2245" s="2">
        <f t="shared" si="209"/>
        <v>-5.0956107020261104E-4</v>
      </c>
      <c r="G2245" s="2">
        <f t="shared" si="207"/>
        <v>-7.3322681474408341E-4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0.36</v>
      </c>
      <c r="C2246" s="2">
        <f t="shared" si="204"/>
        <v>0.37497367547680321</v>
      </c>
      <c r="D2246" s="2">
        <f t="shared" si="206"/>
        <v>0.37416906127380939</v>
      </c>
      <c r="E2246" s="2">
        <f t="shared" si="205"/>
        <v>8.0461420299382524E-4</v>
      </c>
      <c r="F2246" s="2">
        <f t="shared" si="209"/>
        <v>-2.4672601556332381E-4</v>
      </c>
      <c r="G2246" s="2">
        <f t="shared" si="207"/>
        <v>1.0513402185571489E-3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0.37</v>
      </c>
      <c r="C2247" s="2">
        <f t="shared" si="204"/>
        <v>0.37574695617267961</v>
      </c>
      <c r="D2247" s="2">
        <f t="shared" si="206"/>
        <v>0.37386024192019385</v>
      </c>
      <c r="E2247" s="2">
        <f t="shared" si="205"/>
        <v>1.8867142524857661E-3</v>
      </c>
      <c r="F2247" s="2">
        <f t="shared" si="209"/>
        <v>1.7996203804649419E-4</v>
      </c>
      <c r="G2247" s="2">
        <f t="shared" si="207"/>
        <v>1.7067522144392719E-3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0.37</v>
      </c>
      <c r="C2248" s="2">
        <f t="shared" si="204"/>
        <v>0.37640127060765199</v>
      </c>
      <c r="D2248" s="2">
        <f t="shared" si="206"/>
        <v>0.37357429807425352</v>
      </c>
      <c r="E2248" s="2">
        <f t="shared" si="205"/>
        <v>2.8269725333984752E-3</v>
      </c>
      <c r="F2248" s="2">
        <f t="shared" si="209"/>
        <v>7.0936413711689041E-4</v>
      </c>
      <c r="G2248" s="2">
        <f t="shared" si="207"/>
        <v>2.1176083962815848E-3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0.36</v>
      </c>
      <c r="C2249" s="2">
        <f t="shared" si="204"/>
        <v>0.3769549212833978</v>
      </c>
      <c r="D2249" s="2">
        <f t="shared" si="206"/>
        <v>0.37256879451319769</v>
      </c>
      <c r="E2249" s="2">
        <f t="shared" si="205"/>
        <v>4.3861267702001161E-3</v>
      </c>
      <c r="F2249" s="2">
        <f t="shared" si="209"/>
        <v>1.4447166637335355E-3</v>
      </c>
      <c r="G2249" s="2">
        <f t="shared" si="207"/>
        <v>2.9414101064665805E-3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0.36</v>
      </c>
      <c r="C2250" s="2">
        <f t="shared" si="204"/>
        <v>0.37588493339364426</v>
      </c>
      <c r="D2250" s="2">
        <f t="shared" si="206"/>
        <v>0.37163777269740528</v>
      </c>
      <c r="E2250" s="2">
        <f t="shared" si="205"/>
        <v>4.247160696238983E-3</v>
      </c>
      <c r="F2250" s="2">
        <f t="shared" si="209"/>
        <v>2.005205470234625E-3</v>
      </c>
      <c r="G2250" s="2">
        <f t="shared" si="207"/>
        <v>2.2419552260043579E-3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0.36</v>
      </c>
      <c r="C2251" s="2">
        <f t="shared" si="204"/>
        <v>0.37497955902539126</v>
      </c>
      <c r="D2251" s="2">
        <f t="shared" si="206"/>
        <v>0.37077571546056043</v>
      </c>
      <c r="E2251" s="2">
        <f t="shared" si="205"/>
        <v>4.2038435648308337E-3</v>
      </c>
      <c r="F2251" s="2">
        <f t="shared" si="209"/>
        <v>2.4449330891538668E-3</v>
      </c>
      <c r="G2251" s="2">
        <f t="shared" si="207"/>
        <v>1.7589104756769668E-3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5">
        <f>TITRES_STAT!D2255</f>
        <v>0.36</v>
      </c>
      <c r="C2252" s="2">
        <f t="shared" si="204"/>
        <v>0.37575193455994643</v>
      </c>
      <c r="D2252" s="2">
        <f t="shared" si="206"/>
        <v>0.36997751431533371</v>
      </c>
      <c r="E2252" s="2">
        <f t="shared" si="205"/>
        <v>5.7744202446127213E-3</v>
      </c>
      <c r="F2252" s="2">
        <f t="shared" si="209"/>
        <v>3.1108305202456376E-3</v>
      </c>
      <c r="G2252" s="2">
        <f t="shared" si="207"/>
        <v>2.6635897243670837E-3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5">
        <f>TITRES_STAT!D2256</f>
        <v>0.36</v>
      </c>
      <c r="C2253" s="2">
        <f t="shared" si="204"/>
        <v>0.37486702155072388</v>
      </c>
      <c r="D2253" s="2">
        <f t="shared" si="206"/>
        <v>0.36923843918086457</v>
      </c>
      <c r="E2253" s="2">
        <f t="shared" si="205"/>
        <v>5.6285823698593029E-3</v>
      </c>
      <c r="F2253" s="2">
        <f t="shared" si="209"/>
        <v>3.6143808901683708E-3</v>
      </c>
      <c r="G2253" s="2">
        <f t="shared" si="207"/>
        <v>2.0142014796909321E-3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5">
        <f>TITRES_STAT!D2257</f>
        <v>0.36</v>
      </c>
      <c r="C2254" s="2">
        <f t="shared" si="204"/>
        <v>0.37411824900445867</v>
      </c>
      <c r="D2254" s="2">
        <f t="shared" si="206"/>
        <v>0.3685541103526524</v>
      </c>
      <c r="E2254" s="2">
        <f t="shared" si="205"/>
        <v>5.5641386518062719E-3</v>
      </c>
      <c r="F2254" s="2">
        <f t="shared" si="209"/>
        <v>4.0043324424959507E-3</v>
      </c>
      <c r="G2254" s="2">
        <f t="shared" si="207"/>
        <v>1.5598062093103212E-3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5">
        <f>TITRES_STAT!D2258</f>
        <v>0.37</v>
      </c>
      <c r="C2255" s="2">
        <f t="shared" ref="C2255:C2318" si="210">$C$4*B2245+C2254*(1-$C$4)</f>
        <v>0.37348467223454196</v>
      </c>
      <c r="D2255" s="2">
        <f t="shared" si="206"/>
        <v>0.36866121328949292</v>
      </c>
      <c r="E2255" s="2">
        <f t="shared" si="205"/>
        <v>4.8234589450490417E-3</v>
      </c>
      <c r="F2255" s="2">
        <f t="shared" si="209"/>
        <v>4.1681577430065691E-3</v>
      </c>
      <c r="G2255" s="2">
        <f t="shared" si="207"/>
        <v>6.5530120204247266E-4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5">
        <f>TITRES_STAT!D2259</f>
        <v>0.37</v>
      </c>
      <c r="C2256" s="2">
        <f t="shared" si="210"/>
        <v>0.37141010727538165</v>
      </c>
      <c r="D2256" s="2">
        <f t="shared" si="206"/>
        <v>0.36876038267545636</v>
      </c>
      <c r="E2256" s="2">
        <f t="shared" si="205"/>
        <v>2.6497245999252961E-3</v>
      </c>
      <c r="F2256" s="2">
        <f t="shared" si="209"/>
        <v>3.8644711143903145E-3</v>
      </c>
      <c r="G2256" s="2">
        <f t="shared" si="207"/>
        <v>-1.2147465144650184E-3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0.37</v>
      </c>
      <c r="C2257" s="2">
        <f t="shared" si="210"/>
        <v>0.37119316769455368</v>
      </c>
      <c r="D2257" s="2">
        <f t="shared" si="206"/>
        <v>0.36885220618097808</v>
      </c>
      <c r="E2257" s="2">
        <f t="shared" si="205"/>
        <v>2.3409615135756012E-3</v>
      </c>
      <c r="F2257" s="2">
        <f t="shared" si="209"/>
        <v>3.559769194227372E-3</v>
      </c>
      <c r="G2257" s="2">
        <f t="shared" si="207"/>
        <v>-1.2188076806517708E-3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0.36</v>
      </c>
      <c r="C2258" s="2">
        <f t="shared" si="210"/>
        <v>0.37100960343385309</v>
      </c>
      <c r="D2258" s="2">
        <f t="shared" si="206"/>
        <v>0.36819648720460935</v>
      </c>
      <c r="E2258" s="2">
        <f t="shared" si="205"/>
        <v>2.8131162292437395E-3</v>
      </c>
      <c r="F2258" s="2">
        <f t="shared" si="209"/>
        <v>3.4104386012306456E-3</v>
      </c>
      <c r="G2258" s="2">
        <f t="shared" si="207"/>
        <v>-5.9732237198690608E-4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0.37</v>
      </c>
      <c r="C2259" s="2">
        <f t="shared" si="210"/>
        <v>0.36931581829018334</v>
      </c>
      <c r="D2259" s="2">
        <f t="shared" si="206"/>
        <v>0.36833008074500861</v>
      </c>
      <c r="E2259" s="2">
        <f t="shared" si="205"/>
        <v>9.8573754517472523E-4</v>
      </c>
      <c r="F2259" s="2">
        <f t="shared" si="209"/>
        <v>2.9254983900194619E-3</v>
      </c>
      <c r="G2259" s="2">
        <f t="shared" si="207"/>
        <v>-1.9397608448447367E-3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0.38</v>
      </c>
      <c r="C2260" s="2">
        <f t="shared" si="210"/>
        <v>0.36788261547630896</v>
      </c>
      <c r="D2260" s="2">
        <f t="shared" si="206"/>
        <v>0.36919451920834129</v>
      </c>
      <c r="E2260" s="2">
        <f t="shared" si="205"/>
        <v>-1.3119037320323268E-3</v>
      </c>
      <c r="F2260" s="2">
        <f t="shared" si="209"/>
        <v>2.0780179656091045E-3</v>
      </c>
      <c r="G2260" s="2">
        <f t="shared" si="207"/>
        <v>-3.3899216976414313E-3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0.38</v>
      </c>
      <c r="C2261" s="2">
        <f t="shared" si="210"/>
        <v>0.36666990540303063</v>
      </c>
      <c r="D2261" s="2">
        <f t="shared" si="206"/>
        <v>0.36999492519290861</v>
      </c>
      <c r="E2261" s="2">
        <f t="shared" si="205"/>
        <v>-3.325019789877981E-3</v>
      </c>
      <c r="F2261" s="2">
        <f t="shared" si="209"/>
        <v>9.9741041451168735E-4</v>
      </c>
      <c r="G2261" s="2">
        <f t="shared" si="207"/>
        <v>-4.3224302043896688E-3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0.38</v>
      </c>
      <c r="C2262" s="2">
        <f t="shared" si="210"/>
        <v>0.36564376611025667</v>
      </c>
      <c r="D2262" s="2">
        <f t="shared" si="206"/>
        <v>0.37073604184528575</v>
      </c>
      <c r="E2262" s="2">
        <f t="shared" si="205"/>
        <v>-5.0922757350290726E-3</v>
      </c>
      <c r="F2262" s="2">
        <f t="shared" si="209"/>
        <v>-2.2052681539646462E-4</v>
      </c>
      <c r="G2262" s="2">
        <f t="shared" si="207"/>
        <v>-4.8717489196326083E-3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0.38</v>
      </c>
      <c r="C2263" s="2">
        <f t="shared" si="210"/>
        <v>0.36477549440098639</v>
      </c>
      <c r="D2263" s="2">
        <f t="shared" si="206"/>
        <v>0.37142226096785719</v>
      </c>
      <c r="E2263" s="2">
        <f t="shared" si="205"/>
        <v>-6.6467665668707987E-3</v>
      </c>
      <c r="F2263" s="2">
        <f t="shared" si="209"/>
        <v>-1.5057747656913316E-3</v>
      </c>
      <c r="G2263" s="2">
        <f t="shared" si="207"/>
        <v>-5.1409918011794675E-3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0.39</v>
      </c>
      <c r="C2264" s="2">
        <f t="shared" si="210"/>
        <v>0.36404080295468078</v>
      </c>
      <c r="D2264" s="2">
        <f t="shared" si="206"/>
        <v>0.37279838978505297</v>
      </c>
      <c r="E2264" s="2">
        <f t="shared" si="205"/>
        <v>-8.7575868303721993E-3</v>
      </c>
      <c r="F2264" s="2">
        <f t="shared" si="209"/>
        <v>-2.9561371786275053E-3</v>
      </c>
      <c r="G2264" s="2">
        <f t="shared" si="207"/>
        <v>-5.801449651744694E-3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0.38</v>
      </c>
      <c r="C2265" s="2">
        <f t="shared" si="210"/>
        <v>0.3649576025001145</v>
      </c>
      <c r="D2265" s="2">
        <f t="shared" si="206"/>
        <v>0.37333184239356759</v>
      </c>
      <c r="E2265" s="2">
        <f t="shared" si="205"/>
        <v>-8.3742398934530948E-3</v>
      </c>
      <c r="F2265" s="2">
        <f t="shared" si="209"/>
        <v>-4.0397577215926239E-3</v>
      </c>
      <c r="G2265" s="2">
        <f t="shared" si="207"/>
        <v>-4.3344821718604709E-3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0.39</v>
      </c>
      <c r="C2266" s="2">
        <f t="shared" si="210"/>
        <v>0.36573335596163531</v>
      </c>
      <c r="D2266" s="2">
        <f t="shared" si="206"/>
        <v>0.3745665207347848</v>
      </c>
      <c r="E2266" s="2">
        <f t="shared" si="205"/>
        <v>-8.8331647731494933E-3</v>
      </c>
      <c r="F2266" s="2">
        <f t="shared" si="209"/>
        <v>-4.9984391319039985E-3</v>
      </c>
      <c r="G2266" s="2">
        <f t="shared" si="207"/>
        <v>-3.8347256412454948E-3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0.39</v>
      </c>
      <c r="C2267" s="2">
        <f t="shared" si="210"/>
        <v>0.36638976273676832</v>
      </c>
      <c r="D2267" s="2">
        <f t="shared" si="206"/>
        <v>0.37570974142109709</v>
      </c>
      <c r="E2267" s="2">
        <f t="shared" si="205"/>
        <v>-9.3199786843287669E-3</v>
      </c>
      <c r="F2267" s="2">
        <f t="shared" si="209"/>
        <v>-5.8627470423889523E-3</v>
      </c>
      <c r="G2267" s="2">
        <f t="shared" si="207"/>
        <v>-3.4572316419398145E-3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0.39</v>
      </c>
      <c r="C2268" s="2">
        <f t="shared" si="210"/>
        <v>0.36540672231572702</v>
      </c>
      <c r="D2268" s="2">
        <f t="shared" si="206"/>
        <v>0.37676827909360844</v>
      </c>
      <c r="E2268" s="2">
        <f t="shared" ref="E2268:E2331" si="211">C2268-D2268</f>
        <v>-1.1361556777881421E-2</v>
      </c>
      <c r="F2268" s="2">
        <f t="shared" si="209"/>
        <v>-6.962508989487446E-3</v>
      </c>
      <c r="G2268" s="2">
        <f t="shared" si="207"/>
        <v>-4.3990477883939748E-3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0.39</v>
      </c>
      <c r="C2269" s="2">
        <f t="shared" si="210"/>
        <v>0.36611338042099978</v>
      </c>
      <c r="D2269" s="2">
        <f t="shared" ref="D2269:D2332" si="212">$D$4*B2269+(1-$D$4)*D2268</f>
        <v>0.377748406568156</v>
      </c>
      <c r="E2269" s="2">
        <f t="shared" si="211"/>
        <v>-1.1635026147156224E-2</v>
      </c>
      <c r="F2269" s="2">
        <f t="shared" si="209"/>
        <v>-7.8970124210212024E-3</v>
      </c>
      <c r="G2269" s="2">
        <f t="shared" si="207"/>
        <v>-3.738013726135022E-3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0.38</v>
      </c>
      <c r="C2270" s="2">
        <f t="shared" si="210"/>
        <v>0.36824978343315362</v>
      </c>
      <c r="D2270" s="2">
        <f t="shared" si="212"/>
        <v>0.37791519126681111</v>
      </c>
      <c r="E2270" s="2">
        <f t="shared" si="211"/>
        <v>-9.6654078336574911E-3</v>
      </c>
      <c r="F2270" s="2">
        <f t="shared" si="209"/>
        <v>-8.2506915035484608E-3</v>
      </c>
      <c r="G2270" s="2">
        <f t="shared" si="207"/>
        <v>-1.4147163301090303E-3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0.39</v>
      </c>
      <c r="C2271" s="2">
        <f t="shared" si="210"/>
        <v>0.37005750905882229</v>
      </c>
      <c r="D2271" s="2">
        <f t="shared" si="212"/>
        <v>0.37881036228408438</v>
      </c>
      <c r="E2271" s="2">
        <f t="shared" si="211"/>
        <v>-8.7528532252620916E-3</v>
      </c>
      <c r="F2271" s="2">
        <f t="shared" si="209"/>
        <v>-8.3511238478911863E-3</v>
      </c>
      <c r="G2271" s="2">
        <f t="shared" si="207"/>
        <v>-4.0172937737090533E-4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0.39</v>
      </c>
      <c r="C2272" s="2">
        <f t="shared" si="210"/>
        <v>0.37158712304977271</v>
      </c>
      <c r="D2272" s="2">
        <f t="shared" si="212"/>
        <v>0.37963922433711517</v>
      </c>
      <c r="E2272" s="2">
        <f t="shared" si="211"/>
        <v>-8.0521012873424613E-3</v>
      </c>
      <c r="F2272" s="2">
        <f t="shared" si="209"/>
        <v>-8.2913193357814427E-3</v>
      </c>
      <c r="G2272" s="2">
        <f t="shared" si="207"/>
        <v>2.3921804843898137E-4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0.39</v>
      </c>
      <c r="C2273" s="2">
        <f t="shared" si="210"/>
        <v>0.3728814118113461</v>
      </c>
      <c r="D2273" s="2">
        <f t="shared" si="212"/>
        <v>0.3804066892010326</v>
      </c>
      <c r="E2273" s="2">
        <f t="shared" si="211"/>
        <v>-7.5252773896865022E-3</v>
      </c>
      <c r="F2273" s="2">
        <f t="shared" si="209"/>
        <v>-8.1381109465624556E-3</v>
      </c>
      <c r="G2273" s="2">
        <f t="shared" si="207"/>
        <v>6.1283355687595346E-4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0.39</v>
      </c>
      <c r="C2274" s="2">
        <f t="shared" si="210"/>
        <v>0.37551504076344672</v>
      </c>
      <c r="D2274" s="2">
        <f t="shared" si="212"/>
        <v>0.38111730481577094</v>
      </c>
      <c r="E2274" s="2">
        <f t="shared" si="211"/>
        <v>-5.602264052324224E-3</v>
      </c>
      <c r="F2274" s="2">
        <f t="shared" si="209"/>
        <v>-7.6309415677148097E-3</v>
      </c>
      <c r="G2274" s="2">
        <f t="shared" si="207"/>
        <v>2.0286775153905857E-3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0.38</v>
      </c>
      <c r="C2275" s="2">
        <f t="shared" si="210"/>
        <v>0.37620503449214721</v>
      </c>
      <c r="D2275" s="2">
        <f t="shared" si="212"/>
        <v>0.38103454149608418</v>
      </c>
      <c r="E2275" s="2">
        <f t="shared" si="211"/>
        <v>-4.8295070039369725E-3</v>
      </c>
      <c r="F2275" s="2">
        <f t="shared" si="209"/>
        <v>-7.0706546549592422E-3</v>
      </c>
      <c r="G2275" s="2">
        <f t="shared" si="207"/>
        <v>2.2411476510222697E-3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0.37</v>
      </c>
      <c r="C2276" s="2">
        <f t="shared" si="210"/>
        <v>0.37832733687797071</v>
      </c>
      <c r="D2276" s="2">
        <f t="shared" si="212"/>
        <v>0.38021716805192979</v>
      </c>
      <c r="E2276" s="2">
        <f t="shared" si="211"/>
        <v>-1.8898311739590778E-3</v>
      </c>
      <c r="F2276" s="2">
        <f t="shared" si="209"/>
        <v>-6.0344899587592097E-3</v>
      </c>
      <c r="G2276" s="2">
        <f t="shared" ref="G2276:G2339" si="213">E2276-F2276</f>
        <v>4.1446587848001318E-3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0.38</v>
      </c>
      <c r="C2277" s="2">
        <f t="shared" si="210"/>
        <v>0.38012313120443675</v>
      </c>
      <c r="D2277" s="2">
        <f t="shared" si="212"/>
        <v>0.38020108152956461</v>
      </c>
      <c r="E2277" s="2">
        <f t="shared" si="211"/>
        <v>-7.7950325127862374E-5</v>
      </c>
      <c r="F2277" s="2">
        <f t="shared" ref="F2277:F2340" si="215">(E2277*(2/(10)))+((1-(2/10))*F2276)</f>
        <v>-4.8431820320329411E-3</v>
      </c>
      <c r="G2277" s="2">
        <f t="shared" si="213"/>
        <v>4.7652317069050787E-3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0.39</v>
      </c>
      <c r="C2278" s="2">
        <f t="shared" si="210"/>
        <v>0.38164264948067722</v>
      </c>
      <c r="D2278" s="2">
        <f t="shared" si="212"/>
        <v>0.38092692734218947</v>
      </c>
      <c r="E2278" s="2">
        <f t="shared" si="211"/>
        <v>7.1572213848775101E-4</v>
      </c>
      <c r="F2278" s="2">
        <f t="shared" si="215"/>
        <v>-3.7314011979288028E-3</v>
      </c>
      <c r="G2278" s="2">
        <f t="shared" si="213"/>
        <v>4.4471233364165533E-3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0.4</v>
      </c>
      <c r="C2279" s="2">
        <f t="shared" si="210"/>
        <v>0.38292839571441917</v>
      </c>
      <c r="D2279" s="2">
        <f t="shared" si="212"/>
        <v>0.3823397475390643</v>
      </c>
      <c r="E2279" s="2">
        <f t="shared" si="211"/>
        <v>5.8864817535486669E-4</v>
      </c>
      <c r="F2279" s="2">
        <f t="shared" si="215"/>
        <v>-2.8673913232720692E-3</v>
      </c>
      <c r="G2279" s="2">
        <f t="shared" si="213"/>
        <v>3.4560394986269359E-3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0.39</v>
      </c>
      <c r="C2280" s="2">
        <f t="shared" si="210"/>
        <v>0.38247787329681621</v>
      </c>
      <c r="D2280" s="2">
        <f t="shared" si="212"/>
        <v>0.38290717364728177</v>
      </c>
      <c r="E2280" s="2">
        <f t="shared" si="211"/>
        <v>-4.293003504655668E-4</v>
      </c>
      <c r="F2280" s="2">
        <f t="shared" si="215"/>
        <v>-2.3797731287107686E-3</v>
      </c>
      <c r="G2280" s="2">
        <f t="shared" si="213"/>
        <v>1.9504727782452018E-3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0.38</v>
      </c>
      <c r="C2281" s="2">
        <f t="shared" si="210"/>
        <v>0.38363512355884449</v>
      </c>
      <c r="D2281" s="2">
        <f t="shared" si="212"/>
        <v>0.38269182745118685</v>
      </c>
      <c r="E2281" s="2">
        <f t="shared" si="211"/>
        <v>9.4329610765764293E-4</v>
      </c>
      <c r="F2281" s="2">
        <f t="shared" si="215"/>
        <v>-1.7151592814370863E-3</v>
      </c>
      <c r="G2281" s="2">
        <f t="shared" si="213"/>
        <v>2.6584553890947292E-3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0.37</v>
      </c>
      <c r="C2282" s="2">
        <f t="shared" si="210"/>
        <v>0.38461433531902228</v>
      </c>
      <c r="D2282" s="2">
        <f t="shared" si="212"/>
        <v>0.38175169208443227</v>
      </c>
      <c r="E2282" s="2">
        <f t="shared" si="211"/>
        <v>2.8626432345900121E-3</v>
      </c>
      <c r="F2282" s="2">
        <f t="shared" si="215"/>
        <v>-7.9959877823166661E-4</v>
      </c>
      <c r="G2282" s="2">
        <f t="shared" si="213"/>
        <v>3.6622420128216786E-3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0.37</v>
      </c>
      <c r="C2283" s="2">
        <f t="shared" si="210"/>
        <v>0.38544289911609575</v>
      </c>
      <c r="D2283" s="2">
        <f t="shared" si="212"/>
        <v>0.38088119637447432</v>
      </c>
      <c r="E2283" s="2">
        <f t="shared" si="211"/>
        <v>4.5617027416214317E-3</v>
      </c>
      <c r="F2283" s="2">
        <f t="shared" si="215"/>
        <v>2.7266152573895302E-4</v>
      </c>
      <c r="G2283" s="2">
        <f t="shared" si="213"/>
        <v>4.2890412158824789E-3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0.37</v>
      </c>
      <c r="C2284" s="2">
        <f t="shared" si="210"/>
        <v>0.3861439915597733</v>
      </c>
      <c r="D2284" s="2">
        <f t="shared" si="212"/>
        <v>0.38007518182821692</v>
      </c>
      <c r="E2284" s="2">
        <f t="shared" si="211"/>
        <v>6.0688097315563794E-3</v>
      </c>
      <c r="F2284" s="2">
        <f t="shared" si="215"/>
        <v>1.4318911669024383E-3</v>
      </c>
      <c r="G2284" s="2">
        <f t="shared" si="213"/>
        <v>4.6369185646539411E-3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0.38</v>
      </c>
      <c r="C2285" s="2">
        <f t="shared" si="210"/>
        <v>0.38519876208903892</v>
      </c>
      <c r="D2285" s="2">
        <f t="shared" si="212"/>
        <v>0.38006961280390456</v>
      </c>
      <c r="E2285" s="2">
        <f t="shared" si="211"/>
        <v>5.1291492851343601E-3</v>
      </c>
      <c r="F2285" s="2">
        <f t="shared" si="215"/>
        <v>2.1713427905488227E-3</v>
      </c>
      <c r="G2285" s="2">
        <f t="shared" si="213"/>
        <v>2.9578064945855373E-3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0.37</v>
      </c>
      <c r="C2286" s="2">
        <f t="shared" si="210"/>
        <v>0.38286049099841751</v>
      </c>
      <c r="D2286" s="2">
        <f t="shared" si="212"/>
        <v>0.37932371555917088</v>
      </c>
      <c r="E2286" s="2">
        <f t="shared" si="211"/>
        <v>3.5367754392466311E-3</v>
      </c>
      <c r="F2286" s="2">
        <f t="shared" si="215"/>
        <v>2.4444293202883845E-3</v>
      </c>
      <c r="G2286" s="2">
        <f t="shared" si="213"/>
        <v>1.0923461189582466E-3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5">
        <f>TITRES_STAT!D2290</f>
        <v>0.37</v>
      </c>
      <c r="C2287" s="2">
        <f t="shared" si="210"/>
        <v>0.38242041546019945</v>
      </c>
      <c r="D2287" s="2">
        <f t="shared" si="212"/>
        <v>0.37863306996219526</v>
      </c>
      <c r="E2287" s="2">
        <f t="shared" si="211"/>
        <v>3.787345498004191E-3</v>
      </c>
      <c r="F2287" s="2">
        <f t="shared" si="215"/>
        <v>2.713012555831546E-3</v>
      </c>
      <c r="G2287" s="2">
        <f t="shared" si="213"/>
        <v>1.0743329421726449E-3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5">
        <f>TITRES_STAT!D2291</f>
        <v>0.38</v>
      </c>
      <c r="C2288" s="2">
        <f t="shared" si="210"/>
        <v>0.38358650538939953</v>
      </c>
      <c r="D2288" s="2">
        <f t="shared" si="212"/>
        <v>0.3787343240390697</v>
      </c>
      <c r="E2288" s="2">
        <f t="shared" si="211"/>
        <v>4.8521813503298317E-3</v>
      </c>
      <c r="F2288" s="2">
        <f t="shared" si="215"/>
        <v>3.1408463147312034E-3</v>
      </c>
      <c r="G2288" s="2">
        <f t="shared" si="213"/>
        <v>1.7113350355986282E-3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0.38</v>
      </c>
      <c r="C2289" s="2">
        <f t="shared" si="210"/>
        <v>0.38611165840641498</v>
      </c>
      <c r="D2289" s="2">
        <f t="shared" si="212"/>
        <v>0.37882807781395345</v>
      </c>
      <c r="E2289" s="2">
        <f t="shared" si="211"/>
        <v>7.283580592461536E-3</v>
      </c>
      <c r="F2289" s="2">
        <f t="shared" si="215"/>
        <v>3.9693931702772705E-3</v>
      </c>
      <c r="G2289" s="2">
        <f t="shared" si="213"/>
        <v>3.3141874221842655E-3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0.37</v>
      </c>
      <c r="C2290" s="2">
        <f t="shared" si="210"/>
        <v>0.38670986480542807</v>
      </c>
      <c r="D2290" s="2">
        <f t="shared" si="212"/>
        <v>0.37817414612403094</v>
      </c>
      <c r="E2290" s="2">
        <f t="shared" si="211"/>
        <v>8.5357186813971309E-3</v>
      </c>
      <c r="F2290" s="2">
        <f t="shared" si="215"/>
        <v>4.8826582725012427E-3</v>
      </c>
      <c r="G2290" s="2">
        <f t="shared" si="213"/>
        <v>3.6530604088958881E-3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0.37</v>
      </c>
      <c r="C2291" s="2">
        <f t="shared" si="210"/>
        <v>0.3856775779122853</v>
      </c>
      <c r="D2291" s="2">
        <f t="shared" si="212"/>
        <v>0.37756865381854715</v>
      </c>
      <c r="E2291" s="2">
        <f t="shared" si="211"/>
        <v>8.1089240937381457E-3</v>
      </c>
      <c r="F2291" s="2">
        <f t="shared" si="215"/>
        <v>5.5279114367486233E-3</v>
      </c>
      <c r="G2291" s="2">
        <f t="shared" si="213"/>
        <v>2.5810126569895224E-3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5">
        <f>TITRES_STAT!D2295</f>
        <v>0.37</v>
      </c>
      <c r="C2292" s="2">
        <f t="shared" si="210"/>
        <v>0.38326564284885678</v>
      </c>
      <c r="D2292" s="2">
        <f t="shared" si="212"/>
        <v>0.37700801279495105</v>
      </c>
      <c r="E2292" s="2">
        <f t="shared" si="211"/>
        <v>6.2576300539057272E-3</v>
      </c>
      <c r="F2292" s="2">
        <f t="shared" si="215"/>
        <v>5.6738551601800439E-3</v>
      </c>
      <c r="G2292" s="2">
        <f t="shared" si="213"/>
        <v>5.8377489372568332E-4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0.38</v>
      </c>
      <c r="C2293" s="2">
        <f t="shared" si="210"/>
        <v>0.38122477471826344</v>
      </c>
      <c r="D2293" s="2">
        <f t="shared" si="212"/>
        <v>0.37722964147680654</v>
      </c>
      <c r="E2293" s="2">
        <f t="shared" si="211"/>
        <v>3.9951332414568941E-3</v>
      </c>
      <c r="F2293" s="2">
        <f t="shared" si="215"/>
        <v>5.3381107764354143E-3</v>
      </c>
      <c r="G2293" s="2">
        <f t="shared" si="213"/>
        <v>-1.3429775349785202E-3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0.39</v>
      </c>
      <c r="C2294" s="2">
        <f t="shared" si="210"/>
        <v>0.37949788630006903</v>
      </c>
      <c r="D2294" s="2">
        <f t="shared" si="212"/>
        <v>0.37817559396000611</v>
      </c>
      <c r="E2294" s="2">
        <f t="shared" si="211"/>
        <v>1.322292340062925E-3</v>
      </c>
      <c r="F2294" s="2">
        <f t="shared" si="215"/>
        <v>4.5349470891609166E-3</v>
      </c>
      <c r="G2294" s="2">
        <f t="shared" si="213"/>
        <v>-3.2126547490979917E-3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0.38</v>
      </c>
      <c r="C2295" s="2">
        <f t="shared" si="210"/>
        <v>0.37957513456159686</v>
      </c>
      <c r="D2295" s="2">
        <f t="shared" si="212"/>
        <v>0.37831073514815378</v>
      </c>
      <c r="E2295" s="2">
        <f t="shared" si="211"/>
        <v>1.2643994134430847E-3</v>
      </c>
      <c r="F2295" s="2">
        <f t="shared" si="215"/>
        <v>3.8808375540173501E-3</v>
      </c>
      <c r="G2295" s="2">
        <f t="shared" si="213"/>
        <v>-2.6164381405742653E-3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0.37</v>
      </c>
      <c r="C2296" s="2">
        <f t="shared" si="210"/>
        <v>0.37810203693673577</v>
      </c>
      <c r="D2296" s="2">
        <f t="shared" si="212"/>
        <v>0.3776951251371794</v>
      </c>
      <c r="E2296" s="2">
        <f t="shared" si="211"/>
        <v>4.0691179955637535E-4</v>
      </c>
      <c r="F2296" s="2">
        <f t="shared" si="215"/>
        <v>3.1860524031251552E-3</v>
      </c>
      <c r="G2296" s="2">
        <f t="shared" si="213"/>
        <v>-2.7791406035687798E-3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0.37</v>
      </c>
      <c r="C2297" s="2">
        <f t="shared" si="210"/>
        <v>0.3768555697156995</v>
      </c>
      <c r="D2297" s="2">
        <f t="shared" si="212"/>
        <v>0.37712511586775865</v>
      </c>
      <c r="E2297" s="2">
        <f t="shared" si="211"/>
        <v>-2.6954615205915244E-4</v>
      </c>
      <c r="F2297" s="2">
        <f t="shared" si="215"/>
        <v>2.4949326920882938E-3</v>
      </c>
      <c r="G2297" s="2">
        <f t="shared" si="213"/>
        <v>-2.7644788441474463E-3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0.38</v>
      </c>
      <c r="C2298" s="2">
        <f t="shared" si="210"/>
        <v>0.37733932822097649</v>
      </c>
      <c r="D2298" s="2">
        <f t="shared" si="212"/>
        <v>0.37733807024792465</v>
      </c>
      <c r="E2298" s="2">
        <f t="shared" si="211"/>
        <v>1.2579730518380572E-6</v>
      </c>
      <c r="F2298" s="2">
        <f t="shared" si="215"/>
        <v>1.9961977482810026E-3</v>
      </c>
      <c r="G2298" s="2">
        <f t="shared" si="213"/>
        <v>-1.9949397752291645E-3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0.37</v>
      </c>
      <c r="C2299" s="2">
        <f t="shared" si="210"/>
        <v>0.37774866234082627</v>
      </c>
      <c r="D2299" s="2">
        <f t="shared" si="212"/>
        <v>0.3767945094888191</v>
      </c>
      <c r="E2299" s="2">
        <f t="shared" si="211"/>
        <v>9.5415285200717292E-4</v>
      </c>
      <c r="F2299" s="2">
        <f t="shared" si="215"/>
        <v>1.7877887690262368E-3</v>
      </c>
      <c r="G2299" s="2">
        <f t="shared" si="213"/>
        <v>-8.3363591701906387E-4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0.37</v>
      </c>
      <c r="C2300" s="2">
        <f t="shared" si="210"/>
        <v>0.37655656044223762</v>
      </c>
      <c r="D2300" s="2">
        <f t="shared" si="212"/>
        <v>0.37629121248964731</v>
      </c>
      <c r="E2300" s="2">
        <f t="shared" si="211"/>
        <v>2.653479525903113E-4</v>
      </c>
      <c r="F2300" s="2">
        <f t="shared" si="215"/>
        <v>1.4833006057390517E-3</v>
      </c>
      <c r="G2300" s="2">
        <f t="shared" si="213"/>
        <v>-1.2179526531487404E-3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5">
        <f>TITRES_STAT!D2304</f>
        <v>0.37</v>
      </c>
      <c r="C2301" s="2">
        <f t="shared" si="210"/>
        <v>0.37554785883573949</v>
      </c>
      <c r="D2301" s="2">
        <f t="shared" si="212"/>
        <v>0.37582519674967341</v>
      </c>
      <c r="E2301" s="2">
        <f t="shared" si="211"/>
        <v>-2.7733791393391716E-4</v>
      </c>
      <c r="F2301" s="2">
        <f t="shared" si="215"/>
        <v>1.1311729018044579E-3</v>
      </c>
      <c r="G2301" s="2">
        <f t="shared" si="213"/>
        <v>-1.408510815738375E-3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0.37</v>
      </c>
      <c r="C2302" s="2">
        <f t="shared" si="210"/>
        <v>0.37469434209177954</v>
      </c>
      <c r="D2302" s="2">
        <f t="shared" si="212"/>
        <v>0.37539370069414202</v>
      </c>
      <c r="E2302" s="2">
        <f t="shared" si="211"/>
        <v>-6.9935860236247649E-4</v>
      </c>
      <c r="F2302" s="2">
        <f t="shared" si="215"/>
        <v>7.6506660097107099E-4</v>
      </c>
      <c r="G2302" s="2">
        <f t="shared" si="213"/>
        <v>-1.4644252033335476E-3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0.37</v>
      </c>
      <c r="C2303" s="2">
        <f t="shared" si="210"/>
        <v>0.37551059715458268</v>
      </c>
      <c r="D2303" s="2">
        <f t="shared" si="212"/>
        <v>0.37499416730939072</v>
      </c>
      <c r="E2303" s="2">
        <f t="shared" si="211"/>
        <v>5.1642984519195689E-4</v>
      </c>
      <c r="F2303" s="2">
        <f t="shared" si="215"/>
        <v>7.1533924981524819E-4</v>
      </c>
      <c r="G2303" s="2">
        <f t="shared" si="213"/>
        <v>-1.989094046232913E-4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0.37</v>
      </c>
      <c r="C2304" s="2">
        <f t="shared" si="210"/>
        <v>0.37773973605387767</v>
      </c>
      <c r="D2304" s="2">
        <f t="shared" si="212"/>
        <v>0.37462422899017656</v>
      </c>
      <c r="E2304" s="2">
        <f t="shared" si="211"/>
        <v>3.1155070637011173E-3</v>
      </c>
      <c r="F2304" s="2">
        <f t="shared" si="215"/>
        <v>1.1953728125924223E-3</v>
      </c>
      <c r="G2304" s="2">
        <f t="shared" si="213"/>
        <v>1.920134251108695E-3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0.37</v>
      </c>
      <c r="C2305" s="2">
        <f t="shared" si="210"/>
        <v>0.37808746896866569</v>
      </c>
      <c r="D2305" s="2">
        <f t="shared" si="212"/>
        <v>0.3742816935094227</v>
      </c>
      <c r="E2305" s="2">
        <f t="shared" si="211"/>
        <v>3.8057754592429882E-3</v>
      </c>
      <c r="F2305" s="2">
        <f t="shared" si="215"/>
        <v>1.7174533419225355E-3</v>
      </c>
      <c r="G2305" s="2">
        <f t="shared" si="213"/>
        <v>2.0883221173204529E-3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0.37</v>
      </c>
      <c r="C2306" s="2">
        <f t="shared" si="210"/>
        <v>0.37684324297348631</v>
      </c>
      <c r="D2306" s="2">
        <f t="shared" si="212"/>
        <v>0.3739645310272432</v>
      </c>
      <c r="E2306" s="2">
        <f t="shared" si="211"/>
        <v>2.8787119462431177E-3</v>
      </c>
      <c r="F2306" s="2">
        <f t="shared" si="215"/>
        <v>1.9497050627866521E-3</v>
      </c>
      <c r="G2306" s="2">
        <f t="shared" si="213"/>
        <v>9.2900688345646555E-4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0.37</v>
      </c>
      <c r="C2307" s="2">
        <f t="shared" si="210"/>
        <v>0.37579043636218074</v>
      </c>
      <c r="D2307" s="2">
        <f t="shared" si="212"/>
        <v>0.37367086206226219</v>
      </c>
      <c r="E2307" s="2">
        <f t="shared" si="211"/>
        <v>2.1195742999185474E-3</v>
      </c>
      <c r="F2307" s="2">
        <f t="shared" si="215"/>
        <v>1.9836789102130313E-3</v>
      </c>
      <c r="G2307" s="2">
        <f t="shared" si="213"/>
        <v>1.3589538970551615E-4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0.37</v>
      </c>
      <c r="C2308" s="2">
        <f t="shared" si="210"/>
        <v>0.37643806153722986</v>
      </c>
      <c r="D2308" s="2">
        <f t="shared" si="212"/>
        <v>0.37339894635394644</v>
      </c>
      <c r="E2308" s="2">
        <f t="shared" si="211"/>
        <v>3.0391151832834251E-3</v>
      </c>
      <c r="F2308" s="2">
        <f t="shared" si="215"/>
        <v>2.1947661648271102E-3</v>
      </c>
      <c r="G2308" s="2">
        <f t="shared" si="213"/>
        <v>8.4434901845631492E-4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0.36</v>
      </c>
      <c r="C2309" s="2">
        <f t="shared" si="210"/>
        <v>0.37544759053150217</v>
      </c>
      <c r="D2309" s="2">
        <f t="shared" si="212"/>
        <v>0.37240643180920968</v>
      </c>
      <c r="E2309" s="2">
        <f t="shared" si="211"/>
        <v>3.0411587222924918E-3</v>
      </c>
      <c r="F2309" s="2">
        <f t="shared" si="215"/>
        <v>2.3640446763201865E-3</v>
      </c>
      <c r="G2309" s="2">
        <f t="shared" si="213"/>
        <v>6.7711404597230532E-4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0.36</v>
      </c>
      <c r="C2310" s="2">
        <f t="shared" si="210"/>
        <v>0.37460949968050183</v>
      </c>
      <c r="D2310" s="2">
        <f t="shared" si="212"/>
        <v>0.37148743686037933</v>
      </c>
      <c r="E2310" s="2">
        <f t="shared" si="211"/>
        <v>3.1220628201225065E-3</v>
      </c>
      <c r="F2310" s="2">
        <f t="shared" si="215"/>
        <v>2.5156483050806505E-3</v>
      </c>
      <c r="G2310" s="2">
        <f t="shared" si="213"/>
        <v>6.0641451504185595E-4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0.37</v>
      </c>
      <c r="C2311" s="2">
        <f t="shared" si="210"/>
        <v>0.37390034588350152</v>
      </c>
      <c r="D2311" s="2">
        <f t="shared" si="212"/>
        <v>0.37137725635220303</v>
      </c>
      <c r="E2311" s="2">
        <f t="shared" si="211"/>
        <v>2.5230895312984836E-3</v>
      </c>
      <c r="F2311" s="2">
        <f t="shared" si="215"/>
        <v>2.5171365503242173E-3</v>
      </c>
      <c r="G2311" s="2">
        <f t="shared" si="213"/>
        <v>5.9529809742662684E-6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0.37</v>
      </c>
      <c r="C2312" s="2">
        <f t="shared" si="210"/>
        <v>0.37330029267065512</v>
      </c>
      <c r="D2312" s="2">
        <f t="shared" si="212"/>
        <v>0.37127523736315093</v>
      </c>
      <c r="E2312" s="2">
        <f t="shared" si="211"/>
        <v>2.0250553075041866E-3</v>
      </c>
      <c r="F2312" s="2">
        <f t="shared" si="215"/>
        <v>2.4187203017602111E-3</v>
      </c>
      <c r="G2312" s="2">
        <f t="shared" si="213"/>
        <v>-3.9366499425602447E-4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0.38</v>
      </c>
      <c r="C2313" s="2">
        <f t="shared" si="210"/>
        <v>0.37279255533670819</v>
      </c>
      <c r="D2313" s="2">
        <f t="shared" si="212"/>
        <v>0.37192151607699159</v>
      </c>
      <c r="E2313" s="2">
        <f t="shared" si="211"/>
        <v>8.7103925971659946E-4</v>
      </c>
      <c r="F2313" s="2">
        <f t="shared" si="215"/>
        <v>2.1091840933514889E-3</v>
      </c>
      <c r="G2313" s="2">
        <f t="shared" si="213"/>
        <v>-1.2381448336348895E-3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0.39</v>
      </c>
      <c r="C2314" s="2">
        <f t="shared" si="210"/>
        <v>0.37236293143875304</v>
      </c>
      <c r="D2314" s="2">
        <f t="shared" si="212"/>
        <v>0.37326066303425148</v>
      </c>
      <c r="E2314" s="2">
        <f t="shared" si="211"/>
        <v>-8.9773159549844106E-4</v>
      </c>
      <c r="F2314" s="2">
        <f t="shared" si="215"/>
        <v>1.5078009555815029E-3</v>
      </c>
      <c r="G2314" s="2">
        <f t="shared" si="213"/>
        <v>-2.405532551079944E-3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0.39</v>
      </c>
      <c r="C2315" s="2">
        <f t="shared" si="210"/>
        <v>0.37199940352509869</v>
      </c>
      <c r="D2315" s="2">
        <f t="shared" si="212"/>
        <v>0.37450061392060324</v>
      </c>
      <c r="E2315" s="2">
        <f t="shared" si="211"/>
        <v>-2.5012103955045495E-3</v>
      </c>
      <c r="F2315" s="2">
        <f t="shared" si="215"/>
        <v>7.0599868536429255E-4</v>
      </c>
      <c r="G2315" s="2">
        <f t="shared" si="213"/>
        <v>-3.2072090808688419E-3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0.39</v>
      </c>
      <c r="C2316" s="2">
        <f t="shared" si="210"/>
        <v>0.37169180298277582</v>
      </c>
      <c r="D2316" s="2">
        <f t="shared" si="212"/>
        <v>0.37564871659315119</v>
      </c>
      <c r="E2316" s="2">
        <f t="shared" si="211"/>
        <v>-3.9569136103753677E-3</v>
      </c>
      <c r="F2316" s="2">
        <f t="shared" si="215"/>
        <v>-2.2658377378363952E-4</v>
      </c>
      <c r="G2316" s="2">
        <f t="shared" si="213"/>
        <v>-3.7303298365917283E-3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0.38</v>
      </c>
      <c r="C2317" s="2">
        <f t="shared" si="210"/>
        <v>0.37143152560081028</v>
      </c>
      <c r="D2317" s="2">
        <f t="shared" si="212"/>
        <v>0.37597103388254738</v>
      </c>
      <c r="E2317" s="2">
        <f t="shared" si="211"/>
        <v>-4.5395082817371035E-3</v>
      </c>
      <c r="F2317" s="2">
        <f t="shared" si="215"/>
        <v>-1.0891686753743324E-3</v>
      </c>
      <c r="G2317" s="2">
        <f t="shared" si="213"/>
        <v>-3.4503396063627709E-3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0.38</v>
      </c>
      <c r="C2318" s="2">
        <f t="shared" si="210"/>
        <v>0.37121129089299332</v>
      </c>
      <c r="D2318" s="2">
        <f t="shared" si="212"/>
        <v>0.37626947581717352</v>
      </c>
      <c r="E2318" s="2">
        <f t="shared" si="211"/>
        <v>-5.0581849241801979E-3</v>
      </c>
      <c r="F2318" s="2">
        <f t="shared" si="215"/>
        <v>-1.8829719251355055E-3</v>
      </c>
      <c r="G2318" s="2">
        <f t="shared" si="213"/>
        <v>-3.1752129990446926E-3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0.37</v>
      </c>
      <c r="C2319" s="2">
        <f t="shared" ref="C2319:C2382" si="216">$C$4*B2309+C2318*(1-$C$4)</f>
        <v>0.36948647690945585</v>
      </c>
      <c r="D2319" s="2">
        <f t="shared" si="212"/>
        <v>0.37580507020108656</v>
      </c>
      <c r="E2319" s="2">
        <f t="shared" si="211"/>
        <v>-6.318593291630703E-3</v>
      </c>
      <c r="F2319" s="2">
        <f t="shared" si="215"/>
        <v>-2.7700961984345454E-3</v>
      </c>
      <c r="G2319" s="2">
        <f t="shared" si="213"/>
        <v>-3.5484970931961577E-3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0.36</v>
      </c>
      <c r="C2320" s="2">
        <f t="shared" si="216"/>
        <v>0.36802701892338568</v>
      </c>
      <c r="D2320" s="2">
        <f t="shared" si="212"/>
        <v>0.37463432426026533</v>
      </c>
      <c r="E2320" s="2">
        <f t="shared" si="211"/>
        <v>-6.6073053368796431E-3</v>
      </c>
      <c r="F2320" s="2">
        <f t="shared" si="215"/>
        <v>-3.5375380261235649E-3</v>
      </c>
      <c r="G2320" s="2">
        <f t="shared" si="213"/>
        <v>-3.0697673107560781E-3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0.36</v>
      </c>
      <c r="C2321" s="2">
        <f t="shared" si="216"/>
        <v>0.368330554473634</v>
      </c>
      <c r="D2321" s="2">
        <f t="shared" si="212"/>
        <v>0.3735503002409864</v>
      </c>
      <c r="E2321" s="2">
        <f t="shared" si="211"/>
        <v>-5.2197457673524017E-3</v>
      </c>
      <c r="F2321" s="2">
        <f t="shared" si="215"/>
        <v>-3.8739795743693325E-3</v>
      </c>
      <c r="G2321" s="2">
        <f t="shared" si="213"/>
        <v>-1.3457661929830692E-3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0.37</v>
      </c>
      <c r="C2322" s="2">
        <f t="shared" si="216"/>
        <v>0.36858739224692105</v>
      </c>
      <c r="D2322" s="2">
        <f t="shared" si="212"/>
        <v>0.37328731503795032</v>
      </c>
      <c r="E2322" s="2">
        <f t="shared" si="211"/>
        <v>-4.6999227910292651E-3</v>
      </c>
      <c r="F2322" s="2">
        <f t="shared" si="215"/>
        <v>-4.0391682177013197E-3</v>
      </c>
      <c r="G2322" s="2">
        <f t="shared" si="213"/>
        <v>-6.6075457332794539E-4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0.37</v>
      </c>
      <c r="C2323" s="2">
        <f t="shared" si="216"/>
        <v>0.37034317805508704</v>
      </c>
      <c r="D2323" s="2">
        <f t="shared" si="212"/>
        <v>0.37304381022032435</v>
      </c>
      <c r="E2323" s="2">
        <f t="shared" si="211"/>
        <v>-2.7006321652373044E-3</v>
      </c>
      <c r="F2323" s="2">
        <f t="shared" si="215"/>
        <v>-3.771461007208517E-3</v>
      </c>
      <c r="G2323" s="2">
        <f t="shared" si="213"/>
        <v>1.0708288419712126E-3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0.37</v>
      </c>
      <c r="C2324" s="2">
        <f t="shared" si="216"/>
        <v>0.37336730450815059</v>
      </c>
      <c r="D2324" s="2">
        <f t="shared" si="212"/>
        <v>0.37281834279659659</v>
      </c>
      <c r="E2324" s="2">
        <f t="shared" si="211"/>
        <v>5.4896171155399687E-4</v>
      </c>
      <c r="F2324" s="2">
        <f t="shared" si="215"/>
        <v>-2.9073764634560142E-3</v>
      </c>
      <c r="G2324" s="2">
        <f t="shared" si="213"/>
        <v>3.456338175010011E-3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5">
        <f>TITRES_STAT!D2328</f>
        <v>0.37</v>
      </c>
      <c r="C2325" s="2">
        <f t="shared" si="216"/>
        <v>0.37592618073766587</v>
      </c>
      <c r="D2325" s="2">
        <f t="shared" si="212"/>
        <v>0.37260957666351535</v>
      </c>
      <c r="E2325" s="2">
        <f t="shared" si="211"/>
        <v>3.3166040741505198E-3</v>
      </c>
      <c r="F2325" s="2">
        <f t="shared" si="215"/>
        <v>-1.6625803559347076E-3</v>
      </c>
      <c r="G2325" s="2">
        <f t="shared" si="213"/>
        <v>4.9791844300852272E-3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5">
        <f>TITRES_STAT!D2329</f>
        <v>0.37</v>
      </c>
      <c r="C2326" s="2">
        <f t="shared" si="216"/>
        <v>0.3780913837011019</v>
      </c>
      <c r="D2326" s="2">
        <f t="shared" si="212"/>
        <v>0.37241627468844013</v>
      </c>
      <c r="E2326" s="2">
        <f t="shared" si="211"/>
        <v>5.675109012661772E-3</v>
      </c>
      <c r="F2326" s="2">
        <f t="shared" si="215"/>
        <v>-1.9504248221541157E-4</v>
      </c>
      <c r="G2326" s="2">
        <f t="shared" si="213"/>
        <v>5.8701514948771832E-3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0.37</v>
      </c>
      <c r="C2327" s="2">
        <f t="shared" si="216"/>
        <v>0.37838501697785543</v>
      </c>
      <c r="D2327" s="2">
        <f t="shared" si="212"/>
        <v>0.37223729137818529</v>
      </c>
      <c r="E2327" s="2">
        <f t="shared" si="211"/>
        <v>6.1477255996701397E-3</v>
      </c>
      <c r="F2327" s="2">
        <f t="shared" si="215"/>
        <v>1.0735111341616988E-3</v>
      </c>
      <c r="G2327" s="2">
        <f t="shared" si="213"/>
        <v>5.0742144655084413E-3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0.36</v>
      </c>
      <c r="C2328" s="2">
        <f t="shared" si="216"/>
        <v>0.37863347590433921</v>
      </c>
      <c r="D2328" s="2">
        <f t="shared" si="212"/>
        <v>0.37133082535017159</v>
      </c>
      <c r="E2328" s="2">
        <f t="shared" si="211"/>
        <v>7.3026505541676223E-3</v>
      </c>
      <c r="F2328" s="2">
        <f t="shared" si="215"/>
        <v>2.3193390181628836E-3</v>
      </c>
      <c r="G2328" s="2">
        <f t="shared" si="213"/>
        <v>4.9833115360047387E-3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0.37</v>
      </c>
      <c r="C2329" s="2">
        <f t="shared" si="216"/>
        <v>0.37730524884213318</v>
      </c>
      <c r="D2329" s="2">
        <f t="shared" si="212"/>
        <v>0.37123224569460328</v>
      </c>
      <c r="E2329" s="2">
        <f t="shared" si="211"/>
        <v>6.0730031475298984E-3</v>
      </c>
      <c r="F2329" s="2">
        <f t="shared" si="215"/>
        <v>3.0700718440362868E-3</v>
      </c>
      <c r="G2329" s="2">
        <f t="shared" si="213"/>
        <v>3.0029313034936117E-3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0.37</v>
      </c>
      <c r="C2330" s="2">
        <f t="shared" si="216"/>
        <v>0.37464290286642038</v>
      </c>
      <c r="D2330" s="2">
        <f t="shared" si="212"/>
        <v>0.37114096823574377</v>
      </c>
      <c r="E2330" s="2">
        <f t="shared" si="211"/>
        <v>3.5019346306766064E-3</v>
      </c>
      <c r="F2330" s="2">
        <f t="shared" si="215"/>
        <v>3.156444401364351E-3</v>
      </c>
      <c r="G2330" s="2">
        <f t="shared" si="213"/>
        <v>3.4549022931225533E-4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0.37</v>
      </c>
      <c r="C2331" s="2">
        <f t="shared" si="216"/>
        <v>0.37239014857927877</v>
      </c>
      <c r="D2331" s="2">
        <f t="shared" si="212"/>
        <v>0.3710564520701331</v>
      </c>
      <c r="E2331" s="2">
        <f t="shared" si="211"/>
        <v>1.3336965091456654E-3</v>
      </c>
      <c r="F2331" s="2">
        <f t="shared" si="215"/>
        <v>2.7918948229206141E-3</v>
      </c>
      <c r="G2331" s="2">
        <f t="shared" si="213"/>
        <v>-1.4581983137749487E-3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5">
        <f>TITRES_STAT!D2335</f>
        <v>0.38</v>
      </c>
      <c r="C2332" s="2">
        <f t="shared" si="216"/>
        <v>0.37202243341323588</v>
      </c>
      <c r="D2332" s="2">
        <f t="shared" si="212"/>
        <v>0.37171893710197507</v>
      </c>
      <c r="E2332" s="2">
        <f t="shared" ref="E2332:E2395" si="217">C2332-D2332</f>
        <v>3.0349631126080912E-4</v>
      </c>
      <c r="F2332" s="2">
        <f t="shared" si="215"/>
        <v>2.2942151205886533E-3</v>
      </c>
      <c r="G2332" s="2">
        <f t="shared" si="213"/>
        <v>-1.9907188093278442E-3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5">
        <f>TITRES_STAT!D2336</f>
        <v>0.38</v>
      </c>
      <c r="C2333" s="2">
        <f t="shared" si="216"/>
        <v>0.37171128981119955</v>
      </c>
      <c r="D2333" s="2">
        <f t="shared" ref="D2333:D2396" si="218">$D$4*B2333+(1-$D$4)*D2332</f>
        <v>0.37233234916849545</v>
      </c>
      <c r="E2333" s="2">
        <f t="shared" si="217"/>
        <v>-6.2105935729589445E-4</v>
      </c>
      <c r="F2333" s="2">
        <f t="shared" si="215"/>
        <v>1.7111602250117438E-3</v>
      </c>
      <c r="G2333" s="2">
        <f t="shared" si="213"/>
        <v>-2.3322195823076383E-3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5">
        <f>TITRES_STAT!D2337</f>
        <v>0.38</v>
      </c>
      <c r="C2334" s="2">
        <f t="shared" si="216"/>
        <v>0.37144801445563036</v>
      </c>
      <c r="D2334" s="2">
        <f t="shared" si="218"/>
        <v>0.37290032330416245</v>
      </c>
      <c r="E2334" s="2">
        <f t="shared" si="217"/>
        <v>-1.4523088485320912E-3</v>
      </c>
      <c r="F2334" s="2">
        <f t="shared" si="215"/>
        <v>1.0784664103029769E-3</v>
      </c>
      <c r="G2334" s="2">
        <f t="shared" si="213"/>
        <v>-2.5307752588350678E-3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5">
        <f>TITRES_STAT!D2338</f>
        <v>0.39</v>
      </c>
      <c r="C2335" s="2">
        <f t="shared" si="216"/>
        <v>0.37122524300091797</v>
      </c>
      <c r="D2335" s="2">
        <f t="shared" si="218"/>
        <v>0.37416696602237265</v>
      </c>
      <c r="E2335" s="2">
        <f t="shared" si="217"/>
        <v>-2.9417230214546786E-3</v>
      </c>
      <c r="F2335" s="2">
        <f t="shared" si="215"/>
        <v>2.7442852395144577E-4</v>
      </c>
      <c r="G2335" s="2">
        <f t="shared" si="213"/>
        <v>-3.2161515454061243E-3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0.38</v>
      </c>
      <c r="C2336" s="2">
        <f t="shared" si="216"/>
        <v>0.37103674407769982</v>
      </c>
      <c r="D2336" s="2">
        <f t="shared" si="218"/>
        <v>0.37459904261330801</v>
      </c>
      <c r="E2336" s="2">
        <f t="shared" si="217"/>
        <v>-3.5622985356081882E-3</v>
      </c>
      <c r="F2336" s="2">
        <f t="shared" si="215"/>
        <v>-4.92916887960481E-4</v>
      </c>
      <c r="G2336" s="2">
        <f t="shared" si="213"/>
        <v>-3.0693816476477071E-3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0.37</v>
      </c>
      <c r="C2337" s="2">
        <f t="shared" si="216"/>
        <v>0.37087724498882291</v>
      </c>
      <c r="D2337" s="2">
        <f t="shared" si="218"/>
        <v>0.37425837279009999</v>
      </c>
      <c r="E2337" s="2">
        <f t="shared" si="217"/>
        <v>-3.381127801277084E-3</v>
      </c>
      <c r="F2337" s="2">
        <f t="shared" si="215"/>
        <v>-1.0705590706238017E-3</v>
      </c>
      <c r="G2337" s="2">
        <f t="shared" si="213"/>
        <v>-2.3105687306532825E-3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0.36</v>
      </c>
      <c r="C2338" s="2">
        <f t="shared" si="216"/>
        <v>0.36920382268285012</v>
      </c>
      <c r="D2338" s="2">
        <f t="shared" si="218"/>
        <v>0.37320219702787039</v>
      </c>
      <c r="E2338" s="2">
        <f t="shared" si="217"/>
        <v>-3.9983743450202613E-3</v>
      </c>
      <c r="F2338" s="2">
        <f t="shared" si="215"/>
        <v>-1.6561221255030937E-3</v>
      </c>
      <c r="G2338" s="2">
        <f t="shared" si="213"/>
        <v>-2.3422522195171679E-3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0.37</v>
      </c>
      <c r="C2339" s="2">
        <f t="shared" si="216"/>
        <v>0.36932631150087314</v>
      </c>
      <c r="D2339" s="2">
        <f t="shared" si="218"/>
        <v>0.37296499724802812</v>
      </c>
      <c r="E2339" s="2">
        <f t="shared" si="217"/>
        <v>-3.6386857471549794E-3</v>
      </c>
      <c r="F2339" s="2">
        <f t="shared" si="215"/>
        <v>-2.0526348498334708E-3</v>
      </c>
      <c r="G2339" s="2">
        <f t="shared" si="213"/>
        <v>-1.5860508973215086E-3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0.37</v>
      </c>
      <c r="C2340" s="2">
        <f t="shared" si="216"/>
        <v>0.36942995588535416</v>
      </c>
      <c r="D2340" s="2">
        <f t="shared" si="218"/>
        <v>0.37274536782224821</v>
      </c>
      <c r="E2340" s="2">
        <f t="shared" si="217"/>
        <v>-3.3154119368940527E-3</v>
      </c>
      <c r="F2340" s="2">
        <f t="shared" si="215"/>
        <v>-2.3051902672455871E-3</v>
      </c>
      <c r="G2340" s="2">
        <f t="shared" ref="G2340:G2403" si="219">E2340-F2340</f>
        <v>-1.0102216696484655E-3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0.36</v>
      </c>
      <c r="C2341" s="2">
        <f t="shared" si="216"/>
        <v>0.36951765497991501</v>
      </c>
      <c r="D2341" s="2">
        <f t="shared" si="218"/>
        <v>0.37180126650208167</v>
      </c>
      <c r="E2341" s="2">
        <f t="shared" si="217"/>
        <v>-2.283611522166662E-3</v>
      </c>
      <c r="F2341" s="2">
        <f t="shared" ref="F2341:F2404" si="221">(E2341*(2/(10)))+((1-(2/10))*F2340)</f>
        <v>-2.3008745182298024E-3</v>
      </c>
      <c r="G2341" s="2">
        <f t="shared" si="219"/>
        <v>1.7262996063140482E-5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5">
        <f>TITRES_STAT!D2345</f>
        <v>0.37</v>
      </c>
      <c r="C2342" s="2">
        <f t="shared" si="216"/>
        <v>0.37113032344454344</v>
      </c>
      <c r="D2342" s="2">
        <f t="shared" si="218"/>
        <v>0.37166783935377928</v>
      </c>
      <c r="E2342" s="2">
        <f t="shared" si="217"/>
        <v>-5.3751590923584169E-4</v>
      </c>
      <c r="F2342" s="2">
        <f t="shared" si="221"/>
        <v>-1.9482027964310103E-3</v>
      </c>
      <c r="G2342" s="2">
        <f t="shared" si="219"/>
        <v>1.4106868871951686E-3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0.36</v>
      </c>
      <c r="C2343" s="2">
        <f t="shared" si="216"/>
        <v>0.37249488906845984</v>
      </c>
      <c r="D2343" s="2">
        <f t="shared" si="218"/>
        <v>0.37080355495720307</v>
      </c>
      <c r="E2343" s="2">
        <f t="shared" si="217"/>
        <v>1.6913341112567704E-3</v>
      </c>
      <c r="F2343" s="2">
        <f t="shared" si="221"/>
        <v>-1.2202954148934544E-3</v>
      </c>
      <c r="G2343" s="2">
        <f t="shared" si="219"/>
        <v>2.9116295261502247E-3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0.36</v>
      </c>
      <c r="C2344" s="2">
        <f t="shared" si="216"/>
        <v>0.37364952151946601</v>
      </c>
      <c r="D2344" s="2">
        <f t="shared" si="218"/>
        <v>0.37000329162703988</v>
      </c>
      <c r="E2344" s="2">
        <f t="shared" si="217"/>
        <v>3.6462298924261338E-3</v>
      </c>
      <c r="F2344" s="2">
        <f t="shared" si="221"/>
        <v>-2.4699035342953682E-4</v>
      </c>
      <c r="G2344" s="2">
        <f t="shared" si="219"/>
        <v>3.8932202458556706E-3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0.36</v>
      </c>
      <c r="C2345" s="2">
        <f t="shared" si="216"/>
        <v>0.37616497974724045</v>
      </c>
      <c r="D2345" s="2">
        <f t="shared" si="218"/>
        <v>0.36926230706207397</v>
      </c>
      <c r="E2345" s="2">
        <f t="shared" si="217"/>
        <v>6.9026726851664777E-3</v>
      </c>
      <c r="F2345" s="2">
        <f t="shared" si="221"/>
        <v>1.1829422542896661E-3</v>
      </c>
      <c r="G2345" s="2">
        <f t="shared" si="219"/>
        <v>5.7197304308768118E-3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0.37</v>
      </c>
      <c r="C2346" s="2">
        <f t="shared" si="216"/>
        <v>0.37675498286304959</v>
      </c>
      <c r="D2346" s="2">
        <f t="shared" si="218"/>
        <v>0.36931695098340178</v>
      </c>
      <c r="E2346" s="2">
        <f t="shared" si="217"/>
        <v>7.4380318796478107E-3</v>
      </c>
      <c r="F2346" s="2">
        <f t="shared" si="221"/>
        <v>2.4339601793612951E-3</v>
      </c>
      <c r="G2346" s="2">
        <f t="shared" si="219"/>
        <v>5.0040717002865151E-3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0.37</v>
      </c>
      <c r="C2347" s="2">
        <f t="shared" si="216"/>
        <v>0.37571575473027269</v>
      </c>
      <c r="D2347" s="2">
        <f t="shared" si="218"/>
        <v>0.3693675472068535</v>
      </c>
      <c r="E2347" s="2">
        <f t="shared" si="217"/>
        <v>6.3482075234191915E-3</v>
      </c>
      <c r="F2347" s="2">
        <f t="shared" si="221"/>
        <v>3.2168096481728745E-3</v>
      </c>
      <c r="G2347" s="2">
        <f t="shared" si="219"/>
        <v>3.131397875246317E-3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0.37</v>
      </c>
      <c r="C2348" s="2">
        <f t="shared" si="216"/>
        <v>0.37329794631023072</v>
      </c>
      <c r="D2348" s="2">
        <f t="shared" si="218"/>
        <v>0.36941439556190137</v>
      </c>
      <c r="E2348" s="2">
        <f t="shared" si="217"/>
        <v>3.8835507483293563E-3</v>
      </c>
      <c r="F2348" s="2">
        <f t="shared" si="221"/>
        <v>3.3501578682041708E-3</v>
      </c>
      <c r="G2348" s="2">
        <f t="shared" si="219"/>
        <v>5.3339288012518556E-4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0.37</v>
      </c>
      <c r="C2349" s="2">
        <f t="shared" si="216"/>
        <v>0.37279056995481058</v>
      </c>
      <c r="D2349" s="2">
        <f t="shared" si="218"/>
        <v>0.36945777366842719</v>
      </c>
      <c r="E2349" s="2">
        <f t="shared" si="217"/>
        <v>3.3327962863833882E-3</v>
      </c>
      <c r="F2349" s="2">
        <f t="shared" si="221"/>
        <v>3.3466855518400145E-3</v>
      </c>
      <c r="G2349" s="2">
        <f t="shared" si="219"/>
        <v>-1.3889265456626301E-5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0.37</v>
      </c>
      <c r="C2350" s="2">
        <f t="shared" si="216"/>
        <v>0.37236125150022431</v>
      </c>
      <c r="D2350" s="2">
        <f t="shared" si="218"/>
        <v>0.36949793858187702</v>
      </c>
      <c r="E2350" s="2">
        <f t="shared" si="217"/>
        <v>2.8633129183472938E-3</v>
      </c>
      <c r="F2350" s="2">
        <f t="shared" si="221"/>
        <v>3.2500110251414706E-3</v>
      </c>
      <c r="G2350" s="2">
        <f t="shared" si="219"/>
        <v>-3.8669810679417679E-4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0.37</v>
      </c>
      <c r="C2351" s="2">
        <f t="shared" si="216"/>
        <v>0.37045952050018977</v>
      </c>
      <c r="D2351" s="2">
        <f t="shared" si="218"/>
        <v>0.36953512831655277</v>
      </c>
      <c r="E2351" s="2">
        <f t="shared" si="217"/>
        <v>9.2439218363699061E-4</v>
      </c>
      <c r="F2351" s="2">
        <f t="shared" si="221"/>
        <v>2.7848872568405746E-3</v>
      </c>
      <c r="G2351" s="2">
        <f t="shared" si="219"/>
        <v>-1.860495073203584E-3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0.37</v>
      </c>
      <c r="C2352" s="2">
        <f t="shared" si="216"/>
        <v>0.37038882503862208</v>
      </c>
      <c r="D2352" s="2">
        <f t="shared" si="218"/>
        <v>0.36956956325606738</v>
      </c>
      <c r="E2352" s="2">
        <f t="shared" si="217"/>
        <v>8.1926178255470328E-4</v>
      </c>
      <c r="F2352" s="2">
        <f t="shared" si="221"/>
        <v>2.3917621619834002E-3</v>
      </c>
      <c r="G2352" s="2">
        <f t="shared" si="219"/>
        <v>-1.5725003794286969E-3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0.36</v>
      </c>
      <c r="C2353" s="2">
        <f t="shared" si="216"/>
        <v>0.36879054426344943</v>
      </c>
      <c r="D2353" s="2">
        <f t="shared" si="218"/>
        <v>0.3688607067185809</v>
      </c>
      <c r="E2353" s="2">
        <f t="shared" si="217"/>
        <v>-7.016245513147279E-5</v>
      </c>
      <c r="F2353" s="2">
        <f t="shared" si="221"/>
        <v>1.8993772385604258E-3</v>
      </c>
      <c r="G2353" s="2">
        <f t="shared" si="219"/>
        <v>-1.9695396936918984E-3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0.36</v>
      </c>
      <c r="C2354" s="2">
        <f t="shared" si="216"/>
        <v>0.36743815283830333</v>
      </c>
      <c r="D2354" s="2">
        <f t="shared" si="218"/>
        <v>0.36820435807276009</v>
      </c>
      <c r="E2354" s="2">
        <f t="shared" si="217"/>
        <v>-7.6620523445675159E-4</v>
      </c>
      <c r="F2354" s="2">
        <f t="shared" si="221"/>
        <v>1.3662607439569904E-3</v>
      </c>
      <c r="G2354" s="2">
        <f t="shared" si="219"/>
        <v>-2.132465978413742E-3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0.36</v>
      </c>
      <c r="C2355" s="2">
        <f t="shared" si="216"/>
        <v>0.36629382163241048</v>
      </c>
      <c r="D2355" s="2">
        <f t="shared" si="218"/>
        <v>0.36759662784514824</v>
      </c>
      <c r="E2355" s="2">
        <f t="shared" si="217"/>
        <v>-1.3028062127377615E-3</v>
      </c>
      <c r="F2355" s="2">
        <f t="shared" si="221"/>
        <v>8.3244735261803996E-4</v>
      </c>
      <c r="G2355" s="2">
        <f t="shared" si="219"/>
        <v>-2.1352535653558014E-3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0.36</v>
      </c>
      <c r="C2356" s="2">
        <f t="shared" si="216"/>
        <v>0.36686400291973192</v>
      </c>
      <c r="D2356" s="2">
        <f t="shared" si="218"/>
        <v>0.36703391467143354</v>
      </c>
      <c r="E2356" s="2">
        <f t="shared" si="217"/>
        <v>-1.6991175170161243E-4</v>
      </c>
      <c r="F2356" s="2">
        <f t="shared" si="221"/>
        <v>6.319755317541095E-4</v>
      </c>
      <c r="G2356" s="2">
        <f t="shared" si="219"/>
        <v>-8.0188728345572194E-4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0.35</v>
      </c>
      <c r="C2357" s="2">
        <f t="shared" si="216"/>
        <v>0.36734646400900389</v>
      </c>
      <c r="D2357" s="2">
        <f t="shared" si="218"/>
        <v>0.3657721432142903</v>
      </c>
      <c r="E2357" s="2">
        <f t="shared" si="217"/>
        <v>1.5743207947135907E-3</v>
      </c>
      <c r="F2357" s="2">
        <f t="shared" si="221"/>
        <v>8.2044458434600575E-4</v>
      </c>
      <c r="G2357" s="2">
        <f t="shared" si="219"/>
        <v>7.538762103675849E-4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5">
        <f>TITRES_STAT!D2361</f>
        <v>0.36</v>
      </c>
      <c r="C2358" s="2">
        <f t="shared" si="216"/>
        <v>0.36775470031531099</v>
      </c>
      <c r="D2358" s="2">
        <f t="shared" si="218"/>
        <v>0.36534457705026879</v>
      </c>
      <c r="E2358" s="2">
        <f t="shared" si="217"/>
        <v>2.4101232650421966E-3</v>
      </c>
      <c r="F2358" s="2">
        <f t="shared" si="221"/>
        <v>1.1383803204852441E-3</v>
      </c>
      <c r="G2358" s="2">
        <f t="shared" si="219"/>
        <v>1.2717429445569526E-3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5">
        <f>TITRES_STAT!D2362</f>
        <v>0.36</v>
      </c>
      <c r="C2359" s="2">
        <f t="shared" si="216"/>
        <v>0.36810013103603234</v>
      </c>
      <c r="D2359" s="2">
        <f t="shared" si="218"/>
        <v>0.36494868245395257</v>
      </c>
      <c r="E2359" s="2">
        <f t="shared" si="217"/>
        <v>3.1514485820797744E-3</v>
      </c>
      <c r="F2359" s="2">
        <f t="shared" si="221"/>
        <v>1.5409939728041502E-3</v>
      </c>
      <c r="G2359" s="2">
        <f t="shared" si="219"/>
        <v>1.6104546092756242E-3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5">
        <f>TITRES_STAT!D2363</f>
        <v>0.36</v>
      </c>
      <c r="C2360" s="2">
        <f t="shared" si="216"/>
        <v>0.36839241856895044</v>
      </c>
      <c r="D2360" s="2">
        <f t="shared" si="218"/>
        <v>0.36458211338328944</v>
      </c>
      <c r="E2360" s="2">
        <f t="shared" si="217"/>
        <v>3.8103051856610004E-3</v>
      </c>
      <c r="F2360" s="2">
        <f t="shared" si="221"/>
        <v>1.9948562153755205E-3</v>
      </c>
      <c r="G2360" s="2">
        <f t="shared" si="219"/>
        <v>1.8154489702854799E-3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5">
        <f>TITRES_STAT!D2364</f>
        <v>0.35</v>
      </c>
      <c r="C2361" s="2">
        <f t="shared" si="216"/>
        <v>0.36863973878911188</v>
      </c>
      <c r="D2361" s="2">
        <f t="shared" si="218"/>
        <v>0.36350195683637909</v>
      </c>
      <c r="E2361" s="2">
        <f t="shared" si="217"/>
        <v>5.1377819527327895E-3</v>
      </c>
      <c r="F2361" s="2">
        <f t="shared" si="221"/>
        <v>2.6234413628469745E-3</v>
      </c>
      <c r="G2361" s="2">
        <f t="shared" si="219"/>
        <v>2.514340589885815E-3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5">
        <f>TITRES_STAT!D2365</f>
        <v>0.36</v>
      </c>
      <c r="C2362" s="2">
        <f t="shared" si="216"/>
        <v>0.36884900974463314</v>
      </c>
      <c r="D2362" s="2">
        <f t="shared" si="218"/>
        <v>0.36324255262627697</v>
      </c>
      <c r="E2362" s="2">
        <f t="shared" si="217"/>
        <v>5.6064571183561673E-3</v>
      </c>
      <c r="F2362" s="2">
        <f t="shared" si="221"/>
        <v>3.2200445139488132E-3</v>
      </c>
      <c r="G2362" s="2">
        <f t="shared" si="219"/>
        <v>2.3864126044073541E-3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5">
        <f>TITRES_STAT!D2366</f>
        <v>0.36</v>
      </c>
      <c r="C2363" s="2">
        <f t="shared" si="216"/>
        <v>0.36748762363007414</v>
      </c>
      <c r="D2363" s="2">
        <f t="shared" si="218"/>
        <v>0.36300236354284904</v>
      </c>
      <c r="E2363" s="2">
        <f t="shared" si="217"/>
        <v>4.4852600872251069E-3</v>
      </c>
      <c r="F2363" s="2">
        <f t="shared" si="221"/>
        <v>3.4730876286040721E-3</v>
      </c>
      <c r="G2363" s="2">
        <f t="shared" si="219"/>
        <v>1.0121724586210348E-3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0.37</v>
      </c>
      <c r="C2364" s="2">
        <f t="shared" si="216"/>
        <v>0.36633568153313961</v>
      </c>
      <c r="D2364" s="2">
        <f t="shared" si="218"/>
        <v>0.36352070698411948</v>
      </c>
      <c r="E2364" s="2">
        <f t="shared" si="217"/>
        <v>2.8149745490201328E-3</v>
      </c>
      <c r="F2364" s="2">
        <f t="shared" si="221"/>
        <v>3.3414650126872844E-3</v>
      </c>
      <c r="G2364" s="2">
        <f t="shared" si="219"/>
        <v>-5.2649046366715167E-4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0.38</v>
      </c>
      <c r="C2365" s="2">
        <f t="shared" si="216"/>
        <v>0.36536096129727197</v>
      </c>
      <c r="D2365" s="2">
        <f t="shared" si="218"/>
        <v>0.36474139535566619</v>
      </c>
      <c r="E2365" s="2">
        <f t="shared" si="217"/>
        <v>6.1956594160578193E-4</v>
      </c>
      <c r="F2365" s="2">
        <f t="shared" si="221"/>
        <v>2.7970851984709839E-3</v>
      </c>
      <c r="G2365" s="2">
        <f t="shared" si="219"/>
        <v>-2.177519256865202E-3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0.38</v>
      </c>
      <c r="C2366" s="2">
        <f t="shared" si="216"/>
        <v>0.36453619802076859</v>
      </c>
      <c r="D2366" s="2">
        <f t="shared" si="218"/>
        <v>0.3658716623663576</v>
      </c>
      <c r="E2366" s="2">
        <f t="shared" si="217"/>
        <v>-1.3354643455890103E-3</v>
      </c>
      <c r="F2366" s="2">
        <f t="shared" si="221"/>
        <v>1.9705752896589852E-3</v>
      </c>
      <c r="G2366" s="2">
        <f t="shared" si="219"/>
        <v>-3.3060396352479955E-3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0.39</v>
      </c>
      <c r="C2367" s="2">
        <f t="shared" si="216"/>
        <v>0.36229985986372726</v>
      </c>
      <c r="D2367" s="2">
        <f t="shared" si="218"/>
        <v>0.36765894663551629</v>
      </c>
      <c r="E2367" s="2">
        <f t="shared" si="217"/>
        <v>-5.3590867717890345E-3</v>
      </c>
      <c r="F2367" s="2">
        <f t="shared" si="221"/>
        <v>5.0464287736938138E-4</v>
      </c>
      <c r="G2367" s="2">
        <f t="shared" si="219"/>
        <v>-5.8637296491584161E-3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0.38</v>
      </c>
      <c r="C2368" s="2">
        <f t="shared" si="216"/>
        <v>0.36194603526930763</v>
      </c>
      <c r="D2368" s="2">
        <f t="shared" si="218"/>
        <v>0.36857309873658917</v>
      </c>
      <c r="E2368" s="2">
        <f t="shared" si="217"/>
        <v>-6.6270634672815354E-3</v>
      </c>
      <c r="F2368" s="2">
        <f t="shared" si="221"/>
        <v>-9.2169839156080199E-4</v>
      </c>
      <c r="G2368" s="2">
        <f t="shared" si="219"/>
        <v>-5.7053650757207331E-3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0.37</v>
      </c>
      <c r="C2369" s="2">
        <f t="shared" si="216"/>
        <v>0.36164664522787565</v>
      </c>
      <c r="D2369" s="2">
        <f t="shared" si="218"/>
        <v>0.36867879512647145</v>
      </c>
      <c r="E2369" s="2">
        <f t="shared" si="217"/>
        <v>-7.0321498985957964E-3</v>
      </c>
      <c r="F2369" s="2">
        <f t="shared" si="221"/>
        <v>-2.143788692967801E-3</v>
      </c>
      <c r="G2369" s="2">
        <f t="shared" si="219"/>
        <v>-4.8883612056279955E-3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0.37</v>
      </c>
      <c r="C2370" s="2">
        <f t="shared" si="216"/>
        <v>0.36139331519281781</v>
      </c>
      <c r="D2370" s="2">
        <f t="shared" si="218"/>
        <v>0.36877666215414018</v>
      </c>
      <c r="E2370" s="2">
        <f t="shared" si="217"/>
        <v>-7.3833469613223679E-3</v>
      </c>
      <c r="F2370" s="2">
        <f t="shared" si="221"/>
        <v>-3.1917003466387147E-3</v>
      </c>
      <c r="G2370" s="2">
        <f t="shared" si="219"/>
        <v>-4.1916466146836532E-3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0.37</v>
      </c>
      <c r="C2371" s="2">
        <f t="shared" si="216"/>
        <v>0.35964049747084581</v>
      </c>
      <c r="D2371" s="2">
        <f t="shared" si="218"/>
        <v>0.36886727977235201</v>
      </c>
      <c r="E2371" s="2">
        <f t="shared" si="217"/>
        <v>-9.2267823015061978E-3</v>
      </c>
      <c r="F2371" s="2">
        <f t="shared" si="221"/>
        <v>-4.3987167376122113E-3</v>
      </c>
      <c r="G2371" s="2">
        <f t="shared" si="219"/>
        <v>-4.8280655638939865E-3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0.37</v>
      </c>
      <c r="C2372" s="2">
        <f t="shared" si="216"/>
        <v>0.35969580555225411</v>
      </c>
      <c r="D2372" s="2">
        <f t="shared" si="218"/>
        <v>0.36895118497439999</v>
      </c>
      <c r="E2372" s="2">
        <f t="shared" si="217"/>
        <v>-9.2553794221458818E-3</v>
      </c>
      <c r="F2372" s="2">
        <f t="shared" si="221"/>
        <v>-5.3700492745189458E-3</v>
      </c>
      <c r="G2372" s="2">
        <f t="shared" si="219"/>
        <v>-3.8853301476269361E-3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0.37</v>
      </c>
      <c r="C2373" s="2">
        <f t="shared" si="216"/>
        <v>0.35974260469806113</v>
      </c>
      <c r="D2373" s="2">
        <f t="shared" si="218"/>
        <v>0.36902887497629627</v>
      </c>
      <c r="E2373" s="2">
        <f t="shared" si="217"/>
        <v>-9.2862702782351425E-3</v>
      </c>
      <c r="F2373" s="2">
        <f t="shared" si="221"/>
        <v>-6.1532934752621853E-3</v>
      </c>
      <c r="G2373" s="2">
        <f t="shared" si="219"/>
        <v>-3.1329768029729572E-3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0.38</v>
      </c>
      <c r="C2374" s="2">
        <f t="shared" si="216"/>
        <v>0.36132066551374403</v>
      </c>
      <c r="D2374" s="2">
        <f t="shared" si="218"/>
        <v>0.36984155090397802</v>
      </c>
      <c r="E2374" s="2">
        <f t="shared" si="217"/>
        <v>-8.5208853902339898E-3</v>
      </c>
      <c r="F2374" s="2">
        <f t="shared" si="221"/>
        <v>-6.6268118582565472E-3</v>
      </c>
      <c r="G2374" s="2">
        <f t="shared" si="219"/>
        <v>-1.8940735319774426E-3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0.38</v>
      </c>
      <c r="C2375" s="2">
        <f t="shared" si="216"/>
        <v>0.36419440928086033</v>
      </c>
      <c r="D2375" s="2">
        <f t="shared" si="218"/>
        <v>0.37059402861479446</v>
      </c>
      <c r="E2375" s="2">
        <f t="shared" si="217"/>
        <v>-6.3996193339341256E-3</v>
      </c>
      <c r="F2375" s="2">
        <f t="shared" si="221"/>
        <v>-6.5813733533920636E-3</v>
      </c>
      <c r="G2375" s="2">
        <f t="shared" si="219"/>
        <v>1.8175401945793798E-4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0.38</v>
      </c>
      <c r="C2376" s="2">
        <f t="shared" si="216"/>
        <v>0.36662603862226645</v>
      </c>
      <c r="D2376" s="2">
        <f t="shared" si="218"/>
        <v>0.3712907672359208</v>
      </c>
      <c r="E2376" s="2">
        <f t="shared" si="217"/>
        <v>-4.6647286136543564E-3</v>
      </c>
      <c r="F2376" s="2">
        <f t="shared" si="221"/>
        <v>-6.1980444054445232E-3</v>
      </c>
      <c r="G2376" s="2">
        <f t="shared" si="219"/>
        <v>1.5333157917901668E-3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0.37</v>
      </c>
      <c r="C2377" s="2">
        <f t="shared" si="216"/>
        <v>0.37022203268037929</v>
      </c>
      <c r="D2377" s="2">
        <f t="shared" si="218"/>
        <v>0.3711951548480748</v>
      </c>
      <c r="E2377" s="2">
        <f t="shared" si="217"/>
        <v>-9.7312216769551707E-4</v>
      </c>
      <c r="F2377" s="2">
        <f t="shared" si="221"/>
        <v>-5.1530599578947216E-3</v>
      </c>
      <c r="G2377" s="2">
        <f t="shared" si="219"/>
        <v>4.1799377901992046E-3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0.37</v>
      </c>
      <c r="C2378" s="2">
        <f t="shared" si="216"/>
        <v>0.37172633534493632</v>
      </c>
      <c r="D2378" s="2">
        <f t="shared" si="218"/>
        <v>0.37110662485932849</v>
      </c>
      <c r="E2378" s="2">
        <f t="shared" si="217"/>
        <v>6.1971048560782727E-4</v>
      </c>
      <c r="F2378" s="2">
        <f t="shared" si="221"/>
        <v>-3.9985058691942126E-3</v>
      </c>
      <c r="G2378" s="2">
        <f t="shared" si="219"/>
        <v>4.6182163548020398E-3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0.37</v>
      </c>
      <c r="C2379" s="2">
        <f t="shared" si="216"/>
        <v>0.37146074529186918</v>
      </c>
      <c r="D2379" s="2">
        <f t="shared" si="218"/>
        <v>0.37102465264752638</v>
      </c>
      <c r="E2379" s="2">
        <f t="shared" si="217"/>
        <v>4.3609264434280037E-4</v>
      </c>
      <c r="F2379" s="2">
        <f t="shared" si="221"/>
        <v>-3.11158616648681E-3</v>
      </c>
      <c r="G2379" s="2">
        <f t="shared" si="219"/>
        <v>3.5476788108296103E-3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0.37</v>
      </c>
      <c r="C2380" s="2">
        <f t="shared" si="216"/>
        <v>0.3712360152469662</v>
      </c>
      <c r="D2380" s="2">
        <f t="shared" si="218"/>
        <v>0.37094875245141329</v>
      </c>
      <c r="E2380" s="2">
        <f t="shared" si="217"/>
        <v>2.8726279555291168E-4</v>
      </c>
      <c r="F2380" s="2">
        <f t="shared" si="221"/>
        <v>-2.4318163740788658E-3</v>
      </c>
      <c r="G2380" s="2">
        <f t="shared" si="219"/>
        <v>2.7190791696317775E-3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0.37</v>
      </c>
      <c r="C2381" s="2">
        <f t="shared" si="216"/>
        <v>0.37104585905512522</v>
      </c>
      <c r="D2381" s="2">
        <f t="shared" si="218"/>
        <v>0.3708784744920493</v>
      </c>
      <c r="E2381" s="2">
        <f t="shared" si="217"/>
        <v>1.6738456307591187E-4</v>
      </c>
      <c r="F2381" s="2">
        <f t="shared" si="221"/>
        <v>-1.9119761866479104E-3</v>
      </c>
      <c r="G2381" s="2">
        <f t="shared" si="219"/>
        <v>2.0793607497238222E-3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0.37</v>
      </c>
      <c r="C2382" s="2">
        <f t="shared" si="216"/>
        <v>0.370884957662029</v>
      </c>
      <c r="D2382" s="2">
        <f t="shared" si="218"/>
        <v>0.37081340230745302</v>
      </c>
      <c r="E2382" s="2">
        <f t="shared" si="217"/>
        <v>7.1555354575980612E-5</v>
      </c>
      <c r="F2382" s="2">
        <f t="shared" si="221"/>
        <v>-1.5152698784031322E-3</v>
      </c>
      <c r="G2382" s="2">
        <f t="shared" si="219"/>
        <v>1.5868252329791128E-3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0.37</v>
      </c>
      <c r="C2383" s="2">
        <f t="shared" ref="C2383:C2446" si="222">$C$4*B2373+C2382*(1-$C$4)</f>
        <v>0.37074881032940915</v>
      </c>
      <c r="D2383" s="2">
        <f t="shared" si="218"/>
        <v>0.3707531502846787</v>
      </c>
      <c r="E2383" s="2">
        <f t="shared" si="217"/>
        <v>-4.3399552695499999E-6</v>
      </c>
      <c r="F2383" s="2">
        <f t="shared" si="221"/>
        <v>-1.2130838937764159E-3</v>
      </c>
      <c r="G2383" s="2">
        <f t="shared" si="219"/>
        <v>1.2087439385068659E-3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0.37</v>
      </c>
      <c r="C2384" s="2">
        <f t="shared" si="222"/>
        <v>0.37217207027873078</v>
      </c>
      <c r="D2384" s="2">
        <f t="shared" si="218"/>
        <v>0.37069736137470249</v>
      </c>
      <c r="E2384" s="2">
        <f t="shared" si="217"/>
        <v>1.4747089040282879E-3</v>
      </c>
      <c r="F2384" s="2">
        <f t="shared" si="221"/>
        <v>-6.7552533421547524E-4</v>
      </c>
      <c r="G2384" s="2">
        <f t="shared" si="219"/>
        <v>2.1502342382437633E-3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0.37</v>
      </c>
      <c r="C2385" s="2">
        <f t="shared" si="222"/>
        <v>0.37337636715892603</v>
      </c>
      <c r="D2385" s="2">
        <f t="shared" si="218"/>
        <v>0.37064570497657634</v>
      </c>
      <c r="E2385" s="2">
        <f t="shared" si="217"/>
        <v>2.7306621823496857E-3</v>
      </c>
      <c r="F2385" s="2">
        <f t="shared" si="221"/>
        <v>5.7121690975569768E-6</v>
      </c>
      <c r="G2385" s="2">
        <f t="shared" si="219"/>
        <v>2.7249500132521288E-3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0.37</v>
      </c>
      <c r="C2386" s="2">
        <f t="shared" si="222"/>
        <v>0.37439538759601432</v>
      </c>
      <c r="D2386" s="2">
        <f t="shared" si="218"/>
        <v>0.37059787497831143</v>
      </c>
      <c r="E2386" s="2">
        <f t="shared" si="217"/>
        <v>3.7975126177028917E-3</v>
      </c>
      <c r="F2386" s="2">
        <f t="shared" si="221"/>
        <v>7.6407225881862395E-4</v>
      </c>
      <c r="G2386" s="2">
        <f t="shared" si="219"/>
        <v>3.0334403588842679E-3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0.37</v>
      </c>
      <c r="C2387" s="2">
        <f t="shared" si="222"/>
        <v>0.3737191741197044</v>
      </c>
      <c r="D2387" s="2">
        <f t="shared" si="218"/>
        <v>0.3705535879428809</v>
      </c>
      <c r="E2387" s="2">
        <f t="shared" si="217"/>
        <v>3.1655861768234983E-3</v>
      </c>
      <c r="F2387" s="2">
        <f t="shared" si="221"/>
        <v>1.2443750424195989E-3</v>
      </c>
      <c r="G2387" s="2">
        <f t="shared" si="219"/>
        <v>1.9212111344038994E-3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0.38</v>
      </c>
      <c r="C2388" s="2">
        <f t="shared" si="222"/>
        <v>0.37314699348590369</v>
      </c>
      <c r="D2388" s="2">
        <f t="shared" si="218"/>
        <v>0.37125332216933415</v>
      </c>
      <c r="E2388" s="2">
        <f t="shared" si="217"/>
        <v>1.893671316569534E-3</v>
      </c>
      <c r="F2388" s="2">
        <f t="shared" si="221"/>
        <v>1.3742342972495861E-3</v>
      </c>
      <c r="G2388" s="2">
        <f t="shared" si="219"/>
        <v>5.1943701931994797E-4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0.38</v>
      </c>
      <c r="C2389" s="2">
        <f t="shared" si="222"/>
        <v>0.37266284064191851</v>
      </c>
      <c r="D2389" s="2">
        <f t="shared" si="218"/>
        <v>0.37190122423086497</v>
      </c>
      <c r="E2389" s="2">
        <f t="shared" si="217"/>
        <v>7.6161641105354505E-4</v>
      </c>
      <c r="F2389" s="2">
        <f t="shared" si="221"/>
        <v>1.251710720010378E-3</v>
      </c>
      <c r="G2389" s="2">
        <f t="shared" si="219"/>
        <v>-4.9009430895683294E-4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5">
        <f>TITRES_STAT!D2393</f>
        <v>0.37</v>
      </c>
      <c r="C2390" s="2">
        <f t="shared" si="222"/>
        <v>0.37225317285085413</v>
      </c>
      <c r="D2390" s="2">
        <f t="shared" si="218"/>
        <v>0.37176039280635642</v>
      </c>
      <c r="E2390" s="2">
        <f t="shared" si="217"/>
        <v>4.9278004449770929E-4</v>
      </c>
      <c r="F2390" s="2">
        <f t="shared" si="221"/>
        <v>1.0999245849078441E-3</v>
      </c>
      <c r="G2390" s="2">
        <f t="shared" si="219"/>
        <v>-6.0714454041013483E-4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5">
        <f>TITRES_STAT!D2394</f>
        <v>0.37</v>
      </c>
      <c r="C2391" s="2">
        <f t="shared" si="222"/>
        <v>0.37190653087379966</v>
      </c>
      <c r="D2391" s="2">
        <f t="shared" si="218"/>
        <v>0.37162999333921887</v>
      </c>
      <c r="E2391" s="2">
        <f t="shared" si="217"/>
        <v>2.7653753458078967E-4</v>
      </c>
      <c r="F2391" s="2">
        <f t="shared" si="221"/>
        <v>9.3524717484243323E-4</v>
      </c>
      <c r="G2391" s="2">
        <f t="shared" si="219"/>
        <v>-6.5870964026164356E-4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0.37</v>
      </c>
      <c r="C2392" s="2">
        <f t="shared" si="222"/>
        <v>0.37161321843167661</v>
      </c>
      <c r="D2392" s="2">
        <f t="shared" si="218"/>
        <v>0.37150925309186927</v>
      </c>
      <c r="E2392" s="2">
        <f t="shared" si="217"/>
        <v>1.0396533980733258E-4</v>
      </c>
      <c r="F2392" s="2">
        <f t="shared" si="221"/>
        <v>7.6899080783541314E-4</v>
      </c>
      <c r="G2392" s="2">
        <f t="shared" si="219"/>
        <v>-6.6502546802808056E-4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0.37</v>
      </c>
      <c r="C2393" s="2">
        <f t="shared" si="222"/>
        <v>0.37136503098064944</v>
      </c>
      <c r="D2393" s="2">
        <f t="shared" si="218"/>
        <v>0.3713974565665456</v>
      </c>
      <c r="E2393" s="2">
        <f t="shared" si="217"/>
        <v>-3.2425585896167508E-5</v>
      </c>
      <c r="F2393" s="2">
        <f t="shared" si="221"/>
        <v>6.0870752908909708E-4</v>
      </c>
      <c r="G2393" s="2">
        <f t="shared" si="219"/>
        <v>-6.4113311498526458E-4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0.37</v>
      </c>
      <c r="C2394" s="2">
        <f t="shared" si="222"/>
        <v>0.37115502621439567</v>
      </c>
      <c r="D2394" s="2">
        <f t="shared" si="218"/>
        <v>0.37129394126532</v>
      </c>
      <c r="E2394" s="2">
        <f t="shared" si="217"/>
        <v>-1.3891505092433754E-4</v>
      </c>
      <c r="F2394" s="2">
        <f t="shared" si="221"/>
        <v>4.5918301308641015E-4</v>
      </c>
      <c r="G2394" s="2">
        <f t="shared" si="219"/>
        <v>-5.9809806401074769E-4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0.37</v>
      </c>
      <c r="C2395" s="2">
        <f t="shared" si="222"/>
        <v>0.3709773298737194</v>
      </c>
      <c r="D2395" s="2">
        <f t="shared" si="218"/>
        <v>0.37119809376418517</v>
      </c>
      <c r="E2395" s="2">
        <f t="shared" si="217"/>
        <v>-2.2076389046576939E-4</v>
      </c>
      <c r="F2395" s="2">
        <f t="shared" si="221"/>
        <v>3.2319363237597428E-4</v>
      </c>
      <c r="G2395" s="2">
        <f t="shared" si="219"/>
        <v>-5.4395752284174372E-4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0.37</v>
      </c>
      <c r="C2396" s="2">
        <f t="shared" si="222"/>
        <v>0.3708269714316087</v>
      </c>
      <c r="D2396" s="2">
        <f t="shared" si="218"/>
        <v>0.37110934607794921</v>
      </c>
      <c r="E2396" s="2">
        <f t="shared" ref="E2396:E2459" si="223">C2396-D2396</f>
        <v>-2.8237464634051079E-4</v>
      </c>
      <c r="F2396" s="2">
        <f t="shared" si="221"/>
        <v>2.0207997663267729E-4</v>
      </c>
      <c r="G2396" s="2">
        <f t="shared" si="219"/>
        <v>-4.8445462297318806E-4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0.37</v>
      </c>
      <c r="C2397" s="2">
        <f t="shared" si="222"/>
        <v>0.37069974505751502</v>
      </c>
      <c r="D2397" s="2">
        <f t="shared" ref="D2397:D2460" si="224">$D$4*B2397+(1-$D$4)*D2396</f>
        <v>0.37102717229439741</v>
      </c>
      <c r="E2397" s="2">
        <f t="shared" si="223"/>
        <v>-3.2742723688239384E-4</v>
      </c>
      <c r="F2397" s="2">
        <f t="shared" si="221"/>
        <v>9.6178533929663082E-5</v>
      </c>
      <c r="G2397" s="2">
        <f t="shared" si="219"/>
        <v>-4.2360577081205694E-4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0.38</v>
      </c>
      <c r="C2398" s="2">
        <f t="shared" si="222"/>
        <v>0.37213055351020502</v>
      </c>
      <c r="D2398" s="2">
        <f t="shared" si="224"/>
        <v>0.3716918261985161</v>
      </c>
      <c r="E2398" s="2">
        <f t="shared" si="223"/>
        <v>4.3872731168892454E-4</v>
      </c>
      <c r="F2398" s="2">
        <f t="shared" si="221"/>
        <v>1.6468828948151538E-4</v>
      </c>
      <c r="G2398" s="2">
        <f t="shared" si="219"/>
        <v>2.7403902220740915E-4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5">
        <f>TITRES_STAT!D2402</f>
        <v>0.38</v>
      </c>
      <c r="C2399" s="2">
        <f t="shared" si="222"/>
        <v>0.37334123758555809</v>
      </c>
      <c r="D2399" s="2">
        <f t="shared" si="224"/>
        <v>0.37230724648010749</v>
      </c>
      <c r="E2399" s="2">
        <f t="shared" si="223"/>
        <v>1.0339911054506046E-3</v>
      </c>
      <c r="F2399" s="2">
        <f t="shared" si="221"/>
        <v>3.3854885267533327E-4</v>
      </c>
      <c r="G2399" s="2">
        <f t="shared" si="219"/>
        <v>6.9544225277527131E-4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0.37</v>
      </c>
      <c r="C2400" s="2">
        <f t="shared" si="222"/>
        <v>0.37282720103393374</v>
      </c>
      <c r="D2400" s="2">
        <f t="shared" si="224"/>
        <v>0.37213633933343282</v>
      </c>
      <c r="E2400" s="2">
        <f t="shared" si="223"/>
        <v>6.908617005009221E-4</v>
      </c>
      <c r="F2400" s="2">
        <f t="shared" si="221"/>
        <v>4.0901142224045108E-4</v>
      </c>
      <c r="G2400" s="2">
        <f t="shared" si="219"/>
        <v>2.8185027826047103E-4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5">
        <f>TITRES_STAT!D2404</f>
        <v>0.37</v>
      </c>
      <c r="C2401" s="2">
        <f t="shared" si="222"/>
        <v>0.37239224702871315</v>
      </c>
      <c r="D2401" s="2">
        <f t="shared" si="224"/>
        <v>0.37197809197540072</v>
      </c>
      <c r="E2401" s="2">
        <f t="shared" si="223"/>
        <v>4.1415505331243718E-4</v>
      </c>
      <c r="F2401" s="2">
        <f t="shared" si="221"/>
        <v>4.1004014845484832E-4</v>
      </c>
      <c r="G2401" s="2">
        <f t="shared" si="219"/>
        <v>4.1149048575888627E-6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5">
        <f>TITRES_STAT!D2405</f>
        <v>0.37</v>
      </c>
      <c r="C2402" s="2">
        <f t="shared" si="222"/>
        <v>0.37202420902429573</v>
      </c>
      <c r="D2402" s="2">
        <f t="shared" si="224"/>
        <v>0.3718315666438895</v>
      </c>
      <c r="E2402" s="2">
        <f t="shared" si="223"/>
        <v>1.9264238040622716E-4</v>
      </c>
      <c r="F2402" s="2">
        <f t="shared" si="221"/>
        <v>3.6656059484512415E-4</v>
      </c>
      <c r="G2402" s="2">
        <f t="shared" si="219"/>
        <v>-1.7391821443889699E-4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0.37</v>
      </c>
      <c r="C2403" s="2">
        <f t="shared" si="222"/>
        <v>0.37171279225132714</v>
      </c>
      <c r="D2403" s="2">
        <f t="shared" si="224"/>
        <v>0.37169589504063838</v>
      </c>
      <c r="E2403" s="2">
        <f t="shared" si="223"/>
        <v>1.6897210688759934E-5</v>
      </c>
      <c r="F2403" s="2">
        <f t="shared" si="221"/>
        <v>2.9662791801385134E-4</v>
      </c>
      <c r="G2403" s="2">
        <f t="shared" si="219"/>
        <v>-2.7973070732509141E-4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0.37</v>
      </c>
      <c r="C2404" s="2">
        <f t="shared" si="222"/>
        <v>0.37144928575112296</v>
      </c>
      <c r="D2404" s="2">
        <f t="shared" si="224"/>
        <v>0.37157027318577623</v>
      </c>
      <c r="E2404" s="2">
        <f t="shared" si="223"/>
        <v>-1.2098743465327466E-4</v>
      </c>
      <c r="F2404" s="2">
        <f t="shared" si="221"/>
        <v>2.1310484748042615E-4</v>
      </c>
      <c r="G2404" s="2">
        <f t="shared" ref="G2404:G2467" si="225">E2404-F2404</f>
        <v>-3.3409228213370081E-4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0.37</v>
      </c>
      <c r="C2405" s="2">
        <f t="shared" si="222"/>
        <v>0.37122631871248862</v>
      </c>
      <c r="D2405" s="2">
        <f t="shared" si="224"/>
        <v>0.37145395665349651</v>
      </c>
      <c r="E2405" s="2">
        <f t="shared" si="223"/>
        <v>-2.2763794100788548E-4</v>
      </c>
      <c r="F2405" s="2">
        <f t="shared" ref="F2405:F2468" si="227">(E2405*(2/(10)))+((1-(2/10))*F2404)</f>
        <v>1.2495628978276383E-4</v>
      </c>
      <c r="G2405" s="2">
        <f t="shared" si="225"/>
        <v>-3.5259423079064931E-4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0.37</v>
      </c>
      <c r="C2406" s="2">
        <f t="shared" si="222"/>
        <v>0.37103765429518265</v>
      </c>
      <c r="D2406" s="2">
        <f t="shared" si="224"/>
        <v>0.37134625616064487</v>
      </c>
      <c r="E2406" s="2">
        <f t="shared" si="223"/>
        <v>-3.0860186546222135E-4</v>
      </c>
      <c r="F2406" s="2">
        <f t="shared" si="227"/>
        <v>3.8244658733766802E-5</v>
      </c>
      <c r="G2406" s="2">
        <f t="shared" si="225"/>
        <v>-3.4684652419598815E-4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0.37</v>
      </c>
      <c r="C2407" s="2">
        <f t="shared" si="222"/>
        <v>0.37087801517284685</v>
      </c>
      <c r="D2407" s="2">
        <f t="shared" si="224"/>
        <v>0.37124653348207853</v>
      </c>
      <c r="E2407" s="2">
        <f t="shared" si="223"/>
        <v>-3.6851830923168016E-4</v>
      </c>
      <c r="F2407" s="2">
        <f t="shared" si="227"/>
        <v>-4.310793485932259E-5</v>
      </c>
      <c r="G2407" s="2">
        <f t="shared" si="225"/>
        <v>-3.2541037437235759E-4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0.38</v>
      </c>
      <c r="C2408" s="2">
        <f t="shared" si="222"/>
        <v>0.37228139745394734</v>
      </c>
      <c r="D2408" s="2">
        <f t="shared" si="224"/>
        <v>0.37189493840933197</v>
      </c>
      <c r="E2408" s="2">
        <f t="shared" si="223"/>
        <v>3.8645904461537262E-4</v>
      </c>
      <c r="F2408" s="2">
        <f t="shared" si="227"/>
        <v>4.280546103561645E-5</v>
      </c>
      <c r="G2408" s="2">
        <f t="shared" si="225"/>
        <v>3.4365358357975616E-4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0.37</v>
      </c>
      <c r="C2409" s="2">
        <f t="shared" si="222"/>
        <v>0.37346887476872465</v>
      </c>
      <c r="D2409" s="2">
        <f t="shared" si="224"/>
        <v>0.37175457260123329</v>
      </c>
      <c r="E2409" s="2">
        <f t="shared" si="223"/>
        <v>1.714302167491355E-3</v>
      </c>
      <c r="F2409" s="2">
        <f t="shared" si="227"/>
        <v>3.7710480232676418E-4</v>
      </c>
      <c r="G2409" s="2">
        <f t="shared" si="225"/>
        <v>1.3371973651645909E-3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0.37</v>
      </c>
      <c r="C2410" s="2">
        <f t="shared" si="222"/>
        <v>0.37293520172738237</v>
      </c>
      <c r="D2410" s="2">
        <f t="shared" si="224"/>
        <v>0.37162460426040117</v>
      </c>
      <c r="E2410" s="2">
        <f t="shared" si="223"/>
        <v>1.3105974669812004E-3</v>
      </c>
      <c r="F2410" s="2">
        <f t="shared" si="227"/>
        <v>5.6380333525765148E-4</v>
      </c>
      <c r="G2410" s="2">
        <f t="shared" si="225"/>
        <v>7.467941317235489E-4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0.38</v>
      </c>
      <c r="C2411" s="2">
        <f t="shared" si="222"/>
        <v>0.37248363223086201</v>
      </c>
      <c r="D2411" s="2">
        <f t="shared" si="224"/>
        <v>0.37224500394481591</v>
      </c>
      <c r="E2411" s="2">
        <f t="shared" si="223"/>
        <v>2.3862828604609421E-4</v>
      </c>
      <c r="F2411" s="2">
        <f t="shared" si="227"/>
        <v>4.9876832541534009E-4</v>
      </c>
      <c r="G2411" s="2">
        <f t="shared" si="225"/>
        <v>-2.6014003936924589E-4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5">
        <f>TITRES_STAT!D2415</f>
        <v>0.37</v>
      </c>
      <c r="C2412" s="2">
        <f t="shared" si="222"/>
        <v>0.37210153496457554</v>
      </c>
      <c r="D2412" s="2">
        <f t="shared" si="224"/>
        <v>0.37207870735631099</v>
      </c>
      <c r="E2412" s="2">
        <f t="shared" si="223"/>
        <v>2.2827608264552879E-5</v>
      </c>
      <c r="F2412" s="2">
        <f t="shared" si="227"/>
        <v>4.0358018198518268E-4</v>
      </c>
      <c r="G2412" s="2">
        <f t="shared" si="225"/>
        <v>-3.807525737206298E-4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0.38</v>
      </c>
      <c r="C2413" s="2">
        <f t="shared" si="222"/>
        <v>0.37177822189310239</v>
      </c>
      <c r="D2413" s="2">
        <f t="shared" si="224"/>
        <v>0.37266546977436205</v>
      </c>
      <c r="E2413" s="2">
        <f t="shared" si="223"/>
        <v>-8.8724788125965626E-4</v>
      </c>
      <c r="F2413" s="2">
        <f t="shared" si="227"/>
        <v>1.4541456933621491E-4</v>
      </c>
      <c r="G2413" s="2">
        <f t="shared" si="225"/>
        <v>-1.0326624505958711E-3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0.37</v>
      </c>
      <c r="C2414" s="2">
        <f t="shared" si="222"/>
        <v>0.37150464929416355</v>
      </c>
      <c r="D2414" s="2">
        <f t="shared" si="224"/>
        <v>0.37246802756885372</v>
      </c>
      <c r="E2414" s="2">
        <f t="shared" si="223"/>
        <v>-9.6337827469017423E-4</v>
      </c>
      <c r="F2414" s="2">
        <f t="shared" si="227"/>
        <v>-7.634399946906293E-5</v>
      </c>
      <c r="G2414" s="2">
        <f t="shared" si="225"/>
        <v>-8.8703427522111129E-4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0.37</v>
      </c>
      <c r="C2415" s="2">
        <f t="shared" si="222"/>
        <v>0.37127316478736916</v>
      </c>
      <c r="D2415" s="2">
        <f t="shared" si="224"/>
        <v>0.37228521071190157</v>
      </c>
      <c r="E2415" s="2">
        <f t="shared" si="223"/>
        <v>-1.012045924532412E-3</v>
      </c>
      <c r="F2415" s="2">
        <f t="shared" si="227"/>
        <v>-2.6348438448173277E-4</v>
      </c>
      <c r="G2415" s="2">
        <f t="shared" si="225"/>
        <v>-7.4856154005067932E-4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0.37</v>
      </c>
      <c r="C2416" s="2">
        <f t="shared" si="222"/>
        <v>0.37107729328162004</v>
      </c>
      <c r="D2416" s="2">
        <f t="shared" si="224"/>
        <v>0.37211593584435326</v>
      </c>
      <c r="E2416" s="2">
        <f t="shared" si="223"/>
        <v>-1.0386425627332274E-3</v>
      </c>
      <c r="F2416" s="2">
        <f t="shared" si="227"/>
        <v>-4.1851602013203175E-4</v>
      </c>
      <c r="G2416" s="2">
        <f t="shared" si="225"/>
        <v>-6.2012654260119567E-4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0.37</v>
      </c>
      <c r="C2417" s="2">
        <f t="shared" si="222"/>
        <v>0.37091155585367847</v>
      </c>
      <c r="D2417" s="2">
        <f t="shared" si="224"/>
        <v>0.37195919985588261</v>
      </c>
      <c r="E2417" s="2">
        <f t="shared" si="223"/>
        <v>-1.04764400220414E-3</v>
      </c>
      <c r="F2417" s="2">
        <f t="shared" si="227"/>
        <v>-5.4434161654645348E-4</v>
      </c>
      <c r="G2417" s="2">
        <f t="shared" si="225"/>
        <v>-5.0330238565768652E-4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0.37</v>
      </c>
      <c r="C2418" s="2">
        <f t="shared" si="222"/>
        <v>0.37230977803003562</v>
      </c>
      <c r="D2418" s="2">
        <f t="shared" si="224"/>
        <v>0.37181407394063204</v>
      </c>
      <c r="E2418" s="2">
        <f t="shared" si="223"/>
        <v>4.9570408940358135E-4</v>
      </c>
      <c r="F2418" s="2">
        <f t="shared" si="227"/>
        <v>-3.3633247535644654E-4</v>
      </c>
      <c r="G2418" s="2">
        <f t="shared" si="225"/>
        <v>8.3203656476002789E-4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0.37</v>
      </c>
      <c r="C2419" s="2">
        <f t="shared" si="222"/>
        <v>0.37195442756387626</v>
      </c>
      <c r="D2419" s="2">
        <f t="shared" si="224"/>
        <v>0.3716796980931778</v>
      </c>
      <c r="E2419" s="2">
        <f t="shared" si="223"/>
        <v>2.7472947069845377E-4</v>
      </c>
      <c r="F2419" s="2">
        <f t="shared" si="227"/>
        <v>-2.1412008614546646E-4</v>
      </c>
      <c r="G2419" s="2">
        <f t="shared" si="225"/>
        <v>4.8884955684392023E-4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0.37</v>
      </c>
      <c r="C2420" s="2">
        <f t="shared" si="222"/>
        <v>0.37165374640020299</v>
      </c>
      <c r="D2420" s="2">
        <f t="shared" si="224"/>
        <v>0.37155527601220162</v>
      </c>
      <c r="E2420" s="2">
        <f t="shared" si="223"/>
        <v>9.8470388001370424E-5</v>
      </c>
      <c r="F2420" s="2">
        <f t="shared" si="227"/>
        <v>-1.516019913160991E-4</v>
      </c>
      <c r="G2420" s="2">
        <f t="shared" si="225"/>
        <v>2.5007237931746952E-4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0.37</v>
      </c>
      <c r="C2421" s="2">
        <f t="shared" si="222"/>
        <v>0.37293778541555639</v>
      </c>
      <c r="D2421" s="2">
        <f t="shared" si="224"/>
        <v>0.37144007038166815</v>
      </c>
      <c r="E2421" s="2">
        <f t="shared" si="223"/>
        <v>1.4977150338882361E-3</v>
      </c>
      <c r="F2421" s="2">
        <f t="shared" si="227"/>
        <v>1.7826141372476794E-4</v>
      </c>
      <c r="G2421" s="2">
        <f t="shared" si="225"/>
        <v>1.3194536201634683E-3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0.36</v>
      </c>
      <c r="C2422" s="2">
        <f t="shared" si="222"/>
        <v>0.37248581842854772</v>
      </c>
      <c r="D2422" s="2">
        <f t="shared" si="224"/>
        <v>0.37059265776080386</v>
      </c>
      <c r="E2422" s="2">
        <f t="shared" si="223"/>
        <v>1.893160667743865E-3</v>
      </c>
      <c r="F2422" s="2">
        <f t="shared" si="227"/>
        <v>5.2124126452858738E-4</v>
      </c>
      <c r="G2422" s="2">
        <f t="shared" si="225"/>
        <v>1.3719194032152777E-3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0.37</v>
      </c>
      <c r="C2423" s="2">
        <f t="shared" si="222"/>
        <v>0.37364184636261727</v>
      </c>
      <c r="D2423" s="2">
        <f t="shared" si="224"/>
        <v>0.37054875718592944</v>
      </c>
      <c r="E2423" s="2">
        <f t="shared" si="223"/>
        <v>3.0930891766878243E-3</v>
      </c>
      <c r="F2423" s="2">
        <f t="shared" si="227"/>
        <v>1.0356108469604347E-3</v>
      </c>
      <c r="G2423" s="2">
        <f t="shared" si="225"/>
        <v>2.0574783297273897E-3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0.36</v>
      </c>
      <c r="C2424" s="2">
        <f t="shared" si="222"/>
        <v>0.37308156230682998</v>
      </c>
      <c r="D2424" s="2">
        <f t="shared" si="224"/>
        <v>0.3697673677647495</v>
      </c>
      <c r="E2424" s="2">
        <f t="shared" si="223"/>
        <v>3.3141945420804841E-3</v>
      </c>
      <c r="F2424" s="2">
        <f t="shared" si="227"/>
        <v>1.4913275859844448E-3</v>
      </c>
      <c r="G2424" s="2">
        <f t="shared" si="225"/>
        <v>1.8228669560960394E-3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0.36</v>
      </c>
      <c r="C2425" s="2">
        <f t="shared" si="222"/>
        <v>0.3726074757980869</v>
      </c>
      <c r="D2425" s="2">
        <f t="shared" si="224"/>
        <v>0.36904385904143472</v>
      </c>
      <c r="E2425" s="2">
        <f t="shared" si="223"/>
        <v>3.563616756652177E-3</v>
      </c>
      <c r="F2425" s="2">
        <f t="shared" si="227"/>
        <v>1.9057854201179913E-3</v>
      </c>
      <c r="G2425" s="2">
        <f t="shared" si="225"/>
        <v>1.6578313365341857E-3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0.36</v>
      </c>
      <c r="C2426" s="2">
        <f t="shared" si="222"/>
        <v>0.37220632567530426</v>
      </c>
      <c r="D2426" s="2">
        <f t="shared" si="224"/>
        <v>0.36837394355688402</v>
      </c>
      <c r="E2426" s="2">
        <f t="shared" si="223"/>
        <v>3.8323821184202411E-3</v>
      </c>
      <c r="F2426" s="2">
        <f t="shared" si="227"/>
        <v>2.2911047597784411E-3</v>
      </c>
      <c r="G2426" s="2">
        <f t="shared" si="225"/>
        <v>1.5412773586418E-3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0.36</v>
      </c>
      <c r="C2427" s="2">
        <f t="shared" si="222"/>
        <v>0.37186689095602665</v>
      </c>
      <c r="D2427" s="2">
        <f t="shared" si="224"/>
        <v>0.3677536514415593</v>
      </c>
      <c r="E2427" s="2">
        <f t="shared" si="223"/>
        <v>4.1132395144673484E-3</v>
      </c>
      <c r="F2427" s="2">
        <f t="shared" si="227"/>
        <v>2.6555317107162229E-3</v>
      </c>
      <c r="G2427" s="2">
        <f t="shared" si="225"/>
        <v>1.4577078037511255E-3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5">
        <f>TITRES_STAT!D2431</f>
        <v>0.37</v>
      </c>
      <c r="C2428" s="2">
        <f t="shared" si="222"/>
        <v>0.37157967696279176</v>
      </c>
      <c r="D2428" s="2">
        <f t="shared" si="224"/>
        <v>0.36792004763107339</v>
      </c>
      <c r="E2428" s="2">
        <f t="shared" si="223"/>
        <v>3.6596293317183726E-3</v>
      </c>
      <c r="F2428" s="2">
        <f t="shared" si="227"/>
        <v>2.856351234916653E-3</v>
      </c>
      <c r="G2428" s="2">
        <f t="shared" si="225"/>
        <v>8.0327809680171957E-4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5">
        <f>TITRES_STAT!D2432</f>
        <v>0.37</v>
      </c>
      <c r="C2429" s="2">
        <f t="shared" si="222"/>
        <v>0.37133664973774688</v>
      </c>
      <c r="D2429" s="2">
        <f t="shared" si="224"/>
        <v>0.36807411817691976</v>
      </c>
      <c r="E2429" s="2">
        <f t="shared" si="223"/>
        <v>3.2625315608271199E-3</v>
      </c>
      <c r="F2429" s="2">
        <f t="shared" si="227"/>
        <v>2.9375873000987464E-3</v>
      </c>
      <c r="G2429" s="2">
        <f t="shared" si="225"/>
        <v>3.2494426072837354E-4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5">
        <f>TITRES_STAT!D2433</f>
        <v>0.36</v>
      </c>
      <c r="C2430" s="2">
        <f t="shared" si="222"/>
        <v>0.37113101131655502</v>
      </c>
      <c r="D2430" s="2">
        <f t="shared" si="224"/>
        <v>0.36747603534899981</v>
      </c>
      <c r="E2430" s="2">
        <f t="shared" si="223"/>
        <v>3.6549759675552074E-3</v>
      </c>
      <c r="F2430" s="2">
        <f t="shared" si="227"/>
        <v>3.0810650335900388E-3</v>
      </c>
      <c r="G2430" s="2">
        <f t="shared" si="225"/>
        <v>5.7391093396516862E-4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5">
        <f>TITRES_STAT!D2434</f>
        <v>0.36</v>
      </c>
      <c r="C2431" s="2">
        <f t="shared" si="222"/>
        <v>0.37095700957554656</v>
      </c>
      <c r="D2431" s="2">
        <f t="shared" si="224"/>
        <v>0.36692225495277758</v>
      </c>
      <c r="E2431" s="2">
        <f t="shared" si="223"/>
        <v>4.0347546227689768E-3</v>
      </c>
      <c r="F2431" s="2">
        <f t="shared" si="227"/>
        <v>3.2718029514258264E-3</v>
      </c>
      <c r="G2431" s="2">
        <f t="shared" si="225"/>
        <v>7.6295167134315034E-4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5">
        <f>TITRES_STAT!D2435</f>
        <v>0.36</v>
      </c>
      <c r="C2432" s="2">
        <f t="shared" si="222"/>
        <v>0.36927131579469324</v>
      </c>
      <c r="D2432" s="2">
        <f t="shared" si="224"/>
        <v>0.36640949532664591</v>
      </c>
      <c r="E2432" s="2">
        <f t="shared" si="223"/>
        <v>2.861820468047338E-3</v>
      </c>
      <c r="F2432" s="2">
        <f t="shared" si="227"/>
        <v>3.1898064547501289E-3</v>
      </c>
      <c r="G2432" s="2">
        <f t="shared" si="225"/>
        <v>-3.2798598670279091E-4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0.37</v>
      </c>
      <c r="C2433" s="2">
        <f t="shared" si="222"/>
        <v>0.36938342105704813</v>
      </c>
      <c r="D2433" s="2">
        <f t="shared" si="224"/>
        <v>0.36667545863578321</v>
      </c>
      <c r="E2433" s="2">
        <f t="shared" si="223"/>
        <v>2.70796242126492E-3</v>
      </c>
      <c r="F2433" s="2">
        <f t="shared" si="227"/>
        <v>3.0934376480530874E-3</v>
      </c>
      <c r="G2433" s="2">
        <f t="shared" si="225"/>
        <v>-3.8547522678816738E-4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0.37</v>
      </c>
      <c r="C2434" s="2">
        <f t="shared" si="222"/>
        <v>0.36793981781750223</v>
      </c>
      <c r="D2434" s="2">
        <f t="shared" si="224"/>
        <v>0.36692172095905851</v>
      </c>
      <c r="E2434" s="2">
        <f t="shared" si="223"/>
        <v>1.0180968584437289E-3</v>
      </c>
      <c r="F2434" s="2">
        <f t="shared" si="227"/>
        <v>2.6783694901312159E-3</v>
      </c>
      <c r="G2434" s="2">
        <f t="shared" si="225"/>
        <v>-1.660272631687487E-3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0.37</v>
      </c>
      <c r="C2435" s="2">
        <f t="shared" si="222"/>
        <v>0.36671830738404032</v>
      </c>
      <c r="D2435" s="2">
        <f t="shared" si="224"/>
        <v>0.36714974162875785</v>
      </c>
      <c r="E2435" s="2">
        <f t="shared" si="223"/>
        <v>-4.3143424471753233E-4</v>
      </c>
      <c r="F2435" s="2">
        <f t="shared" si="227"/>
        <v>2.0564087431614664E-3</v>
      </c>
      <c r="G2435" s="2">
        <f t="shared" si="225"/>
        <v>-2.4878429878789987E-3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0.36</v>
      </c>
      <c r="C2436" s="2">
        <f t="shared" si="222"/>
        <v>0.36568472163264948</v>
      </c>
      <c r="D2436" s="2">
        <f t="shared" si="224"/>
        <v>0.36662013113773878</v>
      </c>
      <c r="E2436" s="2">
        <f t="shared" si="223"/>
        <v>-9.3540950508930187E-4</v>
      </c>
      <c r="F2436" s="2">
        <f t="shared" si="227"/>
        <v>1.4580450935113129E-3</v>
      </c>
      <c r="G2436" s="2">
        <f t="shared" si="225"/>
        <v>-2.393454598600615E-3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0.36</v>
      </c>
      <c r="C2437" s="2">
        <f t="shared" si="222"/>
        <v>0.36481014907378029</v>
      </c>
      <c r="D2437" s="2">
        <f t="shared" si="224"/>
        <v>0.36612975105346185</v>
      </c>
      <c r="E2437" s="2">
        <f t="shared" si="223"/>
        <v>-1.3196019796815617E-3</v>
      </c>
      <c r="F2437" s="2">
        <f t="shared" si="227"/>
        <v>9.0251567887273797E-4</v>
      </c>
      <c r="G2437" s="2">
        <f t="shared" si="225"/>
        <v>-2.2221176585542997E-3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0.36</v>
      </c>
      <c r="C2438" s="2">
        <f t="shared" si="222"/>
        <v>0.36560858767781407</v>
      </c>
      <c r="D2438" s="2">
        <f t="shared" si="224"/>
        <v>0.3656756954198721</v>
      </c>
      <c r="E2438" s="2">
        <f t="shared" si="223"/>
        <v>-6.7107742058036823E-5</v>
      </c>
      <c r="F2438" s="2">
        <f t="shared" si="227"/>
        <v>7.0859099468658304E-4</v>
      </c>
      <c r="G2438" s="2">
        <f t="shared" si="225"/>
        <v>-7.7569873674461986E-4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0.36</v>
      </c>
      <c r="C2439" s="2">
        <f t="shared" si="222"/>
        <v>0.36628418957353498</v>
      </c>
      <c r="D2439" s="2">
        <f t="shared" si="224"/>
        <v>0.36525527353691861</v>
      </c>
      <c r="E2439" s="2">
        <f t="shared" si="223"/>
        <v>1.0289160366163674E-3</v>
      </c>
      <c r="F2439" s="2">
        <f t="shared" si="227"/>
        <v>7.7265600307253998E-4</v>
      </c>
      <c r="G2439" s="2">
        <f t="shared" si="225"/>
        <v>2.5626003354382745E-4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0.35</v>
      </c>
      <c r="C2440" s="2">
        <f t="shared" si="222"/>
        <v>0.36531739117760648</v>
      </c>
      <c r="D2440" s="2">
        <f t="shared" si="224"/>
        <v>0.36412525327492462</v>
      </c>
      <c r="E2440" s="2">
        <f t="shared" si="223"/>
        <v>1.1921379026818557E-3</v>
      </c>
      <c r="F2440" s="2">
        <f t="shared" si="227"/>
        <v>8.5655238299440324E-4</v>
      </c>
      <c r="G2440" s="2">
        <f t="shared" si="225"/>
        <v>3.3558551968745247E-4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0.36</v>
      </c>
      <c r="C2441" s="2">
        <f t="shared" si="222"/>
        <v>0.36449933099643622</v>
      </c>
      <c r="D2441" s="2">
        <f t="shared" si="224"/>
        <v>0.36381967895826356</v>
      </c>
      <c r="E2441" s="2">
        <f t="shared" si="223"/>
        <v>6.7965203817266229E-4</v>
      </c>
      <c r="F2441" s="2">
        <f t="shared" si="227"/>
        <v>8.2117231403005511E-4</v>
      </c>
      <c r="G2441" s="2">
        <f t="shared" si="225"/>
        <v>-1.4152027585739282E-4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0.36</v>
      </c>
      <c r="C2442" s="2">
        <f t="shared" si="222"/>
        <v>0.36380712622775369</v>
      </c>
      <c r="D2442" s="2">
        <f t="shared" si="224"/>
        <v>0.36353673977616996</v>
      </c>
      <c r="E2442" s="2">
        <f t="shared" si="223"/>
        <v>2.7038645158372621E-4</v>
      </c>
      <c r="F2442" s="2">
        <f t="shared" si="227"/>
        <v>7.1101514154078946E-4</v>
      </c>
      <c r="G2442" s="2">
        <f t="shared" si="225"/>
        <v>-4.4062868995706325E-4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0.36</v>
      </c>
      <c r="C2443" s="2">
        <f t="shared" si="222"/>
        <v>0.3647598760388685</v>
      </c>
      <c r="D2443" s="2">
        <f t="shared" si="224"/>
        <v>0.36327475905200923</v>
      </c>
      <c r="E2443" s="2">
        <f t="shared" si="223"/>
        <v>1.4851169868592695E-3</v>
      </c>
      <c r="F2443" s="2">
        <f t="shared" si="227"/>
        <v>8.6583551060448558E-4</v>
      </c>
      <c r="G2443" s="2">
        <f t="shared" si="225"/>
        <v>6.1928147625478394E-4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0.36</v>
      </c>
      <c r="C2444" s="2">
        <f t="shared" si="222"/>
        <v>0.36556604895596562</v>
      </c>
      <c r="D2444" s="2">
        <f t="shared" si="224"/>
        <v>0.36303218430741596</v>
      </c>
      <c r="E2444" s="2">
        <f t="shared" si="223"/>
        <v>2.5338646485496552E-3</v>
      </c>
      <c r="F2444" s="2">
        <f t="shared" si="227"/>
        <v>1.1994413381935195E-3</v>
      </c>
      <c r="G2444" s="2">
        <f t="shared" si="225"/>
        <v>1.3344233103561357E-3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0.36</v>
      </c>
      <c r="C2445" s="2">
        <f t="shared" si="222"/>
        <v>0.36624819527043245</v>
      </c>
      <c r="D2445" s="2">
        <f t="shared" si="224"/>
        <v>0.3628075780624222</v>
      </c>
      <c r="E2445" s="2">
        <f t="shared" si="223"/>
        <v>3.4406172080102548E-3</v>
      </c>
      <c r="F2445" s="2">
        <f t="shared" si="227"/>
        <v>1.6476765121568667E-3</v>
      </c>
      <c r="G2445" s="2">
        <f t="shared" si="225"/>
        <v>1.7929406958533882E-3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0.35</v>
      </c>
      <c r="C2446" s="2">
        <f t="shared" si="222"/>
        <v>0.36528693445959665</v>
      </c>
      <c r="D2446" s="2">
        <f t="shared" si="224"/>
        <v>0.36185886857631683</v>
      </c>
      <c r="E2446" s="2">
        <f t="shared" si="223"/>
        <v>3.4280658832798183E-3</v>
      </c>
      <c r="F2446" s="2">
        <f t="shared" si="227"/>
        <v>2.0037543863814572E-3</v>
      </c>
      <c r="G2446" s="2">
        <f t="shared" si="225"/>
        <v>1.4243114968983612E-3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0.35</v>
      </c>
      <c r="C2447" s="2">
        <f t="shared" ref="C2447:C2508" si="228">$C$4*B2437+C2446*(1-$C$4)</f>
        <v>0.36447355992735098</v>
      </c>
      <c r="D2447" s="2">
        <f t="shared" si="224"/>
        <v>0.36098043386695999</v>
      </c>
      <c r="E2447" s="2">
        <f t="shared" si="223"/>
        <v>3.4931260603909831E-3</v>
      </c>
      <c r="F2447" s="2">
        <f t="shared" si="227"/>
        <v>2.3016287211833622E-3</v>
      </c>
      <c r="G2447" s="2">
        <f t="shared" si="225"/>
        <v>1.1914973392076209E-3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0.35</v>
      </c>
      <c r="C2448" s="2">
        <f t="shared" si="228"/>
        <v>0.36378531993852775</v>
      </c>
      <c r="D2448" s="2">
        <f t="shared" si="224"/>
        <v>0.3601670683953333</v>
      </c>
      <c r="E2448" s="2">
        <f t="shared" si="223"/>
        <v>3.6182515431944506E-3</v>
      </c>
      <c r="F2448" s="2">
        <f t="shared" si="227"/>
        <v>2.5649532855855799E-3</v>
      </c>
      <c r="G2448" s="2">
        <f t="shared" si="225"/>
        <v>1.0532982576088707E-3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0.35</v>
      </c>
      <c r="C2449" s="2">
        <f t="shared" si="228"/>
        <v>0.36320296302490807</v>
      </c>
      <c r="D2449" s="2">
        <f t="shared" si="224"/>
        <v>0.35941395221790118</v>
      </c>
      <c r="E2449" s="2">
        <f t="shared" si="223"/>
        <v>3.7890108070068873E-3</v>
      </c>
      <c r="F2449" s="2">
        <f t="shared" si="227"/>
        <v>2.8097647898698416E-3</v>
      </c>
      <c r="G2449" s="2">
        <f t="shared" si="225"/>
        <v>9.7924601713704571E-4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0.35</v>
      </c>
      <c r="C2450" s="2">
        <f t="shared" si="228"/>
        <v>0.36117173794415303</v>
      </c>
      <c r="D2450" s="2">
        <f t="shared" si="224"/>
        <v>0.35871662242398256</v>
      </c>
      <c r="E2450" s="2">
        <f t="shared" si="223"/>
        <v>2.45511552017047E-3</v>
      </c>
      <c r="F2450" s="2">
        <f t="shared" si="227"/>
        <v>2.7388349359299675E-3</v>
      </c>
      <c r="G2450" s="2">
        <f t="shared" si="225"/>
        <v>-2.8371941575949756E-4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5">
        <f>TITRES_STAT!D2454</f>
        <v>0.36</v>
      </c>
      <c r="C2451" s="2">
        <f t="shared" si="228"/>
        <v>0.36099147056812947</v>
      </c>
      <c r="D2451" s="2">
        <f t="shared" si="224"/>
        <v>0.3588116874296135</v>
      </c>
      <c r="E2451" s="2">
        <f t="shared" si="223"/>
        <v>2.1797831385159672E-3</v>
      </c>
      <c r="F2451" s="2">
        <f t="shared" si="227"/>
        <v>2.6270245764471677E-3</v>
      </c>
      <c r="G2451" s="2">
        <f t="shared" si="225"/>
        <v>-4.4724143793120055E-4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0.36</v>
      </c>
      <c r="C2452" s="2">
        <f t="shared" si="228"/>
        <v>0.36083893663457106</v>
      </c>
      <c r="D2452" s="2">
        <f t="shared" si="224"/>
        <v>0.35889971058297548</v>
      </c>
      <c r="E2452" s="2">
        <f t="shared" si="223"/>
        <v>1.9392260515955773E-3</v>
      </c>
      <c r="F2452" s="2">
        <f t="shared" si="227"/>
        <v>2.4894648714768497E-3</v>
      </c>
      <c r="G2452" s="2">
        <f t="shared" si="225"/>
        <v>-5.5023881988127245E-4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0.36</v>
      </c>
      <c r="C2453" s="2">
        <f t="shared" si="228"/>
        <v>0.36070986946002165</v>
      </c>
      <c r="D2453" s="2">
        <f t="shared" si="224"/>
        <v>0.35898121350275508</v>
      </c>
      <c r="E2453" s="2">
        <f t="shared" si="223"/>
        <v>1.7286559572665672E-3</v>
      </c>
      <c r="F2453" s="2">
        <f t="shared" si="227"/>
        <v>2.3373030886347933E-3</v>
      </c>
      <c r="G2453" s="2">
        <f t="shared" si="225"/>
        <v>-6.0864713136822611E-4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0.35</v>
      </c>
      <c r="C2454" s="2">
        <f t="shared" si="228"/>
        <v>0.36060065877386444</v>
      </c>
      <c r="D2454" s="2">
        <f t="shared" si="224"/>
        <v>0.35831593842847692</v>
      </c>
      <c r="E2454" s="2">
        <f t="shared" si="223"/>
        <v>2.2847203453875142E-3</v>
      </c>
      <c r="F2454" s="2">
        <f t="shared" si="227"/>
        <v>2.3267865399853377E-3</v>
      </c>
      <c r="G2454" s="2">
        <f t="shared" si="225"/>
        <v>-4.2066194597823424E-5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0.35</v>
      </c>
      <c r="C2455" s="2">
        <f t="shared" si="228"/>
        <v>0.3605082497317314</v>
      </c>
      <c r="D2455" s="2">
        <f t="shared" si="224"/>
        <v>0.35769994298933044</v>
      </c>
      <c r="E2455" s="2">
        <f t="shared" si="223"/>
        <v>2.8083067424009567E-3</v>
      </c>
      <c r="F2455" s="2">
        <f t="shared" si="227"/>
        <v>2.4230905804684616E-3</v>
      </c>
      <c r="G2455" s="2">
        <f t="shared" si="225"/>
        <v>3.8521616193249505E-4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0.35</v>
      </c>
      <c r="C2456" s="2">
        <f t="shared" si="228"/>
        <v>0.3588915959268496</v>
      </c>
      <c r="D2456" s="2">
        <f t="shared" si="224"/>
        <v>0.35712957684197261</v>
      </c>
      <c r="E2456" s="2">
        <f t="shared" si="223"/>
        <v>1.7620190848769979E-3</v>
      </c>
      <c r="F2456" s="2">
        <f t="shared" si="227"/>
        <v>2.2908762813501691E-3</v>
      </c>
      <c r="G2456" s="2">
        <f t="shared" si="225"/>
        <v>-5.2885719647317126E-4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0.35</v>
      </c>
      <c r="C2457" s="2">
        <f t="shared" si="228"/>
        <v>0.35752365809194964</v>
      </c>
      <c r="D2457" s="2">
        <f t="shared" si="224"/>
        <v>0.3566014600388635</v>
      </c>
      <c r="E2457" s="2">
        <f t="shared" si="223"/>
        <v>9.2219805308613179E-4</v>
      </c>
      <c r="F2457" s="2">
        <f t="shared" si="227"/>
        <v>2.0171406356973617E-3</v>
      </c>
      <c r="G2457" s="2">
        <f t="shared" si="225"/>
        <v>-1.0949425826112299E-3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0.36</v>
      </c>
      <c r="C2458" s="2">
        <f t="shared" si="228"/>
        <v>0.35636617223164968</v>
      </c>
      <c r="D2458" s="2">
        <f t="shared" si="224"/>
        <v>0.35685320373968843</v>
      </c>
      <c r="E2458" s="2">
        <f t="shared" si="223"/>
        <v>-4.8703150803874884E-4</v>
      </c>
      <c r="F2458" s="2">
        <f t="shared" si="227"/>
        <v>1.5163062069501396E-3</v>
      </c>
      <c r="G2458" s="2">
        <f t="shared" si="225"/>
        <v>-2.0033377149888884E-3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0.36</v>
      </c>
      <c r="C2459" s="2">
        <f t="shared" si="228"/>
        <v>0.35538676111908818</v>
      </c>
      <c r="D2459" s="2">
        <f t="shared" si="224"/>
        <v>0.35708629975897077</v>
      </c>
      <c r="E2459" s="2">
        <f t="shared" si="223"/>
        <v>-1.6995386398825918E-3</v>
      </c>
      <c r="F2459" s="2">
        <f t="shared" si="227"/>
        <v>8.7313723758359338E-4</v>
      </c>
      <c r="G2459" s="2">
        <f t="shared" si="225"/>
        <v>-2.5726758774661852E-3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0.36</v>
      </c>
      <c r="C2460" s="2">
        <f t="shared" si="228"/>
        <v>0.35455802863922847</v>
      </c>
      <c r="D2460" s="2">
        <f t="shared" si="224"/>
        <v>0.35730212940645445</v>
      </c>
      <c r="E2460" s="2">
        <f t="shared" ref="E2460:E2508" si="229">C2460-D2460</f>
        <v>-2.7441007672259765E-3</v>
      </c>
      <c r="F2460" s="2">
        <f t="shared" si="227"/>
        <v>1.4968963662167936E-4</v>
      </c>
      <c r="G2460" s="2">
        <f t="shared" si="225"/>
        <v>-2.8937904038476561E-3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0.37</v>
      </c>
      <c r="C2461" s="2">
        <f t="shared" si="228"/>
        <v>0.35539525500242408</v>
      </c>
      <c r="D2461" s="2">
        <f t="shared" ref="D2461:D2508" si="230">$D$4*B2461+(1-$D$4)*D2460</f>
        <v>0.35824271241338373</v>
      </c>
      <c r="E2461" s="2">
        <f t="shared" si="229"/>
        <v>-2.8474574109596529E-3</v>
      </c>
      <c r="F2461" s="2">
        <f t="shared" si="227"/>
        <v>-4.4973977289458709E-4</v>
      </c>
      <c r="G2461" s="2">
        <f t="shared" si="225"/>
        <v>-2.3977176380650658E-3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0.36</v>
      </c>
      <c r="C2462" s="2">
        <f t="shared" si="228"/>
        <v>0.3561036773097434</v>
      </c>
      <c r="D2462" s="2">
        <f t="shared" si="230"/>
        <v>0.35837288186424421</v>
      </c>
      <c r="E2462" s="2">
        <f t="shared" si="229"/>
        <v>-2.2692045545008033E-3</v>
      </c>
      <c r="F2462" s="2">
        <f t="shared" si="227"/>
        <v>-8.1363272921583041E-4</v>
      </c>
      <c r="G2462" s="2">
        <f t="shared" si="225"/>
        <v>-1.4555718252849729E-3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0.36</v>
      </c>
      <c r="C2463" s="2">
        <f t="shared" si="228"/>
        <v>0.35670311156978285</v>
      </c>
      <c r="D2463" s="2">
        <f t="shared" si="230"/>
        <v>0.35849340913355948</v>
      </c>
      <c r="E2463" s="2">
        <f t="shared" si="229"/>
        <v>-1.7902975637766327E-3</v>
      </c>
      <c r="F2463" s="2">
        <f t="shared" si="227"/>
        <v>-1.0089656961279909E-3</v>
      </c>
      <c r="G2463" s="2">
        <f t="shared" si="225"/>
        <v>-7.8133186764864186E-4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0.37</v>
      </c>
      <c r="C2464" s="2">
        <f t="shared" si="228"/>
        <v>0.35567186363597014</v>
      </c>
      <c r="D2464" s="2">
        <f t="shared" si="230"/>
        <v>0.35934574919774026</v>
      </c>
      <c r="E2464" s="2">
        <f t="shared" si="229"/>
        <v>-3.6738855617701183E-3</v>
      </c>
      <c r="F2464" s="2">
        <f t="shared" si="227"/>
        <v>-1.5419496692564165E-3</v>
      </c>
      <c r="G2464" s="2">
        <f t="shared" si="225"/>
        <v>-2.1319358925137016E-3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0.36</v>
      </c>
      <c r="C2465" s="2">
        <f t="shared" si="228"/>
        <v>0.35479926923043625</v>
      </c>
      <c r="D2465" s="2">
        <f t="shared" si="230"/>
        <v>0.3593942122201299</v>
      </c>
      <c r="E2465" s="2">
        <f t="shared" si="229"/>
        <v>-4.5949429896936511E-3</v>
      </c>
      <c r="F2465" s="2">
        <f t="shared" si="227"/>
        <v>-2.1525483333438636E-3</v>
      </c>
      <c r="G2465" s="2">
        <f t="shared" si="225"/>
        <v>-2.4423946563497875E-3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0.36</v>
      </c>
      <c r="C2466" s="2">
        <f t="shared" si="228"/>
        <v>0.35406092011806145</v>
      </c>
      <c r="D2466" s="2">
        <f t="shared" si="230"/>
        <v>0.35943908538900921</v>
      </c>
      <c r="E2466" s="2">
        <f t="shared" si="229"/>
        <v>-5.3781652709477545E-3</v>
      </c>
      <c r="F2466" s="2">
        <f t="shared" si="227"/>
        <v>-2.7976717208646421E-3</v>
      </c>
      <c r="G2466" s="2">
        <f t="shared" si="225"/>
        <v>-2.5804935500831124E-3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0.35</v>
      </c>
      <c r="C2467" s="2">
        <f t="shared" si="228"/>
        <v>0.35343616317682125</v>
      </c>
      <c r="D2467" s="2">
        <f t="shared" si="230"/>
        <v>0.35873989387871219</v>
      </c>
      <c r="E2467" s="2">
        <f t="shared" si="229"/>
        <v>-5.3037307018909408E-3</v>
      </c>
      <c r="F2467" s="2">
        <f t="shared" si="227"/>
        <v>-3.2988835170699019E-3</v>
      </c>
      <c r="G2467" s="2">
        <f t="shared" si="225"/>
        <v>-2.0048471848210388E-3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0.36</v>
      </c>
      <c r="C2468" s="2">
        <f t="shared" si="228"/>
        <v>0.35444598422654106</v>
      </c>
      <c r="D2468" s="2">
        <f t="shared" si="230"/>
        <v>0.35883323507288167</v>
      </c>
      <c r="E2468" s="2">
        <f t="shared" si="229"/>
        <v>-4.3872508463406179E-3</v>
      </c>
      <c r="F2468" s="2">
        <f t="shared" si="227"/>
        <v>-3.5165569829240452E-3</v>
      </c>
      <c r="G2468" s="2">
        <f t="shared" ref="G2468:G2508" si="231">E2468-F2468</f>
        <v>-8.7069386341657269E-4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0.36</v>
      </c>
      <c r="C2469" s="2">
        <f t="shared" si="228"/>
        <v>0.35530044819168854</v>
      </c>
      <c r="D2469" s="2">
        <f t="shared" si="230"/>
        <v>0.35891966210452009</v>
      </c>
      <c r="E2469" s="2">
        <f t="shared" si="229"/>
        <v>-3.6192139128315426E-3</v>
      </c>
      <c r="F2469" s="2">
        <f t="shared" ref="F2469:F2508" si="233">(E2469*(2/(10)))+((1-(2/10))*F2468)</f>
        <v>-3.5370883689055449E-3</v>
      </c>
      <c r="G2469" s="2">
        <f t="shared" si="231"/>
        <v>-8.2125543925997725E-5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0.36</v>
      </c>
      <c r="C2470" s="2">
        <f t="shared" si="228"/>
        <v>0.35602345616219799</v>
      </c>
      <c r="D2470" s="2">
        <f t="shared" si="230"/>
        <v>0.35899968713381492</v>
      </c>
      <c r="E2470" s="2">
        <f t="shared" si="229"/>
        <v>-2.9762309716169222E-3</v>
      </c>
      <c r="F2470" s="2">
        <f t="shared" si="233"/>
        <v>-3.4249168894478206E-3</v>
      </c>
      <c r="G2470" s="2">
        <f t="shared" si="231"/>
        <v>4.4868591783089841E-4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0.35</v>
      </c>
      <c r="C2471" s="2">
        <f t="shared" si="228"/>
        <v>0.35817369367570595</v>
      </c>
      <c r="D2471" s="2">
        <f t="shared" si="230"/>
        <v>0.35833304364242119</v>
      </c>
      <c r="E2471" s="2">
        <f t="shared" si="229"/>
        <v>-1.5934996671523871E-4</v>
      </c>
      <c r="F2471" s="2">
        <f t="shared" si="233"/>
        <v>-2.7718035049013046E-3</v>
      </c>
      <c r="G2471" s="2">
        <f t="shared" si="231"/>
        <v>2.6124535381860658E-3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0.35</v>
      </c>
      <c r="C2472" s="2">
        <f t="shared" si="228"/>
        <v>0.35845466387944347</v>
      </c>
      <c r="D2472" s="2">
        <f t="shared" si="230"/>
        <v>0.35771578115038999</v>
      </c>
      <c r="E2472" s="2">
        <f t="shared" si="229"/>
        <v>7.3888272905348051E-4</v>
      </c>
      <c r="F2472" s="2">
        <f t="shared" si="233"/>
        <v>-2.0696662581103477E-3</v>
      </c>
      <c r="G2472" s="2">
        <f t="shared" si="231"/>
        <v>2.8085489871638282E-3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0.35</v>
      </c>
      <c r="C2473" s="2">
        <f t="shared" si="228"/>
        <v>0.35869240789799062</v>
      </c>
      <c r="D2473" s="2">
        <f t="shared" si="230"/>
        <v>0.35714424180591664</v>
      </c>
      <c r="E2473" s="2">
        <f t="shared" si="229"/>
        <v>1.548166092073977E-3</v>
      </c>
      <c r="F2473" s="2">
        <f t="shared" si="233"/>
        <v>-1.3460997880734827E-3</v>
      </c>
      <c r="G2473" s="2">
        <f t="shared" si="231"/>
        <v>2.8942658801474597E-3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0.36</v>
      </c>
      <c r="C2474" s="2">
        <f t="shared" si="228"/>
        <v>0.36043203745214591</v>
      </c>
      <c r="D2474" s="2">
        <f t="shared" si="230"/>
        <v>0.35735577944992281</v>
      </c>
      <c r="E2474" s="2">
        <f t="shared" si="229"/>
        <v>3.076258002223109E-3</v>
      </c>
      <c r="F2474" s="2">
        <f t="shared" si="233"/>
        <v>-4.6162823001416435E-4</v>
      </c>
      <c r="G2474" s="2">
        <f t="shared" si="231"/>
        <v>3.5378862322372733E-3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0.35</v>
      </c>
      <c r="C2475" s="2">
        <f t="shared" si="228"/>
        <v>0.36036557015181575</v>
      </c>
      <c r="D2475" s="2">
        <f t="shared" si="230"/>
        <v>0.35681090689807665</v>
      </c>
      <c r="E2475" s="2">
        <f t="shared" si="229"/>
        <v>3.5546632537390987E-3</v>
      </c>
      <c r="F2475" s="2">
        <f t="shared" si="233"/>
        <v>3.4163006673648835E-4</v>
      </c>
      <c r="G2475" s="2">
        <f t="shared" si="231"/>
        <v>3.2130331870026106E-3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0.36</v>
      </c>
      <c r="C2476" s="2">
        <f t="shared" si="228"/>
        <v>0.36030932858999792</v>
      </c>
      <c r="D2476" s="2">
        <f t="shared" si="230"/>
        <v>0.35704713601673765</v>
      </c>
      <c r="E2476" s="2">
        <f t="shared" si="229"/>
        <v>3.2621925732602697E-3</v>
      </c>
      <c r="F2476" s="2">
        <f t="shared" si="233"/>
        <v>9.257425680412447E-4</v>
      </c>
      <c r="G2476" s="2">
        <f t="shared" si="231"/>
        <v>2.3364500052190252E-3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0.35</v>
      </c>
      <c r="C2477" s="2">
        <f t="shared" si="228"/>
        <v>0.35872327803769055</v>
      </c>
      <c r="D2477" s="2">
        <f t="shared" si="230"/>
        <v>0.35652512594142372</v>
      </c>
      <c r="E2477" s="2">
        <f t="shared" si="229"/>
        <v>2.1981520962668366E-3</v>
      </c>
      <c r="F2477" s="2">
        <f t="shared" si="233"/>
        <v>1.1802244736863633E-3</v>
      </c>
      <c r="G2477" s="2">
        <f t="shared" si="231"/>
        <v>1.0179276225804734E-3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0.35</v>
      </c>
      <c r="C2478" s="2">
        <f t="shared" si="228"/>
        <v>0.35891969680112273</v>
      </c>
      <c r="D2478" s="2">
        <f t="shared" si="230"/>
        <v>0.35604178327909602</v>
      </c>
      <c r="E2478" s="2">
        <f t="shared" si="229"/>
        <v>2.8779135220267094E-3</v>
      </c>
      <c r="F2478" s="2">
        <f t="shared" si="233"/>
        <v>1.5197622833544326E-3</v>
      </c>
      <c r="G2478" s="2">
        <f t="shared" si="231"/>
        <v>1.3581512386722768E-3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0.36</v>
      </c>
      <c r="C2479" s="2">
        <f t="shared" si="228"/>
        <v>0.35908589729325768</v>
      </c>
      <c r="D2479" s="2">
        <f t="shared" si="230"/>
        <v>0.35633498451768153</v>
      </c>
      <c r="E2479" s="2">
        <f t="shared" si="229"/>
        <v>2.7509127755761531E-3</v>
      </c>
      <c r="F2479" s="2">
        <f t="shared" si="233"/>
        <v>1.7659923817987769E-3</v>
      </c>
      <c r="G2479" s="2">
        <f t="shared" si="231"/>
        <v>9.8492039377737618E-4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0.36</v>
      </c>
      <c r="C2480" s="2">
        <f t="shared" si="228"/>
        <v>0.35922652847891035</v>
      </c>
      <c r="D2480" s="2">
        <f t="shared" si="230"/>
        <v>0.35660646714600142</v>
      </c>
      <c r="E2480" s="2">
        <f t="shared" si="229"/>
        <v>2.6200613329089295E-3</v>
      </c>
      <c r="F2480" s="2">
        <f t="shared" si="233"/>
        <v>1.9368061720208074E-3</v>
      </c>
      <c r="G2480" s="2">
        <f t="shared" si="231"/>
        <v>6.8325516088812207E-4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0.36</v>
      </c>
      <c r="C2481" s="2">
        <f t="shared" si="228"/>
        <v>0.35780706255907802</v>
      </c>
      <c r="D2481" s="2">
        <f t="shared" si="230"/>
        <v>0.35685783995000131</v>
      </c>
      <c r="E2481" s="2">
        <f t="shared" si="229"/>
        <v>9.492226090767053E-4</v>
      </c>
      <c r="F2481" s="2">
        <f t="shared" si="233"/>
        <v>1.7392894594319872E-3</v>
      </c>
      <c r="G2481" s="2">
        <f t="shared" si="231"/>
        <v>-7.9006685035528192E-4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5">
        <f>TITRES_STAT!D2485</f>
        <v>0.36</v>
      </c>
      <c r="C2482" s="2">
        <f t="shared" si="228"/>
        <v>0.35660597601152755</v>
      </c>
      <c r="D2482" s="2">
        <f t="shared" si="230"/>
        <v>0.35709059254629749</v>
      </c>
      <c r="E2482" s="2">
        <f t="shared" si="229"/>
        <v>-4.8461653476994382E-4</v>
      </c>
      <c r="F2482" s="2">
        <f t="shared" si="233"/>
        <v>1.294508260591601E-3</v>
      </c>
      <c r="G2482" s="2">
        <f t="shared" si="231"/>
        <v>-1.7791247953615448E-3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5">
        <f>TITRES_STAT!D2486</f>
        <v>0.36</v>
      </c>
      <c r="C2483" s="2">
        <f t="shared" si="228"/>
        <v>0.35558967200975411</v>
      </c>
      <c r="D2483" s="2">
        <f t="shared" si="230"/>
        <v>0.35730610420953474</v>
      </c>
      <c r="E2483" s="2">
        <f t="shared" si="229"/>
        <v>-1.7164321997806264E-3</v>
      </c>
      <c r="F2483" s="2">
        <f t="shared" si="233"/>
        <v>6.9232016851715548E-4</v>
      </c>
      <c r="G2483" s="2">
        <f t="shared" si="231"/>
        <v>-2.4087523682977821E-3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5">
        <f>TITRES_STAT!D2487</f>
        <v>0.36</v>
      </c>
      <c r="C2484" s="2">
        <f t="shared" si="228"/>
        <v>0.35626818400825344</v>
      </c>
      <c r="D2484" s="2">
        <f t="shared" si="230"/>
        <v>0.35750565204586549</v>
      </c>
      <c r="E2484" s="2">
        <f t="shared" si="229"/>
        <v>-1.2374680376120439E-3</v>
      </c>
      <c r="F2484" s="2">
        <f t="shared" si="233"/>
        <v>3.0636252729131566E-4</v>
      </c>
      <c r="G2484" s="2">
        <f t="shared" si="231"/>
        <v>-1.5438305649033597E-3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5">
        <f>TITRES_STAT!D2488</f>
        <v>0.36</v>
      </c>
      <c r="C2485" s="2">
        <f t="shared" si="228"/>
        <v>0.35530384800698367</v>
      </c>
      <c r="D2485" s="2">
        <f t="shared" si="230"/>
        <v>0.35769041856098654</v>
      </c>
      <c r="E2485" s="2">
        <f t="shared" si="229"/>
        <v>-2.3865705540028759E-3</v>
      </c>
      <c r="F2485" s="2">
        <f t="shared" si="233"/>
        <v>-2.3222408896752264E-4</v>
      </c>
      <c r="G2485" s="2">
        <f t="shared" si="231"/>
        <v>-2.1543464650353532E-3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5">
        <f>TITRES_STAT!D2489</f>
        <v>0.36</v>
      </c>
      <c r="C2486" s="2">
        <f t="shared" si="228"/>
        <v>0.35602633292898617</v>
      </c>
      <c r="D2486" s="2">
        <f t="shared" si="230"/>
        <v>0.35786149866758016</v>
      </c>
      <c r="E2486" s="2">
        <f t="shared" si="229"/>
        <v>-1.8351657385939912E-3</v>
      </c>
      <c r="F2486" s="2">
        <f t="shared" si="233"/>
        <v>-5.5281241889281634E-4</v>
      </c>
      <c r="G2486" s="2">
        <f t="shared" si="231"/>
        <v>-1.2823533197011748E-3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0.36</v>
      </c>
      <c r="C2487" s="2">
        <f t="shared" si="228"/>
        <v>0.35509920478606527</v>
      </c>
      <c r="D2487" s="2">
        <f t="shared" si="230"/>
        <v>0.35801990617368534</v>
      </c>
      <c r="E2487" s="2">
        <f t="shared" si="229"/>
        <v>-2.9207013876200727E-3</v>
      </c>
      <c r="F2487" s="2">
        <f t="shared" si="233"/>
        <v>-1.0263902126382675E-3</v>
      </c>
      <c r="G2487" s="2">
        <f t="shared" si="231"/>
        <v>-1.8943111749818052E-3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5">
        <f>TITRES_STAT!D2491</f>
        <v>0.37</v>
      </c>
      <c r="C2488" s="2">
        <f t="shared" si="228"/>
        <v>0.3543147117420552</v>
      </c>
      <c r="D2488" s="2">
        <f t="shared" si="230"/>
        <v>0.35890732053119012</v>
      </c>
      <c r="E2488" s="2">
        <f t="shared" si="229"/>
        <v>-4.5926087891349221E-3</v>
      </c>
      <c r="F2488" s="2">
        <f t="shared" si="233"/>
        <v>-1.7396339279375987E-3</v>
      </c>
      <c r="G2488" s="2">
        <f t="shared" si="231"/>
        <v>-2.8529748611973234E-3</v>
      </c>
      <c r="H2488" s="2" t="str">
        <f t="shared" si="232"/>
        <v>Hold</v>
      </c>
    </row>
    <row r="2489" spans="1:8" ht="13.5" x14ac:dyDescent="0.25">
      <c r="A2489" s="3">
        <f>TITRES_STAT!B2492</f>
        <v>45932</v>
      </c>
      <c r="B2489" s="5">
        <f>TITRES_STAT!D2492</f>
        <v>0.37</v>
      </c>
      <c r="C2489" s="2">
        <f t="shared" si="228"/>
        <v>0.35518937147404667</v>
      </c>
      <c r="D2489" s="2">
        <f t="shared" si="230"/>
        <v>0.3597290004918427</v>
      </c>
      <c r="E2489" s="2">
        <f t="shared" si="229"/>
        <v>-4.5396290177960319E-3</v>
      </c>
      <c r="F2489" s="2">
        <f t="shared" si="233"/>
        <v>-2.2996329459092856E-3</v>
      </c>
      <c r="G2489" s="2">
        <f t="shared" si="231"/>
        <v>-2.2399960718867463E-3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0.37</v>
      </c>
      <c r="C2490" s="2">
        <f t="shared" si="228"/>
        <v>0.35592946817034715</v>
      </c>
      <c r="D2490" s="2">
        <f t="shared" si="230"/>
        <v>0.36048981527022472</v>
      </c>
      <c r="E2490" s="2">
        <f t="shared" si="229"/>
        <v>-4.5603470998775708E-3</v>
      </c>
      <c r="F2490" s="2">
        <f t="shared" si="233"/>
        <v>-2.751775776702943E-3</v>
      </c>
      <c r="G2490" s="2">
        <f t="shared" si="231"/>
        <v>-1.8085713231746278E-3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0.37</v>
      </c>
      <c r="C2491" s="2">
        <f t="shared" si="228"/>
        <v>0.35655570383644758</v>
      </c>
      <c r="D2491" s="2">
        <f t="shared" si="230"/>
        <v>0.36119427339835619</v>
      </c>
      <c r="E2491" s="2">
        <f t="shared" si="229"/>
        <v>-4.638569561908612E-3</v>
      </c>
      <c r="F2491" s="2">
        <f t="shared" si="233"/>
        <v>-3.1291345337440767E-3</v>
      </c>
      <c r="G2491" s="2">
        <f t="shared" si="231"/>
        <v>-1.5094350281645353E-3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0.37</v>
      </c>
      <c r="C2492" s="2">
        <f t="shared" si="228"/>
        <v>0.35708559555391717</v>
      </c>
      <c r="D2492" s="2">
        <f t="shared" si="230"/>
        <v>0.36184654944292238</v>
      </c>
      <c r="E2492" s="2">
        <f t="shared" si="229"/>
        <v>-4.760953889005215E-3</v>
      </c>
      <c r="F2492" s="2">
        <f t="shared" si="233"/>
        <v>-3.4554984047963045E-3</v>
      </c>
      <c r="G2492" s="2">
        <f t="shared" si="231"/>
        <v>-1.3054554842089105E-3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0.37</v>
      </c>
      <c r="C2493" s="2">
        <f t="shared" si="228"/>
        <v>0.35753396546869914</v>
      </c>
      <c r="D2493" s="2">
        <f t="shared" si="230"/>
        <v>0.36245050874344664</v>
      </c>
      <c r="E2493" s="2">
        <f t="shared" si="229"/>
        <v>-4.916543274747498E-3</v>
      </c>
      <c r="F2493" s="2">
        <f t="shared" si="233"/>
        <v>-3.7477073787865432E-3</v>
      </c>
      <c r="G2493" s="2">
        <f t="shared" si="231"/>
        <v>-1.1688358959609547E-3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0.36</v>
      </c>
      <c r="C2494" s="2">
        <f t="shared" si="228"/>
        <v>0.35791335539659158</v>
      </c>
      <c r="D2494" s="2">
        <f t="shared" si="230"/>
        <v>0.36226898957726544</v>
      </c>
      <c r="E2494" s="2">
        <f t="shared" si="229"/>
        <v>-4.3556341806738619E-3</v>
      </c>
      <c r="F2494" s="2">
        <f t="shared" si="233"/>
        <v>-3.8692927391640072E-3</v>
      </c>
      <c r="G2494" s="2">
        <f t="shared" si="231"/>
        <v>-4.8634144150985466E-4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0.37</v>
      </c>
      <c r="C2495" s="2">
        <f t="shared" si="228"/>
        <v>0.35823437764326976</v>
      </c>
      <c r="D2495" s="2">
        <f t="shared" si="230"/>
        <v>0.36284165701598647</v>
      </c>
      <c r="E2495" s="2">
        <f t="shared" si="229"/>
        <v>-4.6072793727167105E-3</v>
      </c>
      <c r="F2495" s="2">
        <f t="shared" si="233"/>
        <v>-4.0168900658745475E-3</v>
      </c>
      <c r="G2495" s="2">
        <f t="shared" si="231"/>
        <v>-5.9038930684216298E-4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0.37</v>
      </c>
      <c r="C2496" s="2">
        <f t="shared" si="228"/>
        <v>0.35850601185199749</v>
      </c>
      <c r="D2496" s="2">
        <f t="shared" si="230"/>
        <v>0.36337190464443192</v>
      </c>
      <c r="E2496" s="2">
        <f t="shared" si="229"/>
        <v>-4.8658927924344342E-3</v>
      </c>
      <c r="F2496" s="2">
        <f t="shared" si="233"/>
        <v>-4.1866906111865249E-3</v>
      </c>
      <c r="G2496" s="2">
        <f t="shared" si="231"/>
        <v>-6.7920218124790932E-4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0.37</v>
      </c>
      <c r="C2497" s="2">
        <f t="shared" si="228"/>
        <v>0.3587358561824594</v>
      </c>
      <c r="D2497" s="2">
        <f t="shared" si="230"/>
        <v>0.36386287467077028</v>
      </c>
      <c r="E2497" s="2">
        <f t="shared" si="229"/>
        <v>-5.1270184883108749E-3</v>
      </c>
      <c r="F2497" s="2">
        <f t="shared" si="233"/>
        <v>-4.3747561866113952E-3</v>
      </c>
      <c r="G2497" s="2">
        <f t="shared" si="231"/>
        <v>-7.522623016994797E-4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0.37</v>
      </c>
      <c r="C2498" s="2">
        <f t="shared" si="228"/>
        <v>0.36046880138515791</v>
      </c>
      <c r="D2498" s="2">
        <f t="shared" si="230"/>
        <v>0.36431747654700947</v>
      </c>
      <c r="E2498" s="2">
        <f t="shared" si="229"/>
        <v>-3.8486751618515558E-3</v>
      </c>
      <c r="F2498" s="2">
        <f t="shared" si="233"/>
        <v>-4.2695399816594275E-3</v>
      </c>
      <c r="G2498" s="2">
        <f t="shared" si="231"/>
        <v>4.2086481980787172E-4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5">
        <f>TITRES_STAT!D2502</f>
        <v>0.37</v>
      </c>
      <c r="C2499" s="2">
        <f t="shared" si="228"/>
        <v>0.36193513963359514</v>
      </c>
      <c r="D2499" s="2">
        <f t="shared" si="230"/>
        <v>0.36473840421019393</v>
      </c>
      <c r="E2499" s="2">
        <f t="shared" si="229"/>
        <v>-2.8032645765987962E-3</v>
      </c>
      <c r="F2499" s="2">
        <f t="shared" si="233"/>
        <v>-3.9762849006473016E-3</v>
      </c>
      <c r="G2499" s="2">
        <f t="shared" si="231"/>
        <v>1.1730203240485054E-3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0.36</v>
      </c>
      <c r="C2500" s="2">
        <f t="shared" si="228"/>
        <v>0.3631758873822728</v>
      </c>
      <c r="D2500" s="2">
        <f t="shared" si="230"/>
        <v>0.36438741130573515</v>
      </c>
      <c r="E2500" s="2">
        <f t="shared" si="229"/>
        <v>-1.2115239234623543E-3</v>
      </c>
      <c r="F2500" s="2">
        <f t="shared" si="233"/>
        <v>-3.4233327052103123E-3</v>
      </c>
      <c r="G2500" s="2">
        <f t="shared" si="231"/>
        <v>2.211808781747958E-3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0.35</v>
      </c>
      <c r="C2501" s="2">
        <f t="shared" si="228"/>
        <v>0.3642257508619231</v>
      </c>
      <c r="D2501" s="2">
        <f t="shared" si="230"/>
        <v>0.36332167713493996</v>
      </c>
      <c r="E2501" s="2">
        <f t="shared" si="229"/>
        <v>9.0407372698314559E-4</v>
      </c>
      <c r="F2501" s="2">
        <f t="shared" si="233"/>
        <v>-2.557851418771621E-3</v>
      </c>
      <c r="G2501" s="2">
        <f t="shared" si="231"/>
        <v>3.4619251457547666E-3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0.36</v>
      </c>
      <c r="C2502" s="2">
        <f t="shared" si="228"/>
        <v>0.36511409688316571</v>
      </c>
      <c r="D2502" s="2">
        <f t="shared" si="230"/>
        <v>0.36307562697679624</v>
      </c>
      <c r="E2502" s="2">
        <f t="shared" si="229"/>
        <v>2.0384699063694667E-3</v>
      </c>
      <c r="F2502" s="2">
        <f t="shared" si="233"/>
        <v>-1.6385871537434036E-3</v>
      </c>
      <c r="G2502" s="2">
        <f t="shared" si="231"/>
        <v>3.6770570601128705E-3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0.35</v>
      </c>
      <c r="C2503" s="2">
        <f t="shared" si="228"/>
        <v>0.36586577428575556</v>
      </c>
      <c r="D2503" s="2">
        <f t="shared" si="230"/>
        <v>0.36210706201555204</v>
      </c>
      <c r="E2503" s="2">
        <f t="shared" si="229"/>
        <v>3.7587122702035236E-3</v>
      </c>
      <c r="F2503" s="2">
        <f t="shared" si="233"/>
        <v>-5.5912726895401821E-4</v>
      </c>
      <c r="G2503" s="2">
        <f t="shared" si="231"/>
        <v>4.3178395391575419E-3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0.35</v>
      </c>
      <c r="C2504" s="2">
        <f t="shared" si="228"/>
        <v>0.36496334747256237</v>
      </c>
      <c r="D2504" s="2">
        <f t="shared" si="230"/>
        <v>0.36121024260699264</v>
      </c>
      <c r="E2504" s="2">
        <f t="shared" si="229"/>
        <v>3.7531048655697341E-3</v>
      </c>
      <c r="F2504" s="2">
        <f t="shared" si="233"/>
        <v>3.0331915795073227E-4</v>
      </c>
      <c r="G2504" s="2">
        <f t="shared" si="231"/>
        <v>3.4497857076190019E-3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0.35</v>
      </c>
      <c r="C2505" s="2">
        <f t="shared" si="228"/>
        <v>0.36573821709216814</v>
      </c>
      <c r="D2505" s="2">
        <f t="shared" si="230"/>
        <v>0.36037985426573393</v>
      </c>
      <c r="E2505" s="2">
        <f t="shared" si="229"/>
        <v>5.3583628264342043E-3</v>
      </c>
      <c r="F2505" s="2">
        <f t="shared" si="233"/>
        <v>1.3143278916474266E-3</v>
      </c>
      <c r="G2505" s="2">
        <f t="shared" si="231"/>
        <v>4.0440349347867777E-3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0.36</v>
      </c>
      <c r="C2506" s="2">
        <f t="shared" si="228"/>
        <v>0.36639387600106532</v>
      </c>
      <c r="D2506" s="2">
        <f t="shared" si="230"/>
        <v>0.36035171691271661</v>
      </c>
      <c r="E2506" s="2">
        <f t="shared" si="229"/>
        <v>6.0421590883487086E-3</v>
      </c>
      <c r="F2506" s="2">
        <f t="shared" si="233"/>
        <v>2.2598941309876831E-3</v>
      </c>
      <c r="G2506" s="2">
        <f t="shared" si="231"/>
        <v>3.7822649573610256E-3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0.36</v>
      </c>
      <c r="C2507" s="2">
        <f t="shared" si="228"/>
        <v>0.36694866430859374</v>
      </c>
      <c r="D2507" s="2">
        <f t="shared" si="230"/>
        <v>0.36032566380807096</v>
      </c>
      <c r="E2507" s="2">
        <f t="shared" si="229"/>
        <v>6.6230005005227799E-3</v>
      </c>
      <c r="F2507" s="2">
        <f t="shared" si="233"/>
        <v>3.1325154048947026E-3</v>
      </c>
      <c r="G2507" s="2">
        <f t="shared" si="231"/>
        <v>3.4904850956280773E-3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0.36</v>
      </c>
      <c r="C2508" s="2">
        <f t="shared" si="228"/>
        <v>0.36741810056881008</v>
      </c>
      <c r="D2508" s="2">
        <f t="shared" si="230"/>
        <v>0.36030154056302865</v>
      </c>
      <c r="E2508" s="2">
        <f t="shared" si="229"/>
        <v>7.1165600057814249E-3</v>
      </c>
      <c r="F2508" s="2">
        <f t="shared" si="233"/>
        <v>3.9293243250720471E-3</v>
      </c>
      <c r="G2508" s="2">
        <f t="shared" si="231"/>
        <v>3.1872356807093778E-3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0.72</v>
      </c>
      <c r="C2" s="5">
        <f>TITRES_STAT!D5</f>
        <v>0.72</v>
      </c>
      <c r="D2" s="5">
        <f>TITRES_STAT!E5</f>
        <v>3654</v>
      </c>
      <c r="E2" s="2">
        <f>D2</f>
        <v>3654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0.72</v>
      </c>
      <c r="C3" s="5">
        <f>TITRES_STAT!D6</f>
        <v>0.72</v>
      </c>
      <c r="D3" s="5">
        <f>TITRES_STAT!E6</f>
        <v>31055</v>
      </c>
      <c r="E3" s="2">
        <f>IF(B3&gt;B2, E2+D3, IF(B3&lt;B2, E2-D3, E2))</f>
        <v>3654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0.71</v>
      </c>
      <c r="C4" s="5">
        <f>TITRES_STAT!D7</f>
        <v>0.71</v>
      </c>
      <c r="D4" s="5">
        <f>TITRES_STAT!E7</f>
        <v>2405</v>
      </c>
      <c r="E4" s="2">
        <f t="shared" ref="E4:E67" si="0">IF(B4&gt;B3, E3+D4, IF(B4&lt;B3, E3-D4, E3))</f>
        <v>1249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0.7</v>
      </c>
      <c r="C5" s="5">
        <f>TITRES_STAT!D8</f>
        <v>0.7</v>
      </c>
      <c r="D5" s="5">
        <f>TITRES_STAT!E8</f>
        <v>41562</v>
      </c>
      <c r="E5" s="2">
        <f t="shared" si="0"/>
        <v>-40313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0.7</v>
      </c>
      <c r="C6" s="5">
        <f>TITRES_STAT!D9</f>
        <v>0.7</v>
      </c>
      <c r="D6" s="5">
        <f>TITRES_STAT!E9</f>
        <v>4270</v>
      </c>
      <c r="E6" s="2">
        <f t="shared" si="0"/>
        <v>-40313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0.69</v>
      </c>
      <c r="C7" s="5">
        <f>TITRES_STAT!D10</f>
        <v>0.69</v>
      </c>
      <c r="D7" s="5">
        <f>TITRES_STAT!E10</f>
        <v>3453</v>
      </c>
      <c r="E7" s="2">
        <f t="shared" si="0"/>
        <v>-43766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0.68</v>
      </c>
      <c r="C8" s="5">
        <f>TITRES_STAT!D11</f>
        <v>0.68</v>
      </c>
      <c r="D8" s="5">
        <f>TITRES_STAT!E11</f>
        <v>2100</v>
      </c>
      <c r="E8" s="2">
        <f t="shared" si="0"/>
        <v>-45866</v>
      </c>
      <c r="F8" s="5" t="str">
        <f t="shared" ref="F8:F71" si="3">IF(E8&gt;E3,"BULLISH",IF(E8&lt;E3,"BEARISH","NEUTRAL"))</f>
        <v>BEARISH</v>
      </c>
      <c r="G8" s="5" t="str">
        <f t="shared" si="2"/>
        <v>WEAK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0.67</v>
      </c>
      <c r="C9" s="5">
        <f>TITRES_STAT!D12</f>
        <v>0.67</v>
      </c>
      <c r="D9" s="5">
        <f>TITRES_STAT!E12</f>
        <v>9471</v>
      </c>
      <c r="E9" s="2">
        <f t="shared" si="0"/>
        <v>-55337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0.67</v>
      </c>
      <c r="C10" s="5">
        <f>TITRES_STAT!D13</f>
        <v>0.67</v>
      </c>
      <c r="D10" s="5">
        <f>TITRES_STAT!E13</f>
        <v>39913</v>
      </c>
      <c r="E10" s="2">
        <f t="shared" si="0"/>
        <v>-55337</v>
      </c>
      <c r="F10" s="5" t="str">
        <f t="shared" si="3"/>
        <v>BEARISH</v>
      </c>
      <c r="G10" s="5" t="str">
        <f>IF((E10-E5)/E5 &gt; 0.02, "STRONG",
 IF((E10-E5)/E5 &lt; -0.02, "WEAK", "NEUTRAL"))</f>
        <v>STRONG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0.71</v>
      </c>
      <c r="C11" s="5">
        <f>TITRES_STAT!D14</f>
        <v>0.71</v>
      </c>
      <c r="D11" s="5">
        <f>TITRES_STAT!E14</f>
        <v>32024</v>
      </c>
      <c r="E11" s="2">
        <f t="shared" si="0"/>
        <v>-23313</v>
      </c>
      <c r="F11" s="5" t="str">
        <f t="shared" si="3"/>
        <v>BULLISH</v>
      </c>
      <c r="G11" s="5" t="str">
        <f t="shared" si="2"/>
        <v>WEAK</v>
      </c>
      <c r="H11" s="5" t="str">
        <f t="shared" si="1"/>
        <v>CONFIRMED BULLISH</v>
      </c>
    </row>
    <row r="12" spans="1:8" ht="13.5" x14ac:dyDescent="0.25">
      <c r="A12" s="3">
        <f>TITRES_STAT!B15</f>
        <v>42324</v>
      </c>
      <c r="B12" s="5">
        <f>TITRES_STAT!C15</f>
        <v>0.74</v>
      </c>
      <c r="C12" s="5">
        <f>TITRES_STAT!D15</f>
        <v>0.74</v>
      </c>
      <c r="D12" s="5">
        <f>TITRES_STAT!E15</f>
        <v>0</v>
      </c>
      <c r="E12" s="2">
        <f t="shared" si="0"/>
        <v>-23313</v>
      </c>
      <c r="F12" s="5" t="str">
        <f t="shared" si="3"/>
        <v>BULLISH</v>
      </c>
      <c r="G12" s="5" t="str">
        <f t="shared" si="2"/>
        <v>WEAK</v>
      </c>
      <c r="H12" s="5" t="str">
        <f t="shared" si="1"/>
        <v>CONFIRMED BULLISH</v>
      </c>
    </row>
    <row r="13" spans="1:8" ht="13.5" x14ac:dyDescent="0.25">
      <c r="A13" s="3">
        <f>TITRES_STAT!B16</f>
        <v>42325</v>
      </c>
      <c r="B13" s="5">
        <f>TITRES_STAT!C16</f>
        <v>0.78</v>
      </c>
      <c r="C13" s="5">
        <f>TITRES_STAT!D16</f>
        <v>0.78</v>
      </c>
      <c r="D13" s="5">
        <f>TITRES_STAT!E16</f>
        <v>57390</v>
      </c>
      <c r="E13" s="2">
        <f t="shared" si="0"/>
        <v>34077</v>
      </c>
      <c r="F13" s="5" t="str">
        <f t="shared" si="3"/>
        <v>BULLISH</v>
      </c>
      <c r="G13" s="5" t="str">
        <f t="shared" si="2"/>
        <v>WEAK</v>
      </c>
      <c r="H13" s="5" t="str">
        <f t="shared" si="1"/>
        <v>CONFIRMED BULLISH</v>
      </c>
    </row>
    <row r="14" spans="1:8" ht="13.5" x14ac:dyDescent="0.25">
      <c r="A14" s="3">
        <f>TITRES_STAT!B17</f>
        <v>42326</v>
      </c>
      <c r="B14" s="5">
        <f>TITRES_STAT!C17</f>
        <v>0.82</v>
      </c>
      <c r="C14" s="5">
        <f>TITRES_STAT!D17</f>
        <v>0.82</v>
      </c>
      <c r="D14" s="5">
        <f>TITRES_STAT!E17</f>
        <v>31821</v>
      </c>
      <c r="E14" s="2">
        <f t="shared" si="0"/>
        <v>65898</v>
      </c>
      <c r="F14" s="5" t="str">
        <f t="shared" si="3"/>
        <v>BULLISH</v>
      </c>
      <c r="G14" s="5" t="str">
        <f t="shared" si="2"/>
        <v>WEAK</v>
      </c>
      <c r="H14" s="5" t="str">
        <f t="shared" si="1"/>
        <v>CONFIRMED BULLISH</v>
      </c>
    </row>
    <row r="15" spans="1:8" ht="13.5" x14ac:dyDescent="0.25">
      <c r="A15" s="3">
        <f>TITRES_STAT!B18</f>
        <v>42327</v>
      </c>
      <c r="B15" s="5">
        <f>TITRES_STAT!C18</f>
        <v>0.86</v>
      </c>
      <c r="C15" s="5">
        <f>TITRES_STAT!D18</f>
        <v>0.86</v>
      </c>
      <c r="D15" s="5">
        <f>TITRES_STAT!E18</f>
        <v>15291</v>
      </c>
      <c r="E15" s="2">
        <f t="shared" si="0"/>
        <v>81189</v>
      </c>
      <c r="F15" s="5" t="str">
        <f t="shared" si="3"/>
        <v>BULLISH</v>
      </c>
      <c r="G15" s="5" t="str">
        <f t="shared" si="2"/>
        <v>WEAK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0.85</v>
      </c>
      <c r="C16" s="5">
        <f>TITRES_STAT!D19</f>
        <v>0.85</v>
      </c>
      <c r="D16" s="5">
        <f>TITRES_STAT!E19</f>
        <v>100847</v>
      </c>
      <c r="E16" s="2">
        <f t="shared" si="0"/>
        <v>-19658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0.83</v>
      </c>
      <c r="C17" s="5">
        <f>TITRES_STAT!D20</f>
        <v>0.83</v>
      </c>
      <c r="D17" s="5">
        <f>TITRES_STAT!E20</f>
        <v>9489</v>
      </c>
      <c r="E17" s="2">
        <f t="shared" si="0"/>
        <v>-29147</v>
      </c>
      <c r="F17" s="5" t="str">
        <f t="shared" si="3"/>
        <v>BEARISH</v>
      </c>
      <c r="G17" s="5" t="str">
        <f t="shared" si="2"/>
        <v>STRONG</v>
      </c>
      <c r="H17" s="5" t="str">
        <f t="shared" si="1"/>
        <v>BEARISH DIVERGENCE</v>
      </c>
    </row>
    <row r="18" spans="1:8" ht="13.5" x14ac:dyDescent="0.25">
      <c r="A18" s="3">
        <f>TITRES_STAT!B21</f>
        <v>42332</v>
      </c>
      <c r="B18" s="5">
        <f>TITRES_STAT!C21</f>
        <v>0.8</v>
      </c>
      <c r="C18" s="5">
        <f>TITRES_STAT!D21</f>
        <v>0.8</v>
      </c>
      <c r="D18" s="5">
        <f>TITRES_STAT!E21</f>
        <v>1264</v>
      </c>
      <c r="E18" s="2">
        <f t="shared" si="0"/>
        <v>-30411</v>
      </c>
      <c r="F18" s="5" t="str">
        <f t="shared" si="3"/>
        <v>BEARISH</v>
      </c>
      <c r="G18" s="5" t="str">
        <f t="shared" si="2"/>
        <v>WEAK</v>
      </c>
      <c r="H18" s="5" t="str">
        <f t="shared" si="1"/>
        <v>BEARISH DIVERGENCE</v>
      </c>
    </row>
    <row r="19" spans="1:8" ht="13.5" x14ac:dyDescent="0.25">
      <c r="A19" s="3">
        <f>TITRES_STAT!B22</f>
        <v>42333</v>
      </c>
      <c r="B19" s="5">
        <f>TITRES_STAT!C22</f>
        <v>0.77</v>
      </c>
      <c r="C19" s="5">
        <f>TITRES_STAT!D22</f>
        <v>0.77</v>
      </c>
      <c r="D19" s="5">
        <f>TITRES_STAT!E22</f>
        <v>500</v>
      </c>
      <c r="E19" s="2">
        <f t="shared" si="0"/>
        <v>-30911</v>
      </c>
      <c r="F19" s="5" t="str">
        <f t="shared" si="3"/>
        <v>BEARISH</v>
      </c>
      <c r="G19" s="5" t="str">
        <f t="shared" si="2"/>
        <v>WEAK</v>
      </c>
      <c r="H19" s="5" t="str">
        <f t="shared" si="1"/>
        <v>CONFIRMED BEARISH</v>
      </c>
    </row>
    <row r="20" spans="1:8" ht="13.5" x14ac:dyDescent="0.25">
      <c r="A20" s="3">
        <f>TITRES_STAT!B23</f>
        <v>42334</v>
      </c>
      <c r="B20" s="5">
        <f>TITRES_STAT!C23</f>
        <v>0.74</v>
      </c>
      <c r="C20" s="5">
        <f>TITRES_STAT!D23</f>
        <v>0.74</v>
      </c>
      <c r="D20" s="5">
        <f>TITRES_STAT!E23</f>
        <v>39651</v>
      </c>
      <c r="E20" s="2">
        <f t="shared" si="0"/>
        <v>-70562</v>
      </c>
      <c r="F20" s="5" t="str">
        <f t="shared" si="3"/>
        <v>BEARISH</v>
      </c>
      <c r="G20" s="5" t="str">
        <f t="shared" si="2"/>
        <v>WEAK</v>
      </c>
      <c r="H20" s="5" t="str">
        <f t="shared" si="1"/>
        <v>CONFIRMED BEARISH</v>
      </c>
    </row>
    <row r="21" spans="1:8" ht="13.5" x14ac:dyDescent="0.25">
      <c r="A21" s="3">
        <f>TITRES_STAT!B24</f>
        <v>42335</v>
      </c>
      <c r="B21" s="5">
        <f>TITRES_STAT!C24</f>
        <v>0.75</v>
      </c>
      <c r="C21" s="5">
        <f>TITRES_STAT!D24</f>
        <v>0.75</v>
      </c>
      <c r="D21" s="5">
        <f>TITRES_STAT!E24</f>
        <v>2030</v>
      </c>
      <c r="E21" s="2">
        <f t="shared" si="0"/>
        <v>-68532</v>
      </c>
      <c r="F21" s="5" t="str">
        <f t="shared" si="3"/>
        <v>BEARISH</v>
      </c>
      <c r="G21" s="5" t="str">
        <f t="shared" si="2"/>
        <v>STRONG</v>
      </c>
      <c r="H21" s="5" t="str">
        <f t="shared" si="1"/>
        <v>CONFIRMED BEARISH</v>
      </c>
    </row>
    <row r="22" spans="1:8" ht="13.5" x14ac:dyDescent="0.25">
      <c r="A22" s="3">
        <f>TITRES_STAT!B25</f>
        <v>42338</v>
      </c>
      <c r="B22" s="5">
        <f>TITRES_STAT!C25</f>
        <v>0.77</v>
      </c>
      <c r="C22" s="5">
        <f>TITRES_STAT!D25</f>
        <v>0.77</v>
      </c>
      <c r="D22" s="5">
        <f>TITRES_STAT!E25</f>
        <v>2760</v>
      </c>
      <c r="E22" s="2">
        <f t="shared" si="0"/>
        <v>-65772</v>
      </c>
      <c r="F22" s="5" t="str">
        <f t="shared" si="3"/>
        <v>BEARISH</v>
      </c>
      <c r="G22" s="5" t="str">
        <f t="shared" si="2"/>
        <v>STRONG</v>
      </c>
      <c r="H22" s="5" t="str">
        <f t="shared" si="1"/>
        <v>CONFIRMED BEARISH</v>
      </c>
    </row>
    <row r="23" spans="1:8" ht="13.5" x14ac:dyDescent="0.25">
      <c r="A23" s="3">
        <f>TITRES_STAT!B26</f>
        <v>42339</v>
      </c>
      <c r="B23" s="5">
        <f>TITRES_STAT!C26</f>
        <v>0.79</v>
      </c>
      <c r="C23" s="5">
        <f>TITRES_STAT!D26</f>
        <v>0.79</v>
      </c>
      <c r="D23" s="5">
        <f>TITRES_STAT!E26</f>
        <v>29095</v>
      </c>
      <c r="E23" s="2">
        <f t="shared" si="0"/>
        <v>-36677</v>
      </c>
      <c r="F23" s="5" t="str">
        <f t="shared" si="3"/>
        <v>BEARISH</v>
      </c>
      <c r="G23" s="5" t="str">
        <f t="shared" si="2"/>
        <v>STRONG</v>
      </c>
      <c r="H23" s="5" t="str">
        <f t="shared" si="1"/>
        <v>CONFIRMED BEARISH</v>
      </c>
    </row>
    <row r="24" spans="1:8" ht="13.5" x14ac:dyDescent="0.25">
      <c r="A24" s="3">
        <f>TITRES_STAT!B27</f>
        <v>42340</v>
      </c>
      <c r="B24" s="5">
        <f>TITRES_STAT!C27</f>
        <v>0.82</v>
      </c>
      <c r="C24" s="5">
        <f>TITRES_STAT!D27</f>
        <v>0.82</v>
      </c>
      <c r="D24" s="5">
        <f>TITRES_STAT!E27</f>
        <v>63180</v>
      </c>
      <c r="E24" s="2">
        <f t="shared" si="0"/>
        <v>26503</v>
      </c>
      <c r="F24" s="5" t="str">
        <f t="shared" si="3"/>
        <v>BULLISH</v>
      </c>
      <c r="G24" s="5" t="str">
        <f t="shared" si="2"/>
        <v>WEAK</v>
      </c>
      <c r="H24" s="5" t="str">
        <f t="shared" si="1"/>
        <v>CONFIRMED BULLISH</v>
      </c>
    </row>
    <row r="25" spans="1:8" ht="13.5" x14ac:dyDescent="0.25">
      <c r="A25" s="3">
        <f>TITRES_STAT!B28</f>
        <v>42341</v>
      </c>
      <c r="B25" s="5">
        <f>TITRES_STAT!C28</f>
        <v>0.84</v>
      </c>
      <c r="C25" s="5">
        <f>TITRES_STAT!D28</f>
        <v>0.84</v>
      </c>
      <c r="D25" s="5">
        <f>TITRES_STAT!E28</f>
        <v>38175</v>
      </c>
      <c r="E25" s="2">
        <f t="shared" si="0"/>
        <v>64678</v>
      </c>
      <c r="F25" s="5" t="str">
        <f t="shared" si="3"/>
        <v>BULLISH</v>
      </c>
      <c r="G25" s="5" t="str">
        <f t="shared" si="2"/>
        <v>WEAK</v>
      </c>
      <c r="H25" s="5" t="str">
        <f t="shared" si="1"/>
        <v>CONFIRMED BULLISH</v>
      </c>
    </row>
    <row r="26" spans="1:8" ht="13.5" x14ac:dyDescent="0.25">
      <c r="A26" s="3">
        <f>TITRES_STAT!B29</f>
        <v>42342</v>
      </c>
      <c r="B26" s="5">
        <f>TITRES_STAT!C29</f>
        <v>0.86</v>
      </c>
      <c r="C26" s="5">
        <f>TITRES_STAT!D29</f>
        <v>0.86</v>
      </c>
      <c r="D26" s="5">
        <f>TITRES_STAT!E29</f>
        <v>80834</v>
      </c>
      <c r="E26" s="2">
        <f t="shared" si="0"/>
        <v>145512</v>
      </c>
      <c r="F26" s="5" t="str">
        <f t="shared" si="3"/>
        <v>BULLISH</v>
      </c>
      <c r="G26" s="5" t="str">
        <f t="shared" si="2"/>
        <v>WEAK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0.85</v>
      </c>
      <c r="C27" s="5">
        <f>TITRES_STAT!D30</f>
        <v>0.85</v>
      </c>
      <c r="D27" s="5">
        <f>TITRES_STAT!E30</f>
        <v>13186</v>
      </c>
      <c r="E27" s="2">
        <f t="shared" si="0"/>
        <v>132326</v>
      </c>
      <c r="F27" s="5" t="str">
        <f t="shared" si="3"/>
        <v>BULLISH</v>
      </c>
      <c r="G27" s="5" t="str">
        <f t="shared" si="2"/>
        <v>WEAK</v>
      </c>
      <c r="H27" s="5" t="str">
        <f t="shared" si="1"/>
        <v>CONFIRMED BULLISH</v>
      </c>
    </row>
    <row r="28" spans="1:8" ht="13.5" x14ac:dyDescent="0.25">
      <c r="A28" s="3">
        <f>TITRES_STAT!B31</f>
        <v>42346</v>
      </c>
      <c r="B28" s="5">
        <f>TITRES_STAT!C31</f>
        <v>0.83</v>
      </c>
      <c r="C28" s="5">
        <f>TITRES_STAT!D31</f>
        <v>0.83</v>
      </c>
      <c r="D28" s="5">
        <f>TITRES_STAT!E31</f>
        <v>39650</v>
      </c>
      <c r="E28" s="2">
        <f t="shared" si="0"/>
        <v>92676</v>
      </c>
      <c r="F28" s="5" t="str">
        <f t="shared" si="3"/>
        <v>BULLISH</v>
      </c>
      <c r="G28" s="5" t="str">
        <f t="shared" si="2"/>
        <v>WEAK</v>
      </c>
      <c r="H28" s="5" t="str">
        <f t="shared" si="1"/>
        <v>CONFIRMED BULLISH</v>
      </c>
    </row>
    <row r="29" spans="1:8" ht="13.5" x14ac:dyDescent="0.25">
      <c r="A29" s="3">
        <f>TITRES_STAT!B32</f>
        <v>42347</v>
      </c>
      <c r="B29" s="5">
        <f>TITRES_STAT!C32</f>
        <v>0.83</v>
      </c>
      <c r="C29" s="5">
        <f>TITRES_STAT!D32</f>
        <v>0.83</v>
      </c>
      <c r="D29" s="5">
        <f>TITRES_STAT!E32</f>
        <v>11795</v>
      </c>
      <c r="E29" s="2">
        <f t="shared" si="0"/>
        <v>92676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CONFIRMED BULLISH</v>
      </c>
    </row>
    <row r="30" spans="1:8" ht="13.5" x14ac:dyDescent="0.25">
      <c r="A30" s="3">
        <f>TITRES_STAT!B33</f>
        <v>42348</v>
      </c>
      <c r="B30" s="5">
        <f>TITRES_STAT!C33</f>
        <v>0.8</v>
      </c>
      <c r="C30" s="5">
        <f>TITRES_STAT!D33</f>
        <v>0.8</v>
      </c>
      <c r="D30" s="5">
        <f>TITRES_STAT!E33</f>
        <v>0</v>
      </c>
      <c r="E30" s="2">
        <f t="shared" si="0"/>
        <v>92676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BULLISH DIVERGENCE</v>
      </c>
    </row>
    <row r="31" spans="1:8" ht="13.5" x14ac:dyDescent="0.25">
      <c r="A31" s="3">
        <f>TITRES_STAT!B34</f>
        <v>42349</v>
      </c>
      <c r="B31" s="5">
        <f>TITRES_STAT!C34</f>
        <v>0.8</v>
      </c>
      <c r="C31" s="5">
        <f>TITRES_STAT!D34</f>
        <v>0.8</v>
      </c>
      <c r="D31" s="5">
        <f>TITRES_STAT!E34</f>
        <v>24351</v>
      </c>
      <c r="E31" s="2">
        <f t="shared" si="0"/>
        <v>92676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0.81</v>
      </c>
      <c r="C32" s="5">
        <f>TITRES_STAT!D35</f>
        <v>0.81</v>
      </c>
      <c r="D32" s="5">
        <f>TITRES_STAT!E35</f>
        <v>19359</v>
      </c>
      <c r="E32" s="2">
        <f t="shared" si="0"/>
        <v>112035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42353</v>
      </c>
      <c r="B33" s="5">
        <f>TITRES_STAT!C36</f>
        <v>0.83</v>
      </c>
      <c r="C33" s="5">
        <f>TITRES_STAT!D36</f>
        <v>0.83</v>
      </c>
      <c r="D33" s="5">
        <f>TITRES_STAT!E36</f>
        <v>57919</v>
      </c>
      <c r="E33" s="2">
        <f t="shared" si="0"/>
        <v>169954</v>
      </c>
      <c r="F33" s="5" t="str">
        <f t="shared" si="3"/>
        <v>BULLISH</v>
      </c>
      <c r="G33" s="5" t="str">
        <f t="shared" si="2"/>
        <v>STRONG</v>
      </c>
      <c r="H33" s="5" t="str">
        <f t="shared" si="1"/>
        <v>NEUTRAL</v>
      </c>
    </row>
    <row r="34" spans="1:8" ht="13.5" x14ac:dyDescent="0.25">
      <c r="A34" s="3">
        <f>TITRES_STAT!B37</f>
        <v>42354</v>
      </c>
      <c r="B34" s="5">
        <f>TITRES_STAT!C37</f>
        <v>0.82</v>
      </c>
      <c r="C34" s="5">
        <f>TITRES_STAT!D37</f>
        <v>0.82</v>
      </c>
      <c r="D34" s="5">
        <f>TITRES_STAT!E37</f>
        <v>9911</v>
      </c>
      <c r="E34" s="2">
        <f t="shared" si="0"/>
        <v>160043</v>
      </c>
      <c r="F34" s="5" t="str">
        <f t="shared" si="3"/>
        <v>BULLISH</v>
      </c>
      <c r="G34" s="5" t="str">
        <f t="shared" si="2"/>
        <v>STRONG</v>
      </c>
      <c r="H34" s="5" t="str">
        <f t="shared" si="1"/>
        <v>BULLISH DIVERGENCE</v>
      </c>
    </row>
    <row r="35" spans="1:8" ht="13.5" x14ac:dyDescent="0.25">
      <c r="A35" s="3">
        <f>TITRES_STAT!B38</f>
        <v>42355</v>
      </c>
      <c r="B35" s="5">
        <f>TITRES_STAT!C38</f>
        <v>0.82</v>
      </c>
      <c r="C35" s="5">
        <f>TITRES_STAT!D38</f>
        <v>0.82</v>
      </c>
      <c r="D35" s="5">
        <f>TITRES_STAT!E38</f>
        <v>3632</v>
      </c>
      <c r="E35" s="2">
        <f t="shared" si="0"/>
        <v>160043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0.82</v>
      </c>
      <c r="C36" s="5">
        <f>TITRES_STAT!D39</f>
        <v>0.82</v>
      </c>
      <c r="D36" s="5">
        <f>TITRES_STAT!E39</f>
        <v>12326</v>
      </c>
      <c r="E36" s="2">
        <f t="shared" si="0"/>
        <v>160043</v>
      </c>
      <c r="F36" s="5" t="str">
        <f t="shared" si="3"/>
        <v>BULLISH</v>
      </c>
      <c r="G36" s="5" t="str">
        <f t="shared" si="2"/>
        <v>STRONG</v>
      </c>
      <c r="H36" s="5" t="str">
        <f t="shared" si="1"/>
        <v>CONFIRMED BULLISH</v>
      </c>
    </row>
    <row r="37" spans="1:8" ht="13.5" x14ac:dyDescent="0.25">
      <c r="A37" s="3">
        <f>TITRES_STAT!B40</f>
        <v>42359</v>
      </c>
      <c r="B37" s="5">
        <f>TITRES_STAT!C40</f>
        <v>0.8</v>
      </c>
      <c r="C37" s="5">
        <f>TITRES_STAT!D40</f>
        <v>0.8</v>
      </c>
      <c r="D37" s="5">
        <f>TITRES_STAT!E40</f>
        <v>4077</v>
      </c>
      <c r="E37" s="2">
        <f t="shared" si="0"/>
        <v>155966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BULLISH DIVERGENCE</v>
      </c>
    </row>
    <row r="38" spans="1:8" ht="13.5" x14ac:dyDescent="0.25">
      <c r="A38" s="3">
        <f>TITRES_STAT!B41</f>
        <v>42360</v>
      </c>
      <c r="B38" s="5">
        <f>TITRES_STAT!C41</f>
        <v>0.81</v>
      </c>
      <c r="C38" s="5">
        <f>TITRES_STAT!D41</f>
        <v>0.81</v>
      </c>
      <c r="D38" s="5">
        <f>TITRES_STAT!E41</f>
        <v>36875</v>
      </c>
      <c r="E38" s="2">
        <f t="shared" si="0"/>
        <v>192841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BULLISH DIVERGENCE</v>
      </c>
    </row>
    <row r="39" spans="1:8" ht="13.5" x14ac:dyDescent="0.25">
      <c r="A39" s="3">
        <f>TITRES_STAT!B42</f>
        <v>42361</v>
      </c>
      <c r="B39" s="5">
        <f>TITRES_STAT!C42</f>
        <v>0.8</v>
      </c>
      <c r="C39" s="5">
        <f>TITRES_STAT!D42</f>
        <v>0.8</v>
      </c>
      <c r="D39" s="5">
        <f>TITRES_STAT!E42</f>
        <v>4950</v>
      </c>
      <c r="E39" s="2">
        <f t="shared" si="0"/>
        <v>187891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BULLISH DIVERGENCE</v>
      </c>
    </row>
    <row r="40" spans="1:8" ht="13.5" x14ac:dyDescent="0.25">
      <c r="A40" s="3">
        <f>TITRES_STAT!B43</f>
        <v>42363</v>
      </c>
      <c r="B40" s="5">
        <f>TITRES_STAT!C43</f>
        <v>0.79</v>
      </c>
      <c r="C40" s="5">
        <f>TITRES_STAT!D43</f>
        <v>0.79</v>
      </c>
      <c r="D40" s="5">
        <f>TITRES_STAT!E43</f>
        <v>4620</v>
      </c>
      <c r="E40" s="2">
        <f t="shared" si="0"/>
        <v>183271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BULLISH DIVERGENCE</v>
      </c>
    </row>
    <row r="41" spans="1:8" ht="13.5" x14ac:dyDescent="0.25">
      <c r="A41" s="3">
        <f>TITRES_STAT!B44</f>
        <v>42366</v>
      </c>
      <c r="B41" s="5">
        <f>TITRES_STAT!C44</f>
        <v>0.8</v>
      </c>
      <c r="C41" s="5">
        <f>TITRES_STAT!D44</f>
        <v>0.8</v>
      </c>
      <c r="D41" s="5">
        <f>TITRES_STAT!E44</f>
        <v>30098</v>
      </c>
      <c r="E41" s="2">
        <f t="shared" si="0"/>
        <v>213369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BULLISH DIVERGENCE</v>
      </c>
    </row>
    <row r="42" spans="1:8" ht="13.5" x14ac:dyDescent="0.25">
      <c r="A42" s="3">
        <f>TITRES_STAT!B45</f>
        <v>42367</v>
      </c>
      <c r="B42" s="5">
        <f>TITRES_STAT!C45</f>
        <v>0.81</v>
      </c>
      <c r="C42" s="5">
        <f>TITRES_STAT!D45</f>
        <v>0.81</v>
      </c>
      <c r="D42" s="5">
        <f>TITRES_STAT!E45</f>
        <v>1860</v>
      </c>
      <c r="E42" s="2">
        <f t="shared" si="0"/>
        <v>215229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42368</v>
      </c>
      <c r="B43" s="5">
        <f>TITRES_STAT!C46</f>
        <v>0.81</v>
      </c>
      <c r="C43" s="5">
        <f>TITRES_STAT!D46</f>
        <v>0.81</v>
      </c>
      <c r="D43" s="5">
        <f>TITRES_STAT!E46</f>
        <v>8009</v>
      </c>
      <c r="E43" s="2">
        <f t="shared" si="0"/>
        <v>215229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NEUTRAL</v>
      </c>
    </row>
    <row r="44" spans="1:8" ht="13.5" x14ac:dyDescent="0.25">
      <c r="A44" s="3">
        <f>TITRES_STAT!B47</f>
        <v>42369</v>
      </c>
      <c r="B44" s="5">
        <f>TITRES_STAT!C47</f>
        <v>0.8</v>
      </c>
      <c r="C44" s="5">
        <f>TITRES_STAT!D47</f>
        <v>0.8</v>
      </c>
      <c r="D44" s="5">
        <f>TITRES_STAT!E47</f>
        <v>2099</v>
      </c>
      <c r="E44" s="2">
        <f t="shared" si="0"/>
        <v>213130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NEUTRAL</v>
      </c>
    </row>
    <row r="45" spans="1:8" ht="13.5" x14ac:dyDescent="0.25">
      <c r="A45" s="3">
        <f>TITRES_STAT!B48</f>
        <v>42373</v>
      </c>
      <c r="B45" s="5">
        <f>TITRES_STAT!C48</f>
        <v>0.81</v>
      </c>
      <c r="C45" s="5">
        <f>TITRES_STAT!D48</f>
        <v>0.81</v>
      </c>
      <c r="D45" s="5">
        <f>TITRES_STAT!E48</f>
        <v>12317</v>
      </c>
      <c r="E45" s="2">
        <f t="shared" si="0"/>
        <v>225447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0.82</v>
      </c>
      <c r="C46" s="5">
        <f>TITRES_STAT!D49</f>
        <v>0.82</v>
      </c>
      <c r="D46" s="5">
        <f>TITRES_STAT!E49</f>
        <v>21478</v>
      </c>
      <c r="E46" s="2">
        <f t="shared" si="0"/>
        <v>246925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0.8</v>
      </c>
      <c r="C47" s="5">
        <f>TITRES_STAT!D50</f>
        <v>0.8</v>
      </c>
      <c r="D47" s="5">
        <f>TITRES_STAT!E50</f>
        <v>203730</v>
      </c>
      <c r="E47" s="2">
        <f t="shared" si="0"/>
        <v>43195</v>
      </c>
      <c r="F47" s="5" t="str">
        <f t="shared" si="3"/>
        <v>BEARISH</v>
      </c>
      <c r="G47" s="5" t="str">
        <f t="shared" si="2"/>
        <v>WEAK</v>
      </c>
      <c r="H47" s="5" t="str">
        <f t="shared" si="1"/>
        <v>CONFIRMED BEARISH</v>
      </c>
    </row>
    <row r="48" spans="1:8" ht="13.5" x14ac:dyDescent="0.25">
      <c r="A48" s="3">
        <f>TITRES_STAT!B51</f>
        <v>42376</v>
      </c>
      <c r="B48" s="5">
        <f>TITRES_STAT!C51</f>
        <v>0.8</v>
      </c>
      <c r="C48" s="5">
        <f>TITRES_STAT!D51</f>
        <v>0.8</v>
      </c>
      <c r="D48" s="5">
        <f>TITRES_STAT!E51</f>
        <v>102439</v>
      </c>
      <c r="E48" s="2">
        <f t="shared" si="0"/>
        <v>43195</v>
      </c>
      <c r="F48" s="5" t="str">
        <f t="shared" si="3"/>
        <v>BEARISH</v>
      </c>
      <c r="G48" s="5" t="str">
        <f t="shared" si="2"/>
        <v>WEAK</v>
      </c>
      <c r="H48" s="5" t="str">
        <f t="shared" si="1"/>
        <v>CONFIRMED BEARISH</v>
      </c>
    </row>
    <row r="49" spans="1:8" ht="13.5" x14ac:dyDescent="0.25">
      <c r="A49" s="3">
        <f>TITRES_STAT!B52</f>
        <v>42377</v>
      </c>
      <c r="B49" s="5">
        <f>TITRES_STAT!C52</f>
        <v>0.78</v>
      </c>
      <c r="C49" s="5">
        <f>TITRES_STAT!D52</f>
        <v>0.78</v>
      </c>
      <c r="D49" s="5">
        <f>TITRES_STAT!E52</f>
        <v>50078</v>
      </c>
      <c r="E49" s="2">
        <f t="shared" si="0"/>
        <v>-6883</v>
      </c>
      <c r="F49" s="5" t="str">
        <f t="shared" si="3"/>
        <v>BEARISH</v>
      </c>
      <c r="G49" s="5" t="str">
        <f t="shared" si="2"/>
        <v>WEAK</v>
      </c>
      <c r="H49" s="5" t="str">
        <f t="shared" si="1"/>
        <v>CONFIRMED BEARISH</v>
      </c>
    </row>
    <row r="50" spans="1:8" ht="13.5" x14ac:dyDescent="0.25">
      <c r="A50" s="3">
        <f>TITRES_STAT!B53</f>
        <v>42380</v>
      </c>
      <c r="B50" s="5">
        <f>TITRES_STAT!C53</f>
        <v>0.76</v>
      </c>
      <c r="C50" s="5">
        <f>TITRES_STAT!D53</f>
        <v>0.76</v>
      </c>
      <c r="D50" s="5">
        <f>TITRES_STAT!E53</f>
        <v>73320</v>
      </c>
      <c r="E50" s="2">
        <f t="shared" si="0"/>
        <v>-80203</v>
      </c>
      <c r="F50" s="5" t="str">
        <f t="shared" si="3"/>
        <v>BEARISH</v>
      </c>
      <c r="G50" s="5" t="str">
        <f t="shared" si="2"/>
        <v>WEAK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0.75</v>
      </c>
      <c r="C51" s="5">
        <f>TITRES_STAT!D54</f>
        <v>0.75</v>
      </c>
      <c r="D51" s="5">
        <f>TITRES_STAT!E54</f>
        <v>132059</v>
      </c>
      <c r="E51" s="2">
        <f t="shared" si="0"/>
        <v>-212262</v>
      </c>
      <c r="F51" s="5" t="str">
        <f t="shared" si="3"/>
        <v>BEARISH</v>
      </c>
      <c r="G51" s="5" t="str">
        <f t="shared" si="2"/>
        <v>WEAK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0.73</v>
      </c>
      <c r="C52" s="5">
        <f>TITRES_STAT!D55</f>
        <v>0.73</v>
      </c>
      <c r="D52" s="5">
        <f>TITRES_STAT!E55</f>
        <v>219424</v>
      </c>
      <c r="E52" s="2">
        <f t="shared" si="0"/>
        <v>-431686</v>
      </c>
      <c r="F52" s="5" t="str">
        <f t="shared" si="3"/>
        <v>BEARISH</v>
      </c>
      <c r="G52" s="5" t="str">
        <f t="shared" si="2"/>
        <v>WEAK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0.72</v>
      </c>
      <c r="C53" s="5">
        <f>TITRES_STAT!D56</f>
        <v>0.72</v>
      </c>
      <c r="D53" s="5">
        <f>TITRES_STAT!E56</f>
        <v>165074</v>
      </c>
      <c r="E53" s="2">
        <f t="shared" si="0"/>
        <v>-596760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0.73</v>
      </c>
      <c r="C54" s="5">
        <f>TITRES_STAT!D57</f>
        <v>0.73</v>
      </c>
      <c r="D54" s="5">
        <f>TITRES_STAT!E57</f>
        <v>339102</v>
      </c>
      <c r="E54" s="2">
        <f t="shared" si="0"/>
        <v>-257658</v>
      </c>
      <c r="F54" s="5" t="str">
        <f t="shared" si="3"/>
        <v>BEARISH</v>
      </c>
      <c r="G54" s="5" t="str">
        <f t="shared" si="2"/>
        <v>STRONG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0.75</v>
      </c>
      <c r="C55" s="5">
        <f>TITRES_STAT!D58</f>
        <v>0.75</v>
      </c>
      <c r="D55" s="5">
        <f>TITRES_STAT!E58</f>
        <v>3143697</v>
      </c>
      <c r="E55" s="2">
        <f t="shared" si="0"/>
        <v>2886039</v>
      </c>
      <c r="F55" s="5" t="str">
        <f t="shared" si="3"/>
        <v>BULLISH</v>
      </c>
      <c r="G55" s="5" t="str">
        <f t="shared" si="2"/>
        <v>WEAK</v>
      </c>
      <c r="H55" s="5" t="str">
        <f t="shared" si="1"/>
        <v>BULLISH DIVERGENCE</v>
      </c>
    </row>
    <row r="56" spans="1:8" ht="13.5" x14ac:dyDescent="0.25">
      <c r="A56" s="3">
        <f>TITRES_STAT!B59</f>
        <v>42389</v>
      </c>
      <c r="B56" s="5">
        <f>TITRES_STAT!C59</f>
        <v>0.72</v>
      </c>
      <c r="C56" s="5">
        <f>TITRES_STAT!D59</f>
        <v>0.72</v>
      </c>
      <c r="D56" s="5">
        <f>TITRES_STAT!E59</f>
        <v>205544</v>
      </c>
      <c r="E56" s="2">
        <f t="shared" si="0"/>
        <v>2680495</v>
      </c>
      <c r="F56" s="5" t="str">
        <f t="shared" si="3"/>
        <v>BULLISH</v>
      </c>
      <c r="G56" s="5" t="str">
        <f t="shared" si="2"/>
        <v>WEAK</v>
      </c>
      <c r="H56" s="5" t="str">
        <f t="shared" si="1"/>
        <v>BULLISH DIVERGENCE</v>
      </c>
    </row>
    <row r="57" spans="1:8" ht="13.5" x14ac:dyDescent="0.25">
      <c r="A57" s="3">
        <f>TITRES_STAT!B60</f>
        <v>42390</v>
      </c>
      <c r="B57" s="5">
        <f>TITRES_STAT!C60</f>
        <v>0.7</v>
      </c>
      <c r="C57" s="5">
        <f>TITRES_STAT!D60</f>
        <v>0.7</v>
      </c>
      <c r="D57" s="5">
        <f>TITRES_STAT!E60</f>
        <v>336830</v>
      </c>
      <c r="E57" s="2">
        <f t="shared" si="0"/>
        <v>2343665</v>
      </c>
      <c r="F57" s="5" t="str">
        <f t="shared" si="3"/>
        <v>BULLISH</v>
      </c>
      <c r="G57" s="5" t="str">
        <f t="shared" si="2"/>
        <v>WEAK</v>
      </c>
      <c r="H57" s="5" t="str">
        <f t="shared" si="1"/>
        <v>BULLISH DIVERGENCE</v>
      </c>
    </row>
    <row r="58" spans="1:8" ht="13.5" x14ac:dyDescent="0.25">
      <c r="A58" s="3">
        <f>TITRES_STAT!B61</f>
        <v>42391</v>
      </c>
      <c r="B58" s="5">
        <f>TITRES_STAT!C61</f>
        <v>0.69</v>
      </c>
      <c r="C58" s="5">
        <f>TITRES_STAT!D61</f>
        <v>0.69</v>
      </c>
      <c r="D58" s="5">
        <f>TITRES_STAT!E61</f>
        <v>333204</v>
      </c>
      <c r="E58" s="2">
        <f t="shared" si="0"/>
        <v>2010461</v>
      </c>
      <c r="F58" s="5" t="str">
        <f t="shared" si="3"/>
        <v>BULLISH</v>
      </c>
      <c r="G58" s="5" t="str">
        <f t="shared" si="2"/>
        <v>WEAK</v>
      </c>
      <c r="H58" s="5" t="str">
        <f t="shared" si="1"/>
        <v>BULLISH DIVERGENCE</v>
      </c>
    </row>
    <row r="59" spans="1:8" ht="13.5" x14ac:dyDescent="0.25">
      <c r="A59" s="3">
        <f>TITRES_STAT!B62</f>
        <v>42394</v>
      </c>
      <c r="B59" s="5">
        <f>TITRES_STAT!C62</f>
        <v>0.67</v>
      </c>
      <c r="C59" s="5">
        <f>TITRES_STAT!D62</f>
        <v>0.67</v>
      </c>
      <c r="D59" s="5">
        <f>TITRES_STAT!E62</f>
        <v>130187</v>
      </c>
      <c r="E59" s="2">
        <f t="shared" si="0"/>
        <v>1880274</v>
      </c>
      <c r="F59" s="5" t="str">
        <f t="shared" si="3"/>
        <v>BULLISH</v>
      </c>
      <c r="G59" s="5" t="str">
        <f t="shared" si="2"/>
        <v>WEAK</v>
      </c>
      <c r="H59" s="5" t="str">
        <f t="shared" si="1"/>
        <v>BULLISH DIVERGENCE</v>
      </c>
    </row>
    <row r="60" spans="1:8" ht="13.5" x14ac:dyDescent="0.25">
      <c r="A60" s="3">
        <f>TITRES_STAT!B63</f>
        <v>42395</v>
      </c>
      <c r="B60" s="5">
        <f>TITRES_STAT!C63</f>
        <v>0.66</v>
      </c>
      <c r="C60" s="5">
        <f>TITRES_STAT!D63</f>
        <v>0.66</v>
      </c>
      <c r="D60" s="5">
        <f>TITRES_STAT!E63</f>
        <v>190259</v>
      </c>
      <c r="E60" s="2">
        <f t="shared" si="0"/>
        <v>1690015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CONFIRMED BEARISH</v>
      </c>
    </row>
    <row r="61" spans="1:8" ht="13.5" x14ac:dyDescent="0.25">
      <c r="A61" s="3">
        <f>TITRES_STAT!B64</f>
        <v>42396</v>
      </c>
      <c r="B61" s="5">
        <f>TITRES_STAT!C64</f>
        <v>0.68</v>
      </c>
      <c r="C61" s="5">
        <f>TITRES_STAT!D64</f>
        <v>0.68</v>
      </c>
      <c r="D61" s="5">
        <f>TITRES_STAT!E64</f>
        <v>28310</v>
      </c>
      <c r="E61" s="2">
        <f t="shared" si="0"/>
        <v>1718325</v>
      </c>
      <c r="F61" s="5" t="str">
        <f t="shared" si="3"/>
        <v>BEARISH</v>
      </c>
      <c r="G61" s="5" t="str">
        <f t="shared" si="2"/>
        <v>WEAK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0.68</v>
      </c>
      <c r="C62" s="5">
        <f>TITRES_STAT!D65</f>
        <v>0.68</v>
      </c>
      <c r="D62" s="5">
        <f>TITRES_STAT!E65</f>
        <v>151229</v>
      </c>
      <c r="E62" s="2">
        <f t="shared" si="0"/>
        <v>1718325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0.66</v>
      </c>
      <c r="C63" s="5">
        <f>TITRES_STAT!D66</f>
        <v>0.66</v>
      </c>
      <c r="D63" s="5">
        <f>TITRES_STAT!E66</f>
        <v>88629</v>
      </c>
      <c r="E63" s="2">
        <f t="shared" si="0"/>
        <v>1629696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0.65</v>
      </c>
      <c r="C64" s="5">
        <f>TITRES_STAT!D67</f>
        <v>0.65</v>
      </c>
      <c r="D64" s="5">
        <f>TITRES_STAT!E67</f>
        <v>185369</v>
      </c>
      <c r="E64" s="2">
        <f t="shared" si="0"/>
        <v>1444327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0.65</v>
      </c>
      <c r="C65" s="5">
        <f>TITRES_STAT!D68</f>
        <v>0.65</v>
      </c>
      <c r="D65" s="5">
        <f>TITRES_STAT!E68</f>
        <v>108906</v>
      </c>
      <c r="E65" s="2">
        <f t="shared" si="0"/>
        <v>1444327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0.68</v>
      </c>
      <c r="C66" s="5">
        <f>TITRES_STAT!D69</f>
        <v>0.68</v>
      </c>
      <c r="D66" s="5">
        <f>TITRES_STAT!E69</f>
        <v>216572</v>
      </c>
      <c r="E66" s="2">
        <f t="shared" si="0"/>
        <v>1660899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NEUTRAL</v>
      </c>
    </row>
    <row r="67" spans="1:8" ht="13.5" x14ac:dyDescent="0.25">
      <c r="A67" s="3">
        <f>TITRES_STAT!B70</f>
        <v>42404</v>
      </c>
      <c r="B67" s="5">
        <f>TITRES_STAT!C70</f>
        <v>0.66</v>
      </c>
      <c r="C67" s="5">
        <f>TITRES_STAT!D70</f>
        <v>0.66</v>
      </c>
      <c r="D67" s="5">
        <f>TITRES_STAT!E70</f>
        <v>255829</v>
      </c>
      <c r="E67" s="2">
        <f t="shared" si="0"/>
        <v>1405070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42405</v>
      </c>
      <c r="B68" s="5">
        <f>TITRES_STAT!C71</f>
        <v>0.66</v>
      </c>
      <c r="C68" s="5">
        <f>TITRES_STAT!D71</f>
        <v>0.66</v>
      </c>
      <c r="D68" s="5">
        <f>TITRES_STAT!E71</f>
        <v>49106</v>
      </c>
      <c r="E68" s="2">
        <f t="shared" ref="E68:E131" si="4">IF(B68&gt;B67, E67+D68, IF(B68&lt;B67, E67-D68, E67))</f>
        <v>1405070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NEUTRAL</v>
      </c>
    </row>
    <row r="69" spans="1:8" ht="13.5" x14ac:dyDescent="0.25">
      <c r="A69" s="3">
        <f>TITRES_STAT!B72</f>
        <v>42408</v>
      </c>
      <c r="B69" s="5">
        <f>TITRES_STAT!C72</f>
        <v>0.65</v>
      </c>
      <c r="C69" s="5">
        <f>TITRES_STAT!D72</f>
        <v>0.65</v>
      </c>
      <c r="D69" s="5">
        <f>TITRES_STAT!E72</f>
        <v>72220</v>
      </c>
      <c r="E69" s="2">
        <f t="shared" si="4"/>
        <v>1332850</v>
      </c>
      <c r="F69" s="5" t="str">
        <f t="shared" si="3"/>
        <v>BEARISH</v>
      </c>
      <c r="G69" s="5" t="str">
        <f t="shared" si="2"/>
        <v>WEAK</v>
      </c>
      <c r="H69" s="5" t="str">
        <f t="shared" si="1"/>
        <v>NEUTRAL</v>
      </c>
    </row>
    <row r="70" spans="1:8" ht="13.5" x14ac:dyDescent="0.25">
      <c r="A70" s="3">
        <f>TITRES_STAT!B73</f>
        <v>42409</v>
      </c>
      <c r="B70" s="5">
        <f>TITRES_STAT!C73</f>
        <v>0.67</v>
      </c>
      <c r="C70" s="5">
        <f>TITRES_STAT!D73</f>
        <v>0.67</v>
      </c>
      <c r="D70" s="5">
        <f>TITRES_STAT!E73</f>
        <v>0</v>
      </c>
      <c r="E70" s="2">
        <f t="shared" si="4"/>
        <v>1332850</v>
      </c>
      <c r="F70" s="5" t="str">
        <f t="shared" si="3"/>
        <v>BEARISH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BEARISH DIVERGENCE</v>
      </c>
    </row>
    <row r="71" spans="1:8" ht="13.5" x14ac:dyDescent="0.25">
      <c r="A71" s="3">
        <f>TITRES_STAT!B74</f>
        <v>42410</v>
      </c>
      <c r="B71" s="5">
        <f>TITRES_STAT!C74</f>
        <v>0.67</v>
      </c>
      <c r="C71" s="5">
        <f>TITRES_STAT!D74</f>
        <v>0.67</v>
      </c>
      <c r="D71" s="5">
        <f>TITRES_STAT!E74</f>
        <v>272398</v>
      </c>
      <c r="E71" s="2">
        <f t="shared" si="4"/>
        <v>1332850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0.65</v>
      </c>
      <c r="C72" s="5">
        <f>TITRES_STAT!D75</f>
        <v>0.65</v>
      </c>
      <c r="D72" s="5">
        <f>TITRES_STAT!E75</f>
        <v>163748</v>
      </c>
      <c r="E72" s="2">
        <f t="shared" si="4"/>
        <v>1169102</v>
      </c>
      <c r="F72" s="5" t="str">
        <f t="shared" ref="F72:F135" si="7">IF(E72&gt;E67,"BULLISH",IF(E72&lt;E67,"BEARISH","NEUTRAL"))</f>
        <v>BEARISH</v>
      </c>
      <c r="G72" s="5" t="str">
        <f t="shared" si="6"/>
        <v>WEAK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0.66</v>
      </c>
      <c r="C73" s="5">
        <f>TITRES_STAT!D76</f>
        <v>0.66</v>
      </c>
      <c r="D73" s="5">
        <f>TITRES_STAT!E76</f>
        <v>126039</v>
      </c>
      <c r="E73" s="2">
        <f t="shared" si="4"/>
        <v>1295141</v>
      </c>
      <c r="F73" s="5" t="str">
        <f t="shared" si="7"/>
        <v>BEARISH</v>
      </c>
      <c r="G73" s="5" t="str">
        <f t="shared" si="6"/>
        <v>WEAK</v>
      </c>
      <c r="H73" s="5" t="str">
        <f t="shared" si="5"/>
        <v>NEUTRAL</v>
      </c>
    </row>
    <row r="74" spans="1:8" ht="13.5" x14ac:dyDescent="0.25">
      <c r="A74" s="3">
        <f>TITRES_STAT!B77</f>
        <v>42415</v>
      </c>
      <c r="B74" s="5">
        <f>TITRES_STAT!C77</f>
        <v>0.66</v>
      </c>
      <c r="C74" s="5">
        <f>TITRES_STAT!D77</f>
        <v>0.66</v>
      </c>
      <c r="D74" s="5">
        <f>TITRES_STAT!E77</f>
        <v>61263</v>
      </c>
      <c r="E74" s="2">
        <f t="shared" si="4"/>
        <v>1295141</v>
      </c>
      <c r="F74" s="5" t="str">
        <f t="shared" si="7"/>
        <v>BEARISH</v>
      </c>
      <c r="G74" s="5" t="str">
        <f t="shared" si="6"/>
        <v>WEAK</v>
      </c>
      <c r="H74" s="5" t="str">
        <f t="shared" si="5"/>
        <v>BEARISH DIVERGENCE</v>
      </c>
    </row>
    <row r="75" spans="1:8" ht="13.5" x14ac:dyDescent="0.25">
      <c r="A75" s="3">
        <f>TITRES_STAT!B78</f>
        <v>42416</v>
      </c>
      <c r="B75" s="5">
        <f>TITRES_STAT!C78</f>
        <v>0.66</v>
      </c>
      <c r="C75" s="5">
        <f>TITRES_STAT!D78</f>
        <v>0.66</v>
      </c>
      <c r="D75" s="5">
        <f>TITRES_STAT!E78</f>
        <v>29649</v>
      </c>
      <c r="E75" s="2">
        <f t="shared" si="4"/>
        <v>1295141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0.65</v>
      </c>
      <c r="C76" s="5">
        <f>TITRES_STAT!D79</f>
        <v>0.65</v>
      </c>
      <c r="D76" s="5">
        <f>TITRES_STAT!E79</f>
        <v>34109</v>
      </c>
      <c r="E76" s="2">
        <f t="shared" si="4"/>
        <v>1261032</v>
      </c>
      <c r="F76" s="5" t="str">
        <f t="shared" si="7"/>
        <v>BEARISH</v>
      </c>
      <c r="G76" s="5" t="str">
        <f t="shared" si="6"/>
        <v>WEAK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0.65</v>
      </c>
      <c r="C77" s="5">
        <f>TITRES_STAT!D80</f>
        <v>0.65</v>
      </c>
      <c r="D77" s="5">
        <f>TITRES_STAT!E80</f>
        <v>60461</v>
      </c>
      <c r="E77" s="2">
        <f t="shared" si="4"/>
        <v>1261032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NEUTRAL</v>
      </c>
    </row>
    <row r="78" spans="1:8" ht="13.5" x14ac:dyDescent="0.25">
      <c r="A78" s="3">
        <f>TITRES_STAT!B81</f>
        <v>42419</v>
      </c>
      <c r="B78" s="5">
        <f>TITRES_STAT!C81</f>
        <v>0.63</v>
      </c>
      <c r="C78" s="5">
        <f>TITRES_STAT!D81</f>
        <v>0.63</v>
      </c>
      <c r="D78" s="5">
        <f>TITRES_STAT!E81</f>
        <v>67397</v>
      </c>
      <c r="E78" s="2">
        <f t="shared" si="4"/>
        <v>1193635</v>
      </c>
      <c r="F78" s="5" t="str">
        <f t="shared" si="7"/>
        <v>BEARISH</v>
      </c>
      <c r="G78" s="5" t="str">
        <f t="shared" si="6"/>
        <v>WEAK</v>
      </c>
      <c r="H78" s="5" t="str">
        <f t="shared" si="5"/>
        <v>CONFIRMED BEARISH</v>
      </c>
    </row>
    <row r="79" spans="1:8" ht="13.5" x14ac:dyDescent="0.25">
      <c r="A79" s="3">
        <f>TITRES_STAT!B82</f>
        <v>42422</v>
      </c>
      <c r="B79" s="5">
        <f>TITRES_STAT!C82</f>
        <v>0.66</v>
      </c>
      <c r="C79" s="5">
        <f>TITRES_STAT!D82</f>
        <v>0.66</v>
      </c>
      <c r="D79" s="5">
        <f>TITRES_STAT!E82</f>
        <v>69980</v>
      </c>
      <c r="E79" s="2">
        <f t="shared" si="4"/>
        <v>1263615</v>
      </c>
      <c r="F79" s="5" t="str">
        <f t="shared" si="7"/>
        <v>BEARISH</v>
      </c>
      <c r="G79" s="5" t="str">
        <f t="shared" si="6"/>
        <v>WEAK</v>
      </c>
      <c r="H79" s="5" t="str">
        <f t="shared" si="5"/>
        <v>NEUTRAL</v>
      </c>
    </row>
    <row r="80" spans="1:8" ht="13.5" x14ac:dyDescent="0.25">
      <c r="A80" s="3">
        <f>TITRES_STAT!B83</f>
        <v>42423</v>
      </c>
      <c r="B80" s="5">
        <f>TITRES_STAT!C83</f>
        <v>0.67</v>
      </c>
      <c r="C80" s="5">
        <f>TITRES_STAT!D83</f>
        <v>0.67</v>
      </c>
      <c r="D80" s="5">
        <f>TITRES_STAT!E83</f>
        <v>82478</v>
      </c>
      <c r="E80" s="2">
        <f t="shared" si="4"/>
        <v>1346093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42424</v>
      </c>
      <c r="B81" s="5">
        <f>TITRES_STAT!C84</f>
        <v>0.66</v>
      </c>
      <c r="C81" s="5">
        <f>TITRES_STAT!D84</f>
        <v>0.66</v>
      </c>
      <c r="D81" s="5">
        <f>TITRES_STAT!E84</f>
        <v>22628</v>
      </c>
      <c r="E81" s="2">
        <f t="shared" si="4"/>
        <v>1323465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CONFIRMED BULLISH</v>
      </c>
    </row>
    <row r="82" spans="1:8" ht="13.5" x14ac:dyDescent="0.25">
      <c r="A82" s="3">
        <f>TITRES_STAT!B85</f>
        <v>42425</v>
      </c>
      <c r="B82" s="5">
        <f>TITRES_STAT!C85</f>
        <v>0.66</v>
      </c>
      <c r="C82" s="5">
        <f>TITRES_STAT!D85</f>
        <v>0.66</v>
      </c>
      <c r="D82" s="5">
        <f>TITRES_STAT!E85</f>
        <v>35142</v>
      </c>
      <c r="E82" s="2">
        <f t="shared" si="4"/>
        <v>1323465</v>
      </c>
      <c r="F82" s="5" t="str">
        <f t="shared" si="7"/>
        <v>BULLISH</v>
      </c>
      <c r="G82" s="5" t="str">
        <f t="shared" si="6"/>
        <v>STRONG</v>
      </c>
      <c r="H82" s="5" t="str">
        <f t="shared" si="5"/>
        <v>CONFIRMED BULLISH</v>
      </c>
    </row>
    <row r="83" spans="1:8" ht="13.5" x14ac:dyDescent="0.25">
      <c r="A83" s="3">
        <f>TITRES_STAT!B86</f>
        <v>42426</v>
      </c>
      <c r="B83" s="5">
        <f>TITRES_STAT!C86</f>
        <v>0.65</v>
      </c>
      <c r="C83" s="5">
        <f>TITRES_STAT!D86</f>
        <v>0.65</v>
      </c>
      <c r="D83" s="5">
        <f>TITRES_STAT!E86</f>
        <v>48741</v>
      </c>
      <c r="E83" s="2">
        <f t="shared" si="4"/>
        <v>1274724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CONFIRMED BULLISH</v>
      </c>
    </row>
    <row r="84" spans="1:8" ht="13.5" x14ac:dyDescent="0.25">
      <c r="A84" s="3">
        <f>TITRES_STAT!B87</f>
        <v>42429</v>
      </c>
      <c r="B84" s="5">
        <f>TITRES_STAT!C87</f>
        <v>0.68</v>
      </c>
      <c r="C84" s="5">
        <f>TITRES_STAT!D87</f>
        <v>0.68</v>
      </c>
      <c r="D84" s="5">
        <f>TITRES_STAT!E87</f>
        <v>73385</v>
      </c>
      <c r="E84" s="2">
        <f t="shared" si="4"/>
        <v>1348109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CONFIRMED BULLISH</v>
      </c>
    </row>
    <row r="85" spans="1:8" ht="13.5" x14ac:dyDescent="0.25">
      <c r="A85" s="3">
        <f>TITRES_STAT!B88</f>
        <v>42430</v>
      </c>
      <c r="B85" s="5">
        <f>TITRES_STAT!C88</f>
        <v>0.66</v>
      </c>
      <c r="C85" s="5">
        <f>TITRES_STAT!D88</f>
        <v>0.66</v>
      </c>
      <c r="D85" s="5">
        <f>TITRES_STAT!E88</f>
        <v>29703</v>
      </c>
      <c r="E85" s="2">
        <f t="shared" si="4"/>
        <v>1318406</v>
      </c>
      <c r="F85" s="5" t="str">
        <f t="shared" si="7"/>
        <v>BEARISH</v>
      </c>
      <c r="G85" s="5" t="str">
        <f t="shared" si="6"/>
        <v>WEAK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0.65</v>
      </c>
      <c r="C86" s="5">
        <f>TITRES_STAT!D89</f>
        <v>0.65</v>
      </c>
      <c r="D86" s="5">
        <f>TITRES_STAT!E89</f>
        <v>52651</v>
      </c>
      <c r="E86" s="2">
        <f t="shared" si="4"/>
        <v>1265755</v>
      </c>
      <c r="F86" s="5" t="str">
        <f t="shared" si="7"/>
        <v>BEARISH</v>
      </c>
      <c r="G86" s="5" t="str">
        <f t="shared" si="6"/>
        <v>WEAK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0.64</v>
      </c>
      <c r="C87" s="5">
        <f>TITRES_STAT!D90</f>
        <v>0.64</v>
      </c>
      <c r="D87" s="5">
        <f>TITRES_STAT!E90</f>
        <v>176704</v>
      </c>
      <c r="E87" s="2">
        <f t="shared" si="4"/>
        <v>1089051</v>
      </c>
      <c r="F87" s="5" t="str">
        <f t="shared" si="7"/>
        <v>BEARISH</v>
      </c>
      <c r="G87" s="5" t="str">
        <f t="shared" si="6"/>
        <v>WEAK</v>
      </c>
      <c r="H87" s="5" t="str">
        <f t="shared" si="5"/>
        <v>CONFIRMED BEARISH</v>
      </c>
    </row>
    <row r="88" spans="1:8" ht="13.5" x14ac:dyDescent="0.25">
      <c r="A88" s="3">
        <f>TITRES_STAT!B91</f>
        <v>42433</v>
      </c>
      <c r="B88" s="5">
        <f>TITRES_STAT!C91</f>
        <v>0.64</v>
      </c>
      <c r="C88" s="5">
        <f>TITRES_STAT!D91</f>
        <v>0.64</v>
      </c>
      <c r="D88" s="5">
        <f>TITRES_STAT!E91</f>
        <v>37212</v>
      </c>
      <c r="E88" s="2">
        <f t="shared" si="4"/>
        <v>1089051</v>
      </c>
      <c r="F88" s="5" t="str">
        <f t="shared" si="7"/>
        <v>BEARISH</v>
      </c>
      <c r="G88" s="5" t="str">
        <f t="shared" si="6"/>
        <v>WEAK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0.64</v>
      </c>
      <c r="C89" s="5">
        <f>TITRES_STAT!D92</f>
        <v>0.64</v>
      </c>
      <c r="D89" s="5">
        <f>TITRES_STAT!E92</f>
        <v>7736</v>
      </c>
      <c r="E89" s="2">
        <f t="shared" si="4"/>
        <v>1089051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0.63</v>
      </c>
      <c r="C90" s="5">
        <f>TITRES_STAT!D93</f>
        <v>0.63</v>
      </c>
      <c r="D90" s="5">
        <f>TITRES_STAT!E93</f>
        <v>138835</v>
      </c>
      <c r="E90" s="2">
        <f t="shared" si="4"/>
        <v>950216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0.63</v>
      </c>
      <c r="C91" s="5">
        <f>TITRES_STAT!D94</f>
        <v>0.63</v>
      </c>
      <c r="D91" s="5">
        <f>TITRES_STAT!E94</f>
        <v>49947</v>
      </c>
      <c r="E91" s="2">
        <f t="shared" si="4"/>
        <v>950216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0.62</v>
      </c>
      <c r="C92" s="5">
        <f>TITRES_STAT!D95</f>
        <v>0.62</v>
      </c>
      <c r="D92" s="5">
        <f>TITRES_STAT!E95</f>
        <v>69298</v>
      </c>
      <c r="E92" s="2">
        <f t="shared" si="4"/>
        <v>880918</v>
      </c>
      <c r="F92" s="5" t="str">
        <f t="shared" si="7"/>
        <v>BEARISH</v>
      </c>
      <c r="G92" s="5" t="str">
        <f t="shared" si="6"/>
        <v>WEAK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0.6</v>
      </c>
      <c r="C93" s="5">
        <f>TITRES_STAT!D96</f>
        <v>0.6</v>
      </c>
      <c r="D93" s="5">
        <f>TITRES_STAT!E96</f>
        <v>215268</v>
      </c>
      <c r="E93" s="2">
        <f t="shared" si="4"/>
        <v>665650</v>
      </c>
      <c r="F93" s="5" t="str">
        <f t="shared" si="7"/>
        <v>BEARISH</v>
      </c>
      <c r="G93" s="5" t="str">
        <f t="shared" si="6"/>
        <v>WEAK</v>
      </c>
      <c r="H93" s="5" t="str">
        <f t="shared" si="5"/>
        <v>CONFIRMED BEARISH</v>
      </c>
    </row>
    <row r="94" spans="1:8" ht="13.5" x14ac:dyDescent="0.25">
      <c r="A94" s="3">
        <f>TITRES_STAT!B97</f>
        <v>42443</v>
      </c>
      <c r="B94" s="5">
        <f>TITRES_STAT!C97</f>
        <v>0.63</v>
      </c>
      <c r="C94" s="5">
        <f>TITRES_STAT!D97</f>
        <v>0.63</v>
      </c>
      <c r="D94" s="5">
        <f>TITRES_STAT!E97</f>
        <v>68839</v>
      </c>
      <c r="E94" s="2">
        <f t="shared" si="4"/>
        <v>734489</v>
      </c>
      <c r="F94" s="5" t="str">
        <f t="shared" si="7"/>
        <v>BEARISH</v>
      </c>
      <c r="G94" s="5" t="str">
        <f t="shared" si="6"/>
        <v>WEAK</v>
      </c>
      <c r="H94" s="5" t="str">
        <f t="shared" si="5"/>
        <v>CONFIRMED BEARISH</v>
      </c>
    </row>
    <row r="95" spans="1:8" ht="13.5" x14ac:dyDescent="0.25">
      <c r="A95" s="3">
        <f>TITRES_STAT!B98</f>
        <v>42444</v>
      </c>
      <c r="B95" s="5">
        <f>TITRES_STAT!C98</f>
        <v>0.64</v>
      </c>
      <c r="C95" s="5">
        <f>TITRES_STAT!D98</f>
        <v>0.64</v>
      </c>
      <c r="D95" s="5">
        <f>TITRES_STAT!E98</f>
        <v>25761</v>
      </c>
      <c r="E95" s="2">
        <f t="shared" si="4"/>
        <v>760250</v>
      </c>
      <c r="F95" s="5" t="str">
        <f t="shared" si="7"/>
        <v>BEARISH</v>
      </c>
      <c r="G95" s="5" t="str">
        <f t="shared" si="6"/>
        <v>WEAK</v>
      </c>
      <c r="H95" s="5" t="str">
        <f t="shared" si="5"/>
        <v>BEARISH DIVERGENCE</v>
      </c>
    </row>
    <row r="96" spans="1:8" ht="13.5" x14ac:dyDescent="0.25">
      <c r="A96" s="3">
        <f>TITRES_STAT!B99</f>
        <v>42445</v>
      </c>
      <c r="B96" s="5">
        <f>TITRES_STAT!C99</f>
        <v>0.62</v>
      </c>
      <c r="C96" s="5">
        <f>TITRES_STAT!D99</f>
        <v>0.62</v>
      </c>
      <c r="D96" s="5">
        <f>TITRES_STAT!E99</f>
        <v>9255</v>
      </c>
      <c r="E96" s="2">
        <f t="shared" si="4"/>
        <v>750995</v>
      </c>
      <c r="F96" s="5" t="str">
        <f t="shared" si="7"/>
        <v>BEARISH</v>
      </c>
      <c r="G96" s="5" t="str">
        <f t="shared" si="6"/>
        <v>WEAK</v>
      </c>
      <c r="H96" s="5" t="str">
        <f t="shared" si="5"/>
        <v>CONFIRMED BEARISH</v>
      </c>
    </row>
    <row r="97" spans="1:8" ht="13.5" x14ac:dyDescent="0.25">
      <c r="A97" s="3">
        <f>TITRES_STAT!B100</f>
        <v>42446</v>
      </c>
      <c r="B97" s="5">
        <f>TITRES_STAT!C100</f>
        <v>0.61</v>
      </c>
      <c r="C97" s="5">
        <f>TITRES_STAT!D100</f>
        <v>0.61</v>
      </c>
      <c r="D97" s="5">
        <f>TITRES_STAT!E100</f>
        <v>39682</v>
      </c>
      <c r="E97" s="2">
        <f t="shared" si="4"/>
        <v>711313</v>
      </c>
      <c r="F97" s="5" t="str">
        <f t="shared" si="7"/>
        <v>BEARISH</v>
      </c>
      <c r="G97" s="5" t="str">
        <f t="shared" si="6"/>
        <v>WEAK</v>
      </c>
      <c r="H97" s="5" t="str">
        <f t="shared" si="5"/>
        <v>CONFIRMED BEARISH</v>
      </c>
    </row>
    <row r="98" spans="1:8" ht="13.5" x14ac:dyDescent="0.25">
      <c r="A98" s="3">
        <f>TITRES_STAT!B101</f>
        <v>42447</v>
      </c>
      <c r="B98" s="5">
        <f>TITRES_STAT!C101</f>
        <v>0.62</v>
      </c>
      <c r="C98" s="5">
        <f>TITRES_STAT!D101</f>
        <v>0.62</v>
      </c>
      <c r="D98" s="5">
        <f>TITRES_STAT!E101</f>
        <v>40210</v>
      </c>
      <c r="E98" s="2">
        <f t="shared" si="4"/>
        <v>751523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0.62</v>
      </c>
      <c r="C99" s="5">
        <f>TITRES_STAT!D102</f>
        <v>0.62</v>
      </c>
      <c r="D99" s="5">
        <f>TITRES_STAT!E102</f>
        <v>18031</v>
      </c>
      <c r="E99" s="2">
        <f t="shared" si="4"/>
        <v>751523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BULLISH DIVERGENCE</v>
      </c>
    </row>
    <row r="100" spans="1:8" ht="13.5" x14ac:dyDescent="0.25">
      <c r="A100" s="3">
        <f>TITRES_STAT!B103</f>
        <v>42451</v>
      </c>
      <c r="B100" s="5">
        <f>TITRES_STAT!C103</f>
        <v>0.62</v>
      </c>
      <c r="C100" s="5">
        <f>TITRES_STAT!D103</f>
        <v>0.62</v>
      </c>
      <c r="D100" s="5">
        <f>TITRES_STAT!E103</f>
        <v>14479</v>
      </c>
      <c r="E100" s="2">
        <f t="shared" si="4"/>
        <v>751523</v>
      </c>
      <c r="F100" s="5" t="str">
        <f t="shared" si="7"/>
        <v>BEARISH</v>
      </c>
      <c r="G100" s="5" t="str">
        <f t="shared" si="6"/>
        <v>NEUTRAL</v>
      </c>
      <c r="H100" s="5" t="str">
        <f t="shared" si="5"/>
        <v>CONFIRMED BEARISH</v>
      </c>
    </row>
    <row r="101" spans="1:8" ht="13.5" x14ac:dyDescent="0.25">
      <c r="A101" s="3">
        <f>TITRES_STAT!B104</f>
        <v>42452</v>
      </c>
      <c r="B101" s="5">
        <f>TITRES_STAT!C104</f>
        <v>0.61</v>
      </c>
      <c r="C101" s="5">
        <f>TITRES_STAT!D104</f>
        <v>0.61</v>
      </c>
      <c r="D101" s="5">
        <f>TITRES_STAT!E104</f>
        <v>22465</v>
      </c>
      <c r="E101" s="2">
        <f t="shared" si="4"/>
        <v>729058</v>
      </c>
      <c r="F101" s="5" t="str">
        <f t="shared" si="7"/>
        <v>BEARISH</v>
      </c>
      <c r="G101" s="5" t="str">
        <f t="shared" si="6"/>
        <v>WEAK</v>
      </c>
      <c r="H101" s="5" t="str">
        <f t="shared" si="5"/>
        <v>CONFIRMED BEARISH</v>
      </c>
    </row>
    <row r="102" spans="1:8" ht="13.5" x14ac:dyDescent="0.25">
      <c r="A102" s="3">
        <f>TITRES_STAT!B105</f>
        <v>42453</v>
      </c>
      <c r="B102" s="5">
        <f>TITRES_STAT!C105</f>
        <v>0.6</v>
      </c>
      <c r="C102" s="5">
        <f>TITRES_STAT!D105</f>
        <v>0.6</v>
      </c>
      <c r="D102" s="5">
        <f>TITRES_STAT!E105</f>
        <v>27311</v>
      </c>
      <c r="E102" s="2">
        <f t="shared" si="4"/>
        <v>701747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0.6</v>
      </c>
      <c r="C103" s="5">
        <f>TITRES_STAT!D106</f>
        <v>0.6</v>
      </c>
      <c r="D103" s="5">
        <f>TITRES_STAT!E106</f>
        <v>6845</v>
      </c>
      <c r="E103" s="2">
        <f t="shared" si="4"/>
        <v>701747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0.59</v>
      </c>
      <c r="C104" s="5">
        <f>TITRES_STAT!D107</f>
        <v>0.59</v>
      </c>
      <c r="D104" s="5">
        <f>TITRES_STAT!E107</f>
        <v>44026</v>
      </c>
      <c r="E104" s="2">
        <f t="shared" si="4"/>
        <v>657721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0.59</v>
      </c>
      <c r="C105" s="5">
        <f>TITRES_STAT!D108</f>
        <v>0.59</v>
      </c>
      <c r="D105" s="5">
        <f>TITRES_STAT!E108</f>
        <v>58850</v>
      </c>
      <c r="E105" s="2">
        <f t="shared" si="4"/>
        <v>657721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0.61</v>
      </c>
      <c r="C106" s="5">
        <f>TITRES_STAT!D109</f>
        <v>0.61</v>
      </c>
      <c r="D106" s="5">
        <f>TITRES_STAT!E109</f>
        <v>0</v>
      </c>
      <c r="E106" s="2">
        <f t="shared" si="4"/>
        <v>657721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NEUTRAL</v>
      </c>
    </row>
    <row r="107" spans="1:8" ht="13.5" x14ac:dyDescent="0.25">
      <c r="A107" s="3">
        <f>TITRES_STAT!B110</f>
        <v>42460</v>
      </c>
      <c r="B107" s="5">
        <f>TITRES_STAT!C110</f>
        <v>0.63</v>
      </c>
      <c r="C107" s="5">
        <f>TITRES_STAT!D110</f>
        <v>0.63</v>
      </c>
      <c r="D107" s="5">
        <f>TITRES_STAT!E110</f>
        <v>0</v>
      </c>
      <c r="E107" s="2">
        <f t="shared" si="4"/>
        <v>657721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BEARISH DIVERGENCE</v>
      </c>
    </row>
    <row r="108" spans="1:8" ht="13.5" x14ac:dyDescent="0.25">
      <c r="A108" s="3">
        <f>TITRES_STAT!B111</f>
        <v>42461</v>
      </c>
      <c r="B108" s="5">
        <f>TITRES_STAT!C111</f>
        <v>0.63</v>
      </c>
      <c r="C108" s="5">
        <f>TITRES_STAT!D111</f>
        <v>0.63</v>
      </c>
      <c r="D108" s="5">
        <f>TITRES_STAT!E111</f>
        <v>339415</v>
      </c>
      <c r="E108" s="2">
        <f t="shared" si="4"/>
        <v>657721</v>
      </c>
      <c r="F108" s="5" t="str">
        <f t="shared" si="7"/>
        <v>BEARISH</v>
      </c>
      <c r="G108" s="5" t="str">
        <f t="shared" si="6"/>
        <v>WEAK</v>
      </c>
      <c r="H108" s="5" t="str">
        <f t="shared" si="5"/>
        <v>BEARISH DIVERGENCE</v>
      </c>
    </row>
    <row r="109" spans="1:8" ht="13.5" x14ac:dyDescent="0.25">
      <c r="A109" s="3">
        <f>TITRES_STAT!B112</f>
        <v>42464</v>
      </c>
      <c r="B109" s="5">
        <f>TITRES_STAT!C112</f>
        <v>0.61</v>
      </c>
      <c r="C109" s="5">
        <f>TITRES_STAT!D112</f>
        <v>0.61</v>
      </c>
      <c r="D109" s="5">
        <f>TITRES_STAT!E112</f>
        <v>38391</v>
      </c>
      <c r="E109" s="2">
        <f t="shared" si="4"/>
        <v>619330</v>
      </c>
      <c r="F109" s="5" t="str">
        <f t="shared" si="7"/>
        <v>BEARISH</v>
      </c>
      <c r="G109" s="5" t="str">
        <f t="shared" si="6"/>
        <v>WEAK</v>
      </c>
      <c r="H109" s="5" t="str">
        <f t="shared" si="5"/>
        <v>BEARISH DIVERGENCE</v>
      </c>
    </row>
    <row r="110" spans="1:8" ht="13.5" x14ac:dyDescent="0.25">
      <c r="A110" s="3">
        <f>TITRES_STAT!B113</f>
        <v>42465</v>
      </c>
      <c r="B110" s="5">
        <f>TITRES_STAT!C113</f>
        <v>0.59</v>
      </c>
      <c r="C110" s="5">
        <f>TITRES_STAT!D113</f>
        <v>0.59</v>
      </c>
      <c r="D110" s="5">
        <f>TITRES_STAT!E113</f>
        <v>44926</v>
      </c>
      <c r="E110" s="2">
        <f t="shared" si="4"/>
        <v>574404</v>
      </c>
      <c r="F110" s="5" t="str">
        <f t="shared" si="7"/>
        <v>BEARISH</v>
      </c>
      <c r="G110" s="5" t="str">
        <f t="shared" si="6"/>
        <v>WEAK</v>
      </c>
      <c r="H110" s="5" t="str">
        <f t="shared" si="5"/>
        <v>NEUTRAL</v>
      </c>
    </row>
    <row r="111" spans="1:8" ht="13.5" x14ac:dyDescent="0.25">
      <c r="A111" s="3">
        <f>TITRES_STAT!B114</f>
        <v>42466</v>
      </c>
      <c r="B111" s="5">
        <f>TITRES_STAT!C114</f>
        <v>0.57999999999999996</v>
      </c>
      <c r="C111" s="5">
        <f>TITRES_STAT!D114</f>
        <v>0.57999999999999996</v>
      </c>
      <c r="D111" s="5">
        <f>TITRES_STAT!E114</f>
        <v>77944</v>
      </c>
      <c r="E111" s="2">
        <f t="shared" si="4"/>
        <v>496460</v>
      </c>
      <c r="F111" s="5" t="str">
        <f t="shared" si="7"/>
        <v>BEARISH</v>
      </c>
      <c r="G111" s="5" t="str">
        <f t="shared" si="6"/>
        <v>WEAK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0.61</v>
      </c>
      <c r="C112" s="5">
        <f>TITRES_STAT!D115</f>
        <v>0.61</v>
      </c>
      <c r="D112" s="5">
        <f>TITRES_STAT!E115</f>
        <v>35275</v>
      </c>
      <c r="E112" s="2">
        <f t="shared" si="4"/>
        <v>531735</v>
      </c>
      <c r="F112" s="5" t="str">
        <f t="shared" si="7"/>
        <v>BEARISH</v>
      </c>
      <c r="G112" s="5" t="str">
        <f t="shared" si="6"/>
        <v>WEAK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0.63</v>
      </c>
      <c r="C113" s="5">
        <f>TITRES_STAT!D116</f>
        <v>0.63</v>
      </c>
      <c r="D113" s="5">
        <f>TITRES_STAT!E116</f>
        <v>87081</v>
      </c>
      <c r="E113" s="2">
        <f t="shared" si="4"/>
        <v>618816</v>
      </c>
      <c r="F113" s="5" t="str">
        <f t="shared" si="7"/>
        <v>BEARISH</v>
      </c>
      <c r="G113" s="5" t="str">
        <f t="shared" si="6"/>
        <v>WEAK</v>
      </c>
      <c r="H113" s="5" t="str">
        <f t="shared" si="5"/>
        <v>NEUTRAL</v>
      </c>
    </row>
    <row r="114" spans="1:8" ht="13.5" x14ac:dyDescent="0.25">
      <c r="A114" s="3">
        <f>TITRES_STAT!B117</f>
        <v>42471</v>
      </c>
      <c r="B114" s="5">
        <f>TITRES_STAT!C117</f>
        <v>0.66</v>
      </c>
      <c r="C114" s="5">
        <f>TITRES_STAT!D117</f>
        <v>0.66</v>
      </c>
      <c r="D114" s="5">
        <f>TITRES_STAT!E117</f>
        <v>131348</v>
      </c>
      <c r="E114" s="2">
        <f t="shared" si="4"/>
        <v>750164</v>
      </c>
      <c r="F114" s="5" t="str">
        <f t="shared" si="7"/>
        <v>BULLISH</v>
      </c>
      <c r="G114" s="5" t="str">
        <f t="shared" si="6"/>
        <v>STRONG</v>
      </c>
      <c r="H114" s="5" t="str">
        <f t="shared" si="5"/>
        <v>CONFIRMED BULLISH</v>
      </c>
    </row>
    <row r="115" spans="1:8" ht="13.5" x14ac:dyDescent="0.25">
      <c r="A115" s="3">
        <f>TITRES_STAT!B118</f>
        <v>42472</v>
      </c>
      <c r="B115" s="5">
        <f>TITRES_STAT!C118</f>
        <v>0.67</v>
      </c>
      <c r="C115" s="5">
        <f>TITRES_STAT!D118</f>
        <v>0.67</v>
      </c>
      <c r="D115" s="5">
        <f>TITRES_STAT!E118</f>
        <v>241940</v>
      </c>
      <c r="E115" s="2">
        <f t="shared" si="4"/>
        <v>992104</v>
      </c>
      <c r="F115" s="5" t="str">
        <f t="shared" si="7"/>
        <v>BULLISH</v>
      </c>
      <c r="G115" s="5" t="str">
        <f t="shared" si="6"/>
        <v>STRONG</v>
      </c>
      <c r="H115" s="5" t="str">
        <f t="shared" si="5"/>
        <v>CONFIRMED BULLISH</v>
      </c>
    </row>
    <row r="116" spans="1:8" ht="13.5" x14ac:dyDescent="0.25">
      <c r="A116" s="3">
        <f>TITRES_STAT!B119</f>
        <v>42473</v>
      </c>
      <c r="B116" s="5">
        <f>TITRES_STAT!C119</f>
        <v>0.64</v>
      </c>
      <c r="C116" s="5">
        <f>TITRES_STAT!D119</f>
        <v>0.64</v>
      </c>
      <c r="D116" s="5">
        <f>TITRES_STAT!E119</f>
        <v>77951</v>
      </c>
      <c r="E116" s="2">
        <f t="shared" si="4"/>
        <v>914153</v>
      </c>
      <c r="F116" s="5" t="str">
        <f t="shared" si="7"/>
        <v>BULLISH</v>
      </c>
      <c r="G116" s="5" t="str">
        <f t="shared" si="6"/>
        <v>STRONG</v>
      </c>
      <c r="H116" s="5" t="str">
        <f t="shared" si="5"/>
        <v>CONFIRMED BULLISH</v>
      </c>
    </row>
    <row r="117" spans="1:8" ht="13.5" x14ac:dyDescent="0.25">
      <c r="A117" s="3">
        <f>TITRES_STAT!B120</f>
        <v>42474</v>
      </c>
      <c r="B117" s="5">
        <f>TITRES_STAT!C120</f>
        <v>0.62</v>
      </c>
      <c r="C117" s="5">
        <f>TITRES_STAT!D120</f>
        <v>0.62</v>
      </c>
      <c r="D117" s="5">
        <f>TITRES_STAT!E120</f>
        <v>43857</v>
      </c>
      <c r="E117" s="2">
        <f t="shared" si="4"/>
        <v>870296</v>
      </c>
      <c r="F117" s="5" t="str">
        <f t="shared" si="7"/>
        <v>BULLISH</v>
      </c>
      <c r="G117" s="5" t="str">
        <f t="shared" si="6"/>
        <v>STRONG</v>
      </c>
      <c r="H117" s="5" t="str">
        <f t="shared" si="5"/>
        <v>CONFIRMED BULLISH</v>
      </c>
    </row>
    <row r="118" spans="1:8" ht="13.5" x14ac:dyDescent="0.25">
      <c r="A118" s="3">
        <f>TITRES_STAT!B121</f>
        <v>42475</v>
      </c>
      <c r="B118" s="5">
        <f>TITRES_STAT!C121</f>
        <v>0.6</v>
      </c>
      <c r="C118" s="5">
        <f>TITRES_STAT!D121</f>
        <v>0.6</v>
      </c>
      <c r="D118" s="5">
        <f>TITRES_STAT!E121</f>
        <v>41748</v>
      </c>
      <c r="E118" s="2">
        <f t="shared" si="4"/>
        <v>828548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BULLISH DIVERGENCE</v>
      </c>
    </row>
    <row r="119" spans="1:8" ht="13.5" x14ac:dyDescent="0.25">
      <c r="A119" s="3">
        <f>TITRES_STAT!B122</f>
        <v>42478</v>
      </c>
      <c r="B119" s="5">
        <f>TITRES_STAT!C122</f>
        <v>0.6</v>
      </c>
      <c r="C119" s="5">
        <f>TITRES_STAT!D122</f>
        <v>0.6</v>
      </c>
      <c r="D119" s="5">
        <f>TITRES_STAT!E122</f>
        <v>40379</v>
      </c>
      <c r="E119" s="2">
        <f t="shared" si="4"/>
        <v>828548</v>
      </c>
      <c r="F119" s="5" t="str">
        <f t="shared" si="7"/>
        <v>BULLISH</v>
      </c>
      <c r="G119" s="5" t="str">
        <f t="shared" si="6"/>
        <v>STRONG</v>
      </c>
      <c r="H119" s="5" t="str">
        <f t="shared" si="5"/>
        <v>BULLISH DIVERGENCE</v>
      </c>
    </row>
    <row r="120" spans="1:8" ht="13.5" x14ac:dyDescent="0.25">
      <c r="A120" s="3">
        <f>TITRES_STAT!B123</f>
        <v>42479</v>
      </c>
      <c r="B120" s="5">
        <f>TITRES_STAT!C123</f>
        <v>0.6</v>
      </c>
      <c r="C120" s="5">
        <f>TITRES_STAT!D123</f>
        <v>0.6</v>
      </c>
      <c r="D120" s="5">
        <f>TITRES_STAT!E123</f>
        <v>23519</v>
      </c>
      <c r="E120" s="2">
        <f t="shared" si="4"/>
        <v>828548</v>
      </c>
      <c r="F120" s="5" t="str">
        <f t="shared" si="7"/>
        <v>BEARISH</v>
      </c>
      <c r="G120" s="5" t="str">
        <f t="shared" si="6"/>
        <v>WEAK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0.6</v>
      </c>
      <c r="C121" s="5">
        <f>TITRES_STAT!D124</f>
        <v>0.6</v>
      </c>
      <c r="D121" s="5">
        <f>TITRES_STAT!E124</f>
        <v>13824</v>
      </c>
      <c r="E121" s="2">
        <f t="shared" si="4"/>
        <v>828548</v>
      </c>
      <c r="F121" s="5" t="str">
        <f t="shared" si="7"/>
        <v>BEARISH</v>
      </c>
      <c r="G121" s="5" t="str">
        <f t="shared" si="6"/>
        <v>WEAK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0.62</v>
      </c>
      <c r="C122" s="5">
        <f>TITRES_STAT!D125</f>
        <v>0.62</v>
      </c>
      <c r="D122" s="5">
        <f>TITRES_STAT!E125</f>
        <v>22297</v>
      </c>
      <c r="E122" s="2">
        <f t="shared" si="4"/>
        <v>850845</v>
      </c>
      <c r="F122" s="5" t="str">
        <f t="shared" si="7"/>
        <v>BEARISH</v>
      </c>
      <c r="G122" s="5" t="str">
        <f t="shared" si="6"/>
        <v>WEAK</v>
      </c>
      <c r="H122" s="5" t="str">
        <f t="shared" si="5"/>
        <v>NEUTRAL</v>
      </c>
    </row>
    <row r="123" spans="1:8" ht="13.5" x14ac:dyDescent="0.25">
      <c r="A123" s="3">
        <f>TITRES_STAT!B126</f>
        <v>42482</v>
      </c>
      <c r="B123" s="5">
        <f>TITRES_STAT!C126</f>
        <v>0.62</v>
      </c>
      <c r="C123" s="5">
        <f>TITRES_STAT!D126</f>
        <v>0.62</v>
      </c>
      <c r="D123" s="5">
        <f>TITRES_STAT!E126</f>
        <v>43909</v>
      </c>
      <c r="E123" s="2">
        <f t="shared" si="4"/>
        <v>850845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0.61</v>
      </c>
      <c r="C124" s="5">
        <f>TITRES_STAT!D127</f>
        <v>0.61</v>
      </c>
      <c r="D124" s="5">
        <f>TITRES_STAT!E127</f>
        <v>34700</v>
      </c>
      <c r="E124" s="2">
        <f t="shared" si="4"/>
        <v>816145</v>
      </c>
      <c r="F124" s="5" t="str">
        <f t="shared" si="7"/>
        <v>BEARISH</v>
      </c>
      <c r="G124" s="5" t="str">
        <f t="shared" si="6"/>
        <v>NEUTRAL</v>
      </c>
      <c r="H124" s="5" t="str">
        <f t="shared" si="5"/>
        <v>BEARISH DIVERGENCE</v>
      </c>
    </row>
    <row r="125" spans="1:8" ht="13.5" x14ac:dyDescent="0.25">
      <c r="A125" s="3">
        <f>TITRES_STAT!B128</f>
        <v>42486</v>
      </c>
      <c r="B125" s="5">
        <f>TITRES_STAT!C128</f>
        <v>0.61</v>
      </c>
      <c r="C125" s="5">
        <f>TITRES_STAT!D128</f>
        <v>0.61</v>
      </c>
      <c r="D125" s="5">
        <f>TITRES_STAT!E128</f>
        <v>13624</v>
      </c>
      <c r="E125" s="2">
        <f t="shared" si="4"/>
        <v>816145</v>
      </c>
      <c r="F125" s="5" t="str">
        <f t="shared" si="7"/>
        <v>BEARISH</v>
      </c>
      <c r="G125" s="5" t="str">
        <f t="shared" si="6"/>
        <v>NEUTRAL</v>
      </c>
      <c r="H125" s="5" t="str">
        <f t="shared" si="5"/>
        <v>BEARISH DIVERGENCE</v>
      </c>
    </row>
    <row r="126" spans="1:8" ht="13.5" x14ac:dyDescent="0.25">
      <c r="A126" s="3">
        <f>TITRES_STAT!B129</f>
        <v>42487</v>
      </c>
      <c r="B126" s="5">
        <f>TITRES_STAT!C129</f>
        <v>0.6</v>
      </c>
      <c r="C126" s="5">
        <f>TITRES_STAT!D129</f>
        <v>0.6</v>
      </c>
      <c r="D126" s="5">
        <f>TITRES_STAT!E129</f>
        <v>8220</v>
      </c>
      <c r="E126" s="2">
        <f t="shared" si="4"/>
        <v>807925</v>
      </c>
      <c r="F126" s="5" t="str">
        <f t="shared" si="7"/>
        <v>BEARISH</v>
      </c>
      <c r="G126" s="5" t="str">
        <f t="shared" si="6"/>
        <v>WEAK</v>
      </c>
      <c r="H126" s="5" t="str">
        <f t="shared" si="5"/>
        <v>NEUTRAL</v>
      </c>
    </row>
    <row r="127" spans="1:8" ht="13.5" x14ac:dyDescent="0.25">
      <c r="A127" s="3">
        <f>TITRES_STAT!B130</f>
        <v>42488</v>
      </c>
      <c r="B127" s="5">
        <f>TITRES_STAT!C130</f>
        <v>0.6</v>
      </c>
      <c r="C127" s="5">
        <f>TITRES_STAT!D130</f>
        <v>0.6</v>
      </c>
      <c r="D127" s="5">
        <f>TITRES_STAT!E130</f>
        <v>23989</v>
      </c>
      <c r="E127" s="2">
        <f t="shared" si="4"/>
        <v>807925</v>
      </c>
      <c r="F127" s="5" t="str">
        <f t="shared" si="7"/>
        <v>BEARISH</v>
      </c>
      <c r="G127" s="5" t="str">
        <f t="shared" si="6"/>
        <v>WEAK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0.6</v>
      </c>
      <c r="C128" s="5">
        <f>TITRES_STAT!D131</f>
        <v>0.6</v>
      </c>
      <c r="D128" s="5">
        <f>TITRES_STAT!E131</f>
        <v>13885</v>
      </c>
      <c r="E128" s="2">
        <f t="shared" si="4"/>
        <v>807925</v>
      </c>
      <c r="F128" s="5" t="str">
        <f t="shared" si="7"/>
        <v>BEARISH</v>
      </c>
      <c r="G128" s="5" t="str">
        <f t="shared" si="6"/>
        <v>WEAK</v>
      </c>
      <c r="H128" s="5" t="str">
        <f t="shared" si="5"/>
        <v>CONFIRMED BEARISH</v>
      </c>
    </row>
    <row r="129" spans="1:8" ht="13.5" x14ac:dyDescent="0.25">
      <c r="A129" s="3">
        <f>TITRES_STAT!B132</f>
        <v>42492</v>
      </c>
      <c r="B129" s="5">
        <f>TITRES_STAT!C132</f>
        <v>0.61</v>
      </c>
      <c r="C129" s="5">
        <f>TITRES_STAT!D132</f>
        <v>0.61</v>
      </c>
      <c r="D129" s="5">
        <f>TITRES_STAT!E132</f>
        <v>16501</v>
      </c>
      <c r="E129" s="2">
        <f t="shared" si="4"/>
        <v>824426</v>
      </c>
      <c r="F129" s="5" t="str">
        <f t="shared" si="7"/>
        <v>BULLISH</v>
      </c>
      <c r="G129" s="5" t="str">
        <f t="shared" si="6"/>
        <v>NEUTRAL</v>
      </c>
      <c r="H129" s="5" t="str">
        <f t="shared" si="5"/>
        <v>NEUTRAL</v>
      </c>
    </row>
    <row r="130" spans="1:8" ht="13.5" x14ac:dyDescent="0.25">
      <c r="A130" s="3">
        <f>TITRES_STAT!B133</f>
        <v>42493</v>
      </c>
      <c r="B130" s="5">
        <f>TITRES_STAT!C133</f>
        <v>0.6</v>
      </c>
      <c r="C130" s="5">
        <f>TITRES_STAT!D133</f>
        <v>0.6</v>
      </c>
      <c r="D130" s="5">
        <f>TITRES_STAT!E133</f>
        <v>18821</v>
      </c>
      <c r="E130" s="2">
        <f t="shared" si="4"/>
        <v>805605</v>
      </c>
      <c r="F130" s="5" t="str">
        <f t="shared" si="7"/>
        <v>BEARISH</v>
      </c>
      <c r="G130" s="5" t="str">
        <f t="shared" si="6"/>
        <v>NEUTRAL</v>
      </c>
      <c r="H130" s="5" t="str">
        <f t="shared" si="5"/>
        <v>CONFIRMED BEARISH</v>
      </c>
    </row>
    <row r="131" spans="1:8" ht="13.5" x14ac:dyDescent="0.25">
      <c r="A131" s="3">
        <f>TITRES_STAT!B134</f>
        <v>42494</v>
      </c>
      <c r="B131" s="5">
        <f>TITRES_STAT!C134</f>
        <v>0.61</v>
      </c>
      <c r="C131" s="5">
        <f>TITRES_STAT!D134</f>
        <v>0.61</v>
      </c>
      <c r="D131" s="5">
        <f>TITRES_STAT!E134</f>
        <v>25041</v>
      </c>
      <c r="E131" s="2">
        <f t="shared" si="4"/>
        <v>830646</v>
      </c>
      <c r="F131" s="5" t="str">
        <f t="shared" si="7"/>
        <v>BULLISH</v>
      </c>
      <c r="G131" s="5" t="str">
        <f t="shared" si="6"/>
        <v>STRONG</v>
      </c>
      <c r="H131" s="5" t="str">
        <f t="shared" si="5"/>
        <v>CONFIRMED BULLISH</v>
      </c>
    </row>
    <row r="132" spans="1:8" ht="13.5" x14ac:dyDescent="0.25">
      <c r="A132" s="3">
        <f>TITRES_STAT!B135</f>
        <v>42495</v>
      </c>
      <c r="B132" s="5">
        <f>TITRES_STAT!C135</f>
        <v>0.6</v>
      </c>
      <c r="C132" s="5">
        <f>TITRES_STAT!D135</f>
        <v>0.6</v>
      </c>
      <c r="D132" s="5">
        <f>TITRES_STAT!E135</f>
        <v>22703</v>
      </c>
      <c r="E132" s="2">
        <f t="shared" ref="E132:E195" si="8">IF(B132&gt;B131, E131+D132, IF(B132&lt;B131, E131-D132, E131))</f>
        <v>807943</v>
      </c>
      <c r="F132" s="5" t="str">
        <f t="shared" si="7"/>
        <v>BULLISH</v>
      </c>
      <c r="G132" s="5" t="str">
        <f t="shared" si="6"/>
        <v>NEUTRAL</v>
      </c>
      <c r="H132" s="5" t="str">
        <f t="shared" si="5"/>
        <v>NEUTRAL</v>
      </c>
    </row>
    <row r="133" spans="1:8" ht="13.5" x14ac:dyDescent="0.25">
      <c r="A133" s="3">
        <f>TITRES_STAT!B136</f>
        <v>42496</v>
      </c>
      <c r="B133" s="5">
        <f>TITRES_STAT!C136</f>
        <v>0.61</v>
      </c>
      <c r="C133" s="5">
        <f>TITRES_STAT!D136</f>
        <v>0.61</v>
      </c>
      <c r="D133" s="5">
        <f>TITRES_STAT!E136</f>
        <v>94299</v>
      </c>
      <c r="E133" s="2">
        <f t="shared" si="8"/>
        <v>902242</v>
      </c>
      <c r="F133" s="5" t="str">
        <f t="shared" si="7"/>
        <v>BULLISH</v>
      </c>
      <c r="G133" s="5" t="str">
        <f t="shared" si="6"/>
        <v>STRONG</v>
      </c>
      <c r="H133" s="5" t="str">
        <f t="shared" si="5"/>
        <v>CONFIRMED BULLISH</v>
      </c>
    </row>
    <row r="134" spans="1:8" ht="13.5" x14ac:dyDescent="0.25">
      <c r="A134" s="3">
        <f>TITRES_STAT!B137</f>
        <v>42499</v>
      </c>
      <c r="B134" s="5">
        <f>TITRES_STAT!C137</f>
        <v>0.61</v>
      </c>
      <c r="C134" s="5">
        <f>TITRES_STAT!D137</f>
        <v>0.61</v>
      </c>
      <c r="D134" s="5">
        <f>TITRES_STAT!E137</f>
        <v>15755</v>
      </c>
      <c r="E134" s="2">
        <f t="shared" si="8"/>
        <v>902242</v>
      </c>
      <c r="F134" s="5" t="str">
        <f t="shared" si="7"/>
        <v>BULLISH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42500</v>
      </c>
      <c r="B135" s="5">
        <f>TITRES_STAT!C138</f>
        <v>0.6</v>
      </c>
      <c r="C135" s="5">
        <f>TITRES_STAT!D138</f>
        <v>0.6</v>
      </c>
      <c r="D135" s="5">
        <f>TITRES_STAT!E138</f>
        <v>45428</v>
      </c>
      <c r="E135" s="2">
        <f t="shared" si="8"/>
        <v>856814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NEUTRAL</v>
      </c>
    </row>
    <row r="136" spans="1:8" ht="13.5" x14ac:dyDescent="0.25">
      <c r="A136" s="3">
        <f>TITRES_STAT!B139</f>
        <v>42501</v>
      </c>
      <c r="B136" s="5">
        <f>TITRES_STAT!C139</f>
        <v>0.6</v>
      </c>
      <c r="C136" s="5">
        <f>TITRES_STAT!D139</f>
        <v>0.6</v>
      </c>
      <c r="D136" s="5">
        <f>TITRES_STAT!E139</f>
        <v>20710</v>
      </c>
      <c r="E136" s="2">
        <f t="shared" si="8"/>
        <v>856814</v>
      </c>
      <c r="F136" s="5" t="str">
        <f t="shared" ref="F136:F199" si="11">IF(E136&gt;E131,"BULLISH",IF(E136&lt;E131,"BEARISH","NEUTRAL"))</f>
        <v>BULLISH</v>
      </c>
      <c r="G136" s="5" t="str">
        <f t="shared" si="10"/>
        <v>STRONG</v>
      </c>
      <c r="H136" s="5" t="str">
        <f t="shared" si="9"/>
        <v>BULLISH DIVERGENCE</v>
      </c>
    </row>
    <row r="137" spans="1:8" ht="13.5" x14ac:dyDescent="0.25">
      <c r="A137" s="3">
        <f>TITRES_STAT!B140</f>
        <v>42502</v>
      </c>
      <c r="B137" s="5">
        <f>TITRES_STAT!C140</f>
        <v>0.62</v>
      </c>
      <c r="C137" s="5">
        <f>TITRES_STAT!D140</f>
        <v>0.62</v>
      </c>
      <c r="D137" s="5">
        <f>TITRES_STAT!E140</f>
        <v>22707</v>
      </c>
      <c r="E137" s="2">
        <f t="shared" si="8"/>
        <v>879521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0.62</v>
      </c>
      <c r="C138" s="5">
        <f>TITRES_STAT!D141</f>
        <v>0.62</v>
      </c>
      <c r="D138" s="5">
        <f>TITRES_STAT!E141</f>
        <v>12279</v>
      </c>
      <c r="E138" s="2">
        <f t="shared" si="8"/>
        <v>879521</v>
      </c>
      <c r="F138" s="5" t="str">
        <f t="shared" si="11"/>
        <v>BEARISH</v>
      </c>
      <c r="G138" s="5" t="str">
        <f t="shared" si="10"/>
        <v>WEAK</v>
      </c>
      <c r="H138" s="5" t="str">
        <f t="shared" si="9"/>
        <v>BEARISH DIVERGENCE</v>
      </c>
    </row>
    <row r="139" spans="1:8" ht="13.5" x14ac:dyDescent="0.25">
      <c r="A139" s="3">
        <f>TITRES_STAT!B142</f>
        <v>42506</v>
      </c>
      <c r="B139" s="5">
        <f>TITRES_STAT!C142</f>
        <v>0.62</v>
      </c>
      <c r="C139" s="5">
        <f>TITRES_STAT!D142</f>
        <v>0.62</v>
      </c>
      <c r="D139" s="5">
        <f>TITRES_STAT!E142</f>
        <v>9498</v>
      </c>
      <c r="E139" s="2">
        <f t="shared" si="8"/>
        <v>879521</v>
      </c>
      <c r="F139" s="5" t="str">
        <f t="shared" si="11"/>
        <v>BEARISH</v>
      </c>
      <c r="G139" s="5" t="str">
        <f t="shared" si="10"/>
        <v>WEAK</v>
      </c>
      <c r="H139" s="5" t="str">
        <f t="shared" si="9"/>
        <v>BEARISH DIVERGENCE</v>
      </c>
    </row>
    <row r="140" spans="1:8" ht="13.5" x14ac:dyDescent="0.25">
      <c r="A140" s="3">
        <f>TITRES_STAT!B143</f>
        <v>42507</v>
      </c>
      <c r="B140" s="5">
        <f>TITRES_STAT!C143</f>
        <v>0.62</v>
      </c>
      <c r="C140" s="5">
        <f>TITRES_STAT!D143</f>
        <v>0.62</v>
      </c>
      <c r="D140" s="5">
        <f>TITRES_STAT!E143</f>
        <v>560</v>
      </c>
      <c r="E140" s="2">
        <f t="shared" si="8"/>
        <v>879521</v>
      </c>
      <c r="F140" s="5" t="str">
        <f t="shared" si="11"/>
        <v>BULLISH</v>
      </c>
      <c r="G140" s="5" t="str">
        <f t="shared" si="10"/>
        <v>STRONG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0.61</v>
      </c>
      <c r="C141" s="5">
        <f>TITRES_STAT!D144</f>
        <v>0.61</v>
      </c>
      <c r="D141" s="5">
        <f>TITRES_STAT!E144</f>
        <v>10058</v>
      </c>
      <c r="E141" s="2">
        <f t="shared" si="8"/>
        <v>869463</v>
      </c>
      <c r="F141" s="5" t="str">
        <f t="shared" si="11"/>
        <v>BULLISH</v>
      </c>
      <c r="G141" s="5" t="str">
        <f t="shared" si="10"/>
        <v>NEUTRAL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0.61</v>
      </c>
      <c r="C142" s="5">
        <f>TITRES_STAT!D145</f>
        <v>0.61</v>
      </c>
      <c r="D142" s="5">
        <f>TITRES_STAT!E145</f>
        <v>14844</v>
      </c>
      <c r="E142" s="2">
        <f t="shared" si="8"/>
        <v>869463</v>
      </c>
      <c r="F142" s="5" t="str">
        <f t="shared" si="11"/>
        <v>BEARISH</v>
      </c>
      <c r="G142" s="5" t="str">
        <f t="shared" si="10"/>
        <v>NEUTRAL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0.61</v>
      </c>
      <c r="C143" s="5">
        <f>TITRES_STAT!D146</f>
        <v>0.61</v>
      </c>
      <c r="D143" s="5">
        <f>TITRES_STAT!E146</f>
        <v>13059</v>
      </c>
      <c r="E143" s="2">
        <f t="shared" si="8"/>
        <v>869463</v>
      </c>
      <c r="F143" s="5" t="str">
        <f t="shared" si="11"/>
        <v>BEARISH</v>
      </c>
      <c r="G143" s="5" t="str">
        <f t="shared" si="10"/>
        <v>NEUTRAL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0.61</v>
      </c>
      <c r="C144" s="5">
        <f>TITRES_STAT!D147</f>
        <v>0.61</v>
      </c>
      <c r="D144" s="5">
        <f>TITRES_STAT!E147</f>
        <v>25795</v>
      </c>
      <c r="E144" s="2">
        <f t="shared" si="8"/>
        <v>869463</v>
      </c>
      <c r="F144" s="5" t="str">
        <f t="shared" si="11"/>
        <v>BEARISH</v>
      </c>
      <c r="G144" s="5" t="str">
        <f t="shared" si="10"/>
        <v>NEUTRAL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0.62</v>
      </c>
      <c r="C145" s="5">
        <f>TITRES_STAT!D148</f>
        <v>0.62</v>
      </c>
      <c r="D145" s="5">
        <f>TITRES_STAT!E148</f>
        <v>22116</v>
      </c>
      <c r="E145" s="2">
        <f t="shared" si="8"/>
        <v>891579</v>
      </c>
      <c r="F145" s="5" t="str">
        <f t="shared" si="11"/>
        <v>BULLISH</v>
      </c>
      <c r="G145" s="5" t="str">
        <f t="shared" si="10"/>
        <v>NEUTRAL</v>
      </c>
      <c r="H145" s="5" t="str">
        <f t="shared" si="9"/>
        <v>NEUTRAL</v>
      </c>
    </row>
    <row r="146" spans="1:8" ht="13.5" x14ac:dyDescent="0.25">
      <c r="A146" s="3">
        <f>TITRES_STAT!B149</f>
        <v>42515</v>
      </c>
      <c r="B146" s="5">
        <f>TITRES_STAT!C149</f>
        <v>0.62</v>
      </c>
      <c r="C146" s="5">
        <f>TITRES_STAT!D149</f>
        <v>0.62</v>
      </c>
      <c r="D146" s="5">
        <f>TITRES_STAT!E149</f>
        <v>11340</v>
      </c>
      <c r="E146" s="2">
        <f t="shared" si="8"/>
        <v>891579</v>
      </c>
      <c r="F146" s="5" t="str">
        <f t="shared" si="11"/>
        <v>BULLISH</v>
      </c>
      <c r="G146" s="5" t="str">
        <f t="shared" si="10"/>
        <v>STRONG</v>
      </c>
      <c r="H146" s="5" t="str">
        <f t="shared" si="9"/>
        <v>CONFIRMED BULLISH</v>
      </c>
    </row>
    <row r="147" spans="1:8" ht="13.5" x14ac:dyDescent="0.25">
      <c r="A147" s="3">
        <f>TITRES_STAT!B150</f>
        <v>42516</v>
      </c>
      <c r="B147" s="5">
        <f>TITRES_STAT!C150</f>
        <v>0.62</v>
      </c>
      <c r="C147" s="5">
        <f>TITRES_STAT!D150</f>
        <v>0.62</v>
      </c>
      <c r="D147" s="5">
        <f>TITRES_STAT!E150</f>
        <v>36597</v>
      </c>
      <c r="E147" s="2">
        <f t="shared" si="8"/>
        <v>891579</v>
      </c>
      <c r="F147" s="5" t="str">
        <f t="shared" si="11"/>
        <v>BULLISH</v>
      </c>
      <c r="G147" s="5" t="str">
        <f t="shared" si="10"/>
        <v>STRONG</v>
      </c>
      <c r="H147" s="5" t="str">
        <f t="shared" si="9"/>
        <v>CONFIRMED BULLISH</v>
      </c>
    </row>
    <row r="148" spans="1:8" ht="13.5" x14ac:dyDescent="0.25">
      <c r="A148" s="3">
        <f>TITRES_STAT!B151</f>
        <v>42517</v>
      </c>
      <c r="B148" s="5">
        <f>TITRES_STAT!C151</f>
        <v>0.65</v>
      </c>
      <c r="C148" s="5">
        <f>TITRES_STAT!D151</f>
        <v>0.65</v>
      </c>
      <c r="D148" s="5">
        <f>TITRES_STAT!E151</f>
        <v>208798</v>
      </c>
      <c r="E148" s="2">
        <f t="shared" si="8"/>
        <v>1100377</v>
      </c>
      <c r="F148" s="5" t="str">
        <f t="shared" si="11"/>
        <v>BULLISH</v>
      </c>
      <c r="G148" s="5" t="str">
        <f t="shared" si="10"/>
        <v>STRONG</v>
      </c>
      <c r="H148" s="5" t="str">
        <f t="shared" si="9"/>
        <v>CONFIRMED BULLISH</v>
      </c>
    </row>
    <row r="149" spans="1:8" ht="13.5" x14ac:dyDescent="0.25">
      <c r="A149" s="3">
        <f>TITRES_STAT!B152</f>
        <v>42520</v>
      </c>
      <c r="B149" s="5">
        <f>TITRES_STAT!C152</f>
        <v>0.64</v>
      </c>
      <c r="C149" s="5">
        <f>TITRES_STAT!D152</f>
        <v>0.64</v>
      </c>
      <c r="D149" s="5">
        <f>TITRES_STAT!E152</f>
        <v>16603</v>
      </c>
      <c r="E149" s="2">
        <f t="shared" si="8"/>
        <v>1083774</v>
      </c>
      <c r="F149" s="5" t="str">
        <f t="shared" si="11"/>
        <v>BULLISH</v>
      </c>
      <c r="G149" s="5" t="str">
        <f t="shared" si="10"/>
        <v>STRONG</v>
      </c>
      <c r="H149" s="5" t="str">
        <f t="shared" si="9"/>
        <v>CONFIRMED BULLISH</v>
      </c>
    </row>
    <row r="150" spans="1:8" ht="13.5" x14ac:dyDescent="0.25">
      <c r="A150" s="3">
        <f>TITRES_STAT!B153</f>
        <v>42521</v>
      </c>
      <c r="B150" s="5">
        <f>TITRES_STAT!C153</f>
        <v>0.63</v>
      </c>
      <c r="C150" s="5">
        <f>TITRES_STAT!D153</f>
        <v>0.63</v>
      </c>
      <c r="D150" s="5">
        <f>TITRES_STAT!E153</f>
        <v>29995</v>
      </c>
      <c r="E150" s="2">
        <f t="shared" si="8"/>
        <v>1053779</v>
      </c>
      <c r="F150" s="5" t="str">
        <f t="shared" si="11"/>
        <v>BULLISH</v>
      </c>
      <c r="G150" s="5" t="str">
        <f t="shared" si="10"/>
        <v>STRONG</v>
      </c>
      <c r="H150" s="5" t="str">
        <f t="shared" si="9"/>
        <v>CONFIRMED BULLISH</v>
      </c>
    </row>
    <row r="151" spans="1:8" ht="13.5" x14ac:dyDescent="0.25">
      <c r="A151" s="3">
        <f>TITRES_STAT!B154</f>
        <v>42522</v>
      </c>
      <c r="B151" s="5">
        <f>TITRES_STAT!C154</f>
        <v>0.61</v>
      </c>
      <c r="C151" s="5">
        <f>TITRES_STAT!D154</f>
        <v>0.61</v>
      </c>
      <c r="D151" s="5">
        <f>TITRES_STAT!E154</f>
        <v>59839</v>
      </c>
      <c r="E151" s="2">
        <f t="shared" si="8"/>
        <v>993940</v>
      </c>
      <c r="F151" s="5" t="str">
        <f t="shared" si="11"/>
        <v>BULLISH</v>
      </c>
      <c r="G151" s="5" t="str">
        <f t="shared" si="10"/>
        <v>STRONG</v>
      </c>
      <c r="H151" s="5" t="str">
        <f t="shared" si="9"/>
        <v>BULLISH DIVERGENCE</v>
      </c>
    </row>
    <row r="152" spans="1:8" ht="13.5" x14ac:dyDescent="0.25">
      <c r="A152" s="3">
        <f>TITRES_STAT!B155</f>
        <v>42523</v>
      </c>
      <c r="B152" s="5">
        <f>TITRES_STAT!C155</f>
        <v>0.62</v>
      </c>
      <c r="C152" s="5">
        <f>TITRES_STAT!D155</f>
        <v>0.62</v>
      </c>
      <c r="D152" s="5">
        <f>TITRES_STAT!E155</f>
        <v>27625</v>
      </c>
      <c r="E152" s="2">
        <f t="shared" si="8"/>
        <v>1021565</v>
      </c>
      <c r="F152" s="5" t="str">
        <f t="shared" si="11"/>
        <v>BULLISH</v>
      </c>
      <c r="G152" s="5" t="str">
        <f t="shared" si="10"/>
        <v>STRONG</v>
      </c>
      <c r="H152" s="5" t="str">
        <f t="shared" si="9"/>
        <v>NEUTRAL</v>
      </c>
    </row>
    <row r="153" spans="1:8" ht="13.5" x14ac:dyDescent="0.25">
      <c r="A153" s="3">
        <f>TITRES_STAT!B156</f>
        <v>42524</v>
      </c>
      <c r="B153" s="5">
        <f>TITRES_STAT!C156</f>
        <v>0.62</v>
      </c>
      <c r="C153" s="5">
        <f>TITRES_STAT!D156</f>
        <v>0.62</v>
      </c>
      <c r="D153" s="5">
        <f>TITRES_STAT!E156</f>
        <v>45028</v>
      </c>
      <c r="E153" s="2">
        <f t="shared" si="8"/>
        <v>1021565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0.61</v>
      </c>
      <c r="C154" s="5">
        <f>TITRES_STAT!D157</f>
        <v>0.61</v>
      </c>
      <c r="D154" s="5">
        <f>TITRES_STAT!E157</f>
        <v>9467</v>
      </c>
      <c r="E154" s="2">
        <f t="shared" si="8"/>
        <v>1012098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0.61</v>
      </c>
      <c r="C155" s="5">
        <f>TITRES_STAT!D158</f>
        <v>0.61</v>
      </c>
      <c r="D155" s="5">
        <f>TITRES_STAT!E158</f>
        <v>9759</v>
      </c>
      <c r="E155" s="2">
        <f t="shared" si="8"/>
        <v>1012098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0.61</v>
      </c>
      <c r="C156" s="5">
        <f>TITRES_STAT!D159</f>
        <v>0.61</v>
      </c>
      <c r="D156" s="5">
        <f>TITRES_STAT!E159</f>
        <v>4500</v>
      </c>
      <c r="E156" s="2">
        <f t="shared" si="8"/>
        <v>1012098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NEUTRAL</v>
      </c>
    </row>
    <row r="157" spans="1:8" ht="13.5" x14ac:dyDescent="0.25">
      <c r="A157" s="3">
        <f>TITRES_STAT!B160</f>
        <v>42530</v>
      </c>
      <c r="B157" s="5">
        <f>TITRES_STAT!C160</f>
        <v>0.62</v>
      </c>
      <c r="C157" s="5">
        <f>TITRES_STAT!D160</f>
        <v>0.62</v>
      </c>
      <c r="D157" s="5">
        <f>TITRES_STAT!E160</f>
        <v>10317</v>
      </c>
      <c r="E157" s="2">
        <f t="shared" si="8"/>
        <v>1022415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NEUTRAL</v>
      </c>
    </row>
    <row r="158" spans="1:8" ht="13.5" x14ac:dyDescent="0.25">
      <c r="A158" s="3">
        <f>TITRES_STAT!B161</f>
        <v>42531</v>
      </c>
      <c r="B158" s="5">
        <f>TITRES_STAT!C161</f>
        <v>0.62</v>
      </c>
      <c r="C158" s="5">
        <f>TITRES_STAT!D161</f>
        <v>0.62</v>
      </c>
      <c r="D158" s="5">
        <f>TITRES_STAT!E161</f>
        <v>12415</v>
      </c>
      <c r="E158" s="2">
        <f t="shared" si="8"/>
        <v>1022415</v>
      </c>
      <c r="F158" s="5" t="str">
        <f t="shared" si="11"/>
        <v>BULLISH</v>
      </c>
      <c r="G158" s="5" t="str">
        <f t="shared" si="10"/>
        <v>NEUTRAL</v>
      </c>
      <c r="H158" s="5" t="str">
        <f t="shared" si="9"/>
        <v>NEUTRAL</v>
      </c>
    </row>
    <row r="159" spans="1:8" ht="13.5" x14ac:dyDescent="0.25">
      <c r="A159" s="3">
        <f>TITRES_STAT!B162</f>
        <v>42534</v>
      </c>
      <c r="B159" s="5">
        <f>TITRES_STAT!C162</f>
        <v>0.62</v>
      </c>
      <c r="C159" s="5">
        <f>TITRES_STAT!D162</f>
        <v>0.62</v>
      </c>
      <c r="D159" s="5">
        <f>TITRES_STAT!E162</f>
        <v>2093</v>
      </c>
      <c r="E159" s="2">
        <f t="shared" si="8"/>
        <v>1022415</v>
      </c>
      <c r="F159" s="5" t="str">
        <f t="shared" si="11"/>
        <v>BULLISH</v>
      </c>
      <c r="G159" s="5" t="str">
        <f t="shared" si="10"/>
        <v>NEUTRAL</v>
      </c>
      <c r="H159" s="5" t="str">
        <f t="shared" si="9"/>
        <v>CONFIRMED BULLISH</v>
      </c>
    </row>
    <row r="160" spans="1:8" ht="13.5" x14ac:dyDescent="0.25">
      <c r="A160" s="3">
        <f>TITRES_STAT!B163</f>
        <v>42535</v>
      </c>
      <c r="B160" s="5">
        <f>TITRES_STAT!C163</f>
        <v>0.62</v>
      </c>
      <c r="C160" s="5">
        <f>TITRES_STAT!D163</f>
        <v>0.62</v>
      </c>
      <c r="D160" s="5">
        <f>TITRES_STAT!E163</f>
        <v>555</v>
      </c>
      <c r="E160" s="2">
        <f t="shared" si="8"/>
        <v>1022415</v>
      </c>
      <c r="F160" s="5" t="str">
        <f t="shared" si="11"/>
        <v>BULLISH</v>
      </c>
      <c r="G160" s="5" t="str">
        <f t="shared" si="10"/>
        <v>NEUTRAL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0.62</v>
      </c>
      <c r="C161" s="5">
        <f>TITRES_STAT!D164</f>
        <v>0.62</v>
      </c>
      <c r="D161" s="5">
        <f>TITRES_STAT!E164</f>
        <v>7210</v>
      </c>
      <c r="E161" s="2">
        <f t="shared" si="8"/>
        <v>1022415</v>
      </c>
      <c r="F161" s="5" t="str">
        <f t="shared" si="11"/>
        <v>BULLISH</v>
      </c>
      <c r="G161" s="5" t="str">
        <f t="shared" si="10"/>
        <v>NEUTRAL</v>
      </c>
      <c r="H161" s="5" t="str">
        <f t="shared" si="9"/>
        <v>CONFIRMED BULLISH</v>
      </c>
    </row>
    <row r="162" spans="1:8" ht="13.5" x14ac:dyDescent="0.25">
      <c r="A162" s="3">
        <f>TITRES_STAT!B165</f>
        <v>42537</v>
      </c>
      <c r="B162" s="5">
        <f>TITRES_STAT!C165</f>
        <v>0.62</v>
      </c>
      <c r="C162" s="5">
        <f>TITRES_STAT!D165</f>
        <v>0.62</v>
      </c>
      <c r="D162" s="5">
        <f>TITRES_STAT!E165</f>
        <v>8668</v>
      </c>
      <c r="E162" s="2">
        <f t="shared" si="8"/>
        <v>1022415</v>
      </c>
      <c r="F162" s="5" t="str">
        <f t="shared" si="11"/>
        <v>NEUTRAL</v>
      </c>
      <c r="G162" s="5" t="str">
        <f t="shared" si="10"/>
        <v>NEUTRAL</v>
      </c>
      <c r="H162" s="5" t="str">
        <f t="shared" si="9"/>
        <v>NEUTRAL</v>
      </c>
    </row>
    <row r="163" spans="1:8" ht="13.5" x14ac:dyDescent="0.25">
      <c r="A163" s="3">
        <f>TITRES_STAT!B166</f>
        <v>42538</v>
      </c>
      <c r="B163" s="5">
        <f>TITRES_STAT!C166</f>
        <v>0.62</v>
      </c>
      <c r="C163" s="5">
        <f>TITRES_STAT!D166</f>
        <v>0.62</v>
      </c>
      <c r="D163" s="5">
        <f>TITRES_STAT!E166</f>
        <v>3890</v>
      </c>
      <c r="E163" s="2">
        <f t="shared" si="8"/>
        <v>1022415</v>
      </c>
      <c r="F163" s="5" t="str">
        <f t="shared" si="11"/>
        <v>NEUTRAL</v>
      </c>
      <c r="G163" s="5" t="str">
        <f t="shared" si="10"/>
        <v>NEUTRAL</v>
      </c>
      <c r="H163" s="5" t="str">
        <f t="shared" si="9"/>
        <v>NEUTRAL</v>
      </c>
    </row>
    <row r="164" spans="1:8" ht="13.5" x14ac:dyDescent="0.25">
      <c r="A164" s="3">
        <f>TITRES_STAT!B167</f>
        <v>42541</v>
      </c>
      <c r="B164" s="5">
        <f>TITRES_STAT!C167</f>
        <v>0.62</v>
      </c>
      <c r="C164" s="5">
        <f>TITRES_STAT!D167</f>
        <v>0.62</v>
      </c>
      <c r="D164" s="5">
        <f>TITRES_STAT!E167</f>
        <v>10676</v>
      </c>
      <c r="E164" s="2">
        <f t="shared" si="8"/>
        <v>1022415</v>
      </c>
      <c r="F164" s="5" t="str">
        <f t="shared" si="11"/>
        <v>NEUTRAL</v>
      </c>
      <c r="G164" s="5" t="str">
        <f t="shared" si="10"/>
        <v>NEUTRAL</v>
      </c>
      <c r="H164" s="5" t="str">
        <f t="shared" si="9"/>
        <v>NEUTRAL</v>
      </c>
    </row>
    <row r="165" spans="1:8" ht="13.5" x14ac:dyDescent="0.25">
      <c r="A165" s="3">
        <f>TITRES_STAT!B168</f>
        <v>42542</v>
      </c>
      <c r="B165" s="5">
        <f>TITRES_STAT!C168</f>
        <v>0.63</v>
      </c>
      <c r="C165" s="5">
        <f>TITRES_STAT!D168</f>
        <v>0.63</v>
      </c>
      <c r="D165" s="5">
        <f>TITRES_STAT!E168</f>
        <v>23129</v>
      </c>
      <c r="E165" s="2">
        <f t="shared" si="8"/>
        <v>1045544</v>
      </c>
      <c r="F165" s="5" t="str">
        <f t="shared" si="11"/>
        <v>BULLISH</v>
      </c>
      <c r="G165" s="5" t="str">
        <f t="shared" si="10"/>
        <v>STRONG</v>
      </c>
      <c r="H165" s="5" t="str">
        <f t="shared" si="9"/>
        <v>CONFIRMED BULLISH</v>
      </c>
    </row>
    <row r="166" spans="1:8" ht="13.5" x14ac:dyDescent="0.25">
      <c r="A166" s="3">
        <f>TITRES_STAT!B169</f>
        <v>42543</v>
      </c>
      <c r="B166" s="5">
        <f>TITRES_STAT!C169</f>
        <v>0.64</v>
      </c>
      <c r="C166" s="5">
        <f>TITRES_STAT!D169</f>
        <v>0.64</v>
      </c>
      <c r="D166" s="5">
        <f>TITRES_STAT!E169</f>
        <v>117934</v>
      </c>
      <c r="E166" s="2">
        <f t="shared" si="8"/>
        <v>1163478</v>
      </c>
      <c r="F166" s="5" t="str">
        <f t="shared" si="11"/>
        <v>BULLISH</v>
      </c>
      <c r="G166" s="5" t="str">
        <f t="shared" si="10"/>
        <v>STRONG</v>
      </c>
      <c r="H166" s="5" t="str">
        <f t="shared" si="9"/>
        <v>CONFIRMED BULLISH</v>
      </c>
    </row>
    <row r="167" spans="1:8" ht="13.5" x14ac:dyDescent="0.25">
      <c r="A167" s="3">
        <f>TITRES_STAT!B170</f>
        <v>42544</v>
      </c>
      <c r="B167" s="5">
        <f>TITRES_STAT!C170</f>
        <v>0.63</v>
      </c>
      <c r="C167" s="5">
        <f>TITRES_STAT!D170</f>
        <v>0.63</v>
      </c>
      <c r="D167" s="5">
        <f>TITRES_STAT!E170</f>
        <v>12334</v>
      </c>
      <c r="E167" s="2">
        <f t="shared" si="8"/>
        <v>1151144</v>
      </c>
      <c r="F167" s="5" t="str">
        <f t="shared" si="11"/>
        <v>BULLISH</v>
      </c>
      <c r="G167" s="5" t="str">
        <f t="shared" si="10"/>
        <v>STRONG</v>
      </c>
      <c r="H167" s="5" t="str">
        <f t="shared" si="9"/>
        <v>CONFIRMED BULLISH</v>
      </c>
    </row>
    <row r="168" spans="1:8" ht="13.5" x14ac:dyDescent="0.25">
      <c r="A168" s="3">
        <f>TITRES_STAT!B171</f>
        <v>42545</v>
      </c>
      <c r="B168" s="5">
        <f>TITRES_STAT!C171</f>
        <v>0.62</v>
      </c>
      <c r="C168" s="5">
        <f>TITRES_STAT!D171</f>
        <v>0.62</v>
      </c>
      <c r="D168" s="5">
        <f>TITRES_STAT!E171</f>
        <v>1588</v>
      </c>
      <c r="E168" s="2">
        <f t="shared" si="8"/>
        <v>1149556</v>
      </c>
      <c r="F168" s="5" t="str">
        <f t="shared" si="11"/>
        <v>BULLISH</v>
      </c>
      <c r="G168" s="5" t="str">
        <f t="shared" si="10"/>
        <v>STRONG</v>
      </c>
      <c r="H168" s="5" t="str">
        <f t="shared" si="9"/>
        <v>NEUTRAL</v>
      </c>
    </row>
    <row r="169" spans="1:8" ht="13.5" x14ac:dyDescent="0.25">
      <c r="A169" s="3">
        <f>TITRES_STAT!B172</f>
        <v>42548</v>
      </c>
      <c r="B169" s="5">
        <f>TITRES_STAT!C172</f>
        <v>0.63</v>
      </c>
      <c r="C169" s="5">
        <f>TITRES_STAT!D172</f>
        <v>0.63</v>
      </c>
      <c r="D169" s="5">
        <f>TITRES_STAT!E172</f>
        <v>3650</v>
      </c>
      <c r="E169" s="2">
        <f t="shared" si="8"/>
        <v>1153206</v>
      </c>
      <c r="F169" s="5" t="str">
        <f t="shared" si="11"/>
        <v>BULLISH</v>
      </c>
      <c r="G169" s="5" t="str">
        <f t="shared" si="10"/>
        <v>STRONG</v>
      </c>
      <c r="H169" s="5" t="str">
        <f t="shared" si="9"/>
        <v>CONFIRMED BULLISH</v>
      </c>
    </row>
    <row r="170" spans="1:8" ht="13.5" x14ac:dyDescent="0.25">
      <c r="A170" s="3">
        <f>TITRES_STAT!B173</f>
        <v>42549</v>
      </c>
      <c r="B170" s="5">
        <f>TITRES_STAT!C173</f>
        <v>0.63</v>
      </c>
      <c r="C170" s="5">
        <f>TITRES_STAT!D173</f>
        <v>0.63</v>
      </c>
      <c r="D170" s="5">
        <f>TITRES_STAT!E173</f>
        <v>10520</v>
      </c>
      <c r="E170" s="2">
        <f t="shared" si="8"/>
        <v>1153206</v>
      </c>
      <c r="F170" s="5" t="str">
        <f t="shared" si="11"/>
        <v>BULLISH</v>
      </c>
      <c r="G170" s="5" t="str">
        <f t="shared" si="10"/>
        <v>STRONG</v>
      </c>
      <c r="H170" s="5" t="str">
        <f t="shared" si="9"/>
        <v>NEUTRAL</v>
      </c>
    </row>
    <row r="171" spans="1:8" ht="13.5" x14ac:dyDescent="0.25">
      <c r="A171" s="3">
        <f>TITRES_STAT!B174</f>
        <v>42550</v>
      </c>
      <c r="B171" s="5">
        <f>TITRES_STAT!C174</f>
        <v>0.64</v>
      </c>
      <c r="C171" s="5">
        <f>TITRES_STAT!D174</f>
        <v>0.64</v>
      </c>
      <c r="D171" s="5">
        <f>TITRES_STAT!E174</f>
        <v>5742</v>
      </c>
      <c r="E171" s="2">
        <f t="shared" si="8"/>
        <v>1158948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NEUTRAL</v>
      </c>
    </row>
    <row r="172" spans="1:8" ht="13.5" x14ac:dyDescent="0.25">
      <c r="A172" s="3">
        <f>TITRES_STAT!B175</f>
        <v>42551</v>
      </c>
      <c r="B172" s="5">
        <f>TITRES_STAT!C175</f>
        <v>0.64</v>
      </c>
      <c r="C172" s="5">
        <f>TITRES_STAT!D175</f>
        <v>0.64</v>
      </c>
      <c r="D172" s="5">
        <f>TITRES_STAT!E175</f>
        <v>2937</v>
      </c>
      <c r="E172" s="2">
        <f t="shared" si="8"/>
        <v>1158948</v>
      </c>
      <c r="F172" s="5" t="str">
        <f t="shared" si="11"/>
        <v>BULLISH</v>
      </c>
      <c r="G172" s="5" t="str">
        <f t="shared" si="10"/>
        <v>NEUTRAL</v>
      </c>
      <c r="H172" s="5" t="str">
        <f t="shared" si="9"/>
        <v>CONFIRMED BULLISH</v>
      </c>
    </row>
    <row r="173" spans="1:8" ht="13.5" x14ac:dyDescent="0.25">
      <c r="A173" s="3">
        <f>TITRES_STAT!B176</f>
        <v>42552</v>
      </c>
      <c r="B173" s="5">
        <f>TITRES_STAT!C176</f>
        <v>0.64</v>
      </c>
      <c r="C173" s="5">
        <f>TITRES_STAT!D176</f>
        <v>0.64</v>
      </c>
      <c r="D173" s="5">
        <f>TITRES_STAT!E176</f>
        <v>32778</v>
      </c>
      <c r="E173" s="2">
        <f t="shared" si="8"/>
        <v>1158948</v>
      </c>
      <c r="F173" s="5" t="str">
        <f t="shared" si="11"/>
        <v>BULLISH</v>
      </c>
      <c r="G173" s="5" t="str">
        <f t="shared" si="10"/>
        <v>NEUTRAL</v>
      </c>
      <c r="H173" s="5" t="str">
        <f t="shared" si="9"/>
        <v>CONFIRMED BULLISH</v>
      </c>
    </row>
    <row r="174" spans="1:8" ht="13.5" x14ac:dyDescent="0.25">
      <c r="A174" s="3">
        <f>TITRES_STAT!B177</f>
        <v>42555</v>
      </c>
      <c r="B174" s="5">
        <f>TITRES_STAT!C177</f>
        <v>0.64</v>
      </c>
      <c r="C174" s="5">
        <f>TITRES_STAT!D177</f>
        <v>0.64</v>
      </c>
      <c r="D174" s="5">
        <f>TITRES_STAT!E177</f>
        <v>4002</v>
      </c>
      <c r="E174" s="2">
        <f t="shared" si="8"/>
        <v>1158948</v>
      </c>
      <c r="F174" s="5" t="str">
        <f t="shared" si="11"/>
        <v>BULLISH</v>
      </c>
      <c r="G174" s="5" t="str">
        <f t="shared" si="10"/>
        <v>NEUTRAL</v>
      </c>
      <c r="H174" s="5" t="str">
        <f t="shared" si="9"/>
        <v>CONFIRMED BULLISH</v>
      </c>
    </row>
    <row r="175" spans="1:8" ht="13.5" x14ac:dyDescent="0.25">
      <c r="A175" s="3">
        <f>TITRES_STAT!B178</f>
        <v>42559</v>
      </c>
      <c r="B175" s="5">
        <f>TITRES_STAT!C178</f>
        <v>0.63</v>
      </c>
      <c r="C175" s="5">
        <f>TITRES_STAT!D178</f>
        <v>0.63</v>
      </c>
      <c r="D175" s="5">
        <f>TITRES_STAT!E178</f>
        <v>1402</v>
      </c>
      <c r="E175" s="2">
        <f t="shared" si="8"/>
        <v>1157546</v>
      </c>
      <c r="F175" s="5" t="str">
        <f t="shared" si="11"/>
        <v>BULLISH</v>
      </c>
      <c r="G175" s="5" t="str">
        <f t="shared" si="10"/>
        <v>NEUTRAL</v>
      </c>
      <c r="H175" s="5" t="str">
        <f t="shared" si="9"/>
        <v>NEUTRAL</v>
      </c>
    </row>
    <row r="176" spans="1:8" ht="13.5" x14ac:dyDescent="0.25">
      <c r="A176" s="3">
        <f>TITRES_STAT!B179</f>
        <v>42562</v>
      </c>
      <c r="B176" s="5">
        <f>TITRES_STAT!C179</f>
        <v>0.63</v>
      </c>
      <c r="C176" s="5">
        <f>TITRES_STAT!D179</f>
        <v>0.63</v>
      </c>
      <c r="D176" s="5">
        <f>TITRES_STAT!E179</f>
        <v>2704</v>
      </c>
      <c r="E176" s="2">
        <f t="shared" si="8"/>
        <v>1157546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0.62</v>
      </c>
      <c r="C177" s="5">
        <f>TITRES_STAT!D180</f>
        <v>0.62</v>
      </c>
      <c r="D177" s="5">
        <f>TITRES_STAT!E180</f>
        <v>5405</v>
      </c>
      <c r="E177" s="2">
        <f t="shared" si="8"/>
        <v>1152141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CONFIRMED BEARISH</v>
      </c>
    </row>
    <row r="178" spans="1:8" ht="13.5" x14ac:dyDescent="0.25">
      <c r="A178" s="3">
        <f>TITRES_STAT!B181</f>
        <v>42564</v>
      </c>
      <c r="B178" s="5">
        <f>TITRES_STAT!C181</f>
        <v>0.61</v>
      </c>
      <c r="C178" s="5">
        <f>TITRES_STAT!D181</f>
        <v>0.61</v>
      </c>
      <c r="D178" s="5">
        <f>TITRES_STAT!E181</f>
        <v>11493</v>
      </c>
      <c r="E178" s="2">
        <f t="shared" si="8"/>
        <v>1140648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42565</v>
      </c>
      <c r="B179" s="5">
        <f>TITRES_STAT!C182</f>
        <v>0.62</v>
      </c>
      <c r="C179" s="5">
        <f>TITRES_STAT!D182</f>
        <v>0.62</v>
      </c>
      <c r="D179" s="5">
        <f>TITRES_STAT!E182</f>
        <v>1161</v>
      </c>
      <c r="E179" s="2">
        <f t="shared" si="8"/>
        <v>1141809</v>
      </c>
      <c r="F179" s="5" t="str">
        <f t="shared" si="11"/>
        <v>BEARISH</v>
      </c>
      <c r="G179" s="5" t="str">
        <f t="shared" si="10"/>
        <v>NEUTRAL</v>
      </c>
      <c r="H179" s="5" t="str">
        <f t="shared" si="9"/>
        <v>CONFIRMED BEARISH</v>
      </c>
    </row>
    <row r="180" spans="1:8" ht="13.5" x14ac:dyDescent="0.25">
      <c r="A180" s="3">
        <f>TITRES_STAT!B183</f>
        <v>42566</v>
      </c>
      <c r="B180" s="5">
        <f>TITRES_STAT!C183</f>
        <v>0.62</v>
      </c>
      <c r="C180" s="5">
        <f>TITRES_STAT!D183</f>
        <v>0.62</v>
      </c>
      <c r="D180" s="5">
        <f>TITRES_STAT!E183</f>
        <v>4205</v>
      </c>
      <c r="E180" s="2">
        <f t="shared" si="8"/>
        <v>1141809</v>
      </c>
      <c r="F180" s="5" t="str">
        <f t="shared" si="11"/>
        <v>BEARISH</v>
      </c>
      <c r="G180" s="5" t="str">
        <f t="shared" si="10"/>
        <v>NEUTRAL</v>
      </c>
      <c r="H180" s="5" t="str">
        <f t="shared" si="9"/>
        <v>CONFIRMED BEARISH</v>
      </c>
    </row>
    <row r="181" spans="1:8" ht="13.5" x14ac:dyDescent="0.25">
      <c r="A181" s="3">
        <f>TITRES_STAT!B184</f>
        <v>42569</v>
      </c>
      <c r="B181" s="5">
        <f>TITRES_STAT!C184</f>
        <v>0.62</v>
      </c>
      <c r="C181" s="5">
        <f>TITRES_STAT!D184</f>
        <v>0.62</v>
      </c>
      <c r="D181" s="5">
        <f>TITRES_STAT!E184</f>
        <v>6684</v>
      </c>
      <c r="E181" s="2">
        <f t="shared" si="8"/>
        <v>1141809</v>
      </c>
      <c r="F181" s="5" t="str">
        <f t="shared" si="11"/>
        <v>BEARISH</v>
      </c>
      <c r="G181" s="5" t="str">
        <f t="shared" si="10"/>
        <v>NEUTRAL</v>
      </c>
      <c r="H181" s="5" t="str">
        <f t="shared" si="9"/>
        <v>CONFIRMED BEARISH</v>
      </c>
    </row>
    <row r="182" spans="1:8" ht="13.5" x14ac:dyDescent="0.25">
      <c r="A182" s="3">
        <f>TITRES_STAT!B185</f>
        <v>42570</v>
      </c>
      <c r="B182" s="5">
        <f>TITRES_STAT!C185</f>
        <v>0.61</v>
      </c>
      <c r="C182" s="5">
        <f>TITRES_STAT!D185</f>
        <v>0.61</v>
      </c>
      <c r="D182" s="5">
        <f>TITRES_STAT!E185</f>
        <v>5429</v>
      </c>
      <c r="E182" s="2">
        <f t="shared" si="8"/>
        <v>1136380</v>
      </c>
      <c r="F182" s="5" t="str">
        <f t="shared" si="11"/>
        <v>BEARISH</v>
      </c>
      <c r="G182" s="5" t="str">
        <f t="shared" si="10"/>
        <v>NEUTRAL</v>
      </c>
      <c r="H182" s="5" t="str">
        <f t="shared" si="9"/>
        <v>CONFIRMED BEARISH</v>
      </c>
    </row>
    <row r="183" spans="1:8" ht="13.5" x14ac:dyDescent="0.25">
      <c r="A183" s="3">
        <f>TITRES_STAT!B186</f>
        <v>42571</v>
      </c>
      <c r="B183" s="5">
        <f>TITRES_STAT!C186</f>
        <v>0.61</v>
      </c>
      <c r="C183" s="5">
        <f>TITRES_STAT!D186</f>
        <v>0.61</v>
      </c>
      <c r="D183" s="5">
        <f>TITRES_STAT!E186</f>
        <v>109</v>
      </c>
      <c r="E183" s="2">
        <f t="shared" si="8"/>
        <v>1136380</v>
      </c>
      <c r="F183" s="5" t="str">
        <f t="shared" si="11"/>
        <v>BEARISH</v>
      </c>
      <c r="G183" s="5" t="str">
        <f t="shared" si="10"/>
        <v>NEUTRAL</v>
      </c>
      <c r="H183" s="5" t="str">
        <f t="shared" si="9"/>
        <v>NEUTRAL</v>
      </c>
    </row>
    <row r="184" spans="1:8" ht="13.5" x14ac:dyDescent="0.25">
      <c r="A184" s="3">
        <f>TITRES_STAT!B187</f>
        <v>42572</v>
      </c>
      <c r="B184" s="5">
        <f>TITRES_STAT!C187</f>
        <v>0.62</v>
      </c>
      <c r="C184" s="5">
        <f>TITRES_STAT!D187</f>
        <v>0.62</v>
      </c>
      <c r="D184" s="5">
        <f>TITRES_STAT!E187</f>
        <v>4061</v>
      </c>
      <c r="E184" s="2">
        <f t="shared" si="8"/>
        <v>1140441</v>
      </c>
      <c r="F184" s="5" t="str">
        <f t="shared" si="11"/>
        <v>BEARISH</v>
      </c>
      <c r="G184" s="5" t="str">
        <f t="shared" si="10"/>
        <v>NEUTRAL</v>
      </c>
      <c r="H184" s="5" t="str">
        <f t="shared" si="9"/>
        <v>NEUTRAL</v>
      </c>
    </row>
    <row r="185" spans="1:8" ht="13.5" x14ac:dyDescent="0.25">
      <c r="A185" s="3">
        <f>TITRES_STAT!B188</f>
        <v>42573</v>
      </c>
      <c r="B185" s="5">
        <f>TITRES_STAT!C188</f>
        <v>0.61</v>
      </c>
      <c r="C185" s="5">
        <f>TITRES_STAT!D188</f>
        <v>0.61</v>
      </c>
      <c r="D185" s="5">
        <f>TITRES_STAT!E188</f>
        <v>6137</v>
      </c>
      <c r="E185" s="2">
        <f t="shared" si="8"/>
        <v>1134304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CONFIRMED BEARISH</v>
      </c>
    </row>
    <row r="186" spans="1:8" ht="13.5" x14ac:dyDescent="0.25">
      <c r="A186" s="3">
        <f>TITRES_STAT!B189</f>
        <v>42577</v>
      </c>
      <c r="B186" s="5">
        <f>TITRES_STAT!C189</f>
        <v>0.61</v>
      </c>
      <c r="C186" s="5">
        <f>TITRES_STAT!D189</f>
        <v>0.61</v>
      </c>
      <c r="D186" s="5">
        <f>TITRES_STAT!E189</f>
        <v>12554</v>
      </c>
      <c r="E186" s="2">
        <f t="shared" si="8"/>
        <v>1134304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0.61</v>
      </c>
      <c r="C187" s="5">
        <f>TITRES_STAT!D190</f>
        <v>0.61</v>
      </c>
      <c r="D187" s="5">
        <f>TITRES_STAT!E190</f>
        <v>29124</v>
      </c>
      <c r="E187" s="2">
        <f t="shared" si="8"/>
        <v>1134304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NEUTRAL</v>
      </c>
    </row>
    <row r="188" spans="1:8" ht="13.5" x14ac:dyDescent="0.25">
      <c r="A188" s="3">
        <f>TITRES_STAT!B191</f>
        <v>42579</v>
      </c>
      <c r="B188" s="5">
        <f>TITRES_STAT!C191</f>
        <v>0.62</v>
      </c>
      <c r="C188" s="5">
        <f>TITRES_STAT!D191</f>
        <v>0.62</v>
      </c>
      <c r="D188" s="5">
        <f>TITRES_STAT!E191</f>
        <v>961</v>
      </c>
      <c r="E188" s="2">
        <f t="shared" si="8"/>
        <v>1135265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BEARISH DIVERGENCE</v>
      </c>
    </row>
    <row r="189" spans="1:8" ht="13.5" x14ac:dyDescent="0.25">
      <c r="A189" s="3">
        <f>TITRES_STAT!B192</f>
        <v>42580</v>
      </c>
      <c r="B189" s="5">
        <f>TITRES_STAT!C192</f>
        <v>0.61</v>
      </c>
      <c r="C189" s="5">
        <f>TITRES_STAT!D192</f>
        <v>0.61</v>
      </c>
      <c r="D189" s="5">
        <f>TITRES_STAT!E192</f>
        <v>10364</v>
      </c>
      <c r="E189" s="2">
        <f t="shared" si="8"/>
        <v>1124901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0.61</v>
      </c>
      <c r="C190" s="5">
        <f>TITRES_STAT!D193</f>
        <v>0.61</v>
      </c>
      <c r="D190" s="5">
        <f>TITRES_STAT!E193</f>
        <v>4302</v>
      </c>
      <c r="E190" s="2">
        <f t="shared" si="8"/>
        <v>1124901</v>
      </c>
      <c r="F190" s="5" t="str">
        <f t="shared" si="11"/>
        <v>BEARISH</v>
      </c>
      <c r="G190" s="5" t="str">
        <f t="shared" si="10"/>
        <v>NEUTRAL</v>
      </c>
      <c r="H190" s="5" t="str">
        <f t="shared" si="9"/>
        <v>NEUTRAL</v>
      </c>
    </row>
    <row r="191" spans="1:8" ht="13.5" x14ac:dyDescent="0.25">
      <c r="A191" s="3">
        <f>TITRES_STAT!B194</f>
        <v>42584</v>
      </c>
      <c r="B191" s="5">
        <f>TITRES_STAT!C194</f>
        <v>0.6</v>
      </c>
      <c r="C191" s="5">
        <f>TITRES_STAT!D194</f>
        <v>0.6</v>
      </c>
      <c r="D191" s="5">
        <f>TITRES_STAT!E194</f>
        <v>16750</v>
      </c>
      <c r="E191" s="2">
        <f t="shared" si="8"/>
        <v>1108151</v>
      </c>
      <c r="F191" s="5" t="str">
        <f t="shared" si="11"/>
        <v>BEARISH</v>
      </c>
      <c r="G191" s="5" t="str">
        <f t="shared" si="10"/>
        <v>WEAK</v>
      </c>
      <c r="H191" s="5" t="str">
        <f t="shared" si="9"/>
        <v>CONFIRMED BEARISH</v>
      </c>
    </row>
    <row r="192" spans="1:8" ht="13.5" x14ac:dyDescent="0.25">
      <c r="A192" s="3">
        <f>TITRES_STAT!B195</f>
        <v>42585</v>
      </c>
      <c r="B192" s="5">
        <f>TITRES_STAT!C195</f>
        <v>0.6</v>
      </c>
      <c r="C192" s="5">
        <f>TITRES_STAT!D195</f>
        <v>0.6</v>
      </c>
      <c r="D192" s="5">
        <f>TITRES_STAT!E195</f>
        <v>9550</v>
      </c>
      <c r="E192" s="2">
        <f t="shared" si="8"/>
        <v>1108151</v>
      </c>
      <c r="F192" s="5" t="str">
        <f t="shared" si="11"/>
        <v>BEARISH</v>
      </c>
      <c r="G192" s="5" t="str">
        <f t="shared" si="10"/>
        <v>WEAK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0.61</v>
      </c>
      <c r="C193" s="5">
        <f>TITRES_STAT!D196</f>
        <v>0.61</v>
      </c>
      <c r="D193" s="5">
        <f>TITRES_STAT!E196</f>
        <v>2987</v>
      </c>
      <c r="E193" s="2">
        <f t="shared" si="8"/>
        <v>1111138</v>
      </c>
      <c r="F193" s="5" t="str">
        <f t="shared" si="11"/>
        <v>BEARISH</v>
      </c>
      <c r="G193" s="5" t="str">
        <f t="shared" si="10"/>
        <v>WEAK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0.61</v>
      </c>
      <c r="C194" s="5">
        <f>TITRES_STAT!D197</f>
        <v>0.61</v>
      </c>
      <c r="D194" s="5">
        <f>TITRES_STAT!E197</f>
        <v>3122</v>
      </c>
      <c r="E194" s="2">
        <f t="shared" si="8"/>
        <v>1111138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42590</v>
      </c>
      <c r="B195" s="5">
        <f>TITRES_STAT!C198</f>
        <v>0.62</v>
      </c>
      <c r="C195" s="5">
        <f>TITRES_STAT!D198</f>
        <v>0.62</v>
      </c>
      <c r="D195" s="5">
        <f>TITRES_STAT!E198</f>
        <v>4537</v>
      </c>
      <c r="E195" s="2">
        <f t="shared" si="8"/>
        <v>1115675</v>
      </c>
      <c r="F195" s="5" t="str">
        <f t="shared" si="11"/>
        <v>BEARISH</v>
      </c>
      <c r="G195" s="5" t="str">
        <f t="shared" si="10"/>
        <v>NEUTRAL</v>
      </c>
      <c r="H195" s="5" t="str">
        <f t="shared" si="9"/>
        <v>BEARISH DIVERGENCE</v>
      </c>
    </row>
    <row r="196" spans="1:8" ht="13.5" x14ac:dyDescent="0.25">
      <c r="A196" s="3">
        <f>TITRES_STAT!B199</f>
        <v>42591</v>
      </c>
      <c r="B196" s="5">
        <f>TITRES_STAT!C199</f>
        <v>0.61</v>
      </c>
      <c r="C196" s="5">
        <f>TITRES_STAT!D199</f>
        <v>0.61</v>
      </c>
      <c r="D196" s="5">
        <f>TITRES_STAT!E199</f>
        <v>43006</v>
      </c>
      <c r="E196" s="2">
        <f t="shared" ref="E196:E259" si="12">IF(B196&gt;B195, E195+D196, IF(B196&lt;B195, E195-D196, E195))</f>
        <v>1072669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BEARISH DIVERGENCE</v>
      </c>
    </row>
    <row r="197" spans="1:8" ht="13.5" x14ac:dyDescent="0.25">
      <c r="A197" s="3">
        <f>TITRES_STAT!B200</f>
        <v>42592</v>
      </c>
      <c r="B197" s="5">
        <f>TITRES_STAT!C200</f>
        <v>0.62</v>
      </c>
      <c r="C197" s="5">
        <f>TITRES_STAT!D200</f>
        <v>0.62</v>
      </c>
      <c r="D197" s="5">
        <f>TITRES_STAT!E200</f>
        <v>2632</v>
      </c>
      <c r="E197" s="2">
        <f t="shared" si="12"/>
        <v>1075301</v>
      </c>
      <c r="F197" s="5" t="str">
        <f t="shared" si="11"/>
        <v>BEARISH</v>
      </c>
      <c r="G197" s="5" t="str">
        <f t="shared" si="10"/>
        <v>WEAK</v>
      </c>
      <c r="H197" s="5" t="str">
        <f t="shared" si="9"/>
        <v>BEARISH DIVERGENCE</v>
      </c>
    </row>
    <row r="198" spans="1:8" ht="13.5" x14ac:dyDescent="0.25">
      <c r="A198" s="3">
        <f>TITRES_STAT!B201</f>
        <v>42593</v>
      </c>
      <c r="B198" s="5">
        <f>TITRES_STAT!C201</f>
        <v>0.63</v>
      </c>
      <c r="C198" s="5">
        <f>TITRES_STAT!D201</f>
        <v>0.63</v>
      </c>
      <c r="D198" s="5">
        <f>TITRES_STAT!E201</f>
        <v>6660</v>
      </c>
      <c r="E198" s="2">
        <f t="shared" si="12"/>
        <v>1081961</v>
      </c>
      <c r="F198" s="5" t="str">
        <f t="shared" si="11"/>
        <v>BEARISH</v>
      </c>
      <c r="G198" s="5" t="str">
        <f t="shared" si="10"/>
        <v>WEAK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42594</v>
      </c>
      <c r="B199" s="5">
        <f>TITRES_STAT!C202</f>
        <v>0.62</v>
      </c>
      <c r="C199" s="5">
        <f>TITRES_STAT!D202</f>
        <v>0.62</v>
      </c>
      <c r="D199" s="5">
        <f>TITRES_STAT!E202</f>
        <v>3575</v>
      </c>
      <c r="E199" s="2">
        <f t="shared" si="12"/>
        <v>1078386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BEARISH DIVERGENCE</v>
      </c>
    </row>
    <row r="200" spans="1:8" ht="13.5" x14ac:dyDescent="0.25">
      <c r="A200" s="3">
        <f>TITRES_STAT!B203</f>
        <v>42597</v>
      </c>
      <c r="B200" s="5">
        <f>TITRES_STAT!C203</f>
        <v>0.62</v>
      </c>
      <c r="C200" s="5">
        <f>TITRES_STAT!D203</f>
        <v>0.62</v>
      </c>
      <c r="D200" s="5">
        <f>TITRES_STAT!E203</f>
        <v>1547</v>
      </c>
      <c r="E200" s="2">
        <f t="shared" si="12"/>
        <v>1078386</v>
      </c>
      <c r="F200" s="5" t="str">
        <f t="shared" ref="F200:F263" si="15">IF(E200&gt;E195,"BULLISH",IF(E200&lt;E195,"BEARISH","NEUTRAL"))</f>
        <v>BEARISH</v>
      </c>
      <c r="G200" s="5" t="str">
        <f t="shared" si="14"/>
        <v>WEAK</v>
      </c>
      <c r="H200" s="5" t="str">
        <f t="shared" si="13"/>
        <v>NEUTRAL</v>
      </c>
    </row>
    <row r="201" spans="1:8" ht="13.5" x14ac:dyDescent="0.25">
      <c r="A201" s="3">
        <f>TITRES_STAT!B204</f>
        <v>42598</v>
      </c>
      <c r="B201" s="5">
        <f>TITRES_STAT!C204</f>
        <v>0.62</v>
      </c>
      <c r="C201" s="5">
        <f>TITRES_STAT!D204</f>
        <v>0.62</v>
      </c>
      <c r="D201" s="5">
        <f>TITRES_STAT!E204</f>
        <v>3196</v>
      </c>
      <c r="E201" s="2">
        <f t="shared" si="12"/>
        <v>1078386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0.63</v>
      </c>
      <c r="C202" s="5">
        <f>TITRES_STAT!D205</f>
        <v>0.63</v>
      </c>
      <c r="D202" s="5">
        <f>TITRES_STAT!E205</f>
        <v>2630</v>
      </c>
      <c r="E202" s="2">
        <f t="shared" si="12"/>
        <v>1081016</v>
      </c>
      <c r="F202" s="5" t="str">
        <f t="shared" si="15"/>
        <v>BULLISH</v>
      </c>
      <c r="G202" s="5" t="str">
        <f t="shared" si="14"/>
        <v>NEUTRAL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0.63</v>
      </c>
      <c r="C203" s="5">
        <f>TITRES_STAT!D206</f>
        <v>0.63</v>
      </c>
      <c r="D203" s="5">
        <f>TITRES_STAT!E206</f>
        <v>5943</v>
      </c>
      <c r="E203" s="2">
        <f t="shared" si="12"/>
        <v>1081016</v>
      </c>
      <c r="F203" s="5" t="str">
        <f t="shared" si="15"/>
        <v>BEARISH</v>
      </c>
      <c r="G203" s="5" t="str">
        <f t="shared" si="14"/>
        <v>NEUTRAL</v>
      </c>
      <c r="H203" s="5" t="str">
        <f t="shared" si="13"/>
        <v>NEUTRAL</v>
      </c>
    </row>
    <row r="204" spans="1:8" ht="13.5" x14ac:dyDescent="0.25">
      <c r="A204" s="3">
        <f>TITRES_STAT!B207</f>
        <v>42601</v>
      </c>
      <c r="B204" s="5">
        <f>TITRES_STAT!C207</f>
        <v>0.63</v>
      </c>
      <c r="C204" s="5">
        <f>TITRES_STAT!D207</f>
        <v>0.63</v>
      </c>
      <c r="D204" s="5">
        <f>TITRES_STAT!E207</f>
        <v>4379</v>
      </c>
      <c r="E204" s="2">
        <f t="shared" si="12"/>
        <v>1081016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0.63</v>
      </c>
      <c r="C205" s="5">
        <f>TITRES_STAT!D208</f>
        <v>0.63</v>
      </c>
      <c r="D205" s="5">
        <f>TITRES_STAT!E208</f>
        <v>1908</v>
      </c>
      <c r="E205" s="2">
        <f t="shared" si="12"/>
        <v>1081016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0.63</v>
      </c>
      <c r="C206" s="5">
        <f>TITRES_STAT!D209</f>
        <v>0.63</v>
      </c>
      <c r="D206" s="5">
        <f>TITRES_STAT!E209</f>
        <v>12536</v>
      </c>
      <c r="E206" s="2">
        <f t="shared" si="12"/>
        <v>1081016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0.63</v>
      </c>
      <c r="C207" s="5">
        <f>TITRES_STAT!D210</f>
        <v>0.63</v>
      </c>
      <c r="D207" s="5">
        <f>TITRES_STAT!E210</f>
        <v>8121</v>
      </c>
      <c r="E207" s="2">
        <f t="shared" si="12"/>
        <v>1081016</v>
      </c>
      <c r="F207" s="5" t="str">
        <f t="shared" si="15"/>
        <v>NEUTRAL</v>
      </c>
      <c r="G207" s="5" t="str">
        <f t="shared" si="14"/>
        <v>NEUTRAL</v>
      </c>
      <c r="H207" s="5" t="str">
        <f t="shared" si="13"/>
        <v>NEUTRAL</v>
      </c>
    </row>
    <row r="208" spans="1:8" ht="13.5" x14ac:dyDescent="0.25">
      <c r="A208" s="3">
        <f>TITRES_STAT!B211</f>
        <v>42607</v>
      </c>
      <c r="B208" s="5">
        <f>TITRES_STAT!C211</f>
        <v>0.63</v>
      </c>
      <c r="C208" s="5">
        <f>TITRES_STAT!D211</f>
        <v>0.63</v>
      </c>
      <c r="D208" s="5">
        <f>TITRES_STAT!E211</f>
        <v>9600</v>
      </c>
      <c r="E208" s="2">
        <f t="shared" si="12"/>
        <v>1081016</v>
      </c>
      <c r="F208" s="5" t="str">
        <f t="shared" si="15"/>
        <v>NEUTRAL</v>
      </c>
      <c r="G208" s="5" t="str">
        <f t="shared" si="14"/>
        <v>NEUTRAL</v>
      </c>
      <c r="H208" s="5" t="str">
        <f t="shared" si="13"/>
        <v>NEUTRAL</v>
      </c>
    </row>
    <row r="209" spans="1:8" ht="13.5" x14ac:dyDescent="0.25">
      <c r="A209" s="3">
        <f>TITRES_STAT!B212</f>
        <v>42608</v>
      </c>
      <c r="B209" s="5">
        <f>TITRES_STAT!C212</f>
        <v>0.61</v>
      </c>
      <c r="C209" s="5">
        <f>TITRES_STAT!D212</f>
        <v>0.61</v>
      </c>
      <c r="D209" s="5">
        <f>TITRES_STAT!E212</f>
        <v>2621</v>
      </c>
      <c r="E209" s="2">
        <f t="shared" si="12"/>
        <v>1078395</v>
      </c>
      <c r="F209" s="5" t="str">
        <f t="shared" si="15"/>
        <v>BEARISH</v>
      </c>
      <c r="G209" s="5" t="str">
        <f t="shared" si="14"/>
        <v>NEUTRAL</v>
      </c>
      <c r="H209" s="5" t="str">
        <f t="shared" si="13"/>
        <v>CONFIRMED BEARISH</v>
      </c>
    </row>
    <row r="210" spans="1:8" ht="13.5" x14ac:dyDescent="0.25">
      <c r="A210" s="3">
        <f>TITRES_STAT!B213</f>
        <v>42611</v>
      </c>
      <c r="B210" s="5">
        <f>TITRES_STAT!C213</f>
        <v>0.62</v>
      </c>
      <c r="C210" s="5">
        <f>TITRES_STAT!D213</f>
        <v>0.62</v>
      </c>
      <c r="D210" s="5">
        <f>TITRES_STAT!E213</f>
        <v>1181</v>
      </c>
      <c r="E210" s="2">
        <f t="shared" si="12"/>
        <v>1079576</v>
      </c>
      <c r="F210" s="5" t="str">
        <f t="shared" si="15"/>
        <v>BEARISH</v>
      </c>
      <c r="G210" s="5" t="str">
        <f t="shared" si="14"/>
        <v>NEUTRAL</v>
      </c>
      <c r="H210" s="5" t="str">
        <f t="shared" si="13"/>
        <v>CONFIRMED BEARISH</v>
      </c>
    </row>
    <row r="211" spans="1:8" ht="13.5" x14ac:dyDescent="0.25">
      <c r="A211" s="3">
        <f>TITRES_STAT!B214</f>
        <v>42612</v>
      </c>
      <c r="B211" s="5">
        <f>TITRES_STAT!C214</f>
        <v>0.61</v>
      </c>
      <c r="C211" s="5">
        <f>TITRES_STAT!D214</f>
        <v>0.61</v>
      </c>
      <c r="D211" s="5">
        <f>TITRES_STAT!E214</f>
        <v>10021</v>
      </c>
      <c r="E211" s="2">
        <f t="shared" si="12"/>
        <v>1069555</v>
      </c>
      <c r="F211" s="5" t="str">
        <f t="shared" si="15"/>
        <v>BEARISH</v>
      </c>
      <c r="G211" s="5" t="str">
        <f t="shared" si="14"/>
        <v>NEUTRAL</v>
      </c>
      <c r="H211" s="5" t="str">
        <f t="shared" si="13"/>
        <v>CONFIRMED BEARISH</v>
      </c>
    </row>
    <row r="212" spans="1:8" ht="13.5" x14ac:dyDescent="0.25">
      <c r="A212" s="3">
        <f>TITRES_STAT!B215</f>
        <v>42613</v>
      </c>
      <c r="B212" s="5">
        <f>TITRES_STAT!C215</f>
        <v>0.61</v>
      </c>
      <c r="C212" s="5">
        <f>TITRES_STAT!D215</f>
        <v>0.61</v>
      </c>
      <c r="D212" s="5">
        <f>TITRES_STAT!E215</f>
        <v>19490</v>
      </c>
      <c r="E212" s="2">
        <f t="shared" si="12"/>
        <v>1069555</v>
      </c>
      <c r="F212" s="5" t="str">
        <f t="shared" si="15"/>
        <v>BEARISH</v>
      </c>
      <c r="G212" s="5" t="str">
        <f t="shared" si="14"/>
        <v>NEUTRAL</v>
      </c>
      <c r="H212" s="5" t="str">
        <f t="shared" si="13"/>
        <v>CONFIRMED BEARISH</v>
      </c>
    </row>
    <row r="213" spans="1:8" ht="13.5" x14ac:dyDescent="0.25">
      <c r="A213" s="3">
        <f>TITRES_STAT!B216</f>
        <v>42614</v>
      </c>
      <c r="B213" s="5">
        <f>TITRES_STAT!C216</f>
        <v>0.62</v>
      </c>
      <c r="C213" s="5">
        <f>TITRES_STAT!D216</f>
        <v>0.62</v>
      </c>
      <c r="D213" s="5">
        <f>TITRES_STAT!E216</f>
        <v>12234</v>
      </c>
      <c r="E213" s="2">
        <f t="shared" si="12"/>
        <v>1081789</v>
      </c>
      <c r="F213" s="5" t="str">
        <f t="shared" si="15"/>
        <v>BULLISH</v>
      </c>
      <c r="G213" s="5" t="str">
        <f t="shared" si="14"/>
        <v>NEUTRAL</v>
      </c>
      <c r="H213" s="5" t="str">
        <f t="shared" si="13"/>
        <v>BULLISH DIVERGENCE</v>
      </c>
    </row>
    <row r="214" spans="1:8" ht="13.5" x14ac:dyDescent="0.25">
      <c r="A214" s="3">
        <f>TITRES_STAT!B217</f>
        <v>42615</v>
      </c>
      <c r="B214" s="5">
        <f>TITRES_STAT!C217</f>
        <v>0.61</v>
      </c>
      <c r="C214" s="5">
        <f>TITRES_STAT!D217</f>
        <v>0.61</v>
      </c>
      <c r="D214" s="5">
        <f>TITRES_STAT!E217</f>
        <v>9689</v>
      </c>
      <c r="E214" s="2">
        <f t="shared" si="12"/>
        <v>1072100</v>
      </c>
      <c r="F214" s="5" t="str">
        <f t="shared" si="15"/>
        <v>BEARISH</v>
      </c>
      <c r="G214" s="5" t="str">
        <f t="shared" si="14"/>
        <v>NEUTRAL</v>
      </c>
      <c r="H214" s="5" t="str">
        <f t="shared" si="13"/>
        <v>NEUTRAL</v>
      </c>
    </row>
    <row r="215" spans="1:8" ht="13.5" x14ac:dyDescent="0.25">
      <c r="A215" s="3">
        <f>TITRES_STAT!B218</f>
        <v>42618</v>
      </c>
      <c r="B215" s="5">
        <f>TITRES_STAT!C218</f>
        <v>0.6</v>
      </c>
      <c r="C215" s="5">
        <f>TITRES_STAT!D218</f>
        <v>0.6</v>
      </c>
      <c r="D215" s="5">
        <f>TITRES_STAT!E218</f>
        <v>18937</v>
      </c>
      <c r="E215" s="2">
        <f t="shared" si="12"/>
        <v>1053163</v>
      </c>
      <c r="F215" s="5" t="str">
        <f t="shared" si="15"/>
        <v>BEARISH</v>
      </c>
      <c r="G215" s="5" t="str">
        <f t="shared" si="14"/>
        <v>WEAK</v>
      </c>
      <c r="H215" s="5" t="str">
        <f t="shared" si="13"/>
        <v>CONFIRMED BEARISH</v>
      </c>
    </row>
    <row r="216" spans="1:8" ht="13.5" x14ac:dyDescent="0.25">
      <c r="A216" s="3">
        <f>TITRES_STAT!B219</f>
        <v>42619</v>
      </c>
      <c r="B216" s="5">
        <f>TITRES_STAT!C219</f>
        <v>0.62</v>
      </c>
      <c r="C216" s="5">
        <f>TITRES_STAT!D219</f>
        <v>0.62</v>
      </c>
      <c r="D216" s="5">
        <f>TITRES_STAT!E219</f>
        <v>25441</v>
      </c>
      <c r="E216" s="2">
        <f t="shared" si="12"/>
        <v>1078604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CONFIRMED BULLISH</v>
      </c>
    </row>
    <row r="217" spans="1:8" ht="13.5" x14ac:dyDescent="0.25">
      <c r="A217" s="3">
        <f>TITRES_STAT!B220</f>
        <v>42620</v>
      </c>
      <c r="B217" s="5">
        <f>TITRES_STAT!C220</f>
        <v>0.63</v>
      </c>
      <c r="C217" s="5">
        <f>TITRES_STAT!D220</f>
        <v>0.63</v>
      </c>
      <c r="D217" s="5">
        <f>TITRES_STAT!E220</f>
        <v>83120</v>
      </c>
      <c r="E217" s="2">
        <f t="shared" si="12"/>
        <v>1161724</v>
      </c>
      <c r="F217" s="5" t="str">
        <f t="shared" si="15"/>
        <v>BULLISH</v>
      </c>
      <c r="G217" s="5" t="str">
        <f t="shared" si="14"/>
        <v>STRONG</v>
      </c>
      <c r="H217" s="5" t="str">
        <f t="shared" si="13"/>
        <v>CONFIRMED BULLISH</v>
      </c>
    </row>
    <row r="218" spans="1:8" ht="13.5" x14ac:dyDescent="0.25">
      <c r="A218" s="3">
        <f>TITRES_STAT!B221</f>
        <v>42621</v>
      </c>
      <c r="B218" s="5">
        <f>TITRES_STAT!C221</f>
        <v>0.63</v>
      </c>
      <c r="C218" s="5">
        <f>TITRES_STAT!D221</f>
        <v>0.63</v>
      </c>
      <c r="D218" s="5">
        <f>TITRES_STAT!E221</f>
        <v>73992</v>
      </c>
      <c r="E218" s="2">
        <f t="shared" si="12"/>
        <v>1161724</v>
      </c>
      <c r="F218" s="5" t="str">
        <f t="shared" si="15"/>
        <v>BULLISH</v>
      </c>
      <c r="G218" s="5" t="str">
        <f t="shared" si="14"/>
        <v>STRONG</v>
      </c>
      <c r="H218" s="5" t="str">
        <f t="shared" si="13"/>
        <v>CONFIRMED BULLISH</v>
      </c>
    </row>
    <row r="219" spans="1:8" ht="13.5" x14ac:dyDescent="0.25">
      <c r="A219" s="3">
        <f>TITRES_STAT!B222</f>
        <v>42622</v>
      </c>
      <c r="B219" s="5">
        <f>TITRES_STAT!C222</f>
        <v>0.63</v>
      </c>
      <c r="C219" s="5">
        <f>TITRES_STAT!D222</f>
        <v>0.63</v>
      </c>
      <c r="D219" s="5">
        <f>TITRES_STAT!E222</f>
        <v>8898</v>
      </c>
      <c r="E219" s="2">
        <f t="shared" si="12"/>
        <v>1161724</v>
      </c>
      <c r="F219" s="5" t="str">
        <f t="shared" si="15"/>
        <v>BULLISH</v>
      </c>
      <c r="G219" s="5" t="str">
        <f t="shared" si="14"/>
        <v>STRONG</v>
      </c>
      <c r="H219" s="5" t="str">
        <f t="shared" si="13"/>
        <v>CONFIRMED BULLISH</v>
      </c>
    </row>
    <row r="220" spans="1:8" ht="13.5" x14ac:dyDescent="0.25">
      <c r="A220" s="3">
        <f>TITRES_STAT!B223</f>
        <v>42627</v>
      </c>
      <c r="B220" s="5">
        <f>TITRES_STAT!C223</f>
        <v>0.63</v>
      </c>
      <c r="C220" s="5">
        <f>TITRES_STAT!D223</f>
        <v>0.63</v>
      </c>
      <c r="D220" s="5">
        <f>TITRES_STAT!E223</f>
        <v>8898</v>
      </c>
      <c r="E220" s="2">
        <f t="shared" si="12"/>
        <v>1161724</v>
      </c>
      <c r="F220" s="5" t="str">
        <f t="shared" si="15"/>
        <v>BULLISH</v>
      </c>
      <c r="G220" s="5" t="str">
        <f t="shared" si="14"/>
        <v>STRONG</v>
      </c>
      <c r="H220" s="5" t="str">
        <f t="shared" si="13"/>
        <v>CONFIRMED BULLISH</v>
      </c>
    </row>
    <row r="221" spans="1:8" ht="13.5" x14ac:dyDescent="0.25">
      <c r="A221" s="3">
        <f>TITRES_STAT!B224</f>
        <v>42628</v>
      </c>
      <c r="B221" s="5">
        <f>TITRES_STAT!C224</f>
        <v>0.62</v>
      </c>
      <c r="C221" s="5">
        <f>TITRES_STAT!D224</f>
        <v>0.62</v>
      </c>
      <c r="D221" s="5">
        <f>TITRES_STAT!E224</f>
        <v>5268</v>
      </c>
      <c r="E221" s="2">
        <f t="shared" si="12"/>
        <v>1156456</v>
      </c>
      <c r="F221" s="5" t="str">
        <f t="shared" si="15"/>
        <v>BULLISH</v>
      </c>
      <c r="G221" s="5" t="str">
        <f t="shared" si="14"/>
        <v>STRONG</v>
      </c>
      <c r="H221" s="5" t="str">
        <f t="shared" si="13"/>
        <v>NEUTRAL</v>
      </c>
    </row>
    <row r="222" spans="1:8" ht="13.5" x14ac:dyDescent="0.25">
      <c r="A222" s="3">
        <f>TITRES_STAT!B225</f>
        <v>42629</v>
      </c>
      <c r="B222" s="5">
        <f>TITRES_STAT!C225</f>
        <v>0.62</v>
      </c>
      <c r="C222" s="5">
        <f>TITRES_STAT!D225</f>
        <v>0.62</v>
      </c>
      <c r="D222" s="5">
        <f>TITRES_STAT!E225</f>
        <v>23987</v>
      </c>
      <c r="E222" s="2">
        <f t="shared" si="12"/>
        <v>1156456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0.62</v>
      </c>
      <c r="C223" s="5">
        <f>TITRES_STAT!D226</f>
        <v>0.62</v>
      </c>
      <c r="D223" s="5">
        <f>TITRES_STAT!E226</f>
        <v>18922</v>
      </c>
      <c r="E223" s="2">
        <f t="shared" si="12"/>
        <v>1156456</v>
      </c>
      <c r="F223" s="5" t="str">
        <f t="shared" si="15"/>
        <v>BEARISH</v>
      </c>
      <c r="G223" s="5" t="str">
        <f t="shared" si="14"/>
        <v>NEUTRAL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0.61</v>
      </c>
      <c r="C224" s="5">
        <f>TITRES_STAT!D227</f>
        <v>0.61</v>
      </c>
      <c r="D224" s="5">
        <f>TITRES_STAT!E227</f>
        <v>19049</v>
      </c>
      <c r="E224" s="2">
        <f t="shared" si="12"/>
        <v>1137407</v>
      </c>
      <c r="F224" s="5" t="str">
        <f t="shared" si="15"/>
        <v>BEARISH</v>
      </c>
      <c r="G224" s="5" t="str">
        <f t="shared" si="14"/>
        <v>WEAK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0.62</v>
      </c>
      <c r="C225" s="5">
        <f>TITRES_STAT!D228</f>
        <v>0.62</v>
      </c>
      <c r="D225" s="5">
        <f>TITRES_STAT!E228</f>
        <v>15500</v>
      </c>
      <c r="E225" s="2">
        <f t="shared" si="12"/>
        <v>1152907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0.62</v>
      </c>
      <c r="C226" s="5">
        <f>TITRES_STAT!D229</f>
        <v>0.62</v>
      </c>
      <c r="D226" s="5">
        <f>TITRES_STAT!E229</f>
        <v>1725</v>
      </c>
      <c r="E226" s="2">
        <f t="shared" si="12"/>
        <v>1152907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NEUTRAL</v>
      </c>
    </row>
    <row r="227" spans="1:8" ht="13.5" x14ac:dyDescent="0.25">
      <c r="A227" s="3">
        <f>TITRES_STAT!B230</f>
        <v>42636</v>
      </c>
      <c r="B227" s="5">
        <f>TITRES_STAT!C230</f>
        <v>0.61</v>
      </c>
      <c r="C227" s="5">
        <f>TITRES_STAT!D230</f>
        <v>0.61</v>
      </c>
      <c r="D227" s="5">
        <f>TITRES_STAT!E230</f>
        <v>2037</v>
      </c>
      <c r="E227" s="2">
        <f t="shared" si="12"/>
        <v>1150870</v>
      </c>
      <c r="F227" s="5" t="str">
        <f t="shared" si="15"/>
        <v>BEARISH</v>
      </c>
      <c r="G227" s="5" t="str">
        <f t="shared" si="14"/>
        <v>NEUTRAL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0.62</v>
      </c>
      <c r="C228" s="5">
        <f>TITRES_STAT!D231</f>
        <v>0.62</v>
      </c>
      <c r="D228" s="5">
        <f>TITRES_STAT!E231</f>
        <v>13912</v>
      </c>
      <c r="E228" s="2">
        <f t="shared" si="12"/>
        <v>1164782</v>
      </c>
      <c r="F228" s="5" t="str">
        <f t="shared" si="15"/>
        <v>BULLISH</v>
      </c>
      <c r="G228" s="5" t="str">
        <f t="shared" si="14"/>
        <v>NEUTRAL</v>
      </c>
      <c r="H228" s="5" t="str">
        <f t="shared" si="13"/>
        <v>NEUTRAL</v>
      </c>
    </row>
    <row r="229" spans="1:8" ht="13.5" x14ac:dyDescent="0.25">
      <c r="A229" s="3">
        <f>TITRES_STAT!B232</f>
        <v>42640</v>
      </c>
      <c r="B229" s="5">
        <f>TITRES_STAT!C232</f>
        <v>0.61</v>
      </c>
      <c r="C229" s="5">
        <f>TITRES_STAT!D232</f>
        <v>0.61</v>
      </c>
      <c r="D229" s="5">
        <f>TITRES_STAT!E232</f>
        <v>90</v>
      </c>
      <c r="E229" s="2">
        <f t="shared" si="12"/>
        <v>1164692</v>
      </c>
      <c r="F229" s="5" t="str">
        <f t="shared" si="15"/>
        <v>BULLISH</v>
      </c>
      <c r="G229" s="5" t="str">
        <f t="shared" si="14"/>
        <v>STRONG</v>
      </c>
      <c r="H229" s="5" t="str">
        <f t="shared" si="13"/>
        <v>NEUTRAL</v>
      </c>
    </row>
    <row r="230" spans="1:8" ht="13.5" x14ac:dyDescent="0.25">
      <c r="A230" s="3">
        <f>TITRES_STAT!B233</f>
        <v>42641</v>
      </c>
      <c r="B230" s="5">
        <f>TITRES_STAT!C233</f>
        <v>0.6</v>
      </c>
      <c r="C230" s="5">
        <f>TITRES_STAT!D233</f>
        <v>0.6</v>
      </c>
      <c r="D230" s="5">
        <f>TITRES_STAT!E233</f>
        <v>12913</v>
      </c>
      <c r="E230" s="2">
        <f t="shared" si="12"/>
        <v>1151779</v>
      </c>
      <c r="F230" s="5" t="str">
        <f t="shared" si="15"/>
        <v>BEARISH</v>
      </c>
      <c r="G230" s="5" t="str">
        <f t="shared" si="14"/>
        <v>NEUTRAL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0.61</v>
      </c>
      <c r="C231" s="5">
        <f>TITRES_STAT!D234</f>
        <v>0.61</v>
      </c>
      <c r="D231" s="5">
        <f>TITRES_STAT!E234</f>
        <v>10140</v>
      </c>
      <c r="E231" s="2">
        <f t="shared" si="12"/>
        <v>1161919</v>
      </c>
      <c r="F231" s="5" t="str">
        <f t="shared" si="15"/>
        <v>BULLISH</v>
      </c>
      <c r="G231" s="5" t="str">
        <f t="shared" si="14"/>
        <v>NEUTRAL</v>
      </c>
      <c r="H231" s="5" t="str">
        <f t="shared" si="13"/>
        <v>BULLISH DIVERGENCE</v>
      </c>
    </row>
    <row r="232" spans="1:8" ht="13.5" x14ac:dyDescent="0.25">
      <c r="A232" s="3">
        <f>TITRES_STAT!B235</f>
        <v>42643</v>
      </c>
      <c r="B232" s="5">
        <f>TITRES_STAT!C235</f>
        <v>0.61</v>
      </c>
      <c r="C232" s="5">
        <f>TITRES_STAT!D235</f>
        <v>0.61</v>
      </c>
      <c r="D232" s="5">
        <f>TITRES_STAT!E235</f>
        <v>22751</v>
      </c>
      <c r="E232" s="2">
        <f t="shared" si="12"/>
        <v>1161919</v>
      </c>
      <c r="F232" s="5" t="str">
        <f t="shared" si="15"/>
        <v>BULLISH</v>
      </c>
      <c r="G232" s="5" t="str">
        <f t="shared" si="14"/>
        <v>NEUTRAL</v>
      </c>
      <c r="H232" s="5" t="str">
        <f t="shared" si="13"/>
        <v>NEUTRAL</v>
      </c>
    </row>
    <row r="233" spans="1:8" ht="13.5" x14ac:dyDescent="0.25">
      <c r="A233" s="3">
        <f>TITRES_STAT!B236</f>
        <v>42647</v>
      </c>
      <c r="B233" s="5">
        <f>TITRES_STAT!C236</f>
        <v>0.6</v>
      </c>
      <c r="C233" s="5">
        <f>TITRES_STAT!D236</f>
        <v>0.6</v>
      </c>
      <c r="D233" s="5">
        <f>TITRES_STAT!E236</f>
        <v>6662</v>
      </c>
      <c r="E233" s="2">
        <f t="shared" si="12"/>
        <v>1155257</v>
      </c>
      <c r="F233" s="5" t="str">
        <f t="shared" si="15"/>
        <v>BEARISH</v>
      </c>
      <c r="G233" s="5" t="str">
        <f t="shared" si="14"/>
        <v>NEUTRAL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0.61</v>
      </c>
      <c r="C234" s="5">
        <f>TITRES_STAT!D237</f>
        <v>0.61</v>
      </c>
      <c r="D234" s="5">
        <f>TITRES_STAT!E237</f>
        <v>6333</v>
      </c>
      <c r="E234" s="2">
        <f t="shared" si="12"/>
        <v>1161590</v>
      </c>
      <c r="F234" s="5" t="str">
        <f t="shared" si="15"/>
        <v>BEARISH</v>
      </c>
      <c r="G234" s="5" t="str">
        <f t="shared" si="14"/>
        <v>NEUTRAL</v>
      </c>
      <c r="H234" s="5" t="str">
        <f t="shared" si="13"/>
        <v>NEUTRAL</v>
      </c>
    </row>
    <row r="235" spans="1:8" ht="13.5" x14ac:dyDescent="0.25">
      <c r="A235" s="3">
        <f>TITRES_STAT!B238</f>
        <v>42649</v>
      </c>
      <c r="B235" s="5">
        <f>TITRES_STAT!C238</f>
        <v>0.61</v>
      </c>
      <c r="C235" s="5">
        <f>TITRES_STAT!D238</f>
        <v>0.61</v>
      </c>
      <c r="D235" s="5">
        <f>TITRES_STAT!E238</f>
        <v>37391</v>
      </c>
      <c r="E235" s="2">
        <f t="shared" si="12"/>
        <v>1161590</v>
      </c>
      <c r="F235" s="5" t="str">
        <f t="shared" si="15"/>
        <v>BULLISH</v>
      </c>
      <c r="G235" s="5" t="str">
        <f t="shared" si="14"/>
        <v>NEUTRAL</v>
      </c>
      <c r="H235" s="5" t="str">
        <f t="shared" si="13"/>
        <v>CONFIRMED BULLISH</v>
      </c>
    </row>
    <row r="236" spans="1:8" ht="13.5" x14ac:dyDescent="0.25">
      <c r="A236" s="3">
        <f>TITRES_STAT!B239</f>
        <v>42650</v>
      </c>
      <c r="B236" s="5">
        <f>TITRES_STAT!C239</f>
        <v>0.61</v>
      </c>
      <c r="C236" s="5">
        <f>TITRES_STAT!D239</f>
        <v>0.61</v>
      </c>
      <c r="D236" s="5">
        <f>TITRES_STAT!E239</f>
        <v>22233</v>
      </c>
      <c r="E236" s="2">
        <f t="shared" si="12"/>
        <v>1161590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NEUTRAL</v>
      </c>
    </row>
    <row r="237" spans="1:8" ht="13.5" x14ac:dyDescent="0.25">
      <c r="A237" s="3">
        <f>TITRES_STAT!B240</f>
        <v>42653</v>
      </c>
      <c r="B237" s="5">
        <f>TITRES_STAT!C240</f>
        <v>0.6</v>
      </c>
      <c r="C237" s="5">
        <f>TITRES_STAT!D240</f>
        <v>0.6</v>
      </c>
      <c r="D237" s="5">
        <f>TITRES_STAT!E240</f>
        <v>14184</v>
      </c>
      <c r="E237" s="2">
        <f t="shared" si="12"/>
        <v>1147406</v>
      </c>
      <c r="F237" s="5" t="str">
        <f t="shared" si="15"/>
        <v>BEARISH</v>
      </c>
      <c r="G237" s="5" t="str">
        <f t="shared" si="14"/>
        <v>NEUTRAL</v>
      </c>
      <c r="H237" s="5" t="str">
        <f t="shared" si="13"/>
        <v>CONFIRMED BEARISH</v>
      </c>
    </row>
    <row r="238" spans="1:8" ht="13.5" x14ac:dyDescent="0.25">
      <c r="A238" s="3">
        <f>TITRES_STAT!B241</f>
        <v>42654</v>
      </c>
      <c r="B238" s="5">
        <f>TITRES_STAT!C241</f>
        <v>0.61</v>
      </c>
      <c r="C238" s="5">
        <f>TITRES_STAT!D241</f>
        <v>0.61</v>
      </c>
      <c r="D238" s="5">
        <f>TITRES_STAT!E241</f>
        <v>19247</v>
      </c>
      <c r="E238" s="2">
        <f t="shared" si="12"/>
        <v>1166653</v>
      </c>
      <c r="F238" s="5" t="str">
        <f t="shared" si="15"/>
        <v>BULLISH</v>
      </c>
      <c r="G238" s="5" t="str">
        <f t="shared" si="14"/>
        <v>NEUTRAL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0.61</v>
      </c>
      <c r="C239" s="5">
        <f>TITRES_STAT!D242</f>
        <v>0.61</v>
      </c>
      <c r="D239" s="5">
        <f>TITRES_STAT!E242</f>
        <v>27635</v>
      </c>
      <c r="E239" s="2">
        <f t="shared" si="12"/>
        <v>1166653</v>
      </c>
      <c r="F239" s="5" t="str">
        <f t="shared" si="15"/>
        <v>BULLISH</v>
      </c>
      <c r="G239" s="5" t="str">
        <f t="shared" si="14"/>
        <v>NEUTRAL</v>
      </c>
      <c r="H239" s="5" t="str">
        <f t="shared" si="13"/>
        <v>NEUTRAL</v>
      </c>
    </row>
    <row r="240" spans="1:8" ht="13.5" x14ac:dyDescent="0.25">
      <c r="A240" s="3">
        <f>TITRES_STAT!B243</f>
        <v>42656</v>
      </c>
      <c r="B240" s="5">
        <f>TITRES_STAT!C243</f>
        <v>0.6</v>
      </c>
      <c r="C240" s="5">
        <f>TITRES_STAT!D243</f>
        <v>0.6</v>
      </c>
      <c r="D240" s="5">
        <f>TITRES_STAT!E243</f>
        <v>20618</v>
      </c>
      <c r="E240" s="2">
        <f t="shared" si="12"/>
        <v>1146035</v>
      </c>
      <c r="F240" s="5" t="str">
        <f t="shared" si="15"/>
        <v>BEARISH</v>
      </c>
      <c r="G240" s="5" t="str">
        <f t="shared" si="14"/>
        <v>NEUTRAL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0.6</v>
      </c>
      <c r="C241" s="5">
        <f>TITRES_STAT!D244</f>
        <v>0.6</v>
      </c>
      <c r="D241" s="5">
        <f>TITRES_STAT!E244</f>
        <v>16414</v>
      </c>
      <c r="E241" s="2">
        <f t="shared" si="12"/>
        <v>1146035</v>
      </c>
      <c r="F241" s="5" t="str">
        <f t="shared" si="15"/>
        <v>BEARISH</v>
      </c>
      <c r="G241" s="5" t="str">
        <f t="shared" si="14"/>
        <v>NEUTRAL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0.61</v>
      </c>
      <c r="C242" s="5">
        <f>TITRES_STAT!D245</f>
        <v>0.61</v>
      </c>
      <c r="D242" s="5">
        <f>TITRES_STAT!E245</f>
        <v>7738</v>
      </c>
      <c r="E242" s="2">
        <f t="shared" si="12"/>
        <v>1153773</v>
      </c>
      <c r="F242" s="5" t="str">
        <f t="shared" si="15"/>
        <v>BULLISH</v>
      </c>
      <c r="G242" s="5" t="str">
        <f t="shared" si="14"/>
        <v>NEUTRAL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0.6</v>
      </c>
      <c r="C243" s="5">
        <f>TITRES_STAT!D246</f>
        <v>0.6</v>
      </c>
      <c r="D243" s="5">
        <f>TITRES_STAT!E246</f>
        <v>25899</v>
      </c>
      <c r="E243" s="2">
        <f t="shared" si="12"/>
        <v>1127874</v>
      </c>
      <c r="F243" s="5" t="str">
        <f t="shared" si="15"/>
        <v>BEARISH</v>
      </c>
      <c r="G243" s="5" t="str">
        <f t="shared" si="14"/>
        <v>WEAK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0.61</v>
      </c>
      <c r="C244" s="5">
        <f>TITRES_STAT!D247</f>
        <v>0.61</v>
      </c>
      <c r="D244" s="5">
        <f>TITRES_STAT!E247</f>
        <v>30141</v>
      </c>
      <c r="E244" s="2">
        <f t="shared" si="12"/>
        <v>1158015</v>
      </c>
      <c r="F244" s="5" t="str">
        <f t="shared" si="15"/>
        <v>BEARISH</v>
      </c>
      <c r="G244" s="5" t="str">
        <f t="shared" si="14"/>
        <v>NEUTRAL</v>
      </c>
      <c r="H244" s="5" t="str">
        <f t="shared" si="13"/>
        <v>NEUTRAL</v>
      </c>
    </row>
    <row r="245" spans="1:8" ht="13.5" x14ac:dyDescent="0.25">
      <c r="A245" s="3">
        <f>TITRES_STAT!B248</f>
        <v>42663</v>
      </c>
      <c r="B245" s="5">
        <f>TITRES_STAT!C248</f>
        <v>0.6</v>
      </c>
      <c r="C245" s="5">
        <f>TITRES_STAT!D248</f>
        <v>0.6</v>
      </c>
      <c r="D245" s="5">
        <f>TITRES_STAT!E248</f>
        <v>19532</v>
      </c>
      <c r="E245" s="2">
        <f t="shared" si="12"/>
        <v>1138483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NEUTRAL</v>
      </c>
    </row>
    <row r="246" spans="1:8" ht="13.5" x14ac:dyDescent="0.25">
      <c r="A246" s="3">
        <f>TITRES_STAT!B249</f>
        <v>42664</v>
      </c>
      <c r="B246" s="5">
        <f>TITRES_STAT!C249</f>
        <v>0.6</v>
      </c>
      <c r="C246" s="5">
        <f>TITRES_STAT!D249</f>
        <v>0.6</v>
      </c>
      <c r="D246" s="5">
        <f>TITRES_STAT!E249</f>
        <v>23656</v>
      </c>
      <c r="E246" s="2">
        <f t="shared" si="12"/>
        <v>1138483</v>
      </c>
      <c r="F246" s="5" t="str">
        <f t="shared" si="15"/>
        <v>BEARISH</v>
      </c>
      <c r="G246" s="5" t="str">
        <f t="shared" si="14"/>
        <v>NEUTRAL</v>
      </c>
      <c r="H246" s="5" t="str">
        <f t="shared" si="13"/>
        <v>NEUTRAL</v>
      </c>
    </row>
    <row r="247" spans="1:8" ht="13.5" x14ac:dyDescent="0.25">
      <c r="A247" s="3">
        <f>TITRES_STAT!B250</f>
        <v>42667</v>
      </c>
      <c r="B247" s="5">
        <f>TITRES_STAT!C250</f>
        <v>0.61</v>
      </c>
      <c r="C247" s="5">
        <f>TITRES_STAT!D250</f>
        <v>0.61</v>
      </c>
      <c r="D247" s="5">
        <f>TITRES_STAT!E250</f>
        <v>9278</v>
      </c>
      <c r="E247" s="2">
        <f t="shared" si="12"/>
        <v>1147761</v>
      </c>
      <c r="F247" s="5" t="str">
        <f t="shared" si="15"/>
        <v>BEARISH</v>
      </c>
      <c r="G247" s="5" t="str">
        <f t="shared" si="14"/>
        <v>NEUTRAL</v>
      </c>
      <c r="H247" s="5" t="str">
        <f t="shared" si="13"/>
        <v>NEUTRAL</v>
      </c>
    </row>
    <row r="248" spans="1:8" ht="13.5" x14ac:dyDescent="0.25">
      <c r="A248" s="3">
        <f>TITRES_STAT!B251</f>
        <v>42668</v>
      </c>
      <c r="B248" s="5">
        <f>TITRES_STAT!C251</f>
        <v>0.61</v>
      </c>
      <c r="C248" s="5">
        <f>TITRES_STAT!D251</f>
        <v>0.61</v>
      </c>
      <c r="D248" s="5">
        <f>TITRES_STAT!E251</f>
        <v>51068</v>
      </c>
      <c r="E248" s="2">
        <f t="shared" si="12"/>
        <v>1147761</v>
      </c>
      <c r="F248" s="5" t="str">
        <f t="shared" si="15"/>
        <v>BULLISH</v>
      </c>
      <c r="G248" s="5" t="str">
        <f t="shared" si="14"/>
        <v>NEUTRAL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0.61</v>
      </c>
      <c r="C249" s="5">
        <f>TITRES_STAT!D252</f>
        <v>0.61</v>
      </c>
      <c r="D249" s="5">
        <f>TITRES_STAT!E252</f>
        <v>14915</v>
      </c>
      <c r="E249" s="2">
        <f t="shared" si="12"/>
        <v>1147761</v>
      </c>
      <c r="F249" s="5" t="str">
        <f t="shared" si="15"/>
        <v>BEARISH</v>
      </c>
      <c r="G249" s="5" t="str">
        <f t="shared" si="14"/>
        <v>NEUTRAL</v>
      </c>
      <c r="H249" s="5" t="str">
        <f t="shared" si="13"/>
        <v>NEUTRAL</v>
      </c>
    </row>
    <row r="250" spans="1:8" ht="13.5" x14ac:dyDescent="0.25">
      <c r="A250" s="3">
        <f>TITRES_STAT!B253</f>
        <v>42670</v>
      </c>
      <c r="B250" s="5">
        <f>TITRES_STAT!C253</f>
        <v>0.6</v>
      </c>
      <c r="C250" s="5">
        <f>TITRES_STAT!D253</f>
        <v>0.6</v>
      </c>
      <c r="D250" s="5">
        <f>TITRES_STAT!E253</f>
        <v>23416</v>
      </c>
      <c r="E250" s="2">
        <f t="shared" si="12"/>
        <v>1124345</v>
      </c>
      <c r="F250" s="5" t="str">
        <f t="shared" si="15"/>
        <v>BEARISH</v>
      </c>
      <c r="G250" s="5" t="str">
        <f t="shared" si="14"/>
        <v>NEUTRAL</v>
      </c>
      <c r="H250" s="5" t="str">
        <f t="shared" si="13"/>
        <v>NEUTRAL</v>
      </c>
    </row>
    <row r="251" spans="1:8" ht="13.5" x14ac:dyDescent="0.25">
      <c r="A251" s="3">
        <f>TITRES_STAT!B254</f>
        <v>42671</v>
      </c>
      <c r="B251" s="5">
        <f>TITRES_STAT!C254</f>
        <v>0.61</v>
      </c>
      <c r="C251" s="5">
        <f>TITRES_STAT!D254</f>
        <v>0.61</v>
      </c>
      <c r="D251" s="5">
        <f>TITRES_STAT!E254</f>
        <v>38042</v>
      </c>
      <c r="E251" s="2">
        <f t="shared" si="12"/>
        <v>1162387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0.62</v>
      </c>
      <c r="C252" s="5">
        <f>TITRES_STAT!D255</f>
        <v>0.62</v>
      </c>
      <c r="D252" s="5">
        <f>TITRES_STAT!E255</f>
        <v>28250</v>
      </c>
      <c r="E252" s="2">
        <f t="shared" si="12"/>
        <v>1190637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0.62</v>
      </c>
      <c r="C253" s="5">
        <f>TITRES_STAT!D256</f>
        <v>0.62</v>
      </c>
      <c r="D253" s="5">
        <f>TITRES_STAT!E256</f>
        <v>66266</v>
      </c>
      <c r="E253" s="2">
        <f t="shared" si="12"/>
        <v>1190637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0.63</v>
      </c>
      <c r="C254" s="5">
        <f>TITRES_STAT!D257</f>
        <v>0.63</v>
      </c>
      <c r="D254" s="5">
        <f>TITRES_STAT!E257</f>
        <v>28012</v>
      </c>
      <c r="E254" s="2">
        <f t="shared" si="12"/>
        <v>1218649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0.66</v>
      </c>
      <c r="C255" s="5">
        <f>TITRES_STAT!D258</f>
        <v>0.66</v>
      </c>
      <c r="D255" s="5">
        <f>TITRES_STAT!E258</f>
        <v>246709</v>
      </c>
      <c r="E255" s="2">
        <f t="shared" si="12"/>
        <v>1465358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0.65</v>
      </c>
      <c r="C256" s="5">
        <f>TITRES_STAT!D259</f>
        <v>0.65</v>
      </c>
      <c r="D256" s="5">
        <f>TITRES_STAT!E259</f>
        <v>247400</v>
      </c>
      <c r="E256" s="2">
        <f t="shared" si="12"/>
        <v>1217958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0.65</v>
      </c>
      <c r="C257" s="5">
        <f>TITRES_STAT!D260</f>
        <v>0.65</v>
      </c>
      <c r="D257" s="5">
        <f>TITRES_STAT!E260</f>
        <v>10146</v>
      </c>
      <c r="E257" s="2">
        <f t="shared" si="12"/>
        <v>1217958</v>
      </c>
      <c r="F257" s="5" t="str">
        <f t="shared" si="15"/>
        <v>BULLISH</v>
      </c>
      <c r="G257" s="5" t="str">
        <f t="shared" si="14"/>
        <v>STRONG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0.64</v>
      </c>
      <c r="C258" s="5">
        <f>TITRES_STAT!D261</f>
        <v>0.64</v>
      </c>
      <c r="D258" s="5">
        <f>TITRES_STAT!E261</f>
        <v>19198</v>
      </c>
      <c r="E258" s="2">
        <f t="shared" si="12"/>
        <v>1198760</v>
      </c>
      <c r="F258" s="5" t="str">
        <f t="shared" si="15"/>
        <v>BULLISH</v>
      </c>
      <c r="G258" s="5" t="str">
        <f t="shared" si="14"/>
        <v>NEUTRAL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0.63</v>
      </c>
      <c r="C259" s="5">
        <f>TITRES_STAT!D262</f>
        <v>0.63</v>
      </c>
      <c r="D259" s="5">
        <f>TITRES_STAT!E262</f>
        <v>48989</v>
      </c>
      <c r="E259" s="2">
        <f t="shared" si="12"/>
        <v>1149771</v>
      </c>
      <c r="F259" s="5" t="str">
        <f t="shared" si="15"/>
        <v>BEARISH</v>
      </c>
      <c r="G259" s="5" t="str">
        <f t="shared" si="14"/>
        <v>WEAK</v>
      </c>
      <c r="H259" s="5" t="str">
        <f t="shared" si="13"/>
        <v>NEUTRAL</v>
      </c>
    </row>
    <row r="260" spans="1:8" ht="13.5" x14ac:dyDescent="0.25">
      <c r="A260" s="3">
        <f>TITRES_STAT!B263</f>
        <v>42684</v>
      </c>
      <c r="B260" s="5">
        <f>TITRES_STAT!C263</f>
        <v>0.63</v>
      </c>
      <c r="C260" s="5">
        <f>TITRES_STAT!D263</f>
        <v>0.63</v>
      </c>
      <c r="D260" s="5">
        <f>TITRES_STAT!E263</f>
        <v>11580</v>
      </c>
      <c r="E260" s="2">
        <f t="shared" ref="E260:E323" si="16">IF(B260&gt;B259, E259+D260, IF(B260&lt;B259, E259-D260, E259))</f>
        <v>1149771</v>
      </c>
      <c r="F260" s="5" t="str">
        <f t="shared" si="15"/>
        <v>BEARISH</v>
      </c>
      <c r="G260" s="5" t="str">
        <f t="shared" si="14"/>
        <v>WEAK</v>
      </c>
      <c r="H260" s="5" t="str">
        <f t="shared" si="13"/>
        <v>CONFIRMED BEARISH</v>
      </c>
    </row>
    <row r="261" spans="1:8" ht="13.5" x14ac:dyDescent="0.25">
      <c r="A261" s="3">
        <f>TITRES_STAT!B264</f>
        <v>42685</v>
      </c>
      <c r="B261" s="5">
        <f>TITRES_STAT!C264</f>
        <v>0.63</v>
      </c>
      <c r="C261" s="5">
        <f>TITRES_STAT!D264</f>
        <v>0.63</v>
      </c>
      <c r="D261" s="5">
        <f>TITRES_STAT!E264</f>
        <v>39028</v>
      </c>
      <c r="E261" s="2">
        <f t="shared" si="16"/>
        <v>1149771</v>
      </c>
      <c r="F261" s="5" t="str">
        <f t="shared" si="15"/>
        <v>BEARISH</v>
      </c>
      <c r="G261" s="5" t="str">
        <f t="shared" si="14"/>
        <v>WEAK</v>
      </c>
      <c r="H261" s="5" t="str">
        <f t="shared" si="13"/>
        <v>CONFIRMED BEARISH</v>
      </c>
    </row>
    <row r="262" spans="1:8" ht="13.5" x14ac:dyDescent="0.25">
      <c r="A262" s="3">
        <f>TITRES_STAT!B265</f>
        <v>42688</v>
      </c>
      <c r="B262" s="5">
        <f>TITRES_STAT!C265</f>
        <v>0.64</v>
      </c>
      <c r="C262" s="5">
        <f>TITRES_STAT!D265</f>
        <v>0.64</v>
      </c>
      <c r="D262" s="5">
        <f>TITRES_STAT!E265</f>
        <v>23869</v>
      </c>
      <c r="E262" s="2">
        <f t="shared" si="16"/>
        <v>1173640</v>
      </c>
      <c r="F262" s="5" t="str">
        <f t="shared" si="15"/>
        <v>BEARISH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5">
        <f>TITRES_STAT!C266</f>
        <v>0.63</v>
      </c>
      <c r="C263" s="5">
        <f>TITRES_STAT!D266</f>
        <v>0.63</v>
      </c>
      <c r="D263" s="5">
        <f>TITRES_STAT!E266</f>
        <v>15225</v>
      </c>
      <c r="E263" s="2">
        <f t="shared" si="16"/>
        <v>1158415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WEAK</v>
      </c>
      <c r="H263" s="5" t="str">
        <f t="shared" si="17"/>
        <v>CONFIRMED BEARISH</v>
      </c>
    </row>
    <row r="264" spans="1:8" ht="13.5" x14ac:dyDescent="0.25">
      <c r="A264" s="3">
        <f>TITRES_STAT!B267</f>
        <v>42690</v>
      </c>
      <c r="B264" s="5">
        <f>TITRES_STAT!C267</f>
        <v>0.63</v>
      </c>
      <c r="C264" s="5">
        <f>TITRES_STAT!D267</f>
        <v>0.63</v>
      </c>
      <c r="D264" s="5">
        <f>TITRES_STAT!E267</f>
        <v>33400</v>
      </c>
      <c r="E264" s="2">
        <f t="shared" si="16"/>
        <v>1158415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NEUTRAL</v>
      </c>
    </row>
    <row r="265" spans="1:8" ht="13.5" x14ac:dyDescent="0.25">
      <c r="A265" s="3">
        <f>TITRES_STAT!B268</f>
        <v>42691</v>
      </c>
      <c r="B265" s="5">
        <f>TITRES_STAT!C268</f>
        <v>0.64</v>
      </c>
      <c r="C265" s="5">
        <f>TITRES_STAT!D268</f>
        <v>0.64</v>
      </c>
      <c r="D265" s="5">
        <f>TITRES_STAT!E268</f>
        <v>53969</v>
      </c>
      <c r="E265" s="2">
        <f t="shared" si="16"/>
        <v>1212384</v>
      </c>
      <c r="F265" s="5" t="str">
        <f t="shared" si="19"/>
        <v>BULLISH</v>
      </c>
      <c r="G265" s="5" t="str">
        <f t="shared" si="18"/>
        <v>STRONG</v>
      </c>
      <c r="H265" s="5" t="str">
        <f t="shared" si="17"/>
        <v>CONFIRMED BULLISH</v>
      </c>
    </row>
    <row r="266" spans="1:8" ht="13.5" x14ac:dyDescent="0.25">
      <c r="A266" s="3">
        <f>TITRES_STAT!B269</f>
        <v>42692</v>
      </c>
      <c r="B266" s="5">
        <f>TITRES_STAT!C269</f>
        <v>0.64</v>
      </c>
      <c r="C266" s="5">
        <f>TITRES_STAT!D269</f>
        <v>0.64</v>
      </c>
      <c r="D266" s="5">
        <f>TITRES_STAT!E269</f>
        <v>8384</v>
      </c>
      <c r="E266" s="2">
        <f t="shared" si="16"/>
        <v>1212384</v>
      </c>
      <c r="F266" s="5" t="str">
        <f t="shared" si="19"/>
        <v>BULLISH</v>
      </c>
      <c r="G266" s="5" t="str">
        <f t="shared" si="18"/>
        <v>STRONG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0.64</v>
      </c>
      <c r="C267" s="5">
        <f>TITRES_STAT!D270</f>
        <v>0.64</v>
      </c>
      <c r="D267" s="5">
        <f>TITRES_STAT!E270</f>
        <v>3872</v>
      </c>
      <c r="E267" s="2">
        <f t="shared" si="16"/>
        <v>1212384</v>
      </c>
      <c r="F267" s="5" t="str">
        <f t="shared" si="19"/>
        <v>BULLISH</v>
      </c>
      <c r="G267" s="5" t="str">
        <f t="shared" si="18"/>
        <v>STRONG</v>
      </c>
      <c r="H267" s="5" t="str">
        <f t="shared" si="17"/>
        <v>NEUTRAL</v>
      </c>
    </row>
    <row r="268" spans="1:8" ht="13.5" x14ac:dyDescent="0.25">
      <c r="A268" s="3">
        <f>TITRES_STAT!B271</f>
        <v>42696</v>
      </c>
      <c r="B268" s="5">
        <f>TITRES_STAT!C271</f>
        <v>0.64</v>
      </c>
      <c r="C268" s="5">
        <f>TITRES_STAT!D271</f>
        <v>0.64</v>
      </c>
      <c r="D268" s="5">
        <f>TITRES_STAT!E271</f>
        <v>13860</v>
      </c>
      <c r="E268" s="2">
        <f t="shared" si="16"/>
        <v>1212384</v>
      </c>
      <c r="F268" s="5" t="str">
        <f t="shared" si="19"/>
        <v>BULLISH</v>
      </c>
      <c r="G268" s="5" t="str">
        <f t="shared" si="18"/>
        <v>STRONG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0.64</v>
      </c>
      <c r="C269" s="5">
        <f>TITRES_STAT!D272</f>
        <v>0.64</v>
      </c>
      <c r="D269" s="5">
        <f>TITRES_STAT!E272</f>
        <v>23027</v>
      </c>
      <c r="E269" s="2">
        <f t="shared" si="16"/>
        <v>1212384</v>
      </c>
      <c r="F269" s="5" t="str">
        <f t="shared" si="19"/>
        <v>BULLISH</v>
      </c>
      <c r="G269" s="5" t="str">
        <f t="shared" si="18"/>
        <v>STRONG</v>
      </c>
      <c r="H269" s="5" t="str">
        <f t="shared" si="17"/>
        <v>CONFIRMED BULLISH</v>
      </c>
    </row>
    <row r="270" spans="1:8" ht="13.5" x14ac:dyDescent="0.25">
      <c r="A270" s="3">
        <f>TITRES_STAT!B273</f>
        <v>42698</v>
      </c>
      <c r="B270" s="5">
        <f>TITRES_STAT!C273</f>
        <v>0.62</v>
      </c>
      <c r="C270" s="5">
        <f>TITRES_STAT!D273</f>
        <v>0.62</v>
      </c>
      <c r="D270" s="5">
        <f>TITRES_STAT!E273</f>
        <v>646</v>
      </c>
      <c r="E270" s="2">
        <f t="shared" si="16"/>
        <v>1211738</v>
      </c>
      <c r="F270" s="5" t="str">
        <f t="shared" si="19"/>
        <v>BEARISH</v>
      </c>
      <c r="G270" s="5" t="str">
        <f t="shared" si="18"/>
        <v>NEUTRAL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0.61</v>
      </c>
      <c r="C271" s="5">
        <f>TITRES_STAT!D274</f>
        <v>0.61</v>
      </c>
      <c r="D271" s="5">
        <f>TITRES_STAT!E274</f>
        <v>22318</v>
      </c>
      <c r="E271" s="2">
        <f t="shared" si="16"/>
        <v>1189420</v>
      </c>
      <c r="F271" s="5" t="str">
        <f t="shared" si="19"/>
        <v>BEARISH</v>
      </c>
      <c r="G271" s="5" t="str">
        <f t="shared" si="18"/>
        <v>NEUTRAL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0.62</v>
      </c>
      <c r="C272" s="5">
        <f>TITRES_STAT!D275</f>
        <v>0.62</v>
      </c>
      <c r="D272" s="5">
        <f>TITRES_STAT!E275</f>
        <v>3627</v>
      </c>
      <c r="E272" s="2">
        <f t="shared" si="16"/>
        <v>1193047</v>
      </c>
      <c r="F272" s="5" t="str">
        <f t="shared" si="19"/>
        <v>BEARISH</v>
      </c>
      <c r="G272" s="5" t="str">
        <f t="shared" si="18"/>
        <v>NEUTRAL</v>
      </c>
      <c r="H272" s="5" t="str">
        <f t="shared" si="17"/>
        <v>CONFIRMED BEARISH</v>
      </c>
    </row>
    <row r="273" spans="1:8" ht="13.5" x14ac:dyDescent="0.25">
      <c r="A273" s="3">
        <f>TITRES_STAT!B276</f>
        <v>42703</v>
      </c>
      <c r="B273" s="5">
        <f>TITRES_STAT!C276</f>
        <v>0.63</v>
      </c>
      <c r="C273" s="5">
        <f>TITRES_STAT!D276</f>
        <v>0.63</v>
      </c>
      <c r="D273" s="5">
        <f>TITRES_STAT!E276</f>
        <v>57223</v>
      </c>
      <c r="E273" s="2">
        <f t="shared" si="16"/>
        <v>1250270</v>
      </c>
      <c r="F273" s="5" t="str">
        <f t="shared" si="19"/>
        <v>BULLISH</v>
      </c>
      <c r="G273" s="5" t="str">
        <f t="shared" si="18"/>
        <v>STRONG</v>
      </c>
      <c r="H273" s="5" t="str">
        <f t="shared" si="17"/>
        <v>BULLISH DIVERGENCE</v>
      </c>
    </row>
    <row r="274" spans="1:8" ht="13.5" x14ac:dyDescent="0.25">
      <c r="A274" s="3">
        <f>TITRES_STAT!B277</f>
        <v>42704</v>
      </c>
      <c r="B274" s="5">
        <f>TITRES_STAT!C277</f>
        <v>0.62</v>
      </c>
      <c r="C274" s="5">
        <f>TITRES_STAT!D277</f>
        <v>0.62</v>
      </c>
      <c r="D274" s="5">
        <f>TITRES_STAT!E277</f>
        <v>47053</v>
      </c>
      <c r="E274" s="2">
        <f t="shared" si="16"/>
        <v>1203217</v>
      </c>
      <c r="F274" s="5" t="str">
        <f t="shared" si="19"/>
        <v>BEARISH</v>
      </c>
      <c r="G274" s="5" t="str">
        <f t="shared" si="18"/>
        <v>NEUTRAL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0.62</v>
      </c>
      <c r="C275" s="5">
        <f>TITRES_STAT!D278</f>
        <v>0.62</v>
      </c>
      <c r="D275" s="5">
        <f>TITRES_STAT!E278</f>
        <v>2335</v>
      </c>
      <c r="E275" s="2">
        <f t="shared" si="16"/>
        <v>1203217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NEUTRAL</v>
      </c>
    </row>
    <row r="276" spans="1:8" ht="13.5" x14ac:dyDescent="0.25">
      <c r="A276" s="3">
        <f>TITRES_STAT!B279</f>
        <v>42706</v>
      </c>
      <c r="B276" s="5">
        <f>TITRES_STAT!C279</f>
        <v>0.61</v>
      </c>
      <c r="C276" s="5">
        <f>TITRES_STAT!D279</f>
        <v>0.61</v>
      </c>
      <c r="D276" s="5">
        <f>TITRES_STAT!E279</f>
        <v>43729</v>
      </c>
      <c r="E276" s="2">
        <f t="shared" si="16"/>
        <v>1159488</v>
      </c>
      <c r="F276" s="5" t="str">
        <f t="shared" si="19"/>
        <v>BEARISH</v>
      </c>
      <c r="G276" s="5" t="str">
        <f t="shared" si="18"/>
        <v>WEAK</v>
      </c>
      <c r="H276" s="5" t="str">
        <f t="shared" si="17"/>
        <v>NEUTRAL</v>
      </c>
    </row>
    <row r="277" spans="1:8" ht="13.5" x14ac:dyDescent="0.25">
      <c r="A277" s="3">
        <f>TITRES_STAT!B280</f>
        <v>42709</v>
      </c>
      <c r="B277" s="5">
        <f>TITRES_STAT!C280</f>
        <v>0.63</v>
      </c>
      <c r="C277" s="5">
        <f>TITRES_STAT!D280</f>
        <v>0.63</v>
      </c>
      <c r="D277" s="5">
        <f>TITRES_STAT!E280</f>
        <v>0</v>
      </c>
      <c r="E277" s="2">
        <f t="shared" si="16"/>
        <v>1159488</v>
      </c>
      <c r="F277" s="5" t="str">
        <f t="shared" si="19"/>
        <v>BEARISH</v>
      </c>
      <c r="G277" s="5" t="str">
        <f t="shared" si="18"/>
        <v>WEAK</v>
      </c>
      <c r="H277" s="5" t="str">
        <f t="shared" si="17"/>
        <v>BEARISH DIVERGENCE</v>
      </c>
    </row>
    <row r="278" spans="1:8" ht="13.5" x14ac:dyDescent="0.25">
      <c r="A278" s="3">
        <f>TITRES_STAT!B281</f>
        <v>42710</v>
      </c>
      <c r="B278" s="5">
        <f>TITRES_STAT!C281</f>
        <v>0.64</v>
      </c>
      <c r="C278" s="5">
        <f>TITRES_STAT!D281</f>
        <v>0.64</v>
      </c>
      <c r="D278" s="5">
        <f>TITRES_STAT!E281</f>
        <v>82704</v>
      </c>
      <c r="E278" s="2">
        <f t="shared" si="16"/>
        <v>1242192</v>
      </c>
      <c r="F278" s="5" t="str">
        <f t="shared" si="19"/>
        <v>BEARISH</v>
      </c>
      <c r="G278" s="5" t="str">
        <f t="shared" si="18"/>
        <v>NEUTRAL</v>
      </c>
      <c r="H278" s="5" t="str">
        <f t="shared" si="17"/>
        <v>BEARISH DIVERGENCE</v>
      </c>
    </row>
    <row r="279" spans="1:8" ht="13.5" x14ac:dyDescent="0.25">
      <c r="A279" s="3">
        <f>TITRES_STAT!B282</f>
        <v>42711</v>
      </c>
      <c r="B279" s="5">
        <f>TITRES_STAT!C282</f>
        <v>0.63</v>
      </c>
      <c r="C279" s="5">
        <f>TITRES_STAT!D282</f>
        <v>0.63</v>
      </c>
      <c r="D279" s="5">
        <f>TITRES_STAT!E282</f>
        <v>14849</v>
      </c>
      <c r="E279" s="2">
        <f t="shared" si="16"/>
        <v>1227343</v>
      </c>
      <c r="F279" s="5" t="str">
        <f t="shared" si="19"/>
        <v>BULLISH</v>
      </c>
      <c r="G279" s="5" t="str">
        <f t="shared" si="18"/>
        <v>STRONG</v>
      </c>
      <c r="H279" s="5" t="str">
        <f t="shared" si="17"/>
        <v>CONFIRMED BULLISH</v>
      </c>
    </row>
    <row r="280" spans="1:8" ht="13.5" x14ac:dyDescent="0.25">
      <c r="A280" s="3">
        <f>TITRES_STAT!B283</f>
        <v>42712</v>
      </c>
      <c r="B280" s="5">
        <f>TITRES_STAT!C283</f>
        <v>0.62</v>
      </c>
      <c r="C280" s="5">
        <f>TITRES_STAT!D283</f>
        <v>0.62</v>
      </c>
      <c r="D280" s="5">
        <f>TITRES_STAT!E283</f>
        <v>33735</v>
      </c>
      <c r="E280" s="2">
        <f t="shared" si="16"/>
        <v>1193608</v>
      </c>
      <c r="F280" s="5" t="str">
        <f t="shared" si="19"/>
        <v>BEARISH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42713</v>
      </c>
      <c r="B281" s="5">
        <f>TITRES_STAT!C284</f>
        <v>0.62</v>
      </c>
      <c r="C281" s="5">
        <f>TITRES_STAT!D284</f>
        <v>0.62</v>
      </c>
      <c r="D281" s="5">
        <f>TITRES_STAT!E284</f>
        <v>16621</v>
      </c>
      <c r="E281" s="2">
        <f t="shared" si="16"/>
        <v>1193608</v>
      </c>
      <c r="F281" s="5" t="str">
        <f t="shared" si="19"/>
        <v>BULLISH</v>
      </c>
      <c r="G281" s="5" t="str">
        <f t="shared" si="18"/>
        <v>STRONG</v>
      </c>
      <c r="H281" s="5" t="str">
        <f t="shared" si="17"/>
        <v>CONFIRMED BULLISH</v>
      </c>
    </row>
    <row r="282" spans="1:8" ht="13.5" x14ac:dyDescent="0.25">
      <c r="A282" s="3">
        <f>TITRES_STAT!B285</f>
        <v>42717</v>
      </c>
      <c r="B282" s="5">
        <f>TITRES_STAT!C285</f>
        <v>0.62</v>
      </c>
      <c r="C282" s="5">
        <f>TITRES_STAT!D285</f>
        <v>0.62</v>
      </c>
      <c r="D282" s="5">
        <f>TITRES_STAT!E285</f>
        <v>30799</v>
      </c>
      <c r="E282" s="2">
        <f t="shared" si="16"/>
        <v>1193608</v>
      </c>
      <c r="F282" s="5" t="str">
        <f t="shared" si="19"/>
        <v>BULLISH</v>
      </c>
      <c r="G282" s="5" t="str">
        <f t="shared" si="18"/>
        <v>STRONG</v>
      </c>
      <c r="H282" s="5" t="str">
        <f t="shared" si="17"/>
        <v>BULLISH DIVERGENCE</v>
      </c>
    </row>
    <row r="283" spans="1:8" ht="13.5" x14ac:dyDescent="0.25">
      <c r="A283" s="3">
        <f>TITRES_STAT!B286</f>
        <v>42718</v>
      </c>
      <c r="B283" s="5">
        <f>TITRES_STAT!C286</f>
        <v>0.62</v>
      </c>
      <c r="C283" s="5">
        <f>TITRES_STAT!D286</f>
        <v>0.62</v>
      </c>
      <c r="D283" s="5">
        <f>TITRES_STAT!E286</f>
        <v>9555</v>
      </c>
      <c r="E283" s="2">
        <f t="shared" si="16"/>
        <v>1193608</v>
      </c>
      <c r="F283" s="5" t="str">
        <f t="shared" si="19"/>
        <v>BEARISH</v>
      </c>
      <c r="G283" s="5" t="str">
        <f t="shared" si="18"/>
        <v>WEAK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0.63</v>
      </c>
      <c r="C284" s="5">
        <f>TITRES_STAT!D287</f>
        <v>0.63</v>
      </c>
      <c r="D284" s="5">
        <f>TITRES_STAT!E287</f>
        <v>48494</v>
      </c>
      <c r="E284" s="2">
        <f t="shared" si="16"/>
        <v>1242102</v>
      </c>
      <c r="F284" s="5" t="str">
        <f t="shared" si="19"/>
        <v>BULLISH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0.62</v>
      </c>
      <c r="C285" s="5">
        <f>TITRES_STAT!D288</f>
        <v>0.62</v>
      </c>
      <c r="D285" s="5">
        <f>TITRES_STAT!E288</f>
        <v>2340</v>
      </c>
      <c r="E285" s="2">
        <f t="shared" si="16"/>
        <v>1239762</v>
      </c>
      <c r="F285" s="5" t="str">
        <f t="shared" si="19"/>
        <v>BULLISH</v>
      </c>
      <c r="G285" s="5" t="str">
        <f t="shared" si="18"/>
        <v>STRONG</v>
      </c>
      <c r="H285" s="5" t="str">
        <f t="shared" si="17"/>
        <v>NEUTRAL</v>
      </c>
    </row>
    <row r="286" spans="1:8" ht="13.5" x14ac:dyDescent="0.25">
      <c r="A286" s="3">
        <f>TITRES_STAT!B289</f>
        <v>42723</v>
      </c>
      <c r="B286" s="5">
        <f>TITRES_STAT!C289</f>
        <v>0.62</v>
      </c>
      <c r="C286" s="5">
        <f>TITRES_STAT!D289</f>
        <v>0.62</v>
      </c>
      <c r="D286" s="5">
        <f>TITRES_STAT!E289</f>
        <v>9794</v>
      </c>
      <c r="E286" s="2">
        <f t="shared" si="16"/>
        <v>1239762</v>
      </c>
      <c r="F286" s="5" t="str">
        <f t="shared" si="19"/>
        <v>BULLISH</v>
      </c>
      <c r="G286" s="5" t="str">
        <f t="shared" si="18"/>
        <v>STRONG</v>
      </c>
      <c r="H286" s="5" t="str">
        <f t="shared" si="17"/>
        <v>NEUTRAL</v>
      </c>
    </row>
    <row r="287" spans="1:8" ht="13.5" x14ac:dyDescent="0.25">
      <c r="A287" s="3">
        <f>TITRES_STAT!B290</f>
        <v>42724</v>
      </c>
      <c r="B287" s="5">
        <f>TITRES_STAT!C290</f>
        <v>0.62</v>
      </c>
      <c r="C287" s="5">
        <f>TITRES_STAT!D290</f>
        <v>0.62</v>
      </c>
      <c r="D287" s="5">
        <f>TITRES_STAT!E290</f>
        <v>1058</v>
      </c>
      <c r="E287" s="2">
        <f t="shared" si="16"/>
        <v>1239762</v>
      </c>
      <c r="F287" s="5" t="str">
        <f t="shared" si="19"/>
        <v>BULLISH</v>
      </c>
      <c r="G287" s="5" t="str">
        <f t="shared" si="18"/>
        <v>STRONG</v>
      </c>
      <c r="H287" s="5" t="str">
        <f t="shared" si="17"/>
        <v>NEUTRAL</v>
      </c>
    </row>
    <row r="288" spans="1:8" ht="13.5" x14ac:dyDescent="0.25">
      <c r="A288" s="3">
        <f>TITRES_STAT!B291</f>
        <v>42725</v>
      </c>
      <c r="B288" s="5">
        <f>TITRES_STAT!C291</f>
        <v>0.6</v>
      </c>
      <c r="C288" s="5">
        <f>TITRES_STAT!D291</f>
        <v>0.6</v>
      </c>
      <c r="D288" s="5">
        <f>TITRES_STAT!E291</f>
        <v>18601</v>
      </c>
      <c r="E288" s="2">
        <f t="shared" si="16"/>
        <v>1221161</v>
      </c>
      <c r="F288" s="5" t="str">
        <f t="shared" si="19"/>
        <v>BULLISH</v>
      </c>
      <c r="G288" s="5" t="str">
        <f t="shared" si="18"/>
        <v>STRONG</v>
      </c>
      <c r="H288" s="5" t="str">
        <f t="shared" si="17"/>
        <v>BULLISH DIVERGENCE</v>
      </c>
    </row>
    <row r="289" spans="1:8" ht="13.5" x14ac:dyDescent="0.25">
      <c r="A289" s="3">
        <f>TITRES_STAT!B292</f>
        <v>42726</v>
      </c>
      <c r="B289" s="5">
        <f>TITRES_STAT!C292</f>
        <v>0.6</v>
      </c>
      <c r="C289" s="5">
        <f>TITRES_STAT!D292</f>
        <v>0.6</v>
      </c>
      <c r="D289" s="5">
        <f>TITRES_STAT!E292</f>
        <v>54875</v>
      </c>
      <c r="E289" s="2">
        <f t="shared" si="16"/>
        <v>1221161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0.61</v>
      </c>
      <c r="C290" s="5">
        <f>TITRES_STAT!D293</f>
        <v>0.61</v>
      </c>
      <c r="D290" s="5">
        <f>TITRES_STAT!E293</f>
        <v>28654</v>
      </c>
      <c r="E290" s="2">
        <f t="shared" si="16"/>
        <v>1249815</v>
      </c>
      <c r="F290" s="5" t="str">
        <f t="shared" si="19"/>
        <v>BULLISH</v>
      </c>
      <c r="G290" s="5" t="str">
        <f t="shared" si="18"/>
        <v>NEUTRAL</v>
      </c>
      <c r="H290" s="5" t="str">
        <f t="shared" si="17"/>
        <v>BULLISH DIVERGENCE</v>
      </c>
    </row>
    <row r="291" spans="1:8" ht="13.5" x14ac:dyDescent="0.25">
      <c r="A291" s="3">
        <f>TITRES_STAT!B294</f>
        <v>42730</v>
      </c>
      <c r="B291" s="5">
        <f>TITRES_STAT!C294</f>
        <v>0.6</v>
      </c>
      <c r="C291" s="5">
        <f>TITRES_STAT!D294</f>
        <v>0.6</v>
      </c>
      <c r="D291" s="5">
        <f>TITRES_STAT!E294</f>
        <v>1398</v>
      </c>
      <c r="E291" s="2">
        <f t="shared" si="16"/>
        <v>1248417</v>
      </c>
      <c r="F291" s="5" t="str">
        <f t="shared" si="19"/>
        <v>BULLISH</v>
      </c>
      <c r="G291" s="5" t="str">
        <f t="shared" si="18"/>
        <v>NEUTRAL</v>
      </c>
      <c r="H291" s="5" t="str">
        <f t="shared" si="17"/>
        <v>BULLISH DIVERGENCE</v>
      </c>
    </row>
    <row r="292" spans="1:8" ht="13.5" x14ac:dyDescent="0.25">
      <c r="A292" s="3">
        <f>TITRES_STAT!B295</f>
        <v>42731</v>
      </c>
      <c r="B292" s="5">
        <f>TITRES_STAT!C295</f>
        <v>0.6</v>
      </c>
      <c r="C292" s="5">
        <f>TITRES_STAT!D295</f>
        <v>0.6</v>
      </c>
      <c r="D292" s="5">
        <f>TITRES_STAT!E295</f>
        <v>45801</v>
      </c>
      <c r="E292" s="2">
        <f t="shared" si="16"/>
        <v>1248417</v>
      </c>
      <c r="F292" s="5" t="str">
        <f t="shared" si="19"/>
        <v>BULLISH</v>
      </c>
      <c r="G292" s="5" t="str">
        <f t="shared" si="18"/>
        <v>NEUTRAL</v>
      </c>
      <c r="H292" s="5" t="str">
        <f t="shared" si="17"/>
        <v>BULLISH DIVERGENCE</v>
      </c>
    </row>
    <row r="293" spans="1:8" ht="13.5" x14ac:dyDescent="0.25">
      <c r="A293" s="3">
        <f>TITRES_STAT!B296</f>
        <v>42732</v>
      </c>
      <c r="B293" s="5">
        <f>TITRES_STAT!C296</f>
        <v>0.6</v>
      </c>
      <c r="C293" s="5">
        <f>TITRES_STAT!D296</f>
        <v>0.6</v>
      </c>
      <c r="D293" s="5">
        <f>TITRES_STAT!E296</f>
        <v>10566</v>
      </c>
      <c r="E293" s="2">
        <f t="shared" si="16"/>
        <v>1248417</v>
      </c>
      <c r="F293" s="5" t="str">
        <f t="shared" si="19"/>
        <v>BULLISH</v>
      </c>
      <c r="G293" s="5" t="str">
        <f t="shared" si="18"/>
        <v>STRONG</v>
      </c>
      <c r="H293" s="5" t="str">
        <f t="shared" si="17"/>
        <v>NEUTRAL</v>
      </c>
    </row>
    <row r="294" spans="1:8" ht="13.5" x14ac:dyDescent="0.25">
      <c r="A294" s="3">
        <f>TITRES_STAT!B297</f>
        <v>42733</v>
      </c>
      <c r="B294" s="5">
        <f>TITRES_STAT!C297</f>
        <v>0.6</v>
      </c>
      <c r="C294" s="5">
        <f>TITRES_STAT!D297</f>
        <v>0.6</v>
      </c>
      <c r="D294" s="5">
        <f>TITRES_STAT!E297</f>
        <v>10154</v>
      </c>
      <c r="E294" s="2">
        <f t="shared" si="16"/>
        <v>1248417</v>
      </c>
      <c r="F294" s="5" t="str">
        <f t="shared" si="19"/>
        <v>BULLISH</v>
      </c>
      <c r="G294" s="5" t="str">
        <f t="shared" si="18"/>
        <v>STRONG</v>
      </c>
      <c r="H294" s="5" t="str">
        <f t="shared" si="17"/>
        <v>NEUTRAL</v>
      </c>
    </row>
    <row r="295" spans="1:8" ht="13.5" x14ac:dyDescent="0.25">
      <c r="A295" s="3">
        <f>TITRES_STAT!B298</f>
        <v>42734</v>
      </c>
      <c r="B295" s="5">
        <f>TITRES_STAT!C298</f>
        <v>0.61</v>
      </c>
      <c r="C295" s="5">
        <f>TITRES_STAT!D298</f>
        <v>0.61</v>
      </c>
      <c r="D295" s="5">
        <f>TITRES_STAT!E298</f>
        <v>59903</v>
      </c>
      <c r="E295" s="2">
        <f t="shared" si="16"/>
        <v>1308320</v>
      </c>
      <c r="F295" s="5" t="str">
        <f t="shared" si="19"/>
        <v>BULLISH</v>
      </c>
      <c r="G295" s="5" t="str">
        <f t="shared" si="18"/>
        <v>STRONG</v>
      </c>
      <c r="H295" s="5" t="str">
        <f t="shared" si="17"/>
        <v>NEUTRAL</v>
      </c>
    </row>
    <row r="296" spans="1:8" ht="13.5" x14ac:dyDescent="0.25">
      <c r="A296" s="3">
        <f>TITRES_STAT!B299</f>
        <v>42737</v>
      </c>
      <c r="B296" s="5">
        <f>TITRES_STAT!C299</f>
        <v>0.6</v>
      </c>
      <c r="C296" s="5">
        <f>TITRES_STAT!D299</f>
        <v>0.6</v>
      </c>
      <c r="D296" s="5">
        <f>TITRES_STAT!E299</f>
        <v>4651</v>
      </c>
      <c r="E296" s="2">
        <f t="shared" si="16"/>
        <v>1303669</v>
      </c>
      <c r="F296" s="5" t="str">
        <f t="shared" si="19"/>
        <v>BULLISH</v>
      </c>
      <c r="G296" s="5" t="str">
        <f t="shared" si="18"/>
        <v>STRONG</v>
      </c>
      <c r="H296" s="5" t="str">
        <f t="shared" si="17"/>
        <v>NEUTRAL</v>
      </c>
    </row>
    <row r="297" spans="1:8" ht="13.5" x14ac:dyDescent="0.25">
      <c r="A297" s="3">
        <f>TITRES_STAT!B300</f>
        <v>42738</v>
      </c>
      <c r="B297" s="5">
        <f>TITRES_STAT!C300</f>
        <v>0.6</v>
      </c>
      <c r="C297" s="5">
        <f>TITRES_STAT!D300</f>
        <v>0.6</v>
      </c>
      <c r="D297" s="5">
        <f>TITRES_STAT!E300</f>
        <v>1159</v>
      </c>
      <c r="E297" s="2">
        <f t="shared" si="16"/>
        <v>1303669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NEUTRAL</v>
      </c>
    </row>
    <row r="298" spans="1:8" ht="13.5" x14ac:dyDescent="0.25">
      <c r="A298" s="3">
        <f>TITRES_STAT!B301</f>
        <v>42739</v>
      </c>
      <c r="B298" s="5">
        <f>TITRES_STAT!C301</f>
        <v>0.6</v>
      </c>
      <c r="C298" s="5">
        <f>TITRES_STAT!D301</f>
        <v>0.6</v>
      </c>
      <c r="D298" s="5">
        <f>TITRES_STAT!E301</f>
        <v>19524</v>
      </c>
      <c r="E298" s="2">
        <f t="shared" si="16"/>
        <v>1303669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NEUTRAL</v>
      </c>
    </row>
    <row r="299" spans="1:8" ht="13.5" x14ac:dyDescent="0.25">
      <c r="A299" s="3">
        <f>TITRES_STAT!B302</f>
        <v>42740</v>
      </c>
      <c r="B299" s="5">
        <f>TITRES_STAT!C302</f>
        <v>0.6</v>
      </c>
      <c r="C299" s="5">
        <f>TITRES_STAT!D302</f>
        <v>0.6</v>
      </c>
      <c r="D299" s="5">
        <f>TITRES_STAT!E302</f>
        <v>2205</v>
      </c>
      <c r="E299" s="2">
        <f t="shared" si="16"/>
        <v>1303669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NEUTRAL</v>
      </c>
    </row>
    <row r="300" spans="1:8" ht="13.5" x14ac:dyDescent="0.25">
      <c r="A300" s="3">
        <f>TITRES_STAT!B303</f>
        <v>42741</v>
      </c>
      <c r="B300" s="5">
        <f>TITRES_STAT!C303</f>
        <v>0.6</v>
      </c>
      <c r="C300" s="5">
        <f>TITRES_STAT!D303</f>
        <v>0.6</v>
      </c>
      <c r="D300" s="5">
        <f>TITRES_STAT!E303</f>
        <v>42941</v>
      </c>
      <c r="E300" s="2">
        <f t="shared" si="16"/>
        <v>1303669</v>
      </c>
      <c r="F300" s="5" t="str">
        <f t="shared" si="19"/>
        <v>BEARISH</v>
      </c>
      <c r="G300" s="5" t="str">
        <f t="shared" si="18"/>
        <v>NEUTRAL</v>
      </c>
      <c r="H300" s="5" t="str">
        <f t="shared" si="17"/>
        <v>CONFIRMED BEARISH</v>
      </c>
    </row>
    <row r="301" spans="1:8" ht="13.5" x14ac:dyDescent="0.25">
      <c r="A301" s="3">
        <f>TITRES_STAT!B304</f>
        <v>42744</v>
      </c>
      <c r="B301" s="5">
        <f>TITRES_STAT!C304</f>
        <v>0.6</v>
      </c>
      <c r="C301" s="5">
        <f>TITRES_STAT!D304</f>
        <v>0.6</v>
      </c>
      <c r="D301" s="5">
        <f>TITRES_STAT!E304</f>
        <v>7313</v>
      </c>
      <c r="E301" s="2">
        <f t="shared" si="16"/>
        <v>1303669</v>
      </c>
      <c r="F301" s="5" t="str">
        <f t="shared" si="19"/>
        <v>NEUTRAL</v>
      </c>
      <c r="G301" s="5" t="str">
        <f t="shared" si="18"/>
        <v>NEUTRAL</v>
      </c>
      <c r="H301" s="5" t="str">
        <f t="shared" si="17"/>
        <v>NEUTRAL</v>
      </c>
    </row>
    <row r="302" spans="1:8" ht="13.5" x14ac:dyDescent="0.25">
      <c r="A302" s="3">
        <f>TITRES_STAT!B305</f>
        <v>42745</v>
      </c>
      <c r="B302" s="5">
        <f>TITRES_STAT!C305</f>
        <v>0.6</v>
      </c>
      <c r="C302" s="5">
        <f>TITRES_STAT!D305</f>
        <v>0.6</v>
      </c>
      <c r="D302" s="5">
        <f>TITRES_STAT!E305</f>
        <v>34185</v>
      </c>
      <c r="E302" s="2">
        <f t="shared" si="16"/>
        <v>1303669</v>
      </c>
      <c r="F302" s="5" t="str">
        <f t="shared" si="19"/>
        <v>NEUTRAL</v>
      </c>
      <c r="G302" s="5" t="str">
        <f t="shared" si="18"/>
        <v>NEUTRAL</v>
      </c>
      <c r="H302" s="5" t="str">
        <f t="shared" si="17"/>
        <v>NEUTRAL</v>
      </c>
    </row>
    <row r="303" spans="1:8" ht="13.5" x14ac:dyDescent="0.25">
      <c r="A303" s="3">
        <f>TITRES_STAT!B306</f>
        <v>42746</v>
      </c>
      <c r="B303" s="5">
        <f>TITRES_STAT!C306</f>
        <v>0.57999999999999996</v>
      </c>
      <c r="C303" s="5">
        <f>TITRES_STAT!D306</f>
        <v>0.57999999999999996</v>
      </c>
      <c r="D303" s="5">
        <f>TITRES_STAT!E306</f>
        <v>37960</v>
      </c>
      <c r="E303" s="2">
        <f t="shared" si="16"/>
        <v>1265709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CONFIRMED BEARISH</v>
      </c>
    </row>
    <row r="304" spans="1:8" ht="13.5" x14ac:dyDescent="0.25">
      <c r="A304" s="3">
        <f>TITRES_STAT!B307</f>
        <v>42747</v>
      </c>
      <c r="B304" s="5">
        <f>TITRES_STAT!C307</f>
        <v>0.59</v>
      </c>
      <c r="C304" s="5">
        <f>TITRES_STAT!D307</f>
        <v>0.59</v>
      </c>
      <c r="D304" s="5">
        <f>TITRES_STAT!E307</f>
        <v>31085</v>
      </c>
      <c r="E304" s="2">
        <f t="shared" si="16"/>
        <v>1296794</v>
      </c>
      <c r="F304" s="5" t="str">
        <f t="shared" si="19"/>
        <v>BEARISH</v>
      </c>
      <c r="G304" s="5" t="str">
        <f t="shared" si="18"/>
        <v>NEUTRAL</v>
      </c>
      <c r="H304" s="5" t="str">
        <f t="shared" si="17"/>
        <v>CONFIRMED BEARISH</v>
      </c>
    </row>
    <row r="305" spans="1:8" ht="13.5" x14ac:dyDescent="0.25">
      <c r="A305" s="3">
        <f>TITRES_STAT!B308</f>
        <v>42748</v>
      </c>
      <c r="B305" s="5">
        <f>TITRES_STAT!C308</f>
        <v>0.59</v>
      </c>
      <c r="C305" s="5">
        <f>TITRES_STAT!D308</f>
        <v>0.59</v>
      </c>
      <c r="D305" s="5">
        <f>TITRES_STAT!E308</f>
        <v>15664</v>
      </c>
      <c r="E305" s="2">
        <f t="shared" si="16"/>
        <v>1296794</v>
      </c>
      <c r="F305" s="5" t="str">
        <f t="shared" si="19"/>
        <v>BEARISH</v>
      </c>
      <c r="G305" s="5" t="str">
        <f t="shared" si="18"/>
        <v>NEUTRAL</v>
      </c>
      <c r="H305" s="5" t="str">
        <f t="shared" si="17"/>
        <v>CONFIRMED BEARISH</v>
      </c>
    </row>
    <row r="306" spans="1:8" ht="13.5" x14ac:dyDescent="0.25">
      <c r="A306" s="3">
        <f>TITRES_STAT!B309</f>
        <v>42751</v>
      </c>
      <c r="B306" s="5">
        <f>TITRES_STAT!C309</f>
        <v>0.57999999999999996</v>
      </c>
      <c r="C306" s="5">
        <f>TITRES_STAT!D309</f>
        <v>0.57999999999999996</v>
      </c>
      <c r="D306" s="5">
        <f>TITRES_STAT!E309</f>
        <v>28342</v>
      </c>
      <c r="E306" s="2">
        <f t="shared" si="16"/>
        <v>1268452</v>
      </c>
      <c r="F306" s="5" t="str">
        <f t="shared" si="19"/>
        <v>BEARISH</v>
      </c>
      <c r="G306" s="5" t="str">
        <f t="shared" si="18"/>
        <v>WEAK</v>
      </c>
      <c r="H306" s="5" t="str">
        <f t="shared" si="17"/>
        <v>CONFIRMED BEARISH</v>
      </c>
    </row>
    <row r="307" spans="1:8" ht="13.5" x14ac:dyDescent="0.25">
      <c r="A307" s="3">
        <f>TITRES_STAT!B310</f>
        <v>42752</v>
      </c>
      <c r="B307" s="5">
        <f>TITRES_STAT!C310</f>
        <v>0.59</v>
      </c>
      <c r="C307" s="5">
        <f>TITRES_STAT!D310</f>
        <v>0.59</v>
      </c>
      <c r="D307" s="5">
        <f>TITRES_STAT!E310</f>
        <v>50290</v>
      </c>
      <c r="E307" s="2">
        <f t="shared" si="16"/>
        <v>1318742</v>
      </c>
      <c r="F307" s="5" t="str">
        <f t="shared" si="19"/>
        <v>BULLISH</v>
      </c>
      <c r="G307" s="5" t="str">
        <f t="shared" si="18"/>
        <v>NEUTRAL</v>
      </c>
      <c r="H307" s="5" t="str">
        <f t="shared" si="17"/>
        <v>BULLISH DIVERGENCE</v>
      </c>
    </row>
    <row r="308" spans="1:8" ht="13.5" x14ac:dyDescent="0.25">
      <c r="A308" s="3">
        <f>TITRES_STAT!B311</f>
        <v>42753</v>
      </c>
      <c r="B308" s="5">
        <f>TITRES_STAT!C311</f>
        <v>0.57999999999999996</v>
      </c>
      <c r="C308" s="5">
        <f>TITRES_STAT!D311</f>
        <v>0.57999999999999996</v>
      </c>
      <c r="D308" s="5">
        <f>TITRES_STAT!E311</f>
        <v>29715</v>
      </c>
      <c r="E308" s="2">
        <f t="shared" si="16"/>
        <v>1289027</v>
      </c>
      <c r="F308" s="5" t="str">
        <f t="shared" si="19"/>
        <v>BULLISH</v>
      </c>
      <c r="G308" s="5" t="str">
        <f t="shared" si="18"/>
        <v>NEUTRAL</v>
      </c>
      <c r="H308" s="5" t="str">
        <f t="shared" si="17"/>
        <v>NEUTRAL</v>
      </c>
    </row>
    <row r="309" spans="1:8" ht="13.5" x14ac:dyDescent="0.25">
      <c r="A309" s="3">
        <f>TITRES_STAT!B312</f>
        <v>42754</v>
      </c>
      <c r="B309" s="5">
        <f>TITRES_STAT!C312</f>
        <v>0.56999999999999995</v>
      </c>
      <c r="C309" s="5">
        <f>TITRES_STAT!D312</f>
        <v>0.56999999999999995</v>
      </c>
      <c r="D309" s="5">
        <f>TITRES_STAT!E312</f>
        <v>83082</v>
      </c>
      <c r="E309" s="2">
        <f t="shared" si="16"/>
        <v>1205945</v>
      </c>
      <c r="F309" s="5" t="str">
        <f t="shared" si="19"/>
        <v>BEARISH</v>
      </c>
      <c r="G309" s="5" t="str">
        <f t="shared" si="18"/>
        <v>WEAK</v>
      </c>
      <c r="H309" s="5" t="str">
        <f t="shared" si="17"/>
        <v>CONFIRMED BEARISH</v>
      </c>
    </row>
    <row r="310" spans="1:8" ht="13.5" x14ac:dyDescent="0.25">
      <c r="A310" s="3">
        <f>TITRES_STAT!B313</f>
        <v>42755</v>
      </c>
      <c r="B310" s="5">
        <f>TITRES_STAT!C313</f>
        <v>0.56999999999999995</v>
      </c>
      <c r="C310" s="5">
        <f>TITRES_STAT!D313</f>
        <v>0.56999999999999995</v>
      </c>
      <c r="D310" s="5">
        <f>TITRES_STAT!E313</f>
        <v>40978</v>
      </c>
      <c r="E310" s="2">
        <f t="shared" si="16"/>
        <v>1205945</v>
      </c>
      <c r="F310" s="5" t="str">
        <f t="shared" si="19"/>
        <v>BEARISH</v>
      </c>
      <c r="G310" s="5" t="str">
        <f t="shared" si="18"/>
        <v>WEAK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0.56999999999999995</v>
      </c>
      <c r="C311" s="5">
        <f>TITRES_STAT!D314</f>
        <v>0.56999999999999995</v>
      </c>
      <c r="D311" s="5">
        <f>TITRES_STAT!E314</f>
        <v>46453</v>
      </c>
      <c r="E311" s="2">
        <f t="shared" si="16"/>
        <v>1205945</v>
      </c>
      <c r="F311" s="5" t="str">
        <f t="shared" si="19"/>
        <v>BEARISH</v>
      </c>
      <c r="G311" s="5" t="str">
        <f t="shared" si="18"/>
        <v>WEAK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0.56999999999999995</v>
      </c>
      <c r="C312" s="5">
        <f>TITRES_STAT!D315</f>
        <v>0.56999999999999995</v>
      </c>
      <c r="D312" s="5">
        <f>TITRES_STAT!E315</f>
        <v>53061</v>
      </c>
      <c r="E312" s="2">
        <f t="shared" si="16"/>
        <v>1205945</v>
      </c>
      <c r="F312" s="5" t="str">
        <f t="shared" si="19"/>
        <v>BEARISH</v>
      </c>
      <c r="G312" s="5" t="str">
        <f t="shared" si="18"/>
        <v>WEAK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0.56000000000000005</v>
      </c>
      <c r="C313" s="5">
        <f>TITRES_STAT!D316</f>
        <v>0.56000000000000005</v>
      </c>
      <c r="D313" s="5">
        <f>TITRES_STAT!E316</f>
        <v>16240</v>
      </c>
      <c r="E313" s="2">
        <f t="shared" si="16"/>
        <v>1189705</v>
      </c>
      <c r="F313" s="5" t="str">
        <f t="shared" si="19"/>
        <v>BEARISH</v>
      </c>
      <c r="G313" s="5" t="str">
        <f t="shared" si="18"/>
        <v>WEAK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0.56999999999999995</v>
      </c>
      <c r="C314" s="5">
        <f>TITRES_STAT!D317</f>
        <v>0.56999999999999995</v>
      </c>
      <c r="D314" s="5">
        <f>TITRES_STAT!E317</f>
        <v>20540</v>
      </c>
      <c r="E314" s="2">
        <f t="shared" si="16"/>
        <v>1210245</v>
      </c>
      <c r="F314" s="5" t="str">
        <f t="shared" si="19"/>
        <v>BULLISH</v>
      </c>
      <c r="G314" s="5" t="str">
        <f t="shared" si="18"/>
        <v>NEUTRAL</v>
      </c>
      <c r="H314" s="5" t="str">
        <f t="shared" si="17"/>
        <v>NEUTRAL</v>
      </c>
    </row>
    <row r="315" spans="1:8" ht="13.5" x14ac:dyDescent="0.25">
      <c r="A315" s="3">
        <f>TITRES_STAT!B318</f>
        <v>42762</v>
      </c>
      <c r="B315" s="5">
        <f>TITRES_STAT!C318</f>
        <v>0.56000000000000005</v>
      </c>
      <c r="C315" s="5">
        <f>TITRES_STAT!D318</f>
        <v>0.56000000000000005</v>
      </c>
      <c r="D315" s="5">
        <f>TITRES_STAT!E318</f>
        <v>17840</v>
      </c>
      <c r="E315" s="2">
        <f t="shared" si="16"/>
        <v>1192405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0.56999999999999995</v>
      </c>
      <c r="C316" s="5">
        <f>TITRES_STAT!D319</f>
        <v>0.56999999999999995</v>
      </c>
      <c r="D316" s="5">
        <f>TITRES_STAT!E319</f>
        <v>10204</v>
      </c>
      <c r="E316" s="2">
        <f t="shared" si="16"/>
        <v>1202609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NEUTRAL</v>
      </c>
    </row>
    <row r="317" spans="1:8" ht="13.5" x14ac:dyDescent="0.25">
      <c r="A317" s="3">
        <f>TITRES_STAT!B320</f>
        <v>42766</v>
      </c>
      <c r="B317" s="5">
        <f>TITRES_STAT!C320</f>
        <v>0.56999999999999995</v>
      </c>
      <c r="C317" s="5">
        <f>TITRES_STAT!D320</f>
        <v>0.56999999999999995</v>
      </c>
      <c r="D317" s="5">
        <f>TITRES_STAT!E320</f>
        <v>3284</v>
      </c>
      <c r="E317" s="2">
        <f t="shared" si="16"/>
        <v>1202609</v>
      </c>
      <c r="F317" s="5" t="str">
        <f t="shared" si="19"/>
        <v>BEARISH</v>
      </c>
      <c r="G317" s="5" t="str">
        <f t="shared" si="18"/>
        <v>NEUTRAL</v>
      </c>
      <c r="H317" s="5" t="str">
        <f t="shared" si="17"/>
        <v>NEUTRAL</v>
      </c>
    </row>
    <row r="318" spans="1:8" ht="13.5" x14ac:dyDescent="0.25">
      <c r="A318" s="3">
        <f>TITRES_STAT!B321</f>
        <v>42767</v>
      </c>
      <c r="B318" s="5">
        <f>TITRES_STAT!C321</f>
        <v>0.56999999999999995</v>
      </c>
      <c r="C318" s="5">
        <f>TITRES_STAT!D321</f>
        <v>0.56999999999999995</v>
      </c>
      <c r="D318" s="5">
        <f>TITRES_STAT!E321</f>
        <v>7200</v>
      </c>
      <c r="E318" s="2">
        <f t="shared" si="16"/>
        <v>1202609</v>
      </c>
      <c r="F318" s="5" t="str">
        <f t="shared" si="19"/>
        <v>BULLISH</v>
      </c>
      <c r="G318" s="5" t="str">
        <f t="shared" si="18"/>
        <v>NEUTRAL</v>
      </c>
      <c r="H318" s="5" t="str">
        <f t="shared" si="17"/>
        <v>CONFIRMED BULLISH</v>
      </c>
    </row>
    <row r="319" spans="1:8" ht="13.5" x14ac:dyDescent="0.25">
      <c r="A319" s="3">
        <f>TITRES_STAT!B322</f>
        <v>42768</v>
      </c>
      <c r="B319" s="5">
        <f>TITRES_STAT!C322</f>
        <v>0.56000000000000005</v>
      </c>
      <c r="C319" s="5">
        <f>TITRES_STAT!D322</f>
        <v>0.56000000000000005</v>
      </c>
      <c r="D319" s="5">
        <f>TITRES_STAT!E322</f>
        <v>6121</v>
      </c>
      <c r="E319" s="2">
        <f t="shared" si="16"/>
        <v>1196488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0.56000000000000005</v>
      </c>
      <c r="C320" s="5">
        <f>TITRES_STAT!D323</f>
        <v>0.56000000000000005</v>
      </c>
      <c r="D320" s="5">
        <f>TITRES_STAT!E323</f>
        <v>12168</v>
      </c>
      <c r="E320" s="2">
        <f t="shared" si="16"/>
        <v>1196488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NEUTRAL</v>
      </c>
    </row>
    <row r="321" spans="1:8" ht="13.5" x14ac:dyDescent="0.25">
      <c r="A321" s="3">
        <f>TITRES_STAT!B324</f>
        <v>42772</v>
      </c>
      <c r="B321" s="5">
        <f>TITRES_STAT!C324</f>
        <v>0.56000000000000005</v>
      </c>
      <c r="C321" s="5">
        <f>TITRES_STAT!D324</f>
        <v>0.56000000000000005</v>
      </c>
      <c r="D321" s="5">
        <f>TITRES_STAT!E324</f>
        <v>24412</v>
      </c>
      <c r="E321" s="2">
        <f t="shared" si="16"/>
        <v>1196488</v>
      </c>
      <c r="F321" s="5" t="str">
        <f t="shared" si="19"/>
        <v>BEARISH</v>
      </c>
      <c r="G321" s="5" t="str">
        <f t="shared" si="18"/>
        <v>NEUTRAL</v>
      </c>
      <c r="H321" s="5" t="str">
        <f t="shared" si="17"/>
        <v>CONFIRMED BEARISH</v>
      </c>
    </row>
    <row r="322" spans="1:8" ht="13.5" x14ac:dyDescent="0.25">
      <c r="A322" s="3">
        <f>TITRES_STAT!B325</f>
        <v>42773</v>
      </c>
      <c r="B322" s="5">
        <f>TITRES_STAT!C325</f>
        <v>0.56000000000000005</v>
      </c>
      <c r="C322" s="5">
        <f>TITRES_STAT!D325</f>
        <v>0.56000000000000005</v>
      </c>
      <c r="D322" s="5">
        <f>TITRES_STAT!E325</f>
        <v>5667</v>
      </c>
      <c r="E322" s="2">
        <f t="shared" si="16"/>
        <v>1196488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CONFIRMED BEARISH</v>
      </c>
    </row>
    <row r="323" spans="1:8" ht="13.5" x14ac:dyDescent="0.25">
      <c r="A323" s="3">
        <f>TITRES_STAT!B326</f>
        <v>42774</v>
      </c>
      <c r="B323" s="5">
        <f>TITRES_STAT!C326</f>
        <v>0.56000000000000005</v>
      </c>
      <c r="C323" s="5">
        <f>TITRES_STAT!D326</f>
        <v>0.56000000000000005</v>
      </c>
      <c r="D323" s="5">
        <f>TITRES_STAT!E326</f>
        <v>3321</v>
      </c>
      <c r="E323" s="2">
        <f t="shared" si="16"/>
        <v>1196488</v>
      </c>
      <c r="F323" s="5" t="str">
        <f t="shared" si="19"/>
        <v>BEARISH</v>
      </c>
      <c r="G323" s="5" t="str">
        <f t="shared" si="18"/>
        <v>NEUTRAL</v>
      </c>
      <c r="H323" s="5" t="str">
        <f t="shared" si="17"/>
        <v>CONFIRMED BEARISH</v>
      </c>
    </row>
    <row r="324" spans="1:8" ht="13.5" x14ac:dyDescent="0.25">
      <c r="A324" s="3">
        <f>TITRES_STAT!B327</f>
        <v>42775</v>
      </c>
      <c r="B324" s="5">
        <f>TITRES_STAT!C327</f>
        <v>0.56000000000000005</v>
      </c>
      <c r="C324" s="5">
        <f>TITRES_STAT!D327</f>
        <v>0.56000000000000005</v>
      </c>
      <c r="D324" s="5">
        <f>TITRES_STAT!E327</f>
        <v>3562</v>
      </c>
      <c r="E324" s="2">
        <f t="shared" ref="E324:E387" si="20">IF(B324&gt;B323, E323+D324, IF(B324&lt;B323, E323-D324, E323))</f>
        <v>1196488</v>
      </c>
      <c r="F324" s="5" t="str">
        <f t="shared" si="19"/>
        <v>NEUTRAL</v>
      </c>
      <c r="G324" s="5" t="str">
        <f t="shared" si="18"/>
        <v>NEUTRAL</v>
      </c>
      <c r="H324" s="5" t="str">
        <f t="shared" si="17"/>
        <v>NEUTRAL</v>
      </c>
    </row>
    <row r="325" spans="1:8" ht="13.5" x14ac:dyDescent="0.25">
      <c r="A325" s="3">
        <f>TITRES_STAT!B328</f>
        <v>42776</v>
      </c>
      <c r="B325" s="5">
        <f>TITRES_STAT!C328</f>
        <v>0.56000000000000005</v>
      </c>
      <c r="C325" s="5">
        <f>TITRES_STAT!D328</f>
        <v>0.56000000000000005</v>
      </c>
      <c r="D325" s="5">
        <f>TITRES_STAT!E328</f>
        <v>37943</v>
      </c>
      <c r="E325" s="2">
        <f t="shared" si="20"/>
        <v>1196488</v>
      </c>
      <c r="F325" s="5" t="str">
        <f t="shared" si="19"/>
        <v>NEUTRAL</v>
      </c>
      <c r="G325" s="5" t="str">
        <f t="shared" si="18"/>
        <v>NEUTRAL</v>
      </c>
      <c r="H325" s="5" t="str">
        <f t="shared" si="17"/>
        <v>NEUTRAL</v>
      </c>
    </row>
    <row r="326" spans="1:8" ht="13.5" x14ac:dyDescent="0.25">
      <c r="A326" s="3">
        <f>TITRES_STAT!B329</f>
        <v>42779</v>
      </c>
      <c r="B326" s="5">
        <f>TITRES_STAT!C329</f>
        <v>0.56000000000000005</v>
      </c>
      <c r="C326" s="5">
        <f>TITRES_STAT!D329</f>
        <v>0.56000000000000005</v>
      </c>
      <c r="D326" s="5">
        <f>TITRES_STAT!E329</f>
        <v>15026</v>
      </c>
      <c r="E326" s="2">
        <f t="shared" si="20"/>
        <v>1196488</v>
      </c>
      <c r="F326" s="5" t="str">
        <f t="shared" si="19"/>
        <v>NEUTRAL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42780</v>
      </c>
      <c r="B327" s="5">
        <f>TITRES_STAT!C330</f>
        <v>0.55000000000000004</v>
      </c>
      <c r="C327" s="5">
        <f>TITRES_STAT!D330</f>
        <v>0.55000000000000004</v>
      </c>
      <c r="D327" s="5">
        <f>TITRES_STAT!E330</f>
        <v>3000</v>
      </c>
      <c r="E327" s="2">
        <f t="shared" si="20"/>
        <v>1193488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0.56000000000000005</v>
      </c>
      <c r="C328" s="5">
        <f>TITRES_STAT!D331</f>
        <v>0.56000000000000005</v>
      </c>
      <c r="D328" s="5">
        <f>TITRES_STAT!E331</f>
        <v>4395</v>
      </c>
      <c r="E328" s="2">
        <f t="shared" si="20"/>
        <v>1197883</v>
      </c>
      <c r="F328" s="5" t="str">
        <f t="shared" ref="F328:F391" si="23">IF(E328&gt;E323,"BULLISH",IF(E328&lt;E323,"BEARISH","NEUTRAL"))</f>
        <v>BULLISH</v>
      </c>
      <c r="G328" s="5" t="str">
        <f t="shared" si="22"/>
        <v>NEUTRAL</v>
      </c>
      <c r="H328" s="5" t="str">
        <f t="shared" si="21"/>
        <v>NEUTRAL</v>
      </c>
    </row>
    <row r="329" spans="1:8" ht="13.5" x14ac:dyDescent="0.25">
      <c r="A329" s="3">
        <f>TITRES_STAT!B332</f>
        <v>42782</v>
      </c>
      <c r="B329" s="5">
        <f>TITRES_STAT!C332</f>
        <v>0.56000000000000005</v>
      </c>
      <c r="C329" s="5">
        <f>TITRES_STAT!D332</f>
        <v>0.56000000000000005</v>
      </c>
      <c r="D329" s="5">
        <f>TITRES_STAT!E332</f>
        <v>5601</v>
      </c>
      <c r="E329" s="2">
        <f t="shared" si="20"/>
        <v>1197883</v>
      </c>
      <c r="F329" s="5" t="str">
        <f t="shared" si="23"/>
        <v>BULLISH</v>
      </c>
      <c r="G329" s="5" t="str">
        <f t="shared" si="22"/>
        <v>NEUTRAL</v>
      </c>
      <c r="H329" s="5" t="str">
        <f t="shared" si="21"/>
        <v>NEUTRAL</v>
      </c>
    </row>
    <row r="330" spans="1:8" ht="13.5" x14ac:dyDescent="0.25">
      <c r="A330" s="3">
        <f>TITRES_STAT!B333</f>
        <v>42783</v>
      </c>
      <c r="B330" s="5">
        <f>TITRES_STAT!C333</f>
        <v>0.55000000000000004</v>
      </c>
      <c r="C330" s="5">
        <f>TITRES_STAT!D333</f>
        <v>0.55000000000000004</v>
      </c>
      <c r="D330" s="5">
        <f>TITRES_STAT!E333</f>
        <v>26318</v>
      </c>
      <c r="E330" s="2">
        <f t="shared" si="20"/>
        <v>1171565</v>
      </c>
      <c r="F330" s="5" t="str">
        <f t="shared" si="23"/>
        <v>BEARISH</v>
      </c>
      <c r="G330" s="5" t="str">
        <f t="shared" si="22"/>
        <v>WEAK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0.55000000000000004</v>
      </c>
      <c r="C331" s="5">
        <f>TITRES_STAT!D334</f>
        <v>0.55000000000000004</v>
      </c>
      <c r="D331" s="5">
        <f>TITRES_STAT!E334</f>
        <v>10159</v>
      </c>
      <c r="E331" s="2">
        <f t="shared" si="20"/>
        <v>1171565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0.55000000000000004</v>
      </c>
      <c r="C332" s="5">
        <f>TITRES_STAT!D335</f>
        <v>0.55000000000000004</v>
      </c>
      <c r="D332" s="5">
        <f>TITRES_STAT!E335</f>
        <v>44818</v>
      </c>
      <c r="E332" s="2">
        <f t="shared" si="20"/>
        <v>1171565</v>
      </c>
      <c r="F332" s="5" t="str">
        <f t="shared" si="23"/>
        <v>BEARISH</v>
      </c>
      <c r="G332" s="5" t="str">
        <f t="shared" si="22"/>
        <v>NEUTRAL</v>
      </c>
      <c r="H332" s="5" t="str">
        <f t="shared" si="21"/>
        <v>NEUTRAL</v>
      </c>
    </row>
    <row r="333" spans="1:8" ht="13.5" x14ac:dyDescent="0.25">
      <c r="A333" s="3">
        <f>TITRES_STAT!B336</f>
        <v>42788</v>
      </c>
      <c r="B333" s="5">
        <f>TITRES_STAT!C336</f>
        <v>0.54</v>
      </c>
      <c r="C333" s="5">
        <f>TITRES_STAT!D336</f>
        <v>0.54</v>
      </c>
      <c r="D333" s="5">
        <f>TITRES_STAT!E336</f>
        <v>29395</v>
      </c>
      <c r="E333" s="2">
        <f t="shared" si="20"/>
        <v>1142170</v>
      </c>
      <c r="F333" s="5" t="str">
        <f t="shared" si="23"/>
        <v>BEARISH</v>
      </c>
      <c r="G333" s="5" t="str">
        <f t="shared" si="22"/>
        <v>WEAK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0.54</v>
      </c>
      <c r="C334" s="5">
        <f>TITRES_STAT!D337</f>
        <v>0.54</v>
      </c>
      <c r="D334" s="5">
        <f>TITRES_STAT!E337</f>
        <v>65412</v>
      </c>
      <c r="E334" s="2">
        <f t="shared" si="20"/>
        <v>1142170</v>
      </c>
      <c r="F334" s="5" t="str">
        <f t="shared" si="23"/>
        <v>BEARISH</v>
      </c>
      <c r="G334" s="5" t="str">
        <f t="shared" si="22"/>
        <v>WEAK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0.54</v>
      </c>
      <c r="C335" s="5">
        <f>TITRES_STAT!D338</f>
        <v>0.54</v>
      </c>
      <c r="D335" s="5">
        <f>TITRES_STAT!E338</f>
        <v>2048</v>
      </c>
      <c r="E335" s="2">
        <f t="shared" si="20"/>
        <v>1142170</v>
      </c>
      <c r="F335" s="5" t="str">
        <f t="shared" si="23"/>
        <v>BEARISH</v>
      </c>
      <c r="G335" s="5" t="str">
        <f t="shared" si="22"/>
        <v>WEAK</v>
      </c>
      <c r="H335" s="5" t="str">
        <f t="shared" si="21"/>
        <v>CONFIRMED BEARISH</v>
      </c>
    </row>
    <row r="336" spans="1:8" ht="13.5" x14ac:dyDescent="0.25">
      <c r="A336" s="3">
        <f>TITRES_STAT!B339</f>
        <v>42793</v>
      </c>
      <c r="B336" s="5">
        <f>TITRES_STAT!C339</f>
        <v>0.54</v>
      </c>
      <c r="C336" s="5">
        <f>TITRES_STAT!D339</f>
        <v>0.54</v>
      </c>
      <c r="D336" s="5">
        <f>TITRES_STAT!E339</f>
        <v>37589</v>
      </c>
      <c r="E336" s="2">
        <f t="shared" si="20"/>
        <v>1142170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0.54</v>
      </c>
      <c r="C337" s="5">
        <f>TITRES_STAT!D340</f>
        <v>0.54</v>
      </c>
      <c r="D337" s="5">
        <f>TITRES_STAT!E340</f>
        <v>17731</v>
      </c>
      <c r="E337" s="2">
        <f t="shared" si="20"/>
        <v>1142170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0.55000000000000004</v>
      </c>
      <c r="C338" s="5">
        <f>TITRES_STAT!D341</f>
        <v>0.55000000000000004</v>
      </c>
      <c r="D338" s="5">
        <f>TITRES_STAT!E341</f>
        <v>64933</v>
      </c>
      <c r="E338" s="2">
        <f t="shared" si="20"/>
        <v>1207103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CONFIRMED BULLISH</v>
      </c>
    </row>
    <row r="339" spans="1:8" ht="13.5" x14ac:dyDescent="0.25">
      <c r="A339" s="3">
        <f>TITRES_STAT!B342</f>
        <v>42796</v>
      </c>
      <c r="B339" s="5">
        <f>TITRES_STAT!C342</f>
        <v>0.56999999999999995</v>
      </c>
      <c r="C339" s="5">
        <f>TITRES_STAT!D342</f>
        <v>0.56999999999999995</v>
      </c>
      <c r="D339" s="5">
        <f>TITRES_STAT!E342</f>
        <v>42664</v>
      </c>
      <c r="E339" s="2">
        <f t="shared" si="20"/>
        <v>1249767</v>
      </c>
      <c r="F339" s="5" t="str">
        <f t="shared" si="23"/>
        <v>BULLISH</v>
      </c>
      <c r="G339" s="5" t="str">
        <f t="shared" si="22"/>
        <v>STRONG</v>
      </c>
      <c r="H339" s="5" t="str">
        <f t="shared" si="21"/>
        <v>CONFIRMED BULLISH</v>
      </c>
    </row>
    <row r="340" spans="1:8" ht="13.5" x14ac:dyDescent="0.25">
      <c r="A340" s="3">
        <f>TITRES_STAT!B343</f>
        <v>42797</v>
      </c>
      <c r="B340" s="5">
        <f>TITRES_STAT!C343</f>
        <v>0.56999999999999995</v>
      </c>
      <c r="C340" s="5">
        <f>TITRES_STAT!D343</f>
        <v>0.56999999999999995</v>
      </c>
      <c r="D340" s="5">
        <f>TITRES_STAT!E343</f>
        <v>20486</v>
      </c>
      <c r="E340" s="2">
        <f t="shared" si="20"/>
        <v>1249767</v>
      </c>
      <c r="F340" s="5" t="str">
        <f t="shared" si="23"/>
        <v>BULLISH</v>
      </c>
      <c r="G340" s="5" t="str">
        <f t="shared" si="22"/>
        <v>STRONG</v>
      </c>
      <c r="H340" s="5" t="str">
        <f t="shared" si="21"/>
        <v>CONFIRMED BULLISH</v>
      </c>
    </row>
    <row r="341" spans="1:8" ht="13.5" x14ac:dyDescent="0.25">
      <c r="A341" s="3">
        <f>TITRES_STAT!B344</f>
        <v>42800</v>
      </c>
      <c r="B341" s="5">
        <f>TITRES_STAT!C344</f>
        <v>0.56999999999999995</v>
      </c>
      <c r="C341" s="5">
        <f>TITRES_STAT!D344</f>
        <v>0.56999999999999995</v>
      </c>
      <c r="D341" s="5">
        <f>TITRES_STAT!E344</f>
        <v>36544</v>
      </c>
      <c r="E341" s="2">
        <f t="shared" si="20"/>
        <v>1249767</v>
      </c>
      <c r="F341" s="5" t="str">
        <f t="shared" si="23"/>
        <v>BULLISH</v>
      </c>
      <c r="G341" s="5" t="str">
        <f t="shared" si="22"/>
        <v>STRONG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0.56999999999999995</v>
      </c>
      <c r="C342" s="5">
        <f>TITRES_STAT!D345</f>
        <v>0.56999999999999995</v>
      </c>
      <c r="D342" s="5">
        <f>TITRES_STAT!E345</f>
        <v>25306</v>
      </c>
      <c r="E342" s="2">
        <f t="shared" si="20"/>
        <v>1249767</v>
      </c>
      <c r="F342" s="5" t="str">
        <f t="shared" si="23"/>
        <v>BULLISH</v>
      </c>
      <c r="G342" s="5" t="str">
        <f t="shared" si="22"/>
        <v>STRONG</v>
      </c>
      <c r="H342" s="5" t="str">
        <f t="shared" si="21"/>
        <v>CONFIRMED BULLISH</v>
      </c>
    </row>
    <row r="343" spans="1:8" ht="13.5" x14ac:dyDescent="0.25">
      <c r="A343" s="3">
        <f>TITRES_STAT!B346</f>
        <v>42802</v>
      </c>
      <c r="B343" s="5">
        <f>TITRES_STAT!C346</f>
        <v>0.56999999999999995</v>
      </c>
      <c r="C343" s="5">
        <f>TITRES_STAT!D346</f>
        <v>0.56999999999999995</v>
      </c>
      <c r="D343" s="5">
        <f>TITRES_STAT!E346</f>
        <v>1115</v>
      </c>
      <c r="E343" s="2">
        <f t="shared" si="20"/>
        <v>1249767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CONFIRMED BULLISH</v>
      </c>
    </row>
    <row r="344" spans="1:8" ht="13.5" x14ac:dyDescent="0.25">
      <c r="A344" s="3">
        <f>TITRES_STAT!B347</f>
        <v>42803</v>
      </c>
      <c r="B344" s="5">
        <f>TITRES_STAT!C347</f>
        <v>0.55000000000000004</v>
      </c>
      <c r="C344" s="5">
        <f>TITRES_STAT!D347</f>
        <v>0.55000000000000004</v>
      </c>
      <c r="D344" s="5">
        <f>TITRES_STAT!E347</f>
        <v>64963</v>
      </c>
      <c r="E344" s="2">
        <f t="shared" si="20"/>
        <v>1184804</v>
      </c>
      <c r="F344" s="5" t="str">
        <f t="shared" si="23"/>
        <v>BEARISH</v>
      </c>
      <c r="G344" s="5" t="str">
        <f t="shared" si="22"/>
        <v>WEAK</v>
      </c>
      <c r="H344" s="5" t="str">
        <f t="shared" si="21"/>
        <v>CONFIRMED BEARISH</v>
      </c>
    </row>
    <row r="345" spans="1:8" ht="13.5" x14ac:dyDescent="0.25">
      <c r="A345" s="3">
        <f>TITRES_STAT!B348</f>
        <v>42804</v>
      </c>
      <c r="B345" s="5">
        <f>TITRES_STAT!C348</f>
        <v>0.55000000000000004</v>
      </c>
      <c r="C345" s="5">
        <f>TITRES_STAT!D348</f>
        <v>0.55000000000000004</v>
      </c>
      <c r="D345" s="5">
        <f>TITRES_STAT!E348</f>
        <v>49577</v>
      </c>
      <c r="E345" s="2">
        <f t="shared" si="20"/>
        <v>1184804</v>
      </c>
      <c r="F345" s="5" t="str">
        <f t="shared" si="23"/>
        <v>BEARISH</v>
      </c>
      <c r="G345" s="5" t="str">
        <f t="shared" si="22"/>
        <v>WEAK</v>
      </c>
      <c r="H345" s="5" t="str">
        <f t="shared" si="21"/>
        <v>CONFIRMED BEARISH</v>
      </c>
    </row>
    <row r="346" spans="1:8" ht="13.5" x14ac:dyDescent="0.25">
      <c r="A346" s="3">
        <f>TITRES_STAT!B349</f>
        <v>42807</v>
      </c>
      <c r="B346" s="5">
        <f>TITRES_STAT!C349</f>
        <v>0.54</v>
      </c>
      <c r="C346" s="5">
        <f>TITRES_STAT!D349</f>
        <v>0.54</v>
      </c>
      <c r="D346" s="5">
        <f>TITRES_STAT!E349</f>
        <v>43103</v>
      </c>
      <c r="E346" s="2">
        <f t="shared" si="20"/>
        <v>1141701</v>
      </c>
      <c r="F346" s="5" t="str">
        <f t="shared" si="23"/>
        <v>BEARISH</v>
      </c>
      <c r="G346" s="5" t="str">
        <f t="shared" si="22"/>
        <v>WEAK</v>
      </c>
      <c r="H346" s="5" t="str">
        <f t="shared" si="21"/>
        <v>CONFIRMED BEARISH</v>
      </c>
    </row>
    <row r="347" spans="1:8" ht="13.5" x14ac:dyDescent="0.25">
      <c r="A347" s="3">
        <f>TITRES_STAT!B350</f>
        <v>42808</v>
      </c>
      <c r="B347" s="5">
        <f>TITRES_STAT!C350</f>
        <v>0.55000000000000004</v>
      </c>
      <c r="C347" s="5">
        <f>TITRES_STAT!D350</f>
        <v>0.55000000000000004</v>
      </c>
      <c r="D347" s="5">
        <f>TITRES_STAT!E350</f>
        <v>94417</v>
      </c>
      <c r="E347" s="2">
        <f t="shared" si="20"/>
        <v>1236118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0.55000000000000004</v>
      </c>
      <c r="C348" s="5">
        <f>TITRES_STAT!D351</f>
        <v>0.55000000000000004</v>
      </c>
      <c r="D348" s="5">
        <f>TITRES_STAT!E351</f>
        <v>66094</v>
      </c>
      <c r="E348" s="2">
        <f t="shared" si="20"/>
        <v>1236118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0.55000000000000004</v>
      </c>
      <c r="C349" s="5">
        <f>TITRES_STAT!D352</f>
        <v>0.55000000000000004</v>
      </c>
      <c r="D349" s="5">
        <f>TITRES_STAT!E352</f>
        <v>25050</v>
      </c>
      <c r="E349" s="2">
        <f t="shared" si="20"/>
        <v>1236118</v>
      </c>
      <c r="F349" s="5" t="str">
        <f t="shared" si="23"/>
        <v>BULLISH</v>
      </c>
      <c r="G349" s="5" t="str">
        <f t="shared" si="22"/>
        <v>STRONG</v>
      </c>
      <c r="H349" s="5" t="str">
        <f t="shared" si="21"/>
        <v>NEUTRAL</v>
      </c>
    </row>
    <row r="350" spans="1:8" ht="13.5" x14ac:dyDescent="0.25">
      <c r="A350" s="3">
        <f>TITRES_STAT!B353</f>
        <v>42811</v>
      </c>
      <c r="B350" s="5">
        <f>TITRES_STAT!C353</f>
        <v>0.56999999999999995</v>
      </c>
      <c r="C350" s="5">
        <f>TITRES_STAT!D353</f>
        <v>0.56999999999999995</v>
      </c>
      <c r="D350" s="5">
        <f>TITRES_STAT!E353</f>
        <v>22226</v>
      </c>
      <c r="E350" s="2">
        <f t="shared" si="20"/>
        <v>1258344</v>
      </c>
      <c r="F350" s="5" t="str">
        <f t="shared" si="23"/>
        <v>BULLISH</v>
      </c>
      <c r="G350" s="5" t="str">
        <f t="shared" si="22"/>
        <v>STRONG</v>
      </c>
      <c r="H350" s="5" t="str">
        <f t="shared" si="21"/>
        <v>CONFIRMED BULLISH</v>
      </c>
    </row>
    <row r="351" spans="1:8" ht="13.5" x14ac:dyDescent="0.25">
      <c r="A351" s="3">
        <f>TITRES_STAT!B354</f>
        <v>42815</v>
      </c>
      <c r="B351" s="5">
        <f>TITRES_STAT!C354</f>
        <v>0.56999999999999995</v>
      </c>
      <c r="C351" s="5">
        <f>TITRES_STAT!D354</f>
        <v>0.56999999999999995</v>
      </c>
      <c r="D351" s="5">
        <f>TITRES_STAT!E354</f>
        <v>39417</v>
      </c>
      <c r="E351" s="2">
        <f t="shared" si="20"/>
        <v>1258344</v>
      </c>
      <c r="F351" s="5" t="str">
        <f t="shared" si="23"/>
        <v>BULLISH</v>
      </c>
      <c r="G351" s="5" t="str">
        <f t="shared" si="22"/>
        <v>STRONG</v>
      </c>
      <c r="H351" s="5" t="str">
        <f t="shared" si="21"/>
        <v>CONFIRMED BULLISH</v>
      </c>
    </row>
    <row r="352" spans="1:8" ht="13.5" x14ac:dyDescent="0.25">
      <c r="A352" s="3">
        <f>TITRES_STAT!B355</f>
        <v>42816</v>
      </c>
      <c r="B352" s="5">
        <f>TITRES_STAT!C355</f>
        <v>0.56999999999999995</v>
      </c>
      <c r="C352" s="5">
        <f>TITRES_STAT!D355</f>
        <v>0.56999999999999995</v>
      </c>
      <c r="D352" s="5">
        <f>TITRES_STAT!E355</f>
        <v>7421</v>
      </c>
      <c r="E352" s="2">
        <f t="shared" si="20"/>
        <v>1258344</v>
      </c>
      <c r="F352" s="5" t="str">
        <f t="shared" si="23"/>
        <v>BULLISH</v>
      </c>
      <c r="G352" s="5" t="str">
        <f t="shared" si="22"/>
        <v>NEUTRAL</v>
      </c>
      <c r="H352" s="5" t="str">
        <f t="shared" si="21"/>
        <v>CONFIRMED BULLISH</v>
      </c>
    </row>
    <row r="353" spans="1:8" ht="13.5" x14ac:dyDescent="0.25">
      <c r="A353" s="3">
        <f>TITRES_STAT!B356</f>
        <v>42817</v>
      </c>
      <c r="B353" s="5">
        <f>TITRES_STAT!C356</f>
        <v>0.56000000000000005</v>
      </c>
      <c r="C353" s="5">
        <f>TITRES_STAT!D356</f>
        <v>0.56000000000000005</v>
      </c>
      <c r="D353" s="5">
        <f>TITRES_STAT!E356</f>
        <v>1284</v>
      </c>
      <c r="E353" s="2">
        <f t="shared" si="20"/>
        <v>1257060</v>
      </c>
      <c r="F353" s="5" t="str">
        <f t="shared" si="23"/>
        <v>BULLISH</v>
      </c>
      <c r="G353" s="5" t="str">
        <f t="shared" si="22"/>
        <v>NEUTRAL</v>
      </c>
      <c r="H353" s="5" t="str">
        <f t="shared" si="21"/>
        <v>CONFIRMED BULLISH</v>
      </c>
    </row>
    <row r="354" spans="1:8" ht="13.5" x14ac:dyDescent="0.25">
      <c r="A354" s="3">
        <f>TITRES_STAT!B357</f>
        <v>42818</v>
      </c>
      <c r="B354" s="5">
        <f>TITRES_STAT!C357</f>
        <v>0.56000000000000005</v>
      </c>
      <c r="C354" s="5">
        <f>TITRES_STAT!D357</f>
        <v>0.56000000000000005</v>
      </c>
      <c r="D354" s="5">
        <f>TITRES_STAT!E357</f>
        <v>2818</v>
      </c>
      <c r="E354" s="2">
        <f t="shared" si="20"/>
        <v>1257060</v>
      </c>
      <c r="F354" s="5" t="str">
        <f t="shared" si="23"/>
        <v>BULLISH</v>
      </c>
      <c r="G354" s="5" t="str">
        <f t="shared" si="22"/>
        <v>NEUTRAL</v>
      </c>
      <c r="H354" s="5" t="str">
        <f t="shared" si="21"/>
        <v>CONFIRMED BULLISH</v>
      </c>
    </row>
    <row r="355" spans="1:8" ht="13.5" x14ac:dyDescent="0.25">
      <c r="A355" s="3">
        <f>TITRES_STAT!B358</f>
        <v>42821</v>
      </c>
      <c r="B355" s="5">
        <f>TITRES_STAT!C358</f>
        <v>0.56000000000000005</v>
      </c>
      <c r="C355" s="5">
        <f>TITRES_STAT!D358</f>
        <v>0.56000000000000005</v>
      </c>
      <c r="D355" s="5">
        <f>TITRES_STAT!E358</f>
        <v>5574</v>
      </c>
      <c r="E355" s="2">
        <f t="shared" si="20"/>
        <v>1257060</v>
      </c>
      <c r="F355" s="5" t="str">
        <f t="shared" si="23"/>
        <v>BEARISH</v>
      </c>
      <c r="G355" s="5" t="str">
        <f t="shared" si="22"/>
        <v>NEUTRAL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0.56999999999999995</v>
      </c>
      <c r="C356" s="5">
        <f>TITRES_STAT!D359</f>
        <v>0.56999999999999995</v>
      </c>
      <c r="D356" s="5">
        <f>TITRES_STAT!E359</f>
        <v>21241</v>
      </c>
      <c r="E356" s="2">
        <f t="shared" si="20"/>
        <v>1278301</v>
      </c>
      <c r="F356" s="5" t="str">
        <f t="shared" si="23"/>
        <v>BULLISH</v>
      </c>
      <c r="G356" s="5" t="str">
        <f t="shared" si="22"/>
        <v>NEUTRAL</v>
      </c>
      <c r="H356" s="5" t="str">
        <f t="shared" si="21"/>
        <v>NEUTRAL</v>
      </c>
    </row>
    <row r="357" spans="1:8" ht="13.5" x14ac:dyDescent="0.25">
      <c r="A357" s="3">
        <f>TITRES_STAT!B360</f>
        <v>42823</v>
      </c>
      <c r="B357" s="5">
        <f>TITRES_STAT!C360</f>
        <v>0.56000000000000005</v>
      </c>
      <c r="C357" s="5">
        <f>TITRES_STAT!D360</f>
        <v>0.56000000000000005</v>
      </c>
      <c r="D357" s="5">
        <f>TITRES_STAT!E360</f>
        <v>28774</v>
      </c>
      <c r="E357" s="2">
        <f t="shared" si="20"/>
        <v>1249527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0.56000000000000005</v>
      </c>
      <c r="C358" s="5">
        <f>TITRES_STAT!D361</f>
        <v>0.56000000000000005</v>
      </c>
      <c r="D358" s="5">
        <f>TITRES_STAT!E361</f>
        <v>2601</v>
      </c>
      <c r="E358" s="2">
        <f t="shared" si="20"/>
        <v>1249527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NEUTRAL</v>
      </c>
    </row>
    <row r="359" spans="1:8" ht="13.5" x14ac:dyDescent="0.25">
      <c r="A359" s="3">
        <f>TITRES_STAT!B362</f>
        <v>42825</v>
      </c>
      <c r="B359" s="5">
        <f>TITRES_STAT!C362</f>
        <v>0.55000000000000004</v>
      </c>
      <c r="C359" s="5">
        <f>TITRES_STAT!D362</f>
        <v>0.55000000000000004</v>
      </c>
      <c r="D359" s="5">
        <f>TITRES_STAT!E362</f>
        <v>14258</v>
      </c>
      <c r="E359" s="2">
        <f t="shared" si="20"/>
        <v>1235269</v>
      </c>
      <c r="F359" s="5" t="str">
        <f t="shared" si="23"/>
        <v>BEARISH</v>
      </c>
      <c r="G359" s="5" t="str">
        <f t="shared" si="22"/>
        <v>NEUTRAL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0.56999999999999995</v>
      </c>
      <c r="C360" s="5">
        <f>TITRES_STAT!D363</f>
        <v>0.56999999999999995</v>
      </c>
      <c r="D360" s="5">
        <f>TITRES_STAT!E363</f>
        <v>88008</v>
      </c>
      <c r="E360" s="2">
        <f t="shared" si="20"/>
        <v>1323277</v>
      </c>
      <c r="F360" s="5" t="str">
        <f t="shared" si="23"/>
        <v>BULLISH</v>
      </c>
      <c r="G360" s="5" t="str">
        <f t="shared" si="22"/>
        <v>STRONG</v>
      </c>
      <c r="H360" s="5" t="str">
        <f t="shared" si="21"/>
        <v>CONFIRMED BULLISH</v>
      </c>
    </row>
    <row r="361" spans="1:8" ht="13.5" x14ac:dyDescent="0.25">
      <c r="A361" s="3">
        <f>TITRES_STAT!B364</f>
        <v>42829</v>
      </c>
      <c r="B361" s="5">
        <f>TITRES_STAT!C364</f>
        <v>0.59</v>
      </c>
      <c r="C361" s="5">
        <f>TITRES_STAT!D364</f>
        <v>0.59</v>
      </c>
      <c r="D361" s="5">
        <f>TITRES_STAT!E364</f>
        <v>284469</v>
      </c>
      <c r="E361" s="2">
        <f t="shared" si="20"/>
        <v>1607746</v>
      </c>
      <c r="F361" s="5" t="str">
        <f t="shared" si="23"/>
        <v>BULLISH</v>
      </c>
      <c r="G361" s="5" t="str">
        <f t="shared" si="22"/>
        <v>STRONG</v>
      </c>
      <c r="H361" s="5" t="str">
        <f t="shared" si="21"/>
        <v>CONFIRMED BULLISH</v>
      </c>
    </row>
    <row r="362" spans="1:8" ht="13.5" x14ac:dyDescent="0.25">
      <c r="A362" s="3">
        <f>TITRES_STAT!B365</f>
        <v>42830</v>
      </c>
      <c r="B362" s="5">
        <f>TITRES_STAT!C365</f>
        <v>0.57999999999999996</v>
      </c>
      <c r="C362" s="5">
        <f>TITRES_STAT!D365</f>
        <v>0.57999999999999996</v>
      </c>
      <c r="D362" s="5">
        <f>TITRES_STAT!E365</f>
        <v>12094</v>
      </c>
      <c r="E362" s="2">
        <f t="shared" si="20"/>
        <v>1595652</v>
      </c>
      <c r="F362" s="5" t="str">
        <f t="shared" si="23"/>
        <v>BULLISH</v>
      </c>
      <c r="G362" s="5" t="str">
        <f t="shared" si="22"/>
        <v>STRONG</v>
      </c>
      <c r="H362" s="5" t="str">
        <f t="shared" si="21"/>
        <v>CONFIRMED BULLISH</v>
      </c>
    </row>
    <row r="363" spans="1:8" ht="13.5" x14ac:dyDescent="0.25">
      <c r="A363" s="3">
        <f>TITRES_STAT!B366</f>
        <v>42831</v>
      </c>
      <c r="B363" s="5">
        <f>TITRES_STAT!C366</f>
        <v>0.56999999999999995</v>
      </c>
      <c r="C363" s="5">
        <f>TITRES_STAT!D366</f>
        <v>0.56999999999999995</v>
      </c>
      <c r="D363" s="5">
        <f>TITRES_STAT!E366</f>
        <v>15158</v>
      </c>
      <c r="E363" s="2">
        <f t="shared" si="20"/>
        <v>1580494</v>
      </c>
      <c r="F363" s="5" t="str">
        <f t="shared" si="23"/>
        <v>BULLISH</v>
      </c>
      <c r="G363" s="5" t="str">
        <f t="shared" si="22"/>
        <v>STRONG</v>
      </c>
      <c r="H363" s="5" t="str">
        <f t="shared" si="21"/>
        <v>CONFIRMED BULLISH</v>
      </c>
    </row>
    <row r="364" spans="1:8" ht="13.5" x14ac:dyDescent="0.25">
      <c r="A364" s="3">
        <f>TITRES_STAT!B367</f>
        <v>42832</v>
      </c>
      <c r="B364" s="5">
        <f>TITRES_STAT!C367</f>
        <v>0.56000000000000005</v>
      </c>
      <c r="C364" s="5">
        <f>TITRES_STAT!D367</f>
        <v>0.56000000000000005</v>
      </c>
      <c r="D364" s="5">
        <f>TITRES_STAT!E367</f>
        <v>12916</v>
      </c>
      <c r="E364" s="2">
        <f t="shared" si="20"/>
        <v>1567578</v>
      </c>
      <c r="F364" s="5" t="str">
        <f t="shared" si="23"/>
        <v>BULLISH</v>
      </c>
      <c r="G364" s="5" t="str">
        <f t="shared" si="22"/>
        <v>STRONG</v>
      </c>
      <c r="H364" s="5" t="str">
        <f t="shared" si="21"/>
        <v>CONFIRMED BULLISH</v>
      </c>
    </row>
    <row r="365" spans="1:8" ht="13.5" x14ac:dyDescent="0.25">
      <c r="A365" s="3">
        <f>TITRES_STAT!B368</f>
        <v>42835</v>
      </c>
      <c r="B365" s="5">
        <f>TITRES_STAT!C368</f>
        <v>0.56999999999999995</v>
      </c>
      <c r="C365" s="5">
        <f>TITRES_STAT!D368</f>
        <v>0.56999999999999995</v>
      </c>
      <c r="D365" s="5">
        <f>TITRES_STAT!E368</f>
        <v>421</v>
      </c>
      <c r="E365" s="2">
        <f t="shared" si="20"/>
        <v>1567999</v>
      </c>
      <c r="F365" s="5" t="str">
        <f t="shared" si="23"/>
        <v>BULLISH</v>
      </c>
      <c r="G365" s="5" t="str">
        <f t="shared" si="22"/>
        <v>STRONG</v>
      </c>
      <c r="H365" s="5" t="str">
        <f t="shared" si="21"/>
        <v>NEUTRAL</v>
      </c>
    </row>
    <row r="366" spans="1:8" ht="13.5" x14ac:dyDescent="0.25">
      <c r="A366" s="3">
        <f>TITRES_STAT!B369</f>
        <v>42836</v>
      </c>
      <c r="B366" s="5">
        <f>TITRES_STAT!C369</f>
        <v>0.56999999999999995</v>
      </c>
      <c r="C366" s="5">
        <f>TITRES_STAT!D369</f>
        <v>0.56999999999999995</v>
      </c>
      <c r="D366" s="5">
        <f>TITRES_STAT!E369</f>
        <v>505</v>
      </c>
      <c r="E366" s="2">
        <f t="shared" si="20"/>
        <v>1567999</v>
      </c>
      <c r="F366" s="5" t="str">
        <f t="shared" si="23"/>
        <v>BEARISH</v>
      </c>
      <c r="G366" s="5" t="str">
        <f t="shared" si="22"/>
        <v>WEAK</v>
      </c>
      <c r="H366" s="5" t="str">
        <f t="shared" si="21"/>
        <v>CONFIRMED BEARISH</v>
      </c>
    </row>
    <row r="367" spans="1:8" ht="13.5" x14ac:dyDescent="0.25">
      <c r="A367" s="3">
        <f>TITRES_STAT!B370</f>
        <v>42837</v>
      </c>
      <c r="B367" s="5">
        <f>TITRES_STAT!C370</f>
        <v>0.56999999999999995</v>
      </c>
      <c r="C367" s="5">
        <f>TITRES_STAT!D370</f>
        <v>0.56999999999999995</v>
      </c>
      <c r="D367" s="5">
        <f>TITRES_STAT!E370</f>
        <v>11146</v>
      </c>
      <c r="E367" s="2">
        <f t="shared" si="20"/>
        <v>1567999</v>
      </c>
      <c r="F367" s="5" t="str">
        <f t="shared" si="23"/>
        <v>BEARISH</v>
      </c>
      <c r="G367" s="5" t="str">
        <f t="shared" si="22"/>
        <v>NEUTRAL</v>
      </c>
      <c r="H367" s="5" t="str">
        <f t="shared" si="21"/>
        <v>CONFIRMED BEARISH</v>
      </c>
    </row>
    <row r="368" spans="1:8" ht="13.5" x14ac:dyDescent="0.25">
      <c r="A368" s="3">
        <f>TITRES_STAT!B371</f>
        <v>42838</v>
      </c>
      <c r="B368" s="5">
        <f>TITRES_STAT!C371</f>
        <v>0.56999999999999995</v>
      </c>
      <c r="C368" s="5">
        <f>TITRES_STAT!D371</f>
        <v>0.56999999999999995</v>
      </c>
      <c r="D368" s="5">
        <f>TITRES_STAT!E371</f>
        <v>10601</v>
      </c>
      <c r="E368" s="2">
        <f t="shared" si="20"/>
        <v>1567999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NEUTRAL</v>
      </c>
    </row>
    <row r="369" spans="1:8" ht="13.5" x14ac:dyDescent="0.25">
      <c r="A369" s="3">
        <f>TITRES_STAT!B372</f>
        <v>42839</v>
      </c>
      <c r="B369" s="5">
        <f>TITRES_STAT!C372</f>
        <v>0.56000000000000005</v>
      </c>
      <c r="C369" s="5">
        <f>TITRES_STAT!D372</f>
        <v>0.56000000000000005</v>
      </c>
      <c r="D369" s="5">
        <f>TITRES_STAT!E372</f>
        <v>6705</v>
      </c>
      <c r="E369" s="2">
        <f t="shared" si="20"/>
        <v>1561294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NEUTRAL</v>
      </c>
    </row>
    <row r="370" spans="1:8" ht="13.5" x14ac:dyDescent="0.25">
      <c r="A370" s="3">
        <f>TITRES_STAT!B373</f>
        <v>42842</v>
      </c>
      <c r="B370" s="5">
        <f>TITRES_STAT!C373</f>
        <v>0.56000000000000005</v>
      </c>
      <c r="C370" s="5">
        <f>TITRES_STAT!D373</f>
        <v>0.56000000000000005</v>
      </c>
      <c r="D370" s="5">
        <f>TITRES_STAT!E373</f>
        <v>12550</v>
      </c>
      <c r="E370" s="2">
        <f t="shared" si="20"/>
        <v>1561294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0.56000000000000005</v>
      </c>
      <c r="C371" s="5">
        <f>TITRES_STAT!D374</f>
        <v>0.56000000000000005</v>
      </c>
      <c r="D371" s="5">
        <f>TITRES_STAT!E374</f>
        <v>15500</v>
      </c>
      <c r="E371" s="2">
        <f t="shared" si="20"/>
        <v>1561294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0.56000000000000005</v>
      </c>
      <c r="C372" s="5">
        <f>TITRES_STAT!D375</f>
        <v>0.56000000000000005</v>
      </c>
      <c r="D372" s="5">
        <f>TITRES_STAT!E375</f>
        <v>13690</v>
      </c>
      <c r="E372" s="2">
        <f t="shared" si="20"/>
        <v>1561294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0.56000000000000005</v>
      </c>
      <c r="C373" s="5">
        <f>TITRES_STAT!D376</f>
        <v>0.56000000000000005</v>
      </c>
      <c r="D373" s="5">
        <f>TITRES_STAT!E376</f>
        <v>30312</v>
      </c>
      <c r="E373" s="2">
        <f t="shared" si="20"/>
        <v>1561294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0.56000000000000005</v>
      </c>
      <c r="C374" s="5">
        <f>TITRES_STAT!D377</f>
        <v>0.56000000000000005</v>
      </c>
      <c r="D374" s="5">
        <f>TITRES_STAT!E377</f>
        <v>2602</v>
      </c>
      <c r="E374" s="2">
        <f t="shared" si="20"/>
        <v>1561294</v>
      </c>
      <c r="F374" s="5" t="str">
        <f t="shared" si="23"/>
        <v>NEUTRAL</v>
      </c>
      <c r="G374" s="5" t="str">
        <f t="shared" si="22"/>
        <v>NEUTRAL</v>
      </c>
      <c r="H374" s="5" t="str">
        <f t="shared" si="21"/>
        <v>NEUTRAL</v>
      </c>
    </row>
    <row r="375" spans="1:8" ht="13.5" x14ac:dyDescent="0.25">
      <c r="A375" s="3">
        <f>TITRES_STAT!B378</f>
        <v>42849</v>
      </c>
      <c r="B375" s="5">
        <f>TITRES_STAT!C378</f>
        <v>0.55000000000000004</v>
      </c>
      <c r="C375" s="5">
        <f>TITRES_STAT!D378</f>
        <v>0.55000000000000004</v>
      </c>
      <c r="D375" s="5">
        <f>TITRES_STAT!E378</f>
        <v>16575</v>
      </c>
      <c r="E375" s="2">
        <f t="shared" si="20"/>
        <v>1544719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0.55000000000000004</v>
      </c>
      <c r="C376" s="5">
        <f>TITRES_STAT!D379</f>
        <v>0.55000000000000004</v>
      </c>
      <c r="D376" s="5">
        <f>TITRES_STAT!E379</f>
        <v>10361</v>
      </c>
      <c r="E376" s="2">
        <f t="shared" si="20"/>
        <v>1544719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0.55000000000000004</v>
      </c>
      <c r="C377" s="5">
        <f>TITRES_STAT!D380</f>
        <v>0.55000000000000004</v>
      </c>
      <c r="D377" s="5">
        <f>TITRES_STAT!E380</f>
        <v>3993</v>
      </c>
      <c r="E377" s="2">
        <f t="shared" si="20"/>
        <v>1544719</v>
      </c>
      <c r="F377" s="5" t="str">
        <f t="shared" si="23"/>
        <v>BEARISH</v>
      </c>
      <c r="G377" s="5" t="str">
        <f t="shared" si="22"/>
        <v>NEUTRAL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0.54</v>
      </c>
      <c r="C378" s="5">
        <f>TITRES_STAT!D381</f>
        <v>0.54</v>
      </c>
      <c r="D378" s="5">
        <f>TITRES_STAT!E381</f>
        <v>37523</v>
      </c>
      <c r="E378" s="2">
        <f t="shared" si="20"/>
        <v>1507196</v>
      </c>
      <c r="F378" s="5" t="str">
        <f t="shared" si="23"/>
        <v>BEARISH</v>
      </c>
      <c r="G378" s="5" t="str">
        <f t="shared" si="22"/>
        <v>WEAK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0.54</v>
      </c>
      <c r="C379" s="5">
        <f>TITRES_STAT!D382</f>
        <v>0.54</v>
      </c>
      <c r="D379" s="5">
        <f>TITRES_STAT!E382</f>
        <v>87615</v>
      </c>
      <c r="E379" s="2">
        <f t="shared" si="20"/>
        <v>1507196</v>
      </c>
      <c r="F379" s="5" t="str">
        <f t="shared" si="23"/>
        <v>BEARISH</v>
      </c>
      <c r="G379" s="5" t="str">
        <f t="shared" si="22"/>
        <v>WEAK</v>
      </c>
      <c r="H379" s="5" t="str">
        <f t="shared" si="21"/>
        <v>CONFIRMED BEARISH</v>
      </c>
    </row>
    <row r="380" spans="1:8" ht="13.5" x14ac:dyDescent="0.25">
      <c r="A380" s="3">
        <f>TITRES_STAT!B383</f>
        <v>42857</v>
      </c>
      <c r="B380" s="5">
        <f>TITRES_STAT!C383</f>
        <v>0.54</v>
      </c>
      <c r="C380" s="5">
        <f>TITRES_STAT!D383</f>
        <v>0.54</v>
      </c>
      <c r="D380" s="5">
        <f>TITRES_STAT!E383</f>
        <v>12176</v>
      </c>
      <c r="E380" s="2">
        <f t="shared" si="20"/>
        <v>1507196</v>
      </c>
      <c r="F380" s="5" t="str">
        <f t="shared" si="23"/>
        <v>BEARISH</v>
      </c>
      <c r="G380" s="5" t="str">
        <f t="shared" si="22"/>
        <v>WEAK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0.55000000000000004</v>
      </c>
      <c r="C381" s="5">
        <f>TITRES_STAT!D384</f>
        <v>0.55000000000000004</v>
      </c>
      <c r="D381" s="5">
        <f>TITRES_STAT!E384</f>
        <v>16990</v>
      </c>
      <c r="E381" s="2">
        <f t="shared" si="20"/>
        <v>1524186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NEUTRAL</v>
      </c>
    </row>
    <row r="382" spans="1:8" ht="13.5" x14ac:dyDescent="0.25">
      <c r="A382" s="3">
        <f>TITRES_STAT!B385</f>
        <v>42859</v>
      </c>
      <c r="B382" s="5">
        <f>TITRES_STAT!C385</f>
        <v>0.54</v>
      </c>
      <c r="C382" s="5">
        <f>TITRES_STAT!D385</f>
        <v>0.54</v>
      </c>
      <c r="D382" s="5">
        <f>TITRES_STAT!E385</f>
        <v>229</v>
      </c>
      <c r="E382" s="2">
        <f t="shared" si="20"/>
        <v>1523957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0.55000000000000004</v>
      </c>
      <c r="C383" s="5">
        <f>TITRES_STAT!D386</f>
        <v>0.55000000000000004</v>
      </c>
      <c r="D383" s="5">
        <f>TITRES_STAT!E386</f>
        <v>5375</v>
      </c>
      <c r="E383" s="2">
        <f t="shared" si="20"/>
        <v>1529332</v>
      </c>
      <c r="F383" s="5" t="str">
        <f t="shared" si="23"/>
        <v>BULLISH</v>
      </c>
      <c r="G383" s="5" t="str">
        <f t="shared" si="22"/>
        <v>NEUTRAL</v>
      </c>
      <c r="H383" s="5" t="str">
        <f t="shared" si="21"/>
        <v>CONFIRMED BULLISH</v>
      </c>
    </row>
    <row r="384" spans="1:8" ht="13.5" x14ac:dyDescent="0.25">
      <c r="A384" s="3">
        <f>TITRES_STAT!B387</f>
        <v>42863</v>
      </c>
      <c r="B384" s="5">
        <f>TITRES_STAT!C387</f>
        <v>0.55000000000000004</v>
      </c>
      <c r="C384" s="5">
        <f>TITRES_STAT!D387</f>
        <v>0.55000000000000004</v>
      </c>
      <c r="D384" s="5">
        <f>TITRES_STAT!E387</f>
        <v>8704</v>
      </c>
      <c r="E384" s="2">
        <f t="shared" si="20"/>
        <v>1529332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0.55000000000000004</v>
      </c>
      <c r="C385" s="5">
        <f>TITRES_STAT!D388</f>
        <v>0.55000000000000004</v>
      </c>
      <c r="D385" s="5">
        <f>TITRES_STAT!E388</f>
        <v>7512</v>
      </c>
      <c r="E385" s="2">
        <f t="shared" si="20"/>
        <v>1529332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CONFIRMED BULLISH</v>
      </c>
    </row>
    <row r="386" spans="1:8" ht="13.5" x14ac:dyDescent="0.25">
      <c r="A386" s="3">
        <f>TITRES_STAT!B389</f>
        <v>42865</v>
      </c>
      <c r="B386" s="5">
        <f>TITRES_STAT!C389</f>
        <v>0.55000000000000004</v>
      </c>
      <c r="C386" s="5">
        <f>TITRES_STAT!D389</f>
        <v>0.55000000000000004</v>
      </c>
      <c r="D386" s="5">
        <f>TITRES_STAT!E389</f>
        <v>10269</v>
      </c>
      <c r="E386" s="2">
        <f t="shared" si="20"/>
        <v>1529332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NEUTRAL</v>
      </c>
    </row>
    <row r="387" spans="1:8" ht="13.5" x14ac:dyDescent="0.25">
      <c r="A387" s="3">
        <f>TITRES_STAT!B390</f>
        <v>42866</v>
      </c>
      <c r="B387" s="5">
        <f>TITRES_STAT!C390</f>
        <v>0.56000000000000005</v>
      </c>
      <c r="C387" s="5">
        <f>TITRES_STAT!D390</f>
        <v>0.56000000000000005</v>
      </c>
      <c r="D387" s="5">
        <f>TITRES_STAT!E390</f>
        <v>13262</v>
      </c>
      <c r="E387" s="2">
        <f t="shared" si="20"/>
        <v>1542594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0.56000000000000005</v>
      </c>
      <c r="C388" s="5">
        <f>TITRES_STAT!D391</f>
        <v>0.56000000000000005</v>
      </c>
      <c r="D388" s="5">
        <f>TITRES_STAT!E391</f>
        <v>3836</v>
      </c>
      <c r="E388" s="2">
        <f t="shared" ref="E388:E451" si="24">IF(B388&gt;B387, E387+D388, IF(B388&lt;B387, E387-D388, E387))</f>
        <v>1542594</v>
      </c>
      <c r="F388" s="5" t="str">
        <f t="shared" si="23"/>
        <v>BULLISH</v>
      </c>
      <c r="G388" s="5" t="str">
        <f t="shared" si="22"/>
        <v>NEUTRAL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0.55000000000000004</v>
      </c>
      <c r="C389" s="5">
        <f>TITRES_STAT!D392</f>
        <v>0.55000000000000004</v>
      </c>
      <c r="D389" s="5">
        <f>TITRES_STAT!E392</f>
        <v>16998</v>
      </c>
      <c r="E389" s="2">
        <f t="shared" si="24"/>
        <v>1525596</v>
      </c>
      <c r="F389" s="5" t="str">
        <f t="shared" si="23"/>
        <v>BEARISH</v>
      </c>
      <c r="G389" s="5" t="str">
        <f t="shared" si="22"/>
        <v>NEUTRAL</v>
      </c>
      <c r="H389" s="5" t="str">
        <f t="shared" si="21"/>
        <v>NEUTRAL</v>
      </c>
    </row>
    <row r="390" spans="1:8" ht="13.5" x14ac:dyDescent="0.25">
      <c r="A390" s="3">
        <f>TITRES_STAT!B393</f>
        <v>42871</v>
      </c>
      <c r="B390" s="5">
        <f>TITRES_STAT!C393</f>
        <v>0.55000000000000004</v>
      </c>
      <c r="C390" s="5">
        <f>TITRES_STAT!D393</f>
        <v>0.55000000000000004</v>
      </c>
      <c r="D390" s="5">
        <f>TITRES_STAT!E393</f>
        <v>5500</v>
      </c>
      <c r="E390" s="2">
        <f t="shared" si="24"/>
        <v>1525596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42872</v>
      </c>
      <c r="B391" s="5">
        <f>TITRES_STAT!C394</f>
        <v>0.55000000000000004</v>
      </c>
      <c r="C391" s="5">
        <f>TITRES_STAT!D394</f>
        <v>0.55000000000000004</v>
      </c>
      <c r="D391" s="5">
        <f>TITRES_STAT!E394</f>
        <v>22065</v>
      </c>
      <c r="E391" s="2">
        <f t="shared" si="24"/>
        <v>1525596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NEUTRAL</v>
      </c>
    </row>
    <row r="392" spans="1:8" ht="13.5" x14ac:dyDescent="0.25">
      <c r="A392" s="3">
        <f>TITRES_STAT!B395</f>
        <v>42873</v>
      </c>
      <c r="B392" s="5">
        <f>TITRES_STAT!C395</f>
        <v>0.54</v>
      </c>
      <c r="C392" s="5">
        <f>TITRES_STAT!D395</f>
        <v>0.54</v>
      </c>
      <c r="D392" s="5">
        <f>TITRES_STAT!E395</f>
        <v>23286</v>
      </c>
      <c r="E392" s="2">
        <f t="shared" si="24"/>
        <v>1502310</v>
      </c>
      <c r="F392" s="5" t="str">
        <f t="shared" ref="F392:F455" si="27">IF(E392&gt;E387,"BULLISH",IF(E392&lt;E387,"BEARISH","NEUTRAL"))</f>
        <v>BEARISH</v>
      </c>
      <c r="G392" s="5" t="str">
        <f t="shared" si="26"/>
        <v>WEAK</v>
      </c>
      <c r="H392" s="5" t="str">
        <f t="shared" si="25"/>
        <v>CONFIRMED BEARISH</v>
      </c>
    </row>
    <row r="393" spans="1:8" ht="13.5" x14ac:dyDescent="0.25">
      <c r="A393" s="3">
        <f>TITRES_STAT!B396</f>
        <v>42874</v>
      </c>
      <c r="B393" s="5">
        <f>TITRES_STAT!C396</f>
        <v>0.54</v>
      </c>
      <c r="C393" s="5">
        <f>TITRES_STAT!D396</f>
        <v>0.54</v>
      </c>
      <c r="D393" s="5">
        <f>TITRES_STAT!E396</f>
        <v>14830</v>
      </c>
      <c r="E393" s="2">
        <f t="shared" si="24"/>
        <v>1502310</v>
      </c>
      <c r="F393" s="5" t="str">
        <f t="shared" si="27"/>
        <v>BEARISH</v>
      </c>
      <c r="G393" s="5" t="str">
        <f t="shared" si="26"/>
        <v>WEAK</v>
      </c>
      <c r="H393" s="5" t="str">
        <f t="shared" si="25"/>
        <v>CONFIRMED BEARISH</v>
      </c>
    </row>
    <row r="394" spans="1:8" ht="13.5" x14ac:dyDescent="0.25">
      <c r="A394" s="3">
        <f>TITRES_STAT!B397</f>
        <v>42877</v>
      </c>
      <c r="B394" s="5">
        <f>TITRES_STAT!C397</f>
        <v>0.55000000000000004</v>
      </c>
      <c r="C394" s="5">
        <f>TITRES_STAT!D397</f>
        <v>0.55000000000000004</v>
      </c>
      <c r="D394" s="5">
        <f>TITRES_STAT!E397</f>
        <v>19736</v>
      </c>
      <c r="E394" s="2">
        <f t="shared" si="24"/>
        <v>1522046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NEUTRAL</v>
      </c>
    </row>
    <row r="395" spans="1:8" ht="13.5" x14ac:dyDescent="0.25">
      <c r="A395" s="3">
        <f>TITRES_STAT!B398</f>
        <v>42878</v>
      </c>
      <c r="B395" s="5">
        <f>TITRES_STAT!C398</f>
        <v>0.55000000000000004</v>
      </c>
      <c r="C395" s="5">
        <f>TITRES_STAT!D398</f>
        <v>0.55000000000000004</v>
      </c>
      <c r="D395" s="5">
        <f>TITRES_STAT!E398</f>
        <v>7159</v>
      </c>
      <c r="E395" s="2">
        <f t="shared" si="24"/>
        <v>1522046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NEUTRAL</v>
      </c>
    </row>
    <row r="396" spans="1:8" ht="13.5" x14ac:dyDescent="0.25">
      <c r="A396" s="3">
        <f>TITRES_STAT!B399</f>
        <v>42879</v>
      </c>
      <c r="B396" s="5">
        <f>TITRES_STAT!C399</f>
        <v>0.54</v>
      </c>
      <c r="C396" s="5">
        <f>TITRES_STAT!D399</f>
        <v>0.54</v>
      </c>
      <c r="D396" s="5">
        <f>TITRES_STAT!E399</f>
        <v>212</v>
      </c>
      <c r="E396" s="2">
        <f t="shared" si="24"/>
        <v>1521834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CONFIRMED BEARISH</v>
      </c>
    </row>
    <row r="397" spans="1:8" ht="13.5" x14ac:dyDescent="0.25">
      <c r="A397" s="3">
        <f>TITRES_STAT!B400</f>
        <v>42880</v>
      </c>
      <c r="B397" s="5">
        <f>TITRES_STAT!C400</f>
        <v>0.53</v>
      </c>
      <c r="C397" s="5">
        <f>TITRES_STAT!D400</f>
        <v>0.53</v>
      </c>
      <c r="D397" s="5">
        <f>TITRES_STAT!E400</f>
        <v>113</v>
      </c>
      <c r="E397" s="2">
        <f t="shared" si="24"/>
        <v>1521721</v>
      </c>
      <c r="F397" s="5" t="str">
        <f t="shared" si="27"/>
        <v>BULLISH</v>
      </c>
      <c r="G397" s="5" t="str">
        <f t="shared" si="26"/>
        <v>NEUTRAL</v>
      </c>
      <c r="H397" s="5" t="str">
        <f t="shared" si="25"/>
        <v>BULLISH DIVERGENCE</v>
      </c>
    </row>
    <row r="398" spans="1:8" ht="13.5" x14ac:dyDescent="0.25">
      <c r="A398" s="3">
        <f>TITRES_STAT!B401</f>
        <v>42881</v>
      </c>
      <c r="B398" s="5">
        <f>TITRES_STAT!C401</f>
        <v>0.55000000000000004</v>
      </c>
      <c r="C398" s="5">
        <f>TITRES_STAT!D401</f>
        <v>0.55000000000000004</v>
      </c>
      <c r="D398" s="5">
        <f>TITRES_STAT!E401</f>
        <v>10414</v>
      </c>
      <c r="E398" s="2">
        <f t="shared" si="24"/>
        <v>1532135</v>
      </c>
      <c r="F398" s="5" t="str">
        <f t="shared" si="27"/>
        <v>BULLISH</v>
      </c>
      <c r="G398" s="5" t="str">
        <f t="shared" si="26"/>
        <v>NEUTRAL</v>
      </c>
      <c r="H398" s="5" t="str">
        <f t="shared" si="25"/>
        <v>CONFIRMED BULLISH</v>
      </c>
    </row>
    <row r="399" spans="1:8" ht="13.5" x14ac:dyDescent="0.25">
      <c r="A399" s="3">
        <f>TITRES_STAT!B402</f>
        <v>42884</v>
      </c>
      <c r="B399" s="5">
        <f>TITRES_STAT!C402</f>
        <v>0.55000000000000004</v>
      </c>
      <c r="C399" s="5">
        <f>TITRES_STAT!D402</f>
        <v>0.55000000000000004</v>
      </c>
      <c r="D399" s="5">
        <f>TITRES_STAT!E402</f>
        <v>734</v>
      </c>
      <c r="E399" s="2">
        <f t="shared" si="24"/>
        <v>1532135</v>
      </c>
      <c r="F399" s="5" t="str">
        <f t="shared" si="27"/>
        <v>BULLISH</v>
      </c>
      <c r="G399" s="5" t="str">
        <f t="shared" si="26"/>
        <v>NEUTRAL</v>
      </c>
      <c r="H399" s="5" t="str">
        <f t="shared" si="25"/>
        <v>NEUTRAL</v>
      </c>
    </row>
    <row r="400" spans="1:8" ht="13.5" x14ac:dyDescent="0.25">
      <c r="A400" s="3">
        <f>TITRES_STAT!B403</f>
        <v>42885</v>
      </c>
      <c r="B400" s="5">
        <f>TITRES_STAT!C403</f>
        <v>0.54</v>
      </c>
      <c r="C400" s="5">
        <f>TITRES_STAT!D403</f>
        <v>0.54</v>
      </c>
      <c r="D400" s="5">
        <f>TITRES_STAT!E403</f>
        <v>5202</v>
      </c>
      <c r="E400" s="2">
        <f t="shared" si="24"/>
        <v>1526933</v>
      </c>
      <c r="F400" s="5" t="str">
        <f t="shared" si="27"/>
        <v>BULLISH</v>
      </c>
      <c r="G400" s="5" t="str">
        <f t="shared" si="26"/>
        <v>NEUTRAL</v>
      </c>
      <c r="H400" s="5" t="str">
        <f t="shared" si="25"/>
        <v>BULLISH DIVERGENCE</v>
      </c>
    </row>
    <row r="401" spans="1:8" ht="13.5" x14ac:dyDescent="0.25">
      <c r="A401" s="3">
        <f>TITRES_STAT!B404</f>
        <v>42886</v>
      </c>
      <c r="B401" s="5">
        <f>TITRES_STAT!C404</f>
        <v>0.55000000000000004</v>
      </c>
      <c r="C401" s="5">
        <f>TITRES_STAT!D404</f>
        <v>0.55000000000000004</v>
      </c>
      <c r="D401" s="5">
        <f>TITRES_STAT!E404</f>
        <v>4759</v>
      </c>
      <c r="E401" s="2">
        <f t="shared" si="24"/>
        <v>1531692</v>
      </c>
      <c r="F401" s="5" t="str">
        <f t="shared" si="27"/>
        <v>BULLISH</v>
      </c>
      <c r="G401" s="5" t="str">
        <f t="shared" si="26"/>
        <v>NEUTRAL</v>
      </c>
      <c r="H401" s="5" t="str">
        <f t="shared" si="25"/>
        <v>CONFIRMED BULLISH</v>
      </c>
    </row>
    <row r="402" spans="1:8" ht="13.5" x14ac:dyDescent="0.25">
      <c r="A402" s="3">
        <f>TITRES_STAT!B405</f>
        <v>42887</v>
      </c>
      <c r="B402" s="5">
        <f>TITRES_STAT!C405</f>
        <v>0.54</v>
      </c>
      <c r="C402" s="5">
        <f>TITRES_STAT!D405</f>
        <v>0.54</v>
      </c>
      <c r="D402" s="5">
        <f>TITRES_STAT!E405</f>
        <v>2200</v>
      </c>
      <c r="E402" s="2">
        <f t="shared" si="24"/>
        <v>1529492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CONFIRMED BULLISH</v>
      </c>
    </row>
    <row r="403" spans="1:8" ht="13.5" x14ac:dyDescent="0.25">
      <c r="A403" s="3">
        <f>TITRES_STAT!B406</f>
        <v>42888</v>
      </c>
      <c r="B403" s="5">
        <f>TITRES_STAT!C406</f>
        <v>0.55000000000000004</v>
      </c>
      <c r="C403" s="5">
        <f>TITRES_STAT!D406</f>
        <v>0.55000000000000004</v>
      </c>
      <c r="D403" s="5">
        <f>TITRES_STAT!E406</f>
        <v>2832</v>
      </c>
      <c r="E403" s="2">
        <f t="shared" si="24"/>
        <v>1532324</v>
      </c>
      <c r="F403" s="5" t="str">
        <f t="shared" si="27"/>
        <v>BULLISH</v>
      </c>
      <c r="G403" s="5" t="str">
        <f t="shared" si="26"/>
        <v>NEUTRAL</v>
      </c>
      <c r="H403" s="5" t="str">
        <f t="shared" si="25"/>
        <v>NEUTRAL</v>
      </c>
    </row>
    <row r="404" spans="1:8" ht="13.5" x14ac:dyDescent="0.25">
      <c r="A404" s="3">
        <f>TITRES_STAT!B407</f>
        <v>42891</v>
      </c>
      <c r="B404" s="5">
        <f>TITRES_STAT!C407</f>
        <v>0.55000000000000004</v>
      </c>
      <c r="C404" s="5">
        <f>TITRES_STAT!D407</f>
        <v>0.55000000000000004</v>
      </c>
      <c r="D404" s="5">
        <f>TITRES_STAT!E407</f>
        <v>8500</v>
      </c>
      <c r="E404" s="2">
        <f t="shared" si="24"/>
        <v>1532324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NEUTRAL</v>
      </c>
    </row>
    <row r="405" spans="1:8" ht="13.5" x14ac:dyDescent="0.25">
      <c r="A405" s="3">
        <f>TITRES_STAT!B408</f>
        <v>42892</v>
      </c>
      <c r="B405" s="5">
        <f>TITRES_STAT!C408</f>
        <v>0.55000000000000004</v>
      </c>
      <c r="C405" s="5">
        <f>TITRES_STAT!D408</f>
        <v>0.55000000000000004</v>
      </c>
      <c r="D405" s="5">
        <f>TITRES_STAT!E408</f>
        <v>6112</v>
      </c>
      <c r="E405" s="2">
        <f t="shared" si="24"/>
        <v>1532324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CONFIRMED BULLISH</v>
      </c>
    </row>
    <row r="406" spans="1:8" ht="13.5" x14ac:dyDescent="0.25">
      <c r="A406" s="3">
        <f>TITRES_STAT!B409</f>
        <v>42893</v>
      </c>
      <c r="B406" s="5">
        <f>TITRES_STAT!C409</f>
        <v>0.55000000000000004</v>
      </c>
      <c r="C406" s="5">
        <f>TITRES_STAT!D409</f>
        <v>0.55000000000000004</v>
      </c>
      <c r="D406" s="5">
        <f>TITRES_STAT!E409</f>
        <v>3394</v>
      </c>
      <c r="E406" s="2">
        <f t="shared" si="24"/>
        <v>1532324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NEUTRAL</v>
      </c>
    </row>
    <row r="407" spans="1:8" ht="13.5" x14ac:dyDescent="0.25">
      <c r="A407" s="3">
        <f>TITRES_STAT!B410</f>
        <v>42894</v>
      </c>
      <c r="B407" s="5">
        <f>TITRES_STAT!C410</f>
        <v>0.55000000000000004</v>
      </c>
      <c r="C407" s="5">
        <f>TITRES_STAT!D410</f>
        <v>0.55000000000000004</v>
      </c>
      <c r="D407" s="5">
        <f>TITRES_STAT!E410</f>
        <v>1641</v>
      </c>
      <c r="E407" s="2">
        <f t="shared" si="24"/>
        <v>1532324</v>
      </c>
      <c r="F407" s="5" t="str">
        <f t="shared" si="27"/>
        <v>BULLISH</v>
      </c>
      <c r="G407" s="5" t="str">
        <f t="shared" si="26"/>
        <v>NEUTRAL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0.54</v>
      </c>
      <c r="C408" s="5">
        <f>TITRES_STAT!D411</f>
        <v>0.54</v>
      </c>
      <c r="D408" s="5">
        <f>TITRES_STAT!E411</f>
        <v>5078</v>
      </c>
      <c r="E408" s="2">
        <f t="shared" si="24"/>
        <v>1527246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0.54</v>
      </c>
      <c r="C409" s="5">
        <f>TITRES_STAT!D412</f>
        <v>0.54</v>
      </c>
      <c r="D409" s="5">
        <f>TITRES_STAT!E412</f>
        <v>511</v>
      </c>
      <c r="E409" s="2">
        <f t="shared" si="24"/>
        <v>1527246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0.54</v>
      </c>
      <c r="C410" s="5">
        <f>TITRES_STAT!D413</f>
        <v>0.54</v>
      </c>
      <c r="D410" s="5">
        <f>TITRES_STAT!E413</f>
        <v>19268</v>
      </c>
      <c r="E410" s="2">
        <f t="shared" si="24"/>
        <v>1527246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0.54</v>
      </c>
      <c r="C411" s="5">
        <f>TITRES_STAT!D414</f>
        <v>0.54</v>
      </c>
      <c r="D411" s="5">
        <f>TITRES_STAT!E414</f>
        <v>10180</v>
      </c>
      <c r="E411" s="2">
        <f t="shared" si="24"/>
        <v>1527246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0.54</v>
      </c>
      <c r="C412" s="5">
        <f>TITRES_STAT!D415</f>
        <v>0.54</v>
      </c>
      <c r="D412" s="5">
        <f>TITRES_STAT!E415</f>
        <v>15567</v>
      </c>
      <c r="E412" s="2">
        <f t="shared" si="24"/>
        <v>1527246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0.54</v>
      </c>
      <c r="C413" s="5">
        <f>TITRES_STAT!D416</f>
        <v>0.54</v>
      </c>
      <c r="D413" s="5">
        <f>TITRES_STAT!E416</f>
        <v>10079</v>
      </c>
      <c r="E413" s="2">
        <f t="shared" si="24"/>
        <v>1527246</v>
      </c>
      <c r="F413" s="5" t="str">
        <f t="shared" si="27"/>
        <v>NEUTRAL</v>
      </c>
      <c r="G413" s="5" t="str">
        <f t="shared" si="26"/>
        <v>NEUTRAL</v>
      </c>
      <c r="H413" s="5" t="str">
        <f t="shared" si="25"/>
        <v>NEUTRAL</v>
      </c>
    </row>
    <row r="414" spans="1:8" ht="13.5" x14ac:dyDescent="0.25">
      <c r="A414" s="3">
        <f>TITRES_STAT!B417</f>
        <v>42905</v>
      </c>
      <c r="B414" s="5">
        <f>TITRES_STAT!C417</f>
        <v>0.54</v>
      </c>
      <c r="C414" s="5">
        <f>TITRES_STAT!D417</f>
        <v>0.54</v>
      </c>
      <c r="D414" s="5">
        <f>TITRES_STAT!E417</f>
        <v>0</v>
      </c>
      <c r="E414" s="2">
        <f t="shared" si="24"/>
        <v>1527246</v>
      </c>
      <c r="F414" s="5" t="str">
        <f t="shared" si="27"/>
        <v>NEUTRAL</v>
      </c>
      <c r="G414" s="5" t="str">
        <f t="shared" si="26"/>
        <v>NEUTRAL</v>
      </c>
      <c r="H414" s="5" t="str">
        <f t="shared" si="25"/>
        <v>NEUTRAL</v>
      </c>
    </row>
    <row r="415" spans="1:8" ht="13.5" x14ac:dyDescent="0.25">
      <c r="A415" s="3">
        <f>TITRES_STAT!B418</f>
        <v>42906</v>
      </c>
      <c r="B415" s="5">
        <f>TITRES_STAT!C418</f>
        <v>0.54</v>
      </c>
      <c r="C415" s="5">
        <f>TITRES_STAT!D418</f>
        <v>0.54</v>
      </c>
      <c r="D415" s="5">
        <f>TITRES_STAT!E418</f>
        <v>17999</v>
      </c>
      <c r="E415" s="2">
        <f t="shared" si="24"/>
        <v>1527246</v>
      </c>
      <c r="F415" s="5" t="str">
        <f t="shared" si="27"/>
        <v>NEUTRAL</v>
      </c>
      <c r="G415" s="5" t="str">
        <f t="shared" si="26"/>
        <v>NEUTRAL</v>
      </c>
      <c r="H415" s="5" t="str">
        <f t="shared" si="25"/>
        <v>NEUTRAL</v>
      </c>
    </row>
    <row r="416" spans="1:8" ht="13.5" x14ac:dyDescent="0.25">
      <c r="A416" s="3">
        <f>TITRES_STAT!B419</f>
        <v>42907</v>
      </c>
      <c r="B416" s="5">
        <f>TITRES_STAT!C419</f>
        <v>0.54</v>
      </c>
      <c r="C416" s="5">
        <f>TITRES_STAT!D419</f>
        <v>0.54</v>
      </c>
      <c r="D416" s="5">
        <f>TITRES_STAT!E419</f>
        <v>24058</v>
      </c>
      <c r="E416" s="2">
        <f t="shared" si="24"/>
        <v>1527246</v>
      </c>
      <c r="F416" s="5" t="str">
        <f t="shared" si="27"/>
        <v>NEUTRAL</v>
      </c>
      <c r="G416" s="5" t="str">
        <f t="shared" si="26"/>
        <v>NEUTRAL</v>
      </c>
      <c r="H416" s="5" t="str">
        <f t="shared" si="25"/>
        <v>NEUTRAL</v>
      </c>
    </row>
    <row r="417" spans="1:8" ht="13.5" x14ac:dyDescent="0.25">
      <c r="A417" s="3">
        <f>TITRES_STAT!B420</f>
        <v>42908</v>
      </c>
      <c r="B417" s="5">
        <f>TITRES_STAT!C420</f>
        <v>0.54</v>
      </c>
      <c r="C417" s="5">
        <f>TITRES_STAT!D420</f>
        <v>0.54</v>
      </c>
      <c r="D417" s="5">
        <f>TITRES_STAT!E420</f>
        <v>5820</v>
      </c>
      <c r="E417" s="2">
        <f t="shared" si="24"/>
        <v>1527246</v>
      </c>
      <c r="F417" s="5" t="str">
        <f t="shared" si="27"/>
        <v>NEUTRAL</v>
      </c>
      <c r="G417" s="5" t="str">
        <f t="shared" si="26"/>
        <v>NEUTRAL</v>
      </c>
      <c r="H417" s="5" t="str">
        <f t="shared" si="25"/>
        <v>NEUTRAL</v>
      </c>
    </row>
    <row r="418" spans="1:8" ht="13.5" x14ac:dyDescent="0.25">
      <c r="A418" s="3">
        <f>TITRES_STAT!B421</f>
        <v>42909</v>
      </c>
      <c r="B418" s="5">
        <f>TITRES_STAT!C421</f>
        <v>0.54</v>
      </c>
      <c r="C418" s="5">
        <f>TITRES_STAT!D421</f>
        <v>0.54</v>
      </c>
      <c r="D418" s="5">
        <f>TITRES_STAT!E421</f>
        <v>3215</v>
      </c>
      <c r="E418" s="2">
        <f t="shared" si="24"/>
        <v>1527246</v>
      </c>
      <c r="F418" s="5" t="str">
        <f t="shared" si="27"/>
        <v>NEUTRAL</v>
      </c>
      <c r="G418" s="5" t="str">
        <f t="shared" si="26"/>
        <v>NEUTRAL</v>
      </c>
      <c r="H418" s="5" t="str">
        <f t="shared" si="25"/>
        <v>NEUTRAL</v>
      </c>
    </row>
    <row r="419" spans="1:8" ht="13.5" x14ac:dyDescent="0.25">
      <c r="A419" s="3">
        <f>TITRES_STAT!B422</f>
        <v>42914</v>
      </c>
      <c r="B419" s="5">
        <f>TITRES_STAT!C422</f>
        <v>0.52</v>
      </c>
      <c r="C419" s="5">
        <f>TITRES_STAT!D422</f>
        <v>0.52</v>
      </c>
      <c r="D419" s="5">
        <f>TITRES_STAT!E422</f>
        <v>2753</v>
      </c>
      <c r="E419" s="2">
        <f t="shared" si="24"/>
        <v>1524493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0.53</v>
      </c>
      <c r="C420" s="5">
        <f>TITRES_STAT!D423</f>
        <v>0.53</v>
      </c>
      <c r="D420" s="5">
        <f>TITRES_STAT!E423</f>
        <v>9847</v>
      </c>
      <c r="E420" s="2">
        <f t="shared" si="24"/>
        <v>1534340</v>
      </c>
      <c r="F420" s="5" t="str">
        <f t="shared" si="27"/>
        <v>BULLISH</v>
      </c>
      <c r="G420" s="5" t="str">
        <f t="shared" si="26"/>
        <v>NEUTRAL</v>
      </c>
      <c r="H420" s="5" t="str">
        <f t="shared" si="25"/>
        <v>BULLISH DIVERGENCE</v>
      </c>
    </row>
    <row r="421" spans="1:8" ht="13.5" x14ac:dyDescent="0.25">
      <c r="A421" s="3">
        <f>TITRES_STAT!B424</f>
        <v>42916</v>
      </c>
      <c r="B421" s="5">
        <f>TITRES_STAT!C424</f>
        <v>0.54</v>
      </c>
      <c r="C421" s="5">
        <f>TITRES_STAT!D424</f>
        <v>0.54</v>
      </c>
      <c r="D421" s="5">
        <f>TITRES_STAT!E424</f>
        <v>15505</v>
      </c>
      <c r="E421" s="2">
        <f t="shared" si="24"/>
        <v>1549845</v>
      </c>
      <c r="F421" s="5" t="str">
        <f t="shared" si="27"/>
        <v>BULLISH</v>
      </c>
      <c r="G421" s="5" t="str">
        <f t="shared" si="26"/>
        <v>NEUTRAL</v>
      </c>
      <c r="H421" s="5" t="str">
        <f t="shared" si="25"/>
        <v>NEUTRAL</v>
      </c>
    </row>
    <row r="422" spans="1:8" ht="13.5" x14ac:dyDescent="0.25">
      <c r="A422" s="3">
        <f>TITRES_STAT!B425</f>
        <v>42919</v>
      </c>
      <c r="B422" s="5">
        <f>TITRES_STAT!C425</f>
        <v>0.54</v>
      </c>
      <c r="C422" s="5">
        <f>TITRES_STAT!D425</f>
        <v>0.54</v>
      </c>
      <c r="D422" s="5">
        <f>TITRES_STAT!E425</f>
        <v>3200</v>
      </c>
      <c r="E422" s="2">
        <f t="shared" si="24"/>
        <v>1549845</v>
      </c>
      <c r="F422" s="5" t="str">
        <f t="shared" si="27"/>
        <v>BULLISH</v>
      </c>
      <c r="G422" s="5" t="str">
        <f t="shared" si="26"/>
        <v>NEUTRAL</v>
      </c>
      <c r="H422" s="5" t="str">
        <f t="shared" si="25"/>
        <v>NEUTRAL</v>
      </c>
    </row>
    <row r="423" spans="1:8" ht="13.5" x14ac:dyDescent="0.25">
      <c r="A423" s="3">
        <f>TITRES_STAT!B426</f>
        <v>42920</v>
      </c>
      <c r="B423" s="5">
        <f>TITRES_STAT!C426</f>
        <v>0.54</v>
      </c>
      <c r="C423" s="5">
        <f>TITRES_STAT!D426</f>
        <v>0.54</v>
      </c>
      <c r="D423" s="5">
        <f>TITRES_STAT!E426</f>
        <v>25351</v>
      </c>
      <c r="E423" s="2">
        <f t="shared" si="24"/>
        <v>1549845</v>
      </c>
      <c r="F423" s="5" t="str">
        <f t="shared" si="27"/>
        <v>BULLISH</v>
      </c>
      <c r="G423" s="5" t="str">
        <f t="shared" si="26"/>
        <v>NEUTRAL</v>
      </c>
      <c r="H423" s="5" t="str">
        <f t="shared" si="25"/>
        <v>NEUTRAL</v>
      </c>
    </row>
    <row r="424" spans="1:8" ht="13.5" x14ac:dyDescent="0.25">
      <c r="A424" s="3">
        <f>TITRES_STAT!B427</f>
        <v>42921</v>
      </c>
      <c r="B424" s="5">
        <f>TITRES_STAT!C427</f>
        <v>0.54</v>
      </c>
      <c r="C424" s="5">
        <f>TITRES_STAT!D427</f>
        <v>0.54</v>
      </c>
      <c r="D424" s="5">
        <f>TITRES_STAT!E427</f>
        <v>48908</v>
      </c>
      <c r="E424" s="2">
        <f t="shared" si="24"/>
        <v>1549845</v>
      </c>
      <c r="F424" s="5" t="str">
        <f t="shared" si="27"/>
        <v>BULLISH</v>
      </c>
      <c r="G424" s="5" t="str">
        <f t="shared" si="26"/>
        <v>NEUTRAL</v>
      </c>
      <c r="H424" s="5" t="str">
        <f t="shared" si="25"/>
        <v>CONFIRMED BULLISH</v>
      </c>
    </row>
    <row r="425" spans="1:8" ht="13.5" x14ac:dyDescent="0.25">
      <c r="A425" s="3">
        <f>TITRES_STAT!B428</f>
        <v>42922</v>
      </c>
      <c r="B425" s="5">
        <f>TITRES_STAT!C428</f>
        <v>0.55000000000000004</v>
      </c>
      <c r="C425" s="5">
        <f>TITRES_STAT!D428</f>
        <v>0.55000000000000004</v>
      </c>
      <c r="D425" s="5">
        <f>TITRES_STAT!E428</f>
        <v>24306</v>
      </c>
      <c r="E425" s="2">
        <f t="shared" si="24"/>
        <v>1574151</v>
      </c>
      <c r="F425" s="5" t="str">
        <f t="shared" si="27"/>
        <v>BULLISH</v>
      </c>
      <c r="G425" s="5" t="str">
        <f t="shared" si="26"/>
        <v>STRONG</v>
      </c>
      <c r="H425" s="5" t="str">
        <f t="shared" si="25"/>
        <v>CONFIRMED BULLISH</v>
      </c>
    </row>
    <row r="426" spans="1:8" ht="13.5" x14ac:dyDescent="0.25">
      <c r="A426" s="3">
        <f>TITRES_STAT!B429</f>
        <v>42923</v>
      </c>
      <c r="B426" s="5">
        <f>TITRES_STAT!C429</f>
        <v>0.54</v>
      </c>
      <c r="C426" s="5">
        <f>TITRES_STAT!D429</f>
        <v>0.54</v>
      </c>
      <c r="D426" s="5">
        <f>TITRES_STAT!E429</f>
        <v>4101</v>
      </c>
      <c r="E426" s="2">
        <f t="shared" si="24"/>
        <v>1570050</v>
      </c>
      <c r="F426" s="5" t="str">
        <f t="shared" si="27"/>
        <v>BULLISH</v>
      </c>
      <c r="G426" s="5" t="str">
        <f t="shared" si="26"/>
        <v>NEUTRAL</v>
      </c>
      <c r="H426" s="5" t="str">
        <f t="shared" si="25"/>
        <v>NEUTRAL</v>
      </c>
    </row>
    <row r="427" spans="1:8" ht="13.5" x14ac:dyDescent="0.25">
      <c r="A427" s="3">
        <f>TITRES_STAT!B430</f>
        <v>42926</v>
      </c>
      <c r="B427" s="5">
        <f>TITRES_STAT!C430</f>
        <v>0.54</v>
      </c>
      <c r="C427" s="5">
        <f>TITRES_STAT!D430</f>
        <v>0.54</v>
      </c>
      <c r="D427" s="5">
        <f>TITRES_STAT!E430</f>
        <v>2270</v>
      </c>
      <c r="E427" s="2">
        <f t="shared" si="24"/>
        <v>1570050</v>
      </c>
      <c r="F427" s="5" t="str">
        <f t="shared" si="27"/>
        <v>BULLISH</v>
      </c>
      <c r="G427" s="5" t="str">
        <f t="shared" si="26"/>
        <v>NEUTRAL</v>
      </c>
      <c r="H427" s="5" t="str">
        <f t="shared" si="25"/>
        <v>NEUTRAL</v>
      </c>
    </row>
    <row r="428" spans="1:8" ht="13.5" x14ac:dyDescent="0.25">
      <c r="A428" s="3">
        <f>TITRES_STAT!B431</f>
        <v>42927</v>
      </c>
      <c r="B428" s="5">
        <f>TITRES_STAT!C431</f>
        <v>0.55000000000000004</v>
      </c>
      <c r="C428" s="5">
        <f>TITRES_STAT!D431</f>
        <v>0.55000000000000004</v>
      </c>
      <c r="D428" s="5">
        <f>TITRES_STAT!E431</f>
        <v>13375</v>
      </c>
      <c r="E428" s="2">
        <f t="shared" si="24"/>
        <v>1583425</v>
      </c>
      <c r="F428" s="5" t="str">
        <f t="shared" si="27"/>
        <v>BULLISH</v>
      </c>
      <c r="G428" s="5" t="str">
        <f t="shared" si="26"/>
        <v>STRONG</v>
      </c>
      <c r="H428" s="5" t="str">
        <f t="shared" si="25"/>
        <v>CONFIRMED BULLISH</v>
      </c>
    </row>
    <row r="429" spans="1:8" ht="13.5" x14ac:dyDescent="0.25">
      <c r="A429" s="3">
        <f>TITRES_STAT!B432</f>
        <v>42928</v>
      </c>
      <c r="B429" s="5">
        <f>TITRES_STAT!C432</f>
        <v>0.54</v>
      </c>
      <c r="C429" s="5">
        <f>TITRES_STAT!D432</f>
        <v>0.54</v>
      </c>
      <c r="D429" s="5">
        <f>TITRES_STAT!E432</f>
        <v>13649</v>
      </c>
      <c r="E429" s="2">
        <f t="shared" si="24"/>
        <v>1569776</v>
      </c>
      <c r="F429" s="5" t="str">
        <f t="shared" si="27"/>
        <v>BULLISH</v>
      </c>
      <c r="G429" s="5" t="str">
        <f t="shared" si="26"/>
        <v>NEUTRAL</v>
      </c>
      <c r="H429" s="5" t="str">
        <f t="shared" si="25"/>
        <v>NEUTRAL</v>
      </c>
    </row>
    <row r="430" spans="1:8" ht="13.5" x14ac:dyDescent="0.25">
      <c r="A430" s="3">
        <f>TITRES_STAT!B433</f>
        <v>42929</v>
      </c>
      <c r="B430" s="5">
        <f>TITRES_STAT!C433</f>
        <v>0.53</v>
      </c>
      <c r="C430" s="5">
        <f>TITRES_STAT!D433</f>
        <v>0.53</v>
      </c>
      <c r="D430" s="5">
        <f>TITRES_STAT!E433</f>
        <v>19878</v>
      </c>
      <c r="E430" s="2">
        <f t="shared" si="24"/>
        <v>1549898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0.54</v>
      </c>
      <c r="C431" s="5">
        <f>TITRES_STAT!D434</f>
        <v>0.54</v>
      </c>
      <c r="D431" s="5">
        <f>TITRES_STAT!E434</f>
        <v>5490</v>
      </c>
      <c r="E431" s="2">
        <f t="shared" si="24"/>
        <v>1555388</v>
      </c>
      <c r="F431" s="5" t="str">
        <f t="shared" si="27"/>
        <v>BEARISH</v>
      </c>
      <c r="G431" s="5" t="str">
        <f t="shared" si="26"/>
        <v>NEUTRAL</v>
      </c>
      <c r="H431" s="5" t="str">
        <f t="shared" si="25"/>
        <v>NEUTRAL</v>
      </c>
    </row>
    <row r="432" spans="1:8" ht="13.5" x14ac:dyDescent="0.25">
      <c r="A432" s="3">
        <f>TITRES_STAT!B435</f>
        <v>42933</v>
      </c>
      <c r="B432" s="5">
        <f>TITRES_STAT!C435</f>
        <v>0.54</v>
      </c>
      <c r="C432" s="5">
        <f>TITRES_STAT!D435</f>
        <v>0.54</v>
      </c>
      <c r="D432" s="5">
        <f>TITRES_STAT!E435</f>
        <v>2033</v>
      </c>
      <c r="E432" s="2">
        <f t="shared" si="24"/>
        <v>1555388</v>
      </c>
      <c r="F432" s="5" t="str">
        <f t="shared" si="27"/>
        <v>BEARISH</v>
      </c>
      <c r="G432" s="5" t="str">
        <f t="shared" si="26"/>
        <v>NEUTRAL</v>
      </c>
      <c r="H432" s="5" t="str">
        <f t="shared" si="25"/>
        <v>NEUTRAL</v>
      </c>
    </row>
    <row r="433" spans="1:8" ht="13.5" x14ac:dyDescent="0.25">
      <c r="A433" s="3">
        <f>TITRES_STAT!B436</f>
        <v>42934</v>
      </c>
      <c r="B433" s="5">
        <f>TITRES_STAT!C436</f>
        <v>0.55000000000000004</v>
      </c>
      <c r="C433" s="5">
        <f>TITRES_STAT!D436</f>
        <v>0.55000000000000004</v>
      </c>
      <c r="D433" s="5">
        <f>TITRES_STAT!E436</f>
        <v>9846</v>
      </c>
      <c r="E433" s="2">
        <f t="shared" si="24"/>
        <v>1565234</v>
      </c>
      <c r="F433" s="5" t="str">
        <f t="shared" si="27"/>
        <v>BEARISH</v>
      </c>
      <c r="G433" s="5" t="str">
        <f t="shared" si="26"/>
        <v>NEUTRAL</v>
      </c>
      <c r="H433" s="5" t="str">
        <f t="shared" si="25"/>
        <v>NEUTRAL</v>
      </c>
    </row>
    <row r="434" spans="1:8" ht="13.5" x14ac:dyDescent="0.25">
      <c r="A434" s="3">
        <f>TITRES_STAT!B437</f>
        <v>42935</v>
      </c>
      <c r="B434" s="5">
        <f>TITRES_STAT!C437</f>
        <v>0.54</v>
      </c>
      <c r="C434" s="5">
        <f>TITRES_STAT!D437</f>
        <v>0.54</v>
      </c>
      <c r="D434" s="5">
        <f>TITRES_STAT!E437</f>
        <v>4768</v>
      </c>
      <c r="E434" s="2">
        <f t="shared" si="24"/>
        <v>1560466</v>
      </c>
      <c r="F434" s="5" t="str">
        <f t="shared" si="27"/>
        <v>BEARISH</v>
      </c>
      <c r="G434" s="5" t="str">
        <f t="shared" si="26"/>
        <v>NEUTRAL</v>
      </c>
      <c r="H434" s="5" t="str">
        <f t="shared" si="25"/>
        <v>NEUTRAL</v>
      </c>
    </row>
    <row r="435" spans="1:8" ht="13.5" x14ac:dyDescent="0.25">
      <c r="A435" s="3">
        <f>TITRES_STAT!B438</f>
        <v>42936</v>
      </c>
      <c r="B435" s="5">
        <f>TITRES_STAT!C438</f>
        <v>0.55000000000000004</v>
      </c>
      <c r="C435" s="5">
        <f>TITRES_STAT!D438</f>
        <v>0.55000000000000004</v>
      </c>
      <c r="D435" s="5">
        <f>TITRES_STAT!E438</f>
        <v>26566</v>
      </c>
      <c r="E435" s="2">
        <f t="shared" si="24"/>
        <v>1587032</v>
      </c>
      <c r="F435" s="5" t="str">
        <f t="shared" si="27"/>
        <v>BULLISH</v>
      </c>
      <c r="G435" s="5" t="str">
        <f t="shared" si="26"/>
        <v>STRONG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0.54</v>
      </c>
      <c r="C436" s="5">
        <f>TITRES_STAT!D439</f>
        <v>0.54</v>
      </c>
      <c r="D436" s="5">
        <f>TITRES_STAT!E439</f>
        <v>500</v>
      </c>
      <c r="E436" s="2">
        <f t="shared" si="24"/>
        <v>1586532</v>
      </c>
      <c r="F436" s="5" t="str">
        <f t="shared" si="27"/>
        <v>BULLISH</v>
      </c>
      <c r="G436" s="5" t="str">
        <f t="shared" si="26"/>
        <v>STRONG</v>
      </c>
      <c r="H436" s="5" t="str">
        <f t="shared" si="25"/>
        <v>NEUTRAL</v>
      </c>
    </row>
    <row r="437" spans="1:8" ht="13.5" x14ac:dyDescent="0.25">
      <c r="A437" s="3">
        <f>TITRES_STAT!B440</f>
        <v>42940</v>
      </c>
      <c r="B437" s="5">
        <f>TITRES_STAT!C440</f>
        <v>0.53</v>
      </c>
      <c r="C437" s="5">
        <f>TITRES_STAT!D440</f>
        <v>0.53</v>
      </c>
      <c r="D437" s="5">
        <f>TITRES_STAT!E440</f>
        <v>1461</v>
      </c>
      <c r="E437" s="2">
        <f t="shared" si="24"/>
        <v>1585071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BULLISH DIVERGENCE</v>
      </c>
    </row>
    <row r="438" spans="1:8" ht="13.5" x14ac:dyDescent="0.25">
      <c r="A438" s="3">
        <f>TITRES_STAT!B441</f>
        <v>42942</v>
      </c>
      <c r="B438" s="5">
        <f>TITRES_STAT!C441</f>
        <v>0.54</v>
      </c>
      <c r="C438" s="5">
        <f>TITRES_STAT!D441</f>
        <v>0.54</v>
      </c>
      <c r="D438" s="5">
        <f>TITRES_STAT!E441</f>
        <v>1657</v>
      </c>
      <c r="E438" s="2">
        <f t="shared" si="24"/>
        <v>1586728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BULLISH DIVERGENCE</v>
      </c>
    </row>
    <row r="439" spans="1:8" ht="13.5" x14ac:dyDescent="0.25">
      <c r="A439" s="3">
        <f>TITRES_STAT!B442</f>
        <v>42943</v>
      </c>
      <c r="B439" s="5">
        <f>TITRES_STAT!C442</f>
        <v>0.56000000000000005</v>
      </c>
      <c r="C439" s="5">
        <f>TITRES_STAT!D442</f>
        <v>0.56000000000000005</v>
      </c>
      <c r="D439" s="5">
        <f>TITRES_STAT!E442</f>
        <v>87489</v>
      </c>
      <c r="E439" s="2">
        <f t="shared" si="24"/>
        <v>1674217</v>
      </c>
      <c r="F439" s="5" t="str">
        <f t="shared" si="27"/>
        <v>BULLISH</v>
      </c>
      <c r="G439" s="5" t="str">
        <f t="shared" si="26"/>
        <v>STRONG</v>
      </c>
      <c r="H439" s="5" t="str">
        <f t="shared" si="25"/>
        <v>CONFIRMED BULLISH</v>
      </c>
    </row>
    <row r="440" spans="1:8" ht="13.5" x14ac:dyDescent="0.25">
      <c r="A440" s="3">
        <f>TITRES_STAT!B443</f>
        <v>42944</v>
      </c>
      <c r="B440" s="5">
        <f>TITRES_STAT!C443</f>
        <v>0.56000000000000005</v>
      </c>
      <c r="C440" s="5">
        <f>TITRES_STAT!D443</f>
        <v>0.56000000000000005</v>
      </c>
      <c r="D440" s="5">
        <f>TITRES_STAT!E443</f>
        <v>33482</v>
      </c>
      <c r="E440" s="2">
        <f t="shared" si="24"/>
        <v>1674217</v>
      </c>
      <c r="F440" s="5" t="str">
        <f t="shared" si="27"/>
        <v>BULLISH</v>
      </c>
      <c r="G440" s="5" t="str">
        <f t="shared" si="26"/>
        <v>STRONG</v>
      </c>
      <c r="H440" s="5" t="str">
        <f t="shared" si="25"/>
        <v>CONFIRMED BULLISH</v>
      </c>
    </row>
    <row r="441" spans="1:8" ht="13.5" x14ac:dyDescent="0.25">
      <c r="A441" s="3">
        <f>TITRES_STAT!B444</f>
        <v>42947</v>
      </c>
      <c r="B441" s="5">
        <f>TITRES_STAT!C444</f>
        <v>0.56000000000000005</v>
      </c>
      <c r="C441" s="5">
        <f>TITRES_STAT!D444</f>
        <v>0.56000000000000005</v>
      </c>
      <c r="D441" s="5">
        <f>TITRES_STAT!E444</f>
        <v>30754</v>
      </c>
      <c r="E441" s="2">
        <f t="shared" si="24"/>
        <v>1674217</v>
      </c>
      <c r="F441" s="5" t="str">
        <f t="shared" si="27"/>
        <v>BULLISH</v>
      </c>
      <c r="G441" s="5" t="str">
        <f t="shared" si="26"/>
        <v>STRONG</v>
      </c>
      <c r="H441" s="5" t="str">
        <f t="shared" si="25"/>
        <v>CONFIRMED BULLISH</v>
      </c>
    </row>
    <row r="442" spans="1:8" ht="13.5" x14ac:dyDescent="0.25">
      <c r="A442" s="3">
        <f>TITRES_STAT!B445</f>
        <v>42948</v>
      </c>
      <c r="B442" s="5">
        <f>TITRES_STAT!C445</f>
        <v>0.56000000000000005</v>
      </c>
      <c r="C442" s="5">
        <f>TITRES_STAT!D445</f>
        <v>0.56000000000000005</v>
      </c>
      <c r="D442" s="5">
        <f>TITRES_STAT!E445</f>
        <v>1800</v>
      </c>
      <c r="E442" s="2">
        <f t="shared" si="24"/>
        <v>1674217</v>
      </c>
      <c r="F442" s="5" t="str">
        <f t="shared" si="27"/>
        <v>BULLISH</v>
      </c>
      <c r="G442" s="5" t="str">
        <f t="shared" si="26"/>
        <v>STRONG</v>
      </c>
      <c r="H442" s="5" t="str">
        <f t="shared" si="25"/>
        <v>CONFIRMED BULLISH</v>
      </c>
    </row>
    <row r="443" spans="1:8" ht="13.5" x14ac:dyDescent="0.25">
      <c r="A443" s="3">
        <f>TITRES_STAT!B446</f>
        <v>42949</v>
      </c>
      <c r="B443" s="5">
        <f>TITRES_STAT!C446</f>
        <v>0.56999999999999995</v>
      </c>
      <c r="C443" s="5">
        <f>TITRES_STAT!D446</f>
        <v>0.56999999999999995</v>
      </c>
      <c r="D443" s="5">
        <f>TITRES_STAT!E446</f>
        <v>6894</v>
      </c>
      <c r="E443" s="2">
        <f t="shared" si="24"/>
        <v>1681111</v>
      </c>
      <c r="F443" s="5" t="str">
        <f t="shared" si="27"/>
        <v>BULLISH</v>
      </c>
      <c r="G443" s="5" t="str">
        <f t="shared" si="26"/>
        <v>STRONG</v>
      </c>
      <c r="H443" s="5" t="str">
        <f t="shared" si="25"/>
        <v>CONFIRMED BULLISH</v>
      </c>
    </row>
    <row r="444" spans="1:8" ht="13.5" x14ac:dyDescent="0.25">
      <c r="A444" s="3">
        <f>TITRES_STAT!B447</f>
        <v>42950</v>
      </c>
      <c r="B444" s="5">
        <f>TITRES_STAT!C447</f>
        <v>0.56999999999999995</v>
      </c>
      <c r="C444" s="5">
        <f>TITRES_STAT!D447</f>
        <v>0.56999999999999995</v>
      </c>
      <c r="D444" s="5">
        <f>TITRES_STAT!E447</f>
        <v>1212</v>
      </c>
      <c r="E444" s="2">
        <f t="shared" si="24"/>
        <v>1681111</v>
      </c>
      <c r="F444" s="5" t="str">
        <f t="shared" si="27"/>
        <v>BULLISH</v>
      </c>
      <c r="G444" s="5" t="str">
        <f t="shared" si="26"/>
        <v>NEUTRAL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0.56999999999999995</v>
      </c>
      <c r="C445" s="5">
        <f>TITRES_STAT!D448</f>
        <v>0.56999999999999995</v>
      </c>
      <c r="D445" s="5">
        <f>TITRES_STAT!E448</f>
        <v>3352</v>
      </c>
      <c r="E445" s="2">
        <f t="shared" si="24"/>
        <v>1681111</v>
      </c>
      <c r="F445" s="5" t="str">
        <f t="shared" si="27"/>
        <v>BULLISH</v>
      </c>
      <c r="G445" s="5" t="str">
        <f t="shared" si="26"/>
        <v>NEUTRAL</v>
      </c>
      <c r="H445" s="5" t="str">
        <f t="shared" si="25"/>
        <v>CONFIRMED BULLISH</v>
      </c>
    </row>
    <row r="446" spans="1:8" ht="13.5" x14ac:dyDescent="0.25">
      <c r="A446" s="3">
        <f>TITRES_STAT!B449</f>
        <v>42954</v>
      </c>
      <c r="B446" s="5">
        <f>TITRES_STAT!C449</f>
        <v>0.56999999999999995</v>
      </c>
      <c r="C446" s="5">
        <f>TITRES_STAT!D449</f>
        <v>0.56999999999999995</v>
      </c>
      <c r="D446" s="5">
        <f>TITRES_STAT!E449</f>
        <v>390</v>
      </c>
      <c r="E446" s="2">
        <f t="shared" si="24"/>
        <v>1681111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0.56999999999999995</v>
      </c>
      <c r="C447" s="5">
        <f>TITRES_STAT!D450</f>
        <v>0.56999999999999995</v>
      </c>
      <c r="D447" s="5">
        <f>TITRES_STAT!E450</f>
        <v>3898</v>
      </c>
      <c r="E447" s="2">
        <f t="shared" si="24"/>
        <v>1681111</v>
      </c>
      <c r="F447" s="5" t="str">
        <f t="shared" si="27"/>
        <v>BULLISH</v>
      </c>
      <c r="G447" s="5" t="str">
        <f t="shared" si="26"/>
        <v>NEUTRAL</v>
      </c>
      <c r="H447" s="5" t="str">
        <f t="shared" si="25"/>
        <v>CONFIRMED BULLISH</v>
      </c>
    </row>
    <row r="448" spans="1:8" ht="13.5" x14ac:dyDescent="0.25">
      <c r="A448" s="3">
        <f>TITRES_STAT!B451</f>
        <v>42956</v>
      </c>
      <c r="B448" s="5">
        <f>TITRES_STAT!C451</f>
        <v>0.56999999999999995</v>
      </c>
      <c r="C448" s="5">
        <f>TITRES_STAT!D451</f>
        <v>0.56999999999999995</v>
      </c>
      <c r="D448" s="5">
        <f>TITRES_STAT!E451</f>
        <v>8147</v>
      </c>
      <c r="E448" s="2">
        <f t="shared" si="24"/>
        <v>1681111</v>
      </c>
      <c r="F448" s="5" t="str">
        <f t="shared" si="27"/>
        <v>NEUTRAL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0.56999999999999995</v>
      </c>
      <c r="C449" s="5">
        <f>TITRES_STAT!D452</f>
        <v>0.56999999999999995</v>
      </c>
      <c r="D449" s="5">
        <f>TITRES_STAT!E452</f>
        <v>2686</v>
      </c>
      <c r="E449" s="2">
        <f t="shared" si="24"/>
        <v>1681111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0.56999999999999995</v>
      </c>
      <c r="C450" s="5">
        <f>TITRES_STAT!D453</f>
        <v>0.56999999999999995</v>
      </c>
      <c r="D450" s="5">
        <f>TITRES_STAT!E453</f>
        <v>20875</v>
      </c>
      <c r="E450" s="2">
        <f t="shared" si="24"/>
        <v>1681111</v>
      </c>
      <c r="F450" s="5" t="str">
        <f t="shared" si="27"/>
        <v>NEUTRAL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42961</v>
      </c>
      <c r="B451" s="5">
        <f>TITRES_STAT!C454</f>
        <v>0.56999999999999995</v>
      </c>
      <c r="C451" s="5">
        <f>TITRES_STAT!D454</f>
        <v>0.56999999999999995</v>
      </c>
      <c r="D451" s="5">
        <f>TITRES_STAT!E454</f>
        <v>16893</v>
      </c>
      <c r="E451" s="2">
        <f t="shared" si="24"/>
        <v>1681111</v>
      </c>
      <c r="F451" s="5" t="str">
        <f t="shared" si="27"/>
        <v>NEUTRAL</v>
      </c>
      <c r="G451" s="5" t="str">
        <f t="shared" si="26"/>
        <v>NEUTRAL</v>
      </c>
      <c r="H451" s="5" t="str">
        <f t="shared" si="25"/>
        <v>NEUTRAL</v>
      </c>
    </row>
    <row r="452" spans="1:8" ht="13.5" x14ac:dyDescent="0.25">
      <c r="A452" s="3">
        <f>TITRES_STAT!B455</f>
        <v>42962</v>
      </c>
      <c r="B452" s="5">
        <f>TITRES_STAT!C455</f>
        <v>0.56000000000000005</v>
      </c>
      <c r="C452" s="5">
        <f>TITRES_STAT!D455</f>
        <v>0.56000000000000005</v>
      </c>
      <c r="D452" s="5">
        <f>TITRES_STAT!E455</f>
        <v>1891</v>
      </c>
      <c r="E452" s="2">
        <f t="shared" ref="E452:E515" si="28">IF(B452&gt;B451, E451+D452, IF(B452&lt;B451, E451-D452, E451))</f>
        <v>1679220</v>
      </c>
      <c r="F452" s="5" t="str">
        <f t="shared" si="27"/>
        <v>BEARISH</v>
      </c>
      <c r="G452" s="5" t="str">
        <f t="shared" si="26"/>
        <v>NEUTRAL</v>
      </c>
      <c r="H452" s="5" t="str">
        <f t="shared" si="25"/>
        <v>CONFIRMED BEARISH</v>
      </c>
    </row>
    <row r="453" spans="1:8" ht="13.5" x14ac:dyDescent="0.25">
      <c r="A453" s="3">
        <f>TITRES_STAT!B456</f>
        <v>42963</v>
      </c>
      <c r="B453" s="5">
        <f>TITRES_STAT!C456</f>
        <v>0.56000000000000005</v>
      </c>
      <c r="C453" s="5">
        <f>TITRES_STAT!D456</f>
        <v>0.56000000000000005</v>
      </c>
      <c r="D453" s="5">
        <f>TITRES_STAT!E456</f>
        <v>407</v>
      </c>
      <c r="E453" s="2">
        <f t="shared" si="28"/>
        <v>1679220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0.56000000000000005</v>
      </c>
      <c r="C454" s="5">
        <f>TITRES_STAT!D457</f>
        <v>0.56000000000000005</v>
      </c>
      <c r="D454" s="5">
        <f>TITRES_STAT!E457</f>
        <v>1026</v>
      </c>
      <c r="E454" s="2">
        <f t="shared" si="28"/>
        <v>1679220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0.56000000000000005</v>
      </c>
      <c r="C455" s="5">
        <f>TITRES_STAT!D458</f>
        <v>0.56000000000000005</v>
      </c>
      <c r="D455" s="5">
        <f>TITRES_STAT!E458</f>
        <v>10448</v>
      </c>
      <c r="E455" s="2">
        <f t="shared" si="28"/>
        <v>1679220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0.55000000000000004</v>
      </c>
      <c r="C456" s="5">
        <f>TITRES_STAT!D459</f>
        <v>0.55000000000000004</v>
      </c>
      <c r="D456" s="5">
        <f>TITRES_STAT!E459</f>
        <v>133618</v>
      </c>
      <c r="E456" s="2">
        <f t="shared" si="28"/>
        <v>1545602</v>
      </c>
      <c r="F456" s="5" t="str">
        <f t="shared" ref="F456:F519" si="31">IF(E456&gt;E451,"BULLISH",IF(E456&lt;E451,"BEARISH","NEUTRAL"))</f>
        <v>BEARISH</v>
      </c>
      <c r="G456" s="5" t="str">
        <f t="shared" si="30"/>
        <v>WEAK</v>
      </c>
      <c r="H456" s="5" t="str">
        <f t="shared" si="29"/>
        <v>CONFIRMED BEARISH</v>
      </c>
    </row>
    <row r="457" spans="1:8" ht="13.5" x14ac:dyDescent="0.25">
      <c r="A457" s="3">
        <f>TITRES_STAT!B460</f>
        <v>42969</v>
      </c>
      <c r="B457" s="5">
        <f>TITRES_STAT!C460</f>
        <v>0.54</v>
      </c>
      <c r="C457" s="5">
        <f>TITRES_STAT!D460</f>
        <v>0.54</v>
      </c>
      <c r="D457" s="5">
        <f>TITRES_STAT!E460</f>
        <v>1415</v>
      </c>
      <c r="E457" s="2">
        <f t="shared" si="28"/>
        <v>1544187</v>
      </c>
      <c r="F457" s="5" t="str">
        <f t="shared" si="31"/>
        <v>BEARISH</v>
      </c>
      <c r="G457" s="5" t="str">
        <f t="shared" si="30"/>
        <v>WEAK</v>
      </c>
      <c r="H457" s="5" t="str">
        <f t="shared" si="29"/>
        <v>CONFIRMED BEARISH</v>
      </c>
    </row>
    <row r="458" spans="1:8" ht="13.5" x14ac:dyDescent="0.25">
      <c r="A458" s="3">
        <f>TITRES_STAT!B461</f>
        <v>42970</v>
      </c>
      <c r="B458" s="5">
        <f>TITRES_STAT!C461</f>
        <v>0.53</v>
      </c>
      <c r="C458" s="5">
        <f>TITRES_STAT!D461</f>
        <v>0.53</v>
      </c>
      <c r="D458" s="5">
        <f>TITRES_STAT!E461</f>
        <v>824</v>
      </c>
      <c r="E458" s="2">
        <f t="shared" si="28"/>
        <v>1543363</v>
      </c>
      <c r="F458" s="5" t="str">
        <f t="shared" si="31"/>
        <v>BEARISH</v>
      </c>
      <c r="G458" s="5" t="str">
        <f t="shared" si="30"/>
        <v>WEAK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0.54</v>
      </c>
      <c r="C459" s="5">
        <f>TITRES_STAT!D462</f>
        <v>0.54</v>
      </c>
      <c r="D459" s="5">
        <f>TITRES_STAT!E462</f>
        <v>24302</v>
      </c>
      <c r="E459" s="2">
        <f t="shared" si="28"/>
        <v>1567665</v>
      </c>
      <c r="F459" s="5" t="str">
        <f t="shared" si="31"/>
        <v>BEARISH</v>
      </c>
      <c r="G459" s="5" t="str">
        <f t="shared" si="30"/>
        <v>WEAK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0.54</v>
      </c>
      <c r="C460" s="5">
        <f>TITRES_STAT!D463</f>
        <v>0.54</v>
      </c>
      <c r="D460" s="5">
        <f>TITRES_STAT!E463</f>
        <v>504</v>
      </c>
      <c r="E460" s="2">
        <f t="shared" si="28"/>
        <v>1567665</v>
      </c>
      <c r="F460" s="5" t="str">
        <f t="shared" si="31"/>
        <v>BEARISH</v>
      </c>
      <c r="G460" s="5" t="str">
        <f t="shared" si="30"/>
        <v>WEAK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0.53</v>
      </c>
      <c r="C461" s="5">
        <f>TITRES_STAT!D464</f>
        <v>0.53</v>
      </c>
      <c r="D461" s="5">
        <f>TITRES_STAT!E464</f>
        <v>4821</v>
      </c>
      <c r="E461" s="2">
        <f t="shared" si="28"/>
        <v>1562844</v>
      </c>
      <c r="F461" s="5" t="str">
        <f t="shared" si="31"/>
        <v>BULLISH</v>
      </c>
      <c r="G461" s="5" t="str">
        <f t="shared" si="30"/>
        <v>NEUTRAL</v>
      </c>
      <c r="H461" s="5" t="str">
        <f t="shared" si="29"/>
        <v>BULLISH DIVERGENCE</v>
      </c>
    </row>
    <row r="462" spans="1:8" ht="13.5" x14ac:dyDescent="0.25">
      <c r="A462" s="3">
        <f>TITRES_STAT!B465</f>
        <v>42976</v>
      </c>
      <c r="B462" s="5">
        <f>TITRES_STAT!C465</f>
        <v>0.54</v>
      </c>
      <c r="C462" s="5">
        <f>TITRES_STAT!D465</f>
        <v>0.54</v>
      </c>
      <c r="D462" s="5">
        <f>TITRES_STAT!E465</f>
        <v>362</v>
      </c>
      <c r="E462" s="2">
        <f t="shared" si="28"/>
        <v>1563206</v>
      </c>
      <c r="F462" s="5" t="str">
        <f t="shared" si="31"/>
        <v>BULLISH</v>
      </c>
      <c r="G462" s="5" t="str">
        <f t="shared" si="30"/>
        <v>NEUTRAL</v>
      </c>
      <c r="H462" s="5" t="str">
        <f t="shared" si="29"/>
        <v>NEUTRAL</v>
      </c>
    </row>
    <row r="463" spans="1:8" ht="13.5" x14ac:dyDescent="0.25">
      <c r="A463" s="3">
        <f>TITRES_STAT!B466</f>
        <v>42977</v>
      </c>
      <c r="B463" s="5">
        <f>TITRES_STAT!C466</f>
        <v>0.54</v>
      </c>
      <c r="C463" s="5">
        <f>TITRES_STAT!D466</f>
        <v>0.54</v>
      </c>
      <c r="D463" s="5">
        <f>TITRES_STAT!E466</f>
        <v>6352</v>
      </c>
      <c r="E463" s="2">
        <f t="shared" si="28"/>
        <v>1563206</v>
      </c>
      <c r="F463" s="5" t="str">
        <f t="shared" si="31"/>
        <v>BULLISH</v>
      </c>
      <c r="G463" s="5" t="str">
        <f t="shared" si="30"/>
        <v>NEUTRAL</v>
      </c>
      <c r="H463" s="5" t="str">
        <f t="shared" si="29"/>
        <v>CONFIRMED BULLISH</v>
      </c>
    </row>
    <row r="464" spans="1:8" ht="13.5" x14ac:dyDescent="0.25">
      <c r="A464" s="3">
        <f>TITRES_STAT!B467</f>
        <v>42978</v>
      </c>
      <c r="B464" s="5">
        <f>TITRES_STAT!C467</f>
        <v>0.53</v>
      </c>
      <c r="C464" s="5">
        <f>TITRES_STAT!D467</f>
        <v>0.53</v>
      </c>
      <c r="D464" s="5">
        <f>TITRES_STAT!E467</f>
        <v>35622</v>
      </c>
      <c r="E464" s="2">
        <f t="shared" si="28"/>
        <v>1527584</v>
      </c>
      <c r="F464" s="5" t="str">
        <f t="shared" si="31"/>
        <v>BEARISH</v>
      </c>
      <c r="G464" s="5" t="str">
        <f t="shared" si="30"/>
        <v>WEAK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0.54</v>
      </c>
      <c r="C465" s="5">
        <f>TITRES_STAT!D468</f>
        <v>0.54</v>
      </c>
      <c r="D465" s="5">
        <f>TITRES_STAT!E468</f>
        <v>1606</v>
      </c>
      <c r="E465" s="2">
        <f t="shared" si="28"/>
        <v>1529190</v>
      </c>
      <c r="F465" s="5" t="str">
        <f t="shared" si="31"/>
        <v>BEARISH</v>
      </c>
      <c r="G465" s="5" t="str">
        <f t="shared" si="30"/>
        <v>WEAK</v>
      </c>
      <c r="H465" s="5" t="str">
        <f t="shared" si="29"/>
        <v>NEUTRAL</v>
      </c>
    </row>
    <row r="466" spans="1:8" ht="13.5" x14ac:dyDescent="0.25">
      <c r="A466" s="3">
        <f>TITRES_STAT!B469</f>
        <v>42983</v>
      </c>
      <c r="B466" s="5">
        <f>TITRES_STAT!C469</f>
        <v>0.54</v>
      </c>
      <c r="C466" s="5">
        <f>TITRES_STAT!D469</f>
        <v>0.54</v>
      </c>
      <c r="D466" s="5">
        <f>TITRES_STAT!E469</f>
        <v>10752</v>
      </c>
      <c r="E466" s="2">
        <f t="shared" si="28"/>
        <v>1529190</v>
      </c>
      <c r="F466" s="5" t="str">
        <f t="shared" si="31"/>
        <v>BEARISH</v>
      </c>
      <c r="G466" s="5" t="str">
        <f t="shared" si="30"/>
        <v>WEAK</v>
      </c>
      <c r="H466" s="5" t="str">
        <f t="shared" si="29"/>
        <v>BEARISH DIVERGENCE</v>
      </c>
    </row>
    <row r="467" spans="1:8" ht="13.5" x14ac:dyDescent="0.25">
      <c r="A467" s="3">
        <f>TITRES_STAT!B470</f>
        <v>42984</v>
      </c>
      <c r="B467" s="5">
        <f>TITRES_STAT!C470</f>
        <v>0.54</v>
      </c>
      <c r="C467" s="5">
        <f>TITRES_STAT!D470</f>
        <v>0.54</v>
      </c>
      <c r="D467" s="5">
        <f>TITRES_STAT!E470</f>
        <v>14951</v>
      </c>
      <c r="E467" s="2">
        <f t="shared" si="28"/>
        <v>1529190</v>
      </c>
      <c r="F467" s="5" t="str">
        <f t="shared" si="31"/>
        <v>BEARISH</v>
      </c>
      <c r="G467" s="5" t="str">
        <f t="shared" si="30"/>
        <v>WEAK</v>
      </c>
      <c r="H467" s="5" t="str">
        <f t="shared" si="29"/>
        <v>NEUTRAL</v>
      </c>
    </row>
    <row r="468" spans="1:8" ht="13.5" x14ac:dyDescent="0.25">
      <c r="A468" s="3">
        <f>TITRES_STAT!B471</f>
        <v>42985</v>
      </c>
      <c r="B468" s="5">
        <f>TITRES_STAT!C471</f>
        <v>0.54</v>
      </c>
      <c r="C468" s="5">
        <f>TITRES_STAT!D471</f>
        <v>0.54</v>
      </c>
      <c r="D468" s="5">
        <f>TITRES_STAT!E471</f>
        <v>4058</v>
      </c>
      <c r="E468" s="2">
        <f t="shared" si="28"/>
        <v>1529190</v>
      </c>
      <c r="F468" s="5" t="str">
        <f t="shared" si="31"/>
        <v>BEARISH</v>
      </c>
      <c r="G468" s="5" t="str">
        <f t="shared" si="30"/>
        <v>WEAK</v>
      </c>
      <c r="H468" s="5" t="str">
        <f t="shared" si="29"/>
        <v>NEUTRAL</v>
      </c>
    </row>
    <row r="469" spans="1:8" ht="13.5" x14ac:dyDescent="0.25">
      <c r="A469" s="3">
        <f>TITRES_STAT!B472</f>
        <v>42986</v>
      </c>
      <c r="B469" s="5">
        <f>TITRES_STAT!C472</f>
        <v>0.54</v>
      </c>
      <c r="C469" s="5">
        <f>TITRES_STAT!D472</f>
        <v>0.54</v>
      </c>
      <c r="D469" s="5">
        <f>TITRES_STAT!E472</f>
        <v>6408</v>
      </c>
      <c r="E469" s="2">
        <f t="shared" si="28"/>
        <v>1529190</v>
      </c>
      <c r="F469" s="5" t="str">
        <f t="shared" si="31"/>
        <v>BULLISH</v>
      </c>
      <c r="G469" s="5" t="str">
        <f t="shared" si="30"/>
        <v>NEUTRAL</v>
      </c>
      <c r="H469" s="5" t="str">
        <f t="shared" si="29"/>
        <v>CONFIRMED BULLISH</v>
      </c>
    </row>
    <row r="470" spans="1:8" ht="13.5" x14ac:dyDescent="0.25">
      <c r="A470" s="3">
        <f>TITRES_STAT!B473</f>
        <v>42989</v>
      </c>
      <c r="B470" s="5">
        <f>TITRES_STAT!C473</f>
        <v>0.55000000000000004</v>
      </c>
      <c r="C470" s="5">
        <f>TITRES_STAT!D473</f>
        <v>0.55000000000000004</v>
      </c>
      <c r="D470" s="5">
        <f>TITRES_STAT!E473</f>
        <v>10127</v>
      </c>
      <c r="E470" s="2">
        <f t="shared" si="28"/>
        <v>1539317</v>
      </c>
      <c r="F470" s="5" t="str">
        <f t="shared" si="31"/>
        <v>BULLISH</v>
      </c>
      <c r="G470" s="5" t="str">
        <f t="shared" si="30"/>
        <v>NEUTRAL</v>
      </c>
      <c r="H470" s="5" t="str">
        <f t="shared" si="29"/>
        <v>CONFIRMED BULLISH</v>
      </c>
    </row>
    <row r="471" spans="1:8" ht="13.5" x14ac:dyDescent="0.25">
      <c r="A471" s="3">
        <f>TITRES_STAT!B474</f>
        <v>42990</v>
      </c>
      <c r="B471" s="5">
        <f>TITRES_STAT!C474</f>
        <v>0.55000000000000004</v>
      </c>
      <c r="C471" s="5">
        <f>TITRES_STAT!D474</f>
        <v>0.55000000000000004</v>
      </c>
      <c r="D471" s="5">
        <f>TITRES_STAT!E474</f>
        <v>3003</v>
      </c>
      <c r="E471" s="2">
        <f t="shared" si="28"/>
        <v>1539317</v>
      </c>
      <c r="F471" s="5" t="str">
        <f t="shared" si="31"/>
        <v>BULLISH</v>
      </c>
      <c r="G471" s="5" t="str">
        <f t="shared" si="30"/>
        <v>NEUTRAL</v>
      </c>
      <c r="H471" s="5" t="str">
        <f t="shared" si="29"/>
        <v>CONFIRMED BULLISH</v>
      </c>
    </row>
    <row r="472" spans="1:8" ht="13.5" x14ac:dyDescent="0.25">
      <c r="A472" s="3">
        <f>TITRES_STAT!B475</f>
        <v>42991</v>
      </c>
      <c r="B472" s="5">
        <f>TITRES_STAT!C475</f>
        <v>0.55000000000000004</v>
      </c>
      <c r="C472" s="5">
        <f>TITRES_STAT!D475</f>
        <v>0.55000000000000004</v>
      </c>
      <c r="D472" s="5">
        <f>TITRES_STAT!E475</f>
        <v>0</v>
      </c>
      <c r="E472" s="2">
        <f t="shared" si="28"/>
        <v>1539317</v>
      </c>
      <c r="F472" s="5" t="str">
        <f t="shared" si="31"/>
        <v>BULLISH</v>
      </c>
      <c r="G472" s="5" t="str">
        <f t="shared" si="30"/>
        <v>NEUTRAL</v>
      </c>
      <c r="H472" s="5" t="str">
        <f t="shared" si="29"/>
        <v>CONFIRMED BULLISH</v>
      </c>
    </row>
    <row r="473" spans="1:8" ht="13.5" x14ac:dyDescent="0.25">
      <c r="A473" s="3">
        <f>TITRES_STAT!B476</f>
        <v>42992</v>
      </c>
      <c r="B473" s="5">
        <f>TITRES_STAT!C476</f>
        <v>0.55000000000000004</v>
      </c>
      <c r="C473" s="5">
        <f>TITRES_STAT!D476</f>
        <v>0.55000000000000004</v>
      </c>
      <c r="D473" s="5">
        <f>TITRES_STAT!E476</f>
        <v>30100</v>
      </c>
      <c r="E473" s="2">
        <f t="shared" si="28"/>
        <v>1539317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CONFIRMED BULLISH</v>
      </c>
    </row>
    <row r="474" spans="1:8" ht="13.5" x14ac:dyDescent="0.25">
      <c r="A474" s="3">
        <f>TITRES_STAT!B477</f>
        <v>42993</v>
      </c>
      <c r="B474" s="5">
        <f>TITRES_STAT!C477</f>
        <v>0.55000000000000004</v>
      </c>
      <c r="C474" s="5">
        <f>TITRES_STAT!D477</f>
        <v>0.55000000000000004</v>
      </c>
      <c r="D474" s="5">
        <f>TITRES_STAT!E477</f>
        <v>1820</v>
      </c>
      <c r="E474" s="2">
        <f t="shared" si="28"/>
        <v>1539317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CONFIRMED BULLISH</v>
      </c>
    </row>
    <row r="475" spans="1:8" ht="13.5" x14ac:dyDescent="0.25">
      <c r="A475" s="3">
        <f>TITRES_STAT!B478</f>
        <v>42996</v>
      </c>
      <c r="B475" s="5">
        <f>TITRES_STAT!C478</f>
        <v>0.54</v>
      </c>
      <c r="C475" s="5">
        <f>TITRES_STAT!D478</f>
        <v>0.54</v>
      </c>
      <c r="D475" s="5">
        <f>TITRES_STAT!E478</f>
        <v>13025</v>
      </c>
      <c r="E475" s="2">
        <f t="shared" si="28"/>
        <v>1526292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0.54</v>
      </c>
      <c r="C476" s="5">
        <f>TITRES_STAT!D479</f>
        <v>0.54</v>
      </c>
      <c r="D476" s="5">
        <f>TITRES_STAT!E479</f>
        <v>983</v>
      </c>
      <c r="E476" s="2">
        <f t="shared" si="28"/>
        <v>1526292</v>
      </c>
      <c r="F476" s="5" t="str">
        <f t="shared" si="31"/>
        <v>BEARISH</v>
      </c>
      <c r="G476" s="5" t="str">
        <f t="shared" si="30"/>
        <v>NEUTRAL</v>
      </c>
      <c r="H476" s="5" t="str">
        <f t="shared" si="29"/>
        <v>CONFIRMED BEARISH</v>
      </c>
    </row>
    <row r="477" spans="1:8" ht="13.5" x14ac:dyDescent="0.25">
      <c r="A477" s="3">
        <f>TITRES_STAT!B480</f>
        <v>42998</v>
      </c>
      <c r="B477" s="5">
        <f>TITRES_STAT!C480</f>
        <v>0.54</v>
      </c>
      <c r="C477" s="5">
        <f>TITRES_STAT!D480</f>
        <v>0.54</v>
      </c>
      <c r="D477" s="5">
        <f>TITRES_STAT!E480</f>
        <v>13872</v>
      </c>
      <c r="E477" s="2">
        <f t="shared" si="28"/>
        <v>1526292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0.54</v>
      </c>
      <c r="C478" s="5">
        <f>TITRES_STAT!D481</f>
        <v>0.54</v>
      </c>
      <c r="D478" s="5">
        <f>TITRES_STAT!E481</f>
        <v>15157</v>
      </c>
      <c r="E478" s="2">
        <f t="shared" si="28"/>
        <v>1526292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CONFIRMED BEARISH</v>
      </c>
    </row>
    <row r="479" spans="1:8" ht="13.5" x14ac:dyDescent="0.25">
      <c r="A479" s="3">
        <f>TITRES_STAT!B482</f>
        <v>43003</v>
      </c>
      <c r="B479" s="5">
        <f>TITRES_STAT!C482</f>
        <v>0.54</v>
      </c>
      <c r="C479" s="5">
        <f>TITRES_STAT!D482</f>
        <v>0.54</v>
      </c>
      <c r="D479" s="5">
        <f>TITRES_STAT!E482</f>
        <v>10104</v>
      </c>
      <c r="E479" s="2">
        <f t="shared" si="28"/>
        <v>1526292</v>
      </c>
      <c r="F479" s="5" t="str">
        <f t="shared" si="31"/>
        <v>BEARISH</v>
      </c>
      <c r="G479" s="5" t="str">
        <f t="shared" si="30"/>
        <v>NEUTRAL</v>
      </c>
      <c r="H479" s="5" t="str">
        <f t="shared" si="29"/>
        <v>CONFIRMED BEARISH</v>
      </c>
    </row>
    <row r="480" spans="1:8" ht="13.5" x14ac:dyDescent="0.25">
      <c r="A480" s="3">
        <f>TITRES_STAT!B483</f>
        <v>43004</v>
      </c>
      <c r="B480" s="5">
        <f>TITRES_STAT!C483</f>
        <v>0.53</v>
      </c>
      <c r="C480" s="5">
        <f>TITRES_STAT!D483</f>
        <v>0.53</v>
      </c>
      <c r="D480" s="5">
        <f>TITRES_STAT!E483</f>
        <v>3881</v>
      </c>
      <c r="E480" s="2">
        <f t="shared" si="28"/>
        <v>1522411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CONFIRMED BEARISH</v>
      </c>
    </row>
    <row r="481" spans="1:8" ht="13.5" x14ac:dyDescent="0.25">
      <c r="A481" s="3">
        <f>TITRES_STAT!B484</f>
        <v>43005</v>
      </c>
      <c r="B481" s="5">
        <f>TITRES_STAT!C484</f>
        <v>0.53</v>
      </c>
      <c r="C481" s="5">
        <f>TITRES_STAT!D484</f>
        <v>0.53</v>
      </c>
      <c r="D481" s="5">
        <f>TITRES_STAT!E484</f>
        <v>49205</v>
      </c>
      <c r="E481" s="2">
        <f t="shared" si="28"/>
        <v>1522411</v>
      </c>
      <c r="F481" s="5" t="str">
        <f t="shared" si="31"/>
        <v>BEARISH</v>
      </c>
      <c r="G481" s="5" t="str">
        <f t="shared" si="30"/>
        <v>NEUTRAL</v>
      </c>
      <c r="H481" s="5" t="str">
        <f t="shared" si="29"/>
        <v>CONFIRMED BEARISH</v>
      </c>
    </row>
    <row r="482" spans="1:8" ht="13.5" x14ac:dyDescent="0.25">
      <c r="A482" s="3">
        <f>TITRES_STAT!B485</f>
        <v>43006</v>
      </c>
      <c r="B482" s="5">
        <f>TITRES_STAT!C485</f>
        <v>0.53</v>
      </c>
      <c r="C482" s="5">
        <f>TITRES_STAT!D485</f>
        <v>0.53</v>
      </c>
      <c r="D482" s="5">
        <f>TITRES_STAT!E485</f>
        <v>26096</v>
      </c>
      <c r="E482" s="2">
        <f t="shared" si="28"/>
        <v>1522411</v>
      </c>
      <c r="F482" s="5" t="str">
        <f t="shared" si="31"/>
        <v>BEARISH</v>
      </c>
      <c r="G482" s="5" t="str">
        <f t="shared" si="30"/>
        <v>NEUTRAL</v>
      </c>
      <c r="H482" s="5" t="str">
        <f t="shared" si="29"/>
        <v>CONFIRMED BEARISH</v>
      </c>
    </row>
    <row r="483" spans="1:8" ht="13.5" x14ac:dyDescent="0.25">
      <c r="A483" s="3">
        <f>TITRES_STAT!B486</f>
        <v>43007</v>
      </c>
      <c r="B483" s="5">
        <f>TITRES_STAT!C486</f>
        <v>0.53</v>
      </c>
      <c r="C483" s="5">
        <f>TITRES_STAT!D486</f>
        <v>0.53</v>
      </c>
      <c r="D483" s="5">
        <f>TITRES_STAT!E486</f>
        <v>6613</v>
      </c>
      <c r="E483" s="2">
        <f t="shared" si="28"/>
        <v>1522411</v>
      </c>
      <c r="F483" s="5" t="str">
        <f t="shared" si="31"/>
        <v>BEARISH</v>
      </c>
      <c r="G483" s="5" t="str">
        <f t="shared" si="30"/>
        <v>NEUTRAL</v>
      </c>
      <c r="H483" s="5" t="str">
        <f t="shared" si="29"/>
        <v>CONFIRMED BEARISH</v>
      </c>
    </row>
    <row r="484" spans="1:8" ht="13.5" x14ac:dyDescent="0.25">
      <c r="A484" s="3">
        <f>TITRES_STAT!B487</f>
        <v>43010</v>
      </c>
      <c r="B484" s="5">
        <f>TITRES_STAT!C487</f>
        <v>0.53</v>
      </c>
      <c r="C484" s="5">
        <f>TITRES_STAT!D487</f>
        <v>0.53</v>
      </c>
      <c r="D484" s="5">
        <f>TITRES_STAT!E487</f>
        <v>100</v>
      </c>
      <c r="E484" s="2">
        <f t="shared" si="28"/>
        <v>1522411</v>
      </c>
      <c r="F484" s="5" t="str">
        <f t="shared" si="31"/>
        <v>BEARISH</v>
      </c>
      <c r="G484" s="5" t="str">
        <f t="shared" si="30"/>
        <v>NEUTRAL</v>
      </c>
      <c r="H484" s="5" t="str">
        <f t="shared" si="29"/>
        <v>CONFIRMED BEARISH</v>
      </c>
    </row>
    <row r="485" spans="1:8" ht="13.5" x14ac:dyDescent="0.25">
      <c r="A485" s="3">
        <f>TITRES_STAT!B488</f>
        <v>43011</v>
      </c>
      <c r="B485" s="5">
        <f>TITRES_STAT!C488</f>
        <v>0.52</v>
      </c>
      <c r="C485" s="5">
        <f>TITRES_STAT!D488</f>
        <v>0.52</v>
      </c>
      <c r="D485" s="5">
        <f>TITRES_STAT!E488</f>
        <v>5426</v>
      </c>
      <c r="E485" s="2">
        <f t="shared" si="28"/>
        <v>1516985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0.52</v>
      </c>
      <c r="C486" s="5">
        <f>TITRES_STAT!D489</f>
        <v>0.52</v>
      </c>
      <c r="D486" s="5">
        <f>TITRES_STAT!E489</f>
        <v>18449</v>
      </c>
      <c r="E486" s="2">
        <f t="shared" si="28"/>
        <v>1516985</v>
      </c>
      <c r="F486" s="5" t="str">
        <f t="shared" si="31"/>
        <v>BEARISH</v>
      </c>
      <c r="G486" s="5" t="str">
        <f t="shared" si="30"/>
        <v>NEUTRAL</v>
      </c>
      <c r="H486" s="5" t="str">
        <f t="shared" si="29"/>
        <v>CONFIRMED BEARISH</v>
      </c>
    </row>
    <row r="487" spans="1:8" ht="13.5" x14ac:dyDescent="0.25">
      <c r="A487" s="3">
        <f>TITRES_STAT!B490</f>
        <v>43013</v>
      </c>
      <c r="B487" s="5">
        <f>TITRES_STAT!C490</f>
        <v>0.52</v>
      </c>
      <c r="C487" s="5">
        <f>TITRES_STAT!D490</f>
        <v>0.52</v>
      </c>
      <c r="D487" s="5">
        <f>TITRES_STAT!E490</f>
        <v>35551</v>
      </c>
      <c r="E487" s="2">
        <f t="shared" si="28"/>
        <v>1516985</v>
      </c>
      <c r="F487" s="5" t="str">
        <f t="shared" si="31"/>
        <v>BEARISH</v>
      </c>
      <c r="G487" s="5" t="str">
        <f t="shared" si="30"/>
        <v>NEUTRAL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0.52</v>
      </c>
      <c r="C488" s="5">
        <f>TITRES_STAT!D491</f>
        <v>0.52</v>
      </c>
      <c r="D488" s="5">
        <f>TITRES_STAT!E491</f>
        <v>3002</v>
      </c>
      <c r="E488" s="2">
        <f t="shared" si="28"/>
        <v>1516985</v>
      </c>
      <c r="F488" s="5" t="str">
        <f t="shared" si="31"/>
        <v>BEARISH</v>
      </c>
      <c r="G488" s="5" t="str">
        <f t="shared" si="30"/>
        <v>NEUTRAL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0.51</v>
      </c>
      <c r="C489" s="5">
        <f>TITRES_STAT!D492</f>
        <v>0.51</v>
      </c>
      <c r="D489" s="5">
        <f>TITRES_STAT!E492</f>
        <v>11878</v>
      </c>
      <c r="E489" s="2">
        <f t="shared" si="28"/>
        <v>1505107</v>
      </c>
      <c r="F489" s="5" t="str">
        <f t="shared" si="31"/>
        <v>BEARISH</v>
      </c>
      <c r="G489" s="5" t="str">
        <f t="shared" si="30"/>
        <v>NEUTRAL</v>
      </c>
      <c r="H489" s="5" t="str">
        <f t="shared" si="29"/>
        <v>CONFIRMED BEARISH</v>
      </c>
    </row>
    <row r="490" spans="1:8" ht="13.5" x14ac:dyDescent="0.25">
      <c r="A490" s="3">
        <f>TITRES_STAT!B493</f>
        <v>43018</v>
      </c>
      <c r="B490" s="5">
        <f>TITRES_STAT!C493</f>
        <v>0.51</v>
      </c>
      <c r="C490" s="5">
        <f>TITRES_STAT!D493</f>
        <v>0.51</v>
      </c>
      <c r="D490" s="5">
        <f>TITRES_STAT!E493</f>
        <v>6168</v>
      </c>
      <c r="E490" s="2">
        <f t="shared" si="28"/>
        <v>1505107</v>
      </c>
      <c r="F490" s="5" t="str">
        <f t="shared" si="31"/>
        <v>BEARISH</v>
      </c>
      <c r="G490" s="5" t="str">
        <f t="shared" si="30"/>
        <v>NEUTRAL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0.51</v>
      </c>
      <c r="C491" s="5">
        <f>TITRES_STAT!D494</f>
        <v>0.51</v>
      </c>
      <c r="D491" s="5">
        <f>TITRES_STAT!E494</f>
        <v>38699</v>
      </c>
      <c r="E491" s="2">
        <f t="shared" si="28"/>
        <v>1505107</v>
      </c>
      <c r="F491" s="5" t="str">
        <f t="shared" si="31"/>
        <v>BEARISH</v>
      </c>
      <c r="G491" s="5" t="str">
        <f t="shared" si="30"/>
        <v>NEUTRAL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0.5</v>
      </c>
      <c r="C492" s="5">
        <f>TITRES_STAT!D495</f>
        <v>0.5</v>
      </c>
      <c r="D492" s="5">
        <f>TITRES_STAT!E495</f>
        <v>4981</v>
      </c>
      <c r="E492" s="2">
        <f t="shared" si="28"/>
        <v>1500126</v>
      </c>
      <c r="F492" s="5" t="str">
        <f t="shared" si="31"/>
        <v>BEARISH</v>
      </c>
      <c r="G492" s="5" t="str">
        <f t="shared" si="30"/>
        <v>NEUTRAL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0.52</v>
      </c>
      <c r="C493" s="5">
        <f>TITRES_STAT!D496</f>
        <v>0.52</v>
      </c>
      <c r="D493" s="5">
        <f>TITRES_STAT!E496</f>
        <v>554</v>
      </c>
      <c r="E493" s="2">
        <f t="shared" si="28"/>
        <v>1500680</v>
      </c>
      <c r="F493" s="5" t="str">
        <f t="shared" si="31"/>
        <v>BEARISH</v>
      </c>
      <c r="G493" s="5" t="str">
        <f t="shared" si="30"/>
        <v>NEUTRAL</v>
      </c>
      <c r="H493" s="5" t="str">
        <f t="shared" si="29"/>
        <v>NEUTRAL</v>
      </c>
    </row>
    <row r="494" spans="1:8" ht="13.5" x14ac:dyDescent="0.25">
      <c r="A494" s="3">
        <f>TITRES_STAT!B497</f>
        <v>43024</v>
      </c>
      <c r="B494" s="5">
        <f>TITRES_STAT!C497</f>
        <v>0.52</v>
      </c>
      <c r="C494" s="5">
        <f>TITRES_STAT!D497</f>
        <v>0.52</v>
      </c>
      <c r="D494" s="5">
        <f>TITRES_STAT!E497</f>
        <v>0</v>
      </c>
      <c r="E494" s="2">
        <f t="shared" si="28"/>
        <v>1500680</v>
      </c>
      <c r="F494" s="5" t="str">
        <f t="shared" si="31"/>
        <v>BEARISH</v>
      </c>
      <c r="G494" s="5" t="str">
        <f t="shared" si="30"/>
        <v>NEUTRAL</v>
      </c>
      <c r="H494" s="5" t="str">
        <f t="shared" si="29"/>
        <v>BEARISH DIVERGENCE</v>
      </c>
    </row>
    <row r="495" spans="1:8" ht="13.5" x14ac:dyDescent="0.25">
      <c r="A495" s="3">
        <f>TITRES_STAT!B498</f>
        <v>43025</v>
      </c>
      <c r="B495" s="5">
        <f>TITRES_STAT!C498</f>
        <v>0.51</v>
      </c>
      <c r="C495" s="5">
        <f>TITRES_STAT!D498</f>
        <v>0.51</v>
      </c>
      <c r="D495" s="5">
        <f>TITRES_STAT!E498</f>
        <v>250</v>
      </c>
      <c r="E495" s="2">
        <f t="shared" si="28"/>
        <v>1500430</v>
      </c>
      <c r="F495" s="5" t="str">
        <f t="shared" si="31"/>
        <v>BEARISH</v>
      </c>
      <c r="G495" s="5" t="str">
        <f t="shared" si="30"/>
        <v>NEUTRAL</v>
      </c>
      <c r="H495" s="5" t="str">
        <f t="shared" si="29"/>
        <v>NEUTRAL</v>
      </c>
    </row>
    <row r="496" spans="1:8" ht="13.5" x14ac:dyDescent="0.25">
      <c r="A496" s="3">
        <f>TITRES_STAT!B499</f>
        <v>43026</v>
      </c>
      <c r="B496" s="5">
        <f>TITRES_STAT!C499</f>
        <v>0.49</v>
      </c>
      <c r="C496" s="5">
        <f>TITRES_STAT!D499</f>
        <v>0.49</v>
      </c>
      <c r="D496" s="5">
        <f>TITRES_STAT!E499</f>
        <v>29067</v>
      </c>
      <c r="E496" s="2">
        <f t="shared" si="28"/>
        <v>1471363</v>
      </c>
      <c r="F496" s="5" t="str">
        <f t="shared" si="31"/>
        <v>BEARISH</v>
      </c>
      <c r="G496" s="5" t="str">
        <f t="shared" si="30"/>
        <v>WEAK</v>
      </c>
      <c r="H496" s="5" t="str">
        <f t="shared" si="29"/>
        <v>CONFIRMED BEARISH</v>
      </c>
    </row>
    <row r="497" spans="1:8" ht="13.5" x14ac:dyDescent="0.25">
      <c r="A497" s="3">
        <f>TITRES_STAT!B500</f>
        <v>43027</v>
      </c>
      <c r="B497" s="5">
        <f>TITRES_STAT!C500</f>
        <v>0.5</v>
      </c>
      <c r="C497" s="5">
        <f>TITRES_STAT!D500</f>
        <v>0.5</v>
      </c>
      <c r="D497" s="5">
        <f>TITRES_STAT!E500</f>
        <v>12432</v>
      </c>
      <c r="E497" s="2">
        <f t="shared" si="28"/>
        <v>1483795</v>
      </c>
      <c r="F497" s="5" t="str">
        <f t="shared" si="31"/>
        <v>BEARISH</v>
      </c>
      <c r="G497" s="5" t="str">
        <f t="shared" si="30"/>
        <v>NEUTRAL</v>
      </c>
      <c r="H497" s="5" t="str">
        <f t="shared" si="29"/>
        <v>NEUTRAL</v>
      </c>
    </row>
    <row r="498" spans="1:8" ht="13.5" x14ac:dyDescent="0.25">
      <c r="A498" s="3">
        <f>TITRES_STAT!B501</f>
        <v>43028</v>
      </c>
      <c r="B498" s="5">
        <f>TITRES_STAT!C501</f>
        <v>0.5</v>
      </c>
      <c r="C498" s="5">
        <f>TITRES_STAT!D501</f>
        <v>0.5</v>
      </c>
      <c r="D498" s="5">
        <f>TITRES_STAT!E501</f>
        <v>8634</v>
      </c>
      <c r="E498" s="2">
        <f t="shared" si="28"/>
        <v>1483795</v>
      </c>
      <c r="F498" s="5" t="str">
        <f t="shared" si="31"/>
        <v>BEARISH</v>
      </c>
      <c r="G498" s="5" t="str">
        <f t="shared" si="30"/>
        <v>NEUTRAL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0.51</v>
      </c>
      <c r="C499" s="5">
        <f>TITRES_STAT!D502</f>
        <v>0.51</v>
      </c>
      <c r="D499" s="5">
        <f>TITRES_STAT!E502</f>
        <v>14803</v>
      </c>
      <c r="E499" s="2">
        <f t="shared" si="28"/>
        <v>1498598</v>
      </c>
      <c r="F499" s="5" t="str">
        <f t="shared" si="31"/>
        <v>BEARISH</v>
      </c>
      <c r="G499" s="5" t="str">
        <f t="shared" si="30"/>
        <v>NEUTRAL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0.51</v>
      </c>
      <c r="C500" s="5">
        <f>TITRES_STAT!D503</f>
        <v>0.51</v>
      </c>
      <c r="D500" s="5">
        <f>TITRES_STAT!E503</f>
        <v>15999</v>
      </c>
      <c r="E500" s="2">
        <f t="shared" si="28"/>
        <v>1498598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NEUTRAL</v>
      </c>
    </row>
    <row r="501" spans="1:8" ht="13.5" x14ac:dyDescent="0.25">
      <c r="A501" s="3">
        <f>TITRES_STAT!B504</f>
        <v>43033</v>
      </c>
      <c r="B501" s="5">
        <f>TITRES_STAT!C504</f>
        <v>0.51</v>
      </c>
      <c r="C501" s="5">
        <f>TITRES_STAT!D504</f>
        <v>0.51</v>
      </c>
      <c r="D501" s="5">
        <f>TITRES_STAT!E504</f>
        <v>2958</v>
      </c>
      <c r="E501" s="2">
        <f t="shared" si="28"/>
        <v>1498598</v>
      </c>
      <c r="F501" s="5" t="str">
        <f t="shared" si="31"/>
        <v>BULLISH</v>
      </c>
      <c r="G501" s="5" t="str">
        <f t="shared" si="30"/>
        <v>NEUTRAL</v>
      </c>
      <c r="H501" s="5" t="str">
        <f t="shared" si="29"/>
        <v>CONFIRMED BULLISH</v>
      </c>
    </row>
    <row r="502" spans="1:8" ht="13.5" x14ac:dyDescent="0.25">
      <c r="A502" s="3">
        <f>TITRES_STAT!B505</f>
        <v>43034</v>
      </c>
      <c r="B502" s="5">
        <f>TITRES_STAT!C505</f>
        <v>0.52</v>
      </c>
      <c r="C502" s="5">
        <f>TITRES_STAT!D505</f>
        <v>0.52</v>
      </c>
      <c r="D502" s="5">
        <f>TITRES_STAT!E505</f>
        <v>46567</v>
      </c>
      <c r="E502" s="2">
        <f t="shared" si="28"/>
        <v>1545165</v>
      </c>
      <c r="F502" s="5" t="str">
        <f t="shared" si="31"/>
        <v>BULLISH</v>
      </c>
      <c r="G502" s="5" t="str">
        <f t="shared" si="30"/>
        <v>STRONG</v>
      </c>
      <c r="H502" s="5" t="str">
        <f t="shared" si="29"/>
        <v>CONFIRMED BULLISH</v>
      </c>
    </row>
    <row r="503" spans="1:8" ht="13.5" x14ac:dyDescent="0.25">
      <c r="A503" s="3">
        <f>TITRES_STAT!B506</f>
        <v>43035</v>
      </c>
      <c r="B503" s="5">
        <f>TITRES_STAT!C506</f>
        <v>0.51</v>
      </c>
      <c r="C503" s="5">
        <f>TITRES_STAT!D506</f>
        <v>0.51</v>
      </c>
      <c r="D503" s="5">
        <f>TITRES_STAT!E506</f>
        <v>16952</v>
      </c>
      <c r="E503" s="2">
        <f t="shared" si="28"/>
        <v>1528213</v>
      </c>
      <c r="F503" s="5" t="str">
        <f t="shared" si="31"/>
        <v>BULLISH</v>
      </c>
      <c r="G503" s="5" t="str">
        <f t="shared" si="30"/>
        <v>STRONG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0.51</v>
      </c>
      <c r="C504" s="5">
        <f>TITRES_STAT!D507</f>
        <v>0.51</v>
      </c>
      <c r="D504" s="5">
        <f>TITRES_STAT!E507</f>
        <v>2796</v>
      </c>
      <c r="E504" s="2">
        <f t="shared" si="28"/>
        <v>1528213</v>
      </c>
      <c r="F504" s="5" t="str">
        <f t="shared" si="31"/>
        <v>BULLISH</v>
      </c>
      <c r="G504" s="5" t="str">
        <f t="shared" si="30"/>
        <v>NEUTRAL</v>
      </c>
      <c r="H504" s="5" t="str">
        <f t="shared" si="29"/>
        <v>NEUTRAL</v>
      </c>
    </row>
    <row r="505" spans="1:8" ht="13.5" x14ac:dyDescent="0.25">
      <c r="A505" s="3">
        <f>TITRES_STAT!B508</f>
        <v>43039</v>
      </c>
      <c r="B505" s="5">
        <f>TITRES_STAT!C508</f>
        <v>0.51</v>
      </c>
      <c r="C505" s="5">
        <f>TITRES_STAT!D508</f>
        <v>0.51</v>
      </c>
      <c r="D505" s="5">
        <f>TITRES_STAT!E508</f>
        <v>18076</v>
      </c>
      <c r="E505" s="2">
        <f t="shared" si="28"/>
        <v>1528213</v>
      </c>
      <c r="F505" s="5" t="str">
        <f t="shared" si="31"/>
        <v>BULLISH</v>
      </c>
      <c r="G505" s="5" t="str">
        <f t="shared" si="30"/>
        <v>NEUTRAL</v>
      </c>
      <c r="H505" s="5" t="str">
        <f t="shared" si="29"/>
        <v>NEUTRAL</v>
      </c>
    </row>
    <row r="506" spans="1:8" ht="13.5" x14ac:dyDescent="0.25">
      <c r="A506" s="3">
        <f>TITRES_STAT!B509</f>
        <v>43040</v>
      </c>
      <c r="B506" s="5">
        <f>TITRES_STAT!C509</f>
        <v>0.5</v>
      </c>
      <c r="C506" s="5">
        <f>TITRES_STAT!D509</f>
        <v>0.5</v>
      </c>
      <c r="D506" s="5">
        <f>TITRES_STAT!E509</f>
        <v>6382</v>
      </c>
      <c r="E506" s="2">
        <f t="shared" si="28"/>
        <v>1521831</v>
      </c>
      <c r="F506" s="5" t="str">
        <f t="shared" si="31"/>
        <v>BULLISH</v>
      </c>
      <c r="G506" s="5" t="str">
        <f t="shared" si="30"/>
        <v>NEUTRAL</v>
      </c>
      <c r="H506" s="5" t="str">
        <f t="shared" si="29"/>
        <v>BULLISH DIVERGENCE</v>
      </c>
    </row>
    <row r="507" spans="1:8" ht="13.5" x14ac:dyDescent="0.25">
      <c r="A507" s="3">
        <f>TITRES_STAT!B510</f>
        <v>43041</v>
      </c>
      <c r="B507" s="5">
        <f>TITRES_STAT!C510</f>
        <v>0.5</v>
      </c>
      <c r="C507" s="5">
        <f>TITRES_STAT!D510</f>
        <v>0.5</v>
      </c>
      <c r="D507" s="5">
        <f>TITRES_STAT!E510</f>
        <v>7389</v>
      </c>
      <c r="E507" s="2">
        <f t="shared" si="28"/>
        <v>1521831</v>
      </c>
      <c r="F507" s="5" t="str">
        <f t="shared" si="31"/>
        <v>BEARISH</v>
      </c>
      <c r="G507" s="5" t="str">
        <f t="shared" si="30"/>
        <v>NEUTRAL</v>
      </c>
      <c r="H507" s="5" t="str">
        <f t="shared" si="29"/>
        <v>CONFIRMED BEARISH</v>
      </c>
    </row>
    <row r="508" spans="1:8" ht="13.5" x14ac:dyDescent="0.25">
      <c r="A508" s="3">
        <f>TITRES_STAT!B511</f>
        <v>43042</v>
      </c>
      <c r="B508" s="5">
        <f>TITRES_STAT!C511</f>
        <v>0.5</v>
      </c>
      <c r="C508" s="5">
        <f>TITRES_STAT!D511</f>
        <v>0.5</v>
      </c>
      <c r="D508" s="5">
        <f>TITRES_STAT!E511</f>
        <v>6468</v>
      </c>
      <c r="E508" s="2">
        <f t="shared" si="28"/>
        <v>1521831</v>
      </c>
      <c r="F508" s="5" t="str">
        <f t="shared" si="31"/>
        <v>BEARISH</v>
      </c>
      <c r="G508" s="5" t="str">
        <f t="shared" si="30"/>
        <v>NEUTRAL</v>
      </c>
      <c r="H508" s="5" t="str">
        <f t="shared" si="29"/>
        <v>CONFIRMED BEARISH</v>
      </c>
    </row>
    <row r="509" spans="1:8" ht="13.5" x14ac:dyDescent="0.25">
      <c r="A509" s="3">
        <f>TITRES_STAT!B512</f>
        <v>43045</v>
      </c>
      <c r="B509" s="5">
        <f>TITRES_STAT!C512</f>
        <v>0.51</v>
      </c>
      <c r="C509" s="5">
        <f>TITRES_STAT!D512</f>
        <v>0.51</v>
      </c>
      <c r="D509" s="5">
        <f>TITRES_STAT!E512</f>
        <v>7584</v>
      </c>
      <c r="E509" s="2">
        <f t="shared" si="28"/>
        <v>1529415</v>
      </c>
      <c r="F509" s="5" t="str">
        <f t="shared" si="31"/>
        <v>BULLISH</v>
      </c>
      <c r="G509" s="5" t="str">
        <f t="shared" si="30"/>
        <v>NEUTRAL</v>
      </c>
      <c r="H509" s="5" t="str">
        <f t="shared" si="29"/>
        <v>NEUTRAL</v>
      </c>
    </row>
    <row r="510" spans="1:8" ht="13.5" x14ac:dyDescent="0.25">
      <c r="A510" s="3">
        <f>TITRES_STAT!B513</f>
        <v>43046</v>
      </c>
      <c r="B510" s="5">
        <f>TITRES_STAT!C513</f>
        <v>0.51</v>
      </c>
      <c r="C510" s="5">
        <f>TITRES_STAT!D513</f>
        <v>0.51</v>
      </c>
      <c r="D510" s="5">
        <f>TITRES_STAT!E513</f>
        <v>7399</v>
      </c>
      <c r="E510" s="2">
        <f t="shared" si="28"/>
        <v>1529415</v>
      </c>
      <c r="F510" s="5" t="str">
        <f t="shared" si="31"/>
        <v>BULLISH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0.51</v>
      </c>
      <c r="C511" s="5">
        <f>TITRES_STAT!D514</f>
        <v>0.51</v>
      </c>
      <c r="D511" s="5">
        <f>TITRES_STAT!E514</f>
        <v>10096</v>
      </c>
      <c r="E511" s="2">
        <f t="shared" si="28"/>
        <v>1529415</v>
      </c>
      <c r="F511" s="5" t="str">
        <f t="shared" si="31"/>
        <v>BULLISH</v>
      </c>
      <c r="G511" s="5" t="str">
        <f t="shared" si="30"/>
        <v>NEUTRAL</v>
      </c>
      <c r="H511" s="5" t="str">
        <f t="shared" si="29"/>
        <v>CONFIRMED BULLISH</v>
      </c>
    </row>
    <row r="512" spans="1:8" ht="13.5" x14ac:dyDescent="0.25">
      <c r="A512" s="3">
        <f>TITRES_STAT!B515</f>
        <v>43048</v>
      </c>
      <c r="B512" s="5">
        <f>TITRES_STAT!C515</f>
        <v>0.51</v>
      </c>
      <c r="C512" s="5">
        <f>TITRES_STAT!D515</f>
        <v>0.51</v>
      </c>
      <c r="D512" s="5">
        <f>TITRES_STAT!E515</f>
        <v>81</v>
      </c>
      <c r="E512" s="2">
        <f t="shared" si="28"/>
        <v>1529415</v>
      </c>
      <c r="F512" s="5" t="str">
        <f t="shared" si="31"/>
        <v>BULLISH</v>
      </c>
      <c r="G512" s="5" t="str">
        <f t="shared" si="30"/>
        <v>NEUTRAL</v>
      </c>
      <c r="H512" s="5" t="str">
        <f t="shared" si="29"/>
        <v>CONFIRMED BULLISH</v>
      </c>
    </row>
    <row r="513" spans="1:8" ht="13.5" x14ac:dyDescent="0.25">
      <c r="A513" s="3">
        <f>TITRES_STAT!B516</f>
        <v>43049</v>
      </c>
      <c r="B513" s="5">
        <f>TITRES_STAT!C516</f>
        <v>0.5</v>
      </c>
      <c r="C513" s="5">
        <f>TITRES_STAT!D516</f>
        <v>0.5</v>
      </c>
      <c r="D513" s="5">
        <f>TITRES_STAT!E516</f>
        <v>9259</v>
      </c>
      <c r="E513" s="2">
        <f t="shared" si="28"/>
        <v>1520156</v>
      </c>
      <c r="F513" s="5" t="str">
        <f t="shared" si="31"/>
        <v>BEARISH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0.5</v>
      </c>
      <c r="C514" s="5">
        <f>TITRES_STAT!D517</f>
        <v>0.5</v>
      </c>
      <c r="D514" s="5">
        <f>TITRES_STAT!E517</f>
        <v>8916</v>
      </c>
      <c r="E514" s="2">
        <f t="shared" si="28"/>
        <v>1520156</v>
      </c>
      <c r="F514" s="5" t="str">
        <f t="shared" si="31"/>
        <v>BEARISH</v>
      </c>
      <c r="G514" s="5" t="str">
        <f t="shared" si="30"/>
        <v>NEUTRAL</v>
      </c>
      <c r="H514" s="5" t="str">
        <f t="shared" si="29"/>
        <v>CONFIRMED BEARISH</v>
      </c>
    </row>
    <row r="515" spans="1:8" ht="13.5" x14ac:dyDescent="0.25">
      <c r="A515" s="3">
        <f>TITRES_STAT!B518</f>
        <v>43053</v>
      </c>
      <c r="B515" s="5">
        <f>TITRES_STAT!C518</f>
        <v>0.51</v>
      </c>
      <c r="C515" s="5">
        <f>TITRES_STAT!D518</f>
        <v>0.51</v>
      </c>
      <c r="D515" s="5">
        <f>TITRES_STAT!E518</f>
        <v>5845</v>
      </c>
      <c r="E515" s="2">
        <f t="shared" si="28"/>
        <v>1526001</v>
      </c>
      <c r="F515" s="5" t="str">
        <f t="shared" si="31"/>
        <v>BEARISH</v>
      </c>
      <c r="G515" s="5" t="str">
        <f t="shared" si="30"/>
        <v>NEUTRAL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0.5</v>
      </c>
      <c r="C516" s="5">
        <f>TITRES_STAT!D519</f>
        <v>0.5</v>
      </c>
      <c r="D516" s="5">
        <f>TITRES_STAT!E519</f>
        <v>10167</v>
      </c>
      <c r="E516" s="2">
        <f t="shared" ref="E516:E579" si="32">IF(B516&gt;B515, E515+D516, IF(B516&lt;B515, E515-D516, E515))</f>
        <v>1515834</v>
      </c>
      <c r="F516" s="5" t="str">
        <f t="shared" si="31"/>
        <v>BEARISH</v>
      </c>
      <c r="G516" s="5" t="str">
        <f t="shared" si="30"/>
        <v>NEUTRAL</v>
      </c>
      <c r="H516" s="5" t="str">
        <f t="shared" si="29"/>
        <v>CONFIRMED BEARISH</v>
      </c>
    </row>
    <row r="517" spans="1:8" ht="13.5" x14ac:dyDescent="0.25">
      <c r="A517" s="3">
        <f>TITRES_STAT!B520</f>
        <v>43055</v>
      </c>
      <c r="B517" s="5">
        <f>TITRES_STAT!C520</f>
        <v>0.51</v>
      </c>
      <c r="C517" s="5">
        <f>TITRES_STAT!D520</f>
        <v>0.51</v>
      </c>
      <c r="D517" s="5">
        <f>TITRES_STAT!E520</f>
        <v>7463</v>
      </c>
      <c r="E517" s="2">
        <f t="shared" si="32"/>
        <v>1523297</v>
      </c>
      <c r="F517" s="5" t="str">
        <f t="shared" si="31"/>
        <v>BEARISH</v>
      </c>
      <c r="G517" s="5" t="str">
        <f t="shared" si="30"/>
        <v>NEUTRAL</v>
      </c>
      <c r="H517" s="5" t="str">
        <f t="shared" si="29"/>
        <v>NEUTRAL</v>
      </c>
    </row>
    <row r="518" spans="1:8" ht="13.5" x14ac:dyDescent="0.25">
      <c r="A518" s="3">
        <f>TITRES_STAT!B521</f>
        <v>43056</v>
      </c>
      <c r="B518" s="5">
        <f>TITRES_STAT!C521</f>
        <v>0.5</v>
      </c>
      <c r="C518" s="5">
        <f>TITRES_STAT!D521</f>
        <v>0.5</v>
      </c>
      <c r="D518" s="5">
        <f>TITRES_STAT!E521</f>
        <v>12825</v>
      </c>
      <c r="E518" s="2">
        <f t="shared" si="32"/>
        <v>1510472</v>
      </c>
      <c r="F518" s="5" t="str">
        <f t="shared" si="31"/>
        <v>BEARISH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43059</v>
      </c>
      <c r="B519" s="5">
        <f>TITRES_STAT!C522</f>
        <v>0.5</v>
      </c>
      <c r="C519" s="5">
        <f>TITRES_STAT!D522</f>
        <v>0.5</v>
      </c>
      <c r="D519" s="5">
        <f>TITRES_STAT!E522</f>
        <v>53</v>
      </c>
      <c r="E519" s="2">
        <f t="shared" si="32"/>
        <v>1510472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NEUTRAL</v>
      </c>
    </row>
    <row r="520" spans="1:8" ht="13.5" x14ac:dyDescent="0.25">
      <c r="A520" s="3">
        <f>TITRES_STAT!B523</f>
        <v>43060</v>
      </c>
      <c r="B520" s="5">
        <f>TITRES_STAT!C523</f>
        <v>0.5</v>
      </c>
      <c r="C520" s="5">
        <f>TITRES_STAT!D523</f>
        <v>0.5</v>
      </c>
      <c r="D520" s="5">
        <f>TITRES_STAT!E523</f>
        <v>9700</v>
      </c>
      <c r="E520" s="2">
        <f t="shared" si="32"/>
        <v>1510472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0.5</v>
      </c>
      <c r="C521" s="5">
        <f>TITRES_STAT!D524</f>
        <v>0.5</v>
      </c>
      <c r="D521" s="5">
        <f>TITRES_STAT!E524</f>
        <v>2853</v>
      </c>
      <c r="E521" s="2">
        <f t="shared" si="32"/>
        <v>1510472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NEUTRAL</v>
      </c>
    </row>
    <row r="522" spans="1:8" ht="13.5" x14ac:dyDescent="0.25">
      <c r="A522" s="3">
        <f>TITRES_STAT!B525</f>
        <v>43062</v>
      </c>
      <c r="B522" s="5">
        <f>TITRES_STAT!C525</f>
        <v>0.5</v>
      </c>
      <c r="C522" s="5">
        <f>TITRES_STAT!D525</f>
        <v>0.5</v>
      </c>
      <c r="D522" s="5">
        <f>TITRES_STAT!E525</f>
        <v>20553</v>
      </c>
      <c r="E522" s="2">
        <f t="shared" si="32"/>
        <v>1510472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CONFIRMED BEARISH</v>
      </c>
    </row>
    <row r="523" spans="1:8" ht="13.5" x14ac:dyDescent="0.25">
      <c r="A523" s="3">
        <f>TITRES_STAT!B526</f>
        <v>43063</v>
      </c>
      <c r="B523" s="5">
        <f>TITRES_STAT!C526</f>
        <v>0.48</v>
      </c>
      <c r="C523" s="5">
        <f>TITRES_STAT!D526</f>
        <v>0.48</v>
      </c>
      <c r="D523" s="5">
        <f>TITRES_STAT!E526</f>
        <v>6788</v>
      </c>
      <c r="E523" s="2">
        <f t="shared" si="32"/>
        <v>1503684</v>
      </c>
      <c r="F523" s="5" t="str">
        <f t="shared" si="35"/>
        <v>BEARISH</v>
      </c>
      <c r="G523" s="5" t="str">
        <f t="shared" si="34"/>
        <v>NEUTRAL</v>
      </c>
      <c r="H523" s="5" t="str">
        <f t="shared" si="33"/>
        <v>CONFIRMED BEARISH</v>
      </c>
    </row>
    <row r="524" spans="1:8" ht="13.5" x14ac:dyDescent="0.25">
      <c r="A524" s="3">
        <f>TITRES_STAT!B527</f>
        <v>43066</v>
      </c>
      <c r="B524" s="5">
        <f>TITRES_STAT!C527</f>
        <v>0.48</v>
      </c>
      <c r="C524" s="5">
        <f>TITRES_STAT!D527</f>
        <v>0.48</v>
      </c>
      <c r="D524" s="5">
        <f>TITRES_STAT!E527</f>
        <v>13722</v>
      </c>
      <c r="E524" s="2">
        <f t="shared" si="32"/>
        <v>1503684</v>
      </c>
      <c r="F524" s="5" t="str">
        <f t="shared" si="35"/>
        <v>BEARISH</v>
      </c>
      <c r="G524" s="5" t="str">
        <f t="shared" si="34"/>
        <v>NEUTRAL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0.49</v>
      </c>
      <c r="C525" s="5">
        <f>TITRES_STAT!D528</f>
        <v>0.49</v>
      </c>
      <c r="D525" s="5">
        <f>TITRES_STAT!E528</f>
        <v>11502</v>
      </c>
      <c r="E525" s="2">
        <f t="shared" si="32"/>
        <v>1515186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BULLISH DIVERGENCE</v>
      </c>
    </row>
    <row r="526" spans="1:8" ht="13.5" x14ac:dyDescent="0.25">
      <c r="A526" s="3">
        <f>TITRES_STAT!B529</f>
        <v>43068</v>
      </c>
      <c r="B526" s="5">
        <f>TITRES_STAT!C529</f>
        <v>0.47</v>
      </c>
      <c r="C526" s="5">
        <f>TITRES_STAT!D529</f>
        <v>0.47</v>
      </c>
      <c r="D526" s="5">
        <f>TITRES_STAT!E529</f>
        <v>33723</v>
      </c>
      <c r="E526" s="2">
        <f t="shared" si="32"/>
        <v>1481463</v>
      </c>
      <c r="F526" s="5" t="str">
        <f t="shared" si="35"/>
        <v>BEARISH</v>
      </c>
      <c r="G526" s="5" t="str">
        <f t="shared" si="34"/>
        <v>NEUTRAL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0.47</v>
      </c>
      <c r="C527" s="5">
        <f>TITRES_STAT!D530</f>
        <v>0.47</v>
      </c>
      <c r="D527" s="5">
        <f>TITRES_STAT!E530</f>
        <v>88054</v>
      </c>
      <c r="E527" s="2">
        <f t="shared" si="32"/>
        <v>1481463</v>
      </c>
      <c r="F527" s="5" t="str">
        <f t="shared" si="35"/>
        <v>BEARISH</v>
      </c>
      <c r="G527" s="5" t="str">
        <f t="shared" si="34"/>
        <v>NEUTRAL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0.47</v>
      </c>
      <c r="C528" s="5">
        <f>TITRES_STAT!D531</f>
        <v>0.47</v>
      </c>
      <c r="D528" s="5">
        <f>TITRES_STAT!E531</f>
        <v>25741</v>
      </c>
      <c r="E528" s="2">
        <f t="shared" si="32"/>
        <v>1481463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0.48</v>
      </c>
      <c r="C529" s="5">
        <f>TITRES_STAT!D532</f>
        <v>0.48</v>
      </c>
      <c r="D529" s="5">
        <f>TITRES_STAT!E532</f>
        <v>186</v>
      </c>
      <c r="E529" s="2">
        <f t="shared" si="32"/>
        <v>1481649</v>
      </c>
      <c r="F529" s="5" t="str">
        <f t="shared" si="35"/>
        <v>BEARISH</v>
      </c>
      <c r="G529" s="5" t="str">
        <f t="shared" si="34"/>
        <v>NEUTRAL</v>
      </c>
      <c r="H529" s="5" t="str">
        <f t="shared" si="33"/>
        <v>NEUTRAL</v>
      </c>
    </row>
    <row r="530" spans="1:8" ht="13.5" x14ac:dyDescent="0.25">
      <c r="A530" s="3">
        <f>TITRES_STAT!B533</f>
        <v>43075</v>
      </c>
      <c r="B530" s="5">
        <f>TITRES_STAT!C533</f>
        <v>0.47</v>
      </c>
      <c r="C530" s="5">
        <f>TITRES_STAT!D533</f>
        <v>0.47</v>
      </c>
      <c r="D530" s="5">
        <f>TITRES_STAT!E533</f>
        <v>14520</v>
      </c>
      <c r="E530" s="2">
        <f t="shared" si="32"/>
        <v>1467129</v>
      </c>
      <c r="F530" s="5" t="str">
        <f t="shared" si="35"/>
        <v>BEARISH</v>
      </c>
      <c r="G530" s="5" t="str">
        <f t="shared" si="34"/>
        <v>WEAK</v>
      </c>
      <c r="H530" s="5" t="str">
        <f t="shared" si="33"/>
        <v>CONFIRMED BEARISH</v>
      </c>
    </row>
    <row r="531" spans="1:8" ht="13.5" x14ac:dyDescent="0.25">
      <c r="A531" s="3">
        <f>TITRES_STAT!B534</f>
        <v>43076</v>
      </c>
      <c r="B531" s="5">
        <f>TITRES_STAT!C534</f>
        <v>0.45</v>
      </c>
      <c r="C531" s="5">
        <f>TITRES_STAT!D534</f>
        <v>0.45</v>
      </c>
      <c r="D531" s="5">
        <f>TITRES_STAT!E534</f>
        <v>68482</v>
      </c>
      <c r="E531" s="2">
        <f t="shared" si="32"/>
        <v>1398647</v>
      </c>
      <c r="F531" s="5" t="str">
        <f t="shared" si="35"/>
        <v>BEARISH</v>
      </c>
      <c r="G531" s="5" t="str">
        <f t="shared" si="34"/>
        <v>WEAK</v>
      </c>
      <c r="H531" s="5" t="str">
        <f t="shared" si="33"/>
        <v>CONFIRMED BEARISH</v>
      </c>
    </row>
    <row r="532" spans="1:8" ht="13.5" x14ac:dyDescent="0.25">
      <c r="A532" s="3">
        <f>TITRES_STAT!B535</f>
        <v>43077</v>
      </c>
      <c r="B532" s="5">
        <f>TITRES_STAT!C535</f>
        <v>0.44</v>
      </c>
      <c r="C532" s="5">
        <f>TITRES_STAT!D535</f>
        <v>0.44</v>
      </c>
      <c r="D532" s="5">
        <f>TITRES_STAT!E535</f>
        <v>31334</v>
      </c>
      <c r="E532" s="2">
        <f t="shared" si="32"/>
        <v>1367313</v>
      </c>
      <c r="F532" s="5" t="str">
        <f t="shared" si="35"/>
        <v>BEARISH</v>
      </c>
      <c r="G532" s="5" t="str">
        <f t="shared" si="34"/>
        <v>WEAK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0.45</v>
      </c>
      <c r="C533" s="5">
        <f>TITRES_STAT!D536</f>
        <v>0.45</v>
      </c>
      <c r="D533" s="5">
        <f>TITRES_STAT!E536</f>
        <v>0</v>
      </c>
      <c r="E533" s="2">
        <f t="shared" si="32"/>
        <v>1367313</v>
      </c>
      <c r="F533" s="5" t="str">
        <f t="shared" si="35"/>
        <v>BEARISH</v>
      </c>
      <c r="G533" s="5" t="str">
        <f t="shared" si="34"/>
        <v>WEAK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0.45</v>
      </c>
      <c r="C534" s="5">
        <f>TITRES_STAT!D537</f>
        <v>0.45</v>
      </c>
      <c r="D534" s="5">
        <f>TITRES_STAT!E537</f>
        <v>18537</v>
      </c>
      <c r="E534" s="2">
        <f t="shared" si="32"/>
        <v>1367313</v>
      </c>
      <c r="F534" s="5" t="str">
        <f t="shared" si="35"/>
        <v>BEARISH</v>
      </c>
      <c r="G534" s="5" t="str">
        <f t="shared" si="34"/>
        <v>WEAK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0.46</v>
      </c>
      <c r="C535" s="5">
        <f>TITRES_STAT!D538</f>
        <v>0.46</v>
      </c>
      <c r="D535" s="5">
        <f>TITRES_STAT!E538</f>
        <v>7400</v>
      </c>
      <c r="E535" s="2">
        <f t="shared" si="32"/>
        <v>1374713</v>
      </c>
      <c r="F535" s="5" t="str">
        <f t="shared" si="35"/>
        <v>BEARISH</v>
      </c>
      <c r="G535" s="5" t="str">
        <f t="shared" si="34"/>
        <v>WEAK</v>
      </c>
      <c r="H535" s="5" t="str">
        <f t="shared" si="33"/>
        <v>CONFIRMED BEARISH</v>
      </c>
    </row>
    <row r="536" spans="1:8" ht="13.5" x14ac:dyDescent="0.25">
      <c r="A536" s="3">
        <f>TITRES_STAT!B539</f>
        <v>43083</v>
      </c>
      <c r="B536" s="5">
        <f>TITRES_STAT!C539</f>
        <v>0.46</v>
      </c>
      <c r="C536" s="5">
        <f>TITRES_STAT!D539</f>
        <v>0.46</v>
      </c>
      <c r="D536" s="5">
        <f>TITRES_STAT!E539</f>
        <v>9782</v>
      </c>
      <c r="E536" s="2">
        <f t="shared" si="32"/>
        <v>1374713</v>
      </c>
      <c r="F536" s="5" t="str">
        <f t="shared" si="35"/>
        <v>BEARISH</v>
      </c>
      <c r="G536" s="5" t="str">
        <f t="shared" si="34"/>
        <v>NEUTRAL</v>
      </c>
      <c r="H536" s="5" t="str">
        <f t="shared" si="33"/>
        <v>BEARISH DIVERGENCE</v>
      </c>
    </row>
    <row r="537" spans="1:8" ht="13.5" x14ac:dyDescent="0.25">
      <c r="A537" s="3">
        <f>TITRES_STAT!B540</f>
        <v>43084</v>
      </c>
      <c r="B537" s="5">
        <f>TITRES_STAT!C540</f>
        <v>0.46</v>
      </c>
      <c r="C537" s="5">
        <f>TITRES_STAT!D540</f>
        <v>0.46</v>
      </c>
      <c r="D537" s="5">
        <f>TITRES_STAT!E540</f>
        <v>11637</v>
      </c>
      <c r="E537" s="2">
        <f t="shared" si="32"/>
        <v>1374713</v>
      </c>
      <c r="F537" s="5" t="str">
        <f t="shared" si="35"/>
        <v>BULLISH</v>
      </c>
      <c r="G537" s="5" t="str">
        <f t="shared" si="34"/>
        <v>NEUTRAL</v>
      </c>
      <c r="H537" s="5" t="str">
        <f t="shared" si="33"/>
        <v>CONFIRMED BULLISH</v>
      </c>
    </row>
    <row r="538" spans="1:8" ht="13.5" x14ac:dyDescent="0.25">
      <c r="A538" s="3">
        <f>TITRES_STAT!B541</f>
        <v>43087</v>
      </c>
      <c r="B538" s="5">
        <f>TITRES_STAT!C541</f>
        <v>0.45</v>
      </c>
      <c r="C538" s="5">
        <f>TITRES_STAT!D541</f>
        <v>0.45</v>
      </c>
      <c r="D538" s="5">
        <f>TITRES_STAT!E541</f>
        <v>119</v>
      </c>
      <c r="E538" s="2">
        <f t="shared" si="32"/>
        <v>1374594</v>
      </c>
      <c r="F538" s="5" t="str">
        <f t="shared" si="35"/>
        <v>BULLISH</v>
      </c>
      <c r="G538" s="5" t="str">
        <f t="shared" si="34"/>
        <v>NEUTRAL</v>
      </c>
      <c r="H538" s="5" t="str">
        <f t="shared" si="33"/>
        <v>NEUTRAL</v>
      </c>
    </row>
    <row r="539" spans="1:8" ht="13.5" x14ac:dyDescent="0.25">
      <c r="A539" s="3">
        <f>TITRES_STAT!B542</f>
        <v>43088</v>
      </c>
      <c r="B539" s="5">
        <f>TITRES_STAT!C542</f>
        <v>0.46</v>
      </c>
      <c r="C539" s="5">
        <f>TITRES_STAT!D542</f>
        <v>0.46</v>
      </c>
      <c r="D539" s="5">
        <f>TITRES_STAT!E542</f>
        <v>24443</v>
      </c>
      <c r="E539" s="2">
        <f t="shared" si="32"/>
        <v>1399037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0.45</v>
      </c>
      <c r="C540" s="5">
        <f>TITRES_STAT!D543</f>
        <v>0.45</v>
      </c>
      <c r="D540" s="5">
        <f>TITRES_STAT!E543</f>
        <v>25605</v>
      </c>
      <c r="E540" s="2">
        <f t="shared" si="32"/>
        <v>1373432</v>
      </c>
      <c r="F540" s="5" t="str">
        <f t="shared" si="35"/>
        <v>BEARISH</v>
      </c>
      <c r="G540" s="5" t="str">
        <f t="shared" si="34"/>
        <v>NEUTRAL</v>
      </c>
      <c r="H540" s="5" t="str">
        <f t="shared" si="33"/>
        <v>CONFIRMED BEARISH</v>
      </c>
    </row>
    <row r="541" spans="1:8" ht="13.5" x14ac:dyDescent="0.25">
      <c r="A541" s="3">
        <f>TITRES_STAT!B544</f>
        <v>43090</v>
      </c>
      <c r="B541" s="5">
        <f>TITRES_STAT!C544</f>
        <v>0.45</v>
      </c>
      <c r="C541" s="5">
        <f>TITRES_STAT!D544</f>
        <v>0.45</v>
      </c>
      <c r="D541" s="5">
        <f>TITRES_STAT!E544</f>
        <v>7710</v>
      </c>
      <c r="E541" s="2">
        <f t="shared" si="32"/>
        <v>1373432</v>
      </c>
      <c r="F541" s="5" t="str">
        <f t="shared" si="35"/>
        <v>BEARISH</v>
      </c>
      <c r="G541" s="5" t="str">
        <f t="shared" si="34"/>
        <v>NEUTRAL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0.45</v>
      </c>
      <c r="C542" s="5">
        <f>TITRES_STAT!D545</f>
        <v>0.45</v>
      </c>
      <c r="D542" s="5">
        <f>TITRES_STAT!E545</f>
        <v>38512</v>
      </c>
      <c r="E542" s="2">
        <f t="shared" si="32"/>
        <v>1373432</v>
      </c>
      <c r="F542" s="5" t="str">
        <f t="shared" si="35"/>
        <v>BEARISH</v>
      </c>
      <c r="G542" s="5" t="str">
        <f t="shared" si="34"/>
        <v>NEUTRAL</v>
      </c>
      <c r="H542" s="5" t="str">
        <f t="shared" si="33"/>
        <v>CONFIRMED BEARISH</v>
      </c>
    </row>
    <row r="543" spans="1:8" ht="13.5" x14ac:dyDescent="0.25">
      <c r="A543" s="3">
        <f>TITRES_STAT!B546</f>
        <v>43094</v>
      </c>
      <c r="B543" s="5">
        <f>TITRES_STAT!C546</f>
        <v>0.44</v>
      </c>
      <c r="C543" s="5">
        <f>TITRES_STAT!D546</f>
        <v>0.44</v>
      </c>
      <c r="D543" s="5">
        <f>TITRES_STAT!E546</f>
        <v>15208</v>
      </c>
      <c r="E543" s="2">
        <f t="shared" si="32"/>
        <v>1358224</v>
      </c>
      <c r="F543" s="5" t="str">
        <f t="shared" si="35"/>
        <v>BEARISH</v>
      </c>
      <c r="G543" s="5" t="str">
        <f t="shared" si="34"/>
        <v>NEUTRAL</v>
      </c>
      <c r="H543" s="5" t="str">
        <f t="shared" si="33"/>
        <v>CONFIRMED BEARISH</v>
      </c>
    </row>
    <row r="544" spans="1:8" ht="13.5" x14ac:dyDescent="0.25">
      <c r="A544" s="3">
        <f>TITRES_STAT!B547</f>
        <v>43095</v>
      </c>
      <c r="B544" s="5">
        <f>TITRES_STAT!C547</f>
        <v>0.43</v>
      </c>
      <c r="C544" s="5">
        <f>TITRES_STAT!D547</f>
        <v>0.43</v>
      </c>
      <c r="D544" s="5">
        <f>TITRES_STAT!E547</f>
        <v>37643</v>
      </c>
      <c r="E544" s="2">
        <f t="shared" si="32"/>
        <v>1320581</v>
      </c>
      <c r="F544" s="5" t="str">
        <f t="shared" si="35"/>
        <v>BEARISH</v>
      </c>
      <c r="G544" s="5" t="str">
        <f t="shared" si="34"/>
        <v>WEAK</v>
      </c>
      <c r="H544" s="5" t="str">
        <f t="shared" si="33"/>
        <v>CONFIRMED BEARISH</v>
      </c>
    </row>
    <row r="545" spans="1:8" ht="13.5" x14ac:dyDescent="0.25">
      <c r="A545" s="3">
        <f>TITRES_STAT!B548</f>
        <v>43096</v>
      </c>
      <c r="B545" s="5">
        <f>TITRES_STAT!C548</f>
        <v>0.44</v>
      </c>
      <c r="C545" s="5">
        <f>TITRES_STAT!D548</f>
        <v>0.44</v>
      </c>
      <c r="D545" s="5">
        <f>TITRES_STAT!E548</f>
        <v>4835</v>
      </c>
      <c r="E545" s="2">
        <f t="shared" si="32"/>
        <v>1325416</v>
      </c>
      <c r="F545" s="5" t="str">
        <f t="shared" si="35"/>
        <v>BEARISH</v>
      </c>
      <c r="G545" s="5" t="str">
        <f t="shared" si="34"/>
        <v>WEAK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0.43</v>
      </c>
      <c r="C546" s="5">
        <f>TITRES_STAT!D549</f>
        <v>0.43</v>
      </c>
      <c r="D546" s="5">
        <f>TITRES_STAT!E549</f>
        <v>12671</v>
      </c>
      <c r="E546" s="2">
        <f t="shared" si="32"/>
        <v>1312745</v>
      </c>
      <c r="F546" s="5" t="str">
        <f t="shared" si="35"/>
        <v>BEARISH</v>
      </c>
      <c r="G546" s="5" t="str">
        <f t="shared" si="34"/>
        <v>WEAK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0.43</v>
      </c>
      <c r="C547" s="5">
        <f>TITRES_STAT!D550</f>
        <v>0.43</v>
      </c>
      <c r="D547" s="5">
        <f>TITRES_STAT!E550</f>
        <v>3310</v>
      </c>
      <c r="E547" s="2">
        <f t="shared" si="32"/>
        <v>1312745</v>
      </c>
      <c r="F547" s="5" t="str">
        <f t="shared" si="35"/>
        <v>BEARISH</v>
      </c>
      <c r="G547" s="5" t="str">
        <f t="shared" si="34"/>
        <v>WEAK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0.43</v>
      </c>
      <c r="C548" s="5">
        <f>TITRES_STAT!D551</f>
        <v>0.43</v>
      </c>
      <c r="D548" s="5">
        <f>TITRES_STAT!E551</f>
        <v>8001</v>
      </c>
      <c r="E548" s="2">
        <f t="shared" si="32"/>
        <v>1312745</v>
      </c>
      <c r="F548" s="5" t="str">
        <f t="shared" si="35"/>
        <v>BEARISH</v>
      </c>
      <c r="G548" s="5" t="str">
        <f t="shared" si="34"/>
        <v>WEAK</v>
      </c>
      <c r="H548" s="5" t="str">
        <f t="shared" si="33"/>
        <v>CONFIRMED BEARISH</v>
      </c>
    </row>
    <row r="549" spans="1:8" ht="13.5" x14ac:dyDescent="0.25">
      <c r="A549" s="3">
        <f>TITRES_STAT!B552</f>
        <v>43103</v>
      </c>
      <c r="B549" s="5">
        <f>TITRES_STAT!C552</f>
        <v>0.42</v>
      </c>
      <c r="C549" s="5">
        <f>TITRES_STAT!D552</f>
        <v>0.42</v>
      </c>
      <c r="D549" s="5">
        <f>TITRES_STAT!E552</f>
        <v>24678</v>
      </c>
      <c r="E549" s="2">
        <f t="shared" si="32"/>
        <v>1288067</v>
      </c>
      <c r="F549" s="5" t="str">
        <f t="shared" si="35"/>
        <v>BEARISH</v>
      </c>
      <c r="G549" s="5" t="str">
        <f t="shared" si="34"/>
        <v>WEAK</v>
      </c>
      <c r="H549" s="5" t="str">
        <f t="shared" si="33"/>
        <v>CONFIRMED BEARISH</v>
      </c>
    </row>
    <row r="550" spans="1:8" ht="13.5" x14ac:dyDescent="0.25">
      <c r="A550" s="3">
        <f>TITRES_STAT!B553</f>
        <v>43104</v>
      </c>
      <c r="B550" s="5">
        <f>TITRES_STAT!C553</f>
        <v>0.43</v>
      </c>
      <c r="C550" s="5">
        <f>TITRES_STAT!D553</f>
        <v>0.43</v>
      </c>
      <c r="D550" s="5">
        <f>TITRES_STAT!E553</f>
        <v>10565</v>
      </c>
      <c r="E550" s="2">
        <f t="shared" si="32"/>
        <v>1298632</v>
      </c>
      <c r="F550" s="5" t="str">
        <f t="shared" si="35"/>
        <v>BEARISH</v>
      </c>
      <c r="G550" s="5" t="str">
        <f t="shared" si="34"/>
        <v>WEAK</v>
      </c>
      <c r="H550" s="5" t="str">
        <f t="shared" si="33"/>
        <v>CONFIRMED BEARISH</v>
      </c>
    </row>
    <row r="551" spans="1:8" ht="13.5" x14ac:dyDescent="0.25">
      <c r="A551" s="3">
        <f>TITRES_STAT!B554</f>
        <v>43105</v>
      </c>
      <c r="B551" s="5">
        <f>TITRES_STAT!C554</f>
        <v>0.42</v>
      </c>
      <c r="C551" s="5">
        <f>TITRES_STAT!D554</f>
        <v>0.42</v>
      </c>
      <c r="D551" s="5">
        <f>TITRES_STAT!E554</f>
        <v>9564</v>
      </c>
      <c r="E551" s="2">
        <f t="shared" si="32"/>
        <v>1289068</v>
      </c>
      <c r="F551" s="5" t="str">
        <f t="shared" si="35"/>
        <v>BEARISH</v>
      </c>
      <c r="G551" s="5" t="str">
        <f t="shared" si="34"/>
        <v>NEUTRAL</v>
      </c>
      <c r="H551" s="5" t="str">
        <f t="shared" si="33"/>
        <v>CONFIRMED BEARISH</v>
      </c>
    </row>
    <row r="552" spans="1:8" ht="13.5" x14ac:dyDescent="0.25">
      <c r="A552" s="3">
        <f>TITRES_STAT!B555</f>
        <v>43108</v>
      </c>
      <c r="B552" s="5">
        <f>TITRES_STAT!C555</f>
        <v>0.41</v>
      </c>
      <c r="C552" s="5">
        <f>TITRES_STAT!D555</f>
        <v>0.41</v>
      </c>
      <c r="D552" s="5">
        <f>TITRES_STAT!E555</f>
        <v>96897</v>
      </c>
      <c r="E552" s="2">
        <f t="shared" si="32"/>
        <v>1192171</v>
      </c>
      <c r="F552" s="5" t="str">
        <f t="shared" si="35"/>
        <v>BEARISH</v>
      </c>
      <c r="G552" s="5" t="str">
        <f t="shared" si="34"/>
        <v>WEAK</v>
      </c>
      <c r="H552" s="5" t="str">
        <f t="shared" si="33"/>
        <v>CONFIRMED BEARISH</v>
      </c>
    </row>
    <row r="553" spans="1:8" ht="13.5" x14ac:dyDescent="0.25">
      <c r="A553" s="3">
        <f>TITRES_STAT!B556</f>
        <v>43109</v>
      </c>
      <c r="B553" s="5">
        <f>TITRES_STAT!C556</f>
        <v>0.41</v>
      </c>
      <c r="C553" s="5">
        <f>TITRES_STAT!D556</f>
        <v>0.41</v>
      </c>
      <c r="D553" s="5">
        <f>TITRES_STAT!E556</f>
        <v>52444</v>
      </c>
      <c r="E553" s="2">
        <f t="shared" si="32"/>
        <v>1192171</v>
      </c>
      <c r="F553" s="5" t="str">
        <f t="shared" si="35"/>
        <v>BEARISH</v>
      </c>
      <c r="G553" s="5" t="str">
        <f t="shared" si="34"/>
        <v>WEAK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0.41</v>
      </c>
      <c r="C554" s="5">
        <f>TITRES_STAT!D557</f>
        <v>0.41</v>
      </c>
      <c r="D554" s="5">
        <f>TITRES_STAT!E557</f>
        <v>30435</v>
      </c>
      <c r="E554" s="2">
        <f t="shared" si="32"/>
        <v>1192171</v>
      </c>
      <c r="F554" s="5" t="str">
        <f t="shared" si="35"/>
        <v>BEARISH</v>
      </c>
      <c r="G554" s="5" t="str">
        <f t="shared" si="34"/>
        <v>WEAK</v>
      </c>
      <c r="H554" s="5" t="str">
        <f t="shared" si="33"/>
        <v>CONFIRMED BEARISH</v>
      </c>
    </row>
    <row r="555" spans="1:8" ht="13.5" x14ac:dyDescent="0.25">
      <c r="A555" s="3">
        <f>TITRES_STAT!B558</f>
        <v>43111</v>
      </c>
      <c r="B555" s="5">
        <f>TITRES_STAT!C558</f>
        <v>0.41</v>
      </c>
      <c r="C555" s="5">
        <f>TITRES_STAT!D558</f>
        <v>0.41</v>
      </c>
      <c r="D555" s="5">
        <f>TITRES_STAT!E558</f>
        <v>8737</v>
      </c>
      <c r="E555" s="2">
        <f t="shared" si="32"/>
        <v>1192171</v>
      </c>
      <c r="F555" s="5" t="str">
        <f t="shared" si="35"/>
        <v>BEARISH</v>
      </c>
      <c r="G555" s="5" t="str">
        <f t="shared" si="34"/>
        <v>WEAK</v>
      </c>
      <c r="H555" s="5" t="str">
        <f t="shared" si="33"/>
        <v>CONFIRMED BEARISH</v>
      </c>
    </row>
    <row r="556" spans="1:8" ht="13.5" x14ac:dyDescent="0.25">
      <c r="A556" s="3">
        <f>TITRES_STAT!B559</f>
        <v>43112</v>
      </c>
      <c r="B556" s="5">
        <f>TITRES_STAT!C559</f>
        <v>0.42</v>
      </c>
      <c r="C556" s="5">
        <f>TITRES_STAT!D559</f>
        <v>0.42</v>
      </c>
      <c r="D556" s="5">
        <f>TITRES_STAT!E559</f>
        <v>2881</v>
      </c>
      <c r="E556" s="2">
        <f t="shared" si="32"/>
        <v>1195052</v>
      </c>
      <c r="F556" s="5" t="str">
        <f t="shared" si="35"/>
        <v>BEARISH</v>
      </c>
      <c r="G556" s="5" t="str">
        <f t="shared" si="34"/>
        <v>WEAK</v>
      </c>
      <c r="H556" s="5" t="str">
        <f t="shared" si="33"/>
        <v>NEUTRAL</v>
      </c>
    </row>
    <row r="557" spans="1:8" ht="13.5" x14ac:dyDescent="0.25">
      <c r="A557" s="3">
        <f>TITRES_STAT!B560</f>
        <v>43115</v>
      </c>
      <c r="B557" s="5">
        <f>TITRES_STAT!C560</f>
        <v>0.42</v>
      </c>
      <c r="C557" s="5">
        <f>TITRES_STAT!D560</f>
        <v>0.42</v>
      </c>
      <c r="D557" s="5">
        <f>TITRES_STAT!E560</f>
        <v>8425</v>
      </c>
      <c r="E557" s="2">
        <f t="shared" si="32"/>
        <v>1195052</v>
      </c>
      <c r="F557" s="5" t="str">
        <f t="shared" si="35"/>
        <v>BULLISH</v>
      </c>
      <c r="G557" s="5" t="str">
        <f t="shared" si="34"/>
        <v>NEUTRAL</v>
      </c>
      <c r="H557" s="5" t="str">
        <f t="shared" si="33"/>
        <v>CONFIRMED BULLISH</v>
      </c>
    </row>
    <row r="558" spans="1:8" ht="13.5" x14ac:dyDescent="0.25">
      <c r="A558" s="3">
        <f>TITRES_STAT!B561</f>
        <v>43116</v>
      </c>
      <c r="B558" s="5">
        <f>TITRES_STAT!C561</f>
        <v>0.41</v>
      </c>
      <c r="C558" s="5">
        <f>TITRES_STAT!D561</f>
        <v>0.41</v>
      </c>
      <c r="D558" s="5">
        <f>TITRES_STAT!E561</f>
        <v>7389</v>
      </c>
      <c r="E558" s="2">
        <f t="shared" si="32"/>
        <v>1187663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NEUTRAL</v>
      </c>
    </row>
    <row r="559" spans="1:8" ht="13.5" x14ac:dyDescent="0.25">
      <c r="A559" s="3">
        <f>TITRES_STAT!B562</f>
        <v>43117</v>
      </c>
      <c r="B559" s="5">
        <f>TITRES_STAT!C562</f>
        <v>0.41</v>
      </c>
      <c r="C559" s="5">
        <f>TITRES_STAT!D562</f>
        <v>0.41</v>
      </c>
      <c r="D559" s="5">
        <f>TITRES_STAT!E562</f>
        <v>19987</v>
      </c>
      <c r="E559" s="2">
        <f t="shared" si="32"/>
        <v>1187663</v>
      </c>
      <c r="F559" s="5" t="str">
        <f t="shared" si="35"/>
        <v>BEARISH</v>
      </c>
      <c r="G559" s="5" t="str">
        <f t="shared" si="34"/>
        <v>NEUTRAL</v>
      </c>
      <c r="H559" s="5" t="str">
        <f t="shared" si="33"/>
        <v>NEUTRAL</v>
      </c>
    </row>
    <row r="560" spans="1:8" ht="13.5" x14ac:dyDescent="0.25">
      <c r="A560" s="3">
        <f>TITRES_STAT!B563</f>
        <v>43118</v>
      </c>
      <c r="B560" s="5">
        <f>TITRES_STAT!C563</f>
        <v>0.41</v>
      </c>
      <c r="C560" s="5">
        <f>TITRES_STAT!D563</f>
        <v>0.41</v>
      </c>
      <c r="D560" s="5">
        <f>TITRES_STAT!E563</f>
        <v>20899</v>
      </c>
      <c r="E560" s="2">
        <f t="shared" si="32"/>
        <v>1187663</v>
      </c>
      <c r="F560" s="5" t="str">
        <f t="shared" si="35"/>
        <v>BEARISH</v>
      </c>
      <c r="G560" s="5" t="str">
        <f t="shared" si="34"/>
        <v>NEUTRAL</v>
      </c>
      <c r="H560" s="5" t="str">
        <f t="shared" si="33"/>
        <v>NEUTRAL</v>
      </c>
    </row>
    <row r="561" spans="1:8" ht="13.5" x14ac:dyDescent="0.25">
      <c r="A561" s="3">
        <f>TITRES_STAT!B564</f>
        <v>43119</v>
      </c>
      <c r="B561" s="5">
        <f>TITRES_STAT!C564</f>
        <v>0.41</v>
      </c>
      <c r="C561" s="5">
        <f>TITRES_STAT!D564</f>
        <v>0.41</v>
      </c>
      <c r="D561" s="5">
        <f>TITRES_STAT!E564</f>
        <v>10530</v>
      </c>
      <c r="E561" s="2">
        <f t="shared" si="32"/>
        <v>1187663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CONFIRMED BEARISH</v>
      </c>
    </row>
    <row r="562" spans="1:8" ht="13.5" x14ac:dyDescent="0.25">
      <c r="A562" s="3">
        <f>TITRES_STAT!B565</f>
        <v>43122</v>
      </c>
      <c r="B562" s="5">
        <f>TITRES_STAT!C565</f>
        <v>0.41</v>
      </c>
      <c r="C562" s="5">
        <f>TITRES_STAT!D565</f>
        <v>0.41</v>
      </c>
      <c r="D562" s="5">
        <f>TITRES_STAT!E565</f>
        <v>25151</v>
      </c>
      <c r="E562" s="2">
        <f t="shared" si="32"/>
        <v>1187663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CONFIRMED BEARISH</v>
      </c>
    </row>
    <row r="563" spans="1:8" ht="13.5" x14ac:dyDescent="0.25">
      <c r="A563" s="3">
        <f>TITRES_STAT!B566</f>
        <v>43123</v>
      </c>
      <c r="B563" s="5">
        <f>TITRES_STAT!C566</f>
        <v>0.41</v>
      </c>
      <c r="C563" s="5">
        <f>TITRES_STAT!D566</f>
        <v>0.41</v>
      </c>
      <c r="D563" s="5">
        <f>TITRES_STAT!E566</f>
        <v>21432</v>
      </c>
      <c r="E563" s="2">
        <f t="shared" si="32"/>
        <v>1187663</v>
      </c>
      <c r="F563" s="5" t="str">
        <f t="shared" si="35"/>
        <v>NEUTRAL</v>
      </c>
      <c r="G563" s="5" t="str">
        <f t="shared" si="34"/>
        <v>NEUTRAL</v>
      </c>
      <c r="H563" s="5" t="str">
        <f t="shared" si="33"/>
        <v>NEUTRAL</v>
      </c>
    </row>
    <row r="564" spans="1:8" ht="13.5" x14ac:dyDescent="0.25">
      <c r="A564" s="3">
        <f>TITRES_STAT!B567</f>
        <v>43124</v>
      </c>
      <c r="B564" s="5">
        <f>TITRES_STAT!C567</f>
        <v>0.41</v>
      </c>
      <c r="C564" s="5">
        <f>TITRES_STAT!D567</f>
        <v>0.41</v>
      </c>
      <c r="D564" s="5">
        <f>TITRES_STAT!E567</f>
        <v>7190</v>
      </c>
      <c r="E564" s="2">
        <f t="shared" si="32"/>
        <v>1187663</v>
      </c>
      <c r="F564" s="5" t="str">
        <f t="shared" si="35"/>
        <v>NEUTRAL</v>
      </c>
      <c r="G564" s="5" t="str">
        <f t="shared" si="34"/>
        <v>NEUTRAL</v>
      </c>
      <c r="H564" s="5" t="str">
        <f t="shared" si="33"/>
        <v>NEUTRAL</v>
      </c>
    </row>
    <row r="565" spans="1:8" ht="13.5" x14ac:dyDescent="0.25">
      <c r="A565" s="3">
        <f>TITRES_STAT!B568</f>
        <v>43125</v>
      </c>
      <c r="B565" s="5">
        <f>TITRES_STAT!C568</f>
        <v>0.41</v>
      </c>
      <c r="C565" s="5">
        <f>TITRES_STAT!D568</f>
        <v>0.41</v>
      </c>
      <c r="D565" s="5">
        <f>TITRES_STAT!E568</f>
        <v>13366</v>
      </c>
      <c r="E565" s="2">
        <f t="shared" si="32"/>
        <v>1187663</v>
      </c>
      <c r="F565" s="5" t="str">
        <f t="shared" si="35"/>
        <v>NEUTRAL</v>
      </c>
      <c r="G565" s="5" t="str">
        <f t="shared" si="34"/>
        <v>NEUTRAL</v>
      </c>
      <c r="H565" s="5" t="str">
        <f t="shared" si="33"/>
        <v>NEUTRAL</v>
      </c>
    </row>
    <row r="566" spans="1:8" ht="13.5" x14ac:dyDescent="0.25">
      <c r="A566" s="3">
        <f>TITRES_STAT!B569</f>
        <v>43126</v>
      </c>
      <c r="B566" s="5">
        <f>TITRES_STAT!C569</f>
        <v>0.4</v>
      </c>
      <c r="C566" s="5">
        <f>TITRES_STAT!D569</f>
        <v>0.4</v>
      </c>
      <c r="D566" s="5">
        <f>TITRES_STAT!E569</f>
        <v>49046</v>
      </c>
      <c r="E566" s="2">
        <f t="shared" si="32"/>
        <v>1138617</v>
      </c>
      <c r="F566" s="5" t="str">
        <f t="shared" si="35"/>
        <v>BEARISH</v>
      </c>
      <c r="G566" s="5" t="str">
        <f t="shared" si="34"/>
        <v>WEAK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0.41</v>
      </c>
      <c r="C567" s="5">
        <f>TITRES_STAT!D570</f>
        <v>0.41</v>
      </c>
      <c r="D567" s="5">
        <f>TITRES_STAT!E570</f>
        <v>40444</v>
      </c>
      <c r="E567" s="2">
        <f t="shared" si="32"/>
        <v>1179061</v>
      </c>
      <c r="F567" s="5" t="str">
        <f t="shared" si="35"/>
        <v>BEARISH</v>
      </c>
      <c r="G567" s="5" t="str">
        <f t="shared" si="34"/>
        <v>NEUTRAL</v>
      </c>
      <c r="H567" s="5" t="str">
        <f t="shared" si="33"/>
        <v>NEUTRAL</v>
      </c>
    </row>
    <row r="568" spans="1:8" ht="13.5" x14ac:dyDescent="0.25">
      <c r="A568" s="3">
        <f>TITRES_STAT!B571</f>
        <v>43130</v>
      </c>
      <c r="B568" s="5">
        <f>TITRES_STAT!C571</f>
        <v>0.41</v>
      </c>
      <c r="C568" s="5">
        <f>TITRES_STAT!D571</f>
        <v>0.41</v>
      </c>
      <c r="D568" s="5">
        <f>TITRES_STAT!E571</f>
        <v>18608</v>
      </c>
      <c r="E568" s="2">
        <f t="shared" si="32"/>
        <v>1179061</v>
      </c>
      <c r="F568" s="5" t="str">
        <f t="shared" si="35"/>
        <v>BEARISH</v>
      </c>
      <c r="G568" s="5" t="str">
        <f t="shared" si="34"/>
        <v>NEUTRAL</v>
      </c>
      <c r="H568" s="5" t="str">
        <f t="shared" si="33"/>
        <v>NEUTRAL</v>
      </c>
    </row>
    <row r="569" spans="1:8" ht="13.5" x14ac:dyDescent="0.25">
      <c r="A569" s="3">
        <f>TITRES_STAT!B572</f>
        <v>43131</v>
      </c>
      <c r="B569" s="5">
        <f>TITRES_STAT!C572</f>
        <v>0.4</v>
      </c>
      <c r="C569" s="5">
        <f>TITRES_STAT!D572</f>
        <v>0.4</v>
      </c>
      <c r="D569" s="5">
        <f>TITRES_STAT!E572</f>
        <v>14550</v>
      </c>
      <c r="E569" s="2">
        <f t="shared" si="32"/>
        <v>1164511</v>
      </c>
      <c r="F569" s="5" t="str">
        <f t="shared" si="35"/>
        <v>BEARISH</v>
      </c>
      <c r="G569" s="5" t="str">
        <f t="shared" si="34"/>
        <v>NEUTRAL</v>
      </c>
      <c r="H569" s="5" t="str">
        <f t="shared" si="33"/>
        <v>CONFIRMED BEARISH</v>
      </c>
    </row>
    <row r="570" spans="1:8" ht="13.5" x14ac:dyDescent="0.25">
      <c r="A570" s="3">
        <f>TITRES_STAT!B573</f>
        <v>43132</v>
      </c>
      <c r="B570" s="5">
        <f>TITRES_STAT!C573</f>
        <v>0.4</v>
      </c>
      <c r="C570" s="5">
        <f>TITRES_STAT!D573</f>
        <v>0.4</v>
      </c>
      <c r="D570" s="5">
        <f>TITRES_STAT!E573</f>
        <v>81027</v>
      </c>
      <c r="E570" s="2">
        <f t="shared" si="32"/>
        <v>1164511</v>
      </c>
      <c r="F570" s="5" t="str">
        <f t="shared" si="35"/>
        <v>BEARISH</v>
      </c>
      <c r="G570" s="5" t="str">
        <f t="shared" si="34"/>
        <v>NEUTRAL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0.4</v>
      </c>
      <c r="C571" s="5">
        <f>TITRES_STAT!D574</f>
        <v>0.4</v>
      </c>
      <c r="D571" s="5">
        <f>TITRES_STAT!E574</f>
        <v>75432</v>
      </c>
      <c r="E571" s="2">
        <f t="shared" si="32"/>
        <v>1164511</v>
      </c>
      <c r="F571" s="5" t="str">
        <f t="shared" si="35"/>
        <v>BULLISH</v>
      </c>
      <c r="G571" s="5" t="str">
        <f t="shared" si="34"/>
        <v>STRONG</v>
      </c>
      <c r="H571" s="5" t="str">
        <f t="shared" si="33"/>
        <v>NEUTRAL</v>
      </c>
    </row>
    <row r="572" spans="1:8" ht="13.5" x14ac:dyDescent="0.25">
      <c r="A572" s="3">
        <f>TITRES_STAT!B575</f>
        <v>43136</v>
      </c>
      <c r="B572" s="5">
        <f>TITRES_STAT!C575</f>
        <v>0.4</v>
      </c>
      <c r="C572" s="5">
        <f>TITRES_STAT!D575</f>
        <v>0.4</v>
      </c>
      <c r="D572" s="5">
        <f>TITRES_STAT!E575</f>
        <v>55461</v>
      </c>
      <c r="E572" s="2">
        <f t="shared" si="32"/>
        <v>1164511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0.4</v>
      </c>
      <c r="C573" s="5">
        <f>TITRES_STAT!D576</f>
        <v>0.4</v>
      </c>
      <c r="D573" s="5">
        <f>TITRES_STAT!E576</f>
        <v>55492</v>
      </c>
      <c r="E573" s="2">
        <f t="shared" si="32"/>
        <v>1164511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0.39</v>
      </c>
      <c r="C574" s="5">
        <f>TITRES_STAT!D577</f>
        <v>0.39</v>
      </c>
      <c r="D574" s="5">
        <f>TITRES_STAT!E577</f>
        <v>19991</v>
      </c>
      <c r="E574" s="2">
        <f t="shared" si="32"/>
        <v>1144520</v>
      </c>
      <c r="F574" s="5" t="str">
        <f t="shared" si="35"/>
        <v>BEARISH</v>
      </c>
      <c r="G574" s="5" t="str">
        <f t="shared" si="34"/>
        <v>NEUTRAL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0.4</v>
      </c>
      <c r="C575" s="5">
        <f>TITRES_STAT!D578</f>
        <v>0.4</v>
      </c>
      <c r="D575" s="5">
        <f>TITRES_STAT!E578</f>
        <v>46773</v>
      </c>
      <c r="E575" s="2">
        <f t="shared" si="32"/>
        <v>1191293</v>
      </c>
      <c r="F575" s="5" t="str">
        <f t="shared" si="35"/>
        <v>BULLISH</v>
      </c>
      <c r="G575" s="5" t="str">
        <f t="shared" si="34"/>
        <v>STRONG</v>
      </c>
      <c r="H575" s="5" t="str">
        <f t="shared" si="33"/>
        <v>NEUTRAL</v>
      </c>
    </row>
    <row r="576" spans="1:8" ht="13.5" x14ac:dyDescent="0.25">
      <c r="A576" s="3">
        <f>TITRES_STAT!B579</f>
        <v>43140</v>
      </c>
      <c r="B576" s="5">
        <f>TITRES_STAT!C579</f>
        <v>0.4</v>
      </c>
      <c r="C576" s="5">
        <f>TITRES_STAT!D579</f>
        <v>0.4</v>
      </c>
      <c r="D576" s="5">
        <f>TITRES_STAT!E579</f>
        <v>14755</v>
      </c>
      <c r="E576" s="2">
        <f t="shared" si="32"/>
        <v>1191293</v>
      </c>
      <c r="F576" s="5" t="str">
        <f t="shared" si="35"/>
        <v>BULLISH</v>
      </c>
      <c r="G576" s="5" t="str">
        <f t="shared" si="34"/>
        <v>STRONG</v>
      </c>
      <c r="H576" s="5" t="str">
        <f t="shared" si="33"/>
        <v>NEUTRAL</v>
      </c>
    </row>
    <row r="577" spans="1:8" ht="13.5" x14ac:dyDescent="0.25">
      <c r="A577" s="3">
        <f>TITRES_STAT!B580</f>
        <v>43143</v>
      </c>
      <c r="B577" s="5">
        <f>TITRES_STAT!C580</f>
        <v>0.41</v>
      </c>
      <c r="C577" s="5">
        <f>TITRES_STAT!D580</f>
        <v>0.41</v>
      </c>
      <c r="D577" s="5">
        <f>TITRES_STAT!E580</f>
        <v>77217</v>
      </c>
      <c r="E577" s="2">
        <f t="shared" si="32"/>
        <v>1268510</v>
      </c>
      <c r="F577" s="5" t="str">
        <f t="shared" si="35"/>
        <v>BULLISH</v>
      </c>
      <c r="G577" s="5" t="str">
        <f t="shared" si="34"/>
        <v>STRONG</v>
      </c>
      <c r="H577" s="5" t="str">
        <f t="shared" si="33"/>
        <v>CONFIRMED BULLISH</v>
      </c>
    </row>
    <row r="578" spans="1:8" ht="13.5" x14ac:dyDescent="0.25">
      <c r="A578" s="3">
        <f>TITRES_STAT!B581</f>
        <v>43144</v>
      </c>
      <c r="B578" s="5">
        <f>TITRES_STAT!C581</f>
        <v>0.43</v>
      </c>
      <c r="C578" s="5">
        <f>TITRES_STAT!D581</f>
        <v>0.43</v>
      </c>
      <c r="D578" s="5">
        <f>TITRES_STAT!E581</f>
        <v>87678</v>
      </c>
      <c r="E578" s="2">
        <f t="shared" si="32"/>
        <v>1356188</v>
      </c>
      <c r="F578" s="5" t="str">
        <f t="shared" si="35"/>
        <v>BULLISH</v>
      </c>
      <c r="G578" s="5" t="str">
        <f t="shared" si="34"/>
        <v>STRONG</v>
      </c>
      <c r="H578" s="5" t="str">
        <f t="shared" si="33"/>
        <v>CONFIRMED BULLISH</v>
      </c>
    </row>
    <row r="579" spans="1:8" ht="13.5" x14ac:dyDescent="0.25">
      <c r="A579" s="3">
        <f>TITRES_STAT!B582</f>
        <v>43145</v>
      </c>
      <c r="B579" s="5">
        <f>TITRES_STAT!C582</f>
        <v>0.45</v>
      </c>
      <c r="C579" s="5">
        <f>TITRES_STAT!D582</f>
        <v>0.45</v>
      </c>
      <c r="D579" s="5">
        <f>TITRES_STAT!E582</f>
        <v>171247</v>
      </c>
      <c r="E579" s="2">
        <f t="shared" si="32"/>
        <v>1527435</v>
      </c>
      <c r="F579" s="5" t="str">
        <f t="shared" si="35"/>
        <v>BULLISH</v>
      </c>
      <c r="G579" s="5" t="str">
        <f t="shared" si="34"/>
        <v>STRONG</v>
      </c>
      <c r="H579" s="5" t="str">
        <f t="shared" si="33"/>
        <v>CONFIRMED BULLISH</v>
      </c>
    </row>
    <row r="580" spans="1:8" ht="13.5" x14ac:dyDescent="0.25">
      <c r="A580" s="3">
        <f>TITRES_STAT!B583</f>
        <v>43146</v>
      </c>
      <c r="B580" s="5">
        <f>TITRES_STAT!C583</f>
        <v>0.47</v>
      </c>
      <c r="C580" s="5">
        <f>TITRES_STAT!D583</f>
        <v>0.47</v>
      </c>
      <c r="D580" s="5">
        <f>TITRES_STAT!E583</f>
        <v>0</v>
      </c>
      <c r="E580" s="2">
        <f t="shared" ref="E580:E643" si="36">IF(B580&gt;B579, E579+D580, IF(B580&lt;B579, E579-D580, E579))</f>
        <v>1527435</v>
      </c>
      <c r="F580" s="5" t="str">
        <f t="shared" si="35"/>
        <v>BULLISH</v>
      </c>
      <c r="G580" s="5" t="str">
        <f t="shared" si="34"/>
        <v>STRONG</v>
      </c>
      <c r="H580" s="5" t="str">
        <f t="shared" si="33"/>
        <v>CONFIRMED BULLISH</v>
      </c>
    </row>
    <row r="581" spans="1:8" ht="13.5" x14ac:dyDescent="0.25">
      <c r="A581" s="3">
        <f>TITRES_STAT!B584</f>
        <v>43147</v>
      </c>
      <c r="B581" s="5">
        <f>TITRES_STAT!C584</f>
        <v>0.46</v>
      </c>
      <c r="C581" s="5">
        <f>TITRES_STAT!D584</f>
        <v>0.46</v>
      </c>
      <c r="D581" s="5">
        <f>TITRES_STAT!E584</f>
        <v>378588</v>
      </c>
      <c r="E581" s="2">
        <f t="shared" si="36"/>
        <v>1148847</v>
      </c>
      <c r="F581" s="5" t="str">
        <f t="shared" si="35"/>
        <v>BEARISH</v>
      </c>
      <c r="G581" s="5" t="str">
        <f t="shared" si="34"/>
        <v>WEAK</v>
      </c>
      <c r="H581" s="5" t="str">
        <f t="shared" si="33"/>
        <v>BEARISH DIVERGENCE</v>
      </c>
    </row>
    <row r="582" spans="1:8" ht="13.5" x14ac:dyDescent="0.25">
      <c r="A582" s="3">
        <f>TITRES_STAT!B585</f>
        <v>43150</v>
      </c>
      <c r="B582" s="5">
        <f>TITRES_STAT!C585</f>
        <v>0.46</v>
      </c>
      <c r="C582" s="5">
        <f>TITRES_STAT!D585</f>
        <v>0.46</v>
      </c>
      <c r="D582" s="5">
        <f>TITRES_STAT!E585</f>
        <v>65997</v>
      </c>
      <c r="E582" s="2">
        <f t="shared" si="36"/>
        <v>1148847</v>
      </c>
      <c r="F582" s="5" t="str">
        <f t="shared" si="35"/>
        <v>BEARISH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f>TITRES_STAT!B586</f>
        <v>43151</v>
      </c>
      <c r="B583" s="5">
        <f>TITRES_STAT!C586</f>
        <v>0.44</v>
      </c>
      <c r="C583" s="5">
        <f>TITRES_STAT!D586</f>
        <v>0.44</v>
      </c>
      <c r="D583" s="5">
        <f>TITRES_STAT!E586</f>
        <v>19876</v>
      </c>
      <c r="E583" s="2">
        <f t="shared" si="36"/>
        <v>1128971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WEAK</v>
      </c>
      <c r="H583" s="5" t="str">
        <f t="shared" si="37"/>
        <v>BEARISH DIVERGENCE</v>
      </c>
    </row>
    <row r="584" spans="1:8" ht="13.5" x14ac:dyDescent="0.25">
      <c r="A584" s="3">
        <f>TITRES_STAT!B587</f>
        <v>43152</v>
      </c>
      <c r="B584" s="5">
        <f>TITRES_STAT!C587</f>
        <v>0.42</v>
      </c>
      <c r="C584" s="5">
        <f>TITRES_STAT!D587</f>
        <v>0.42</v>
      </c>
      <c r="D584" s="5">
        <f>TITRES_STAT!E587</f>
        <v>66464</v>
      </c>
      <c r="E584" s="2">
        <f t="shared" si="36"/>
        <v>1062507</v>
      </c>
      <c r="F584" s="5" t="str">
        <f t="shared" ref="F584:F647" si="39">IF(E584&gt;E579,"BULLISH",IF(E584&lt;E579,"BEARISH","NEUTRAL"))</f>
        <v>BEARISH</v>
      </c>
      <c r="G584" s="5" t="str">
        <f t="shared" si="38"/>
        <v>WEAK</v>
      </c>
      <c r="H584" s="5" t="str">
        <f t="shared" si="37"/>
        <v>CONFIRMED BEARISH</v>
      </c>
    </row>
    <row r="585" spans="1:8" ht="13.5" x14ac:dyDescent="0.25">
      <c r="A585" s="3">
        <f>TITRES_STAT!B588</f>
        <v>43153</v>
      </c>
      <c r="B585" s="5">
        <f>TITRES_STAT!C588</f>
        <v>0.42</v>
      </c>
      <c r="C585" s="5">
        <f>TITRES_STAT!D588</f>
        <v>0.42</v>
      </c>
      <c r="D585" s="5">
        <f>TITRES_STAT!E588</f>
        <v>42784</v>
      </c>
      <c r="E585" s="2">
        <f t="shared" si="36"/>
        <v>1062507</v>
      </c>
      <c r="F585" s="5" t="str">
        <f t="shared" si="39"/>
        <v>BEARISH</v>
      </c>
      <c r="G585" s="5" t="str">
        <f t="shared" si="38"/>
        <v>WEAK</v>
      </c>
      <c r="H585" s="5" t="str">
        <f t="shared" si="37"/>
        <v>CONFIRMED BEARISH</v>
      </c>
    </row>
    <row r="586" spans="1:8" ht="13.5" x14ac:dyDescent="0.25">
      <c r="A586" s="3">
        <f>TITRES_STAT!B589</f>
        <v>43154</v>
      </c>
      <c r="B586" s="5">
        <f>TITRES_STAT!C589</f>
        <v>0.43</v>
      </c>
      <c r="C586" s="5">
        <f>TITRES_STAT!D589</f>
        <v>0.43</v>
      </c>
      <c r="D586" s="5">
        <f>TITRES_STAT!E589</f>
        <v>24585</v>
      </c>
      <c r="E586" s="2">
        <f t="shared" si="36"/>
        <v>1087092</v>
      </c>
      <c r="F586" s="5" t="str">
        <f t="shared" si="39"/>
        <v>BEARISH</v>
      </c>
      <c r="G586" s="5" t="str">
        <f t="shared" si="38"/>
        <v>WEAK</v>
      </c>
      <c r="H586" s="5" t="str">
        <f t="shared" si="37"/>
        <v>CONFIRMED BEARISH</v>
      </c>
    </row>
    <row r="587" spans="1:8" ht="13.5" x14ac:dyDescent="0.25">
      <c r="A587" s="3">
        <f>TITRES_STAT!B590</f>
        <v>43157</v>
      </c>
      <c r="B587" s="5">
        <f>TITRES_STAT!C590</f>
        <v>0.44</v>
      </c>
      <c r="C587" s="5">
        <f>TITRES_STAT!D590</f>
        <v>0.44</v>
      </c>
      <c r="D587" s="5">
        <f>TITRES_STAT!E590</f>
        <v>61281</v>
      </c>
      <c r="E587" s="2">
        <f t="shared" si="36"/>
        <v>1148373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0.44</v>
      </c>
      <c r="C588" s="5">
        <f>TITRES_STAT!D591</f>
        <v>0.44</v>
      </c>
      <c r="D588" s="5">
        <f>TITRES_STAT!E591</f>
        <v>4862</v>
      </c>
      <c r="E588" s="2">
        <f t="shared" si="36"/>
        <v>1148373</v>
      </c>
      <c r="F588" s="5" t="str">
        <f t="shared" si="39"/>
        <v>BULLISH</v>
      </c>
      <c r="G588" s="5" t="str">
        <f t="shared" si="38"/>
        <v>NEUTRAL</v>
      </c>
      <c r="H588" s="5" t="str">
        <f t="shared" si="37"/>
        <v>NEUTRAL</v>
      </c>
    </row>
    <row r="589" spans="1:8" ht="13.5" x14ac:dyDescent="0.25">
      <c r="A589" s="3">
        <f>TITRES_STAT!B592</f>
        <v>43159</v>
      </c>
      <c r="B589" s="5">
        <f>TITRES_STAT!C592</f>
        <v>0.44</v>
      </c>
      <c r="C589" s="5">
        <f>TITRES_STAT!D592</f>
        <v>0.44</v>
      </c>
      <c r="D589" s="5">
        <f>TITRES_STAT!E592</f>
        <v>19390</v>
      </c>
      <c r="E589" s="2">
        <f t="shared" si="36"/>
        <v>1148373</v>
      </c>
      <c r="F589" s="5" t="str">
        <f t="shared" si="39"/>
        <v>BULLISH</v>
      </c>
      <c r="G589" s="5" t="str">
        <f t="shared" si="38"/>
        <v>STRONG</v>
      </c>
      <c r="H589" s="5" t="str">
        <f t="shared" si="37"/>
        <v>CONFIRMED BULLISH</v>
      </c>
    </row>
    <row r="590" spans="1:8" ht="13.5" x14ac:dyDescent="0.25">
      <c r="A590" s="3">
        <f>TITRES_STAT!B593</f>
        <v>43160</v>
      </c>
      <c r="B590" s="5">
        <f>TITRES_STAT!C593</f>
        <v>0.45</v>
      </c>
      <c r="C590" s="5">
        <f>TITRES_STAT!D593</f>
        <v>0.45</v>
      </c>
      <c r="D590" s="5">
        <f>TITRES_STAT!E593</f>
        <v>44800</v>
      </c>
      <c r="E590" s="2">
        <f t="shared" si="36"/>
        <v>1193173</v>
      </c>
      <c r="F590" s="5" t="str">
        <f t="shared" si="39"/>
        <v>BULLISH</v>
      </c>
      <c r="G590" s="5" t="str">
        <f t="shared" si="38"/>
        <v>STRONG</v>
      </c>
      <c r="H590" s="5" t="str">
        <f t="shared" si="37"/>
        <v>CONFIRMED BULLISH</v>
      </c>
    </row>
    <row r="591" spans="1:8" ht="13.5" x14ac:dyDescent="0.25">
      <c r="A591" s="3">
        <f>TITRES_STAT!B594</f>
        <v>43161</v>
      </c>
      <c r="B591" s="5">
        <f>TITRES_STAT!C594</f>
        <v>0.45</v>
      </c>
      <c r="C591" s="5">
        <f>TITRES_STAT!D594</f>
        <v>0.45</v>
      </c>
      <c r="D591" s="5">
        <f>TITRES_STAT!E594</f>
        <v>14394</v>
      </c>
      <c r="E591" s="2">
        <f t="shared" si="36"/>
        <v>1193173</v>
      </c>
      <c r="F591" s="5" t="str">
        <f t="shared" si="39"/>
        <v>BULLISH</v>
      </c>
      <c r="G591" s="5" t="str">
        <f t="shared" si="38"/>
        <v>STRONG</v>
      </c>
      <c r="H591" s="5" t="str">
        <f t="shared" si="37"/>
        <v>CONFIRMED BULLISH</v>
      </c>
    </row>
    <row r="592" spans="1:8" ht="13.5" x14ac:dyDescent="0.25">
      <c r="A592" s="3">
        <f>TITRES_STAT!B595</f>
        <v>43164</v>
      </c>
      <c r="B592" s="5">
        <f>TITRES_STAT!C595</f>
        <v>0.45</v>
      </c>
      <c r="C592" s="5">
        <f>TITRES_STAT!D595</f>
        <v>0.45</v>
      </c>
      <c r="D592" s="5">
        <f>TITRES_STAT!E595</f>
        <v>32912</v>
      </c>
      <c r="E592" s="2">
        <f t="shared" si="36"/>
        <v>1193173</v>
      </c>
      <c r="F592" s="5" t="str">
        <f t="shared" si="39"/>
        <v>BULLISH</v>
      </c>
      <c r="G592" s="5" t="str">
        <f t="shared" si="38"/>
        <v>STRONG</v>
      </c>
      <c r="H592" s="5" t="str">
        <f t="shared" si="37"/>
        <v>CONFIRMED BULLISH</v>
      </c>
    </row>
    <row r="593" spans="1:8" ht="13.5" x14ac:dyDescent="0.25">
      <c r="A593" s="3">
        <f>TITRES_STAT!B596</f>
        <v>43165</v>
      </c>
      <c r="B593" s="5">
        <f>TITRES_STAT!C596</f>
        <v>0.45</v>
      </c>
      <c r="C593" s="5">
        <f>TITRES_STAT!D596</f>
        <v>0.45</v>
      </c>
      <c r="D593" s="5">
        <f>TITRES_STAT!E596</f>
        <v>10643</v>
      </c>
      <c r="E593" s="2">
        <f t="shared" si="36"/>
        <v>1193173</v>
      </c>
      <c r="F593" s="5" t="str">
        <f t="shared" si="39"/>
        <v>BULLISH</v>
      </c>
      <c r="G593" s="5" t="str">
        <f t="shared" si="38"/>
        <v>STRONG</v>
      </c>
      <c r="H593" s="5" t="str">
        <f t="shared" si="37"/>
        <v>CONFIRMED BULLISH</v>
      </c>
    </row>
    <row r="594" spans="1:8" ht="13.5" x14ac:dyDescent="0.25">
      <c r="A594" s="3">
        <f>TITRES_STAT!B597</f>
        <v>43166</v>
      </c>
      <c r="B594" s="5">
        <f>TITRES_STAT!C597</f>
        <v>0.45</v>
      </c>
      <c r="C594" s="5">
        <f>TITRES_STAT!D597</f>
        <v>0.45</v>
      </c>
      <c r="D594" s="5">
        <f>TITRES_STAT!E597</f>
        <v>320</v>
      </c>
      <c r="E594" s="2">
        <f t="shared" si="36"/>
        <v>1193173</v>
      </c>
      <c r="F594" s="5" t="str">
        <f t="shared" si="39"/>
        <v>BULLISH</v>
      </c>
      <c r="G594" s="5" t="str">
        <f t="shared" si="38"/>
        <v>STRONG</v>
      </c>
      <c r="H594" s="5" t="str">
        <f t="shared" si="37"/>
        <v>CONFIRMED BULLISH</v>
      </c>
    </row>
    <row r="595" spans="1:8" ht="13.5" x14ac:dyDescent="0.25">
      <c r="A595" s="3">
        <f>TITRES_STAT!B598</f>
        <v>43167</v>
      </c>
      <c r="B595" s="5">
        <f>TITRES_STAT!C598</f>
        <v>0.45</v>
      </c>
      <c r="C595" s="5">
        <f>TITRES_STAT!D598</f>
        <v>0.45</v>
      </c>
      <c r="D595" s="5">
        <f>TITRES_STAT!E598</f>
        <v>20509</v>
      </c>
      <c r="E595" s="2">
        <f t="shared" si="36"/>
        <v>1193173</v>
      </c>
      <c r="F595" s="5" t="str">
        <f t="shared" si="39"/>
        <v>NEUTRAL</v>
      </c>
      <c r="G595" s="5" t="str">
        <f t="shared" si="38"/>
        <v>NEUTRAL</v>
      </c>
      <c r="H595" s="5" t="str">
        <f t="shared" si="37"/>
        <v>NEUTRAL</v>
      </c>
    </row>
    <row r="596" spans="1:8" ht="13.5" x14ac:dyDescent="0.25">
      <c r="A596" s="3">
        <f>TITRES_STAT!B599</f>
        <v>43168</v>
      </c>
      <c r="B596" s="5">
        <f>TITRES_STAT!C599</f>
        <v>0.45</v>
      </c>
      <c r="C596" s="5">
        <f>TITRES_STAT!D599</f>
        <v>0.45</v>
      </c>
      <c r="D596" s="5">
        <f>TITRES_STAT!E599</f>
        <v>25628</v>
      </c>
      <c r="E596" s="2">
        <f t="shared" si="36"/>
        <v>1193173</v>
      </c>
      <c r="F596" s="5" t="str">
        <f t="shared" si="39"/>
        <v>NEUTRAL</v>
      </c>
      <c r="G596" s="5" t="str">
        <f t="shared" si="38"/>
        <v>NEUTRAL</v>
      </c>
      <c r="H596" s="5" t="str">
        <f t="shared" si="37"/>
        <v>NEUTRAL</v>
      </c>
    </row>
    <row r="597" spans="1:8" ht="13.5" x14ac:dyDescent="0.25">
      <c r="A597" s="3">
        <f>TITRES_STAT!B600</f>
        <v>43171</v>
      </c>
      <c r="B597" s="5">
        <f>TITRES_STAT!C600</f>
        <v>0.45</v>
      </c>
      <c r="C597" s="5">
        <f>TITRES_STAT!D600</f>
        <v>0.45</v>
      </c>
      <c r="D597" s="5">
        <f>TITRES_STAT!E600</f>
        <v>4565</v>
      </c>
      <c r="E597" s="2">
        <f t="shared" si="36"/>
        <v>1193173</v>
      </c>
      <c r="F597" s="5" t="str">
        <f t="shared" si="39"/>
        <v>NEUTRAL</v>
      </c>
      <c r="G597" s="5" t="str">
        <f t="shared" si="38"/>
        <v>NEUTRAL</v>
      </c>
      <c r="H597" s="5" t="str">
        <f t="shared" si="37"/>
        <v>NEUTRAL</v>
      </c>
    </row>
    <row r="598" spans="1:8" ht="13.5" x14ac:dyDescent="0.25">
      <c r="A598" s="3">
        <f>TITRES_STAT!B601</f>
        <v>43172</v>
      </c>
      <c r="B598" s="5">
        <f>TITRES_STAT!C601</f>
        <v>0.45</v>
      </c>
      <c r="C598" s="5">
        <f>TITRES_STAT!D601</f>
        <v>0.45</v>
      </c>
      <c r="D598" s="5">
        <f>TITRES_STAT!E601</f>
        <v>16426</v>
      </c>
      <c r="E598" s="2">
        <f t="shared" si="36"/>
        <v>1193173</v>
      </c>
      <c r="F598" s="5" t="str">
        <f t="shared" si="39"/>
        <v>NEUTRAL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43173</v>
      </c>
      <c r="B599" s="5">
        <f>TITRES_STAT!C602</f>
        <v>0.43</v>
      </c>
      <c r="C599" s="5">
        <f>TITRES_STAT!D602</f>
        <v>0.43</v>
      </c>
      <c r="D599" s="5">
        <f>TITRES_STAT!E602</f>
        <v>16558</v>
      </c>
      <c r="E599" s="2">
        <f t="shared" si="36"/>
        <v>1176615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0.44</v>
      </c>
      <c r="C600" s="5">
        <f>TITRES_STAT!D603</f>
        <v>0.44</v>
      </c>
      <c r="D600" s="5">
        <f>TITRES_STAT!E603</f>
        <v>451</v>
      </c>
      <c r="E600" s="2">
        <f t="shared" si="36"/>
        <v>1177066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CONFIRMED BEARISH</v>
      </c>
    </row>
    <row r="601" spans="1:8" ht="13.5" x14ac:dyDescent="0.25">
      <c r="A601" s="3">
        <f>TITRES_STAT!B604</f>
        <v>43175</v>
      </c>
      <c r="B601" s="5">
        <f>TITRES_STAT!C604</f>
        <v>0.43</v>
      </c>
      <c r="C601" s="5">
        <f>TITRES_STAT!D604</f>
        <v>0.43</v>
      </c>
      <c r="D601" s="5">
        <f>TITRES_STAT!E604</f>
        <v>11650</v>
      </c>
      <c r="E601" s="2">
        <f t="shared" si="36"/>
        <v>1165416</v>
      </c>
      <c r="F601" s="5" t="str">
        <f t="shared" si="39"/>
        <v>BEARISH</v>
      </c>
      <c r="G601" s="5" t="str">
        <f t="shared" si="38"/>
        <v>WEAK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0.42</v>
      </c>
      <c r="C602" s="5">
        <f>TITRES_STAT!D605</f>
        <v>0.42</v>
      </c>
      <c r="D602" s="5">
        <f>TITRES_STAT!E605</f>
        <v>25090</v>
      </c>
      <c r="E602" s="2">
        <f t="shared" si="36"/>
        <v>1140326</v>
      </c>
      <c r="F602" s="5" t="str">
        <f t="shared" si="39"/>
        <v>BEARISH</v>
      </c>
      <c r="G602" s="5" t="str">
        <f t="shared" si="38"/>
        <v>WEAK</v>
      </c>
      <c r="H602" s="5" t="str">
        <f t="shared" si="37"/>
        <v>CONFIRMED BEARISH</v>
      </c>
    </row>
    <row r="603" spans="1:8" ht="13.5" x14ac:dyDescent="0.25">
      <c r="A603" s="3">
        <f>TITRES_STAT!B606</f>
        <v>43180</v>
      </c>
      <c r="B603" s="5">
        <f>TITRES_STAT!C606</f>
        <v>0.42</v>
      </c>
      <c r="C603" s="5">
        <f>TITRES_STAT!D606</f>
        <v>0.42</v>
      </c>
      <c r="D603" s="5">
        <f>TITRES_STAT!E606</f>
        <v>96986</v>
      </c>
      <c r="E603" s="2">
        <f t="shared" si="36"/>
        <v>1140326</v>
      </c>
      <c r="F603" s="5" t="str">
        <f t="shared" si="39"/>
        <v>BEARISH</v>
      </c>
      <c r="G603" s="5" t="str">
        <f t="shared" si="38"/>
        <v>WEAK</v>
      </c>
      <c r="H603" s="5" t="str">
        <f t="shared" si="37"/>
        <v>CONFIRMED BEARISH</v>
      </c>
    </row>
    <row r="604" spans="1:8" ht="13.5" x14ac:dyDescent="0.25">
      <c r="A604" s="3">
        <f>TITRES_STAT!B607</f>
        <v>43181</v>
      </c>
      <c r="B604" s="5">
        <f>TITRES_STAT!C607</f>
        <v>0.42</v>
      </c>
      <c r="C604" s="5">
        <f>TITRES_STAT!D607</f>
        <v>0.42</v>
      </c>
      <c r="D604" s="5">
        <f>TITRES_STAT!E607</f>
        <v>4639</v>
      </c>
      <c r="E604" s="2">
        <f t="shared" si="36"/>
        <v>1140326</v>
      </c>
      <c r="F604" s="5" t="str">
        <f t="shared" si="39"/>
        <v>BEARISH</v>
      </c>
      <c r="G604" s="5" t="str">
        <f t="shared" si="38"/>
        <v>WEAK</v>
      </c>
      <c r="H604" s="5" t="str">
        <f t="shared" si="37"/>
        <v>CONFIRMED BEARISH</v>
      </c>
    </row>
    <row r="605" spans="1:8" ht="13.5" x14ac:dyDescent="0.25">
      <c r="A605" s="3">
        <f>TITRES_STAT!B608</f>
        <v>43182</v>
      </c>
      <c r="B605" s="5">
        <f>TITRES_STAT!C608</f>
        <v>0.42</v>
      </c>
      <c r="C605" s="5">
        <f>TITRES_STAT!D608</f>
        <v>0.42</v>
      </c>
      <c r="D605" s="5">
        <f>TITRES_STAT!E608</f>
        <v>37871</v>
      </c>
      <c r="E605" s="2">
        <f t="shared" si="36"/>
        <v>1140326</v>
      </c>
      <c r="F605" s="5" t="str">
        <f t="shared" si="39"/>
        <v>BEARISH</v>
      </c>
      <c r="G605" s="5" t="str">
        <f t="shared" si="38"/>
        <v>WEAK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0.43</v>
      </c>
      <c r="C606" s="5">
        <f>TITRES_STAT!D609</f>
        <v>0.43</v>
      </c>
      <c r="D606" s="5">
        <f>TITRES_STAT!E609</f>
        <v>2419</v>
      </c>
      <c r="E606" s="2">
        <f t="shared" si="36"/>
        <v>1142745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NEUTRAL</v>
      </c>
    </row>
    <row r="607" spans="1:8" ht="13.5" x14ac:dyDescent="0.25">
      <c r="A607" s="3">
        <f>TITRES_STAT!B610</f>
        <v>43186</v>
      </c>
      <c r="B607" s="5">
        <f>TITRES_STAT!C610</f>
        <v>0.43</v>
      </c>
      <c r="C607" s="5">
        <f>TITRES_STAT!D610</f>
        <v>0.43</v>
      </c>
      <c r="D607" s="5">
        <f>TITRES_STAT!E610</f>
        <v>19377</v>
      </c>
      <c r="E607" s="2">
        <f t="shared" si="36"/>
        <v>1142745</v>
      </c>
      <c r="F607" s="5" t="str">
        <f t="shared" si="39"/>
        <v>BULLISH</v>
      </c>
      <c r="G607" s="5" t="str">
        <f t="shared" si="38"/>
        <v>NEUTRAL</v>
      </c>
      <c r="H607" s="5" t="str">
        <f t="shared" si="37"/>
        <v>CONFIRMED BULLISH</v>
      </c>
    </row>
    <row r="608" spans="1:8" ht="13.5" x14ac:dyDescent="0.25">
      <c r="A608" s="3">
        <f>TITRES_STAT!B611</f>
        <v>43187</v>
      </c>
      <c r="B608" s="5">
        <f>TITRES_STAT!C611</f>
        <v>0.43</v>
      </c>
      <c r="C608" s="5">
        <f>TITRES_STAT!D611</f>
        <v>0.43</v>
      </c>
      <c r="D608" s="5">
        <f>TITRES_STAT!E611</f>
        <v>17784</v>
      </c>
      <c r="E608" s="2">
        <f t="shared" si="36"/>
        <v>1142745</v>
      </c>
      <c r="F608" s="5" t="str">
        <f t="shared" si="39"/>
        <v>BULLISH</v>
      </c>
      <c r="G608" s="5" t="str">
        <f t="shared" si="38"/>
        <v>NEUTRAL</v>
      </c>
      <c r="H608" s="5" t="str">
        <f t="shared" si="37"/>
        <v>CONFIRMED BULLISH</v>
      </c>
    </row>
    <row r="609" spans="1:8" ht="13.5" x14ac:dyDescent="0.25">
      <c r="A609" s="3">
        <f>TITRES_STAT!B612</f>
        <v>43188</v>
      </c>
      <c r="B609" s="5">
        <f>TITRES_STAT!C612</f>
        <v>0.43</v>
      </c>
      <c r="C609" s="5">
        <f>TITRES_STAT!D612</f>
        <v>0.43</v>
      </c>
      <c r="D609" s="5">
        <f>TITRES_STAT!E612</f>
        <v>185</v>
      </c>
      <c r="E609" s="2">
        <f t="shared" si="36"/>
        <v>1142745</v>
      </c>
      <c r="F609" s="5" t="str">
        <f t="shared" si="39"/>
        <v>BULLISH</v>
      </c>
      <c r="G609" s="5" t="str">
        <f t="shared" si="38"/>
        <v>NEUTRAL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0.43</v>
      </c>
      <c r="C610" s="5">
        <f>TITRES_STAT!D613</f>
        <v>0.43</v>
      </c>
      <c r="D610" s="5">
        <f>TITRES_STAT!E613</f>
        <v>45259</v>
      </c>
      <c r="E610" s="2">
        <f t="shared" si="36"/>
        <v>1142745</v>
      </c>
      <c r="F610" s="5" t="str">
        <f t="shared" si="39"/>
        <v>BULLISH</v>
      </c>
      <c r="G610" s="5" t="str">
        <f t="shared" si="38"/>
        <v>NEUTRAL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0.43</v>
      </c>
      <c r="C611" s="5">
        <f>TITRES_STAT!D614</f>
        <v>0.43</v>
      </c>
      <c r="D611" s="5">
        <f>TITRES_STAT!E614</f>
        <v>0</v>
      </c>
      <c r="E611" s="2">
        <f t="shared" si="36"/>
        <v>1142745</v>
      </c>
      <c r="F611" s="5" t="str">
        <f t="shared" si="39"/>
        <v>NEUTRAL</v>
      </c>
      <c r="G611" s="5" t="str">
        <f t="shared" si="38"/>
        <v>NEUTRAL</v>
      </c>
      <c r="H611" s="5" t="str">
        <f t="shared" si="37"/>
        <v>NEUTRAL</v>
      </c>
    </row>
    <row r="612" spans="1:8" ht="13.5" x14ac:dyDescent="0.25">
      <c r="A612" s="3">
        <f>TITRES_STAT!B615</f>
        <v>43193</v>
      </c>
      <c r="B612" s="5">
        <f>TITRES_STAT!C615</f>
        <v>0.43</v>
      </c>
      <c r="C612" s="5">
        <f>TITRES_STAT!D615</f>
        <v>0.43</v>
      </c>
      <c r="D612" s="5">
        <f>TITRES_STAT!E615</f>
        <v>23023</v>
      </c>
      <c r="E612" s="2">
        <f t="shared" si="36"/>
        <v>1142745</v>
      </c>
      <c r="F612" s="5" t="str">
        <f t="shared" si="39"/>
        <v>NEUTRAL</v>
      </c>
      <c r="G612" s="5" t="str">
        <f t="shared" si="38"/>
        <v>NEUTRAL</v>
      </c>
      <c r="H612" s="5" t="str">
        <f t="shared" si="37"/>
        <v>NEUTRAL</v>
      </c>
    </row>
    <row r="613" spans="1:8" ht="13.5" x14ac:dyDescent="0.25">
      <c r="A613" s="3">
        <f>TITRES_STAT!B616</f>
        <v>43194</v>
      </c>
      <c r="B613" s="5">
        <f>TITRES_STAT!C616</f>
        <v>0.43</v>
      </c>
      <c r="C613" s="5">
        <f>TITRES_STAT!D616</f>
        <v>0.43</v>
      </c>
      <c r="D613" s="5">
        <f>TITRES_STAT!E616</f>
        <v>2226</v>
      </c>
      <c r="E613" s="2">
        <f t="shared" si="36"/>
        <v>1142745</v>
      </c>
      <c r="F613" s="5" t="str">
        <f t="shared" si="39"/>
        <v>NEUTRAL</v>
      </c>
      <c r="G613" s="5" t="str">
        <f t="shared" si="38"/>
        <v>NEUTRAL</v>
      </c>
      <c r="H613" s="5" t="str">
        <f t="shared" si="37"/>
        <v>NEUTRAL</v>
      </c>
    </row>
    <row r="614" spans="1:8" ht="13.5" x14ac:dyDescent="0.25">
      <c r="A614" s="3">
        <f>TITRES_STAT!B617</f>
        <v>43195</v>
      </c>
      <c r="B614" s="5">
        <f>TITRES_STAT!C617</f>
        <v>0.43</v>
      </c>
      <c r="C614" s="5">
        <f>TITRES_STAT!D617</f>
        <v>0.43</v>
      </c>
      <c r="D614" s="5">
        <f>TITRES_STAT!E617</f>
        <v>5872</v>
      </c>
      <c r="E614" s="2">
        <f t="shared" si="36"/>
        <v>1142745</v>
      </c>
      <c r="F614" s="5" t="str">
        <f t="shared" si="39"/>
        <v>NEUTRAL</v>
      </c>
      <c r="G614" s="5" t="str">
        <f t="shared" si="38"/>
        <v>NEUTRAL</v>
      </c>
      <c r="H614" s="5" t="str">
        <f t="shared" si="37"/>
        <v>NEUTRAL</v>
      </c>
    </row>
    <row r="615" spans="1:8" ht="13.5" x14ac:dyDescent="0.25">
      <c r="A615" s="3">
        <f>TITRES_STAT!B618</f>
        <v>43196</v>
      </c>
      <c r="B615" s="5">
        <f>TITRES_STAT!C618</f>
        <v>0.43</v>
      </c>
      <c r="C615" s="5">
        <f>TITRES_STAT!D618</f>
        <v>0.43</v>
      </c>
      <c r="D615" s="5">
        <f>TITRES_STAT!E618</f>
        <v>12914</v>
      </c>
      <c r="E615" s="2">
        <f t="shared" si="36"/>
        <v>1142745</v>
      </c>
      <c r="F615" s="5" t="str">
        <f t="shared" si="39"/>
        <v>NEUTRAL</v>
      </c>
      <c r="G615" s="5" t="str">
        <f t="shared" si="38"/>
        <v>NEUTRAL</v>
      </c>
      <c r="H615" s="5" t="str">
        <f t="shared" si="37"/>
        <v>NEUTRAL</v>
      </c>
    </row>
    <row r="616" spans="1:8" ht="13.5" x14ac:dyDescent="0.25">
      <c r="A616" s="3">
        <f>TITRES_STAT!B619</f>
        <v>43200</v>
      </c>
      <c r="B616" s="5">
        <f>TITRES_STAT!C619</f>
        <v>0.45</v>
      </c>
      <c r="C616" s="5">
        <f>TITRES_STAT!D619</f>
        <v>0.45</v>
      </c>
      <c r="D616" s="5">
        <f>TITRES_STAT!E619</f>
        <v>65644</v>
      </c>
      <c r="E616" s="2">
        <f t="shared" si="36"/>
        <v>1208389</v>
      </c>
      <c r="F616" s="5" t="str">
        <f t="shared" si="39"/>
        <v>BULLISH</v>
      </c>
      <c r="G616" s="5" t="str">
        <f t="shared" si="38"/>
        <v>STRONG</v>
      </c>
      <c r="H616" s="5" t="str">
        <f t="shared" si="37"/>
        <v>CONFIRMED BULLISH</v>
      </c>
    </row>
    <row r="617" spans="1:8" ht="13.5" x14ac:dyDescent="0.25">
      <c r="A617" s="3">
        <f>TITRES_STAT!B620</f>
        <v>43201</v>
      </c>
      <c r="B617" s="5">
        <f>TITRES_STAT!C620</f>
        <v>0.47</v>
      </c>
      <c r="C617" s="5">
        <f>TITRES_STAT!D620</f>
        <v>0.47</v>
      </c>
      <c r="D617" s="5">
        <f>TITRES_STAT!E620</f>
        <v>155993</v>
      </c>
      <c r="E617" s="2">
        <f t="shared" si="36"/>
        <v>1364382</v>
      </c>
      <c r="F617" s="5" t="str">
        <f t="shared" si="39"/>
        <v>BULLISH</v>
      </c>
      <c r="G617" s="5" t="str">
        <f t="shared" si="38"/>
        <v>STRONG</v>
      </c>
      <c r="H617" s="5" t="str">
        <f t="shared" si="37"/>
        <v>CONFIRMED BULLISH</v>
      </c>
    </row>
    <row r="618" spans="1:8" ht="13.5" x14ac:dyDescent="0.25">
      <c r="A618" s="3">
        <f>TITRES_STAT!B621</f>
        <v>43202</v>
      </c>
      <c r="B618" s="5">
        <f>TITRES_STAT!C621</f>
        <v>0.49</v>
      </c>
      <c r="C618" s="5">
        <f>TITRES_STAT!D621</f>
        <v>0.49</v>
      </c>
      <c r="D618" s="5">
        <f>TITRES_STAT!E621</f>
        <v>0</v>
      </c>
      <c r="E618" s="2">
        <f t="shared" si="36"/>
        <v>1364382</v>
      </c>
      <c r="F618" s="5" t="str">
        <f t="shared" si="39"/>
        <v>BULLISH</v>
      </c>
      <c r="G618" s="5" t="str">
        <f t="shared" si="38"/>
        <v>STRONG</v>
      </c>
      <c r="H618" s="5" t="str">
        <f t="shared" si="37"/>
        <v>CONFIRMED BULLISH</v>
      </c>
    </row>
    <row r="619" spans="1:8" ht="13.5" x14ac:dyDescent="0.25">
      <c r="A619" s="3">
        <f>TITRES_STAT!B622</f>
        <v>43203</v>
      </c>
      <c r="B619" s="5">
        <f>TITRES_STAT!C622</f>
        <v>0.51</v>
      </c>
      <c r="C619" s="5">
        <f>TITRES_STAT!D622</f>
        <v>0.51</v>
      </c>
      <c r="D619" s="5">
        <f>TITRES_STAT!E622</f>
        <v>253721</v>
      </c>
      <c r="E619" s="2">
        <f t="shared" si="36"/>
        <v>1618103</v>
      </c>
      <c r="F619" s="5" t="str">
        <f t="shared" si="39"/>
        <v>BULLISH</v>
      </c>
      <c r="G619" s="5" t="str">
        <f t="shared" si="38"/>
        <v>STRONG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0.53</v>
      </c>
      <c r="C620" s="5">
        <f>TITRES_STAT!D623</f>
        <v>0.53</v>
      </c>
      <c r="D620" s="5">
        <f>TITRES_STAT!E623</f>
        <v>0</v>
      </c>
      <c r="E620" s="2">
        <f t="shared" si="36"/>
        <v>1618103</v>
      </c>
      <c r="F620" s="5" t="str">
        <f t="shared" si="39"/>
        <v>BULLISH</v>
      </c>
      <c r="G620" s="5" t="str">
        <f t="shared" si="38"/>
        <v>STRONG</v>
      </c>
      <c r="H620" s="5" t="str">
        <f t="shared" si="37"/>
        <v>CONFIRMED BULLISH</v>
      </c>
    </row>
    <row r="621" spans="1:8" ht="13.5" x14ac:dyDescent="0.25">
      <c r="A621" s="3">
        <f>TITRES_STAT!B624</f>
        <v>43207</v>
      </c>
      <c r="B621" s="5">
        <f>TITRES_STAT!C624</f>
        <v>0.56000000000000005</v>
      </c>
      <c r="C621" s="5">
        <f>TITRES_STAT!D624</f>
        <v>0.56000000000000005</v>
      </c>
      <c r="D621" s="5">
        <f>TITRES_STAT!E624</f>
        <v>399870</v>
      </c>
      <c r="E621" s="2">
        <f t="shared" si="36"/>
        <v>2017973</v>
      </c>
      <c r="F621" s="5" t="str">
        <f t="shared" si="39"/>
        <v>BULLISH</v>
      </c>
      <c r="G621" s="5" t="str">
        <f t="shared" si="38"/>
        <v>STRONG</v>
      </c>
      <c r="H621" s="5" t="str">
        <f t="shared" si="37"/>
        <v>CONFIRMED BULLISH</v>
      </c>
    </row>
    <row r="622" spans="1:8" ht="13.5" x14ac:dyDescent="0.25">
      <c r="A622" s="3">
        <f>TITRES_STAT!B625</f>
        <v>43208</v>
      </c>
      <c r="B622" s="5">
        <f>TITRES_STAT!C625</f>
        <v>0.57999999999999996</v>
      </c>
      <c r="C622" s="5">
        <f>TITRES_STAT!D625</f>
        <v>0.57999999999999996</v>
      </c>
      <c r="D622" s="5">
        <f>TITRES_STAT!E625</f>
        <v>0</v>
      </c>
      <c r="E622" s="2">
        <f t="shared" si="36"/>
        <v>2017973</v>
      </c>
      <c r="F622" s="5" t="str">
        <f t="shared" si="39"/>
        <v>BULLISH</v>
      </c>
      <c r="G622" s="5" t="str">
        <f t="shared" si="38"/>
        <v>STRONG</v>
      </c>
      <c r="H622" s="5" t="str">
        <f t="shared" si="37"/>
        <v>CONFIRMED BULLISH</v>
      </c>
    </row>
    <row r="623" spans="1:8" ht="13.5" x14ac:dyDescent="0.25">
      <c r="A623" s="3">
        <f>TITRES_STAT!B626</f>
        <v>43209</v>
      </c>
      <c r="B623" s="5">
        <f>TITRES_STAT!C626</f>
        <v>0.6</v>
      </c>
      <c r="C623" s="5">
        <f>TITRES_STAT!D626</f>
        <v>0.6</v>
      </c>
      <c r="D623" s="5">
        <f>TITRES_STAT!E626</f>
        <v>0</v>
      </c>
      <c r="E623" s="2">
        <f t="shared" si="36"/>
        <v>2017973</v>
      </c>
      <c r="F623" s="5" t="str">
        <f t="shared" si="39"/>
        <v>BULLISH</v>
      </c>
      <c r="G623" s="5" t="str">
        <f t="shared" si="38"/>
        <v>STRONG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0.62</v>
      </c>
      <c r="C624" s="5">
        <f>TITRES_STAT!D627</f>
        <v>0.62</v>
      </c>
      <c r="D624" s="5">
        <f>TITRES_STAT!E627</f>
        <v>0</v>
      </c>
      <c r="E624" s="2">
        <f t="shared" si="36"/>
        <v>2017973</v>
      </c>
      <c r="F624" s="5" t="str">
        <f t="shared" si="39"/>
        <v>BULLISH</v>
      </c>
      <c r="G624" s="5" t="str">
        <f t="shared" si="38"/>
        <v>STRONG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0.6</v>
      </c>
      <c r="C625" s="5">
        <f>TITRES_STAT!D628</f>
        <v>0.6</v>
      </c>
      <c r="D625" s="5">
        <f>TITRES_STAT!E628</f>
        <v>530896</v>
      </c>
      <c r="E625" s="2">
        <f t="shared" si="36"/>
        <v>1487077</v>
      </c>
      <c r="F625" s="5" t="str">
        <f t="shared" si="39"/>
        <v>BEARISH</v>
      </c>
      <c r="G625" s="5" t="str">
        <f t="shared" si="38"/>
        <v>WEAK</v>
      </c>
      <c r="H625" s="5" t="str">
        <f t="shared" si="37"/>
        <v>BEARISH DIVERGENCE</v>
      </c>
    </row>
    <row r="626" spans="1:8" ht="13.5" x14ac:dyDescent="0.25">
      <c r="A626" s="3">
        <f>TITRES_STAT!B629</f>
        <v>43214</v>
      </c>
      <c r="B626" s="5">
        <f>TITRES_STAT!C629</f>
        <v>0.57999999999999996</v>
      </c>
      <c r="C626" s="5">
        <f>TITRES_STAT!D629</f>
        <v>0.57999999999999996</v>
      </c>
      <c r="D626" s="5">
        <f>TITRES_STAT!E629</f>
        <v>0</v>
      </c>
      <c r="E626" s="2">
        <f t="shared" si="36"/>
        <v>1487077</v>
      </c>
      <c r="F626" s="5" t="str">
        <f t="shared" si="39"/>
        <v>BEARISH</v>
      </c>
      <c r="G626" s="5" t="str">
        <f t="shared" si="38"/>
        <v>WEAK</v>
      </c>
      <c r="H626" s="5" t="str">
        <f t="shared" si="37"/>
        <v>BEARISH DIVERGENCE</v>
      </c>
    </row>
    <row r="627" spans="1:8" ht="13.5" x14ac:dyDescent="0.25">
      <c r="A627" s="3">
        <f>TITRES_STAT!B630</f>
        <v>43215</v>
      </c>
      <c r="B627" s="5">
        <f>TITRES_STAT!C630</f>
        <v>0.57999999999999996</v>
      </c>
      <c r="C627" s="5">
        <f>TITRES_STAT!D630</f>
        <v>0.57999999999999996</v>
      </c>
      <c r="D627" s="5">
        <f>TITRES_STAT!E630</f>
        <v>567697</v>
      </c>
      <c r="E627" s="2">
        <f t="shared" si="36"/>
        <v>1487077</v>
      </c>
      <c r="F627" s="5" t="str">
        <f t="shared" si="39"/>
        <v>BEARISH</v>
      </c>
      <c r="G627" s="5" t="str">
        <f t="shared" si="38"/>
        <v>WEAK</v>
      </c>
      <c r="H627" s="5" t="str">
        <f t="shared" si="37"/>
        <v>NEUTRAL</v>
      </c>
    </row>
    <row r="628" spans="1:8" ht="13.5" x14ac:dyDescent="0.25">
      <c r="A628" s="3">
        <f>TITRES_STAT!B631</f>
        <v>43216</v>
      </c>
      <c r="B628" s="5">
        <f>TITRES_STAT!C631</f>
        <v>0.55000000000000004</v>
      </c>
      <c r="C628" s="5">
        <f>TITRES_STAT!D631</f>
        <v>0.55000000000000004</v>
      </c>
      <c r="D628" s="5">
        <f>TITRES_STAT!E631</f>
        <v>110858</v>
      </c>
      <c r="E628" s="2">
        <f t="shared" si="36"/>
        <v>1376219</v>
      </c>
      <c r="F628" s="5" t="str">
        <f t="shared" si="39"/>
        <v>BEARISH</v>
      </c>
      <c r="G628" s="5" t="str">
        <f t="shared" si="38"/>
        <v>WEAK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0.52</v>
      </c>
      <c r="C629" s="5">
        <f>TITRES_STAT!D632</f>
        <v>0.52</v>
      </c>
      <c r="D629" s="5">
        <f>TITRES_STAT!E632</f>
        <v>49841</v>
      </c>
      <c r="E629" s="2">
        <f t="shared" si="36"/>
        <v>1326378</v>
      </c>
      <c r="F629" s="5" t="str">
        <f t="shared" si="39"/>
        <v>BEARISH</v>
      </c>
      <c r="G629" s="5" t="str">
        <f t="shared" si="38"/>
        <v>WEAK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0.5</v>
      </c>
      <c r="C630" s="5">
        <f>TITRES_STAT!D633</f>
        <v>0.5</v>
      </c>
      <c r="D630" s="5">
        <f>TITRES_STAT!E633</f>
        <v>0</v>
      </c>
      <c r="E630" s="2">
        <f t="shared" si="36"/>
        <v>1326378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0.53</v>
      </c>
      <c r="C631" s="5">
        <f>TITRES_STAT!D634</f>
        <v>0.53</v>
      </c>
      <c r="D631" s="5">
        <f>TITRES_STAT!E634</f>
        <v>214710</v>
      </c>
      <c r="E631" s="2">
        <f t="shared" si="36"/>
        <v>1541088</v>
      </c>
      <c r="F631" s="5" t="str">
        <f t="shared" si="39"/>
        <v>BULLISH</v>
      </c>
      <c r="G631" s="5" t="str">
        <f t="shared" si="38"/>
        <v>STRONG</v>
      </c>
      <c r="H631" s="5" t="str">
        <f t="shared" si="37"/>
        <v>BULLISH DIVERGENCE</v>
      </c>
    </row>
    <row r="632" spans="1:8" ht="13.5" x14ac:dyDescent="0.25">
      <c r="A632" s="3">
        <f>TITRES_STAT!B635</f>
        <v>43223</v>
      </c>
      <c r="B632" s="5">
        <f>TITRES_STAT!C635</f>
        <v>0.52</v>
      </c>
      <c r="C632" s="5">
        <f>TITRES_STAT!D635</f>
        <v>0.52</v>
      </c>
      <c r="D632" s="5">
        <f>TITRES_STAT!E635</f>
        <v>218299</v>
      </c>
      <c r="E632" s="2">
        <f t="shared" si="36"/>
        <v>1322789</v>
      </c>
      <c r="F632" s="5" t="str">
        <f t="shared" si="39"/>
        <v>BEARISH</v>
      </c>
      <c r="G632" s="5" t="str">
        <f t="shared" si="38"/>
        <v>WEAK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0.51</v>
      </c>
      <c r="C633" s="5">
        <f>TITRES_STAT!D636</f>
        <v>0.51</v>
      </c>
      <c r="D633" s="5">
        <f>TITRES_STAT!E636</f>
        <v>36520</v>
      </c>
      <c r="E633" s="2">
        <f t="shared" si="36"/>
        <v>1286269</v>
      </c>
      <c r="F633" s="5" t="str">
        <f t="shared" si="39"/>
        <v>BEARISH</v>
      </c>
      <c r="G633" s="5" t="str">
        <f t="shared" si="38"/>
        <v>WEAK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0.51</v>
      </c>
      <c r="C634" s="5">
        <f>TITRES_STAT!D637</f>
        <v>0.51</v>
      </c>
      <c r="D634" s="5">
        <f>TITRES_STAT!E637</f>
        <v>17715</v>
      </c>
      <c r="E634" s="2">
        <f t="shared" si="36"/>
        <v>1286269</v>
      </c>
      <c r="F634" s="5" t="str">
        <f t="shared" si="39"/>
        <v>BEARISH</v>
      </c>
      <c r="G634" s="5" t="str">
        <f t="shared" si="38"/>
        <v>WEAK</v>
      </c>
      <c r="H634" s="5" t="str">
        <f t="shared" si="37"/>
        <v>CONFIRMED BEARISH</v>
      </c>
    </row>
    <row r="635" spans="1:8" ht="13.5" x14ac:dyDescent="0.25">
      <c r="A635" s="3">
        <f>TITRES_STAT!B638</f>
        <v>43228</v>
      </c>
      <c r="B635" s="5">
        <f>TITRES_STAT!C638</f>
        <v>0.5</v>
      </c>
      <c r="C635" s="5">
        <f>TITRES_STAT!D638</f>
        <v>0.5</v>
      </c>
      <c r="D635" s="5">
        <f>TITRES_STAT!E638</f>
        <v>96565</v>
      </c>
      <c r="E635" s="2">
        <f t="shared" si="36"/>
        <v>1189704</v>
      </c>
      <c r="F635" s="5" t="str">
        <f t="shared" si="39"/>
        <v>BEARISH</v>
      </c>
      <c r="G635" s="5" t="str">
        <f t="shared" si="38"/>
        <v>WEAK</v>
      </c>
      <c r="H635" s="5" t="str">
        <f t="shared" si="37"/>
        <v>NEUTRAL</v>
      </c>
    </row>
    <row r="636" spans="1:8" ht="13.5" x14ac:dyDescent="0.25">
      <c r="A636" s="3">
        <f>TITRES_STAT!B639</f>
        <v>43229</v>
      </c>
      <c r="B636" s="5">
        <f>TITRES_STAT!C639</f>
        <v>0.51</v>
      </c>
      <c r="C636" s="5">
        <f>TITRES_STAT!D639</f>
        <v>0.51</v>
      </c>
      <c r="D636" s="5">
        <f>TITRES_STAT!E639</f>
        <v>76842</v>
      </c>
      <c r="E636" s="2">
        <f t="shared" si="36"/>
        <v>1266546</v>
      </c>
      <c r="F636" s="5" t="str">
        <f t="shared" si="39"/>
        <v>BEARISH</v>
      </c>
      <c r="G636" s="5" t="str">
        <f t="shared" si="38"/>
        <v>WEAK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0.52</v>
      </c>
      <c r="C637" s="5">
        <f>TITRES_STAT!D640</f>
        <v>0.52</v>
      </c>
      <c r="D637" s="5">
        <f>TITRES_STAT!E640</f>
        <v>48417</v>
      </c>
      <c r="E637" s="2">
        <f t="shared" si="36"/>
        <v>1314963</v>
      </c>
      <c r="F637" s="5" t="str">
        <f t="shared" si="39"/>
        <v>BEARISH</v>
      </c>
      <c r="G637" s="5" t="str">
        <f t="shared" si="38"/>
        <v>NEUTRAL</v>
      </c>
      <c r="H637" s="5" t="str">
        <f t="shared" si="37"/>
        <v>NEUTRAL</v>
      </c>
    </row>
    <row r="638" spans="1:8" ht="13.5" x14ac:dyDescent="0.25">
      <c r="A638" s="3">
        <f>TITRES_STAT!B641</f>
        <v>43231</v>
      </c>
      <c r="B638" s="5">
        <f>TITRES_STAT!C641</f>
        <v>0.55000000000000004</v>
      </c>
      <c r="C638" s="5">
        <f>TITRES_STAT!D641</f>
        <v>0.55000000000000004</v>
      </c>
      <c r="D638" s="5">
        <f>TITRES_STAT!E641</f>
        <v>105701</v>
      </c>
      <c r="E638" s="2">
        <f t="shared" si="36"/>
        <v>1420664</v>
      </c>
      <c r="F638" s="5" t="str">
        <f t="shared" si="39"/>
        <v>BULLISH</v>
      </c>
      <c r="G638" s="5" t="str">
        <f t="shared" si="38"/>
        <v>STRONG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0.56999999999999995</v>
      </c>
      <c r="C639" s="5">
        <f>TITRES_STAT!D642</f>
        <v>0.56999999999999995</v>
      </c>
      <c r="D639" s="5">
        <f>TITRES_STAT!E642</f>
        <v>83978</v>
      </c>
      <c r="E639" s="2">
        <f t="shared" si="36"/>
        <v>1504642</v>
      </c>
      <c r="F639" s="5" t="str">
        <f t="shared" si="39"/>
        <v>BULLISH</v>
      </c>
      <c r="G639" s="5" t="str">
        <f t="shared" si="38"/>
        <v>STRONG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0.57999999999999996</v>
      </c>
      <c r="C640" s="5">
        <f>TITRES_STAT!D643</f>
        <v>0.57999999999999996</v>
      </c>
      <c r="D640" s="5">
        <f>TITRES_STAT!E643</f>
        <v>213077</v>
      </c>
      <c r="E640" s="2">
        <f t="shared" si="36"/>
        <v>1717719</v>
      </c>
      <c r="F640" s="5" t="str">
        <f t="shared" si="39"/>
        <v>BULLISH</v>
      </c>
      <c r="G640" s="5" t="str">
        <f t="shared" si="38"/>
        <v>STRONG</v>
      </c>
      <c r="H640" s="5" t="str">
        <f t="shared" si="37"/>
        <v>CONFIRMED BULLISH</v>
      </c>
    </row>
    <row r="641" spans="1:8" ht="13.5" x14ac:dyDescent="0.25">
      <c r="A641" s="3">
        <f>TITRES_STAT!B644</f>
        <v>43236</v>
      </c>
      <c r="B641" s="5">
        <f>TITRES_STAT!C644</f>
        <v>0.56999999999999995</v>
      </c>
      <c r="C641" s="5">
        <f>TITRES_STAT!D644</f>
        <v>0.56999999999999995</v>
      </c>
      <c r="D641" s="5">
        <f>TITRES_STAT!E644</f>
        <v>42824</v>
      </c>
      <c r="E641" s="2">
        <f t="shared" si="36"/>
        <v>1674895</v>
      </c>
      <c r="F641" s="5" t="str">
        <f t="shared" si="39"/>
        <v>BULLISH</v>
      </c>
      <c r="G641" s="5" t="str">
        <f t="shared" si="38"/>
        <v>STRONG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0.56000000000000005</v>
      </c>
      <c r="C642" s="5">
        <f>TITRES_STAT!D645</f>
        <v>0.56000000000000005</v>
      </c>
      <c r="D642" s="5">
        <f>TITRES_STAT!E645</f>
        <v>22521</v>
      </c>
      <c r="E642" s="2">
        <f t="shared" si="36"/>
        <v>1652374</v>
      </c>
      <c r="F642" s="5" t="str">
        <f t="shared" si="39"/>
        <v>BULLISH</v>
      </c>
      <c r="G642" s="5" t="str">
        <f t="shared" si="38"/>
        <v>STRONG</v>
      </c>
      <c r="H642" s="5" t="str">
        <f t="shared" si="37"/>
        <v>CONFIRMED BULLISH</v>
      </c>
    </row>
    <row r="643" spans="1:8" ht="13.5" x14ac:dyDescent="0.25">
      <c r="A643" s="3">
        <f>TITRES_STAT!B646</f>
        <v>43238</v>
      </c>
      <c r="B643" s="5">
        <f>TITRES_STAT!C646</f>
        <v>0.56000000000000005</v>
      </c>
      <c r="C643" s="5">
        <f>TITRES_STAT!D646</f>
        <v>0.56000000000000005</v>
      </c>
      <c r="D643" s="5">
        <f>TITRES_STAT!E646</f>
        <v>25650</v>
      </c>
      <c r="E643" s="2">
        <f t="shared" si="36"/>
        <v>1652374</v>
      </c>
      <c r="F643" s="5" t="str">
        <f t="shared" si="39"/>
        <v>BULLISH</v>
      </c>
      <c r="G643" s="5" t="str">
        <f t="shared" si="38"/>
        <v>STRONG</v>
      </c>
      <c r="H643" s="5" t="str">
        <f t="shared" si="37"/>
        <v>CONFIRMED BULLISH</v>
      </c>
    </row>
    <row r="644" spans="1:8" ht="13.5" x14ac:dyDescent="0.25">
      <c r="A644" s="3">
        <f>TITRES_STAT!B647</f>
        <v>43241</v>
      </c>
      <c r="B644" s="5">
        <f>TITRES_STAT!C647</f>
        <v>0.55000000000000004</v>
      </c>
      <c r="C644" s="5">
        <f>TITRES_STAT!D647</f>
        <v>0.55000000000000004</v>
      </c>
      <c r="D644" s="5">
        <f>TITRES_STAT!E647</f>
        <v>16355</v>
      </c>
      <c r="E644" s="2">
        <f t="shared" ref="E644:E707" si="40">IF(B644&gt;B643, E643+D644, IF(B644&lt;B643, E643-D644, E643))</f>
        <v>1636019</v>
      </c>
      <c r="F644" s="5" t="str">
        <f t="shared" si="39"/>
        <v>BULLISH</v>
      </c>
      <c r="G644" s="5" t="str">
        <f t="shared" si="38"/>
        <v>STRONG</v>
      </c>
      <c r="H644" s="5" t="str">
        <f t="shared" si="37"/>
        <v>BULLISH DIVERGENCE</v>
      </c>
    </row>
    <row r="645" spans="1:8" ht="13.5" x14ac:dyDescent="0.25">
      <c r="A645" s="3">
        <f>TITRES_STAT!B648</f>
        <v>43242</v>
      </c>
      <c r="B645" s="5">
        <f>TITRES_STAT!C648</f>
        <v>0.55000000000000004</v>
      </c>
      <c r="C645" s="5">
        <f>TITRES_STAT!D648</f>
        <v>0.55000000000000004</v>
      </c>
      <c r="D645" s="5">
        <f>TITRES_STAT!E648</f>
        <v>75805</v>
      </c>
      <c r="E645" s="2">
        <f t="shared" si="40"/>
        <v>1636019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0.53</v>
      </c>
      <c r="C646" s="5">
        <f>TITRES_STAT!D649</f>
        <v>0.53</v>
      </c>
      <c r="D646" s="5">
        <f>TITRES_STAT!E649</f>
        <v>55985</v>
      </c>
      <c r="E646" s="2">
        <f t="shared" si="40"/>
        <v>1580034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0.54</v>
      </c>
      <c r="C647" s="5">
        <f>TITRES_STAT!D650</f>
        <v>0.54</v>
      </c>
      <c r="D647" s="5">
        <f>TITRES_STAT!E650</f>
        <v>40006</v>
      </c>
      <c r="E647" s="2">
        <f t="shared" si="40"/>
        <v>1620040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CONFIRMED BEARISH</v>
      </c>
    </row>
    <row r="648" spans="1:8" ht="13.5" x14ac:dyDescent="0.25">
      <c r="A648" s="3">
        <f>TITRES_STAT!B651</f>
        <v>43245</v>
      </c>
      <c r="B648" s="5">
        <f>TITRES_STAT!C651</f>
        <v>0.53</v>
      </c>
      <c r="C648" s="5">
        <f>TITRES_STAT!D651</f>
        <v>0.53</v>
      </c>
      <c r="D648" s="5">
        <f>TITRES_STAT!E651</f>
        <v>44749</v>
      </c>
      <c r="E648" s="2">
        <f t="shared" si="40"/>
        <v>1575291</v>
      </c>
      <c r="F648" s="5" t="str">
        <f t="shared" ref="F648:F711" si="43">IF(E648&gt;E643,"BULLISH",IF(E648&lt;E643,"BEARISH","NEUTRAL"))</f>
        <v>BEARISH</v>
      </c>
      <c r="G648" s="5" t="str">
        <f t="shared" si="42"/>
        <v>WEAK</v>
      </c>
      <c r="H648" s="5" t="str">
        <f t="shared" si="41"/>
        <v>CONFIRMED BEARISH</v>
      </c>
    </row>
    <row r="649" spans="1:8" ht="13.5" x14ac:dyDescent="0.25">
      <c r="A649" s="3">
        <f>TITRES_STAT!B652</f>
        <v>43248</v>
      </c>
      <c r="B649" s="5">
        <f>TITRES_STAT!C652</f>
        <v>0.54</v>
      </c>
      <c r="C649" s="5">
        <f>TITRES_STAT!D652</f>
        <v>0.54</v>
      </c>
      <c r="D649" s="5">
        <f>TITRES_STAT!E652</f>
        <v>22786</v>
      </c>
      <c r="E649" s="2">
        <f t="shared" si="40"/>
        <v>1598077</v>
      </c>
      <c r="F649" s="5" t="str">
        <f t="shared" si="43"/>
        <v>BEARISH</v>
      </c>
      <c r="G649" s="5" t="str">
        <f t="shared" si="42"/>
        <v>WEAK</v>
      </c>
      <c r="H649" s="5" t="str">
        <f t="shared" si="41"/>
        <v>CONFIRMED BEARISH</v>
      </c>
    </row>
    <row r="650" spans="1:8" ht="13.5" x14ac:dyDescent="0.25">
      <c r="A650" s="3">
        <f>TITRES_STAT!B653</f>
        <v>43249</v>
      </c>
      <c r="B650" s="5">
        <f>TITRES_STAT!C653</f>
        <v>0.55000000000000004</v>
      </c>
      <c r="C650" s="5">
        <f>TITRES_STAT!D653</f>
        <v>0.55000000000000004</v>
      </c>
      <c r="D650" s="5">
        <f>TITRES_STAT!E653</f>
        <v>19363</v>
      </c>
      <c r="E650" s="2">
        <f t="shared" si="40"/>
        <v>1617440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NEUTRAL</v>
      </c>
    </row>
    <row r="651" spans="1:8" ht="13.5" x14ac:dyDescent="0.25">
      <c r="A651" s="3">
        <f>TITRES_STAT!B654</f>
        <v>43250</v>
      </c>
      <c r="B651" s="5">
        <f>TITRES_STAT!C654</f>
        <v>0.55000000000000004</v>
      </c>
      <c r="C651" s="5">
        <f>TITRES_STAT!D654</f>
        <v>0.55000000000000004</v>
      </c>
      <c r="D651" s="5">
        <f>TITRES_STAT!E654</f>
        <v>88748</v>
      </c>
      <c r="E651" s="2">
        <f t="shared" si="40"/>
        <v>1617440</v>
      </c>
      <c r="F651" s="5" t="str">
        <f t="shared" si="43"/>
        <v>BULLISH</v>
      </c>
      <c r="G651" s="5" t="str">
        <f t="shared" si="42"/>
        <v>STRONG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0.55000000000000004</v>
      </c>
      <c r="C652" s="5">
        <f>TITRES_STAT!D655</f>
        <v>0.55000000000000004</v>
      </c>
      <c r="D652" s="5">
        <f>TITRES_STAT!E655</f>
        <v>20209</v>
      </c>
      <c r="E652" s="2">
        <f t="shared" si="40"/>
        <v>1617440</v>
      </c>
      <c r="F652" s="5" t="str">
        <f t="shared" si="43"/>
        <v>BEARISH</v>
      </c>
      <c r="G652" s="5" t="str">
        <f t="shared" si="42"/>
        <v>NEUTRAL</v>
      </c>
      <c r="H652" s="5" t="str">
        <f t="shared" si="41"/>
        <v>BEARISH DIVERGENCE</v>
      </c>
    </row>
    <row r="653" spans="1:8" ht="13.5" x14ac:dyDescent="0.25">
      <c r="A653" s="3">
        <f>TITRES_STAT!B656</f>
        <v>43252</v>
      </c>
      <c r="B653" s="5">
        <f>TITRES_STAT!C656</f>
        <v>0.54</v>
      </c>
      <c r="C653" s="5">
        <f>TITRES_STAT!D656</f>
        <v>0.54</v>
      </c>
      <c r="D653" s="5">
        <f>TITRES_STAT!E656</f>
        <v>16086</v>
      </c>
      <c r="E653" s="2">
        <f t="shared" si="40"/>
        <v>1601354</v>
      </c>
      <c r="F653" s="5" t="str">
        <f t="shared" si="43"/>
        <v>BULLISH</v>
      </c>
      <c r="G653" s="5" t="str">
        <f t="shared" si="42"/>
        <v>NEUTRAL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0.54</v>
      </c>
      <c r="C654" s="5">
        <f>TITRES_STAT!D657</f>
        <v>0.54</v>
      </c>
      <c r="D654" s="5">
        <f>TITRES_STAT!E657</f>
        <v>42510</v>
      </c>
      <c r="E654" s="2">
        <f t="shared" si="40"/>
        <v>1601354</v>
      </c>
      <c r="F654" s="5" t="str">
        <f t="shared" si="43"/>
        <v>BULLISH</v>
      </c>
      <c r="G654" s="5" t="str">
        <f t="shared" si="42"/>
        <v>NEUTRAL</v>
      </c>
      <c r="H654" s="5" t="str">
        <f t="shared" si="41"/>
        <v>NEUTRAL</v>
      </c>
    </row>
    <row r="655" spans="1:8" ht="13.5" x14ac:dyDescent="0.25">
      <c r="A655" s="3">
        <f>TITRES_STAT!B658</f>
        <v>43256</v>
      </c>
      <c r="B655" s="5">
        <f>TITRES_STAT!C658</f>
        <v>0.54</v>
      </c>
      <c r="C655" s="5">
        <f>TITRES_STAT!D658</f>
        <v>0.54</v>
      </c>
      <c r="D655" s="5">
        <f>TITRES_STAT!E658</f>
        <v>8196</v>
      </c>
      <c r="E655" s="2">
        <f t="shared" si="40"/>
        <v>1601354</v>
      </c>
      <c r="F655" s="5" t="str">
        <f t="shared" si="43"/>
        <v>BEARISH</v>
      </c>
      <c r="G655" s="5" t="str">
        <f t="shared" si="42"/>
        <v>NEUTRAL</v>
      </c>
      <c r="H655" s="5" t="str">
        <f t="shared" si="41"/>
        <v>CONFIRMED BEARISH</v>
      </c>
    </row>
    <row r="656" spans="1:8" ht="13.5" x14ac:dyDescent="0.25">
      <c r="A656" s="3">
        <f>TITRES_STAT!B659</f>
        <v>43257</v>
      </c>
      <c r="B656" s="5">
        <f>TITRES_STAT!C659</f>
        <v>0.53</v>
      </c>
      <c r="C656" s="5">
        <f>TITRES_STAT!D659</f>
        <v>0.53</v>
      </c>
      <c r="D656" s="5">
        <f>TITRES_STAT!E659</f>
        <v>44503</v>
      </c>
      <c r="E656" s="2">
        <f t="shared" si="40"/>
        <v>1556851</v>
      </c>
      <c r="F656" s="5" t="str">
        <f t="shared" si="43"/>
        <v>BEARISH</v>
      </c>
      <c r="G656" s="5" t="str">
        <f t="shared" si="42"/>
        <v>WEAK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0.52</v>
      </c>
      <c r="C657" s="5">
        <f>TITRES_STAT!D660</f>
        <v>0.52</v>
      </c>
      <c r="D657" s="5">
        <f>TITRES_STAT!E660</f>
        <v>64976</v>
      </c>
      <c r="E657" s="2">
        <f t="shared" si="40"/>
        <v>1491875</v>
      </c>
      <c r="F657" s="5" t="str">
        <f t="shared" si="43"/>
        <v>BEARISH</v>
      </c>
      <c r="G657" s="5" t="str">
        <f t="shared" si="42"/>
        <v>WEAK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0.53</v>
      </c>
      <c r="C658" s="5">
        <f>TITRES_STAT!D661</f>
        <v>0.53</v>
      </c>
      <c r="D658" s="5">
        <f>TITRES_STAT!E661</f>
        <v>21069</v>
      </c>
      <c r="E658" s="2">
        <f t="shared" si="40"/>
        <v>1512944</v>
      </c>
      <c r="F658" s="5" t="str">
        <f t="shared" si="43"/>
        <v>BEARISH</v>
      </c>
      <c r="G658" s="5" t="str">
        <f t="shared" si="42"/>
        <v>WEAK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0.53</v>
      </c>
      <c r="C659" s="5">
        <f>TITRES_STAT!D662</f>
        <v>0.53</v>
      </c>
      <c r="D659" s="5">
        <f>TITRES_STAT!E662</f>
        <v>33450</v>
      </c>
      <c r="E659" s="2">
        <f t="shared" si="40"/>
        <v>1512944</v>
      </c>
      <c r="F659" s="5" t="str">
        <f t="shared" si="43"/>
        <v>BEARISH</v>
      </c>
      <c r="G659" s="5" t="str">
        <f t="shared" si="42"/>
        <v>WEAK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0.55000000000000004</v>
      </c>
      <c r="C660" s="5">
        <f>TITRES_STAT!D663</f>
        <v>0.55000000000000004</v>
      </c>
      <c r="D660" s="5">
        <f>TITRES_STAT!E663</f>
        <v>44552</v>
      </c>
      <c r="E660" s="2">
        <f t="shared" si="40"/>
        <v>1557496</v>
      </c>
      <c r="F660" s="5" t="str">
        <f t="shared" si="43"/>
        <v>BEARISH</v>
      </c>
      <c r="G660" s="5" t="str">
        <f t="shared" si="42"/>
        <v>WEAK</v>
      </c>
      <c r="H660" s="5" t="str">
        <f t="shared" si="41"/>
        <v>BEARISH DIVERGENCE</v>
      </c>
    </row>
    <row r="661" spans="1:8" ht="13.5" x14ac:dyDescent="0.25">
      <c r="A661" s="3">
        <f>TITRES_STAT!B664</f>
        <v>43264</v>
      </c>
      <c r="B661" s="5">
        <f>TITRES_STAT!C664</f>
        <v>0.55000000000000004</v>
      </c>
      <c r="C661" s="5">
        <f>TITRES_STAT!D664</f>
        <v>0.55000000000000004</v>
      </c>
      <c r="D661" s="5">
        <f>TITRES_STAT!E664</f>
        <v>37580</v>
      </c>
      <c r="E661" s="2">
        <f t="shared" si="40"/>
        <v>1557496</v>
      </c>
      <c r="F661" s="5" t="str">
        <f t="shared" si="43"/>
        <v>BULLISH</v>
      </c>
      <c r="G661" s="5" t="str">
        <f t="shared" si="42"/>
        <v>NEUTRAL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0.56000000000000005</v>
      </c>
      <c r="C662" s="5">
        <f>TITRES_STAT!D665</f>
        <v>0.56000000000000005</v>
      </c>
      <c r="D662" s="5">
        <f>TITRES_STAT!E665</f>
        <v>14097</v>
      </c>
      <c r="E662" s="2">
        <f t="shared" si="40"/>
        <v>1571593</v>
      </c>
      <c r="F662" s="5" t="str">
        <f t="shared" si="43"/>
        <v>BULLISH</v>
      </c>
      <c r="G662" s="5" t="str">
        <f t="shared" si="42"/>
        <v>STRONG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0.56000000000000005</v>
      </c>
      <c r="C663" s="5">
        <f>TITRES_STAT!D666</f>
        <v>0.56000000000000005</v>
      </c>
      <c r="D663" s="5">
        <f>TITRES_STAT!E666</f>
        <v>29639</v>
      </c>
      <c r="E663" s="2">
        <f t="shared" si="40"/>
        <v>1571593</v>
      </c>
      <c r="F663" s="5" t="str">
        <f t="shared" si="43"/>
        <v>BULLISH</v>
      </c>
      <c r="G663" s="5" t="str">
        <f t="shared" si="42"/>
        <v>STRONG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0.56000000000000005</v>
      </c>
      <c r="C664" s="5">
        <f>TITRES_STAT!D667</f>
        <v>0.56000000000000005</v>
      </c>
      <c r="D664" s="5">
        <f>TITRES_STAT!E667</f>
        <v>38909</v>
      </c>
      <c r="E664" s="2">
        <f t="shared" si="40"/>
        <v>1571593</v>
      </c>
      <c r="F664" s="5" t="str">
        <f t="shared" si="43"/>
        <v>BULLISH</v>
      </c>
      <c r="G664" s="5" t="str">
        <f t="shared" si="42"/>
        <v>STRONG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0.55000000000000004</v>
      </c>
      <c r="C665" s="5">
        <f>TITRES_STAT!D668</f>
        <v>0.55000000000000004</v>
      </c>
      <c r="D665" s="5">
        <f>TITRES_STAT!E668</f>
        <v>26972</v>
      </c>
      <c r="E665" s="2">
        <f t="shared" si="40"/>
        <v>1544621</v>
      </c>
      <c r="F665" s="5" t="str">
        <f t="shared" si="43"/>
        <v>BEARISH</v>
      </c>
      <c r="G665" s="5" t="str">
        <f t="shared" si="42"/>
        <v>NEUTRAL</v>
      </c>
      <c r="H665" s="5" t="str">
        <f t="shared" si="41"/>
        <v>NEUTRAL</v>
      </c>
    </row>
    <row r="666" spans="1:8" ht="13.5" x14ac:dyDescent="0.25">
      <c r="A666" s="3">
        <f>TITRES_STAT!B669</f>
        <v>43272</v>
      </c>
      <c r="B666" s="5">
        <f>TITRES_STAT!C669</f>
        <v>0.54</v>
      </c>
      <c r="C666" s="5">
        <f>TITRES_STAT!D669</f>
        <v>0.54</v>
      </c>
      <c r="D666" s="5">
        <f>TITRES_STAT!E669</f>
        <v>69149</v>
      </c>
      <c r="E666" s="2">
        <f t="shared" si="40"/>
        <v>1475472</v>
      </c>
      <c r="F666" s="5" t="str">
        <f t="shared" si="43"/>
        <v>BEARISH</v>
      </c>
      <c r="G666" s="5" t="str">
        <f t="shared" si="42"/>
        <v>WEAK</v>
      </c>
      <c r="H666" s="5" t="str">
        <f t="shared" si="41"/>
        <v>CONFIRMED BEARISH</v>
      </c>
    </row>
    <row r="667" spans="1:8" ht="13.5" x14ac:dyDescent="0.25">
      <c r="A667" s="3">
        <f>TITRES_STAT!B670</f>
        <v>43273</v>
      </c>
      <c r="B667" s="5">
        <f>TITRES_STAT!C670</f>
        <v>0.54</v>
      </c>
      <c r="C667" s="5">
        <f>TITRES_STAT!D670</f>
        <v>0.54</v>
      </c>
      <c r="D667" s="5">
        <f>TITRES_STAT!E670</f>
        <v>2671</v>
      </c>
      <c r="E667" s="2">
        <f t="shared" si="40"/>
        <v>1475472</v>
      </c>
      <c r="F667" s="5" t="str">
        <f t="shared" si="43"/>
        <v>BEARISH</v>
      </c>
      <c r="G667" s="5" t="str">
        <f t="shared" si="42"/>
        <v>WEAK</v>
      </c>
      <c r="H667" s="5" t="str">
        <f t="shared" si="41"/>
        <v>CONFIRMED BEARISH</v>
      </c>
    </row>
    <row r="668" spans="1:8" ht="13.5" x14ac:dyDescent="0.25">
      <c r="A668" s="3">
        <f>TITRES_STAT!B671</f>
        <v>43276</v>
      </c>
      <c r="B668" s="5">
        <f>TITRES_STAT!C671</f>
        <v>0.54</v>
      </c>
      <c r="C668" s="5">
        <f>TITRES_STAT!D671</f>
        <v>0.54</v>
      </c>
      <c r="D668" s="5">
        <f>TITRES_STAT!E671</f>
        <v>4921</v>
      </c>
      <c r="E668" s="2">
        <f t="shared" si="40"/>
        <v>1475472</v>
      </c>
      <c r="F668" s="5" t="str">
        <f t="shared" si="43"/>
        <v>BEARISH</v>
      </c>
      <c r="G668" s="5" t="str">
        <f t="shared" si="42"/>
        <v>WEAK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0.53</v>
      </c>
      <c r="C669" s="5">
        <f>TITRES_STAT!D672</f>
        <v>0.53</v>
      </c>
      <c r="D669" s="5">
        <f>TITRES_STAT!E672</f>
        <v>21593</v>
      </c>
      <c r="E669" s="2">
        <f t="shared" si="40"/>
        <v>1453879</v>
      </c>
      <c r="F669" s="5" t="str">
        <f t="shared" si="43"/>
        <v>BEARISH</v>
      </c>
      <c r="G669" s="5" t="str">
        <f t="shared" si="42"/>
        <v>WEAK</v>
      </c>
      <c r="H669" s="5" t="str">
        <f t="shared" si="41"/>
        <v>CONFIRMED BEARISH</v>
      </c>
    </row>
    <row r="670" spans="1:8" ht="13.5" x14ac:dyDescent="0.25">
      <c r="A670" s="3">
        <f>TITRES_STAT!B673</f>
        <v>43278</v>
      </c>
      <c r="B670" s="5">
        <f>TITRES_STAT!C673</f>
        <v>0.53</v>
      </c>
      <c r="C670" s="5">
        <f>TITRES_STAT!D673</f>
        <v>0.53</v>
      </c>
      <c r="D670" s="5">
        <f>TITRES_STAT!E673</f>
        <v>13515</v>
      </c>
      <c r="E670" s="2">
        <f t="shared" si="40"/>
        <v>1453879</v>
      </c>
      <c r="F670" s="5" t="str">
        <f t="shared" si="43"/>
        <v>BEARISH</v>
      </c>
      <c r="G670" s="5" t="str">
        <f t="shared" si="42"/>
        <v>WEAK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0.53</v>
      </c>
      <c r="C671" s="5">
        <f>TITRES_STAT!D674</f>
        <v>0.53</v>
      </c>
      <c r="D671" s="5">
        <f>TITRES_STAT!E674</f>
        <v>69799</v>
      </c>
      <c r="E671" s="2">
        <f t="shared" si="40"/>
        <v>1453879</v>
      </c>
      <c r="F671" s="5" t="str">
        <f t="shared" si="43"/>
        <v>BEARISH</v>
      </c>
      <c r="G671" s="5" t="str">
        <f t="shared" si="42"/>
        <v>NEUTRAL</v>
      </c>
      <c r="H671" s="5" t="str">
        <f t="shared" si="41"/>
        <v>CONFIRMED BEARISH</v>
      </c>
    </row>
    <row r="672" spans="1:8" ht="13.5" x14ac:dyDescent="0.25">
      <c r="A672" s="3">
        <f>TITRES_STAT!B675</f>
        <v>43280</v>
      </c>
      <c r="B672" s="5">
        <f>TITRES_STAT!C675</f>
        <v>0.54</v>
      </c>
      <c r="C672" s="5">
        <f>TITRES_STAT!D675</f>
        <v>0.54</v>
      </c>
      <c r="D672" s="5">
        <f>TITRES_STAT!E675</f>
        <v>14468</v>
      </c>
      <c r="E672" s="2">
        <f t="shared" si="40"/>
        <v>1468347</v>
      </c>
      <c r="F672" s="5" t="str">
        <f t="shared" si="43"/>
        <v>BEARISH</v>
      </c>
      <c r="G672" s="5" t="str">
        <f t="shared" si="42"/>
        <v>NEUTRAL</v>
      </c>
      <c r="H672" s="5" t="str">
        <f t="shared" si="41"/>
        <v>NEUTRAL</v>
      </c>
    </row>
    <row r="673" spans="1:8" ht="13.5" x14ac:dyDescent="0.25">
      <c r="A673" s="3">
        <f>TITRES_STAT!B676</f>
        <v>43283</v>
      </c>
      <c r="B673" s="5">
        <f>TITRES_STAT!C676</f>
        <v>0.55000000000000004</v>
      </c>
      <c r="C673" s="5">
        <f>TITRES_STAT!D676</f>
        <v>0.55000000000000004</v>
      </c>
      <c r="D673" s="5">
        <f>TITRES_STAT!E676</f>
        <v>8121</v>
      </c>
      <c r="E673" s="2">
        <f t="shared" si="40"/>
        <v>1476468</v>
      </c>
      <c r="F673" s="5" t="str">
        <f t="shared" si="43"/>
        <v>BULLISH</v>
      </c>
      <c r="G673" s="5" t="str">
        <f t="shared" si="42"/>
        <v>NEUTRAL</v>
      </c>
      <c r="H673" s="5" t="str">
        <f t="shared" si="41"/>
        <v>CONFIRMED BULLISH</v>
      </c>
    </row>
    <row r="674" spans="1:8" ht="13.5" x14ac:dyDescent="0.25">
      <c r="A674" s="3">
        <f>TITRES_STAT!B677</f>
        <v>43284</v>
      </c>
      <c r="B674" s="5">
        <f>TITRES_STAT!C677</f>
        <v>0.56000000000000005</v>
      </c>
      <c r="C674" s="5">
        <f>TITRES_STAT!D677</f>
        <v>0.56000000000000005</v>
      </c>
      <c r="D674" s="5">
        <f>TITRES_STAT!E677</f>
        <v>47945</v>
      </c>
      <c r="E674" s="2">
        <f t="shared" si="40"/>
        <v>1524413</v>
      </c>
      <c r="F674" s="5" t="str">
        <f t="shared" si="43"/>
        <v>BULLISH</v>
      </c>
      <c r="G674" s="5" t="str">
        <f t="shared" si="42"/>
        <v>STRONG</v>
      </c>
      <c r="H674" s="5" t="str">
        <f t="shared" si="41"/>
        <v>CONFIRMED BULLISH</v>
      </c>
    </row>
    <row r="675" spans="1:8" ht="13.5" x14ac:dyDescent="0.25">
      <c r="A675" s="3">
        <f>TITRES_STAT!B678</f>
        <v>43285</v>
      </c>
      <c r="B675" s="5">
        <f>TITRES_STAT!C678</f>
        <v>0.55000000000000004</v>
      </c>
      <c r="C675" s="5">
        <f>TITRES_STAT!D678</f>
        <v>0.55000000000000004</v>
      </c>
      <c r="D675" s="5">
        <f>TITRES_STAT!E678</f>
        <v>16443</v>
      </c>
      <c r="E675" s="2">
        <f t="shared" si="40"/>
        <v>1507970</v>
      </c>
      <c r="F675" s="5" t="str">
        <f t="shared" si="43"/>
        <v>BULLISH</v>
      </c>
      <c r="G675" s="5" t="str">
        <f t="shared" si="42"/>
        <v>STRONG</v>
      </c>
      <c r="H675" s="5" t="str">
        <f t="shared" si="41"/>
        <v>CONFIRMED BULLISH</v>
      </c>
    </row>
    <row r="676" spans="1:8" ht="13.5" x14ac:dyDescent="0.25">
      <c r="A676" s="3">
        <f>TITRES_STAT!B679</f>
        <v>43286</v>
      </c>
      <c r="B676" s="5">
        <f>TITRES_STAT!C679</f>
        <v>0.54</v>
      </c>
      <c r="C676" s="5">
        <f>TITRES_STAT!D679</f>
        <v>0.54</v>
      </c>
      <c r="D676" s="5">
        <f>TITRES_STAT!E679</f>
        <v>40104</v>
      </c>
      <c r="E676" s="2">
        <f t="shared" si="40"/>
        <v>1467866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CONFIRMED BULLISH</v>
      </c>
    </row>
    <row r="677" spans="1:8" ht="13.5" x14ac:dyDescent="0.25">
      <c r="A677" s="3">
        <f>TITRES_STAT!B680</f>
        <v>43287</v>
      </c>
      <c r="B677" s="5">
        <f>TITRES_STAT!C680</f>
        <v>0.55000000000000004</v>
      </c>
      <c r="C677" s="5">
        <f>TITRES_STAT!D680</f>
        <v>0.55000000000000004</v>
      </c>
      <c r="D677" s="5">
        <f>TITRES_STAT!E680</f>
        <v>15033</v>
      </c>
      <c r="E677" s="2">
        <f t="shared" si="40"/>
        <v>1482899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CONFIRMED BULLISH</v>
      </c>
    </row>
    <row r="678" spans="1:8" ht="13.5" x14ac:dyDescent="0.25">
      <c r="A678" s="3">
        <f>TITRES_STAT!B681</f>
        <v>43290</v>
      </c>
      <c r="B678" s="5">
        <f>TITRES_STAT!C681</f>
        <v>0.54</v>
      </c>
      <c r="C678" s="5">
        <f>TITRES_STAT!D681</f>
        <v>0.54</v>
      </c>
      <c r="D678" s="5">
        <f>TITRES_STAT!E681</f>
        <v>7851</v>
      </c>
      <c r="E678" s="2">
        <f t="shared" si="40"/>
        <v>1475048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0.54</v>
      </c>
      <c r="C679" s="5">
        <f>TITRES_STAT!D682</f>
        <v>0.54</v>
      </c>
      <c r="D679" s="5">
        <f>TITRES_STAT!E682</f>
        <v>8449</v>
      </c>
      <c r="E679" s="2">
        <f t="shared" si="40"/>
        <v>1475048</v>
      </c>
      <c r="F679" s="5" t="str">
        <f t="shared" si="43"/>
        <v>BEARISH</v>
      </c>
      <c r="G679" s="5" t="str">
        <f t="shared" si="42"/>
        <v>WEAK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0.53</v>
      </c>
      <c r="C680" s="5">
        <f>TITRES_STAT!D683</f>
        <v>0.53</v>
      </c>
      <c r="D680" s="5">
        <f>TITRES_STAT!E683</f>
        <v>21677</v>
      </c>
      <c r="E680" s="2">
        <f t="shared" si="40"/>
        <v>1453371</v>
      </c>
      <c r="F680" s="5" t="str">
        <f t="shared" si="43"/>
        <v>BEARISH</v>
      </c>
      <c r="G680" s="5" t="str">
        <f t="shared" si="42"/>
        <v>WEAK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0.55000000000000004</v>
      </c>
      <c r="C681" s="5">
        <f>TITRES_STAT!D684</f>
        <v>0.55000000000000004</v>
      </c>
      <c r="D681" s="5">
        <f>TITRES_STAT!E684</f>
        <v>20516</v>
      </c>
      <c r="E681" s="2">
        <f t="shared" si="40"/>
        <v>1473887</v>
      </c>
      <c r="F681" s="5" t="str">
        <f t="shared" si="43"/>
        <v>BULLISH</v>
      </c>
      <c r="G681" s="5" t="str">
        <f t="shared" si="42"/>
        <v>NEUTRAL</v>
      </c>
      <c r="H681" s="5" t="str">
        <f t="shared" si="41"/>
        <v>CONFIRMED BULLISH</v>
      </c>
    </row>
    <row r="682" spans="1:8" ht="13.5" x14ac:dyDescent="0.25">
      <c r="A682" s="3">
        <f>TITRES_STAT!B685</f>
        <v>43294</v>
      </c>
      <c r="B682" s="5">
        <f>TITRES_STAT!C685</f>
        <v>0.55000000000000004</v>
      </c>
      <c r="C682" s="5">
        <f>TITRES_STAT!D685</f>
        <v>0.55000000000000004</v>
      </c>
      <c r="D682" s="5">
        <f>TITRES_STAT!E685</f>
        <v>15528</v>
      </c>
      <c r="E682" s="2">
        <f t="shared" si="40"/>
        <v>1473887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NEUTRAL</v>
      </c>
    </row>
    <row r="683" spans="1:8" ht="13.5" x14ac:dyDescent="0.25">
      <c r="A683" s="3">
        <f>TITRES_STAT!B686</f>
        <v>43297</v>
      </c>
      <c r="B683" s="5">
        <f>TITRES_STAT!C686</f>
        <v>0.55000000000000004</v>
      </c>
      <c r="C683" s="5">
        <f>TITRES_STAT!D686</f>
        <v>0.55000000000000004</v>
      </c>
      <c r="D683" s="5">
        <f>TITRES_STAT!E686</f>
        <v>2237</v>
      </c>
      <c r="E683" s="2">
        <f t="shared" si="40"/>
        <v>1473887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BEARISH DIVERGENCE</v>
      </c>
    </row>
    <row r="684" spans="1:8" ht="13.5" x14ac:dyDescent="0.25">
      <c r="A684" s="3">
        <f>TITRES_STAT!B687</f>
        <v>43298</v>
      </c>
      <c r="B684" s="5">
        <f>TITRES_STAT!C687</f>
        <v>0.54</v>
      </c>
      <c r="C684" s="5">
        <f>TITRES_STAT!D687</f>
        <v>0.54</v>
      </c>
      <c r="D684" s="5">
        <f>TITRES_STAT!E687</f>
        <v>17821</v>
      </c>
      <c r="E684" s="2">
        <f t="shared" si="40"/>
        <v>1456066</v>
      </c>
      <c r="F684" s="5" t="str">
        <f t="shared" si="43"/>
        <v>BEARISH</v>
      </c>
      <c r="G684" s="5" t="str">
        <f t="shared" si="42"/>
        <v>NEUTRAL</v>
      </c>
      <c r="H684" s="5" t="str">
        <f t="shared" si="41"/>
        <v>NEUTRAL</v>
      </c>
    </row>
    <row r="685" spans="1:8" ht="13.5" x14ac:dyDescent="0.25">
      <c r="A685" s="3">
        <f>TITRES_STAT!B688</f>
        <v>43299</v>
      </c>
      <c r="B685" s="5">
        <f>TITRES_STAT!C688</f>
        <v>0.55000000000000004</v>
      </c>
      <c r="C685" s="5">
        <f>TITRES_STAT!D688</f>
        <v>0.55000000000000004</v>
      </c>
      <c r="D685" s="5">
        <f>TITRES_STAT!E688</f>
        <v>3</v>
      </c>
      <c r="E685" s="2">
        <f t="shared" si="40"/>
        <v>1456069</v>
      </c>
      <c r="F685" s="5" t="str">
        <f t="shared" si="43"/>
        <v>BULLISH</v>
      </c>
      <c r="G685" s="5" t="str">
        <f t="shared" si="42"/>
        <v>NEUTRAL</v>
      </c>
      <c r="H685" s="5" t="str">
        <f t="shared" si="41"/>
        <v>CONFIRMED BULLISH</v>
      </c>
    </row>
    <row r="686" spans="1:8" ht="13.5" x14ac:dyDescent="0.25">
      <c r="A686" s="3">
        <f>TITRES_STAT!B689</f>
        <v>43300</v>
      </c>
      <c r="B686" s="5">
        <f>TITRES_STAT!C689</f>
        <v>0.56999999999999995</v>
      </c>
      <c r="C686" s="5">
        <f>TITRES_STAT!D689</f>
        <v>0.56999999999999995</v>
      </c>
      <c r="D686" s="5">
        <f>TITRES_STAT!E689</f>
        <v>80050</v>
      </c>
      <c r="E686" s="2">
        <f t="shared" si="40"/>
        <v>1536119</v>
      </c>
      <c r="F686" s="5" t="str">
        <f t="shared" si="43"/>
        <v>BULLISH</v>
      </c>
      <c r="G686" s="5" t="str">
        <f t="shared" si="42"/>
        <v>STRONG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0.57999999999999996</v>
      </c>
      <c r="C687" s="5">
        <f>TITRES_STAT!D690</f>
        <v>0.57999999999999996</v>
      </c>
      <c r="D687" s="5">
        <f>TITRES_STAT!E690</f>
        <v>55950</v>
      </c>
      <c r="E687" s="2">
        <f t="shared" si="40"/>
        <v>1592069</v>
      </c>
      <c r="F687" s="5" t="str">
        <f t="shared" si="43"/>
        <v>BULLISH</v>
      </c>
      <c r="G687" s="5" t="str">
        <f t="shared" si="42"/>
        <v>STRONG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0.6</v>
      </c>
      <c r="C688" s="5">
        <f>TITRES_STAT!D691</f>
        <v>0.6</v>
      </c>
      <c r="D688" s="5">
        <f>TITRES_STAT!E691</f>
        <v>77974</v>
      </c>
      <c r="E688" s="2">
        <f t="shared" si="40"/>
        <v>1670043</v>
      </c>
      <c r="F688" s="5" t="str">
        <f t="shared" si="43"/>
        <v>BULLISH</v>
      </c>
      <c r="G688" s="5" t="str">
        <f t="shared" si="42"/>
        <v>STRONG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0.59</v>
      </c>
      <c r="C689" s="5">
        <f>TITRES_STAT!D692</f>
        <v>0.59</v>
      </c>
      <c r="D689" s="5">
        <f>TITRES_STAT!E692</f>
        <v>26179</v>
      </c>
      <c r="E689" s="2">
        <f t="shared" si="40"/>
        <v>1643864</v>
      </c>
      <c r="F689" s="5" t="str">
        <f t="shared" si="43"/>
        <v>BULLISH</v>
      </c>
      <c r="G689" s="5" t="str">
        <f t="shared" si="42"/>
        <v>STRONG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0.59</v>
      </c>
      <c r="C690" s="5">
        <f>TITRES_STAT!D693</f>
        <v>0.59</v>
      </c>
      <c r="D690" s="5">
        <f>TITRES_STAT!E693</f>
        <v>21637</v>
      </c>
      <c r="E690" s="2">
        <f t="shared" si="40"/>
        <v>1643864</v>
      </c>
      <c r="F690" s="5" t="str">
        <f t="shared" si="43"/>
        <v>BULLISH</v>
      </c>
      <c r="G690" s="5" t="str">
        <f t="shared" si="42"/>
        <v>STRONG</v>
      </c>
      <c r="H690" s="5" t="str">
        <f t="shared" si="41"/>
        <v>CONFIRMED BULLISH</v>
      </c>
    </row>
    <row r="691" spans="1:8" ht="13.5" x14ac:dyDescent="0.25">
      <c r="A691" s="3">
        <f>TITRES_STAT!B694</f>
        <v>43308</v>
      </c>
      <c r="B691" s="5">
        <f>TITRES_STAT!C694</f>
        <v>0.56999999999999995</v>
      </c>
      <c r="C691" s="5">
        <f>TITRES_STAT!D694</f>
        <v>0.56999999999999995</v>
      </c>
      <c r="D691" s="5">
        <f>TITRES_STAT!E694</f>
        <v>3326</v>
      </c>
      <c r="E691" s="2">
        <f t="shared" si="40"/>
        <v>1640538</v>
      </c>
      <c r="F691" s="5" t="str">
        <f t="shared" si="43"/>
        <v>BULLISH</v>
      </c>
      <c r="G691" s="5" t="str">
        <f t="shared" si="42"/>
        <v>STRONG</v>
      </c>
      <c r="H691" s="5" t="str">
        <f t="shared" si="41"/>
        <v>NEUTRAL</v>
      </c>
    </row>
    <row r="692" spans="1:8" ht="13.5" x14ac:dyDescent="0.25">
      <c r="A692" s="3">
        <f>TITRES_STAT!B695</f>
        <v>43311</v>
      </c>
      <c r="B692" s="5">
        <f>TITRES_STAT!C695</f>
        <v>0.57999999999999996</v>
      </c>
      <c r="C692" s="5">
        <f>TITRES_STAT!D695</f>
        <v>0.57999999999999996</v>
      </c>
      <c r="D692" s="5">
        <f>TITRES_STAT!E695</f>
        <v>6006</v>
      </c>
      <c r="E692" s="2">
        <f t="shared" si="40"/>
        <v>1646544</v>
      </c>
      <c r="F692" s="5" t="str">
        <f t="shared" si="43"/>
        <v>BULLISH</v>
      </c>
      <c r="G692" s="5" t="str">
        <f t="shared" si="42"/>
        <v>STRONG</v>
      </c>
      <c r="H692" s="5" t="str">
        <f t="shared" si="41"/>
        <v>NEUTRAL</v>
      </c>
    </row>
    <row r="693" spans="1:8" ht="13.5" x14ac:dyDescent="0.25">
      <c r="A693" s="3">
        <f>TITRES_STAT!B696</f>
        <v>43312</v>
      </c>
      <c r="B693" s="5">
        <f>TITRES_STAT!C696</f>
        <v>0.56999999999999995</v>
      </c>
      <c r="C693" s="5">
        <f>TITRES_STAT!D696</f>
        <v>0.56999999999999995</v>
      </c>
      <c r="D693" s="5">
        <f>TITRES_STAT!E696</f>
        <v>9483</v>
      </c>
      <c r="E693" s="2">
        <f t="shared" si="40"/>
        <v>1637061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0.56000000000000005</v>
      </c>
      <c r="C694" s="5">
        <f>TITRES_STAT!D697</f>
        <v>0.56000000000000005</v>
      </c>
      <c r="D694" s="5">
        <f>TITRES_STAT!E697</f>
        <v>22022</v>
      </c>
      <c r="E694" s="2">
        <f t="shared" si="40"/>
        <v>1615039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CONFIRMED BEARISH</v>
      </c>
    </row>
    <row r="695" spans="1:8" ht="13.5" x14ac:dyDescent="0.25">
      <c r="A695" s="3">
        <f>TITRES_STAT!B698</f>
        <v>43314</v>
      </c>
      <c r="B695" s="5">
        <f>TITRES_STAT!C698</f>
        <v>0.56999999999999995</v>
      </c>
      <c r="C695" s="5">
        <f>TITRES_STAT!D698</f>
        <v>0.56999999999999995</v>
      </c>
      <c r="D695" s="5">
        <f>TITRES_STAT!E698</f>
        <v>27885</v>
      </c>
      <c r="E695" s="2">
        <f t="shared" si="40"/>
        <v>1642924</v>
      </c>
      <c r="F695" s="5" t="str">
        <f t="shared" si="43"/>
        <v>BEARISH</v>
      </c>
      <c r="G695" s="5" t="str">
        <f t="shared" si="42"/>
        <v>NEUTRAL</v>
      </c>
      <c r="H695" s="5" t="str">
        <f t="shared" si="41"/>
        <v>CONFIRMED BEARISH</v>
      </c>
    </row>
    <row r="696" spans="1:8" ht="13.5" x14ac:dyDescent="0.25">
      <c r="A696" s="3">
        <f>TITRES_STAT!B699</f>
        <v>43315</v>
      </c>
      <c r="B696" s="5">
        <f>TITRES_STAT!C699</f>
        <v>0.56999999999999995</v>
      </c>
      <c r="C696" s="5">
        <f>TITRES_STAT!D699</f>
        <v>0.56999999999999995</v>
      </c>
      <c r="D696" s="5">
        <f>TITRES_STAT!E699</f>
        <v>21613</v>
      </c>
      <c r="E696" s="2">
        <f t="shared" si="40"/>
        <v>1642924</v>
      </c>
      <c r="F696" s="5" t="str">
        <f t="shared" si="43"/>
        <v>BULLISH</v>
      </c>
      <c r="G696" s="5" t="str">
        <f t="shared" si="42"/>
        <v>NEUTRAL</v>
      </c>
      <c r="H696" s="5" t="str">
        <f t="shared" si="41"/>
        <v>NEUTRAL</v>
      </c>
    </row>
    <row r="697" spans="1:8" ht="13.5" x14ac:dyDescent="0.25">
      <c r="A697" s="3">
        <f>TITRES_STAT!B700</f>
        <v>43318</v>
      </c>
      <c r="B697" s="5">
        <f>TITRES_STAT!C700</f>
        <v>0.56000000000000005</v>
      </c>
      <c r="C697" s="5">
        <f>TITRES_STAT!D700</f>
        <v>0.56000000000000005</v>
      </c>
      <c r="D697" s="5">
        <f>TITRES_STAT!E700</f>
        <v>21193</v>
      </c>
      <c r="E697" s="2">
        <f t="shared" si="40"/>
        <v>1621731</v>
      </c>
      <c r="F697" s="5" t="str">
        <f t="shared" si="43"/>
        <v>BEARISH</v>
      </c>
      <c r="G697" s="5" t="str">
        <f t="shared" si="42"/>
        <v>NEUTRAL</v>
      </c>
      <c r="H697" s="5" t="str">
        <f t="shared" si="41"/>
        <v>CONFIRMED BEARISH</v>
      </c>
    </row>
    <row r="698" spans="1:8" ht="13.5" x14ac:dyDescent="0.25">
      <c r="A698" s="3">
        <f>TITRES_STAT!B701</f>
        <v>43319</v>
      </c>
      <c r="B698" s="5">
        <f>TITRES_STAT!C701</f>
        <v>0.55000000000000004</v>
      </c>
      <c r="C698" s="5">
        <f>TITRES_STAT!D701</f>
        <v>0.55000000000000004</v>
      </c>
      <c r="D698" s="5">
        <f>TITRES_STAT!E701</f>
        <v>37512</v>
      </c>
      <c r="E698" s="2">
        <f t="shared" si="40"/>
        <v>1584219</v>
      </c>
      <c r="F698" s="5" t="str">
        <f t="shared" si="43"/>
        <v>BEARISH</v>
      </c>
      <c r="G698" s="5" t="str">
        <f t="shared" si="42"/>
        <v>WEAK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0.55000000000000004</v>
      </c>
      <c r="C699" s="5">
        <f>TITRES_STAT!D702</f>
        <v>0.55000000000000004</v>
      </c>
      <c r="D699" s="5">
        <f>TITRES_STAT!E702</f>
        <v>21005</v>
      </c>
      <c r="E699" s="2">
        <f t="shared" si="40"/>
        <v>1584219</v>
      </c>
      <c r="F699" s="5" t="str">
        <f t="shared" si="43"/>
        <v>BEARISH</v>
      </c>
      <c r="G699" s="5" t="str">
        <f t="shared" si="42"/>
        <v>NEUTRAL</v>
      </c>
      <c r="H699" s="5" t="str">
        <f t="shared" si="41"/>
        <v>CONFIRMED BEARISH</v>
      </c>
    </row>
    <row r="700" spans="1:8" ht="13.5" x14ac:dyDescent="0.25">
      <c r="A700" s="3">
        <f>TITRES_STAT!B703</f>
        <v>43321</v>
      </c>
      <c r="B700" s="5">
        <f>TITRES_STAT!C703</f>
        <v>0.55000000000000004</v>
      </c>
      <c r="C700" s="5">
        <f>TITRES_STAT!D703</f>
        <v>0.55000000000000004</v>
      </c>
      <c r="D700" s="5">
        <f>TITRES_STAT!E703</f>
        <v>8014</v>
      </c>
      <c r="E700" s="2">
        <f t="shared" si="40"/>
        <v>1584219</v>
      </c>
      <c r="F700" s="5" t="str">
        <f t="shared" si="43"/>
        <v>BEARISH</v>
      </c>
      <c r="G700" s="5" t="str">
        <f t="shared" si="42"/>
        <v>WEAK</v>
      </c>
      <c r="H700" s="5" t="str">
        <f t="shared" si="41"/>
        <v>CONFIRMED BEARISH</v>
      </c>
    </row>
    <row r="701" spans="1:8" ht="13.5" x14ac:dyDescent="0.25">
      <c r="A701" s="3">
        <f>TITRES_STAT!B704</f>
        <v>43322</v>
      </c>
      <c r="B701" s="5">
        <f>TITRES_STAT!C704</f>
        <v>0.55000000000000004</v>
      </c>
      <c r="C701" s="5">
        <f>TITRES_STAT!D704</f>
        <v>0.55000000000000004</v>
      </c>
      <c r="D701" s="5">
        <f>TITRES_STAT!E704</f>
        <v>14471</v>
      </c>
      <c r="E701" s="2">
        <f t="shared" si="40"/>
        <v>1584219</v>
      </c>
      <c r="F701" s="5" t="str">
        <f t="shared" si="43"/>
        <v>BEARISH</v>
      </c>
      <c r="G701" s="5" t="str">
        <f t="shared" si="42"/>
        <v>WEAK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0.55000000000000004</v>
      </c>
      <c r="C702" s="5">
        <f>TITRES_STAT!D705</f>
        <v>0.55000000000000004</v>
      </c>
      <c r="D702" s="5">
        <f>TITRES_STAT!E705</f>
        <v>15169</v>
      </c>
      <c r="E702" s="2">
        <f t="shared" si="40"/>
        <v>1584219</v>
      </c>
      <c r="F702" s="5" t="str">
        <f t="shared" si="43"/>
        <v>BEARISH</v>
      </c>
      <c r="G702" s="5" t="str">
        <f t="shared" si="42"/>
        <v>WEAK</v>
      </c>
      <c r="H702" s="5" t="str">
        <f t="shared" si="41"/>
        <v>CONFIRMED BEARISH</v>
      </c>
    </row>
    <row r="703" spans="1:8" ht="13.5" x14ac:dyDescent="0.25">
      <c r="A703" s="3">
        <f>TITRES_STAT!B706</f>
        <v>43327</v>
      </c>
      <c r="B703" s="5">
        <f>TITRES_STAT!C706</f>
        <v>0.56000000000000005</v>
      </c>
      <c r="C703" s="5">
        <f>TITRES_STAT!D706</f>
        <v>0.56000000000000005</v>
      </c>
      <c r="D703" s="5">
        <f>TITRES_STAT!E706</f>
        <v>7692</v>
      </c>
      <c r="E703" s="2">
        <f t="shared" si="40"/>
        <v>1591911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0.56000000000000005</v>
      </c>
      <c r="C704" s="5">
        <f>TITRES_STAT!D707</f>
        <v>0.56000000000000005</v>
      </c>
      <c r="D704" s="5">
        <f>TITRES_STAT!E707</f>
        <v>1334</v>
      </c>
      <c r="E704" s="2">
        <f t="shared" si="40"/>
        <v>1591911</v>
      </c>
      <c r="F704" s="5" t="str">
        <f t="shared" si="43"/>
        <v>BULLISH</v>
      </c>
      <c r="G704" s="5" t="str">
        <f t="shared" si="42"/>
        <v>NEUTRAL</v>
      </c>
      <c r="H704" s="5" t="str">
        <f t="shared" si="41"/>
        <v>CONFIRMED BULLISH</v>
      </c>
    </row>
    <row r="705" spans="1:8" ht="13.5" x14ac:dyDescent="0.25">
      <c r="A705" s="3">
        <f>TITRES_STAT!B708</f>
        <v>43329</v>
      </c>
      <c r="B705" s="5">
        <f>TITRES_STAT!C708</f>
        <v>0.56000000000000005</v>
      </c>
      <c r="C705" s="5">
        <f>TITRES_STAT!D708</f>
        <v>0.56000000000000005</v>
      </c>
      <c r="D705" s="5">
        <f>TITRES_STAT!E708</f>
        <v>200</v>
      </c>
      <c r="E705" s="2">
        <f t="shared" si="40"/>
        <v>1591911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0.56000000000000005</v>
      </c>
      <c r="C706" s="5">
        <f>TITRES_STAT!D709</f>
        <v>0.56000000000000005</v>
      </c>
      <c r="D706" s="5">
        <f>TITRES_STAT!E709</f>
        <v>177</v>
      </c>
      <c r="E706" s="2">
        <f t="shared" si="40"/>
        <v>1591911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0.56000000000000005</v>
      </c>
      <c r="C707" s="5">
        <f>TITRES_STAT!D710</f>
        <v>0.56000000000000005</v>
      </c>
      <c r="D707" s="5">
        <f>TITRES_STAT!E710</f>
        <v>100</v>
      </c>
      <c r="E707" s="2">
        <f t="shared" si="40"/>
        <v>1591911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0.56000000000000005</v>
      </c>
      <c r="C708" s="5">
        <f>TITRES_STAT!D711</f>
        <v>0.56000000000000005</v>
      </c>
      <c r="D708" s="5">
        <f>TITRES_STAT!E711</f>
        <v>0</v>
      </c>
      <c r="E708" s="2">
        <f t="shared" ref="E708:E771" si="44">IF(B708&gt;B707, E707+D708, IF(B708&lt;B707, E707-D708, E707))</f>
        <v>1591911</v>
      </c>
      <c r="F708" s="5" t="str">
        <f t="shared" si="43"/>
        <v>NEUTRAL</v>
      </c>
      <c r="G708" s="5" t="str">
        <f t="shared" si="42"/>
        <v>NEUTRAL</v>
      </c>
      <c r="H708" s="5" t="str">
        <f t="shared" si="41"/>
        <v>NEUTRAL</v>
      </c>
    </row>
    <row r="709" spans="1:8" ht="13.5" x14ac:dyDescent="0.25">
      <c r="A709" s="3">
        <f>TITRES_STAT!B712</f>
        <v>43339</v>
      </c>
      <c r="B709" s="5">
        <f>TITRES_STAT!C712</f>
        <v>0.55000000000000004</v>
      </c>
      <c r="C709" s="5">
        <f>TITRES_STAT!D712</f>
        <v>0.55000000000000004</v>
      </c>
      <c r="D709" s="5">
        <f>TITRES_STAT!E712</f>
        <v>1000</v>
      </c>
      <c r="E709" s="2">
        <f t="shared" si="44"/>
        <v>1590911</v>
      </c>
      <c r="F709" s="5" t="str">
        <f t="shared" si="43"/>
        <v>BEARISH</v>
      </c>
      <c r="G709" s="5" t="str">
        <f t="shared" si="42"/>
        <v>NEUTRAL</v>
      </c>
      <c r="H709" s="5" t="str">
        <f t="shared" si="41"/>
        <v>CONFIRMED BEARISH</v>
      </c>
    </row>
    <row r="710" spans="1:8" ht="13.5" x14ac:dyDescent="0.25">
      <c r="A710" s="3">
        <f>TITRES_STAT!B713</f>
        <v>43340</v>
      </c>
      <c r="B710" s="5">
        <f>TITRES_STAT!C713</f>
        <v>0.55000000000000004</v>
      </c>
      <c r="C710" s="5">
        <f>TITRES_STAT!D713</f>
        <v>0.55000000000000004</v>
      </c>
      <c r="D710" s="5">
        <f>TITRES_STAT!E713</f>
        <v>7620</v>
      </c>
      <c r="E710" s="2">
        <f t="shared" si="44"/>
        <v>1590911</v>
      </c>
      <c r="F710" s="5" t="str">
        <f t="shared" si="43"/>
        <v>BEARISH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43341</v>
      </c>
      <c r="B711" s="5">
        <f>TITRES_STAT!C714</f>
        <v>0.55000000000000004</v>
      </c>
      <c r="C711" s="5">
        <f>TITRES_STAT!D714</f>
        <v>0.55000000000000004</v>
      </c>
      <c r="D711" s="5">
        <f>TITRES_STAT!E714</f>
        <v>5050</v>
      </c>
      <c r="E711" s="2">
        <f t="shared" si="44"/>
        <v>1590911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43342</v>
      </c>
      <c r="B712" s="5">
        <f>TITRES_STAT!C715</f>
        <v>0.55000000000000004</v>
      </c>
      <c r="C712" s="5">
        <f>TITRES_STAT!D715</f>
        <v>0.55000000000000004</v>
      </c>
      <c r="D712" s="5">
        <f>TITRES_STAT!E715</f>
        <v>531</v>
      </c>
      <c r="E712" s="2">
        <f t="shared" si="44"/>
        <v>1590911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CONFIRMED BEARISH</v>
      </c>
    </row>
    <row r="713" spans="1:8" ht="13.5" x14ac:dyDescent="0.25">
      <c r="A713" s="3">
        <f>TITRES_STAT!B716</f>
        <v>43343</v>
      </c>
      <c r="B713" s="5">
        <f>TITRES_STAT!C716</f>
        <v>0.55000000000000004</v>
      </c>
      <c r="C713" s="5">
        <f>TITRES_STAT!D716</f>
        <v>0.55000000000000004</v>
      </c>
      <c r="D713" s="5">
        <f>TITRES_STAT!E716</f>
        <v>2003</v>
      </c>
      <c r="E713" s="2">
        <f t="shared" si="44"/>
        <v>1590911</v>
      </c>
      <c r="F713" s="5" t="str">
        <f t="shared" si="47"/>
        <v>BEARISH</v>
      </c>
      <c r="G713" s="5" t="str">
        <f t="shared" si="46"/>
        <v>NEUTRAL</v>
      </c>
      <c r="H713" s="5" t="str">
        <f t="shared" si="45"/>
        <v>CONFIRMED BEARISH</v>
      </c>
    </row>
    <row r="714" spans="1:8" ht="13.5" x14ac:dyDescent="0.25">
      <c r="A714" s="3">
        <f>TITRES_STAT!B717</f>
        <v>43346</v>
      </c>
      <c r="B714" s="5">
        <f>TITRES_STAT!C717</f>
        <v>0.55000000000000004</v>
      </c>
      <c r="C714" s="5">
        <f>TITRES_STAT!D717</f>
        <v>0.55000000000000004</v>
      </c>
      <c r="D714" s="5">
        <f>TITRES_STAT!E717</f>
        <v>25542</v>
      </c>
      <c r="E714" s="2">
        <f t="shared" si="44"/>
        <v>1590911</v>
      </c>
      <c r="F714" s="5" t="str">
        <f t="shared" si="47"/>
        <v>NEUTRAL</v>
      </c>
      <c r="G714" s="5" t="str">
        <f t="shared" si="46"/>
        <v>NEUTRAL</v>
      </c>
      <c r="H714" s="5" t="str">
        <f t="shared" si="45"/>
        <v>NEUTRAL</v>
      </c>
    </row>
    <row r="715" spans="1:8" ht="13.5" x14ac:dyDescent="0.25">
      <c r="A715" s="3">
        <f>TITRES_STAT!B718</f>
        <v>43347</v>
      </c>
      <c r="B715" s="5">
        <f>TITRES_STAT!C718</f>
        <v>0.55000000000000004</v>
      </c>
      <c r="C715" s="5">
        <f>TITRES_STAT!D718</f>
        <v>0.55000000000000004</v>
      </c>
      <c r="D715" s="5">
        <f>TITRES_STAT!E718</f>
        <v>55991</v>
      </c>
      <c r="E715" s="2">
        <f t="shared" si="44"/>
        <v>1590911</v>
      </c>
      <c r="F715" s="5" t="str">
        <f t="shared" si="47"/>
        <v>NEUTRAL</v>
      </c>
      <c r="G715" s="5" t="str">
        <f t="shared" si="46"/>
        <v>NEUTRAL</v>
      </c>
      <c r="H715" s="5" t="str">
        <f t="shared" si="45"/>
        <v>NEUTRAL</v>
      </c>
    </row>
    <row r="716" spans="1:8" ht="13.5" x14ac:dyDescent="0.25">
      <c r="A716" s="3">
        <f>TITRES_STAT!B719</f>
        <v>43348</v>
      </c>
      <c r="B716" s="5">
        <f>TITRES_STAT!C719</f>
        <v>0.54</v>
      </c>
      <c r="C716" s="5">
        <f>TITRES_STAT!D719</f>
        <v>0.54</v>
      </c>
      <c r="D716" s="5">
        <f>TITRES_STAT!E719</f>
        <v>26442</v>
      </c>
      <c r="E716" s="2">
        <f t="shared" si="44"/>
        <v>1564469</v>
      </c>
      <c r="F716" s="5" t="str">
        <f t="shared" si="47"/>
        <v>BEARISH</v>
      </c>
      <c r="G716" s="5" t="str">
        <f t="shared" si="46"/>
        <v>NEUTRAL</v>
      </c>
      <c r="H716" s="5" t="str">
        <f t="shared" si="45"/>
        <v>CONFIRMED BEARISH</v>
      </c>
    </row>
    <row r="717" spans="1:8" ht="13.5" x14ac:dyDescent="0.25">
      <c r="A717" s="3">
        <f>TITRES_STAT!B720</f>
        <v>43349</v>
      </c>
      <c r="B717" s="5">
        <f>TITRES_STAT!C720</f>
        <v>0.54</v>
      </c>
      <c r="C717" s="5">
        <f>TITRES_STAT!D720</f>
        <v>0.54</v>
      </c>
      <c r="D717" s="5">
        <f>TITRES_STAT!E720</f>
        <v>27632</v>
      </c>
      <c r="E717" s="2">
        <f t="shared" si="44"/>
        <v>1564469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0.55000000000000004</v>
      </c>
      <c r="C718" s="5">
        <f>TITRES_STAT!D721</f>
        <v>0.55000000000000004</v>
      </c>
      <c r="D718" s="5">
        <f>TITRES_STAT!E721</f>
        <v>2388</v>
      </c>
      <c r="E718" s="2">
        <f t="shared" si="44"/>
        <v>1566857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NEUTRAL</v>
      </c>
    </row>
    <row r="719" spans="1:8" ht="13.5" x14ac:dyDescent="0.25">
      <c r="A719" s="3">
        <f>TITRES_STAT!B722</f>
        <v>43353</v>
      </c>
      <c r="B719" s="5">
        <f>TITRES_STAT!C722</f>
        <v>0.56000000000000005</v>
      </c>
      <c r="C719" s="5">
        <f>TITRES_STAT!D722</f>
        <v>0.56000000000000005</v>
      </c>
      <c r="D719" s="5">
        <f>TITRES_STAT!E722</f>
        <v>10813</v>
      </c>
      <c r="E719" s="2">
        <f t="shared" si="44"/>
        <v>1577670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BEARISH DIVERGENCE</v>
      </c>
    </row>
    <row r="720" spans="1:8" ht="13.5" x14ac:dyDescent="0.25">
      <c r="A720" s="3">
        <f>TITRES_STAT!B723</f>
        <v>43355</v>
      </c>
      <c r="B720" s="5">
        <f>TITRES_STAT!C723</f>
        <v>0.55000000000000004</v>
      </c>
      <c r="C720" s="5">
        <f>TITRES_STAT!D723</f>
        <v>0.55000000000000004</v>
      </c>
      <c r="D720" s="5">
        <f>TITRES_STAT!E723</f>
        <v>4926</v>
      </c>
      <c r="E720" s="2">
        <f t="shared" si="44"/>
        <v>1572744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NEUTRAL</v>
      </c>
    </row>
    <row r="721" spans="1:8" ht="13.5" x14ac:dyDescent="0.25">
      <c r="A721" s="3">
        <f>TITRES_STAT!B724</f>
        <v>43356</v>
      </c>
      <c r="B721" s="5">
        <f>TITRES_STAT!C724</f>
        <v>0.54</v>
      </c>
      <c r="C721" s="5">
        <f>TITRES_STAT!D724</f>
        <v>0.54</v>
      </c>
      <c r="D721" s="5">
        <f>TITRES_STAT!E724</f>
        <v>56216</v>
      </c>
      <c r="E721" s="2">
        <f t="shared" si="44"/>
        <v>1516528</v>
      </c>
      <c r="F721" s="5" t="str">
        <f t="shared" si="47"/>
        <v>BEARISH</v>
      </c>
      <c r="G721" s="5" t="str">
        <f t="shared" si="46"/>
        <v>WEAK</v>
      </c>
      <c r="H721" s="5" t="str">
        <f t="shared" si="45"/>
        <v>NEUTRAL</v>
      </c>
    </row>
    <row r="722" spans="1:8" ht="13.5" x14ac:dyDescent="0.25">
      <c r="A722" s="3">
        <f>TITRES_STAT!B725</f>
        <v>43357</v>
      </c>
      <c r="B722" s="5">
        <f>TITRES_STAT!C725</f>
        <v>0.54</v>
      </c>
      <c r="C722" s="5">
        <f>TITRES_STAT!D725</f>
        <v>0.54</v>
      </c>
      <c r="D722" s="5">
        <f>TITRES_STAT!E725</f>
        <v>63162</v>
      </c>
      <c r="E722" s="2">
        <f t="shared" si="44"/>
        <v>1516528</v>
      </c>
      <c r="F722" s="5" t="str">
        <f t="shared" si="47"/>
        <v>BEARISH</v>
      </c>
      <c r="G722" s="5" t="str">
        <f t="shared" si="46"/>
        <v>WEAK</v>
      </c>
      <c r="H722" s="5" t="str">
        <f t="shared" si="45"/>
        <v>NEUTRAL</v>
      </c>
    </row>
    <row r="723" spans="1:8" ht="13.5" x14ac:dyDescent="0.25">
      <c r="A723" s="3">
        <f>TITRES_STAT!B726</f>
        <v>43360</v>
      </c>
      <c r="B723" s="5">
        <f>TITRES_STAT!C726</f>
        <v>0.54</v>
      </c>
      <c r="C723" s="5">
        <f>TITRES_STAT!D726</f>
        <v>0.54</v>
      </c>
      <c r="D723" s="5">
        <f>TITRES_STAT!E726</f>
        <v>31067</v>
      </c>
      <c r="E723" s="2">
        <f t="shared" si="44"/>
        <v>1516528</v>
      </c>
      <c r="F723" s="5" t="str">
        <f t="shared" si="47"/>
        <v>BEARISH</v>
      </c>
      <c r="G723" s="5" t="str">
        <f t="shared" si="46"/>
        <v>WEAK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0.54</v>
      </c>
      <c r="C724" s="5">
        <f>TITRES_STAT!D727</f>
        <v>0.54</v>
      </c>
      <c r="D724" s="5">
        <f>TITRES_STAT!E727</f>
        <v>2000</v>
      </c>
      <c r="E724" s="2">
        <f t="shared" si="44"/>
        <v>1516528</v>
      </c>
      <c r="F724" s="5" t="str">
        <f t="shared" si="47"/>
        <v>BEARISH</v>
      </c>
      <c r="G724" s="5" t="str">
        <f t="shared" si="46"/>
        <v>WEAK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0.56000000000000005</v>
      </c>
      <c r="C725" s="5">
        <f>TITRES_STAT!D728</f>
        <v>0.56000000000000005</v>
      </c>
      <c r="D725" s="5">
        <f>TITRES_STAT!E728</f>
        <v>64609</v>
      </c>
      <c r="E725" s="2">
        <f t="shared" si="44"/>
        <v>1581137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CONFIRMED BULLISH</v>
      </c>
    </row>
    <row r="726" spans="1:8" ht="13.5" x14ac:dyDescent="0.25">
      <c r="A726" s="3">
        <f>TITRES_STAT!B729</f>
        <v>43363</v>
      </c>
      <c r="B726" s="5">
        <f>TITRES_STAT!C729</f>
        <v>0.56000000000000005</v>
      </c>
      <c r="C726" s="5">
        <f>TITRES_STAT!D729</f>
        <v>0.56000000000000005</v>
      </c>
      <c r="D726" s="5">
        <f>TITRES_STAT!E729</f>
        <v>41214</v>
      </c>
      <c r="E726" s="2">
        <f t="shared" si="44"/>
        <v>1581137</v>
      </c>
      <c r="F726" s="5" t="str">
        <f t="shared" si="47"/>
        <v>BULLISH</v>
      </c>
      <c r="G726" s="5" t="str">
        <f t="shared" si="46"/>
        <v>STRONG</v>
      </c>
      <c r="H726" s="5" t="str">
        <f t="shared" si="45"/>
        <v>CONFIRMED BULLISH</v>
      </c>
    </row>
    <row r="727" spans="1:8" ht="13.5" x14ac:dyDescent="0.25">
      <c r="A727" s="3">
        <f>TITRES_STAT!B730</f>
        <v>43364</v>
      </c>
      <c r="B727" s="5">
        <f>TITRES_STAT!C730</f>
        <v>0.55000000000000004</v>
      </c>
      <c r="C727" s="5">
        <f>TITRES_STAT!D730</f>
        <v>0.55000000000000004</v>
      </c>
      <c r="D727" s="5">
        <f>TITRES_STAT!E730</f>
        <v>24299</v>
      </c>
      <c r="E727" s="2">
        <f t="shared" si="44"/>
        <v>1556838</v>
      </c>
      <c r="F727" s="5" t="str">
        <f t="shared" si="47"/>
        <v>BULLISH</v>
      </c>
      <c r="G727" s="5" t="str">
        <f t="shared" si="46"/>
        <v>STRONG</v>
      </c>
      <c r="H727" s="5" t="str">
        <f t="shared" si="45"/>
        <v>CONFIRMED BULLISH</v>
      </c>
    </row>
    <row r="728" spans="1:8" ht="13.5" x14ac:dyDescent="0.25">
      <c r="A728" s="3">
        <f>TITRES_STAT!B731</f>
        <v>43367</v>
      </c>
      <c r="B728" s="5">
        <f>TITRES_STAT!C731</f>
        <v>0.56000000000000005</v>
      </c>
      <c r="C728" s="5">
        <f>TITRES_STAT!D731</f>
        <v>0.56000000000000005</v>
      </c>
      <c r="D728" s="5">
        <f>TITRES_STAT!E731</f>
        <v>17673</v>
      </c>
      <c r="E728" s="2">
        <f t="shared" si="44"/>
        <v>1574511</v>
      </c>
      <c r="F728" s="5" t="str">
        <f t="shared" si="47"/>
        <v>BULLISH</v>
      </c>
      <c r="G728" s="5" t="str">
        <f t="shared" si="46"/>
        <v>STRONG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0.56000000000000005</v>
      </c>
      <c r="C729" s="5">
        <f>TITRES_STAT!D732</f>
        <v>0.56000000000000005</v>
      </c>
      <c r="D729" s="5">
        <f>TITRES_STAT!E732</f>
        <v>16162</v>
      </c>
      <c r="E729" s="2">
        <f t="shared" si="44"/>
        <v>1574511</v>
      </c>
      <c r="F729" s="5" t="str">
        <f t="shared" si="47"/>
        <v>BULLISH</v>
      </c>
      <c r="G729" s="5" t="str">
        <f t="shared" si="46"/>
        <v>STRONG</v>
      </c>
      <c r="H729" s="5" t="str">
        <f t="shared" si="45"/>
        <v>CONFIRMED BULLISH</v>
      </c>
    </row>
    <row r="730" spans="1:8" ht="13.5" x14ac:dyDescent="0.25">
      <c r="A730" s="3">
        <f>TITRES_STAT!B733</f>
        <v>43369</v>
      </c>
      <c r="B730" s="5">
        <f>TITRES_STAT!C733</f>
        <v>0.59</v>
      </c>
      <c r="C730" s="5">
        <f>TITRES_STAT!D733</f>
        <v>0.59</v>
      </c>
      <c r="D730" s="5">
        <f>TITRES_STAT!E733</f>
        <v>148753</v>
      </c>
      <c r="E730" s="2">
        <f t="shared" si="44"/>
        <v>1723264</v>
      </c>
      <c r="F730" s="5" t="str">
        <f t="shared" si="47"/>
        <v>BULLISH</v>
      </c>
      <c r="G730" s="5" t="str">
        <f t="shared" si="46"/>
        <v>STRONG</v>
      </c>
      <c r="H730" s="5" t="str">
        <f t="shared" si="45"/>
        <v>CONFIRMED BULLISH</v>
      </c>
    </row>
    <row r="731" spans="1:8" ht="13.5" x14ac:dyDescent="0.25">
      <c r="A731" s="3">
        <f>TITRES_STAT!B734</f>
        <v>43370</v>
      </c>
      <c r="B731" s="5">
        <f>TITRES_STAT!C734</f>
        <v>0.62</v>
      </c>
      <c r="C731" s="5">
        <f>TITRES_STAT!D734</f>
        <v>0.62</v>
      </c>
      <c r="D731" s="5">
        <f>TITRES_STAT!E734</f>
        <v>292894</v>
      </c>
      <c r="E731" s="2">
        <f t="shared" si="44"/>
        <v>2016158</v>
      </c>
      <c r="F731" s="5" t="str">
        <f t="shared" si="47"/>
        <v>BULLISH</v>
      </c>
      <c r="G731" s="5" t="str">
        <f t="shared" si="46"/>
        <v>STRONG</v>
      </c>
      <c r="H731" s="5" t="str">
        <f t="shared" si="45"/>
        <v>CONFIRMED BULLISH</v>
      </c>
    </row>
    <row r="732" spans="1:8" ht="13.5" x14ac:dyDescent="0.25">
      <c r="A732" s="3">
        <f>TITRES_STAT!B735</f>
        <v>43371</v>
      </c>
      <c r="B732" s="5">
        <f>TITRES_STAT!C735</f>
        <v>0.65</v>
      </c>
      <c r="C732" s="5">
        <f>TITRES_STAT!D735</f>
        <v>0.65</v>
      </c>
      <c r="D732" s="5">
        <f>TITRES_STAT!E735</f>
        <v>530873</v>
      </c>
      <c r="E732" s="2">
        <f t="shared" si="44"/>
        <v>2547031</v>
      </c>
      <c r="F732" s="5" t="str">
        <f t="shared" si="47"/>
        <v>BULLISH</v>
      </c>
      <c r="G732" s="5" t="str">
        <f t="shared" si="46"/>
        <v>STRONG</v>
      </c>
      <c r="H732" s="5" t="str">
        <f t="shared" si="45"/>
        <v>CONFIRMED BULLISH</v>
      </c>
    </row>
    <row r="733" spans="1:8" ht="13.5" x14ac:dyDescent="0.25">
      <c r="A733" s="3">
        <f>TITRES_STAT!B736</f>
        <v>43374</v>
      </c>
      <c r="B733" s="5">
        <f>TITRES_STAT!C736</f>
        <v>0.62</v>
      </c>
      <c r="C733" s="5">
        <f>TITRES_STAT!D736</f>
        <v>0.62</v>
      </c>
      <c r="D733" s="5">
        <f>TITRES_STAT!E736</f>
        <v>323486</v>
      </c>
      <c r="E733" s="2">
        <f t="shared" si="44"/>
        <v>2223545</v>
      </c>
      <c r="F733" s="5" t="str">
        <f t="shared" si="47"/>
        <v>BULLISH</v>
      </c>
      <c r="G733" s="5" t="str">
        <f t="shared" si="46"/>
        <v>STRONG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0.62</v>
      </c>
      <c r="C734" s="5">
        <f>TITRES_STAT!D737</f>
        <v>0.62</v>
      </c>
      <c r="D734" s="5">
        <f>TITRES_STAT!E737</f>
        <v>68003</v>
      </c>
      <c r="E734" s="2">
        <f t="shared" si="44"/>
        <v>2223545</v>
      </c>
      <c r="F734" s="5" t="str">
        <f t="shared" si="47"/>
        <v>BULLISH</v>
      </c>
      <c r="G734" s="5" t="str">
        <f t="shared" si="46"/>
        <v>STRONG</v>
      </c>
      <c r="H734" s="5" t="str">
        <f t="shared" si="45"/>
        <v>CONFIRMED BULLISH</v>
      </c>
    </row>
    <row r="735" spans="1:8" ht="13.5" x14ac:dyDescent="0.25">
      <c r="A735" s="3">
        <f>TITRES_STAT!B738</f>
        <v>43376</v>
      </c>
      <c r="B735" s="5">
        <f>TITRES_STAT!C738</f>
        <v>0.61</v>
      </c>
      <c r="C735" s="5">
        <f>TITRES_STAT!D738</f>
        <v>0.61</v>
      </c>
      <c r="D735" s="5">
        <f>TITRES_STAT!E738</f>
        <v>3013</v>
      </c>
      <c r="E735" s="2">
        <f t="shared" si="44"/>
        <v>2220532</v>
      </c>
      <c r="F735" s="5" t="str">
        <f t="shared" si="47"/>
        <v>BULLISH</v>
      </c>
      <c r="G735" s="5" t="str">
        <f t="shared" si="46"/>
        <v>STRONG</v>
      </c>
      <c r="H735" s="5" t="str">
        <f t="shared" si="45"/>
        <v>CONFIRMED BULLISH</v>
      </c>
    </row>
    <row r="736" spans="1:8" ht="13.5" x14ac:dyDescent="0.25">
      <c r="A736" s="3">
        <f>TITRES_STAT!B739</f>
        <v>43377</v>
      </c>
      <c r="B736" s="5">
        <f>TITRES_STAT!C739</f>
        <v>0.63</v>
      </c>
      <c r="C736" s="5">
        <f>TITRES_STAT!D739</f>
        <v>0.63</v>
      </c>
      <c r="D736" s="5">
        <f>TITRES_STAT!E739</f>
        <v>239169</v>
      </c>
      <c r="E736" s="2">
        <f t="shared" si="44"/>
        <v>2459701</v>
      </c>
      <c r="F736" s="5" t="str">
        <f t="shared" si="47"/>
        <v>BULLISH</v>
      </c>
      <c r="G736" s="5" t="str">
        <f t="shared" si="46"/>
        <v>STRONG</v>
      </c>
      <c r="H736" s="5" t="str">
        <f t="shared" si="45"/>
        <v>CONFIRMED BULLISH</v>
      </c>
    </row>
    <row r="737" spans="1:8" ht="13.5" x14ac:dyDescent="0.25">
      <c r="A737" s="3">
        <f>TITRES_STAT!B740</f>
        <v>43378</v>
      </c>
      <c r="B737" s="5">
        <f>TITRES_STAT!C740</f>
        <v>0.62</v>
      </c>
      <c r="C737" s="5">
        <f>TITRES_STAT!D740</f>
        <v>0.62</v>
      </c>
      <c r="D737" s="5">
        <f>TITRES_STAT!E740</f>
        <v>18534</v>
      </c>
      <c r="E737" s="2">
        <f t="shared" si="44"/>
        <v>2441167</v>
      </c>
      <c r="F737" s="5" t="str">
        <f t="shared" si="47"/>
        <v>BEARISH</v>
      </c>
      <c r="G737" s="5" t="str">
        <f t="shared" si="46"/>
        <v>WEAK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0.61</v>
      </c>
      <c r="C738" s="5">
        <f>TITRES_STAT!D741</f>
        <v>0.61</v>
      </c>
      <c r="D738" s="5">
        <f>TITRES_STAT!E741</f>
        <v>30507</v>
      </c>
      <c r="E738" s="2">
        <f t="shared" si="44"/>
        <v>2410660</v>
      </c>
      <c r="F738" s="5" t="str">
        <f t="shared" si="47"/>
        <v>BULLISH</v>
      </c>
      <c r="G738" s="5" t="str">
        <f t="shared" si="46"/>
        <v>STRONG</v>
      </c>
      <c r="H738" s="5" t="str">
        <f t="shared" si="45"/>
        <v>BULLISH DIVERGENCE</v>
      </c>
    </row>
    <row r="739" spans="1:8" ht="13.5" x14ac:dyDescent="0.25">
      <c r="A739" s="3">
        <f>TITRES_STAT!B742</f>
        <v>43382</v>
      </c>
      <c r="B739" s="5">
        <f>TITRES_STAT!C742</f>
        <v>0.63</v>
      </c>
      <c r="C739" s="5">
        <f>TITRES_STAT!D742</f>
        <v>0.63</v>
      </c>
      <c r="D739" s="5">
        <f>TITRES_STAT!E742</f>
        <v>53155</v>
      </c>
      <c r="E739" s="2">
        <f t="shared" si="44"/>
        <v>2463815</v>
      </c>
      <c r="F739" s="5" t="str">
        <f t="shared" si="47"/>
        <v>BULLISH</v>
      </c>
      <c r="G739" s="5" t="str">
        <f t="shared" si="46"/>
        <v>STRONG</v>
      </c>
      <c r="H739" s="5" t="str">
        <f t="shared" si="45"/>
        <v>CONFIRMED BULLISH</v>
      </c>
    </row>
    <row r="740" spans="1:8" ht="13.5" x14ac:dyDescent="0.25">
      <c r="A740" s="3">
        <f>TITRES_STAT!B743</f>
        <v>43383</v>
      </c>
      <c r="B740" s="5">
        <f>TITRES_STAT!C743</f>
        <v>0.64</v>
      </c>
      <c r="C740" s="5">
        <f>TITRES_STAT!D743</f>
        <v>0.64</v>
      </c>
      <c r="D740" s="5">
        <f>TITRES_STAT!E743</f>
        <v>335825</v>
      </c>
      <c r="E740" s="2">
        <f t="shared" si="44"/>
        <v>2799640</v>
      </c>
      <c r="F740" s="5" t="str">
        <f t="shared" si="47"/>
        <v>BULLISH</v>
      </c>
      <c r="G740" s="5" t="str">
        <f t="shared" si="46"/>
        <v>STRONG</v>
      </c>
      <c r="H740" s="5" t="str">
        <f t="shared" si="45"/>
        <v>CONFIRMED BULLISH</v>
      </c>
    </row>
    <row r="741" spans="1:8" ht="13.5" x14ac:dyDescent="0.25">
      <c r="A741" s="3">
        <f>TITRES_STAT!B744</f>
        <v>43384</v>
      </c>
      <c r="B741" s="5">
        <f>TITRES_STAT!C744</f>
        <v>0.64</v>
      </c>
      <c r="C741" s="5">
        <f>TITRES_STAT!D744</f>
        <v>0.64</v>
      </c>
      <c r="D741" s="5">
        <f>TITRES_STAT!E744</f>
        <v>88919</v>
      </c>
      <c r="E741" s="2">
        <f t="shared" si="44"/>
        <v>2799640</v>
      </c>
      <c r="F741" s="5" t="str">
        <f t="shared" si="47"/>
        <v>BULLISH</v>
      </c>
      <c r="G741" s="5" t="str">
        <f t="shared" si="46"/>
        <v>STRONG</v>
      </c>
      <c r="H741" s="5" t="str">
        <f t="shared" si="45"/>
        <v>CONFIRMED BULLISH</v>
      </c>
    </row>
    <row r="742" spans="1:8" ht="13.5" x14ac:dyDescent="0.25">
      <c r="A742" s="3">
        <f>TITRES_STAT!B745</f>
        <v>43385</v>
      </c>
      <c r="B742" s="5">
        <f>TITRES_STAT!C745</f>
        <v>0.64</v>
      </c>
      <c r="C742" s="5">
        <f>TITRES_STAT!D745</f>
        <v>0.64</v>
      </c>
      <c r="D742" s="5">
        <f>TITRES_STAT!E745</f>
        <v>57835</v>
      </c>
      <c r="E742" s="2">
        <f t="shared" si="44"/>
        <v>2799640</v>
      </c>
      <c r="F742" s="5" t="str">
        <f t="shared" si="47"/>
        <v>BULLISH</v>
      </c>
      <c r="G742" s="5" t="str">
        <f t="shared" si="46"/>
        <v>STRONG</v>
      </c>
      <c r="H742" s="5" t="str">
        <f t="shared" si="45"/>
        <v>CONFIRMED BULLISH</v>
      </c>
    </row>
    <row r="743" spans="1:8" ht="13.5" x14ac:dyDescent="0.25">
      <c r="A743" s="3">
        <f>TITRES_STAT!B746</f>
        <v>43389</v>
      </c>
      <c r="B743" s="5">
        <f>TITRES_STAT!C746</f>
        <v>0.64</v>
      </c>
      <c r="C743" s="5">
        <f>TITRES_STAT!D746</f>
        <v>0.64</v>
      </c>
      <c r="D743" s="5">
        <f>TITRES_STAT!E746</f>
        <v>61880</v>
      </c>
      <c r="E743" s="2">
        <f t="shared" si="44"/>
        <v>2799640</v>
      </c>
      <c r="F743" s="5" t="str">
        <f t="shared" si="47"/>
        <v>BULLISH</v>
      </c>
      <c r="G743" s="5" t="str">
        <f t="shared" si="46"/>
        <v>STRONG</v>
      </c>
      <c r="H743" s="5" t="str">
        <f t="shared" si="45"/>
        <v>CONFIRMED BULLISH</v>
      </c>
    </row>
    <row r="744" spans="1:8" ht="13.5" x14ac:dyDescent="0.25">
      <c r="A744" s="3">
        <f>TITRES_STAT!B747</f>
        <v>43390</v>
      </c>
      <c r="B744" s="5">
        <f>TITRES_STAT!C747</f>
        <v>0.64</v>
      </c>
      <c r="C744" s="5">
        <f>TITRES_STAT!D747</f>
        <v>0.64</v>
      </c>
      <c r="D744" s="5">
        <f>TITRES_STAT!E747</f>
        <v>36012</v>
      </c>
      <c r="E744" s="2">
        <f t="shared" si="44"/>
        <v>2799640</v>
      </c>
      <c r="F744" s="5" t="str">
        <f t="shared" si="47"/>
        <v>BULLISH</v>
      </c>
      <c r="G744" s="5" t="str">
        <f t="shared" si="46"/>
        <v>STRONG</v>
      </c>
      <c r="H744" s="5" t="str">
        <f t="shared" si="45"/>
        <v>CONFIRMED BULLISH</v>
      </c>
    </row>
    <row r="745" spans="1:8" ht="13.5" x14ac:dyDescent="0.25">
      <c r="A745" s="3">
        <f>TITRES_STAT!B748</f>
        <v>43391</v>
      </c>
      <c r="B745" s="5">
        <f>TITRES_STAT!C748</f>
        <v>0.64</v>
      </c>
      <c r="C745" s="5">
        <f>TITRES_STAT!D748</f>
        <v>0.64</v>
      </c>
      <c r="D745" s="5">
        <f>TITRES_STAT!E748</f>
        <v>20135</v>
      </c>
      <c r="E745" s="2">
        <f t="shared" si="44"/>
        <v>2799640</v>
      </c>
      <c r="F745" s="5" t="str">
        <f t="shared" si="47"/>
        <v>NEUTRAL</v>
      </c>
      <c r="G745" s="5" t="str">
        <f t="shared" si="46"/>
        <v>NEUTRAL</v>
      </c>
      <c r="H745" s="5" t="str">
        <f t="shared" si="45"/>
        <v>NEUTRAL</v>
      </c>
    </row>
    <row r="746" spans="1:8" ht="13.5" x14ac:dyDescent="0.25">
      <c r="A746" s="3">
        <f>TITRES_STAT!B749</f>
        <v>43392</v>
      </c>
      <c r="B746" s="5">
        <f>TITRES_STAT!C749</f>
        <v>0.64</v>
      </c>
      <c r="C746" s="5">
        <f>TITRES_STAT!D749</f>
        <v>0.64</v>
      </c>
      <c r="D746" s="5">
        <f>TITRES_STAT!E749</f>
        <v>33089</v>
      </c>
      <c r="E746" s="2">
        <f t="shared" si="44"/>
        <v>2799640</v>
      </c>
      <c r="F746" s="5" t="str">
        <f t="shared" si="47"/>
        <v>NEUTRAL</v>
      </c>
      <c r="G746" s="5" t="str">
        <f t="shared" si="46"/>
        <v>NEUTRAL</v>
      </c>
      <c r="H746" s="5" t="str">
        <f t="shared" si="45"/>
        <v>NEUTRAL</v>
      </c>
    </row>
    <row r="747" spans="1:8" ht="13.5" x14ac:dyDescent="0.25">
      <c r="A747" s="3">
        <f>TITRES_STAT!B750</f>
        <v>43395</v>
      </c>
      <c r="B747" s="5">
        <f>TITRES_STAT!C750</f>
        <v>0.63</v>
      </c>
      <c r="C747" s="5">
        <f>TITRES_STAT!D750</f>
        <v>0.63</v>
      </c>
      <c r="D747" s="5">
        <f>TITRES_STAT!E750</f>
        <v>41701</v>
      </c>
      <c r="E747" s="2">
        <f t="shared" si="44"/>
        <v>2757939</v>
      </c>
      <c r="F747" s="5" t="str">
        <f t="shared" si="47"/>
        <v>BEARISH</v>
      </c>
      <c r="G747" s="5" t="str">
        <f t="shared" si="46"/>
        <v>NEUTRAL</v>
      </c>
      <c r="H747" s="5" t="str">
        <f t="shared" si="45"/>
        <v>CONFIRMED BEARISH</v>
      </c>
    </row>
    <row r="748" spans="1:8" ht="13.5" x14ac:dyDescent="0.25">
      <c r="A748" s="3">
        <f>TITRES_STAT!B751</f>
        <v>43396</v>
      </c>
      <c r="B748" s="5">
        <f>TITRES_STAT!C751</f>
        <v>0.63</v>
      </c>
      <c r="C748" s="5">
        <f>TITRES_STAT!D751</f>
        <v>0.63</v>
      </c>
      <c r="D748" s="5">
        <f>TITRES_STAT!E751</f>
        <v>23777</v>
      </c>
      <c r="E748" s="2">
        <f t="shared" si="44"/>
        <v>2757939</v>
      </c>
      <c r="F748" s="5" t="str">
        <f t="shared" si="47"/>
        <v>BEARISH</v>
      </c>
      <c r="G748" s="5" t="str">
        <f t="shared" si="46"/>
        <v>NEUTRAL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0.61</v>
      </c>
      <c r="C749" s="5">
        <f>TITRES_STAT!D752</f>
        <v>0.61</v>
      </c>
      <c r="D749" s="5">
        <f>TITRES_STAT!E752</f>
        <v>35163</v>
      </c>
      <c r="E749" s="2">
        <f t="shared" si="44"/>
        <v>2722776</v>
      </c>
      <c r="F749" s="5" t="str">
        <f t="shared" si="47"/>
        <v>BEARISH</v>
      </c>
      <c r="G749" s="5" t="str">
        <f t="shared" si="46"/>
        <v>WEAK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0.6</v>
      </c>
      <c r="C750" s="5">
        <f>TITRES_STAT!D753</f>
        <v>0.6</v>
      </c>
      <c r="D750" s="5">
        <f>TITRES_STAT!E753</f>
        <v>39285</v>
      </c>
      <c r="E750" s="2">
        <f t="shared" si="44"/>
        <v>2683491</v>
      </c>
      <c r="F750" s="5" t="str">
        <f t="shared" si="47"/>
        <v>BEARISH</v>
      </c>
      <c r="G750" s="5" t="str">
        <f t="shared" si="46"/>
        <v>WEAK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0.59</v>
      </c>
      <c r="C751" s="5">
        <f>TITRES_STAT!D754</f>
        <v>0.59</v>
      </c>
      <c r="D751" s="5">
        <f>TITRES_STAT!E754</f>
        <v>16718</v>
      </c>
      <c r="E751" s="2">
        <f t="shared" si="44"/>
        <v>2666773</v>
      </c>
      <c r="F751" s="5" t="str">
        <f t="shared" si="47"/>
        <v>BEARISH</v>
      </c>
      <c r="G751" s="5" t="str">
        <f t="shared" si="46"/>
        <v>WEAK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0.6</v>
      </c>
      <c r="C752" s="5">
        <f>TITRES_STAT!D755</f>
        <v>0.6</v>
      </c>
      <c r="D752" s="5">
        <f>TITRES_STAT!E755</f>
        <v>57956</v>
      </c>
      <c r="E752" s="2">
        <f t="shared" si="44"/>
        <v>2724729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0.57999999999999996</v>
      </c>
      <c r="C753" s="5">
        <f>TITRES_STAT!D756</f>
        <v>0.57999999999999996</v>
      </c>
      <c r="D753" s="5">
        <f>TITRES_STAT!E756</f>
        <v>25520</v>
      </c>
      <c r="E753" s="2">
        <f t="shared" si="44"/>
        <v>2699209</v>
      </c>
      <c r="F753" s="5" t="str">
        <f t="shared" si="47"/>
        <v>BEARISH</v>
      </c>
      <c r="G753" s="5" t="str">
        <f t="shared" si="46"/>
        <v>WEAK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0.57999999999999996</v>
      </c>
      <c r="C754" s="5">
        <f>TITRES_STAT!D757</f>
        <v>0.57999999999999996</v>
      </c>
      <c r="D754" s="5">
        <f>TITRES_STAT!E757</f>
        <v>19233</v>
      </c>
      <c r="E754" s="2">
        <f t="shared" si="44"/>
        <v>2699209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0.61</v>
      </c>
      <c r="C755" s="5">
        <f>TITRES_STAT!D758</f>
        <v>0.61</v>
      </c>
      <c r="D755" s="5">
        <f>TITRES_STAT!E758</f>
        <v>21028</v>
      </c>
      <c r="E755" s="2">
        <f t="shared" si="44"/>
        <v>2720237</v>
      </c>
      <c r="F755" s="5" t="str">
        <f t="shared" si="47"/>
        <v>BULLISH</v>
      </c>
      <c r="G755" s="5" t="str">
        <f t="shared" si="46"/>
        <v>NEUTRAL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0.6</v>
      </c>
      <c r="C756" s="5">
        <f>TITRES_STAT!D759</f>
        <v>0.6</v>
      </c>
      <c r="D756" s="5">
        <f>TITRES_STAT!E759</f>
        <v>29581</v>
      </c>
      <c r="E756" s="2">
        <f t="shared" si="44"/>
        <v>2690656</v>
      </c>
      <c r="F756" s="5" t="str">
        <f t="shared" si="47"/>
        <v>BULLISH</v>
      </c>
      <c r="G756" s="5" t="str">
        <f t="shared" si="46"/>
        <v>NEUTRAL</v>
      </c>
      <c r="H756" s="5" t="str">
        <f t="shared" si="45"/>
        <v>CONFIRMED BULLISH</v>
      </c>
    </row>
    <row r="757" spans="1:8" ht="13.5" x14ac:dyDescent="0.25">
      <c r="A757" s="3">
        <f>TITRES_STAT!B760</f>
        <v>43409</v>
      </c>
      <c r="B757" s="5">
        <f>TITRES_STAT!C760</f>
        <v>0.62</v>
      </c>
      <c r="C757" s="5">
        <f>TITRES_STAT!D760</f>
        <v>0.62</v>
      </c>
      <c r="D757" s="5">
        <f>TITRES_STAT!E760</f>
        <v>32451</v>
      </c>
      <c r="E757" s="2">
        <f t="shared" si="44"/>
        <v>2723107</v>
      </c>
      <c r="F757" s="5" t="str">
        <f t="shared" si="47"/>
        <v>BEARISH</v>
      </c>
      <c r="G757" s="5" t="str">
        <f t="shared" si="46"/>
        <v>NEUTRAL</v>
      </c>
      <c r="H757" s="5" t="str">
        <f t="shared" si="45"/>
        <v>BEARISH DIVERGENCE</v>
      </c>
    </row>
    <row r="758" spans="1:8" ht="13.5" x14ac:dyDescent="0.25">
      <c r="A758" s="3">
        <f>TITRES_STAT!B761</f>
        <v>43410</v>
      </c>
      <c r="B758" s="5">
        <f>TITRES_STAT!C761</f>
        <v>0.61</v>
      </c>
      <c r="C758" s="5">
        <f>TITRES_STAT!D761</f>
        <v>0.61</v>
      </c>
      <c r="D758" s="5">
        <f>TITRES_STAT!E761</f>
        <v>5094</v>
      </c>
      <c r="E758" s="2">
        <f t="shared" si="44"/>
        <v>2718013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0.6</v>
      </c>
      <c r="C759" s="5">
        <f>TITRES_STAT!D762</f>
        <v>0.6</v>
      </c>
      <c r="D759" s="5">
        <f>TITRES_STAT!E762</f>
        <v>4851</v>
      </c>
      <c r="E759" s="2">
        <f t="shared" si="44"/>
        <v>2713162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0.59</v>
      </c>
      <c r="C760" s="5">
        <f>TITRES_STAT!D763</f>
        <v>0.59</v>
      </c>
      <c r="D760" s="5">
        <f>TITRES_STAT!E763</f>
        <v>11215</v>
      </c>
      <c r="E760" s="2">
        <f t="shared" si="44"/>
        <v>2701947</v>
      </c>
      <c r="F760" s="5" t="str">
        <f t="shared" si="47"/>
        <v>BEARISH</v>
      </c>
      <c r="G760" s="5" t="str">
        <f t="shared" si="46"/>
        <v>NEUTRAL</v>
      </c>
      <c r="H760" s="5" t="str">
        <f t="shared" si="45"/>
        <v>CONFIRMED BEARISH</v>
      </c>
    </row>
    <row r="761" spans="1:8" ht="13.5" x14ac:dyDescent="0.25">
      <c r="A761" s="3">
        <f>TITRES_STAT!B764</f>
        <v>43413</v>
      </c>
      <c r="B761" s="5">
        <f>TITRES_STAT!C764</f>
        <v>0.6</v>
      </c>
      <c r="C761" s="5">
        <f>TITRES_STAT!D764</f>
        <v>0.6</v>
      </c>
      <c r="D761" s="5">
        <f>TITRES_STAT!E764</f>
        <v>35994</v>
      </c>
      <c r="E761" s="2">
        <f t="shared" si="44"/>
        <v>2737941</v>
      </c>
      <c r="F761" s="5" t="str">
        <f t="shared" si="47"/>
        <v>BULLISH</v>
      </c>
      <c r="G761" s="5" t="str">
        <f t="shared" si="46"/>
        <v>NEUTRAL</v>
      </c>
      <c r="H761" s="5" t="str">
        <f t="shared" si="45"/>
        <v>NEUTRAL</v>
      </c>
    </row>
    <row r="762" spans="1:8" ht="13.5" x14ac:dyDescent="0.25">
      <c r="A762" s="3">
        <f>TITRES_STAT!B765</f>
        <v>43416</v>
      </c>
      <c r="B762" s="5">
        <f>TITRES_STAT!C765</f>
        <v>0.59</v>
      </c>
      <c r="C762" s="5">
        <f>TITRES_STAT!D765</f>
        <v>0.59</v>
      </c>
      <c r="D762" s="5">
        <f>TITRES_STAT!E765</f>
        <v>5209</v>
      </c>
      <c r="E762" s="2">
        <f t="shared" si="44"/>
        <v>2732732</v>
      </c>
      <c r="F762" s="5" t="str">
        <f t="shared" si="47"/>
        <v>BULLISH</v>
      </c>
      <c r="G762" s="5" t="str">
        <f t="shared" si="46"/>
        <v>NEUTRAL</v>
      </c>
      <c r="H762" s="5" t="str">
        <f t="shared" si="45"/>
        <v>BULLISH DIVERGENCE</v>
      </c>
    </row>
    <row r="763" spans="1:8" ht="13.5" x14ac:dyDescent="0.25">
      <c r="A763" s="3">
        <f>TITRES_STAT!B766</f>
        <v>43417</v>
      </c>
      <c r="B763" s="5">
        <f>TITRES_STAT!C766</f>
        <v>0.6</v>
      </c>
      <c r="C763" s="5">
        <f>TITRES_STAT!D766</f>
        <v>0.6</v>
      </c>
      <c r="D763" s="5">
        <f>TITRES_STAT!E766</f>
        <v>16801</v>
      </c>
      <c r="E763" s="2">
        <f t="shared" si="44"/>
        <v>2749533</v>
      </c>
      <c r="F763" s="5" t="str">
        <f t="shared" si="47"/>
        <v>BULLISH</v>
      </c>
      <c r="G763" s="5" t="str">
        <f t="shared" si="46"/>
        <v>NEUTRAL</v>
      </c>
      <c r="H763" s="5" t="str">
        <f t="shared" si="45"/>
        <v>BULLISH DIVERGENCE</v>
      </c>
    </row>
    <row r="764" spans="1:8" ht="13.5" x14ac:dyDescent="0.25">
      <c r="A764" s="3">
        <f>TITRES_STAT!B767</f>
        <v>43418</v>
      </c>
      <c r="B764" s="5">
        <f>TITRES_STAT!C767</f>
        <v>0.61</v>
      </c>
      <c r="C764" s="5">
        <f>TITRES_STAT!D767</f>
        <v>0.61</v>
      </c>
      <c r="D764" s="5">
        <f>TITRES_STAT!E767</f>
        <v>38041</v>
      </c>
      <c r="E764" s="2">
        <f t="shared" si="44"/>
        <v>2787574</v>
      </c>
      <c r="F764" s="5" t="str">
        <f t="shared" si="47"/>
        <v>BULLISH</v>
      </c>
      <c r="G764" s="5" t="str">
        <f t="shared" si="46"/>
        <v>STRONG</v>
      </c>
      <c r="H764" s="5" t="str">
        <f t="shared" si="45"/>
        <v>CONFIRMED BULLISH</v>
      </c>
    </row>
    <row r="765" spans="1:8" ht="13.5" x14ac:dyDescent="0.25">
      <c r="A765" s="3">
        <f>TITRES_STAT!B768</f>
        <v>43419</v>
      </c>
      <c r="B765" s="5">
        <f>TITRES_STAT!C768</f>
        <v>0.64</v>
      </c>
      <c r="C765" s="5">
        <f>TITRES_STAT!D768</f>
        <v>0.64</v>
      </c>
      <c r="D765" s="5">
        <f>TITRES_STAT!E768</f>
        <v>128098</v>
      </c>
      <c r="E765" s="2">
        <f t="shared" si="44"/>
        <v>2915672</v>
      </c>
      <c r="F765" s="5" t="str">
        <f t="shared" si="47"/>
        <v>BULLISH</v>
      </c>
      <c r="G765" s="5" t="str">
        <f t="shared" si="46"/>
        <v>STRONG</v>
      </c>
      <c r="H765" s="5" t="str">
        <f t="shared" si="45"/>
        <v>CONFIRMED BULLISH</v>
      </c>
    </row>
    <row r="766" spans="1:8" ht="13.5" x14ac:dyDescent="0.25">
      <c r="A766" s="3">
        <f>TITRES_STAT!B769</f>
        <v>43420</v>
      </c>
      <c r="B766" s="5">
        <f>TITRES_STAT!C769</f>
        <v>0.67</v>
      </c>
      <c r="C766" s="5">
        <f>TITRES_STAT!D769</f>
        <v>0.67</v>
      </c>
      <c r="D766" s="5">
        <f>TITRES_STAT!E769</f>
        <v>195484</v>
      </c>
      <c r="E766" s="2">
        <f t="shared" si="44"/>
        <v>3111156</v>
      </c>
      <c r="F766" s="5" t="str">
        <f t="shared" si="47"/>
        <v>BULLISH</v>
      </c>
      <c r="G766" s="5" t="str">
        <f t="shared" si="46"/>
        <v>STRONG</v>
      </c>
      <c r="H766" s="5" t="str">
        <f t="shared" si="45"/>
        <v>CONFIRMED BULLISH</v>
      </c>
    </row>
    <row r="767" spans="1:8" ht="13.5" x14ac:dyDescent="0.25">
      <c r="A767" s="3">
        <f>TITRES_STAT!B770</f>
        <v>43423</v>
      </c>
      <c r="B767" s="5">
        <f>TITRES_STAT!C770</f>
        <v>0.7</v>
      </c>
      <c r="C767" s="5">
        <f>TITRES_STAT!D770</f>
        <v>0.7</v>
      </c>
      <c r="D767" s="5">
        <f>TITRES_STAT!E770</f>
        <v>0</v>
      </c>
      <c r="E767" s="2">
        <f t="shared" si="44"/>
        <v>3111156</v>
      </c>
      <c r="F767" s="5" t="str">
        <f t="shared" si="47"/>
        <v>BULLISH</v>
      </c>
      <c r="G767" s="5" t="str">
        <f t="shared" si="46"/>
        <v>STRONG</v>
      </c>
      <c r="H767" s="5" t="str">
        <f t="shared" si="45"/>
        <v>CONFIRMED BULLISH</v>
      </c>
    </row>
    <row r="768" spans="1:8" ht="13.5" x14ac:dyDescent="0.25">
      <c r="A768" s="3">
        <f>TITRES_STAT!B771</f>
        <v>43425</v>
      </c>
      <c r="B768" s="5">
        <f>TITRES_STAT!C771</f>
        <v>0.74</v>
      </c>
      <c r="C768" s="5">
        <f>TITRES_STAT!D771</f>
        <v>0.74</v>
      </c>
      <c r="D768" s="5">
        <f>TITRES_STAT!E771</f>
        <v>474933</v>
      </c>
      <c r="E768" s="2">
        <f t="shared" si="44"/>
        <v>3586089</v>
      </c>
      <c r="F768" s="5" t="str">
        <f t="shared" si="47"/>
        <v>BULLISH</v>
      </c>
      <c r="G768" s="5" t="str">
        <f t="shared" si="46"/>
        <v>STRONG</v>
      </c>
      <c r="H768" s="5" t="str">
        <f t="shared" si="45"/>
        <v>CONFIRMED BULLISH</v>
      </c>
    </row>
    <row r="769" spans="1:8" ht="13.5" x14ac:dyDescent="0.25">
      <c r="A769" s="3">
        <f>TITRES_STAT!B772</f>
        <v>43426</v>
      </c>
      <c r="B769" s="5">
        <f>TITRES_STAT!C772</f>
        <v>0.77</v>
      </c>
      <c r="C769" s="5">
        <f>TITRES_STAT!D772</f>
        <v>0.77</v>
      </c>
      <c r="D769" s="5">
        <f>TITRES_STAT!E772</f>
        <v>0</v>
      </c>
      <c r="E769" s="2">
        <f t="shared" si="44"/>
        <v>3586089</v>
      </c>
      <c r="F769" s="5" t="str">
        <f t="shared" si="47"/>
        <v>BULLISH</v>
      </c>
      <c r="G769" s="5" t="str">
        <f t="shared" si="46"/>
        <v>STRONG</v>
      </c>
      <c r="H769" s="5" t="str">
        <f t="shared" si="45"/>
        <v>CONFIRMED BULLISH</v>
      </c>
    </row>
    <row r="770" spans="1:8" ht="13.5" x14ac:dyDescent="0.25">
      <c r="A770" s="3">
        <f>TITRES_STAT!B773</f>
        <v>43427</v>
      </c>
      <c r="B770" s="5">
        <f>TITRES_STAT!C773</f>
        <v>0.81</v>
      </c>
      <c r="C770" s="5">
        <f>TITRES_STAT!D773</f>
        <v>0.81</v>
      </c>
      <c r="D770" s="5">
        <f>TITRES_STAT!E773</f>
        <v>413549</v>
      </c>
      <c r="E770" s="2">
        <f t="shared" si="44"/>
        <v>3999638</v>
      </c>
      <c r="F770" s="5" t="str">
        <f t="shared" si="47"/>
        <v>BULLISH</v>
      </c>
      <c r="G770" s="5" t="str">
        <f t="shared" si="46"/>
        <v>STRONG</v>
      </c>
      <c r="H770" s="5" t="str">
        <f t="shared" si="45"/>
        <v>CONFIRMED BULLISH</v>
      </c>
    </row>
    <row r="771" spans="1:8" ht="13.5" x14ac:dyDescent="0.25">
      <c r="A771" s="3">
        <f>TITRES_STAT!B774</f>
        <v>43430</v>
      </c>
      <c r="B771" s="5">
        <f>TITRES_STAT!C774</f>
        <v>0.84</v>
      </c>
      <c r="C771" s="5">
        <f>TITRES_STAT!D774</f>
        <v>0.84</v>
      </c>
      <c r="D771" s="5">
        <f>TITRES_STAT!E774</f>
        <v>0</v>
      </c>
      <c r="E771" s="2">
        <f t="shared" si="44"/>
        <v>3999638</v>
      </c>
      <c r="F771" s="5" t="str">
        <f t="shared" si="47"/>
        <v>BULLISH</v>
      </c>
      <c r="G771" s="5" t="str">
        <f t="shared" si="46"/>
        <v>STRONG</v>
      </c>
      <c r="H771" s="5" t="str">
        <f t="shared" si="45"/>
        <v>CONFIRMED BULLISH</v>
      </c>
    </row>
    <row r="772" spans="1:8" ht="13.5" x14ac:dyDescent="0.25">
      <c r="A772" s="3">
        <f>TITRES_STAT!B775</f>
        <v>43431</v>
      </c>
      <c r="B772" s="5">
        <f>TITRES_STAT!C775</f>
        <v>0.89</v>
      </c>
      <c r="C772" s="5">
        <f>TITRES_STAT!D775</f>
        <v>0.89</v>
      </c>
      <c r="D772" s="5">
        <f>TITRES_STAT!E775</f>
        <v>1325725</v>
      </c>
      <c r="E772" s="2">
        <f t="shared" ref="E772:E835" si="48">IF(B772&gt;B771, E771+D772, IF(B772&lt;B771, E771-D772, E771))</f>
        <v>5325363</v>
      </c>
      <c r="F772" s="5" t="str">
        <f t="shared" si="47"/>
        <v>BULLISH</v>
      </c>
      <c r="G772" s="5" t="str">
        <f t="shared" si="46"/>
        <v>STRONG</v>
      </c>
      <c r="H772" s="5" t="str">
        <f t="shared" si="45"/>
        <v>CONFIRMED BULLISH</v>
      </c>
    </row>
    <row r="773" spans="1:8" ht="13.5" x14ac:dyDescent="0.25">
      <c r="A773" s="3">
        <f>TITRES_STAT!B776</f>
        <v>43432</v>
      </c>
      <c r="B773" s="5">
        <f>TITRES_STAT!C776</f>
        <v>0.93</v>
      </c>
      <c r="C773" s="5">
        <f>TITRES_STAT!D776</f>
        <v>0.93</v>
      </c>
      <c r="D773" s="5">
        <f>TITRES_STAT!E776</f>
        <v>0</v>
      </c>
      <c r="E773" s="2">
        <f t="shared" si="48"/>
        <v>5325363</v>
      </c>
      <c r="F773" s="5" t="str">
        <f t="shared" si="47"/>
        <v>BULLISH</v>
      </c>
      <c r="G773" s="5" t="str">
        <f t="shared" si="46"/>
        <v>STRONG</v>
      </c>
      <c r="H773" s="5" t="str">
        <f t="shared" si="45"/>
        <v>CONFIRMED BULLISH</v>
      </c>
    </row>
    <row r="774" spans="1:8" ht="13.5" x14ac:dyDescent="0.25">
      <c r="A774" s="3">
        <f>TITRES_STAT!B777</f>
        <v>43433</v>
      </c>
      <c r="B774" s="5">
        <f>TITRES_STAT!C777</f>
        <v>0.89</v>
      </c>
      <c r="C774" s="5">
        <f>TITRES_STAT!D777</f>
        <v>0.89</v>
      </c>
      <c r="D774" s="5">
        <f>TITRES_STAT!E777</f>
        <v>566246</v>
      </c>
      <c r="E774" s="2">
        <f t="shared" si="48"/>
        <v>4759117</v>
      </c>
      <c r="F774" s="5" t="str">
        <f t="shared" si="47"/>
        <v>BULLISH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5">
        <f>TITRES_STAT!C778</f>
        <v>0.87</v>
      </c>
      <c r="C775" s="5">
        <f>TITRES_STAT!D778</f>
        <v>0.87</v>
      </c>
      <c r="D775" s="5">
        <f>TITRES_STAT!E778</f>
        <v>324699</v>
      </c>
      <c r="E775" s="2">
        <f t="shared" si="48"/>
        <v>4434418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CONFIRMED BULLISH</v>
      </c>
    </row>
    <row r="776" spans="1:8" ht="13.5" x14ac:dyDescent="0.25">
      <c r="A776" s="3">
        <f>TITRES_STAT!B779</f>
        <v>43437</v>
      </c>
      <c r="B776" s="5">
        <f>TITRES_STAT!C779</f>
        <v>0.82</v>
      </c>
      <c r="C776" s="5">
        <f>TITRES_STAT!D779</f>
        <v>0.82</v>
      </c>
      <c r="D776" s="5">
        <f>TITRES_STAT!E779</f>
        <v>192789</v>
      </c>
      <c r="E776" s="2">
        <f t="shared" si="48"/>
        <v>4241629</v>
      </c>
      <c r="F776" s="5" t="str">
        <f t="shared" ref="F776:F839" si="51">IF(E776&gt;E771,"BULLISH",IF(E776&lt;E771,"BEARISH","NEUTRAL"))</f>
        <v>BULLISH</v>
      </c>
      <c r="G776" s="5" t="str">
        <f t="shared" si="50"/>
        <v>STRONG</v>
      </c>
      <c r="H776" s="5" t="str">
        <f t="shared" si="49"/>
        <v>BULLISH DIVERGENCE</v>
      </c>
    </row>
    <row r="777" spans="1:8" ht="13.5" x14ac:dyDescent="0.25">
      <c r="A777" s="3">
        <f>TITRES_STAT!B780</f>
        <v>43438</v>
      </c>
      <c r="B777" s="5">
        <f>TITRES_STAT!C780</f>
        <v>0.82</v>
      </c>
      <c r="C777" s="5">
        <f>TITRES_STAT!D780</f>
        <v>0.82</v>
      </c>
      <c r="D777" s="5">
        <f>TITRES_STAT!E780</f>
        <v>315032</v>
      </c>
      <c r="E777" s="2">
        <f t="shared" si="48"/>
        <v>4241629</v>
      </c>
      <c r="F777" s="5" t="str">
        <f t="shared" si="51"/>
        <v>BEARISH</v>
      </c>
      <c r="G777" s="5" t="str">
        <f t="shared" si="50"/>
        <v>WEAK</v>
      </c>
      <c r="H777" s="5" t="str">
        <f t="shared" si="49"/>
        <v>CONFIRMED BEARISH</v>
      </c>
    </row>
    <row r="778" spans="1:8" ht="13.5" x14ac:dyDescent="0.25">
      <c r="A778" s="3">
        <f>TITRES_STAT!B781</f>
        <v>43439</v>
      </c>
      <c r="B778" s="5">
        <f>TITRES_STAT!C781</f>
        <v>0.82</v>
      </c>
      <c r="C778" s="5">
        <f>TITRES_STAT!D781</f>
        <v>0.82</v>
      </c>
      <c r="D778" s="5">
        <f>TITRES_STAT!E781</f>
        <v>58841</v>
      </c>
      <c r="E778" s="2">
        <f t="shared" si="48"/>
        <v>4241629</v>
      </c>
      <c r="F778" s="5" t="str">
        <f t="shared" si="51"/>
        <v>BEARISH</v>
      </c>
      <c r="G778" s="5" t="str">
        <f t="shared" si="50"/>
        <v>WEAK</v>
      </c>
      <c r="H778" s="5" t="str">
        <f t="shared" si="49"/>
        <v>CONFIRMED BEARISH</v>
      </c>
    </row>
    <row r="779" spans="1:8" ht="13.5" x14ac:dyDescent="0.25">
      <c r="A779" s="3">
        <f>TITRES_STAT!B782</f>
        <v>43440</v>
      </c>
      <c r="B779" s="5">
        <f>TITRES_STAT!C782</f>
        <v>0.81</v>
      </c>
      <c r="C779" s="5">
        <f>TITRES_STAT!D782</f>
        <v>0.81</v>
      </c>
      <c r="D779" s="5">
        <f>TITRES_STAT!E782</f>
        <v>75317</v>
      </c>
      <c r="E779" s="2">
        <f t="shared" si="48"/>
        <v>4166312</v>
      </c>
      <c r="F779" s="5" t="str">
        <f t="shared" si="51"/>
        <v>BEARISH</v>
      </c>
      <c r="G779" s="5" t="str">
        <f t="shared" si="50"/>
        <v>WEAK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0.8</v>
      </c>
      <c r="C780" s="5">
        <f>TITRES_STAT!D783</f>
        <v>0.8</v>
      </c>
      <c r="D780" s="5">
        <f>TITRES_STAT!E783</f>
        <v>10669</v>
      </c>
      <c r="E780" s="2">
        <f t="shared" si="48"/>
        <v>4155643</v>
      </c>
      <c r="F780" s="5" t="str">
        <f t="shared" si="51"/>
        <v>BEARISH</v>
      </c>
      <c r="G780" s="5" t="str">
        <f t="shared" si="50"/>
        <v>WEAK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0.82</v>
      </c>
      <c r="C781" s="5">
        <f>TITRES_STAT!D784</f>
        <v>0.82</v>
      </c>
      <c r="D781" s="5">
        <f>TITRES_STAT!E784</f>
        <v>288112</v>
      </c>
      <c r="E781" s="2">
        <f t="shared" si="48"/>
        <v>4443755</v>
      </c>
      <c r="F781" s="5" t="str">
        <f t="shared" si="51"/>
        <v>BULLISH</v>
      </c>
      <c r="G781" s="5" t="str">
        <f t="shared" si="50"/>
        <v>STRONG</v>
      </c>
      <c r="H781" s="5" t="str">
        <f t="shared" si="49"/>
        <v>NEUTRAL</v>
      </c>
    </row>
    <row r="782" spans="1:8" ht="13.5" x14ac:dyDescent="0.25">
      <c r="A782" s="3">
        <f>TITRES_STAT!B785</f>
        <v>43445</v>
      </c>
      <c r="B782" s="5">
        <f>TITRES_STAT!C785</f>
        <v>0.83</v>
      </c>
      <c r="C782" s="5">
        <f>TITRES_STAT!D785</f>
        <v>0.83</v>
      </c>
      <c r="D782" s="5">
        <f>TITRES_STAT!E785</f>
        <v>60484</v>
      </c>
      <c r="E782" s="2">
        <f t="shared" si="48"/>
        <v>4504239</v>
      </c>
      <c r="F782" s="5" t="str">
        <f t="shared" si="51"/>
        <v>BULLISH</v>
      </c>
      <c r="G782" s="5" t="str">
        <f t="shared" si="50"/>
        <v>STRONG</v>
      </c>
      <c r="H782" s="5" t="str">
        <f t="shared" si="49"/>
        <v>CONFIRMED BULLISH</v>
      </c>
    </row>
    <row r="783" spans="1:8" ht="13.5" x14ac:dyDescent="0.25">
      <c r="A783" s="3">
        <f>TITRES_STAT!B786</f>
        <v>43446</v>
      </c>
      <c r="B783" s="5">
        <f>TITRES_STAT!C786</f>
        <v>0.83</v>
      </c>
      <c r="C783" s="5">
        <f>TITRES_STAT!D786</f>
        <v>0.83</v>
      </c>
      <c r="D783" s="5">
        <f>TITRES_STAT!E786</f>
        <v>74910</v>
      </c>
      <c r="E783" s="2">
        <f t="shared" si="48"/>
        <v>4504239</v>
      </c>
      <c r="F783" s="5" t="str">
        <f t="shared" si="51"/>
        <v>BULLISH</v>
      </c>
      <c r="G783" s="5" t="str">
        <f t="shared" si="50"/>
        <v>STRONG</v>
      </c>
      <c r="H783" s="5" t="str">
        <f t="shared" si="49"/>
        <v>CONFIRMED BULLISH</v>
      </c>
    </row>
    <row r="784" spans="1:8" ht="13.5" x14ac:dyDescent="0.25">
      <c r="A784" s="3">
        <f>TITRES_STAT!B787</f>
        <v>43447</v>
      </c>
      <c r="B784" s="5">
        <f>TITRES_STAT!C787</f>
        <v>0.83</v>
      </c>
      <c r="C784" s="5">
        <f>TITRES_STAT!D787</f>
        <v>0.83</v>
      </c>
      <c r="D784" s="5">
        <f>TITRES_STAT!E787</f>
        <v>69391</v>
      </c>
      <c r="E784" s="2">
        <f t="shared" si="48"/>
        <v>4504239</v>
      </c>
      <c r="F784" s="5" t="str">
        <f t="shared" si="51"/>
        <v>BULLISH</v>
      </c>
      <c r="G784" s="5" t="str">
        <f t="shared" si="50"/>
        <v>STRONG</v>
      </c>
      <c r="H784" s="5" t="str">
        <f t="shared" si="49"/>
        <v>CONFIRMED BULLISH</v>
      </c>
    </row>
    <row r="785" spans="1:8" ht="13.5" x14ac:dyDescent="0.25">
      <c r="A785" s="3">
        <f>TITRES_STAT!B788</f>
        <v>43448</v>
      </c>
      <c r="B785" s="5">
        <f>TITRES_STAT!C788</f>
        <v>0.82</v>
      </c>
      <c r="C785" s="5">
        <f>TITRES_STAT!D788</f>
        <v>0.82</v>
      </c>
      <c r="D785" s="5">
        <f>TITRES_STAT!E788</f>
        <v>52110</v>
      </c>
      <c r="E785" s="2">
        <f t="shared" si="48"/>
        <v>4452129</v>
      </c>
      <c r="F785" s="5" t="str">
        <f t="shared" si="51"/>
        <v>BULLISH</v>
      </c>
      <c r="G785" s="5" t="str">
        <f t="shared" si="50"/>
        <v>STRONG</v>
      </c>
      <c r="H785" s="5" t="str">
        <f t="shared" si="49"/>
        <v>CONFIRMED BULLISH</v>
      </c>
    </row>
    <row r="786" spans="1:8" ht="13.5" x14ac:dyDescent="0.25">
      <c r="A786" s="3">
        <f>TITRES_STAT!B789</f>
        <v>43451</v>
      </c>
      <c r="B786" s="5">
        <f>TITRES_STAT!C789</f>
        <v>0.82</v>
      </c>
      <c r="C786" s="5">
        <f>TITRES_STAT!D789</f>
        <v>0.82</v>
      </c>
      <c r="D786" s="5">
        <f>TITRES_STAT!E789</f>
        <v>71800</v>
      </c>
      <c r="E786" s="2">
        <f t="shared" si="48"/>
        <v>4452129</v>
      </c>
      <c r="F786" s="5" t="str">
        <f t="shared" si="51"/>
        <v>BULLISH</v>
      </c>
      <c r="G786" s="5" t="str">
        <f t="shared" si="50"/>
        <v>NEUTRAL</v>
      </c>
      <c r="H786" s="5" t="str">
        <f t="shared" si="49"/>
        <v>NEUTRAL</v>
      </c>
    </row>
    <row r="787" spans="1:8" ht="13.5" x14ac:dyDescent="0.25">
      <c r="A787" s="3">
        <f>TITRES_STAT!B790</f>
        <v>43452</v>
      </c>
      <c r="B787" s="5">
        <f>TITRES_STAT!C790</f>
        <v>0.82</v>
      </c>
      <c r="C787" s="5">
        <f>TITRES_STAT!D790</f>
        <v>0.82</v>
      </c>
      <c r="D787" s="5">
        <f>TITRES_STAT!E790</f>
        <v>15035</v>
      </c>
      <c r="E787" s="2">
        <f t="shared" si="48"/>
        <v>4452129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CONFIRMED BEARISH</v>
      </c>
    </row>
    <row r="788" spans="1:8" ht="13.5" x14ac:dyDescent="0.25">
      <c r="A788" s="3">
        <f>TITRES_STAT!B791</f>
        <v>43453</v>
      </c>
      <c r="B788" s="5">
        <f>TITRES_STAT!C791</f>
        <v>0.81</v>
      </c>
      <c r="C788" s="5">
        <f>TITRES_STAT!D791</f>
        <v>0.81</v>
      </c>
      <c r="D788" s="5">
        <f>TITRES_STAT!E791</f>
        <v>38096</v>
      </c>
      <c r="E788" s="2">
        <f t="shared" si="48"/>
        <v>4414033</v>
      </c>
      <c r="F788" s="5" t="str">
        <f t="shared" si="51"/>
        <v>BEARISH</v>
      </c>
      <c r="G788" s="5" t="str">
        <f t="shared" si="50"/>
        <v>WEAK</v>
      </c>
      <c r="H788" s="5" t="str">
        <f t="shared" si="49"/>
        <v>CONFIRMED BEARISH</v>
      </c>
    </row>
    <row r="789" spans="1:8" ht="13.5" x14ac:dyDescent="0.25">
      <c r="A789" s="3">
        <f>TITRES_STAT!B792</f>
        <v>43454</v>
      </c>
      <c r="B789" s="5">
        <f>TITRES_STAT!C792</f>
        <v>0.81</v>
      </c>
      <c r="C789" s="5">
        <f>TITRES_STAT!D792</f>
        <v>0.81</v>
      </c>
      <c r="D789" s="5">
        <f>TITRES_STAT!E792</f>
        <v>91943</v>
      </c>
      <c r="E789" s="2">
        <f t="shared" si="48"/>
        <v>4414033</v>
      </c>
      <c r="F789" s="5" t="str">
        <f t="shared" si="51"/>
        <v>BEARISH</v>
      </c>
      <c r="G789" s="5" t="str">
        <f t="shared" si="50"/>
        <v>WEAK</v>
      </c>
      <c r="H789" s="5" t="str">
        <f t="shared" si="49"/>
        <v>CONFIRMED BEARISH</v>
      </c>
    </row>
    <row r="790" spans="1:8" ht="13.5" x14ac:dyDescent="0.25">
      <c r="A790" s="3">
        <f>TITRES_STAT!B793</f>
        <v>43455</v>
      </c>
      <c r="B790" s="5">
        <f>TITRES_STAT!C793</f>
        <v>0.83</v>
      </c>
      <c r="C790" s="5">
        <f>TITRES_STAT!D793</f>
        <v>0.83</v>
      </c>
      <c r="D790" s="5">
        <f>TITRES_STAT!E793</f>
        <v>57987</v>
      </c>
      <c r="E790" s="2">
        <f t="shared" si="48"/>
        <v>4472020</v>
      </c>
      <c r="F790" s="5" t="str">
        <f t="shared" si="51"/>
        <v>BULLISH</v>
      </c>
      <c r="G790" s="5" t="str">
        <f t="shared" si="50"/>
        <v>NEUTRAL</v>
      </c>
      <c r="H790" s="5" t="str">
        <f t="shared" si="49"/>
        <v>CONFIRMED BULLISH</v>
      </c>
    </row>
    <row r="791" spans="1:8" ht="13.5" x14ac:dyDescent="0.25">
      <c r="A791" s="3">
        <f>TITRES_STAT!B794</f>
        <v>43458</v>
      </c>
      <c r="B791" s="5">
        <f>TITRES_STAT!C794</f>
        <v>0.8</v>
      </c>
      <c r="C791" s="5">
        <f>TITRES_STAT!D794</f>
        <v>0.8</v>
      </c>
      <c r="D791" s="5">
        <f>TITRES_STAT!E794</f>
        <v>25568</v>
      </c>
      <c r="E791" s="2">
        <f t="shared" si="48"/>
        <v>4446452</v>
      </c>
      <c r="F791" s="5" t="str">
        <f t="shared" si="51"/>
        <v>BEARISH</v>
      </c>
      <c r="G791" s="5" t="str">
        <f t="shared" si="50"/>
        <v>NEUTRAL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0.8</v>
      </c>
      <c r="C792" s="5">
        <f>TITRES_STAT!D795</f>
        <v>0.8</v>
      </c>
      <c r="D792" s="5">
        <f>TITRES_STAT!E795</f>
        <v>63594</v>
      </c>
      <c r="E792" s="2">
        <f t="shared" si="48"/>
        <v>4446452</v>
      </c>
      <c r="F792" s="5" t="str">
        <f t="shared" si="51"/>
        <v>BEARISH</v>
      </c>
      <c r="G792" s="5" t="str">
        <f t="shared" si="50"/>
        <v>NEUTRAL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0.79</v>
      </c>
      <c r="C793" s="5">
        <f>TITRES_STAT!D796</f>
        <v>0.79</v>
      </c>
      <c r="D793" s="5">
        <f>TITRES_STAT!E796</f>
        <v>56548</v>
      </c>
      <c r="E793" s="2">
        <f t="shared" si="48"/>
        <v>4389904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0.79</v>
      </c>
      <c r="C794" s="5">
        <f>TITRES_STAT!D797</f>
        <v>0.79</v>
      </c>
      <c r="D794" s="5">
        <f>TITRES_STAT!E797</f>
        <v>16194</v>
      </c>
      <c r="E794" s="2">
        <f t="shared" si="48"/>
        <v>4389904</v>
      </c>
      <c r="F794" s="5" t="str">
        <f t="shared" si="51"/>
        <v>BEARISH</v>
      </c>
      <c r="G794" s="5" t="str">
        <f t="shared" si="50"/>
        <v>NEUTRAL</v>
      </c>
      <c r="H794" s="5" t="str">
        <f t="shared" si="49"/>
        <v>CONFIRMED BEARISH</v>
      </c>
    </row>
    <row r="795" spans="1:8" ht="13.5" x14ac:dyDescent="0.25">
      <c r="A795" s="3">
        <f>TITRES_STAT!B798</f>
        <v>43462</v>
      </c>
      <c r="B795" s="5">
        <f>TITRES_STAT!C798</f>
        <v>0.79</v>
      </c>
      <c r="C795" s="5">
        <f>TITRES_STAT!D798</f>
        <v>0.79</v>
      </c>
      <c r="D795" s="5">
        <f>TITRES_STAT!E798</f>
        <v>28697</v>
      </c>
      <c r="E795" s="2">
        <f t="shared" si="48"/>
        <v>4389904</v>
      </c>
      <c r="F795" s="5" t="str">
        <f t="shared" si="51"/>
        <v>BEARISH</v>
      </c>
      <c r="G795" s="5" t="str">
        <f t="shared" si="50"/>
        <v>NEUTRAL</v>
      </c>
      <c r="H795" s="5" t="str">
        <f t="shared" si="49"/>
        <v>CONFIRMED BEARISH</v>
      </c>
    </row>
    <row r="796" spans="1:8" ht="13.5" x14ac:dyDescent="0.25">
      <c r="A796" s="3">
        <f>TITRES_STAT!B799</f>
        <v>43465</v>
      </c>
      <c r="B796" s="5">
        <f>TITRES_STAT!C799</f>
        <v>0.78</v>
      </c>
      <c r="C796" s="5">
        <f>TITRES_STAT!D799</f>
        <v>0.78</v>
      </c>
      <c r="D796" s="5">
        <f>TITRES_STAT!E799</f>
        <v>31419</v>
      </c>
      <c r="E796" s="2">
        <f t="shared" si="48"/>
        <v>4358485</v>
      </c>
      <c r="F796" s="5" t="str">
        <f t="shared" si="51"/>
        <v>BEARISH</v>
      </c>
      <c r="G796" s="5" t="str">
        <f t="shared" si="50"/>
        <v>NEUTRAL</v>
      </c>
      <c r="H796" s="5" t="str">
        <f t="shared" si="49"/>
        <v>CONFIRMED BEARISH</v>
      </c>
    </row>
    <row r="797" spans="1:8" ht="13.5" x14ac:dyDescent="0.25">
      <c r="A797" s="3">
        <f>TITRES_STAT!B800</f>
        <v>43467</v>
      </c>
      <c r="B797" s="5">
        <f>TITRES_STAT!C800</f>
        <v>0.76</v>
      </c>
      <c r="C797" s="5">
        <f>TITRES_STAT!D800</f>
        <v>0.76</v>
      </c>
      <c r="D797" s="5">
        <f>TITRES_STAT!E800</f>
        <v>47626</v>
      </c>
      <c r="E797" s="2">
        <f t="shared" si="48"/>
        <v>4310859</v>
      </c>
      <c r="F797" s="5" t="str">
        <f t="shared" si="51"/>
        <v>BEARISH</v>
      </c>
      <c r="G797" s="5" t="str">
        <f t="shared" si="50"/>
        <v>WEAK</v>
      </c>
      <c r="H797" s="5" t="str">
        <f t="shared" si="49"/>
        <v>CONFIRMED BEARISH</v>
      </c>
    </row>
    <row r="798" spans="1:8" ht="13.5" x14ac:dyDescent="0.25">
      <c r="A798" s="3">
        <f>TITRES_STAT!B801</f>
        <v>43468</v>
      </c>
      <c r="B798" s="5">
        <f>TITRES_STAT!C801</f>
        <v>0.74</v>
      </c>
      <c r="C798" s="5">
        <f>TITRES_STAT!D801</f>
        <v>0.74</v>
      </c>
      <c r="D798" s="5">
        <f>TITRES_STAT!E801</f>
        <v>48775</v>
      </c>
      <c r="E798" s="2">
        <f t="shared" si="48"/>
        <v>4262084</v>
      </c>
      <c r="F798" s="5" t="str">
        <f t="shared" si="51"/>
        <v>BEARISH</v>
      </c>
      <c r="G798" s="5" t="str">
        <f t="shared" si="50"/>
        <v>WEAK</v>
      </c>
      <c r="H798" s="5" t="str">
        <f t="shared" si="49"/>
        <v>CONFIRMED BEARISH</v>
      </c>
    </row>
    <row r="799" spans="1:8" ht="13.5" x14ac:dyDescent="0.25">
      <c r="A799" s="3">
        <f>TITRES_STAT!B802</f>
        <v>43469</v>
      </c>
      <c r="B799" s="5">
        <f>TITRES_STAT!C802</f>
        <v>0.72</v>
      </c>
      <c r="C799" s="5">
        <f>TITRES_STAT!D802</f>
        <v>0.72</v>
      </c>
      <c r="D799" s="5">
        <f>TITRES_STAT!E802</f>
        <v>61339</v>
      </c>
      <c r="E799" s="2">
        <f t="shared" si="48"/>
        <v>4200745</v>
      </c>
      <c r="F799" s="5" t="str">
        <f t="shared" si="51"/>
        <v>BEARISH</v>
      </c>
      <c r="G799" s="5" t="str">
        <f t="shared" si="50"/>
        <v>WEAK</v>
      </c>
      <c r="H799" s="5" t="str">
        <f t="shared" si="49"/>
        <v>CONFIRMED BEARISH</v>
      </c>
    </row>
    <row r="800" spans="1:8" ht="13.5" x14ac:dyDescent="0.25">
      <c r="A800" s="3">
        <f>TITRES_STAT!B803</f>
        <v>43472</v>
      </c>
      <c r="B800" s="5">
        <f>TITRES_STAT!C803</f>
        <v>0.69</v>
      </c>
      <c r="C800" s="5">
        <f>TITRES_STAT!D803</f>
        <v>0.69</v>
      </c>
      <c r="D800" s="5">
        <f>TITRES_STAT!E803</f>
        <v>64345</v>
      </c>
      <c r="E800" s="2">
        <f t="shared" si="48"/>
        <v>4136400</v>
      </c>
      <c r="F800" s="5" t="str">
        <f t="shared" si="51"/>
        <v>BEARISH</v>
      </c>
      <c r="G800" s="5" t="str">
        <f t="shared" si="50"/>
        <v>WEAK</v>
      </c>
      <c r="H800" s="5" t="str">
        <f t="shared" si="49"/>
        <v>CONFIRMED BEARISH</v>
      </c>
    </row>
    <row r="801" spans="1:8" ht="13.5" x14ac:dyDescent="0.25">
      <c r="A801" s="3">
        <f>TITRES_STAT!B804</f>
        <v>43473</v>
      </c>
      <c r="B801" s="5">
        <f>TITRES_STAT!C804</f>
        <v>0.69</v>
      </c>
      <c r="C801" s="5">
        <f>TITRES_STAT!D804</f>
        <v>0.69</v>
      </c>
      <c r="D801" s="5">
        <f>TITRES_STAT!E804</f>
        <v>258550</v>
      </c>
      <c r="E801" s="2">
        <f t="shared" si="48"/>
        <v>4136400</v>
      </c>
      <c r="F801" s="5" t="str">
        <f t="shared" si="51"/>
        <v>BEARISH</v>
      </c>
      <c r="G801" s="5" t="str">
        <f t="shared" si="50"/>
        <v>WEAK</v>
      </c>
      <c r="H801" s="5" t="str">
        <f t="shared" si="49"/>
        <v>CONFIRMED BEARISH</v>
      </c>
    </row>
    <row r="802" spans="1:8" ht="13.5" x14ac:dyDescent="0.25">
      <c r="A802" s="3">
        <f>TITRES_STAT!B805</f>
        <v>43474</v>
      </c>
      <c r="B802" s="5">
        <f>TITRES_STAT!C805</f>
        <v>0.67</v>
      </c>
      <c r="C802" s="5">
        <f>TITRES_STAT!D805</f>
        <v>0.67</v>
      </c>
      <c r="D802" s="5">
        <f>TITRES_STAT!E805</f>
        <v>94750</v>
      </c>
      <c r="E802" s="2">
        <f t="shared" si="48"/>
        <v>4041650</v>
      </c>
      <c r="F802" s="5" t="str">
        <f t="shared" si="51"/>
        <v>BEARISH</v>
      </c>
      <c r="G802" s="5" t="str">
        <f t="shared" si="50"/>
        <v>WEAK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0.69</v>
      </c>
      <c r="C803" s="5">
        <f>TITRES_STAT!D806</f>
        <v>0.69</v>
      </c>
      <c r="D803" s="5">
        <f>TITRES_STAT!E806</f>
        <v>42433</v>
      </c>
      <c r="E803" s="2">
        <f t="shared" si="48"/>
        <v>4084083</v>
      </c>
      <c r="F803" s="5" t="str">
        <f t="shared" si="51"/>
        <v>BEARISH</v>
      </c>
      <c r="G803" s="5" t="str">
        <f t="shared" si="50"/>
        <v>WEAK</v>
      </c>
      <c r="H803" s="5" t="str">
        <f t="shared" si="49"/>
        <v>CONFIRMED BEARISH</v>
      </c>
    </row>
    <row r="804" spans="1:8" ht="13.5" x14ac:dyDescent="0.25">
      <c r="A804" s="3">
        <f>TITRES_STAT!B807</f>
        <v>43476</v>
      </c>
      <c r="B804" s="5">
        <f>TITRES_STAT!C807</f>
        <v>0.73</v>
      </c>
      <c r="C804" s="5">
        <f>TITRES_STAT!D807</f>
        <v>0.73</v>
      </c>
      <c r="D804" s="5">
        <f>TITRES_STAT!E807</f>
        <v>61051</v>
      </c>
      <c r="E804" s="2">
        <f t="shared" si="48"/>
        <v>4145134</v>
      </c>
      <c r="F804" s="5" t="str">
        <f t="shared" si="51"/>
        <v>BEARISH</v>
      </c>
      <c r="G804" s="5" t="str">
        <f t="shared" si="50"/>
        <v>NEUTRAL</v>
      </c>
      <c r="H804" s="5" t="str">
        <f t="shared" si="49"/>
        <v>BEARISH DIVERGENCE</v>
      </c>
    </row>
    <row r="805" spans="1:8" ht="13.5" x14ac:dyDescent="0.25">
      <c r="A805" s="3">
        <f>TITRES_STAT!B808</f>
        <v>43480</v>
      </c>
      <c r="B805" s="5">
        <f>TITRES_STAT!C808</f>
        <v>0.72</v>
      </c>
      <c r="C805" s="5">
        <f>TITRES_STAT!D808</f>
        <v>0.72</v>
      </c>
      <c r="D805" s="5">
        <f>TITRES_STAT!E808</f>
        <v>136153</v>
      </c>
      <c r="E805" s="2">
        <f t="shared" si="48"/>
        <v>4008981</v>
      </c>
      <c r="F805" s="5" t="str">
        <f t="shared" si="51"/>
        <v>BEARISH</v>
      </c>
      <c r="G805" s="5" t="str">
        <f t="shared" si="50"/>
        <v>WEAK</v>
      </c>
      <c r="H805" s="5" t="str">
        <f t="shared" si="49"/>
        <v>BEARISH DIVERGENCE</v>
      </c>
    </row>
    <row r="806" spans="1:8" ht="13.5" x14ac:dyDescent="0.25">
      <c r="A806" s="3">
        <f>TITRES_STAT!B809</f>
        <v>43481</v>
      </c>
      <c r="B806" s="5">
        <f>TITRES_STAT!C809</f>
        <v>0.72</v>
      </c>
      <c r="C806" s="5">
        <f>TITRES_STAT!D809</f>
        <v>0.72</v>
      </c>
      <c r="D806" s="5">
        <f>TITRES_STAT!E809</f>
        <v>16983</v>
      </c>
      <c r="E806" s="2">
        <f t="shared" si="48"/>
        <v>4008981</v>
      </c>
      <c r="F806" s="5" t="str">
        <f t="shared" si="51"/>
        <v>BEARISH</v>
      </c>
      <c r="G806" s="5" t="str">
        <f t="shared" si="50"/>
        <v>WEAK</v>
      </c>
      <c r="H806" s="5" t="str">
        <f t="shared" si="49"/>
        <v>BEARISH DIVERGENCE</v>
      </c>
    </row>
    <row r="807" spans="1:8" ht="13.5" x14ac:dyDescent="0.25">
      <c r="A807" s="3">
        <f>TITRES_STAT!B810</f>
        <v>43482</v>
      </c>
      <c r="B807" s="5">
        <f>TITRES_STAT!C810</f>
        <v>0.71</v>
      </c>
      <c r="C807" s="5">
        <f>TITRES_STAT!D810</f>
        <v>0.71</v>
      </c>
      <c r="D807" s="5">
        <f>TITRES_STAT!E810</f>
        <v>24142</v>
      </c>
      <c r="E807" s="2">
        <f t="shared" si="48"/>
        <v>3984839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BEARISH DIVERGENCE</v>
      </c>
    </row>
    <row r="808" spans="1:8" ht="13.5" x14ac:dyDescent="0.25">
      <c r="A808" s="3">
        <f>TITRES_STAT!B811</f>
        <v>43483</v>
      </c>
      <c r="B808" s="5">
        <f>TITRES_STAT!C811</f>
        <v>0.7</v>
      </c>
      <c r="C808" s="5">
        <f>TITRES_STAT!D811</f>
        <v>0.7</v>
      </c>
      <c r="D808" s="5">
        <f>TITRES_STAT!E811</f>
        <v>5321</v>
      </c>
      <c r="E808" s="2">
        <f t="shared" si="48"/>
        <v>3979518</v>
      </c>
      <c r="F808" s="5" t="str">
        <f t="shared" si="51"/>
        <v>BEARISH</v>
      </c>
      <c r="G808" s="5" t="str">
        <f t="shared" si="50"/>
        <v>WEAK</v>
      </c>
      <c r="H808" s="5" t="str">
        <f t="shared" si="49"/>
        <v>BEARISH DIVERGENCE</v>
      </c>
    </row>
    <row r="809" spans="1:8" ht="13.5" x14ac:dyDescent="0.25">
      <c r="A809" s="3">
        <f>TITRES_STAT!B812</f>
        <v>43486</v>
      </c>
      <c r="B809" s="5">
        <f>TITRES_STAT!C812</f>
        <v>0.7</v>
      </c>
      <c r="C809" s="5">
        <f>TITRES_STAT!D812</f>
        <v>0.7</v>
      </c>
      <c r="D809" s="5">
        <f>TITRES_STAT!E812</f>
        <v>7493</v>
      </c>
      <c r="E809" s="2">
        <f t="shared" si="48"/>
        <v>3979518</v>
      </c>
      <c r="F809" s="5" t="str">
        <f t="shared" si="51"/>
        <v>BEARISH</v>
      </c>
      <c r="G809" s="5" t="str">
        <f t="shared" si="50"/>
        <v>WEAK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0.69</v>
      </c>
      <c r="C810" s="5">
        <f>TITRES_STAT!D813</f>
        <v>0.69</v>
      </c>
      <c r="D810" s="5">
        <f>TITRES_STAT!E813</f>
        <v>35683</v>
      </c>
      <c r="E810" s="2">
        <f t="shared" si="48"/>
        <v>3943835</v>
      </c>
      <c r="F810" s="5" t="str">
        <f t="shared" si="51"/>
        <v>BEARISH</v>
      </c>
      <c r="G810" s="5" t="str">
        <f t="shared" si="50"/>
        <v>NEUTRAL</v>
      </c>
      <c r="H810" s="5" t="str">
        <f t="shared" si="49"/>
        <v>CONFIRMED BEARISH</v>
      </c>
    </row>
    <row r="811" spans="1:8" ht="13.5" x14ac:dyDescent="0.25">
      <c r="A811" s="3">
        <f>TITRES_STAT!B814</f>
        <v>43488</v>
      </c>
      <c r="B811" s="5">
        <f>TITRES_STAT!C814</f>
        <v>0.68</v>
      </c>
      <c r="C811" s="5">
        <f>TITRES_STAT!D814</f>
        <v>0.68</v>
      </c>
      <c r="D811" s="5">
        <f>TITRES_STAT!E814</f>
        <v>8539</v>
      </c>
      <c r="E811" s="2">
        <f t="shared" si="48"/>
        <v>3935296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0.69</v>
      </c>
      <c r="C812" s="5">
        <f>TITRES_STAT!D815</f>
        <v>0.69</v>
      </c>
      <c r="D812" s="5">
        <f>TITRES_STAT!E815</f>
        <v>25660</v>
      </c>
      <c r="E812" s="2">
        <f t="shared" si="48"/>
        <v>3960956</v>
      </c>
      <c r="F812" s="5" t="str">
        <f t="shared" si="51"/>
        <v>BEARISH</v>
      </c>
      <c r="G812" s="5" t="str">
        <f t="shared" si="50"/>
        <v>NEUTRAL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0.68</v>
      </c>
      <c r="C813" s="5">
        <f>TITRES_STAT!D816</f>
        <v>0.68</v>
      </c>
      <c r="D813" s="5">
        <f>TITRES_STAT!E816</f>
        <v>26318</v>
      </c>
      <c r="E813" s="2">
        <f t="shared" si="48"/>
        <v>3934638</v>
      </c>
      <c r="F813" s="5" t="str">
        <f t="shared" si="51"/>
        <v>BEARISH</v>
      </c>
      <c r="G813" s="5" t="str">
        <f t="shared" si="50"/>
        <v>NEUTRAL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0.69</v>
      </c>
      <c r="C814" s="5">
        <f>TITRES_STAT!D817</f>
        <v>0.69</v>
      </c>
      <c r="D814" s="5">
        <f>TITRES_STAT!E817</f>
        <v>9279</v>
      </c>
      <c r="E814" s="2">
        <f t="shared" si="48"/>
        <v>3943917</v>
      </c>
      <c r="F814" s="5" t="str">
        <f t="shared" si="51"/>
        <v>BEARISH</v>
      </c>
      <c r="G814" s="5" t="str">
        <f t="shared" si="50"/>
        <v>NEUTRAL</v>
      </c>
      <c r="H814" s="5" t="str">
        <f t="shared" si="49"/>
        <v>CONFIRMED BEARISH</v>
      </c>
    </row>
    <row r="815" spans="1:8" ht="13.5" x14ac:dyDescent="0.25">
      <c r="A815" s="3">
        <f>TITRES_STAT!B818</f>
        <v>43494</v>
      </c>
      <c r="B815" s="5">
        <f>TITRES_STAT!C818</f>
        <v>0.69</v>
      </c>
      <c r="C815" s="5">
        <f>TITRES_STAT!D818</f>
        <v>0.69</v>
      </c>
      <c r="D815" s="5">
        <f>TITRES_STAT!E818</f>
        <v>6135</v>
      </c>
      <c r="E815" s="2">
        <f t="shared" si="48"/>
        <v>3943917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43495</v>
      </c>
      <c r="B816" s="5">
        <f>TITRES_STAT!C819</f>
        <v>0.73</v>
      </c>
      <c r="C816" s="5">
        <f>TITRES_STAT!D819</f>
        <v>0.73</v>
      </c>
      <c r="D816" s="5">
        <f>TITRES_STAT!E819</f>
        <v>72087</v>
      </c>
      <c r="E816" s="2">
        <f t="shared" si="48"/>
        <v>4016004</v>
      </c>
      <c r="F816" s="5" t="str">
        <f t="shared" si="51"/>
        <v>BULLISH</v>
      </c>
      <c r="G816" s="5" t="str">
        <f t="shared" si="50"/>
        <v>STRONG</v>
      </c>
      <c r="H816" s="5" t="str">
        <f t="shared" si="49"/>
        <v>CONFIRMED BULLISH</v>
      </c>
    </row>
    <row r="817" spans="1:8" ht="13.5" x14ac:dyDescent="0.25">
      <c r="A817" s="3">
        <f>TITRES_STAT!B820</f>
        <v>43496</v>
      </c>
      <c r="B817" s="5">
        <f>TITRES_STAT!C820</f>
        <v>0.74</v>
      </c>
      <c r="C817" s="5">
        <f>TITRES_STAT!D820</f>
        <v>0.74</v>
      </c>
      <c r="D817" s="5">
        <f>TITRES_STAT!E820</f>
        <v>34937</v>
      </c>
      <c r="E817" s="2">
        <f t="shared" si="48"/>
        <v>4050941</v>
      </c>
      <c r="F817" s="5" t="str">
        <f t="shared" si="51"/>
        <v>BULLISH</v>
      </c>
      <c r="G817" s="5" t="str">
        <f t="shared" si="50"/>
        <v>STRONG</v>
      </c>
      <c r="H817" s="5" t="str">
        <f t="shared" si="49"/>
        <v>CONFIRMED BULLISH</v>
      </c>
    </row>
    <row r="818" spans="1:8" ht="13.5" x14ac:dyDescent="0.25">
      <c r="A818" s="3">
        <f>TITRES_STAT!B821</f>
        <v>43497</v>
      </c>
      <c r="B818" s="5">
        <f>TITRES_STAT!C821</f>
        <v>0.72</v>
      </c>
      <c r="C818" s="5">
        <f>TITRES_STAT!D821</f>
        <v>0.72</v>
      </c>
      <c r="D818" s="5">
        <f>TITRES_STAT!E821</f>
        <v>25636</v>
      </c>
      <c r="E818" s="2">
        <f t="shared" si="48"/>
        <v>4025305</v>
      </c>
      <c r="F818" s="5" t="str">
        <f t="shared" si="51"/>
        <v>BULLISH</v>
      </c>
      <c r="G818" s="5" t="str">
        <f t="shared" si="50"/>
        <v>STRONG</v>
      </c>
      <c r="H818" s="5" t="str">
        <f t="shared" si="49"/>
        <v>CONFIRMED BULLISH</v>
      </c>
    </row>
    <row r="819" spans="1:8" ht="13.5" x14ac:dyDescent="0.25">
      <c r="A819" s="3">
        <f>TITRES_STAT!B822</f>
        <v>43500</v>
      </c>
      <c r="B819" s="5">
        <f>TITRES_STAT!C822</f>
        <v>0.7</v>
      </c>
      <c r="C819" s="5">
        <f>TITRES_STAT!D822</f>
        <v>0.7</v>
      </c>
      <c r="D819" s="5">
        <f>TITRES_STAT!E822</f>
        <v>5452</v>
      </c>
      <c r="E819" s="2">
        <f t="shared" si="48"/>
        <v>4019853</v>
      </c>
      <c r="F819" s="5" t="str">
        <f t="shared" si="51"/>
        <v>BULLISH</v>
      </c>
      <c r="G819" s="5" t="str">
        <f t="shared" si="50"/>
        <v>NEUTRAL</v>
      </c>
      <c r="H819" s="5" t="str">
        <f t="shared" si="49"/>
        <v>CONFIRMED BULLISH</v>
      </c>
    </row>
    <row r="820" spans="1:8" ht="13.5" x14ac:dyDescent="0.25">
      <c r="A820" s="3">
        <f>TITRES_STAT!B823</f>
        <v>43501</v>
      </c>
      <c r="B820" s="5">
        <f>TITRES_STAT!C823</f>
        <v>0.69</v>
      </c>
      <c r="C820" s="5">
        <f>TITRES_STAT!D823</f>
        <v>0.69</v>
      </c>
      <c r="D820" s="5">
        <f>TITRES_STAT!E823</f>
        <v>61627</v>
      </c>
      <c r="E820" s="2">
        <f t="shared" si="48"/>
        <v>3958226</v>
      </c>
      <c r="F820" s="5" t="str">
        <f t="shared" si="51"/>
        <v>BULLISH</v>
      </c>
      <c r="G820" s="5" t="str">
        <f t="shared" si="50"/>
        <v>NEUTRAL</v>
      </c>
      <c r="H820" s="5" t="str">
        <f t="shared" si="49"/>
        <v>NEUTRAL</v>
      </c>
    </row>
    <row r="821" spans="1:8" ht="13.5" x14ac:dyDescent="0.25">
      <c r="A821" s="3">
        <f>TITRES_STAT!B824</f>
        <v>43502</v>
      </c>
      <c r="B821" s="5">
        <f>TITRES_STAT!C824</f>
        <v>0.71</v>
      </c>
      <c r="C821" s="5">
        <f>TITRES_STAT!D824</f>
        <v>0.71</v>
      </c>
      <c r="D821" s="5">
        <f>TITRES_STAT!E824</f>
        <v>17794</v>
      </c>
      <c r="E821" s="2">
        <f t="shared" si="48"/>
        <v>3976020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CONFIRMED BEARISH</v>
      </c>
    </row>
    <row r="822" spans="1:8" ht="13.5" x14ac:dyDescent="0.25">
      <c r="A822" s="3">
        <f>TITRES_STAT!B825</f>
        <v>43503</v>
      </c>
      <c r="B822" s="5">
        <f>TITRES_STAT!C825</f>
        <v>0.69</v>
      </c>
      <c r="C822" s="5">
        <f>TITRES_STAT!D825</f>
        <v>0.69</v>
      </c>
      <c r="D822" s="5">
        <f>TITRES_STAT!E825</f>
        <v>17987</v>
      </c>
      <c r="E822" s="2">
        <f t="shared" si="48"/>
        <v>3958033</v>
      </c>
      <c r="F822" s="5" t="str">
        <f t="shared" si="51"/>
        <v>BEARISH</v>
      </c>
      <c r="G822" s="5" t="str">
        <f t="shared" si="50"/>
        <v>WEAK</v>
      </c>
      <c r="H822" s="5" t="str">
        <f t="shared" si="49"/>
        <v>CONFIRMED BEARISH</v>
      </c>
    </row>
    <row r="823" spans="1:8" ht="13.5" x14ac:dyDescent="0.25">
      <c r="A823" s="3">
        <f>TITRES_STAT!B826</f>
        <v>43504</v>
      </c>
      <c r="B823" s="5">
        <f>TITRES_STAT!C826</f>
        <v>0.71</v>
      </c>
      <c r="C823" s="5">
        <f>TITRES_STAT!D826</f>
        <v>0.71</v>
      </c>
      <c r="D823" s="5">
        <f>TITRES_STAT!E826</f>
        <v>12086</v>
      </c>
      <c r="E823" s="2">
        <f t="shared" si="48"/>
        <v>3970119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CONFIRMED BEARISH</v>
      </c>
    </row>
    <row r="824" spans="1:8" ht="13.5" x14ac:dyDescent="0.25">
      <c r="A824" s="3">
        <f>TITRES_STAT!B827</f>
        <v>43507</v>
      </c>
      <c r="B824" s="5">
        <f>TITRES_STAT!C827</f>
        <v>0.7</v>
      </c>
      <c r="C824" s="5">
        <f>TITRES_STAT!D827</f>
        <v>0.7</v>
      </c>
      <c r="D824" s="5">
        <f>TITRES_STAT!E827</f>
        <v>38638</v>
      </c>
      <c r="E824" s="2">
        <f t="shared" si="48"/>
        <v>3931481</v>
      </c>
      <c r="F824" s="5" t="str">
        <f t="shared" si="51"/>
        <v>BEARISH</v>
      </c>
      <c r="G824" s="5" t="str">
        <f t="shared" si="50"/>
        <v>WEAK</v>
      </c>
      <c r="H824" s="5" t="str">
        <f t="shared" si="49"/>
        <v>NEUTRAL</v>
      </c>
    </row>
    <row r="825" spans="1:8" ht="13.5" x14ac:dyDescent="0.25">
      <c r="A825" s="3">
        <f>TITRES_STAT!B828</f>
        <v>43508</v>
      </c>
      <c r="B825" s="5">
        <f>TITRES_STAT!C828</f>
        <v>0.73</v>
      </c>
      <c r="C825" s="5">
        <f>TITRES_STAT!D828</f>
        <v>0.73</v>
      </c>
      <c r="D825" s="5">
        <f>TITRES_STAT!E828</f>
        <v>0</v>
      </c>
      <c r="E825" s="2">
        <f t="shared" si="48"/>
        <v>3931481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BEARISH DIVERGENCE</v>
      </c>
    </row>
    <row r="826" spans="1:8" ht="13.5" x14ac:dyDescent="0.25">
      <c r="A826" s="3">
        <f>TITRES_STAT!B829</f>
        <v>43509</v>
      </c>
      <c r="B826" s="5">
        <f>TITRES_STAT!C829</f>
        <v>0.73</v>
      </c>
      <c r="C826" s="5">
        <f>TITRES_STAT!D829</f>
        <v>0.73</v>
      </c>
      <c r="D826" s="5">
        <f>TITRES_STAT!E829</f>
        <v>114521</v>
      </c>
      <c r="E826" s="2">
        <f t="shared" si="48"/>
        <v>3931481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BEARISH DIVERGENCE</v>
      </c>
    </row>
    <row r="827" spans="1:8" ht="13.5" x14ac:dyDescent="0.25">
      <c r="A827" s="3">
        <f>TITRES_STAT!B830</f>
        <v>43510</v>
      </c>
      <c r="B827" s="5">
        <f>TITRES_STAT!C830</f>
        <v>0.74</v>
      </c>
      <c r="C827" s="5">
        <f>TITRES_STAT!D830</f>
        <v>0.74</v>
      </c>
      <c r="D827" s="5">
        <f>TITRES_STAT!E830</f>
        <v>63615</v>
      </c>
      <c r="E827" s="2">
        <f t="shared" si="48"/>
        <v>3995096</v>
      </c>
      <c r="F827" s="5" t="str">
        <f t="shared" si="51"/>
        <v>BULLISH</v>
      </c>
      <c r="G827" s="5" t="str">
        <f t="shared" si="50"/>
        <v>NEUTRAL</v>
      </c>
      <c r="H827" s="5" t="str">
        <f t="shared" si="49"/>
        <v>CONFIRMED BULLISH</v>
      </c>
    </row>
    <row r="828" spans="1:8" ht="13.5" x14ac:dyDescent="0.25">
      <c r="A828" s="3">
        <f>TITRES_STAT!B831</f>
        <v>43511</v>
      </c>
      <c r="B828" s="5">
        <f>TITRES_STAT!C831</f>
        <v>0.74</v>
      </c>
      <c r="C828" s="5">
        <f>TITRES_STAT!D831</f>
        <v>0.74</v>
      </c>
      <c r="D828" s="5">
        <f>TITRES_STAT!E831</f>
        <v>27539</v>
      </c>
      <c r="E828" s="2">
        <f t="shared" si="48"/>
        <v>3995096</v>
      </c>
      <c r="F828" s="5" t="str">
        <f t="shared" si="51"/>
        <v>BULLISH</v>
      </c>
      <c r="G828" s="5" t="str">
        <f t="shared" si="50"/>
        <v>NEUTRAL</v>
      </c>
      <c r="H828" s="5" t="str">
        <f t="shared" si="49"/>
        <v>CONFIRMED BULLISH</v>
      </c>
    </row>
    <row r="829" spans="1:8" ht="13.5" x14ac:dyDescent="0.25">
      <c r="A829" s="3">
        <f>TITRES_STAT!B832</f>
        <v>43514</v>
      </c>
      <c r="B829" s="5">
        <f>TITRES_STAT!C832</f>
        <v>0.75</v>
      </c>
      <c r="C829" s="5">
        <f>TITRES_STAT!D832</f>
        <v>0.75</v>
      </c>
      <c r="D829" s="5">
        <f>TITRES_STAT!E832</f>
        <v>8180</v>
      </c>
      <c r="E829" s="2">
        <f t="shared" si="48"/>
        <v>4003276</v>
      </c>
      <c r="F829" s="5" t="str">
        <f t="shared" si="51"/>
        <v>BULLISH</v>
      </c>
      <c r="G829" s="5" t="str">
        <f t="shared" si="50"/>
        <v>NEUTRAL</v>
      </c>
      <c r="H829" s="5" t="str">
        <f t="shared" si="49"/>
        <v>CONFIRMED BULLISH</v>
      </c>
    </row>
    <row r="830" spans="1:8" ht="13.5" x14ac:dyDescent="0.25">
      <c r="A830" s="3">
        <f>TITRES_STAT!B833</f>
        <v>43515</v>
      </c>
      <c r="B830" s="5">
        <f>TITRES_STAT!C833</f>
        <v>0.79</v>
      </c>
      <c r="C830" s="5">
        <f>TITRES_STAT!D833</f>
        <v>0.79</v>
      </c>
      <c r="D830" s="5">
        <f>TITRES_STAT!E833</f>
        <v>125411</v>
      </c>
      <c r="E830" s="2">
        <f t="shared" si="48"/>
        <v>4128687</v>
      </c>
      <c r="F830" s="5" t="str">
        <f t="shared" si="51"/>
        <v>BULLISH</v>
      </c>
      <c r="G830" s="5" t="str">
        <f t="shared" si="50"/>
        <v>STRONG</v>
      </c>
      <c r="H830" s="5" t="str">
        <f t="shared" si="49"/>
        <v>CONFIRMED BULLISH</v>
      </c>
    </row>
    <row r="831" spans="1:8" ht="13.5" x14ac:dyDescent="0.25">
      <c r="A831" s="3">
        <f>TITRES_STAT!B834</f>
        <v>43516</v>
      </c>
      <c r="B831" s="5">
        <f>TITRES_STAT!C834</f>
        <v>0.79</v>
      </c>
      <c r="C831" s="5">
        <f>TITRES_STAT!D834</f>
        <v>0.79</v>
      </c>
      <c r="D831" s="5">
        <f>TITRES_STAT!E834</f>
        <v>21807</v>
      </c>
      <c r="E831" s="2">
        <f t="shared" si="48"/>
        <v>4128687</v>
      </c>
      <c r="F831" s="5" t="str">
        <f t="shared" si="51"/>
        <v>BULLISH</v>
      </c>
      <c r="G831" s="5" t="str">
        <f t="shared" si="50"/>
        <v>STRONG</v>
      </c>
      <c r="H831" s="5" t="str">
        <f t="shared" si="49"/>
        <v>CONFIRMED BULLISH</v>
      </c>
    </row>
    <row r="832" spans="1:8" ht="13.5" x14ac:dyDescent="0.25">
      <c r="A832" s="3">
        <f>TITRES_STAT!B835</f>
        <v>43517</v>
      </c>
      <c r="B832" s="5">
        <f>TITRES_STAT!C835</f>
        <v>0.75</v>
      </c>
      <c r="C832" s="5">
        <f>TITRES_STAT!D835</f>
        <v>0.75</v>
      </c>
      <c r="D832" s="5">
        <f>TITRES_STAT!E835</f>
        <v>65736</v>
      </c>
      <c r="E832" s="2">
        <f t="shared" si="48"/>
        <v>4062951</v>
      </c>
      <c r="F832" s="5" t="str">
        <f t="shared" si="51"/>
        <v>BULLISH</v>
      </c>
      <c r="G832" s="5" t="str">
        <f t="shared" si="50"/>
        <v>NEUTRAL</v>
      </c>
      <c r="H832" s="5" t="str">
        <f t="shared" si="49"/>
        <v>CONFIRMED BULLISH</v>
      </c>
    </row>
    <row r="833" spans="1:8" ht="13.5" x14ac:dyDescent="0.25">
      <c r="A833" s="3">
        <f>TITRES_STAT!B836</f>
        <v>43518</v>
      </c>
      <c r="B833" s="5">
        <f>TITRES_STAT!C836</f>
        <v>0.79</v>
      </c>
      <c r="C833" s="5">
        <f>TITRES_STAT!D836</f>
        <v>0.79</v>
      </c>
      <c r="D833" s="5">
        <f>TITRES_STAT!E836</f>
        <v>66568</v>
      </c>
      <c r="E833" s="2">
        <f t="shared" si="48"/>
        <v>4129519</v>
      </c>
      <c r="F833" s="5" t="str">
        <f t="shared" si="51"/>
        <v>BULLISH</v>
      </c>
      <c r="G833" s="5" t="str">
        <f t="shared" si="50"/>
        <v>STRONG</v>
      </c>
      <c r="H833" s="5" t="str">
        <f t="shared" si="49"/>
        <v>CONFIRMED BULLISH</v>
      </c>
    </row>
    <row r="834" spans="1:8" ht="13.5" x14ac:dyDescent="0.25">
      <c r="A834" s="3">
        <f>TITRES_STAT!B837</f>
        <v>43521</v>
      </c>
      <c r="B834" s="5">
        <f>TITRES_STAT!C837</f>
        <v>0.83</v>
      </c>
      <c r="C834" s="5">
        <f>TITRES_STAT!D837</f>
        <v>0.83</v>
      </c>
      <c r="D834" s="5">
        <f>TITRES_STAT!E837</f>
        <v>438113</v>
      </c>
      <c r="E834" s="2">
        <f t="shared" si="48"/>
        <v>4567632</v>
      </c>
      <c r="F834" s="5" t="str">
        <f t="shared" si="51"/>
        <v>BULLISH</v>
      </c>
      <c r="G834" s="5" t="str">
        <f t="shared" si="50"/>
        <v>STRONG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0.88</v>
      </c>
      <c r="C835" s="5">
        <f>TITRES_STAT!D838</f>
        <v>0.88</v>
      </c>
      <c r="D835" s="5">
        <f>TITRES_STAT!E838</f>
        <v>569063</v>
      </c>
      <c r="E835" s="2">
        <f t="shared" si="48"/>
        <v>5136695</v>
      </c>
      <c r="F835" s="5" t="str">
        <f t="shared" si="51"/>
        <v>BULLISH</v>
      </c>
      <c r="G835" s="5" t="str">
        <f t="shared" si="50"/>
        <v>STRONG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0.86</v>
      </c>
      <c r="C836" s="5">
        <f>TITRES_STAT!D839</f>
        <v>0.86</v>
      </c>
      <c r="D836" s="5">
        <f>TITRES_STAT!E839</f>
        <v>144872</v>
      </c>
      <c r="E836" s="2">
        <f t="shared" ref="E836:E899" si="52">IF(B836&gt;B835, E835+D836, IF(B836&lt;B835, E835-D836, E835))</f>
        <v>4991823</v>
      </c>
      <c r="F836" s="5" t="str">
        <f t="shared" si="51"/>
        <v>BULLISH</v>
      </c>
      <c r="G836" s="5" t="str">
        <f t="shared" si="50"/>
        <v>STRONG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0.83</v>
      </c>
      <c r="C837" s="5">
        <f>TITRES_STAT!D840</f>
        <v>0.83</v>
      </c>
      <c r="D837" s="5">
        <f>TITRES_STAT!E840</f>
        <v>91209</v>
      </c>
      <c r="E837" s="2">
        <f t="shared" si="52"/>
        <v>4900614</v>
      </c>
      <c r="F837" s="5" t="str">
        <f t="shared" si="51"/>
        <v>BULLISH</v>
      </c>
      <c r="G837" s="5" t="str">
        <f t="shared" si="50"/>
        <v>STRONG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0.83</v>
      </c>
      <c r="C838" s="5">
        <f>TITRES_STAT!D841</f>
        <v>0.83</v>
      </c>
      <c r="D838" s="5">
        <f>TITRES_STAT!E841</f>
        <v>126728</v>
      </c>
      <c r="E838" s="2">
        <f t="shared" si="52"/>
        <v>4900614</v>
      </c>
      <c r="F838" s="5" t="str">
        <f t="shared" si="51"/>
        <v>BULLISH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0.8</v>
      </c>
      <c r="C839" s="5">
        <f>TITRES_STAT!D842</f>
        <v>0.8</v>
      </c>
      <c r="D839" s="5">
        <f>TITRES_STAT!E842</f>
        <v>149087</v>
      </c>
      <c r="E839" s="2">
        <f t="shared" si="52"/>
        <v>4751527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BULLISH DIVERGENCE</v>
      </c>
    </row>
    <row r="840" spans="1:8" ht="13.5" x14ac:dyDescent="0.25">
      <c r="A840" s="3">
        <f>TITRES_STAT!B843</f>
        <v>43529</v>
      </c>
      <c r="B840" s="5">
        <f>TITRES_STAT!C843</f>
        <v>0.81</v>
      </c>
      <c r="C840" s="5">
        <f>TITRES_STAT!D843</f>
        <v>0.81</v>
      </c>
      <c r="D840" s="5">
        <f>TITRES_STAT!E843</f>
        <v>32109</v>
      </c>
      <c r="E840" s="2">
        <f t="shared" si="52"/>
        <v>4783636</v>
      </c>
      <c r="F840" s="5" t="str">
        <f t="shared" ref="F840:F903" si="55">IF(E840&gt;E835,"BULLISH",IF(E840&lt;E835,"BEARISH","NEUTRAL"))</f>
        <v>BEARISH</v>
      </c>
      <c r="G840" s="5" t="str">
        <f t="shared" si="54"/>
        <v>WEAK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0.84</v>
      </c>
      <c r="C841" s="5">
        <f>TITRES_STAT!D844</f>
        <v>0.84</v>
      </c>
      <c r="D841" s="5">
        <f>TITRES_STAT!E844</f>
        <v>232425</v>
      </c>
      <c r="E841" s="2">
        <f t="shared" si="52"/>
        <v>5016061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BULLISH DIVERGENCE</v>
      </c>
    </row>
    <row r="842" spans="1:8" ht="13.5" x14ac:dyDescent="0.25">
      <c r="A842" s="3">
        <f>TITRES_STAT!B845</f>
        <v>43531</v>
      </c>
      <c r="B842" s="5">
        <f>TITRES_STAT!C845</f>
        <v>0.83</v>
      </c>
      <c r="C842" s="5">
        <f>TITRES_STAT!D845</f>
        <v>0.83</v>
      </c>
      <c r="D842" s="5">
        <f>TITRES_STAT!E845</f>
        <v>19019</v>
      </c>
      <c r="E842" s="2">
        <f t="shared" si="52"/>
        <v>4997042</v>
      </c>
      <c r="F842" s="5" t="str">
        <f t="shared" si="55"/>
        <v>BULLISH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43532</v>
      </c>
      <c r="B843" s="5">
        <f>TITRES_STAT!C846</f>
        <v>0.83</v>
      </c>
      <c r="C843" s="5">
        <f>TITRES_STAT!D846</f>
        <v>0.83</v>
      </c>
      <c r="D843" s="5">
        <f>TITRES_STAT!E846</f>
        <v>109208</v>
      </c>
      <c r="E843" s="2">
        <f t="shared" si="52"/>
        <v>4997042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NEUTRAL</v>
      </c>
    </row>
    <row r="844" spans="1:8" ht="13.5" x14ac:dyDescent="0.25">
      <c r="A844" s="3">
        <f>TITRES_STAT!B847</f>
        <v>43535</v>
      </c>
      <c r="B844" s="5">
        <f>TITRES_STAT!C847</f>
        <v>0.84</v>
      </c>
      <c r="C844" s="5">
        <f>TITRES_STAT!D847</f>
        <v>0.84</v>
      </c>
      <c r="D844" s="5">
        <f>TITRES_STAT!E847</f>
        <v>33792</v>
      </c>
      <c r="E844" s="2">
        <f t="shared" si="52"/>
        <v>5030834</v>
      </c>
      <c r="F844" s="5" t="str">
        <f t="shared" si="55"/>
        <v>BULLISH</v>
      </c>
      <c r="G844" s="5" t="str">
        <f t="shared" si="54"/>
        <v>STRONG</v>
      </c>
      <c r="H844" s="5" t="str">
        <f t="shared" si="53"/>
        <v>CONFIRMED BULLISH</v>
      </c>
    </row>
    <row r="845" spans="1:8" ht="13.5" x14ac:dyDescent="0.25">
      <c r="A845" s="3">
        <f>TITRES_STAT!B848</f>
        <v>43536</v>
      </c>
      <c r="B845" s="5">
        <f>TITRES_STAT!C848</f>
        <v>0.82</v>
      </c>
      <c r="C845" s="5">
        <f>TITRES_STAT!D848</f>
        <v>0.82</v>
      </c>
      <c r="D845" s="5">
        <f>TITRES_STAT!E848</f>
        <v>43926</v>
      </c>
      <c r="E845" s="2">
        <f t="shared" si="52"/>
        <v>4986908</v>
      </c>
      <c r="F845" s="5" t="str">
        <f t="shared" si="55"/>
        <v>BULLISH</v>
      </c>
      <c r="G845" s="5" t="str">
        <f t="shared" si="54"/>
        <v>STRONG</v>
      </c>
      <c r="H845" s="5" t="str">
        <f t="shared" si="53"/>
        <v>CONFIRMED BULLISH</v>
      </c>
    </row>
    <row r="846" spans="1:8" ht="13.5" x14ac:dyDescent="0.25">
      <c r="A846" s="3">
        <f>TITRES_STAT!B849</f>
        <v>43537</v>
      </c>
      <c r="B846" s="5">
        <f>TITRES_STAT!C849</f>
        <v>0.82</v>
      </c>
      <c r="C846" s="5">
        <f>TITRES_STAT!D849</f>
        <v>0.82</v>
      </c>
      <c r="D846" s="5">
        <f>TITRES_STAT!E849</f>
        <v>27401</v>
      </c>
      <c r="E846" s="2">
        <f t="shared" si="52"/>
        <v>4986908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0.81</v>
      </c>
      <c r="C847" s="5">
        <f>TITRES_STAT!D850</f>
        <v>0.81</v>
      </c>
      <c r="D847" s="5">
        <f>TITRES_STAT!E850</f>
        <v>33234</v>
      </c>
      <c r="E847" s="2">
        <f t="shared" si="52"/>
        <v>4953674</v>
      </c>
      <c r="F847" s="5" t="str">
        <f t="shared" si="55"/>
        <v>BEARISH</v>
      </c>
      <c r="G847" s="5" t="str">
        <f t="shared" si="54"/>
        <v>NEUTRAL</v>
      </c>
      <c r="H847" s="5" t="str">
        <f t="shared" si="53"/>
        <v>CONFIRMED BEARISH</v>
      </c>
    </row>
    <row r="848" spans="1:8" ht="13.5" x14ac:dyDescent="0.25">
      <c r="A848" s="3">
        <f>TITRES_STAT!B851</f>
        <v>43539</v>
      </c>
      <c r="B848" s="5">
        <f>TITRES_STAT!C851</f>
        <v>0.81</v>
      </c>
      <c r="C848" s="5">
        <f>TITRES_STAT!D851</f>
        <v>0.81</v>
      </c>
      <c r="D848" s="5">
        <f>TITRES_STAT!E851</f>
        <v>24658</v>
      </c>
      <c r="E848" s="2">
        <f t="shared" si="52"/>
        <v>4953674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0.78</v>
      </c>
      <c r="C849" s="5">
        <f>TITRES_STAT!D852</f>
        <v>0.78</v>
      </c>
      <c r="D849" s="5">
        <f>TITRES_STAT!E852</f>
        <v>8804</v>
      </c>
      <c r="E849" s="2">
        <f t="shared" si="52"/>
        <v>4944870</v>
      </c>
      <c r="F849" s="5" t="str">
        <f t="shared" si="55"/>
        <v>BEARISH</v>
      </c>
      <c r="G849" s="5" t="str">
        <f t="shared" si="54"/>
        <v>NEUTRAL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0.78</v>
      </c>
      <c r="C850" s="5">
        <f>TITRES_STAT!D853</f>
        <v>0.78</v>
      </c>
      <c r="D850" s="5">
        <f>TITRES_STAT!E853</f>
        <v>51355</v>
      </c>
      <c r="E850" s="2">
        <f t="shared" si="52"/>
        <v>4944870</v>
      </c>
      <c r="F850" s="5" t="str">
        <f t="shared" si="55"/>
        <v>BEARISH</v>
      </c>
      <c r="G850" s="5" t="str">
        <f t="shared" si="54"/>
        <v>NEUTRAL</v>
      </c>
      <c r="H850" s="5" t="str">
        <f t="shared" si="53"/>
        <v>CONFIRMED BEARISH</v>
      </c>
    </row>
    <row r="851" spans="1:8" ht="13.5" x14ac:dyDescent="0.25">
      <c r="A851" s="3">
        <f>TITRES_STAT!B854</f>
        <v>43545</v>
      </c>
      <c r="B851" s="5">
        <f>TITRES_STAT!C854</f>
        <v>0.78</v>
      </c>
      <c r="C851" s="5">
        <f>TITRES_STAT!D854</f>
        <v>0.78</v>
      </c>
      <c r="D851" s="5">
        <f>TITRES_STAT!E854</f>
        <v>11868</v>
      </c>
      <c r="E851" s="2">
        <f t="shared" si="52"/>
        <v>4944870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0.79</v>
      </c>
      <c r="C852" s="5">
        <f>TITRES_STAT!D855</f>
        <v>0.79</v>
      </c>
      <c r="D852" s="5">
        <f>TITRES_STAT!E855</f>
        <v>50295</v>
      </c>
      <c r="E852" s="2">
        <f t="shared" si="52"/>
        <v>4995165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BULLISH DIVERGENCE</v>
      </c>
    </row>
    <row r="853" spans="1:8" ht="13.5" x14ac:dyDescent="0.25">
      <c r="A853" s="3">
        <f>TITRES_STAT!B856</f>
        <v>43549</v>
      </c>
      <c r="B853" s="5">
        <f>TITRES_STAT!C856</f>
        <v>0.77</v>
      </c>
      <c r="C853" s="5">
        <f>TITRES_STAT!D856</f>
        <v>0.77</v>
      </c>
      <c r="D853" s="5">
        <f>TITRES_STAT!E856</f>
        <v>134125</v>
      </c>
      <c r="E853" s="2">
        <f t="shared" si="52"/>
        <v>4861040</v>
      </c>
      <c r="F853" s="5" t="str">
        <f t="shared" si="55"/>
        <v>BEARISH</v>
      </c>
      <c r="G853" s="5" t="str">
        <f t="shared" si="54"/>
        <v>NEUTRAL</v>
      </c>
      <c r="H853" s="5" t="str">
        <f t="shared" si="53"/>
        <v>CONFIRMED BEARISH</v>
      </c>
    </row>
    <row r="854" spans="1:8" ht="13.5" x14ac:dyDescent="0.25">
      <c r="A854" s="3">
        <f>TITRES_STAT!B857</f>
        <v>43550</v>
      </c>
      <c r="B854" s="5">
        <f>TITRES_STAT!C857</f>
        <v>0.78</v>
      </c>
      <c r="C854" s="5">
        <f>TITRES_STAT!D857</f>
        <v>0.78</v>
      </c>
      <c r="D854" s="5">
        <f>TITRES_STAT!E857</f>
        <v>86334</v>
      </c>
      <c r="E854" s="2">
        <f t="shared" si="52"/>
        <v>4947374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NEUTRAL</v>
      </c>
    </row>
    <row r="855" spans="1:8" ht="13.5" x14ac:dyDescent="0.25">
      <c r="A855" s="3">
        <f>TITRES_STAT!B858</f>
        <v>43551</v>
      </c>
      <c r="B855" s="5">
        <f>TITRES_STAT!C858</f>
        <v>0.77</v>
      </c>
      <c r="C855" s="5">
        <f>TITRES_STAT!D858</f>
        <v>0.77</v>
      </c>
      <c r="D855" s="5">
        <f>TITRES_STAT!E858</f>
        <v>19350</v>
      </c>
      <c r="E855" s="2">
        <f t="shared" si="52"/>
        <v>4928024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CONFIRMED BEARISH</v>
      </c>
    </row>
    <row r="856" spans="1:8" ht="13.5" x14ac:dyDescent="0.25">
      <c r="A856" s="3">
        <f>TITRES_STAT!B859</f>
        <v>43552</v>
      </c>
      <c r="B856" s="5">
        <f>TITRES_STAT!C859</f>
        <v>0.76</v>
      </c>
      <c r="C856" s="5">
        <f>TITRES_STAT!D859</f>
        <v>0.76</v>
      </c>
      <c r="D856" s="5">
        <f>TITRES_STAT!E859</f>
        <v>32385</v>
      </c>
      <c r="E856" s="2">
        <f t="shared" si="52"/>
        <v>4895639</v>
      </c>
      <c r="F856" s="5" t="str">
        <f t="shared" si="55"/>
        <v>BEARISH</v>
      </c>
      <c r="G856" s="5" t="str">
        <f t="shared" si="54"/>
        <v>NEUTRAL</v>
      </c>
      <c r="H856" s="5" t="str">
        <f t="shared" si="53"/>
        <v>CONFIRMED BEARISH</v>
      </c>
    </row>
    <row r="857" spans="1:8" ht="13.5" x14ac:dyDescent="0.25">
      <c r="A857" s="3">
        <f>TITRES_STAT!B860</f>
        <v>43553</v>
      </c>
      <c r="B857" s="5">
        <f>TITRES_STAT!C860</f>
        <v>0.76</v>
      </c>
      <c r="C857" s="5">
        <f>TITRES_STAT!D860</f>
        <v>0.76</v>
      </c>
      <c r="D857" s="5">
        <f>TITRES_STAT!E860</f>
        <v>43398</v>
      </c>
      <c r="E857" s="2">
        <f t="shared" si="52"/>
        <v>4895639</v>
      </c>
      <c r="F857" s="5" t="str">
        <f t="shared" si="55"/>
        <v>BEARISH</v>
      </c>
      <c r="G857" s="5" t="str">
        <f t="shared" si="54"/>
        <v>NEUTRAL</v>
      </c>
      <c r="H857" s="5" t="str">
        <f t="shared" si="53"/>
        <v>CONFIRMED BEARISH</v>
      </c>
    </row>
    <row r="858" spans="1:8" ht="13.5" x14ac:dyDescent="0.25">
      <c r="A858" s="3">
        <f>TITRES_STAT!B861</f>
        <v>43556</v>
      </c>
      <c r="B858" s="5">
        <f>TITRES_STAT!C861</f>
        <v>0.76</v>
      </c>
      <c r="C858" s="5">
        <f>TITRES_STAT!D861</f>
        <v>0.76</v>
      </c>
      <c r="D858" s="5">
        <f>TITRES_STAT!E861</f>
        <v>1296</v>
      </c>
      <c r="E858" s="2">
        <f t="shared" si="52"/>
        <v>4895639</v>
      </c>
      <c r="F858" s="5" t="str">
        <f t="shared" si="55"/>
        <v>BULLISH</v>
      </c>
      <c r="G858" s="5" t="str">
        <f t="shared" si="54"/>
        <v>NEUTRAL</v>
      </c>
      <c r="H858" s="5" t="str">
        <f t="shared" si="53"/>
        <v>BULLISH DIVERGENCE</v>
      </c>
    </row>
    <row r="859" spans="1:8" ht="13.5" x14ac:dyDescent="0.25">
      <c r="A859" s="3">
        <f>TITRES_STAT!B862</f>
        <v>43557</v>
      </c>
      <c r="B859" s="5">
        <f>TITRES_STAT!C862</f>
        <v>0.74</v>
      </c>
      <c r="C859" s="5">
        <f>TITRES_STAT!D862</f>
        <v>0.74</v>
      </c>
      <c r="D859" s="5">
        <f>TITRES_STAT!E862</f>
        <v>119070</v>
      </c>
      <c r="E859" s="2">
        <f t="shared" si="52"/>
        <v>4776569</v>
      </c>
      <c r="F859" s="5" t="str">
        <f t="shared" si="55"/>
        <v>BEARISH</v>
      </c>
      <c r="G859" s="5" t="str">
        <f t="shared" si="54"/>
        <v>WEAK</v>
      </c>
      <c r="H859" s="5" t="str">
        <f t="shared" si="53"/>
        <v>CONFIRMED BEARISH</v>
      </c>
    </row>
    <row r="860" spans="1:8" ht="13.5" x14ac:dyDescent="0.25">
      <c r="A860" s="3">
        <f>TITRES_STAT!B863</f>
        <v>43558</v>
      </c>
      <c r="B860" s="5">
        <f>TITRES_STAT!C863</f>
        <v>0.74</v>
      </c>
      <c r="C860" s="5">
        <f>TITRES_STAT!D863</f>
        <v>0.74</v>
      </c>
      <c r="D860" s="5">
        <f>TITRES_STAT!E863</f>
        <v>10829</v>
      </c>
      <c r="E860" s="2">
        <f t="shared" si="52"/>
        <v>4776569</v>
      </c>
      <c r="F860" s="5" t="str">
        <f t="shared" si="55"/>
        <v>BEARISH</v>
      </c>
      <c r="G860" s="5" t="str">
        <f t="shared" si="54"/>
        <v>WEAK</v>
      </c>
      <c r="H860" s="5" t="str">
        <f t="shared" si="53"/>
        <v>CONFIRMED BEARISH</v>
      </c>
    </row>
    <row r="861" spans="1:8" ht="13.5" x14ac:dyDescent="0.25">
      <c r="A861" s="3">
        <f>TITRES_STAT!B864</f>
        <v>43559</v>
      </c>
      <c r="B861" s="5">
        <f>TITRES_STAT!C864</f>
        <v>0.74</v>
      </c>
      <c r="C861" s="5">
        <f>TITRES_STAT!D864</f>
        <v>0.74</v>
      </c>
      <c r="D861" s="5">
        <f>TITRES_STAT!E864</f>
        <v>10075</v>
      </c>
      <c r="E861" s="2">
        <f t="shared" si="52"/>
        <v>4776569</v>
      </c>
      <c r="F861" s="5" t="str">
        <f t="shared" si="55"/>
        <v>BEARISH</v>
      </c>
      <c r="G861" s="5" t="str">
        <f t="shared" si="54"/>
        <v>WEAK</v>
      </c>
      <c r="H861" s="5" t="str">
        <f t="shared" si="53"/>
        <v>CONFIRMED BEARISH</v>
      </c>
    </row>
    <row r="862" spans="1:8" ht="13.5" x14ac:dyDescent="0.25">
      <c r="A862" s="3">
        <f>TITRES_STAT!B865</f>
        <v>43560</v>
      </c>
      <c r="B862" s="5">
        <f>TITRES_STAT!C865</f>
        <v>0.73</v>
      </c>
      <c r="C862" s="5">
        <f>TITRES_STAT!D865</f>
        <v>0.73</v>
      </c>
      <c r="D862" s="5">
        <f>TITRES_STAT!E865</f>
        <v>46825</v>
      </c>
      <c r="E862" s="2">
        <f t="shared" si="52"/>
        <v>4729744</v>
      </c>
      <c r="F862" s="5" t="str">
        <f t="shared" si="55"/>
        <v>BEARISH</v>
      </c>
      <c r="G862" s="5" t="str">
        <f t="shared" si="54"/>
        <v>WEAK</v>
      </c>
      <c r="H862" s="5" t="str">
        <f t="shared" si="53"/>
        <v>CONFIRMED BEARISH</v>
      </c>
    </row>
    <row r="863" spans="1:8" ht="13.5" x14ac:dyDescent="0.25">
      <c r="A863" s="3">
        <f>TITRES_STAT!B866</f>
        <v>43563</v>
      </c>
      <c r="B863" s="5">
        <f>TITRES_STAT!C866</f>
        <v>0.72</v>
      </c>
      <c r="C863" s="5">
        <f>TITRES_STAT!D866</f>
        <v>0.72</v>
      </c>
      <c r="D863" s="5">
        <f>TITRES_STAT!E866</f>
        <v>25570</v>
      </c>
      <c r="E863" s="2">
        <f t="shared" si="52"/>
        <v>4704174</v>
      </c>
      <c r="F863" s="5" t="str">
        <f t="shared" si="55"/>
        <v>BEARISH</v>
      </c>
      <c r="G863" s="5" t="str">
        <f t="shared" si="54"/>
        <v>WEAK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0.72</v>
      </c>
      <c r="C864" s="5">
        <f>TITRES_STAT!D867</f>
        <v>0.72</v>
      </c>
      <c r="D864" s="5">
        <f>TITRES_STAT!E867</f>
        <v>7013</v>
      </c>
      <c r="E864" s="2">
        <f t="shared" si="52"/>
        <v>4704174</v>
      </c>
      <c r="F864" s="5" t="str">
        <f t="shared" si="55"/>
        <v>BEARISH</v>
      </c>
      <c r="G864" s="5" t="str">
        <f t="shared" si="54"/>
        <v>NEUTRAL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0.72</v>
      </c>
      <c r="C865" s="5">
        <f>TITRES_STAT!D868</f>
        <v>0.72</v>
      </c>
      <c r="D865" s="5">
        <f>TITRES_STAT!E868</f>
        <v>56103</v>
      </c>
      <c r="E865" s="2">
        <f t="shared" si="52"/>
        <v>4704174</v>
      </c>
      <c r="F865" s="5" t="str">
        <f t="shared" si="55"/>
        <v>BEARISH</v>
      </c>
      <c r="G865" s="5" t="str">
        <f t="shared" si="54"/>
        <v>NEUTRAL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0.72</v>
      </c>
      <c r="C866" s="5">
        <f>TITRES_STAT!D869</f>
        <v>0.72</v>
      </c>
      <c r="D866" s="5">
        <f>TITRES_STAT!E869</f>
        <v>13565</v>
      </c>
      <c r="E866" s="2">
        <f t="shared" si="52"/>
        <v>4704174</v>
      </c>
      <c r="F866" s="5" t="str">
        <f t="shared" si="55"/>
        <v>BEARISH</v>
      </c>
      <c r="G866" s="5" t="str">
        <f t="shared" si="54"/>
        <v>NEUTRAL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0.71</v>
      </c>
      <c r="C867" s="5">
        <f>TITRES_STAT!D870</f>
        <v>0.71</v>
      </c>
      <c r="D867" s="5">
        <f>TITRES_STAT!E870</f>
        <v>49733</v>
      </c>
      <c r="E867" s="2">
        <f t="shared" si="52"/>
        <v>4654441</v>
      </c>
      <c r="F867" s="5" t="str">
        <f t="shared" si="55"/>
        <v>BEARISH</v>
      </c>
      <c r="G867" s="5" t="str">
        <f t="shared" si="54"/>
        <v>NEUTRAL</v>
      </c>
      <c r="H867" s="5" t="str">
        <f t="shared" si="53"/>
        <v>CONFIRMED BEARISH</v>
      </c>
    </row>
    <row r="868" spans="1:8" ht="13.5" x14ac:dyDescent="0.25">
      <c r="A868" s="3">
        <f>TITRES_STAT!B871</f>
        <v>43571</v>
      </c>
      <c r="B868" s="5">
        <f>TITRES_STAT!C871</f>
        <v>0.69</v>
      </c>
      <c r="C868" s="5">
        <f>TITRES_STAT!D871</f>
        <v>0.69</v>
      </c>
      <c r="D868" s="5">
        <f>TITRES_STAT!E871</f>
        <v>71370</v>
      </c>
      <c r="E868" s="2">
        <f t="shared" si="52"/>
        <v>4583071</v>
      </c>
      <c r="F868" s="5" t="str">
        <f t="shared" si="55"/>
        <v>BEARISH</v>
      </c>
      <c r="G868" s="5" t="str">
        <f t="shared" si="54"/>
        <v>WEAK</v>
      </c>
      <c r="H868" s="5" t="str">
        <f t="shared" si="53"/>
        <v>CONFIRMED BEARISH</v>
      </c>
    </row>
    <row r="869" spans="1:8" ht="13.5" x14ac:dyDescent="0.25">
      <c r="A869" s="3">
        <f>TITRES_STAT!B872</f>
        <v>43572</v>
      </c>
      <c r="B869" s="5">
        <f>TITRES_STAT!C872</f>
        <v>0.69</v>
      </c>
      <c r="C869" s="5">
        <f>TITRES_STAT!D872</f>
        <v>0.69</v>
      </c>
      <c r="D869" s="5">
        <f>TITRES_STAT!E872</f>
        <v>38988</v>
      </c>
      <c r="E869" s="2">
        <f t="shared" si="52"/>
        <v>4583071</v>
      </c>
      <c r="F869" s="5" t="str">
        <f t="shared" si="55"/>
        <v>BEARISH</v>
      </c>
      <c r="G869" s="5" t="str">
        <f t="shared" si="54"/>
        <v>WEAK</v>
      </c>
      <c r="H869" s="5" t="str">
        <f t="shared" si="53"/>
        <v>CONFIRMED BEARISH</v>
      </c>
    </row>
    <row r="870" spans="1:8" ht="13.5" x14ac:dyDescent="0.25">
      <c r="A870" s="3">
        <f>TITRES_STAT!B873</f>
        <v>43573</v>
      </c>
      <c r="B870" s="5">
        <f>TITRES_STAT!C873</f>
        <v>0.67</v>
      </c>
      <c r="C870" s="5">
        <f>TITRES_STAT!D873</f>
        <v>0.67</v>
      </c>
      <c r="D870" s="5">
        <f>TITRES_STAT!E873</f>
        <v>44802</v>
      </c>
      <c r="E870" s="2">
        <f t="shared" si="52"/>
        <v>4538269</v>
      </c>
      <c r="F870" s="5" t="str">
        <f t="shared" si="55"/>
        <v>BEARISH</v>
      </c>
      <c r="G870" s="5" t="str">
        <f t="shared" si="54"/>
        <v>WEAK</v>
      </c>
      <c r="H870" s="5" t="str">
        <f t="shared" si="53"/>
        <v>CONFIRMED BEARISH</v>
      </c>
    </row>
    <row r="871" spans="1:8" ht="13.5" x14ac:dyDescent="0.25">
      <c r="A871" s="3">
        <f>TITRES_STAT!B874</f>
        <v>43574</v>
      </c>
      <c r="B871" s="5">
        <f>TITRES_STAT!C874</f>
        <v>0.69</v>
      </c>
      <c r="C871" s="5">
        <f>TITRES_STAT!D874</f>
        <v>0.69</v>
      </c>
      <c r="D871" s="5">
        <f>TITRES_STAT!E874</f>
        <v>38182</v>
      </c>
      <c r="E871" s="2">
        <f t="shared" si="52"/>
        <v>4576451</v>
      </c>
      <c r="F871" s="5" t="str">
        <f t="shared" si="55"/>
        <v>BEARISH</v>
      </c>
      <c r="G871" s="5" t="str">
        <f t="shared" si="54"/>
        <v>WEAK</v>
      </c>
      <c r="H871" s="5" t="str">
        <f t="shared" si="53"/>
        <v>CONFIRMED BEARISH</v>
      </c>
    </row>
    <row r="872" spans="1:8" ht="13.5" x14ac:dyDescent="0.25">
      <c r="A872" s="3">
        <f>TITRES_STAT!B875</f>
        <v>43577</v>
      </c>
      <c r="B872" s="5">
        <f>TITRES_STAT!C875</f>
        <v>0.72</v>
      </c>
      <c r="C872" s="5">
        <f>TITRES_STAT!D875</f>
        <v>0.72</v>
      </c>
      <c r="D872" s="5">
        <f>TITRES_STAT!E875</f>
        <v>72290</v>
      </c>
      <c r="E872" s="2">
        <f t="shared" si="52"/>
        <v>4648741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BEARISH DIVERGENCE</v>
      </c>
    </row>
    <row r="873" spans="1:8" ht="13.5" x14ac:dyDescent="0.25">
      <c r="A873" s="3">
        <f>TITRES_STAT!B876</f>
        <v>43578</v>
      </c>
      <c r="B873" s="5">
        <f>TITRES_STAT!C876</f>
        <v>0.72</v>
      </c>
      <c r="C873" s="5">
        <f>TITRES_STAT!D876</f>
        <v>0.72</v>
      </c>
      <c r="D873" s="5">
        <f>TITRES_STAT!E876</f>
        <v>8531</v>
      </c>
      <c r="E873" s="2">
        <f t="shared" si="52"/>
        <v>4648741</v>
      </c>
      <c r="F873" s="5" t="str">
        <f t="shared" si="55"/>
        <v>BULLISH</v>
      </c>
      <c r="G873" s="5" t="str">
        <f t="shared" si="54"/>
        <v>NEUTRAL</v>
      </c>
      <c r="H873" s="5" t="str">
        <f t="shared" si="53"/>
        <v>CONFIRMED BULLISH</v>
      </c>
    </row>
    <row r="874" spans="1:8" ht="13.5" x14ac:dyDescent="0.25">
      <c r="A874" s="3">
        <f>TITRES_STAT!B877</f>
        <v>43579</v>
      </c>
      <c r="B874" s="5">
        <f>TITRES_STAT!C877</f>
        <v>0.72</v>
      </c>
      <c r="C874" s="5">
        <f>TITRES_STAT!D877</f>
        <v>0.72</v>
      </c>
      <c r="D874" s="5">
        <f>TITRES_STAT!E877</f>
        <v>4309</v>
      </c>
      <c r="E874" s="2">
        <f t="shared" si="52"/>
        <v>4648741</v>
      </c>
      <c r="F874" s="5" t="str">
        <f t="shared" si="55"/>
        <v>BULLISH</v>
      </c>
      <c r="G874" s="5" t="str">
        <f t="shared" si="54"/>
        <v>NEUTRAL</v>
      </c>
      <c r="H874" s="5" t="str">
        <f t="shared" si="53"/>
        <v>CONFIRMED BULLISH</v>
      </c>
    </row>
    <row r="875" spans="1:8" ht="13.5" x14ac:dyDescent="0.25">
      <c r="A875" s="3">
        <f>TITRES_STAT!B878</f>
        <v>43580</v>
      </c>
      <c r="B875" s="5">
        <f>TITRES_STAT!C878</f>
        <v>0.71</v>
      </c>
      <c r="C875" s="5">
        <f>TITRES_STAT!D878</f>
        <v>0.71</v>
      </c>
      <c r="D875" s="5">
        <f>TITRES_STAT!E878</f>
        <v>7859</v>
      </c>
      <c r="E875" s="2">
        <f t="shared" si="52"/>
        <v>4640882</v>
      </c>
      <c r="F875" s="5" t="str">
        <f t="shared" si="55"/>
        <v>BULLISH</v>
      </c>
      <c r="G875" s="5" t="str">
        <f t="shared" si="54"/>
        <v>STRONG</v>
      </c>
      <c r="H875" s="5" t="str">
        <f t="shared" si="53"/>
        <v>CONFIRMED BULLISH</v>
      </c>
    </row>
    <row r="876" spans="1:8" ht="13.5" x14ac:dyDescent="0.25">
      <c r="A876" s="3">
        <f>TITRES_STAT!B879</f>
        <v>43581</v>
      </c>
      <c r="B876" s="5">
        <f>TITRES_STAT!C879</f>
        <v>0.7</v>
      </c>
      <c r="C876" s="5">
        <f>TITRES_STAT!D879</f>
        <v>0.7</v>
      </c>
      <c r="D876" s="5">
        <f>TITRES_STAT!E879</f>
        <v>6472</v>
      </c>
      <c r="E876" s="2">
        <f t="shared" si="52"/>
        <v>4634410</v>
      </c>
      <c r="F876" s="5" t="str">
        <f t="shared" si="55"/>
        <v>BULLISH</v>
      </c>
      <c r="G876" s="5" t="str">
        <f t="shared" si="54"/>
        <v>NEUTRAL</v>
      </c>
      <c r="H876" s="5" t="str">
        <f t="shared" si="53"/>
        <v>CONFIRMED BULLISH</v>
      </c>
    </row>
    <row r="877" spans="1:8" ht="13.5" x14ac:dyDescent="0.25">
      <c r="A877" s="3">
        <f>TITRES_STAT!B880</f>
        <v>43584</v>
      </c>
      <c r="B877" s="5">
        <f>TITRES_STAT!C880</f>
        <v>0.69</v>
      </c>
      <c r="C877" s="5">
        <f>TITRES_STAT!D880</f>
        <v>0.69</v>
      </c>
      <c r="D877" s="5">
        <f>TITRES_STAT!E880</f>
        <v>4750</v>
      </c>
      <c r="E877" s="2">
        <f t="shared" si="52"/>
        <v>4629660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CONFIRMED BEARISH</v>
      </c>
    </row>
    <row r="878" spans="1:8" ht="13.5" x14ac:dyDescent="0.25">
      <c r="A878" s="3">
        <f>TITRES_STAT!B881</f>
        <v>43585</v>
      </c>
      <c r="B878" s="5">
        <f>TITRES_STAT!C881</f>
        <v>0.67</v>
      </c>
      <c r="C878" s="5">
        <f>TITRES_STAT!D881</f>
        <v>0.67</v>
      </c>
      <c r="D878" s="5">
        <f>TITRES_STAT!E881</f>
        <v>9290</v>
      </c>
      <c r="E878" s="2">
        <f t="shared" si="52"/>
        <v>4620370</v>
      </c>
      <c r="F878" s="5" t="str">
        <f t="shared" si="55"/>
        <v>BEARISH</v>
      </c>
      <c r="G878" s="5" t="str">
        <f t="shared" si="54"/>
        <v>NEUTRAL</v>
      </c>
      <c r="H878" s="5" t="str">
        <f t="shared" si="53"/>
        <v>CONFIRMED BEARISH</v>
      </c>
    </row>
    <row r="879" spans="1:8" ht="13.5" x14ac:dyDescent="0.25">
      <c r="A879" s="3">
        <f>TITRES_STAT!B882</f>
        <v>43587</v>
      </c>
      <c r="B879" s="5">
        <f>TITRES_STAT!C882</f>
        <v>0.69</v>
      </c>
      <c r="C879" s="5">
        <f>TITRES_STAT!D882</f>
        <v>0.69</v>
      </c>
      <c r="D879" s="5">
        <f>TITRES_STAT!E882</f>
        <v>79677</v>
      </c>
      <c r="E879" s="2">
        <f t="shared" si="52"/>
        <v>4700047</v>
      </c>
      <c r="F879" s="5" t="str">
        <f t="shared" si="55"/>
        <v>BULLISH</v>
      </c>
      <c r="G879" s="5" t="str">
        <f t="shared" si="54"/>
        <v>NEUTRAL</v>
      </c>
      <c r="H879" s="5" t="str">
        <f t="shared" si="53"/>
        <v>BULLISH DIVERGENCE</v>
      </c>
    </row>
    <row r="880" spans="1:8" ht="13.5" x14ac:dyDescent="0.25">
      <c r="A880" s="3">
        <f>TITRES_STAT!B883</f>
        <v>43588</v>
      </c>
      <c r="B880" s="5">
        <f>TITRES_STAT!C883</f>
        <v>0.68</v>
      </c>
      <c r="C880" s="5">
        <f>TITRES_STAT!D883</f>
        <v>0.68</v>
      </c>
      <c r="D880" s="5">
        <f>TITRES_STAT!E883</f>
        <v>3276</v>
      </c>
      <c r="E880" s="2">
        <f t="shared" si="52"/>
        <v>4696771</v>
      </c>
      <c r="F880" s="5" t="str">
        <f t="shared" si="55"/>
        <v>BULLISH</v>
      </c>
      <c r="G880" s="5" t="str">
        <f t="shared" si="54"/>
        <v>NEUTRAL</v>
      </c>
      <c r="H880" s="5" t="str">
        <f t="shared" si="53"/>
        <v>BULLISH DIVERGENCE</v>
      </c>
    </row>
    <row r="881" spans="1:8" ht="13.5" x14ac:dyDescent="0.25">
      <c r="A881" s="3">
        <f>TITRES_STAT!B884</f>
        <v>43591</v>
      </c>
      <c r="B881" s="5">
        <f>TITRES_STAT!C884</f>
        <v>0.67</v>
      </c>
      <c r="C881" s="5">
        <f>TITRES_STAT!D884</f>
        <v>0.67</v>
      </c>
      <c r="D881" s="5">
        <f>TITRES_STAT!E884</f>
        <v>1088</v>
      </c>
      <c r="E881" s="2">
        <f t="shared" si="52"/>
        <v>4695683</v>
      </c>
      <c r="F881" s="5" t="str">
        <f t="shared" si="55"/>
        <v>BULLISH</v>
      </c>
      <c r="G881" s="5" t="str">
        <f t="shared" si="54"/>
        <v>NEUTRAL</v>
      </c>
      <c r="H881" s="5" t="str">
        <f t="shared" si="53"/>
        <v>BULLISH DIVERGENCE</v>
      </c>
    </row>
    <row r="882" spans="1:8" ht="13.5" x14ac:dyDescent="0.25">
      <c r="A882" s="3">
        <f>TITRES_STAT!B885</f>
        <v>43592</v>
      </c>
      <c r="B882" s="5">
        <f>TITRES_STAT!C885</f>
        <v>0.65</v>
      </c>
      <c r="C882" s="5">
        <f>TITRES_STAT!D885</f>
        <v>0.65</v>
      </c>
      <c r="D882" s="5">
        <f>TITRES_STAT!E885</f>
        <v>54902</v>
      </c>
      <c r="E882" s="2">
        <f t="shared" si="52"/>
        <v>4640781</v>
      </c>
      <c r="F882" s="5" t="str">
        <f t="shared" si="55"/>
        <v>BULLISH</v>
      </c>
      <c r="G882" s="5" t="str">
        <f t="shared" si="54"/>
        <v>NEUTRAL</v>
      </c>
      <c r="H882" s="5" t="str">
        <f t="shared" si="53"/>
        <v>BULLISH DIVERGENCE</v>
      </c>
    </row>
    <row r="883" spans="1:8" ht="13.5" x14ac:dyDescent="0.25">
      <c r="A883" s="3">
        <f>TITRES_STAT!B886</f>
        <v>43593</v>
      </c>
      <c r="B883" s="5">
        <f>TITRES_STAT!C886</f>
        <v>0.65</v>
      </c>
      <c r="C883" s="5">
        <f>TITRES_STAT!D886</f>
        <v>0.65</v>
      </c>
      <c r="D883" s="5">
        <f>TITRES_STAT!E886</f>
        <v>78635</v>
      </c>
      <c r="E883" s="2">
        <f t="shared" si="52"/>
        <v>4640781</v>
      </c>
      <c r="F883" s="5" t="str">
        <f t="shared" si="55"/>
        <v>BULLISH</v>
      </c>
      <c r="G883" s="5" t="str">
        <f t="shared" si="54"/>
        <v>NEUTRAL</v>
      </c>
      <c r="H883" s="5" t="str">
        <f t="shared" si="53"/>
        <v>BULLISH DIVERGENCE</v>
      </c>
    </row>
    <row r="884" spans="1:8" ht="13.5" x14ac:dyDescent="0.25">
      <c r="A884" s="3">
        <f>TITRES_STAT!B887</f>
        <v>43594</v>
      </c>
      <c r="B884" s="5">
        <f>TITRES_STAT!C887</f>
        <v>0.65</v>
      </c>
      <c r="C884" s="5">
        <f>TITRES_STAT!D887</f>
        <v>0.65</v>
      </c>
      <c r="D884" s="5">
        <f>TITRES_STAT!E887</f>
        <v>45600</v>
      </c>
      <c r="E884" s="2">
        <f t="shared" si="52"/>
        <v>4640781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0.64</v>
      </c>
      <c r="C885" s="5">
        <f>TITRES_STAT!D888</f>
        <v>0.64</v>
      </c>
      <c r="D885" s="5">
        <f>TITRES_STAT!E888</f>
        <v>54958</v>
      </c>
      <c r="E885" s="2">
        <f t="shared" si="52"/>
        <v>4585823</v>
      </c>
      <c r="F885" s="5" t="str">
        <f t="shared" si="55"/>
        <v>BEARISH</v>
      </c>
      <c r="G885" s="5" t="str">
        <f t="shared" si="54"/>
        <v>WEAK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0.63</v>
      </c>
      <c r="C886" s="5">
        <f>TITRES_STAT!D889</f>
        <v>0.63</v>
      </c>
      <c r="D886" s="5">
        <f>TITRES_STAT!E889</f>
        <v>11978</v>
      </c>
      <c r="E886" s="2">
        <f t="shared" si="52"/>
        <v>4573845</v>
      </c>
      <c r="F886" s="5" t="str">
        <f t="shared" si="55"/>
        <v>BEARISH</v>
      </c>
      <c r="G886" s="5" t="str">
        <f t="shared" si="54"/>
        <v>WEAK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0.61</v>
      </c>
      <c r="C887" s="5">
        <f>TITRES_STAT!D890</f>
        <v>0.61</v>
      </c>
      <c r="D887" s="5">
        <f>TITRES_STAT!E890</f>
        <v>13301</v>
      </c>
      <c r="E887" s="2">
        <f t="shared" si="52"/>
        <v>4560544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43600</v>
      </c>
      <c r="B888" s="5">
        <f>TITRES_STAT!C891</f>
        <v>0.63</v>
      </c>
      <c r="C888" s="5">
        <f>TITRES_STAT!D891</f>
        <v>0.63</v>
      </c>
      <c r="D888" s="5">
        <f>TITRES_STAT!E891</f>
        <v>20002</v>
      </c>
      <c r="E888" s="2">
        <f t="shared" si="52"/>
        <v>4580546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0.63</v>
      </c>
      <c r="C889" s="5">
        <f>TITRES_STAT!D892</f>
        <v>0.63</v>
      </c>
      <c r="D889" s="5">
        <f>TITRES_STAT!E892</f>
        <v>876</v>
      </c>
      <c r="E889" s="2">
        <f t="shared" si="52"/>
        <v>4580546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0.63</v>
      </c>
      <c r="C890" s="5">
        <f>TITRES_STAT!D893</f>
        <v>0.63</v>
      </c>
      <c r="D890" s="5">
        <f>TITRES_STAT!E893</f>
        <v>6914</v>
      </c>
      <c r="E890" s="2">
        <f t="shared" si="52"/>
        <v>4580546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0.64</v>
      </c>
      <c r="C891" s="5">
        <f>TITRES_STAT!D894</f>
        <v>0.64</v>
      </c>
      <c r="D891" s="5">
        <f>TITRES_STAT!E894</f>
        <v>8169</v>
      </c>
      <c r="E891" s="2">
        <f t="shared" si="52"/>
        <v>4588715</v>
      </c>
      <c r="F891" s="5" t="str">
        <f t="shared" si="55"/>
        <v>BULLISH</v>
      </c>
      <c r="G891" s="5" t="str">
        <f t="shared" si="54"/>
        <v>NEUTRAL</v>
      </c>
      <c r="H891" s="5" t="str">
        <f t="shared" si="53"/>
        <v>CONFIRMED BULLISH</v>
      </c>
    </row>
    <row r="892" spans="1:8" ht="13.5" x14ac:dyDescent="0.25">
      <c r="A892" s="3">
        <f>TITRES_STAT!B895</f>
        <v>43606</v>
      </c>
      <c r="B892" s="5">
        <f>TITRES_STAT!C895</f>
        <v>0.66</v>
      </c>
      <c r="C892" s="5">
        <f>TITRES_STAT!D895</f>
        <v>0.66</v>
      </c>
      <c r="D892" s="5">
        <f>TITRES_STAT!E895</f>
        <v>0</v>
      </c>
      <c r="E892" s="2">
        <f t="shared" si="52"/>
        <v>4588715</v>
      </c>
      <c r="F892" s="5" t="str">
        <f t="shared" si="55"/>
        <v>BULLISH</v>
      </c>
      <c r="G892" s="5" t="str">
        <f t="shared" si="54"/>
        <v>NEUTRAL</v>
      </c>
      <c r="H892" s="5" t="str">
        <f t="shared" si="53"/>
        <v>CONFIRMED BULLISH</v>
      </c>
    </row>
    <row r="893" spans="1:8" ht="13.5" x14ac:dyDescent="0.25">
      <c r="A893" s="3">
        <f>TITRES_STAT!B896</f>
        <v>43607</v>
      </c>
      <c r="B893" s="5">
        <f>TITRES_STAT!C896</f>
        <v>0.68</v>
      </c>
      <c r="C893" s="5">
        <f>TITRES_STAT!D896</f>
        <v>0.68</v>
      </c>
      <c r="D893" s="5">
        <f>TITRES_STAT!E896</f>
        <v>0</v>
      </c>
      <c r="E893" s="2">
        <f t="shared" si="52"/>
        <v>4588715</v>
      </c>
      <c r="F893" s="5" t="str">
        <f t="shared" si="55"/>
        <v>BULLISH</v>
      </c>
      <c r="G893" s="5" t="str">
        <f t="shared" si="54"/>
        <v>NEUTRAL</v>
      </c>
      <c r="H893" s="5" t="str">
        <f t="shared" si="53"/>
        <v>CONFIRMED BULLISH</v>
      </c>
    </row>
    <row r="894" spans="1:8" ht="13.5" x14ac:dyDescent="0.25">
      <c r="A894" s="3">
        <f>TITRES_STAT!B897</f>
        <v>43608</v>
      </c>
      <c r="B894" s="5">
        <f>TITRES_STAT!C897</f>
        <v>0.71</v>
      </c>
      <c r="C894" s="5">
        <f>TITRES_STAT!D897</f>
        <v>0.71</v>
      </c>
      <c r="D894" s="5">
        <f>TITRES_STAT!E897</f>
        <v>0</v>
      </c>
      <c r="E894" s="2">
        <f t="shared" si="52"/>
        <v>4588715</v>
      </c>
      <c r="F894" s="5" t="str">
        <f t="shared" si="55"/>
        <v>BULLISH</v>
      </c>
      <c r="G894" s="5" t="str">
        <f t="shared" si="54"/>
        <v>NEUTRAL</v>
      </c>
      <c r="H894" s="5" t="str">
        <f t="shared" si="53"/>
        <v>CONFIRMED BULLISH</v>
      </c>
    </row>
    <row r="895" spans="1:8" ht="13.5" x14ac:dyDescent="0.25">
      <c r="A895" s="3">
        <f>TITRES_STAT!B898</f>
        <v>43609</v>
      </c>
      <c r="B895" s="5">
        <f>TITRES_STAT!C898</f>
        <v>0.75</v>
      </c>
      <c r="C895" s="5">
        <f>TITRES_STAT!D898</f>
        <v>0.75</v>
      </c>
      <c r="D895" s="5">
        <f>TITRES_STAT!E898</f>
        <v>156887</v>
      </c>
      <c r="E895" s="2">
        <f t="shared" si="52"/>
        <v>4745602</v>
      </c>
      <c r="F895" s="5" t="str">
        <f t="shared" si="55"/>
        <v>BULLISH</v>
      </c>
      <c r="G895" s="5" t="str">
        <f t="shared" si="54"/>
        <v>STRONG</v>
      </c>
      <c r="H895" s="5" t="str">
        <f t="shared" si="53"/>
        <v>CONFIRMED BULLISH</v>
      </c>
    </row>
    <row r="896" spans="1:8" ht="13.5" x14ac:dyDescent="0.25">
      <c r="A896" s="3">
        <f>TITRES_STAT!B899</f>
        <v>43612</v>
      </c>
      <c r="B896" s="5">
        <f>TITRES_STAT!C899</f>
        <v>0.78</v>
      </c>
      <c r="C896" s="5">
        <f>TITRES_STAT!D899</f>
        <v>0.78</v>
      </c>
      <c r="D896" s="5">
        <f>TITRES_STAT!E899</f>
        <v>0</v>
      </c>
      <c r="E896" s="2">
        <f t="shared" si="52"/>
        <v>4745602</v>
      </c>
      <c r="F896" s="5" t="str">
        <f t="shared" si="55"/>
        <v>BULLISH</v>
      </c>
      <c r="G896" s="5" t="str">
        <f t="shared" si="54"/>
        <v>STRONG</v>
      </c>
      <c r="H896" s="5" t="str">
        <f t="shared" si="53"/>
        <v>CONFIRMED BULLISH</v>
      </c>
    </row>
    <row r="897" spans="1:8" ht="13.5" x14ac:dyDescent="0.25">
      <c r="A897" s="3">
        <f>TITRES_STAT!B900</f>
        <v>43613</v>
      </c>
      <c r="B897" s="5">
        <f>TITRES_STAT!C900</f>
        <v>0.8</v>
      </c>
      <c r="C897" s="5">
        <f>TITRES_STAT!D900</f>
        <v>0.8</v>
      </c>
      <c r="D897" s="5">
        <f>TITRES_STAT!E900</f>
        <v>207009</v>
      </c>
      <c r="E897" s="2">
        <f t="shared" si="52"/>
        <v>4952611</v>
      </c>
      <c r="F897" s="5" t="str">
        <f t="shared" si="55"/>
        <v>BULLISH</v>
      </c>
      <c r="G897" s="5" t="str">
        <f t="shared" si="54"/>
        <v>STRONG</v>
      </c>
      <c r="H897" s="5" t="str">
        <f t="shared" si="53"/>
        <v>CONFIRMED BULLISH</v>
      </c>
    </row>
    <row r="898" spans="1:8" ht="13.5" x14ac:dyDescent="0.25">
      <c r="A898" s="3">
        <f>TITRES_STAT!B901</f>
        <v>43614</v>
      </c>
      <c r="B898" s="5">
        <f>TITRES_STAT!C901</f>
        <v>0.77</v>
      </c>
      <c r="C898" s="5">
        <f>TITRES_STAT!D901</f>
        <v>0.77</v>
      </c>
      <c r="D898" s="5">
        <f>TITRES_STAT!E901</f>
        <v>49021</v>
      </c>
      <c r="E898" s="2">
        <f t="shared" si="52"/>
        <v>4903590</v>
      </c>
      <c r="F898" s="5" t="str">
        <f t="shared" si="55"/>
        <v>BULLISH</v>
      </c>
      <c r="G898" s="5" t="str">
        <f t="shared" si="54"/>
        <v>STRONG</v>
      </c>
      <c r="H898" s="5" t="str">
        <f t="shared" si="53"/>
        <v>CONFIRMED BULLISH</v>
      </c>
    </row>
    <row r="899" spans="1:8" ht="13.5" x14ac:dyDescent="0.25">
      <c r="A899" s="3">
        <f>TITRES_STAT!B902</f>
        <v>43615</v>
      </c>
      <c r="B899" s="5">
        <f>TITRES_STAT!C902</f>
        <v>0.75</v>
      </c>
      <c r="C899" s="5">
        <f>TITRES_STAT!D902</f>
        <v>0.75</v>
      </c>
      <c r="D899" s="5">
        <f>TITRES_STAT!E902</f>
        <v>60243</v>
      </c>
      <c r="E899" s="2">
        <f t="shared" si="52"/>
        <v>4843347</v>
      </c>
      <c r="F899" s="5" t="str">
        <f t="shared" si="55"/>
        <v>BULLISH</v>
      </c>
      <c r="G899" s="5" t="str">
        <f t="shared" si="54"/>
        <v>STRONG</v>
      </c>
      <c r="H899" s="5" t="str">
        <f t="shared" si="53"/>
        <v>CONFIRMED BULLISH</v>
      </c>
    </row>
    <row r="900" spans="1:8" ht="13.5" x14ac:dyDescent="0.25">
      <c r="A900" s="3">
        <f>TITRES_STAT!B903</f>
        <v>43616</v>
      </c>
      <c r="B900" s="5">
        <f>TITRES_STAT!C903</f>
        <v>0.74</v>
      </c>
      <c r="C900" s="5">
        <f>TITRES_STAT!D903</f>
        <v>0.74</v>
      </c>
      <c r="D900" s="5">
        <f>TITRES_STAT!E903</f>
        <v>9839</v>
      </c>
      <c r="E900" s="2">
        <f t="shared" ref="E900:E963" si="56">IF(B900&gt;B899, E899+D900, IF(B900&lt;B899, E899-D900, E899))</f>
        <v>4833508</v>
      </c>
      <c r="F900" s="5" t="str">
        <f t="shared" si="55"/>
        <v>BULLISH</v>
      </c>
      <c r="G900" s="5" t="str">
        <f t="shared" si="54"/>
        <v>NEUTRAL</v>
      </c>
      <c r="H900" s="5" t="str">
        <f t="shared" si="53"/>
        <v>BULLISH DIVERGENCE</v>
      </c>
    </row>
    <row r="901" spans="1:8" ht="13.5" x14ac:dyDescent="0.25">
      <c r="A901" s="3">
        <f>TITRES_STAT!B904</f>
        <v>43619</v>
      </c>
      <c r="B901" s="5">
        <f>TITRES_STAT!C904</f>
        <v>0.75</v>
      </c>
      <c r="C901" s="5">
        <f>TITRES_STAT!D904</f>
        <v>0.75</v>
      </c>
      <c r="D901" s="5">
        <f>TITRES_STAT!E904</f>
        <v>4646</v>
      </c>
      <c r="E901" s="2">
        <f t="shared" si="56"/>
        <v>4838154</v>
      </c>
      <c r="F901" s="5" t="str">
        <f t="shared" si="55"/>
        <v>BULLISH</v>
      </c>
      <c r="G901" s="5" t="str">
        <f t="shared" si="54"/>
        <v>NEUTRAL</v>
      </c>
      <c r="H901" s="5" t="str">
        <f t="shared" si="53"/>
        <v>BULLISH DIVERGENCE</v>
      </c>
    </row>
    <row r="902" spans="1:8" ht="13.5" x14ac:dyDescent="0.25">
      <c r="A902" s="3">
        <f>TITRES_STAT!B905</f>
        <v>43623</v>
      </c>
      <c r="B902" s="5">
        <f>TITRES_STAT!C905</f>
        <v>0.75</v>
      </c>
      <c r="C902" s="5">
        <f>TITRES_STAT!D905</f>
        <v>0.75</v>
      </c>
      <c r="D902" s="5">
        <f>TITRES_STAT!E905</f>
        <v>11398</v>
      </c>
      <c r="E902" s="2">
        <f t="shared" si="56"/>
        <v>4838154</v>
      </c>
      <c r="F902" s="5" t="str">
        <f t="shared" si="55"/>
        <v>BEARISH</v>
      </c>
      <c r="G902" s="5" t="str">
        <f t="shared" si="54"/>
        <v>WEAK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5">
        <f>TITRES_STAT!C906</f>
        <v>0.73</v>
      </c>
      <c r="C903" s="5">
        <f>TITRES_STAT!D906</f>
        <v>0.73</v>
      </c>
      <c r="D903" s="5">
        <f>TITRES_STAT!E906</f>
        <v>7189</v>
      </c>
      <c r="E903" s="2">
        <f t="shared" si="56"/>
        <v>4830965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CONFIRMED BEARISH</v>
      </c>
    </row>
    <row r="904" spans="1:8" ht="13.5" x14ac:dyDescent="0.25">
      <c r="A904" s="3">
        <f>TITRES_STAT!B907</f>
        <v>43627</v>
      </c>
      <c r="B904" s="5">
        <f>TITRES_STAT!C907</f>
        <v>0.72</v>
      </c>
      <c r="C904" s="5">
        <f>TITRES_STAT!D907</f>
        <v>0.72</v>
      </c>
      <c r="D904" s="5">
        <f>TITRES_STAT!E907</f>
        <v>11939</v>
      </c>
      <c r="E904" s="2">
        <f t="shared" si="56"/>
        <v>4819026</v>
      </c>
      <c r="F904" s="5" t="str">
        <f t="shared" ref="F904:F967" si="59">IF(E904&gt;E899,"BULLISH",IF(E904&lt;E899,"BEARISH","NEUTRAL"))</f>
        <v>BEARISH</v>
      </c>
      <c r="G904" s="5" t="str">
        <f t="shared" si="58"/>
        <v>NEUTRAL</v>
      </c>
      <c r="H904" s="5" t="str">
        <f t="shared" si="57"/>
        <v>CONFIRMED BEARISH</v>
      </c>
    </row>
    <row r="905" spans="1:8" ht="13.5" x14ac:dyDescent="0.25">
      <c r="A905" s="3">
        <f>TITRES_STAT!B908</f>
        <v>43628</v>
      </c>
      <c r="B905" s="5">
        <f>TITRES_STAT!C908</f>
        <v>0.69</v>
      </c>
      <c r="C905" s="5">
        <f>TITRES_STAT!D908</f>
        <v>0.69</v>
      </c>
      <c r="D905" s="5">
        <f>TITRES_STAT!E908</f>
        <v>30643</v>
      </c>
      <c r="E905" s="2">
        <f t="shared" si="56"/>
        <v>4788383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CONFIRMED BEARISH</v>
      </c>
    </row>
    <row r="906" spans="1:8" ht="13.5" x14ac:dyDescent="0.25">
      <c r="A906" s="3">
        <f>TITRES_STAT!B909</f>
        <v>43629</v>
      </c>
      <c r="B906" s="5">
        <f>TITRES_STAT!C909</f>
        <v>0.7</v>
      </c>
      <c r="C906" s="5">
        <f>TITRES_STAT!D909</f>
        <v>0.7</v>
      </c>
      <c r="D906" s="5">
        <f>TITRES_STAT!E909</f>
        <v>8365</v>
      </c>
      <c r="E906" s="2">
        <f t="shared" si="56"/>
        <v>4796748</v>
      </c>
      <c r="F906" s="5" t="str">
        <f t="shared" si="59"/>
        <v>BEARISH</v>
      </c>
      <c r="G906" s="5" t="str">
        <f t="shared" si="58"/>
        <v>NEUTRAL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0.71</v>
      </c>
      <c r="C907" s="5">
        <f>TITRES_STAT!D910</f>
        <v>0.71</v>
      </c>
      <c r="D907" s="5">
        <f>TITRES_STAT!E910</f>
        <v>1888</v>
      </c>
      <c r="E907" s="2">
        <f t="shared" si="56"/>
        <v>4798636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0.7</v>
      </c>
      <c r="C908" s="5">
        <f>TITRES_STAT!D911</f>
        <v>0.7</v>
      </c>
      <c r="D908" s="5">
        <f>TITRES_STAT!E911</f>
        <v>4945</v>
      </c>
      <c r="E908" s="2">
        <f t="shared" si="56"/>
        <v>4793691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0.68</v>
      </c>
      <c r="C909" s="5">
        <f>TITRES_STAT!D912</f>
        <v>0.68</v>
      </c>
      <c r="D909" s="5">
        <f>TITRES_STAT!E912</f>
        <v>9213</v>
      </c>
      <c r="E909" s="2">
        <f t="shared" si="56"/>
        <v>4784478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CONFIRMED BEARISH</v>
      </c>
    </row>
    <row r="910" spans="1:8" ht="13.5" x14ac:dyDescent="0.25">
      <c r="A910" s="3">
        <f>TITRES_STAT!B913</f>
        <v>43635</v>
      </c>
      <c r="B910" s="5">
        <f>TITRES_STAT!C913</f>
        <v>0.7</v>
      </c>
      <c r="C910" s="5">
        <f>TITRES_STAT!D913</f>
        <v>0.7</v>
      </c>
      <c r="D910" s="5">
        <f>TITRES_STAT!E913</f>
        <v>15411</v>
      </c>
      <c r="E910" s="2">
        <f t="shared" si="56"/>
        <v>4799889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CONFIRMED BULLISH</v>
      </c>
    </row>
    <row r="911" spans="1:8" ht="13.5" x14ac:dyDescent="0.25">
      <c r="A911" s="3">
        <f>TITRES_STAT!B914</f>
        <v>43636</v>
      </c>
      <c r="B911" s="5">
        <f>TITRES_STAT!C914</f>
        <v>0.7</v>
      </c>
      <c r="C911" s="5">
        <f>TITRES_STAT!D914</f>
        <v>0.7</v>
      </c>
      <c r="D911" s="5">
        <f>TITRES_STAT!E914</f>
        <v>17923</v>
      </c>
      <c r="E911" s="2">
        <f t="shared" si="56"/>
        <v>4799889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NEUTRAL</v>
      </c>
    </row>
    <row r="912" spans="1:8" ht="13.5" x14ac:dyDescent="0.25">
      <c r="A912" s="3">
        <f>TITRES_STAT!B915</f>
        <v>43637</v>
      </c>
      <c r="B912" s="5">
        <f>TITRES_STAT!C915</f>
        <v>0.7</v>
      </c>
      <c r="C912" s="5">
        <f>TITRES_STAT!D915</f>
        <v>0.7</v>
      </c>
      <c r="D912" s="5">
        <f>TITRES_STAT!E915</f>
        <v>5244</v>
      </c>
      <c r="E912" s="2">
        <f t="shared" si="56"/>
        <v>4799889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BULLISH DIVERGENCE</v>
      </c>
    </row>
    <row r="913" spans="1:8" ht="13.5" x14ac:dyDescent="0.25">
      <c r="A913" s="3">
        <f>TITRES_STAT!B916</f>
        <v>43640</v>
      </c>
      <c r="B913" s="5">
        <f>TITRES_STAT!C916</f>
        <v>0.7</v>
      </c>
      <c r="C913" s="5">
        <f>TITRES_STAT!D916</f>
        <v>0.7</v>
      </c>
      <c r="D913" s="5">
        <f>TITRES_STAT!E916</f>
        <v>6886</v>
      </c>
      <c r="E913" s="2">
        <f t="shared" si="56"/>
        <v>4799889</v>
      </c>
      <c r="F913" s="5" t="str">
        <f t="shared" si="59"/>
        <v>BULLISH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0.71</v>
      </c>
      <c r="C914" s="5">
        <f>TITRES_STAT!D917</f>
        <v>0.71</v>
      </c>
      <c r="D914" s="5">
        <f>TITRES_STAT!E917</f>
        <v>16483</v>
      </c>
      <c r="E914" s="2">
        <f t="shared" si="56"/>
        <v>4816372</v>
      </c>
      <c r="F914" s="5" t="str">
        <f t="shared" si="59"/>
        <v>BULLISH</v>
      </c>
      <c r="G914" s="5" t="str">
        <f t="shared" si="58"/>
        <v>NEUTRAL</v>
      </c>
      <c r="H914" s="5" t="str">
        <f t="shared" si="57"/>
        <v>CONFIRMED BULLISH</v>
      </c>
    </row>
    <row r="915" spans="1:8" ht="13.5" x14ac:dyDescent="0.25">
      <c r="A915" s="3">
        <f>TITRES_STAT!B918</f>
        <v>43642</v>
      </c>
      <c r="B915" s="5">
        <f>TITRES_STAT!C918</f>
        <v>0.7</v>
      </c>
      <c r="C915" s="5">
        <f>TITRES_STAT!D918</f>
        <v>0.7</v>
      </c>
      <c r="D915" s="5">
        <f>TITRES_STAT!E918</f>
        <v>15358</v>
      </c>
      <c r="E915" s="2">
        <f t="shared" si="56"/>
        <v>4801014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NEUTRAL</v>
      </c>
    </row>
    <row r="916" spans="1:8" ht="13.5" x14ac:dyDescent="0.25">
      <c r="A916" s="3">
        <f>TITRES_STAT!B919</f>
        <v>43643</v>
      </c>
      <c r="B916" s="5">
        <f>TITRES_STAT!C919</f>
        <v>0.69</v>
      </c>
      <c r="C916" s="5">
        <f>TITRES_STAT!D919</f>
        <v>0.69</v>
      </c>
      <c r="D916" s="5">
        <f>TITRES_STAT!E919</f>
        <v>17199</v>
      </c>
      <c r="E916" s="2">
        <f t="shared" si="56"/>
        <v>4783815</v>
      </c>
      <c r="F916" s="5" t="str">
        <f t="shared" si="59"/>
        <v>BEARISH</v>
      </c>
      <c r="G916" s="5" t="str">
        <f t="shared" si="58"/>
        <v>NEUTRAL</v>
      </c>
      <c r="H916" s="5" t="str">
        <f t="shared" si="57"/>
        <v>CONFIRMED BEARISH</v>
      </c>
    </row>
    <row r="917" spans="1:8" ht="13.5" x14ac:dyDescent="0.25">
      <c r="A917" s="3">
        <f>TITRES_STAT!B920</f>
        <v>43644</v>
      </c>
      <c r="B917" s="5">
        <f>TITRES_STAT!C920</f>
        <v>0.7</v>
      </c>
      <c r="C917" s="5">
        <f>TITRES_STAT!D920</f>
        <v>0.7</v>
      </c>
      <c r="D917" s="5">
        <f>TITRES_STAT!E920</f>
        <v>16017</v>
      </c>
      <c r="E917" s="2">
        <f t="shared" si="56"/>
        <v>4799832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0.68</v>
      </c>
      <c r="C918" s="5">
        <f>TITRES_STAT!D921</f>
        <v>0.68</v>
      </c>
      <c r="D918" s="5">
        <f>TITRES_STAT!E921</f>
        <v>6511</v>
      </c>
      <c r="E918" s="2">
        <f t="shared" si="56"/>
        <v>4793321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43648</v>
      </c>
      <c r="B919" s="5">
        <f>TITRES_STAT!C922</f>
        <v>0.68</v>
      </c>
      <c r="C919" s="5">
        <f>TITRES_STAT!D922</f>
        <v>0.68</v>
      </c>
      <c r="D919" s="5">
        <f>TITRES_STAT!E922</f>
        <v>14810</v>
      </c>
      <c r="E919" s="2">
        <f t="shared" si="56"/>
        <v>4793321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CONFIRMED BEARISH</v>
      </c>
    </row>
    <row r="920" spans="1:8" ht="13.5" x14ac:dyDescent="0.25">
      <c r="A920" s="3">
        <f>TITRES_STAT!B923</f>
        <v>43649</v>
      </c>
      <c r="B920" s="5">
        <f>TITRES_STAT!C923</f>
        <v>0.66</v>
      </c>
      <c r="C920" s="5">
        <f>TITRES_STAT!D923</f>
        <v>0.66</v>
      </c>
      <c r="D920" s="5">
        <f>TITRES_STAT!E923</f>
        <v>20675</v>
      </c>
      <c r="E920" s="2">
        <f t="shared" si="56"/>
        <v>4772646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0.67</v>
      </c>
      <c r="C921" s="5">
        <f>TITRES_STAT!D924</f>
        <v>0.67</v>
      </c>
      <c r="D921" s="5">
        <f>TITRES_STAT!E924</f>
        <v>7363</v>
      </c>
      <c r="E921" s="2">
        <f t="shared" si="56"/>
        <v>4780009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0.69</v>
      </c>
      <c r="C922" s="5">
        <f>TITRES_STAT!D925</f>
        <v>0.69</v>
      </c>
      <c r="D922" s="5">
        <f>TITRES_STAT!E925</f>
        <v>9685</v>
      </c>
      <c r="E922" s="2">
        <f t="shared" si="56"/>
        <v>4789694</v>
      </c>
      <c r="F922" s="5" t="str">
        <f t="shared" si="59"/>
        <v>BEARISH</v>
      </c>
      <c r="G922" s="5" t="str">
        <f t="shared" si="58"/>
        <v>NEUTRAL</v>
      </c>
      <c r="H922" s="5" t="str">
        <f t="shared" si="57"/>
        <v>CONFIRMED BEARISH</v>
      </c>
    </row>
    <row r="923" spans="1:8" ht="13.5" x14ac:dyDescent="0.25">
      <c r="A923" s="3">
        <f>TITRES_STAT!B926</f>
        <v>43654</v>
      </c>
      <c r="B923" s="5">
        <f>TITRES_STAT!C926</f>
        <v>0.67</v>
      </c>
      <c r="C923" s="5">
        <f>TITRES_STAT!D926</f>
        <v>0.67</v>
      </c>
      <c r="D923" s="5">
        <f>TITRES_STAT!E926</f>
        <v>7041</v>
      </c>
      <c r="E923" s="2">
        <f t="shared" si="56"/>
        <v>4782653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CONFIRMED BEARISH</v>
      </c>
    </row>
    <row r="924" spans="1:8" ht="13.5" x14ac:dyDescent="0.25">
      <c r="A924" s="3">
        <f>TITRES_STAT!B927</f>
        <v>43655</v>
      </c>
      <c r="B924" s="5">
        <f>TITRES_STAT!C927</f>
        <v>0.69</v>
      </c>
      <c r="C924" s="5">
        <f>TITRES_STAT!D927</f>
        <v>0.69</v>
      </c>
      <c r="D924" s="5">
        <f>TITRES_STAT!E927</f>
        <v>11232</v>
      </c>
      <c r="E924" s="2">
        <f t="shared" si="56"/>
        <v>4793885</v>
      </c>
      <c r="F924" s="5" t="str">
        <f t="shared" si="59"/>
        <v>BULLISH</v>
      </c>
      <c r="G924" s="5" t="str">
        <f t="shared" si="58"/>
        <v>NEUTRAL</v>
      </c>
      <c r="H924" s="5" t="str">
        <f t="shared" si="57"/>
        <v>CONFIRMED BULLISH</v>
      </c>
    </row>
    <row r="925" spans="1:8" ht="13.5" x14ac:dyDescent="0.25">
      <c r="A925" s="3">
        <f>TITRES_STAT!B928</f>
        <v>43656</v>
      </c>
      <c r="B925" s="5">
        <f>TITRES_STAT!C928</f>
        <v>0.67</v>
      </c>
      <c r="C925" s="5">
        <f>TITRES_STAT!D928</f>
        <v>0.67</v>
      </c>
      <c r="D925" s="5">
        <f>TITRES_STAT!E928</f>
        <v>40024</v>
      </c>
      <c r="E925" s="2">
        <f t="shared" si="56"/>
        <v>4753861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BEARISH DIVERGENCE</v>
      </c>
    </row>
    <row r="926" spans="1:8" ht="13.5" x14ac:dyDescent="0.25">
      <c r="A926" s="3">
        <f>TITRES_STAT!B929</f>
        <v>43657</v>
      </c>
      <c r="B926" s="5">
        <f>TITRES_STAT!C929</f>
        <v>0.68</v>
      </c>
      <c r="C926" s="5">
        <f>TITRES_STAT!D929</f>
        <v>0.68</v>
      </c>
      <c r="D926" s="5">
        <f>TITRES_STAT!E929</f>
        <v>4991</v>
      </c>
      <c r="E926" s="2">
        <f t="shared" si="56"/>
        <v>4758852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BEARISH DIVERGENCE</v>
      </c>
    </row>
    <row r="927" spans="1:8" ht="13.5" x14ac:dyDescent="0.25">
      <c r="A927" s="3">
        <f>TITRES_STAT!B930</f>
        <v>43658</v>
      </c>
      <c r="B927" s="5">
        <f>TITRES_STAT!C930</f>
        <v>0.67</v>
      </c>
      <c r="C927" s="5">
        <f>TITRES_STAT!D930</f>
        <v>0.67</v>
      </c>
      <c r="D927" s="5">
        <f>TITRES_STAT!E930</f>
        <v>1500</v>
      </c>
      <c r="E927" s="2">
        <f t="shared" si="56"/>
        <v>4757352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0.68</v>
      </c>
      <c r="C928" s="5">
        <f>TITRES_STAT!D931</f>
        <v>0.68</v>
      </c>
      <c r="D928" s="5">
        <f>TITRES_STAT!E931</f>
        <v>348</v>
      </c>
      <c r="E928" s="2">
        <f t="shared" si="56"/>
        <v>4757700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BEARISH DIVERGENCE</v>
      </c>
    </row>
    <row r="929" spans="1:8" ht="13.5" x14ac:dyDescent="0.25">
      <c r="A929" s="3">
        <f>TITRES_STAT!B932</f>
        <v>43662</v>
      </c>
      <c r="B929" s="5">
        <f>TITRES_STAT!C932</f>
        <v>0.68</v>
      </c>
      <c r="C929" s="5">
        <f>TITRES_STAT!D932</f>
        <v>0.68</v>
      </c>
      <c r="D929" s="5">
        <f>TITRES_STAT!E932</f>
        <v>3374</v>
      </c>
      <c r="E929" s="2">
        <f t="shared" si="56"/>
        <v>4757700</v>
      </c>
      <c r="F929" s="5" t="str">
        <f t="shared" si="59"/>
        <v>BEARISH</v>
      </c>
      <c r="G929" s="5" t="str">
        <f t="shared" si="58"/>
        <v>NEUTRAL</v>
      </c>
      <c r="H929" s="5" t="str">
        <f t="shared" si="57"/>
        <v>CONFIRMED BEARISH</v>
      </c>
    </row>
    <row r="930" spans="1:8" ht="13.5" x14ac:dyDescent="0.25">
      <c r="A930" s="3">
        <f>TITRES_STAT!B933</f>
        <v>43663</v>
      </c>
      <c r="B930" s="5">
        <f>TITRES_STAT!C933</f>
        <v>0.69</v>
      </c>
      <c r="C930" s="5">
        <f>TITRES_STAT!D933</f>
        <v>0.69</v>
      </c>
      <c r="D930" s="5">
        <f>TITRES_STAT!E933</f>
        <v>8243</v>
      </c>
      <c r="E930" s="2">
        <f t="shared" si="56"/>
        <v>4765943</v>
      </c>
      <c r="F930" s="5" t="str">
        <f t="shared" si="59"/>
        <v>BULLISH</v>
      </c>
      <c r="G930" s="5" t="str">
        <f t="shared" si="58"/>
        <v>NEUTRAL</v>
      </c>
      <c r="H930" s="5" t="str">
        <f t="shared" si="57"/>
        <v>CONFIRMED BULLISH</v>
      </c>
    </row>
    <row r="931" spans="1:8" ht="13.5" x14ac:dyDescent="0.25">
      <c r="A931" s="3">
        <f>TITRES_STAT!B934</f>
        <v>43664</v>
      </c>
      <c r="B931" s="5">
        <f>TITRES_STAT!C934</f>
        <v>0.69</v>
      </c>
      <c r="C931" s="5">
        <f>TITRES_STAT!D934</f>
        <v>0.69</v>
      </c>
      <c r="D931" s="5">
        <f>TITRES_STAT!E934</f>
        <v>2686</v>
      </c>
      <c r="E931" s="2">
        <f t="shared" si="56"/>
        <v>4765943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CONFIRMED BULLISH</v>
      </c>
    </row>
    <row r="932" spans="1:8" ht="13.5" x14ac:dyDescent="0.25">
      <c r="A932" s="3">
        <f>TITRES_STAT!B935</f>
        <v>43665</v>
      </c>
      <c r="B932" s="5">
        <f>TITRES_STAT!C935</f>
        <v>0.68</v>
      </c>
      <c r="C932" s="5">
        <f>TITRES_STAT!D935</f>
        <v>0.68</v>
      </c>
      <c r="D932" s="5">
        <f>TITRES_STAT!E935</f>
        <v>5169</v>
      </c>
      <c r="E932" s="2">
        <f t="shared" si="56"/>
        <v>4760774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CONFIRMED BULLISH</v>
      </c>
    </row>
    <row r="933" spans="1:8" ht="13.5" x14ac:dyDescent="0.25">
      <c r="A933" s="3">
        <f>TITRES_STAT!B936</f>
        <v>43668</v>
      </c>
      <c r="B933" s="5">
        <f>TITRES_STAT!C936</f>
        <v>0.67</v>
      </c>
      <c r="C933" s="5">
        <f>TITRES_STAT!D936</f>
        <v>0.67</v>
      </c>
      <c r="D933" s="5">
        <f>TITRES_STAT!E936</f>
        <v>6921</v>
      </c>
      <c r="E933" s="2">
        <f t="shared" si="56"/>
        <v>4753853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CONFIRMED BEARISH</v>
      </c>
    </row>
    <row r="934" spans="1:8" ht="13.5" x14ac:dyDescent="0.25">
      <c r="A934" s="3">
        <f>TITRES_STAT!B937</f>
        <v>43669</v>
      </c>
      <c r="B934" s="5">
        <f>TITRES_STAT!C937</f>
        <v>0.67</v>
      </c>
      <c r="C934" s="5">
        <f>TITRES_STAT!D937</f>
        <v>0.67</v>
      </c>
      <c r="D934" s="5">
        <f>TITRES_STAT!E937</f>
        <v>7396</v>
      </c>
      <c r="E934" s="2">
        <f t="shared" si="56"/>
        <v>4753853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0.67</v>
      </c>
      <c r="C935" s="5">
        <f>TITRES_STAT!D938</f>
        <v>0.67</v>
      </c>
      <c r="D935" s="5">
        <f>TITRES_STAT!E938</f>
        <v>5330</v>
      </c>
      <c r="E935" s="2">
        <f t="shared" si="56"/>
        <v>4753853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0.67</v>
      </c>
      <c r="C936" s="5">
        <f>TITRES_STAT!D939</f>
        <v>0.67</v>
      </c>
      <c r="D936" s="5">
        <f>TITRES_STAT!E939</f>
        <v>11</v>
      </c>
      <c r="E936" s="2">
        <f t="shared" si="56"/>
        <v>4753853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CONFIRMED BEARISH</v>
      </c>
    </row>
    <row r="937" spans="1:8" ht="13.5" x14ac:dyDescent="0.25">
      <c r="A937" s="3">
        <f>TITRES_STAT!B940</f>
        <v>43675</v>
      </c>
      <c r="B937" s="5">
        <f>TITRES_STAT!C940</f>
        <v>0.66</v>
      </c>
      <c r="C937" s="5">
        <f>TITRES_STAT!D940</f>
        <v>0.66</v>
      </c>
      <c r="D937" s="5">
        <f>TITRES_STAT!E940</f>
        <v>19447</v>
      </c>
      <c r="E937" s="2">
        <f t="shared" si="56"/>
        <v>4734406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CONFIRMED BEARISH</v>
      </c>
    </row>
    <row r="938" spans="1:8" ht="13.5" x14ac:dyDescent="0.25">
      <c r="A938" s="3">
        <f>TITRES_STAT!B941</f>
        <v>43676</v>
      </c>
      <c r="B938" s="5">
        <f>TITRES_STAT!C941</f>
        <v>0.65</v>
      </c>
      <c r="C938" s="5">
        <f>TITRES_STAT!D941</f>
        <v>0.65</v>
      </c>
      <c r="D938" s="5">
        <f>TITRES_STAT!E941</f>
        <v>43643</v>
      </c>
      <c r="E938" s="2">
        <f t="shared" si="56"/>
        <v>4690763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CONFIRMED BEARISH</v>
      </c>
    </row>
    <row r="939" spans="1:8" ht="13.5" x14ac:dyDescent="0.25">
      <c r="A939" s="3">
        <f>TITRES_STAT!B942</f>
        <v>43677</v>
      </c>
      <c r="B939" s="5">
        <f>TITRES_STAT!C942</f>
        <v>0.66</v>
      </c>
      <c r="C939" s="5">
        <f>TITRES_STAT!D942</f>
        <v>0.66</v>
      </c>
      <c r="D939" s="5">
        <f>TITRES_STAT!E942</f>
        <v>15006</v>
      </c>
      <c r="E939" s="2">
        <f t="shared" si="56"/>
        <v>4705769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CONFIRMED BEARISH</v>
      </c>
    </row>
    <row r="940" spans="1:8" ht="13.5" x14ac:dyDescent="0.25">
      <c r="A940" s="3">
        <f>TITRES_STAT!B943</f>
        <v>43678</v>
      </c>
      <c r="B940" s="5">
        <f>TITRES_STAT!C943</f>
        <v>0.65</v>
      </c>
      <c r="C940" s="5">
        <f>TITRES_STAT!D943</f>
        <v>0.65</v>
      </c>
      <c r="D940" s="5">
        <f>TITRES_STAT!E943</f>
        <v>9279</v>
      </c>
      <c r="E940" s="2">
        <f t="shared" si="56"/>
        <v>4696490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CONFIRMED BEARISH</v>
      </c>
    </row>
    <row r="941" spans="1:8" ht="13.5" x14ac:dyDescent="0.25">
      <c r="A941" s="3">
        <f>TITRES_STAT!B944</f>
        <v>43679</v>
      </c>
      <c r="B941" s="5">
        <f>TITRES_STAT!C944</f>
        <v>0.67</v>
      </c>
      <c r="C941" s="5">
        <f>TITRES_STAT!D944</f>
        <v>0.67</v>
      </c>
      <c r="D941" s="5">
        <f>TITRES_STAT!E944</f>
        <v>12628</v>
      </c>
      <c r="E941" s="2">
        <f t="shared" si="56"/>
        <v>4709118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NEUTRAL</v>
      </c>
    </row>
    <row r="942" spans="1:8" ht="13.5" x14ac:dyDescent="0.25">
      <c r="A942" s="3">
        <f>TITRES_STAT!B945</f>
        <v>43682</v>
      </c>
      <c r="B942" s="5">
        <f>TITRES_STAT!C945</f>
        <v>0.66</v>
      </c>
      <c r="C942" s="5">
        <f>TITRES_STAT!D945</f>
        <v>0.66</v>
      </c>
      <c r="D942" s="5">
        <f>TITRES_STAT!E945</f>
        <v>13513</v>
      </c>
      <c r="E942" s="2">
        <f t="shared" si="56"/>
        <v>4695605</v>
      </c>
      <c r="F942" s="5" t="str">
        <f t="shared" si="59"/>
        <v>BEARISH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0.67</v>
      </c>
      <c r="C943" s="5">
        <f>TITRES_STAT!D946</f>
        <v>0.67</v>
      </c>
      <c r="D943" s="5">
        <f>TITRES_STAT!E946</f>
        <v>2818</v>
      </c>
      <c r="E943" s="2">
        <f t="shared" si="56"/>
        <v>4698423</v>
      </c>
      <c r="F943" s="5" t="str">
        <f t="shared" si="59"/>
        <v>BULLISH</v>
      </c>
      <c r="G943" s="5" t="str">
        <f t="shared" si="58"/>
        <v>NEUTRAL</v>
      </c>
      <c r="H943" s="5" t="str">
        <f t="shared" si="57"/>
        <v>CONFIRMED BULLISH</v>
      </c>
    </row>
    <row r="944" spans="1:8" ht="13.5" x14ac:dyDescent="0.25">
      <c r="A944" s="3">
        <f>TITRES_STAT!B947</f>
        <v>43684</v>
      </c>
      <c r="B944" s="5">
        <f>TITRES_STAT!C947</f>
        <v>0.66</v>
      </c>
      <c r="C944" s="5">
        <f>TITRES_STAT!D947</f>
        <v>0.66</v>
      </c>
      <c r="D944" s="5">
        <f>TITRES_STAT!E947</f>
        <v>18736</v>
      </c>
      <c r="E944" s="2">
        <f t="shared" si="56"/>
        <v>4679687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0.67</v>
      </c>
      <c r="C945" s="5">
        <f>TITRES_STAT!D948</f>
        <v>0.67</v>
      </c>
      <c r="D945" s="5">
        <f>TITRES_STAT!E948</f>
        <v>5339</v>
      </c>
      <c r="E945" s="2">
        <f t="shared" si="56"/>
        <v>4685026</v>
      </c>
      <c r="F945" s="5" t="str">
        <f t="shared" si="59"/>
        <v>BEARISH</v>
      </c>
      <c r="G945" s="5" t="str">
        <f t="shared" si="58"/>
        <v>NEUTRAL</v>
      </c>
      <c r="H945" s="5" t="str">
        <f t="shared" si="57"/>
        <v>BEARISH DIVERGENCE</v>
      </c>
    </row>
    <row r="946" spans="1:8" ht="13.5" x14ac:dyDescent="0.25">
      <c r="A946" s="3">
        <f>TITRES_STAT!B949</f>
        <v>43686</v>
      </c>
      <c r="B946" s="5">
        <f>TITRES_STAT!C949</f>
        <v>0.66</v>
      </c>
      <c r="C946" s="5">
        <f>TITRES_STAT!D949</f>
        <v>0.66</v>
      </c>
      <c r="D946" s="5">
        <f>TITRES_STAT!E949</f>
        <v>9826</v>
      </c>
      <c r="E946" s="2">
        <f t="shared" si="56"/>
        <v>4675200</v>
      </c>
      <c r="F946" s="5" t="str">
        <f t="shared" si="59"/>
        <v>BEARISH</v>
      </c>
      <c r="G946" s="5" t="str">
        <f t="shared" si="58"/>
        <v>NEUTRAL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0.66</v>
      </c>
      <c r="C947" s="5">
        <f>TITRES_STAT!D950</f>
        <v>0.66</v>
      </c>
      <c r="D947" s="5">
        <f>TITRES_STAT!E950</f>
        <v>873</v>
      </c>
      <c r="E947" s="2">
        <f t="shared" si="56"/>
        <v>4675200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0.66</v>
      </c>
      <c r="C948" s="5">
        <f>TITRES_STAT!D951</f>
        <v>0.66</v>
      </c>
      <c r="D948" s="5">
        <f>TITRES_STAT!E951</f>
        <v>2137</v>
      </c>
      <c r="E948" s="2">
        <f t="shared" si="56"/>
        <v>4675200</v>
      </c>
      <c r="F948" s="5" t="str">
        <f t="shared" si="59"/>
        <v>BEARISH</v>
      </c>
      <c r="G948" s="5" t="str">
        <f t="shared" si="58"/>
        <v>NEUTRAL</v>
      </c>
      <c r="H948" s="5" t="str">
        <f t="shared" si="57"/>
        <v>CONFIRMED BEARISH</v>
      </c>
    </row>
    <row r="949" spans="1:8" ht="13.5" x14ac:dyDescent="0.25">
      <c r="A949" s="3">
        <f>TITRES_STAT!B952</f>
        <v>43693</v>
      </c>
      <c r="B949" s="5">
        <f>TITRES_STAT!C952</f>
        <v>0.65</v>
      </c>
      <c r="C949" s="5">
        <f>TITRES_STAT!D952</f>
        <v>0.65</v>
      </c>
      <c r="D949" s="5">
        <f>TITRES_STAT!E952</f>
        <v>4220</v>
      </c>
      <c r="E949" s="2">
        <f t="shared" si="56"/>
        <v>4670980</v>
      </c>
      <c r="F949" s="5" t="str">
        <f t="shared" si="59"/>
        <v>BEARISH</v>
      </c>
      <c r="G949" s="5" t="str">
        <f t="shared" si="58"/>
        <v>NEUTRAL</v>
      </c>
      <c r="H949" s="5" t="str">
        <f t="shared" si="57"/>
        <v>CONFIRMED BEARISH</v>
      </c>
    </row>
    <row r="950" spans="1:8" ht="13.5" x14ac:dyDescent="0.25">
      <c r="A950" s="3">
        <f>TITRES_STAT!B953</f>
        <v>43696</v>
      </c>
      <c r="B950" s="5">
        <f>TITRES_STAT!C953</f>
        <v>0.64</v>
      </c>
      <c r="C950" s="5">
        <f>TITRES_STAT!D953</f>
        <v>0.64</v>
      </c>
      <c r="D950" s="5">
        <f>TITRES_STAT!E953</f>
        <v>6857</v>
      </c>
      <c r="E950" s="2">
        <f t="shared" si="56"/>
        <v>4664123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CONFIRMED BEARISH</v>
      </c>
    </row>
    <row r="951" spans="1:8" ht="13.5" x14ac:dyDescent="0.25">
      <c r="A951" s="3">
        <f>TITRES_STAT!B954</f>
        <v>43697</v>
      </c>
      <c r="B951" s="5">
        <f>TITRES_STAT!C954</f>
        <v>0.65</v>
      </c>
      <c r="C951" s="5">
        <f>TITRES_STAT!D954</f>
        <v>0.65</v>
      </c>
      <c r="D951" s="5">
        <f>TITRES_STAT!E954</f>
        <v>3074</v>
      </c>
      <c r="E951" s="2">
        <f t="shared" si="56"/>
        <v>4667197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CONFIRMED BEARISH</v>
      </c>
    </row>
    <row r="952" spans="1:8" ht="13.5" x14ac:dyDescent="0.25">
      <c r="A952" s="3">
        <f>TITRES_STAT!B955</f>
        <v>43698</v>
      </c>
      <c r="B952" s="5">
        <f>TITRES_STAT!C955</f>
        <v>0.64</v>
      </c>
      <c r="C952" s="5">
        <f>TITRES_STAT!D955</f>
        <v>0.64</v>
      </c>
      <c r="D952" s="5">
        <f>TITRES_STAT!E955</f>
        <v>785</v>
      </c>
      <c r="E952" s="2">
        <f t="shared" si="56"/>
        <v>4666412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0.64</v>
      </c>
      <c r="C953" s="5">
        <f>TITRES_STAT!D956</f>
        <v>0.64</v>
      </c>
      <c r="D953" s="5">
        <f>TITRES_STAT!E956</f>
        <v>4792</v>
      </c>
      <c r="E953" s="2">
        <f t="shared" si="56"/>
        <v>4666412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0.65</v>
      </c>
      <c r="C954" s="5">
        <f>TITRES_STAT!D957</f>
        <v>0.65</v>
      </c>
      <c r="D954" s="5">
        <f>TITRES_STAT!E957</f>
        <v>8794</v>
      </c>
      <c r="E954" s="2">
        <f t="shared" si="56"/>
        <v>4675206</v>
      </c>
      <c r="F954" s="5" t="str">
        <f t="shared" si="59"/>
        <v>BULLISH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0.65</v>
      </c>
      <c r="C955" s="5">
        <f>TITRES_STAT!D958</f>
        <v>0.65</v>
      </c>
      <c r="D955" s="5">
        <f>TITRES_STAT!E958</f>
        <v>615</v>
      </c>
      <c r="E955" s="2">
        <f t="shared" si="56"/>
        <v>4675206</v>
      </c>
      <c r="F955" s="5" t="str">
        <f t="shared" si="59"/>
        <v>BULLISH</v>
      </c>
      <c r="G955" s="5" t="str">
        <f t="shared" si="58"/>
        <v>NEUTRAL</v>
      </c>
      <c r="H955" s="5" t="str">
        <f t="shared" si="57"/>
        <v>CONFIRMED BULLISH</v>
      </c>
    </row>
    <row r="956" spans="1:8" ht="13.5" x14ac:dyDescent="0.25">
      <c r="A956" s="3">
        <f>TITRES_STAT!B959</f>
        <v>43704</v>
      </c>
      <c r="B956" s="5">
        <f>TITRES_STAT!C959</f>
        <v>0.65</v>
      </c>
      <c r="C956" s="5">
        <f>TITRES_STAT!D959</f>
        <v>0.65</v>
      </c>
      <c r="D956" s="5">
        <f>TITRES_STAT!E959</f>
        <v>13195</v>
      </c>
      <c r="E956" s="2">
        <f t="shared" si="56"/>
        <v>4675206</v>
      </c>
      <c r="F956" s="5" t="str">
        <f t="shared" si="59"/>
        <v>BULLISH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0.65</v>
      </c>
      <c r="C957" s="5">
        <f>TITRES_STAT!D960</f>
        <v>0.65</v>
      </c>
      <c r="D957" s="5">
        <f>TITRES_STAT!E960</f>
        <v>4552</v>
      </c>
      <c r="E957" s="2">
        <f t="shared" si="56"/>
        <v>4675206</v>
      </c>
      <c r="F957" s="5" t="str">
        <f t="shared" si="59"/>
        <v>BULLISH</v>
      </c>
      <c r="G957" s="5" t="str">
        <f t="shared" si="58"/>
        <v>NEUTRAL</v>
      </c>
      <c r="H957" s="5" t="str">
        <f t="shared" si="57"/>
        <v>CONFIRMED BULLISH</v>
      </c>
    </row>
    <row r="958" spans="1:8" ht="13.5" x14ac:dyDescent="0.25">
      <c r="A958" s="3">
        <f>TITRES_STAT!B961</f>
        <v>43706</v>
      </c>
      <c r="B958" s="5">
        <f>TITRES_STAT!C961</f>
        <v>0.64</v>
      </c>
      <c r="C958" s="5">
        <f>TITRES_STAT!D961</f>
        <v>0.64</v>
      </c>
      <c r="D958" s="5">
        <f>TITRES_STAT!E961</f>
        <v>7930</v>
      </c>
      <c r="E958" s="2">
        <f t="shared" si="56"/>
        <v>4667276</v>
      </c>
      <c r="F958" s="5" t="str">
        <f t="shared" si="59"/>
        <v>BULLISH</v>
      </c>
      <c r="G958" s="5" t="str">
        <f t="shared" si="58"/>
        <v>NEUTRAL</v>
      </c>
      <c r="H958" s="5" t="str">
        <f t="shared" si="57"/>
        <v>NEUTRAL</v>
      </c>
    </row>
    <row r="959" spans="1:8" ht="13.5" x14ac:dyDescent="0.25">
      <c r="A959" s="3">
        <f>TITRES_STAT!B962</f>
        <v>43707</v>
      </c>
      <c r="B959" s="5">
        <f>TITRES_STAT!C962</f>
        <v>0.63</v>
      </c>
      <c r="C959" s="5">
        <f>TITRES_STAT!D962</f>
        <v>0.63</v>
      </c>
      <c r="D959" s="5">
        <f>TITRES_STAT!E962</f>
        <v>4760</v>
      </c>
      <c r="E959" s="2">
        <f t="shared" si="56"/>
        <v>4662516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CONFIRMED BEARISH</v>
      </c>
    </row>
    <row r="960" spans="1:8" ht="13.5" x14ac:dyDescent="0.25">
      <c r="A960" s="3">
        <f>TITRES_STAT!B963</f>
        <v>43710</v>
      </c>
      <c r="B960" s="5">
        <f>TITRES_STAT!C963</f>
        <v>0.63</v>
      </c>
      <c r="C960" s="5">
        <f>TITRES_STAT!D963</f>
        <v>0.63</v>
      </c>
      <c r="D960" s="5">
        <f>TITRES_STAT!E963</f>
        <v>6381</v>
      </c>
      <c r="E960" s="2">
        <f t="shared" si="56"/>
        <v>4662516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43711</v>
      </c>
      <c r="B961" s="5">
        <f>TITRES_STAT!C964</f>
        <v>0.63</v>
      </c>
      <c r="C961" s="5">
        <f>TITRES_STAT!D964</f>
        <v>0.63</v>
      </c>
      <c r="D961" s="5">
        <f>TITRES_STAT!E964</f>
        <v>3819</v>
      </c>
      <c r="E961" s="2">
        <f t="shared" si="56"/>
        <v>4662516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CONFIRMED BEARISH</v>
      </c>
    </row>
    <row r="962" spans="1:8" ht="13.5" x14ac:dyDescent="0.25">
      <c r="A962" s="3">
        <f>TITRES_STAT!B965</f>
        <v>43712</v>
      </c>
      <c r="B962" s="5">
        <f>TITRES_STAT!C965</f>
        <v>0.63</v>
      </c>
      <c r="C962" s="5">
        <f>TITRES_STAT!D965</f>
        <v>0.63</v>
      </c>
      <c r="D962" s="5">
        <f>TITRES_STAT!E965</f>
        <v>3293</v>
      </c>
      <c r="E962" s="2">
        <f t="shared" si="56"/>
        <v>4662516</v>
      </c>
      <c r="F962" s="5" t="str">
        <f t="shared" si="59"/>
        <v>BEARISH</v>
      </c>
      <c r="G962" s="5" t="str">
        <f t="shared" si="58"/>
        <v>NEUTRAL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0.63</v>
      </c>
      <c r="C963" s="5">
        <f>TITRES_STAT!D966</f>
        <v>0.63</v>
      </c>
      <c r="D963" s="5">
        <f>TITRES_STAT!E966</f>
        <v>11599</v>
      </c>
      <c r="E963" s="2">
        <f t="shared" si="56"/>
        <v>4662516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CONFIRMED BEARISH</v>
      </c>
    </row>
    <row r="964" spans="1:8" ht="13.5" x14ac:dyDescent="0.25">
      <c r="A964" s="3">
        <f>TITRES_STAT!B967</f>
        <v>43714</v>
      </c>
      <c r="B964" s="5">
        <f>TITRES_STAT!C967</f>
        <v>0.63</v>
      </c>
      <c r="C964" s="5">
        <f>TITRES_STAT!D967</f>
        <v>0.63</v>
      </c>
      <c r="D964" s="5">
        <f>TITRES_STAT!E967</f>
        <v>9880</v>
      </c>
      <c r="E964" s="2">
        <f t="shared" ref="E964:E1027" si="60">IF(B964&gt;B963, E963+D964, IF(B964&lt;B963, E963-D964, E963))</f>
        <v>4662516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43717</v>
      </c>
      <c r="B965" s="5">
        <f>TITRES_STAT!C968</f>
        <v>0.62</v>
      </c>
      <c r="C965" s="5">
        <f>TITRES_STAT!D968</f>
        <v>0.62</v>
      </c>
      <c r="D965" s="5">
        <f>TITRES_STAT!E968</f>
        <v>10462</v>
      </c>
      <c r="E965" s="2">
        <f t="shared" si="60"/>
        <v>4652054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43718</v>
      </c>
      <c r="B966" s="5">
        <f>TITRES_STAT!C969</f>
        <v>0.62</v>
      </c>
      <c r="C966" s="5">
        <f>TITRES_STAT!D969</f>
        <v>0.62</v>
      </c>
      <c r="D966" s="5">
        <f>TITRES_STAT!E969</f>
        <v>5848</v>
      </c>
      <c r="E966" s="2">
        <f t="shared" si="60"/>
        <v>4652054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43719</v>
      </c>
      <c r="B967" s="5">
        <f>TITRES_STAT!C970</f>
        <v>0.63</v>
      </c>
      <c r="C967" s="5">
        <f>TITRES_STAT!D970</f>
        <v>0.63</v>
      </c>
      <c r="D967" s="5">
        <f>TITRES_STAT!E970</f>
        <v>6619</v>
      </c>
      <c r="E967" s="2">
        <f t="shared" si="60"/>
        <v>4658673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NEUTRAL</v>
      </c>
    </row>
    <row r="968" spans="1:8" ht="13.5" x14ac:dyDescent="0.25">
      <c r="A968" s="3">
        <f>TITRES_STAT!B971</f>
        <v>43720</v>
      </c>
      <c r="B968" s="5">
        <f>TITRES_STAT!C971</f>
        <v>0.62</v>
      </c>
      <c r="C968" s="5">
        <f>TITRES_STAT!D971</f>
        <v>0.62</v>
      </c>
      <c r="D968" s="5">
        <f>TITRES_STAT!E971</f>
        <v>3541</v>
      </c>
      <c r="E968" s="2">
        <f t="shared" si="60"/>
        <v>4655132</v>
      </c>
      <c r="F968" s="5" t="str">
        <f t="shared" ref="F968:F1031" si="63">IF(E968&gt;E963,"BULLISH",IF(E968&lt;E963,"BEARISH","NEUTRAL"))</f>
        <v>BEARISH</v>
      </c>
      <c r="G968" s="5" t="str">
        <f t="shared" si="62"/>
        <v>NEUTRAL</v>
      </c>
      <c r="H968" s="5" t="str">
        <f t="shared" si="61"/>
        <v>CONFIRMED BEARISH</v>
      </c>
    </row>
    <row r="969" spans="1:8" ht="13.5" x14ac:dyDescent="0.25">
      <c r="A969" s="3">
        <f>TITRES_STAT!B972</f>
        <v>43721</v>
      </c>
      <c r="B969" s="5">
        <f>TITRES_STAT!C972</f>
        <v>0.62</v>
      </c>
      <c r="C969" s="5">
        <f>TITRES_STAT!D972</f>
        <v>0.62</v>
      </c>
      <c r="D969" s="5">
        <f>TITRES_STAT!E972</f>
        <v>3599</v>
      </c>
      <c r="E969" s="2">
        <f t="shared" si="60"/>
        <v>4655132</v>
      </c>
      <c r="F969" s="5" t="str">
        <f t="shared" si="63"/>
        <v>BEARISH</v>
      </c>
      <c r="G969" s="5" t="str">
        <f t="shared" si="62"/>
        <v>NEUTRAL</v>
      </c>
      <c r="H969" s="5" t="str">
        <f t="shared" si="61"/>
        <v>CONFIRMED BEARISH</v>
      </c>
    </row>
    <row r="970" spans="1:8" ht="13.5" x14ac:dyDescent="0.25">
      <c r="A970" s="3">
        <f>TITRES_STAT!B973</f>
        <v>43724</v>
      </c>
      <c r="B970" s="5">
        <f>TITRES_STAT!C973</f>
        <v>0.63</v>
      </c>
      <c r="C970" s="5">
        <f>TITRES_STAT!D973</f>
        <v>0.63</v>
      </c>
      <c r="D970" s="5">
        <f>TITRES_STAT!E973</f>
        <v>12603</v>
      </c>
      <c r="E970" s="2">
        <f t="shared" si="60"/>
        <v>4667735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CONFIRMED BULLISH</v>
      </c>
    </row>
    <row r="971" spans="1:8" ht="13.5" x14ac:dyDescent="0.25">
      <c r="A971" s="3">
        <f>TITRES_STAT!B974</f>
        <v>43725</v>
      </c>
      <c r="B971" s="5">
        <f>TITRES_STAT!C974</f>
        <v>0.65</v>
      </c>
      <c r="C971" s="5">
        <f>TITRES_STAT!D974</f>
        <v>0.65</v>
      </c>
      <c r="D971" s="5">
        <f>TITRES_STAT!E974</f>
        <v>10866</v>
      </c>
      <c r="E971" s="2">
        <f t="shared" si="60"/>
        <v>4678601</v>
      </c>
      <c r="F971" s="5" t="str">
        <f t="shared" si="63"/>
        <v>BULLISH</v>
      </c>
      <c r="G971" s="5" t="str">
        <f t="shared" si="62"/>
        <v>NEUTRAL</v>
      </c>
      <c r="H971" s="5" t="str">
        <f t="shared" si="61"/>
        <v>CONFIRMED BULLISH</v>
      </c>
    </row>
    <row r="972" spans="1:8" ht="13.5" x14ac:dyDescent="0.25">
      <c r="A972" s="3">
        <f>TITRES_STAT!B975</f>
        <v>43726</v>
      </c>
      <c r="B972" s="5">
        <f>TITRES_STAT!C975</f>
        <v>0.64</v>
      </c>
      <c r="C972" s="5">
        <f>TITRES_STAT!D975</f>
        <v>0.64</v>
      </c>
      <c r="D972" s="5">
        <f>TITRES_STAT!E975</f>
        <v>9014</v>
      </c>
      <c r="E972" s="2">
        <f t="shared" si="60"/>
        <v>4669587</v>
      </c>
      <c r="F972" s="5" t="str">
        <f t="shared" si="63"/>
        <v>BULLISH</v>
      </c>
      <c r="G972" s="5" t="str">
        <f t="shared" si="62"/>
        <v>NEUTRAL</v>
      </c>
      <c r="H972" s="5" t="str">
        <f t="shared" si="61"/>
        <v>CONFIRMED BULLISH</v>
      </c>
    </row>
    <row r="973" spans="1:8" ht="13.5" x14ac:dyDescent="0.25">
      <c r="A973" s="3">
        <f>TITRES_STAT!B976</f>
        <v>43727</v>
      </c>
      <c r="B973" s="5">
        <f>TITRES_STAT!C976</f>
        <v>0.64</v>
      </c>
      <c r="C973" s="5">
        <f>TITRES_STAT!D976</f>
        <v>0.64</v>
      </c>
      <c r="D973" s="5">
        <f>TITRES_STAT!E976</f>
        <v>7026</v>
      </c>
      <c r="E973" s="2">
        <f t="shared" si="60"/>
        <v>4669587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43728</v>
      </c>
      <c r="B974" s="5">
        <f>TITRES_STAT!C977</f>
        <v>0.64</v>
      </c>
      <c r="C974" s="5">
        <f>TITRES_STAT!D977</f>
        <v>0.64</v>
      </c>
      <c r="D974" s="5">
        <f>TITRES_STAT!E977</f>
        <v>1705</v>
      </c>
      <c r="E974" s="2">
        <f t="shared" si="60"/>
        <v>4669587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43731</v>
      </c>
      <c r="B975" s="5">
        <f>TITRES_STAT!C978</f>
        <v>0.63</v>
      </c>
      <c r="C975" s="5">
        <f>TITRES_STAT!D978</f>
        <v>0.63</v>
      </c>
      <c r="D975" s="5">
        <f>TITRES_STAT!E978</f>
        <v>4270</v>
      </c>
      <c r="E975" s="2">
        <f t="shared" si="60"/>
        <v>4665317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0.63</v>
      </c>
      <c r="C976" s="5">
        <f>TITRES_STAT!D979</f>
        <v>0.63</v>
      </c>
      <c r="D976" s="5">
        <f>TITRES_STAT!E979</f>
        <v>2008</v>
      </c>
      <c r="E976" s="2">
        <f t="shared" si="60"/>
        <v>4665317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43733</v>
      </c>
      <c r="B977" s="5">
        <f>TITRES_STAT!C980</f>
        <v>0.62</v>
      </c>
      <c r="C977" s="5">
        <f>TITRES_STAT!D980</f>
        <v>0.62</v>
      </c>
      <c r="D977" s="5">
        <f>TITRES_STAT!E980</f>
        <v>4732</v>
      </c>
      <c r="E977" s="2">
        <f t="shared" si="60"/>
        <v>4660585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0.63</v>
      </c>
      <c r="C978" s="5">
        <f>TITRES_STAT!D981</f>
        <v>0.63</v>
      </c>
      <c r="D978" s="5">
        <f>TITRES_STAT!E981</f>
        <v>17459</v>
      </c>
      <c r="E978" s="2">
        <f t="shared" si="60"/>
        <v>4678044</v>
      </c>
      <c r="F978" s="5" t="str">
        <f t="shared" si="63"/>
        <v>BULLISH</v>
      </c>
      <c r="G978" s="5" t="str">
        <f t="shared" si="62"/>
        <v>NEUTRAL</v>
      </c>
      <c r="H978" s="5" t="str">
        <f t="shared" si="61"/>
        <v>BULLISH DIVERGENCE</v>
      </c>
    </row>
    <row r="979" spans="1:8" ht="13.5" x14ac:dyDescent="0.25">
      <c r="A979" s="3">
        <f>TITRES_STAT!B982</f>
        <v>43735</v>
      </c>
      <c r="B979" s="5">
        <f>TITRES_STAT!C982</f>
        <v>0.63</v>
      </c>
      <c r="C979" s="5">
        <f>TITRES_STAT!D982</f>
        <v>0.63</v>
      </c>
      <c r="D979" s="5">
        <f>TITRES_STAT!E982</f>
        <v>10864</v>
      </c>
      <c r="E979" s="2">
        <f t="shared" si="60"/>
        <v>4678044</v>
      </c>
      <c r="F979" s="5" t="str">
        <f t="shared" si="63"/>
        <v>BULLISH</v>
      </c>
      <c r="G979" s="5" t="str">
        <f t="shared" si="62"/>
        <v>NEUTRAL</v>
      </c>
      <c r="H979" s="5" t="str">
        <f t="shared" si="61"/>
        <v>BULLISH DIVERGENCE</v>
      </c>
    </row>
    <row r="980" spans="1:8" ht="13.5" x14ac:dyDescent="0.25">
      <c r="A980" s="3">
        <f>TITRES_STAT!B983</f>
        <v>43738</v>
      </c>
      <c r="B980" s="5">
        <f>TITRES_STAT!C983</f>
        <v>0.65</v>
      </c>
      <c r="C980" s="5">
        <f>TITRES_STAT!D983</f>
        <v>0.65</v>
      </c>
      <c r="D980" s="5">
        <f>TITRES_STAT!E983</f>
        <v>16191</v>
      </c>
      <c r="E980" s="2">
        <f t="shared" si="60"/>
        <v>4694235</v>
      </c>
      <c r="F980" s="5" t="str">
        <f t="shared" si="63"/>
        <v>BULLISH</v>
      </c>
      <c r="G980" s="5" t="str">
        <f t="shared" si="62"/>
        <v>NEUTRAL</v>
      </c>
      <c r="H980" s="5" t="str">
        <f t="shared" si="61"/>
        <v>CONFIRMED BULLISH</v>
      </c>
    </row>
    <row r="981" spans="1:8" ht="13.5" x14ac:dyDescent="0.25">
      <c r="A981" s="3">
        <f>TITRES_STAT!B984</f>
        <v>43739</v>
      </c>
      <c r="B981" s="5">
        <f>TITRES_STAT!C984</f>
        <v>0.65</v>
      </c>
      <c r="C981" s="5">
        <f>TITRES_STAT!D984</f>
        <v>0.65</v>
      </c>
      <c r="D981" s="5">
        <f>TITRES_STAT!E984</f>
        <v>11440</v>
      </c>
      <c r="E981" s="2">
        <f t="shared" si="60"/>
        <v>4694235</v>
      </c>
      <c r="F981" s="5" t="str">
        <f t="shared" si="63"/>
        <v>BULLISH</v>
      </c>
      <c r="G981" s="5" t="str">
        <f t="shared" si="62"/>
        <v>NEUTRAL</v>
      </c>
      <c r="H981" s="5" t="str">
        <f t="shared" si="61"/>
        <v>CONFIRMED BULLISH</v>
      </c>
    </row>
    <row r="982" spans="1:8" ht="13.5" x14ac:dyDescent="0.25">
      <c r="A982" s="3">
        <f>TITRES_STAT!B985</f>
        <v>43740</v>
      </c>
      <c r="B982" s="5">
        <f>TITRES_STAT!C985</f>
        <v>0.64</v>
      </c>
      <c r="C982" s="5">
        <f>TITRES_STAT!D985</f>
        <v>0.64</v>
      </c>
      <c r="D982" s="5">
        <f>TITRES_STAT!E985</f>
        <v>9848</v>
      </c>
      <c r="E982" s="2">
        <f t="shared" si="60"/>
        <v>4684387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CONFIRMED BULLISH</v>
      </c>
    </row>
    <row r="983" spans="1:8" ht="13.5" x14ac:dyDescent="0.25">
      <c r="A983" s="3">
        <f>TITRES_STAT!B986</f>
        <v>43741</v>
      </c>
      <c r="B983" s="5">
        <f>TITRES_STAT!C986</f>
        <v>0.63</v>
      </c>
      <c r="C983" s="5">
        <f>TITRES_STAT!D986</f>
        <v>0.63</v>
      </c>
      <c r="D983" s="5">
        <f>TITRES_STAT!E986</f>
        <v>11503</v>
      </c>
      <c r="E983" s="2">
        <f t="shared" si="60"/>
        <v>4672884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NEUTRAL</v>
      </c>
    </row>
    <row r="984" spans="1:8" ht="13.5" x14ac:dyDescent="0.25">
      <c r="A984" s="3">
        <f>TITRES_STAT!B987</f>
        <v>43742</v>
      </c>
      <c r="B984" s="5">
        <f>TITRES_STAT!C987</f>
        <v>0.63</v>
      </c>
      <c r="C984" s="5">
        <f>TITRES_STAT!D987</f>
        <v>0.63</v>
      </c>
      <c r="D984" s="5">
        <f>TITRES_STAT!E987</f>
        <v>2400</v>
      </c>
      <c r="E984" s="2">
        <f t="shared" si="60"/>
        <v>4672884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NEUTRAL</v>
      </c>
    </row>
    <row r="985" spans="1:8" ht="13.5" x14ac:dyDescent="0.25">
      <c r="A985" s="3">
        <f>TITRES_STAT!B988</f>
        <v>43745</v>
      </c>
      <c r="B985" s="5">
        <f>TITRES_STAT!C988</f>
        <v>0.63</v>
      </c>
      <c r="C985" s="5">
        <f>TITRES_STAT!D988</f>
        <v>0.63</v>
      </c>
      <c r="D985" s="5">
        <f>TITRES_STAT!E988</f>
        <v>7122</v>
      </c>
      <c r="E985" s="2">
        <f t="shared" si="60"/>
        <v>4672884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CONFIRMED BEARISH</v>
      </c>
    </row>
    <row r="986" spans="1:8" ht="13.5" x14ac:dyDescent="0.25">
      <c r="A986" s="3">
        <f>TITRES_STAT!B989</f>
        <v>43746</v>
      </c>
      <c r="B986" s="5">
        <f>TITRES_STAT!C989</f>
        <v>0.63</v>
      </c>
      <c r="C986" s="5">
        <f>TITRES_STAT!D989</f>
        <v>0.63</v>
      </c>
      <c r="D986" s="5">
        <f>TITRES_STAT!E989</f>
        <v>5442</v>
      </c>
      <c r="E986" s="2">
        <f t="shared" si="60"/>
        <v>4672884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CONFIRMED BEARISH</v>
      </c>
    </row>
    <row r="987" spans="1:8" ht="13.5" x14ac:dyDescent="0.25">
      <c r="A987" s="3">
        <f>TITRES_STAT!B990</f>
        <v>43747</v>
      </c>
      <c r="B987" s="5">
        <f>TITRES_STAT!C990</f>
        <v>0.63</v>
      </c>
      <c r="C987" s="5">
        <f>TITRES_STAT!D990</f>
        <v>0.63</v>
      </c>
      <c r="D987" s="5">
        <f>TITRES_STAT!E990</f>
        <v>2457</v>
      </c>
      <c r="E987" s="2">
        <f t="shared" si="60"/>
        <v>4672884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CONFIRMED BEARISH</v>
      </c>
    </row>
    <row r="988" spans="1:8" ht="13.5" x14ac:dyDescent="0.25">
      <c r="A988" s="3">
        <f>TITRES_STAT!B991</f>
        <v>43748</v>
      </c>
      <c r="B988" s="5">
        <f>TITRES_STAT!C991</f>
        <v>0.63</v>
      </c>
      <c r="C988" s="5">
        <f>TITRES_STAT!D991</f>
        <v>0.63</v>
      </c>
      <c r="D988" s="5">
        <f>TITRES_STAT!E991</f>
        <v>8573</v>
      </c>
      <c r="E988" s="2">
        <f t="shared" si="60"/>
        <v>4672884</v>
      </c>
      <c r="F988" s="5" t="str">
        <f t="shared" si="63"/>
        <v>NEUTRAL</v>
      </c>
      <c r="G988" s="5" t="str">
        <f t="shared" si="62"/>
        <v>NEUTRAL</v>
      </c>
      <c r="H988" s="5" t="str">
        <f t="shared" si="61"/>
        <v>NEUTRAL</v>
      </c>
    </row>
    <row r="989" spans="1:8" ht="13.5" x14ac:dyDescent="0.25">
      <c r="A989" s="3">
        <f>TITRES_STAT!B992</f>
        <v>43749</v>
      </c>
      <c r="B989" s="5">
        <f>TITRES_STAT!C992</f>
        <v>0.63</v>
      </c>
      <c r="C989" s="5">
        <f>TITRES_STAT!D992</f>
        <v>0.63</v>
      </c>
      <c r="D989" s="5">
        <f>TITRES_STAT!E992</f>
        <v>6648</v>
      </c>
      <c r="E989" s="2">
        <f t="shared" si="60"/>
        <v>4672884</v>
      </c>
      <c r="F989" s="5" t="str">
        <f t="shared" si="63"/>
        <v>NEUTRAL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43752</v>
      </c>
      <c r="B990" s="5">
        <f>TITRES_STAT!C993</f>
        <v>0.63</v>
      </c>
      <c r="C990" s="5">
        <f>TITRES_STAT!D993</f>
        <v>0.63</v>
      </c>
      <c r="D990" s="5">
        <f>TITRES_STAT!E993</f>
        <v>9778</v>
      </c>
      <c r="E990" s="2">
        <f t="shared" si="60"/>
        <v>4672884</v>
      </c>
      <c r="F990" s="5" t="str">
        <f t="shared" si="63"/>
        <v>NEUTRAL</v>
      </c>
      <c r="G990" s="5" t="str">
        <f t="shared" si="62"/>
        <v>NEUTRAL</v>
      </c>
      <c r="H990" s="5" t="str">
        <f t="shared" si="61"/>
        <v>NEUTRAL</v>
      </c>
    </row>
    <row r="991" spans="1:8" ht="13.5" x14ac:dyDescent="0.25">
      <c r="A991" s="3">
        <f>TITRES_STAT!B994</f>
        <v>43754</v>
      </c>
      <c r="B991" s="5">
        <f>TITRES_STAT!C994</f>
        <v>0.63</v>
      </c>
      <c r="C991" s="5">
        <f>TITRES_STAT!D994</f>
        <v>0.63</v>
      </c>
      <c r="D991" s="5">
        <f>TITRES_STAT!E994</f>
        <v>3200</v>
      </c>
      <c r="E991" s="2">
        <f t="shared" si="60"/>
        <v>4672884</v>
      </c>
      <c r="F991" s="5" t="str">
        <f t="shared" si="63"/>
        <v>NEUTRAL</v>
      </c>
      <c r="G991" s="5" t="str">
        <f t="shared" si="62"/>
        <v>NEUTRAL</v>
      </c>
      <c r="H991" s="5" t="str">
        <f t="shared" si="61"/>
        <v>NEUTRAL</v>
      </c>
    </row>
    <row r="992" spans="1:8" ht="13.5" x14ac:dyDescent="0.25">
      <c r="A992" s="3">
        <f>TITRES_STAT!B995</f>
        <v>43755</v>
      </c>
      <c r="B992" s="5">
        <f>TITRES_STAT!C995</f>
        <v>0.63</v>
      </c>
      <c r="C992" s="5">
        <f>TITRES_STAT!D995</f>
        <v>0.63</v>
      </c>
      <c r="D992" s="5">
        <f>TITRES_STAT!E995</f>
        <v>5200</v>
      </c>
      <c r="E992" s="2">
        <f t="shared" si="60"/>
        <v>4672884</v>
      </c>
      <c r="F992" s="5" t="str">
        <f t="shared" si="63"/>
        <v>NEUTRAL</v>
      </c>
      <c r="G992" s="5" t="str">
        <f t="shared" si="62"/>
        <v>NEUTRAL</v>
      </c>
      <c r="H992" s="5" t="str">
        <f t="shared" si="61"/>
        <v>NEUTRAL</v>
      </c>
    </row>
    <row r="993" spans="1:8" ht="13.5" x14ac:dyDescent="0.25">
      <c r="A993" s="3">
        <f>TITRES_STAT!B996</f>
        <v>43756</v>
      </c>
      <c r="B993" s="5">
        <f>TITRES_STAT!C996</f>
        <v>0.63</v>
      </c>
      <c r="C993" s="5">
        <f>TITRES_STAT!D996</f>
        <v>0.63</v>
      </c>
      <c r="D993" s="5">
        <f>TITRES_STAT!E996</f>
        <v>1751</v>
      </c>
      <c r="E993" s="2">
        <f t="shared" si="60"/>
        <v>4672884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0.63</v>
      </c>
      <c r="C994" s="5">
        <f>TITRES_STAT!D997</f>
        <v>0.63</v>
      </c>
      <c r="D994" s="5">
        <f>TITRES_STAT!E997</f>
        <v>8731</v>
      </c>
      <c r="E994" s="2">
        <f t="shared" si="60"/>
        <v>4672884</v>
      </c>
      <c r="F994" s="5" t="str">
        <f t="shared" si="63"/>
        <v>NEUTRAL</v>
      </c>
      <c r="G994" s="5" t="str">
        <f t="shared" si="62"/>
        <v>NEUTRAL</v>
      </c>
      <c r="H994" s="5" t="str">
        <f t="shared" si="61"/>
        <v>NEUTRAL</v>
      </c>
    </row>
    <row r="995" spans="1:8" ht="13.5" x14ac:dyDescent="0.25">
      <c r="A995" s="3">
        <f>TITRES_STAT!B998</f>
        <v>43760</v>
      </c>
      <c r="B995" s="5">
        <f>TITRES_STAT!C998</f>
        <v>0.62</v>
      </c>
      <c r="C995" s="5">
        <f>TITRES_STAT!D998</f>
        <v>0.62</v>
      </c>
      <c r="D995" s="5">
        <f>TITRES_STAT!E998</f>
        <v>10108</v>
      </c>
      <c r="E995" s="2">
        <f t="shared" si="60"/>
        <v>4662776</v>
      </c>
      <c r="F995" s="5" t="str">
        <f t="shared" si="63"/>
        <v>BEARISH</v>
      </c>
      <c r="G995" s="5" t="str">
        <f t="shared" si="62"/>
        <v>NEUTRAL</v>
      </c>
      <c r="H995" s="5" t="str">
        <f t="shared" si="61"/>
        <v>CONFIRMED BEARISH</v>
      </c>
    </row>
    <row r="996" spans="1:8" ht="13.5" x14ac:dyDescent="0.25">
      <c r="A996" s="3">
        <f>TITRES_STAT!B999</f>
        <v>43761</v>
      </c>
      <c r="B996" s="5">
        <f>TITRES_STAT!C999</f>
        <v>0.62</v>
      </c>
      <c r="C996" s="5">
        <f>TITRES_STAT!D999</f>
        <v>0.62</v>
      </c>
      <c r="D996" s="5">
        <f>TITRES_STAT!E999</f>
        <v>17941</v>
      </c>
      <c r="E996" s="2">
        <f t="shared" si="60"/>
        <v>4662776</v>
      </c>
      <c r="F996" s="5" t="str">
        <f t="shared" si="63"/>
        <v>BEARISH</v>
      </c>
      <c r="G996" s="5" t="str">
        <f t="shared" si="62"/>
        <v>NEUTRAL</v>
      </c>
      <c r="H996" s="5" t="str">
        <f t="shared" si="61"/>
        <v>CONFIRMED BEARISH</v>
      </c>
    </row>
    <row r="997" spans="1:8" ht="13.5" x14ac:dyDescent="0.25">
      <c r="A997" s="3">
        <f>TITRES_STAT!B1000</f>
        <v>43762</v>
      </c>
      <c r="B997" s="5">
        <f>TITRES_STAT!C1000</f>
        <v>0.62</v>
      </c>
      <c r="C997" s="5">
        <f>TITRES_STAT!D1000</f>
        <v>0.62</v>
      </c>
      <c r="D997" s="5">
        <f>TITRES_STAT!E1000</f>
        <v>10754</v>
      </c>
      <c r="E997" s="2">
        <f t="shared" si="60"/>
        <v>4662776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CONFIRMED BEARISH</v>
      </c>
    </row>
    <row r="998" spans="1:8" ht="13.5" x14ac:dyDescent="0.25">
      <c r="A998" s="3">
        <f>TITRES_STAT!B1001</f>
        <v>43763</v>
      </c>
      <c r="B998" s="5">
        <f>TITRES_STAT!C1001</f>
        <v>0.62</v>
      </c>
      <c r="C998" s="5">
        <f>TITRES_STAT!D1001</f>
        <v>0.62</v>
      </c>
      <c r="D998" s="5">
        <f>TITRES_STAT!E1001</f>
        <v>15460</v>
      </c>
      <c r="E998" s="2">
        <f t="shared" si="60"/>
        <v>4662776</v>
      </c>
      <c r="F998" s="5" t="str">
        <f t="shared" si="63"/>
        <v>BEARISH</v>
      </c>
      <c r="G998" s="5" t="str">
        <f t="shared" si="62"/>
        <v>NEUTRAL</v>
      </c>
      <c r="H998" s="5" t="str">
        <f t="shared" si="61"/>
        <v>CONFIRMED BEARISH</v>
      </c>
    </row>
    <row r="999" spans="1:8" ht="13.5" x14ac:dyDescent="0.25">
      <c r="A999" s="3">
        <f>TITRES_STAT!B1002</f>
        <v>43766</v>
      </c>
      <c r="B999" s="5">
        <f>TITRES_STAT!C1002</f>
        <v>0.61</v>
      </c>
      <c r="C999" s="5">
        <f>TITRES_STAT!D1002</f>
        <v>0.61</v>
      </c>
      <c r="D999" s="5">
        <f>TITRES_STAT!E1002</f>
        <v>31338</v>
      </c>
      <c r="E999" s="2">
        <f t="shared" si="60"/>
        <v>4631438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0.61</v>
      </c>
      <c r="C1000" s="5">
        <f>TITRES_STAT!D1003</f>
        <v>0.61</v>
      </c>
      <c r="D1000" s="5">
        <f>TITRES_STAT!E1003</f>
        <v>21013</v>
      </c>
      <c r="E1000" s="2">
        <f t="shared" si="60"/>
        <v>4631438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0.61</v>
      </c>
      <c r="C1001" s="5">
        <f>TITRES_STAT!D1004</f>
        <v>0.61</v>
      </c>
      <c r="D1001" s="5">
        <f>TITRES_STAT!E1004</f>
        <v>18481</v>
      </c>
      <c r="E1001" s="2">
        <f t="shared" si="60"/>
        <v>4631438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0.62</v>
      </c>
      <c r="C1002" s="5">
        <f>TITRES_STAT!D1005</f>
        <v>0.62</v>
      </c>
      <c r="D1002" s="5">
        <f>TITRES_STAT!E1005</f>
        <v>4097</v>
      </c>
      <c r="E1002" s="2">
        <f t="shared" si="60"/>
        <v>4635535</v>
      </c>
      <c r="F1002" s="5" t="str">
        <f t="shared" si="63"/>
        <v>BEARISH</v>
      </c>
      <c r="G1002" s="5" t="str">
        <f t="shared" si="62"/>
        <v>NEUTRAL</v>
      </c>
      <c r="H1002" s="5" t="str">
        <f t="shared" si="61"/>
        <v>NEUTRAL</v>
      </c>
    </row>
    <row r="1003" spans="1:8" ht="13.5" x14ac:dyDescent="0.25">
      <c r="A1003" s="3">
        <f>TITRES_STAT!B1006</f>
        <v>43770</v>
      </c>
      <c r="B1003" s="5">
        <f>TITRES_STAT!C1006</f>
        <v>0.61</v>
      </c>
      <c r="C1003" s="5">
        <f>TITRES_STAT!D1006</f>
        <v>0.61</v>
      </c>
      <c r="D1003" s="5">
        <f>TITRES_STAT!E1006</f>
        <v>23</v>
      </c>
      <c r="E1003" s="2">
        <f t="shared" si="60"/>
        <v>4635512</v>
      </c>
      <c r="F1003" s="5" t="str">
        <f t="shared" si="63"/>
        <v>BEARISH</v>
      </c>
      <c r="G1003" s="5" t="str">
        <f t="shared" si="62"/>
        <v>NEUTRAL</v>
      </c>
      <c r="H1003" s="5" t="str">
        <f t="shared" si="61"/>
        <v>CONFIRMED BEARISH</v>
      </c>
    </row>
    <row r="1004" spans="1:8" ht="13.5" x14ac:dyDescent="0.25">
      <c r="A1004" s="3">
        <f>TITRES_STAT!B1007</f>
        <v>43773</v>
      </c>
      <c r="B1004" s="5">
        <f>TITRES_STAT!C1007</f>
        <v>0.6</v>
      </c>
      <c r="C1004" s="5">
        <f>TITRES_STAT!D1007</f>
        <v>0.6</v>
      </c>
      <c r="D1004" s="5">
        <f>TITRES_STAT!E1007</f>
        <v>25841</v>
      </c>
      <c r="E1004" s="2">
        <f t="shared" si="60"/>
        <v>4609671</v>
      </c>
      <c r="F1004" s="5" t="str">
        <f t="shared" si="63"/>
        <v>BEARISH</v>
      </c>
      <c r="G1004" s="5" t="str">
        <f t="shared" si="62"/>
        <v>NEUTRAL</v>
      </c>
      <c r="H1004" s="5" t="str">
        <f t="shared" si="61"/>
        <v>CONFIRMED BEARISH</v>
      </c>
    </row>
    <row r="1005" spans="1:8" ht="13.5" x14ac:dyDescent="0.25">
      <c r="A1005" s="3">
        <f>TITRES_STAT!B1008</f>
        <v>43774</v>
      </c>
      <c r="B1005" s="5">
        <f>TITRES_STAT!C1008</f>
        <v>0.6</v>
      </c>
      <c r="C1005" s="5">
        <f>TITRES_STAT!D1008</f>
        <v>0.6</v>
      </c>
      <c r="D1005" s="5">
        <f>TITRES_STAT!E1008</f>
        <v>5005</v>
      </c>
      <c r="E1005" s="2">
        <f t="shared" si="60"/>
        <v>4609671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0.6</v>
      </c>
      <c r="C1006" s="5">
        <f>TITRES_STAT!D1009</f>
        <v>0.6</v>
      </c>
      <c r="D1006" s="5">
        <f>TITRES_STAT!E1009</f>
        <v>42914</v>
      </c>
      <c r="E1006" s="2">
        <f t="shared" si="60"/>
        <v>4609671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0.63</v>
      </c>
      <c r="C1007" s="5">
        <f>TITRES_STAT!D1010</f>
        <v>0.63</v>
      </c>
      <c r="D1007" s="5">
        <f>TITRES_STAT!E1010</f>
        <v>80095</v>
      </c>
      <c r="E1007" s="2">
        <f t="shared" si="60"/>
        <v>4689766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CONFIRMED BULLISH</v>
      </c>
    </row>
    <row r="1008" spans="1:8" ht="13.5" x14ac:dyDescent="0.25">
      <c r="A1008" s="3">
        <f>TITRES_STAT!B1011</f>
        <v>43777</v>
      </c>
      <c r="B1008" s="5">
        <f>TITRES_STAT!C1011</f>
        <v>0.66</v>
      </c>
      <c r="C1008" s="5">
        <f>TITRES_STAT!D1011</f>
        <v>0.66</v>
      </c>
      <c r="D1008" s="5">
        <f>TITRES_STAT!E1011</f>
        <v>61954</v>
      </c>
      <c r="E1008" s="2">
        <f t="shared" si="60"/>
        <v>4751720</v>
      </c>
      <c r="F1008" s="5" t="str">
        <f t="shared" si="63"/>
        <v>BULLISH</v>
      </c>
      <c r="G1008" s="5" t="str">
        <f t="shared" si="62"/>
        <v>STRONG</v>
      </c>
      <c r="H1008" s="5" t="str">
        <f t="shared" si="61"/>
        <v>CONFIRMED BULLISH</v>
      </c>
    </row>
    <row r="1009" spans="1:8" ht="13.5" x14ac:dyDescent="0.25">
      <c r="A1009" s="3">
        <f>TITRES_STAT!B1012</f>
        <v>43780</v>
      </c>
      <c r="B1009" s="5">
        <f>TITRES_STAT!C1012</f>
        <v>0.68</v>
      </c>
      <c r="C1009" s="5">
        <f>TITRES_STAT!D1012</f>
        <v>0.68</v>
      </c>
      <c r="D1009" s="5">
        <f>TITRES_STAT!E1012</f>
        <v>0</v>
      </c>
      <c r="E1009" s="2">
        <f t="shared" si="60"/>
        <v>4751720</v>
      </c>
      <c r="F1009" s="5" t="str">
        <f t="shared" si="63"/>
        <v>BULLISH</v>
      </c>
      <c r="G1009" s="5" t="str">
        <f t="shared" si="62"/>
        <v>STRONG</v>
      </c>
      <c r="H1009" s="5" t="str">
        <f t="shared" si="61"/>
        <v>CONFIRMED BULLISH</v>
      </c>
    </row>
    <row r="1010" spans="1:8" ht="13.5" x14ac:dyDescent="0.25">
      <c r="A1010" s="3">
        <f>TITRES_STAT!B1013</f>
        <v>43781</v>
      </c>
      <c r="B1010" s="5">
        <f>TITRES_STAT!C1013</f>
        <v>0.65</v>
      </c>
      <c r="C1010" s="5">
        <f>TITRES_STAT!D1013</f>
        <v>0.65</v>
      </c>
      <c r="D1010" s="5">
        <f>TITRES_STAT!E1013</f>
        <v>149858</v>
      </c>
      <c r="E1010" s="2">
        <f t="shared" si="60"/>
        <v>4601862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BEARISH DIVERGENCE</v>
      </c>
    </row>
    <row r="1011" spans="1:8" ht="13.5" x14ac:dyDescent="0.25">
      <c r="A1011" s="3">
        <f>TITRES_STAT!B1014</f>
        <v>43782</v>
      </c>
      <c r="B1011" s="5">
        <f>TITRES_STAT!C1014</f>
        <v>0.63</v>
      </c>
      <c r="C1011" s="5">
        <f>TITRES_STAT!D1014</f>
        <v>0.63</v>
      </c>
      <c r="D1011" s="5">
        <f>TITRES_STAT!E1014</f>
        <v>45492</v>
      </c>
      <c r="E1011" s="2">
        <f t="shared" si="60"/>
        <v>4556370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BEARISH DIVERGENCE</v>
      </c>
    </row>
    <row r="1012" spans="1:8" ht="13.5" x14ac:dyDescent="0.25">
      <c r="A1012" s="3">
        <f>TITRES_STAT!B1015</f>
        <v>43783</v>
      </c>
      <c r="B1012" s="5">
        <f>TITRES_STAT!C1015</f>
        <v>0.63</v>
      </c>
      <c r="C1012" s="5">
        <f>TITRES_STAT!D1015</f>
        <v>0.63</v>
      </c>
      <c r="D1012" s="5">
        <f>TITRES_STAT!E1015</f>
        <v>5107</v>
      </c>
      <c r="E1012" s="2">
        <f t="shared" si="60"/>
        <v>4556370</v>
      </c>
      <c r="F1012" s="5" t="str">
        <f t="shared" si="63"/>
        <v>BEARISH</v>
      </c>
      <c r="G1012" s="5" t="str">
        <f t="shared" si="62"/>
        <v>WEAK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0.63</v>
      </c>
      <c r="C1013" s="5">
        <f>TITRES_STAT!D1016</f>
        <v>0.63</v>
      </c>
      <c r="D1013" s="5">
        <f>TITRES_STAT!E1016</f>
        <v>11225</v>
      </c>
      <c r="E1013" s="2">
        <f t="shared" si="60"/>
        <v>4556370</v>
      </c>
      <c r="F1013" s="5" t="str">
        <f t="shared" si="63"/>
        <v>BEARISH</v>
      </c>
      <c r="G1013" s="5" t="str">
        <f t="shared" si="62"/>
        <v>WEAK</v>
      </c>
      <c r="H1013" s="5" t="str">
        <f t="shared" si="61"/>
        <v>CONFIRMED BEARISH</v>
      </c>
    </row>
    <row r="1014" spans="1:8" ht="13.5" x14ac:dyDescent="0.25">
      <c r="A1014" s="3">
        <f>TITRES_STAT!B1017</f>
        <v>43787</v>
      </c>
      <c r="B1014" s="5">
        <f>TITRES_STAT!C1017</f>
        <v>0.62</v>
      </c>
      <c r="C1014" s="5">
        <f>TITRES_STAT!D1017</f>
        <v>0.62</v>
      </c>
      <c r="D1014" s="5">
        <f>TITRES_STAT!E1017</f>
        <v>2165</v>
      </c>
      <c r="E1014" s="2">
        <f t="shared" si="60"/>
        <v>4554205</v>
      </c>
      <c r="F1014" s="5" t="str">
        <f t="shared" si="63"/>
        <v>BEARISH</v>
      </c>
      <c r="G1014" s="5" t="str">
        <f t="shared" si="62"/>
        <v>WEAK</v>
      </c>
      <c r="H1014" s="5" t="str">
        <f t="shared" si="61"/>
        <v>CONFIRMED BEARISH</v>
      </c>
    </row>
    <row r="1015" spans="1:8" ht="13.5" x14ac:dyDescent="0.25">
      <c r="A1015" s="3">
        <f>TITRES_STAT!B1018</f>
        <v>43788</v>
      </c>
      <c r="B1015" s="5">
        <f>TITRES_STAT!C1018</f>
        <v>0.62</v>
      </c>
      <c r="C1015" s="5">
        <f>TITRES_STAT!D1018</f>
        <v>0.62</v>
      </c>
      <c r="D1015" s="5">
        <f>TITRES_STAT!E1018</f>
        <v>2949</v>
      </c>
      <c r="E1015" s="2">
        <f t="shared" si="60"/>
        <v>4554205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CONFIRMED BEARISH</v>
      </c>
    </row>
    <row r="1016" spans="1:8" ht="13.5" x14ac:dyDescent="0.25">
      <c r="A1016" s="3">
        <f>TITRES_STAT!B1019</f>
        <v>43789</v>
      </c>
      <c r="B1016" s="5">
        <f>TITRES_STAT!C1019</f>
        <v>0.63</v>
      </c>
      <c r="C1016" s="5">
        <f>TITRES_STAT!D1019</f>
        <v>0.63</v>
      </c>
      <c r="D1016" s="5">
        <f>TITRES_STAT!E1019</f>
        <v>9646</v>
      </c>
      <c r="E1016" s="2">
        <f t="shared" si="60"/>
        <v>4563851</v>
      </c>
      <c r="F1016" s="5" t="str">
        <f t="shared" si="63"/>
        <v>BULLISH</v>
      </c>
      <c r="G1016" s="5" t="str">
        <f t="shared" si="62"/>
        <v>NEUTRAL</v>
      </c>
      <c r="H1016" s="5" t="str">
        <f t="shared" si="61"/>
        <v>NEUTRAL</v>
      </c>
    </row>
    <row r="1017" spans="1:8" ht="13.5" x14ac:dyDescent="0.25">
      <c r="A1017" s="3">
        <f>TITRES_STAT!B1020</f>
        <v>43790</v>
      </c>
      <c r="B1017" s="5">
        <f>TITRES_STAT!C1020</f>
        <v>0.66</v>
      </c>
      <c r="C1017" s="5">
        <f>TITRES_STAT!D1020</f>
        <v>0.66</v>
      </c>
      <c r="D1017" s="5">
        <f>TITRES_STAT!E1020</f>
        <v>38215</v>
      </c>
      <c r="E1017" s="2">
        <f t="shared" si="60"/>
        <v>4602066</v>
      </c>
      <c r="F1017" s="5" t="str">
        <f t="shared" si="63"/>
        <v>BULLISH</v>
      </c>
      <c r="G1017" s="5" t="str">
        <f t="shared" si="62"/>
        <v>NEUTRAL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0.64</v>
      </c>
      <c r="C1018" s="5">
        <f>TITRES_STAT!D1021</f>
        <v>0.64</v>
      </c>
      <c r="D1018" s="5">
        <f>TITRES_STAT!E1021</f>
        <v>12041</v>
      </c>
      <c r="E1018" s="2">
        <f t="shared" si="60"/>
        <v>4590025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0.64</v>
      </c>
      <c r="C1019" s="5">
        <f>TITRES_STAT!D1022</f>
        <v>0.64</v>
      </c>
      <c r="D1019" s="5">
        <f>TITRES_STAT!E1022</f>
        <v>13426</v>
      </c>
      <c r="E1019" s="2">
        <f t="shared" si="60"/>
        <v>4590025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0.65</v>
      </c>
      <c r="C1020" s="5">
        <f>TITRES_STAT!D1023</f>
        <v>0.65</v>
      </c>
      <c r="D1020" s="5">
        <f>TITRES_STAT!E1023</f>
        <v>3023</v>
      </c>
      <c r="E1020" s="2">
        <f t="shared" si="60"/>
        <v>4593048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43796</v>
      </c>
      <c r="B1021" s="5">
        <f>TITRES_STAT!C1024</f>
        <v>0.65</v>
      </c>
      <c r="C1021" s="5">
        <f>TITRES_STAT!D1024</f>
        <v>0.65</v>
      </c>
      <c r="D1021" s="5">
        <f>TITRES_STAT!E1024</f>
        <v>20331</v>
      </c>
      <c r="E1021" s="2">
        <f t="shared" si="60"/>
        <v>4593048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0.65</v>
      </c>
      <c r="C1022" s="5">
        <f>TITRES_STAT!D1025</f>
        <v>0.65</v>
      </c>
      <c r="D1022" s="5">
        <f>TITRES_STAT!E1025</f>
        <v>26277</v>
      </c>
      <c r="E1022" s="2">
        <f t="shared" si="60"/>
        <v>4593048</v>
      </c>
      <c r="F1022" s="5" t="str">
        <f t="shared" si="63"/>
        <v>BEARISH</v>
      </c>
      <c r="G1022" s="5" t="str">
        <f t="shared" si="62"/>
        <v>NEUTRAL</v>
      </c>
      <c r="H1022" s="5" t="str">
        <f t="shared" si="61"/>
        <v>CONFIRMED BEARISH</v>
      </c>
    </row>
    <row r="1023" spans="1:8" ht="13.5" x14ac:dyDescent="0.25">
      <c r="A1023" s="3">
        <f>TITRES_STAT!B1026</f>
        <v>43798</v>
      </c>
      <c r="B1023" s="5">
        <f>TITRES_STAT!C1026</f>
        <v>0.64</v>
      </c>
      <c r="C1023" s="5">
        <f>TITRES_STAT!D1026</f>
        <v>0.64</v>
      </c>
      <c r="D1023" s="5">
        <f>TITRES_STAT!E1026</f>
        <v>3745</v>
      </c>
      <c r="E1023" s="2">
        <f t="shared" si="60"/>
        <v>4589303</v>
      </c>
      <c r="F1023" s="5" t="str">
        <f t="shared" si="63"/>
        <v>BEARISH</v>
      </c>
      <c r="G1023" s="5" t="str">
        <f t="shared" si="62"/>
        <v>NEUTRAL</v>
      </c>
      <c r="H1023" s="5" t="str">
        <f t="shared" si="61"/>
        <v>NEUTRAL</v>
      </c>
    </row>
    <row r="1024" spans="1:8" ht="13.5" x14ac:dyDescent="0.25">
      <c r="A1024" s="3">
        <f>TITRES_STAT!B1027</f>
        <v>43801</v>
      </c>
      <c r="B1024" s="5">
        <f>TITRES_STAT!C1027</f>
        <v>0.63</v>
      </c>
      <c r="C1024" s="5">
        <f>TITRES_STAT!D1027</f>
        <v>0.63</v>
      </c>
      <c r="D1024" s="5">
        <f>TITRES_STAT!E1027</f>
        <v>3610</v>
      </c>
      <c r="E1024" s="2">
        <f t="shared" si="60"/>
        <v>4585693</v>
      </c>
      <c r="F1024" s="5" t="str">
        <f t="shared" si="63"/>
        <v>BEARISH</v>
      </c>
      <c r="G1024" s="5" t="str">
        <f t="shared" si="62"/>
        <v>NEUTRAL</v>
      </c>
      <c r="H1024" s="5" t="str">
        <f t="shared" si="61"/>
        <v>CONFIRMED BEARISH</v>
      </c>
    </row>
    <row r="1025" spans="1:8" ht="13.5" x14ac:dyDescent="0.25">
      <c r="A1025" s="3">
        <f>TITRES_STAT!B1028</f>
        <v>43802</v>
      </c>
      <c r="B1025" s="5">
        <f>TITRES_STAT!C1028</f>
        <v>0.62</v>
      </c>
      <c r="C1025" s="5">
        <f>TITRES_STAT!D1028</f>
        <v>0.62</v>
      </c>
      <c r="D1025" s="5">
        <f>TITRES_STAT!E1028</f>
        <v>3590</v>
      </c>
      <c r="E1025" s="2">
        <f t="shared" si="60"/>
        <v>4582103</v>
      </c>
      <c r="F1025" s="5" t="str">
        <f t="shared" si="63"/>
        <v>BEARISH</v>
      </c>
      <c r="G1025" s="5" t="str">
        <f t="shared" si="62"/>
        <v>NEUTRAL</v>
      </c>
      <c r="H1025" s="5" t="str">
        <f t="shared" si="61"/>
        <v>CONFIRMED BEARISH</v>
      </c>
    </row>
    <row r="1026" spans="1:8" ht="13.5" x14ac:dyDescent="0.25">
      <c r="A1026" s="3">
        <f>TITRES_STAT!B1029</f>
        <v>43803</v>
      </c>
      <c r="B1026" s="5">
        <f>TITRES_STAT!C1029</f>
        <v>0.62</v>
      </c>
      <c r="C1026" s="5">
        <f>TITRES_STAT!D1029</f>
        <v>0.62</v>
      </c>
      <c r="D1026" s="5">
        <f>TITRES_STAT!E1029</f>
        <v>5633</v>
      </c>
      <c r="E1026" s="2">
        <f t="shared" si="60"/>
        <v>4582103</v>
      </c>
      <c r="F1026" s="5" t="str">
        <f t="shared" si="63"/>
        <v>BEARISH</v>
      </c>
      <c r="G1026" s="5" t="str">
        <f t="shared" si="62"/>
        <v>NEUTRAL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0.62</v>
      </c>
      <c r="C1027" s="5">
        <f>TITRES_STAT!D1030</f>
        <v>0.62</v>
      </c>
      <c r="D1027" s="5">
        <f>TITRES_STAT!E1030</f>
        <v>15566</v>
      </c>
      <c r="E1027" s="2">
        <f t="shared" si="60"/>
        <v>4582103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0.63</v>
      </c>
      <c r="C1028" s="5">
        <f>TITRES_STAT!D1031</f>
        <v>0.63</v>
      </c>
      <c r="D1028" s="5">
        <f>TITRES_STAT!E1031</f>
        <v>109703</v>
      </c>
      <c r="E1028" s="2">
        <f t="shared" ref="E1028:E1091" si="64">IF(B1028&gt;B1027, E1027+D1028, IF(B1028&lt;B1027, E1027-D1028, E1027))</f>
        <v>4691806</v>
      </c>
      <c r="F1028" s="5" t="str">
        <f t="shared" si="63"/>
        <v>BULLISH</v>
      </c>
      <c r="G1028" s="5" t="str">
        <f t="shared" si="62"/>
        <v>STRONG</v>
      </c>
      <c r="H1028" s="5" t="str">
        <f t="shared" si="61"/>
        <v>BULLISH DIVERGENCE</v>
      </c>
    </row>
    <row r="1029" spans="1:8" ht="13.5" x14ac:dyDescent="0.25">
      <c r="A1029" s="3">
        <f>TITRES_STAT!B1032</f>
        <v>43808</v>
      </c>
      <c r="B1029" s="5">
        <f>TITRES_STAT!C1032</f>
        <v>0.62</v>
      </c>
      <c r="C1029" s="5">
        <f>TITRES_STAT!D1032</f>
        <v>0.62</v>
      </c>
      <c r="D1029" s="5">
        <f>TITRES_STAT!E1032</f>
        <v>20649</v>
      </c>
      <c r="E1029" s="2">
        <f t="shared" si="64"/>
        <v>4671157</v>
      </c>
      <c r="F1029" s="5" t="str">
        <f t="shared" si="63"/>
        <v>BULLISH</v>
      </c>
      <c r="G1029" s="5" t="str">
        <f t="shared" si="62"/>
        <v>NEUTRAL</v>
      </c>
      <c r="H1029" s="5" t="str">
        <f t="shared" si="61"/>
        <v>BULLISH DIVERGENCE</v>
      </c>
    </row>
    <row r="1030" spans="1:8" ht="13.5" x14ac:dyDescent="0.25">
      <c r="A1030" s="3">
        <f>TITRES_STAT!B1033</f>
        <v>43809</v>
      </c>
      <c r="B1030" s="5">
        <f>TITRES_STAT!C1033</f>
        <v>0.61</v>
      </c>
      <c r="C1030" s="5">
        <f>TITRES_STAT!D1033</f>
        <v>0.61</v>
      </c>
      <c r="D1030" s="5">
        <f>TITRES_STAT!E1033</f>
        <v>17716</v>
      </c>
      <c r="E1030" s="2">
        <f t="shared" si="64"/>
        <v>4653441</v>
      </c>
      <c r="F1030" s="5" t="str">
        <f t="shared" si="63"/>
        <v>BULLISH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BULLISH DIVERGENCE</v>
      </c>
    </row>
    <row r="1031" spans="1:8" ht="13.5" x14ac:dyDescent="0.25">
      <c r="A1031" s="3">
        <f>TITRES_STAT!B1034</f>
        <v>43810</v>
      </c>
      <c r="B1031" s="5">
        <f>TITRES_STAT!C1034</f>
        <v>0.62</v>
      </c>
      <c r="C1031" s="5">
        <f>TITRES_STAT!D1034</f>
        <v>0.62</v>
      </c>
      <c r="D1031" s="5">
        <f>TITRES_STAT!E1034</f>
        <v>6940</v>
      </c>
      <c r="E1031" s="2">
        <f t="shared" si="64"/>
        <v>4660381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NEUTRAL</v>
      </c>
    </row>
    <row r="1032" spans="1:8" ht="13.5" x14ac:dyDescent="0.25">
      <c r="A1032" s="3">
        <f>TITRES_STAT!B1035</f>
        <v>43811</v>
      </c>
      <c r="B1032" s="5">
        <f>TITRES_STAT!C1035</f>
        <v>0.63</v>
      </c>
      <c r="C1032" s="5">
        <f>TITRES_STAT!D1035</f>
        <v>0.63</v>
      </c>
      <c r="D1032" s="5">
        <f>TITRES_STAT!E1035</f>
        <v>25493</v>
      </c>
      <c r="E1032" s="2">
        <f t="shared" si="64"/>
        <v>4685874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STRONG</v>
      </c>
      <c r="H1032" s="5" t="str">
        <f t="shared" si="65"/>
        <v>CONFIRMED BULLISH</v>
      </c>
    </row>
    <row r="1033" spans="1:8" ht="13.5" x14ac:dyDescent="0.25">
      <c r="A1033" s="3">
        <f>TITRES_STAT!B1036</f>
        <v>43812</v>
      </c>
      <c r="B1033" s="5">
        <f>TITRES_STAT!C1036</f>
        <v>0.63</v>
      </c>
      <c r="C1033" s="5">
        <f>TITRES_STAT!D1036</f>
        <v>0.63</v>
      </c>
      <c r="D1033" s="5">
        <f>TITRES_STAT!E1036</f>
        <v>6671</v>
      </c>
      <c r="E1033" s="2">
        <f t="shared" si="64"/>
        <v>4685874</v>
      </c>
      <c r="F1033" s="5" t="str">
        <f t="shared" si="67"/>
        <v>BEARISH</v>
      </c>
      <c r="G1033" s="5" t="str">
        <f t="shared" si="66"/>
        <v>NEUTRAL</v>
      </c>
      <c r="H1033" s="5" t="str">
        <f t="shared" si="65"/>
        <v>NEUTRAL</v>
      </c>
    </row>
    <row r="1034" spans="1:8" ht="13.5" x14ac:dyDescent="0.25">
      <c r="A1034" s="3">
        <f>TITRES_STAT!B1037</f>
        <v>43815</v>
      </c>
      <c r="B1034" s="5">
        <f>TITRES_STAT!C1037</f>
        <v>0.62</v>
      </c>
      <c r="C1034" s="5">
        <f>TITRES_STAT!D1037</f>
        <v>0.62</v>
      </c>
      <c r="D1034" s="5">
        <f>TITRES_STAT!E1037</f>
        <v>34728</v>
      </c>
      <c r="E1034" s="2">
        <f t="shared" si="64"/>
        <v>4651146</v>
      </c>
      <c r="F1034" s="5" t="str">
        <f t="shared" si="67"/>
        <v>BEARISH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43816</v>
      </c>
      <c r="B1035" s="5">
        <f>TITRES_STAT!C1038</f>
        <v>0.61</v>
      </c>
      <c r="C1035" s="5">
        <f>TITRES_STAT!D1038</f>
        <v>0.61</v>
      </c>
      <c r="D1035" s="5">
        <f>TITRES_STAT!E1038</f>
        <v>9526</v>
      </c>
      <c r="E1035" s="2">
        <f t="shared" si="64"/>
        <v>4641620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43817</v>
      </c>
      <c r="B1036" s="5">
        <f>TITRES_STAT!C1039</f>
        <v>0.63</v>
      </c>
      <c r="C1036" s="5">
        <f>TITRES_STAT!D1039</f>
        <v>0.63</v>
      </c>
      <c r="D1036" s="5">
        <f>TITRES_STAT!E1039</f>
        <v>52495</v>
      </c>
      <c r="E1036" s="2">
        <f t="shared" si="64"/>
        <v>4694115</v>
      </c>
      <c r="F1036" s="5" t="str">
        <f t="shared" si="67"/>
        <v>BULLISH</v>
      </c>
      <c r="G1036" s="5" t="str">
        <f t="shared" si="66"/>
        <v>NEUTRAL</v>
      </c>
      <c r="H1036" s="5" t="str">
        <f t="shared" si="65"/>
        <v>CONFIRMED BULLISH</v>
      </c>
    </row>
    <row r="1037" spans="1:8" ht="13.5" x14ac:dyDescent="0.25">
      <c r="A1037" s="3">
        <f>TITRES_STAT!B1040</f>
        <v>43818</v>
      </c>
      <c r="B1037" s="5">
        <f>TITRES_STAT!C1040</f>
        <v>0.63</v>
      </c>
      <c r="C1037" s="5">
        <f>TITRES_STAT!D1040</f>
        <v>0.63</v>
      </c>
      <c r="D1037" s="5">
        <f>TITRES_STAT!E1040</f>
        <v>16689</v>
      </c>
      <c r="E1037" s="2">
        <f t="shared" si="64"/>
        <v>4694115</v>
      </c>
      <c r="F1037" s="5" t="str">
        <f t="shared" si="67"/>
        <v>BULLISH</v>
      </c>
      <c r="G1037" s="5" t="str">
        <f t="shared" si="66"/>
        <v>NEUTRAL</v>
      </c>
      <c r="H1037" s="5" t="str">
        <f t="shared" si="65"/>
        <v>NEUTRAL</v>
      </c>
    </row>
    <row r="1038" spans="1:8" ht="13.5" x14ac:dyDescent="0.25">
      <c r="A1038" s="3">
        <f>TITRES_STAT!B1041</f>
        <v>43819</v>
      </c>
      <c r="B1038" s="5">
        <f>TITRES_STAT!C1041</f>
        <v>0.62</v>
      </c>
      <c r="C1038" s="5">
        <f>TITRES_STAT!D1041</f>
        <v>0.62</v>
      </c>
      <c r="D1038" s="5">
        <f>TITRES_STAT!E1041</f>
        <v>11035</v>
      </c>
      <c r="E1038" s="2">
        <f t="shared" si="64"/>
        <v>4683080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0.61</v>
      </c>
      <c r="C1039" s="5">
        <f>TITRES_STAT!D1042</f>
        <v>0.61</v>
      </c>
      <c r="D1039" s="5">
        <f>TITRES_STAT!E1042</f>
        <v>43089</v>
      </c>
      <c r="E1039" s="2">
        <f t="shared" si="64"/>
        <v>4639991</v>
      </c>
      <c r="F1039" s="5" t="str">
        <f t="shared" si="67"/>
        <v>BEARISH</v>
      </c>
      <c r="G1039" s="5" t="str">
        <f t="shared" si="66"/>
        <v>NEUTRAL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0.63</v>
      </c>
      <c r="C1040" s="5">
        <f>TITRES_STAT!D1043</f>
        <v>0.63</v>
      </c>
      <c r="D1040" s="5">
        <f>TITRES_STAT!E1043</f>
        <v>30760</v>
      </c>
      <c r="E1040" s="2">
        <f t="shared" si="64"/>
        <v>4670751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0.64</v>
      </c>
      <c r="C1041" s="5">
        <f>TITRES_STAT!D1044</f>
        <v>0.64</v>
      </c>
      <c r="D1041" s="5">
        <f>TITRES_STAT!E1044</f>
        <v>7689</v>
      </c>
      <c r="E1041" s="2">
        <f t="shared" si="64"/>
        <v>4678440</v>
      </c>
      <c r="F1041" s="5" t="str">
        <f t="shared" si="67"/>
        <v>BEARISH</v>
      </c>
      <c r="G1041" s="5" t="str">
        <f t="shared" si="66"/>
        <v>NEUTRAL</v>
      </c>
      <c r="H1041" s="5" t="str">
        <f t="shared" si="65"/>
        <v>BEARISH DIVERGENCE</v>
      </c>
    </row>
    <row r="1042" spans="1:8" ht="13.5" x14ac:dyDescent="0.25">
      <c r="A1042" s="3">
        <f>TITRES_STAT!B1045</f>
        <v>43825</v>
      </c>
      <c r="B1042" s="5">
        <f>TITRES_STAT!C1045</f>
        <v>0.65</v>
      </c>
      <c r="C1042" s="5">
        <f>TITRES_STAT!D1045</f>
        <v>0.65</v>
      </c>
      <c r="D1042" s="5">
        <f>TITRES_STAT!E1045</f>
        <v>19167</v>
      </c>
      <c r="E1042" s="2">
        <f t="shared" si="64"/>
        <v>4697607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0.65</v>
      </c>
      <c r="C1043" s="5">
        <f>TITRES_STAT!D1046</f>
        <v>0.65</v>
      </c>
      <c r="D1043" s="5">
        <f>TITRES_STAT!E1046</f>
        <v>5831</v>
      </c>
      <c r="E1043" s="2">
        <f t="shared" si="64"/>
        <v>4697607</v>
      </c>
      <c r="F1043" s="5" t="str">
        <f t="shared" si="67"/>
        <v>BULLISH</v>
      </c>
      <c r="G1043" s="5" t="str">
        <f t="shared" si="66"/>
        <v>NEUTRAL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0.64</v>
      </c>
      <c r="C1044" s="5">
        <f>TITRES_STAT!D1047</f>
        <v>0.64</v>
      </c>
      <c r="D1044" s="5">
        <f>TITRES_STAT!E1047</f>
        <v>4492</v>
      </c>
      <c r="E1044" s="2">
        <f t="shared" si="64"/>
        <v>4693115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0.63</v>
      </c>
      <c r="C1045" s="5">
        <f>TITRES_STAT!D1048</f>
        <v>0.63</v>
      </c>
      <c r="D1045" s="5">
        <f>TITRES_STAT!E1048</f>
        <v>21823</v>
      </c>
      <c r="E1045" s="2">
        <f t="shared" si="64"/>
        <v>4671292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NEUTRAL</v>
      </c>
    </row>
    <row r="1046" spans="1:8" ht="13.5" x14ac:dyDescent="0.25">
      <c r="A1046" s="3">
        <f>TITRES_STAT!B1049</f>
        <v>43832</v>
      </c>
      <c r="B1046" s="5">
        <f>TITRES_STAT!C1049</f>
        <v>0.63</v>
      </c>
      <c r="C1046" s="5">
        <f>TITRES_STAT!D1049</f>
        <v>0.63</v>
      </c>
      <c r="D1046" s="5">
        <f>TITRES_STAT!E1049</f>
        <v>13391</v>
      </c>
      <c r="E1046" s="2">
        <f t="shared" si="64"/>
        <v>4671292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CONFIRMED BEARISH</v>
      </c>
    </row>
    <row r="1047" spans="1:8" ht="13.5" x14ac:dyDescent="0.25">
      <c r="A1047" s="3">
        <f>TITRES_STAT!B1050</f>
        <v>43833</v>
      </c>
      <c r="B1047" s="5">
        <f>TITRES_STAT!C1050</f>
        <v>0.62</v>
      </c>
      <c r="C1047" s="5">
        <f>TITRES_STAT!D1050</f>
        <v>0.62</v>
      </c>
      <c r="D1047" s="5">
        <f>TITRES_STAT!E1050</f>
        <v>22163</v>
      </c>
      <c r="E1047" s="2">
        <f t="shared" si="64"/>
        <v>4649129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CONFIRMED BEARISH</v>
      </c>
    </row>
    <row r="1048" spans="1:8" ht="13.5" x14ac:dyDescent="0.25">
      <c r="A1048" s="3">
        <f>TITRES_STAT!B1051</f>
        <v>43836</v>
      </c>
      <c r="B1048" s="5">
        <f>TITRES_STAT!C1051</f>
        <v>0.6</v>
      </c>
      <c r="C1048" s="5">
        <f>TITRES_STAT!D1051</f>
        <v>0.6</v>
      </c>
      <c r="D1048" s="5">
        <f>TITRES_STAT!E1051</f>
        <v>124299</v>
      </c>
      <c r="E1048" s="2">
        <f t="shared" si="64"/>
        <v>4524830</v>
      </c>
      <c r="F1048" s="5" t="str">
        <f t="shared" si="67"/>
        <v>BEARISH</v>
      </c>
      <c r="G1048" s="5" t="str">
        <f t="shared" si="66"/>
        <v>WEAK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0.59</v>
      </c>
      <c r="C1049" s="5">
        <f>TITRES_STAT!D1052</f>
        <v>0.59</v>
      </c>
      <c r="D1049" s="5">
        <f>TITRES_STAT!E1052</f>
        <v>69788</v>
      </c>
      <c r="E1049" s="2">
        <f t="shared" si="64"/>
        <v>4455042</v>
      </c>
      <c r="F1049" s="5" t="str">
        <f t="shared" si="67"/>
        <v>BEARISH</v>
      </c>
      <c r="G1049" s="5" t="str">
        <f t="shared" si="66"/>
        <v>WEAK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0.59</v>
      </c>
      <c r="C1050" s="5">
        <f>TITRES_STAT!D1053</f>
        <v>0.59</v>
      </c>
      <c r="D1050" s="5">
        <f>TITRES_STAT!E1053</f>
        <v>60144</v>
      </c>
      <c r="E1050" s="2">
        <f t="shared" si="64"/>
        <v>4455042</v>
      </c>
      <c r="F1050" s="5" t="str">
        <f t="shared" si="67"/>
        <v>BEARISH</v>
      </c>
      <c r="G1050" s="5" t="str">
        <f t="shared" si="66"/>
        <v>WEAK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0.59</v>
      </c>
      <c r="C1051" s="5">
        <f>TITRES_STAT!D1054</f>
        <v>0.59</v>
      </c>
      <c r="D1051" s="5">
        <f>TITRES_STAT!E1054</f>
        <v>22840</v>
      </c>
      <c r="E1051" s="2">
        <f t="shared" si="64"/>
        <v>4455042</v>
      </c>
      <c r="F1051" s="5" t="str">
        <f t="shared" si="67"/>
        <v>BEARISH</v>
      </c>
      <c r="G1051" s="5" t="str">
        <f t="shared" si="66"/>
        <v>WEAK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0.56999999999999995</v>
      </c>
      <c r="C1052" s="5">
        <f>TITRES_STAT!D1055</f>
        <v>0.56999999999999995</v>
      </c>
      <c r="D1052" s="5">
        <f>TITRES_STAT!E1055</f>
        <v>28876</v>
      </c>
      <c r="E1052" s="2">
        <f t="shared" si="64"/>
        <v>4426166</v>
      </c>
      <c r="F1052" s="5" t="str">
        <f t="shared" si="67"/>
        <v>BEARISH</v>
      </c>
      <c r="G1052" s="5" t="str">
        <f t="shared" si="66"/>
        <v>WEAK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0.56999999999999995</v>
      </c>
      <c r="C1053" s="5">
        <f>TITRES_STAT!D1056</f>
        <v>0.56999999999999995</v>
      </c>
      <c r="D1053" s="5">
        <f>TITRES_STAT!E1056</f>
        <v>8470</v>
      </c>
      <c r="E1053" s="2">
        <f t="shared" si="64"/>
        <v>4426166</v>
      </c>
      <c r="F1053" s="5" t="str">
        <f t="shared" si="67"/>
        <v>BEARISH</v>
      </c>
      <c r="G1053" s="5" t="str">
        <f t="shared" si="66"/>
        <v>WEAK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0.56999999999999995</v>
      </c>
      <c r="C1054" s="5">
        <f>TITRES_STAT!D1057</f>
        <v>0.56999999999999995</v>
      </c>
      <c r="D1054" s="5">
        <f>TITRES_STAT!E1057</f>
        <v>32389</v>
      </c>
      <c r="E1054" s="2">
        <f t="shared" si="64"/>
        <v>4426166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CONFIRMED BEARISH</v>
      </c>
    </row>
    <row r="1055" spans="1:8" ht="13.5" x14ac:dyDescent="0.25">
      <c r="A1055" s="3">
        <f>TITRES_STAT!B1058</f>
        <v>43846</v>
      </c>
      <c r="B1055" s="5">
        <f>TITRES_STAT!C1058</f>
        <v>0.56999999999999995</v>
      </c>
      <c r="C1055" s="5">
        <f>TITRES_STAT!D1058</f>
        <v>0.56999999999999995</v>
      </c>
      <c r="D1055" s="5">
        <f>TITRES_STAT!E1058</f>
        <v>10261</v>
      </c>
      <c r="E1055" s="2">
        <f t="shared" si="64"/>
        <v>4426166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CONFIRMED BEARISH</v>
      </c>
    </row>
    <row r="1056" spans="1:8" ht="13.5" x14ac:dyDescent="0.25">
      <c r="A1056" s="3">
        <f>TITRES_STAT!B1059</f>
        <v>43847</v>
      </c>
      <c r="B1056" s="5">
        <f>TITRES_STAT!C1059</f>
        <v>0.56999999999999995</v>
      </c>
      <c r="C1056" s="5">
        <f>TITRES_STAT!D1059</f>
        <v>0.56999999999999995</v>
      </c>
      <c r="D1056" s="5">
        <f>TITRES_STAT!E1059</f>
        <v>31616</v>
      </c>
      <c r="E1056" s="2">
        <f t="shared" si="64"/>
        <v>4426166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CONFIRMED BEARISH</v>
      </c>
    </row>
    <row r="1057" spans="1:8" ht="13.5" x14ac:dyDescent="0.25">
      <c r="A1057" s="3">
        <f>TITRES_STAT!B1060</f>
        <v>43850</v>
      </c>
      <c r="B1057" s="5">
        <f>TITRES_STAT!C1060</f>
        <v>0.56999999999999995</v>
      </c>
      <c r="C1057" s="5">
        <f>TITRES_STAT!D1060</f>
        <v>0.56999999999999995</v>
      </c>
      <c r="D1057" s="5">
        <f>TITRES_STAT!E1060</f>
        <v>5342</v>
      </c>
      <c r="E1057" s="2">
        <f t="shared" si="64"/>
        <v>4426166</v>
      </c>
      <c r="F1057" s="5" t="str">
        <f t="shared" si="67"/>
        <v>NEUTRAL</v>
      </c>
      <c r="G1057" s="5" t="str">
        <f t="shared" si="66"/>
        <v>NEUTRAL</v>
      </c>
      <c r="H1057" s="5" t="str">
        <f t="shared" si="65"/>
        <v>NEUTRAL</v>
      </c>
    </row>
    <row r="1058" spans="1:8" ht="13.5" x14ac:dyDescent="0.25">
      <c r="A1058" s="3">
        <f>TITRES_STAT!B1061</f>
        <v>43851</v>
      </c>
      <c r="B1058" s="5">
        <f>TITRES_STAT!C1061</f>
        <v>0.59</v>
      </c>
      <c r="C1058" s="5">
        <f>TITRES_STAT!D1061</f>
        <v>0.59</v>
      </c>
      <c r="D1058" s="5">
        <f>TITRES_STAT!E1061</f>
        <v>14093</v>
      </c>
      <c r="E1058" s="2">
        <f t="shared" si="64"/>
        <v>4440259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CONFIRMED BULLISH</v>
      </c>
    </row>
    <row r="1059" spans="1:8" ht="13.5" x14ac:dyDescent="0.25">
      <c r="A1059" s="3">
        <f>TITRES_STAT!B1062</f>
        <v>43852</v>
      </c>
      <c r="B1059" s="5">
        <f>TITRES_STAT!C1062</f>
        <v>0.61</v>
      </c>
      <c r="C1059" s="5">
        <f>TITRES_STAT!D1062</f>
        <v>0.61</v>
      </c>
      <c r="D1059" s="5">
        <f>TITRES_STAT!E1062</f>
        <v>39299</v>
      </c>
      <c r="E1059" s="2">
        <f t="shared" si="64"/>
        <v>4479558</v>
      </c>
      <c r="F1059" s="5" t="str">
        <f t="shared" si="67"/>
        <v>BULLISH</v>
      </c>
      <c r="G1059" s="5" t="str">
        <f t="shared" si="66"/>
        <v>NEUTRAL</v>
      </c>
      <c r="H1059" s="5" t="str">
        <f t="shared" si="65"/>
        <v>CONFIRMED BULLISH</v>
      </c>
    </row>
    <row r="1060" spans="1:8" ht="13.5" x14ac:dyDescent="0.25">
      <c r="A1060" s="3">
        <f>TITRES_STAT!B1063</f>
        <v>43853</v>
      </c>
      <c r="B1060" s="5">
        <f>TITRES_STAT!C1063</f>
        <v>0.62</v>
      </c>
      <c r="C1060" s="5">
        <f>TITRES_STAT!D1063</f>
        <v>0.62</v>
      </c>
      <c r="D1060" s="5">
        <f>TITRES_STAT!E1063</f>
        <v>4188</v>
      </c>
      <c r="E1060" s="2">
        <f t="shared" si="64"/>
        <v>4483746</v>
      </c>
      <c r="F1060" s="5" t="str">
        <f t="shared" si="67"/>
        <v>BULLISH</v>
      </c>
      <c r="G1060" s="5" t="str">
        <f t="shared" si="66"/>
        <v>NEUTRAL</v>
      </c>
      <c r="H1060" s="5" t="str">
        <f t="shared" si="65"/>
        <v>CONFIRMED BULLISH</v>
      </c>
    </row>
    <row r="1061" spans="1:8" ht="13.5" x14ac:dyDescent="0.25">
      <c r="A1061" s="3">
        <f>TITRES_STAT!B1064</f>
        <v>43854</v>
      </c>
      <c r="B1061" s="5">
        <f>TITRES_STAT!C1064</f>
        <v>0.62</v>
      </c>
      <c r="C1061" s="5">
        <f>TITRES_STAT!D1064</f>
        <v>0.62</v>
      </c>
      <c r="D1061" s="5">
        <f>TITRES_STAT!E1064</f>
        <v>19521</v>
      </c>
      <c r="E1061" s="2">
        <f t="shared" si="64"/>
        <v>4483746</v>
      </c>
      <c r="F1061" s="5" t="str">
        <f t="shared" si="67"/>
        <v>BULLISH</v>
      </c>
      <c r="G1061" s="5" t="str">
        <f t="shared" si="66"/>
        <v>NEUTRAL</v>
      </c>
      <c r="H1061" s="5" t="str">
        <f t="shared" si="65"/>
        <v>CONFIRMED BULLISH</v>
      </c>
    </row>
    <row r="1062" spans="1:8" ht="13.5" x14ac:dyDescent="0.25">
      <c r="A1062" s="3">
        <f>TITRES_STAT!B1065</f>
        <v>43857</v>
      </c>
      <c r="B1062" s="5">
        <f>TITRES_STAT!C1065</f>
        <v>0.6</v>
      </c>
      <c r="C1062" s="5">
        <f>TITRES_STAT!D1065</f>
        <v>0.6</v>
      </c>
      <c r="D1062" s="5">
        <f>TITRES_STAT!E1065</f>
        <v>19873</v>
      </c>
      <c r="E1062" s="2">
        <f t="shared" si="64"/>
        <v>4463873</v>
      </c>
      <c r="F1062" s="5" t="str">
        <f t="shared" si="67"/>
        <v>BULLISH</v>
      </c>
      <c r="G1062" s="5" t="str">
        <f t="shared" si="66"/>
        <v>NEUTRAL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0.61</v>
      </c>
      <c r="C1063" s="5">
        <f>TITRES_STAT!D1066</f>
        <v>0.61</v>
      </c>
      <c r="D1063" s="5">
        <f>TITRES_STAT!E1066</f>
        <v>17746</v>
      </c>
      <c r="E1063" s="2">
        <f t="shared" si="64"/>
        <v>4481619</v>
      </c>
      <c r="F1063" s="5" t="str">
        <f t="shared" si="67"/>
        <v>BULLISH</v>
      </c>
      <c r="G1063" s="5" t="str">
        <f t="shared" si="66"/>
        <v>NEUTRAL</v>
      </c>
      <c r="H1063" s="5" t="str">
        <f t="shared" si="65"/>
        <v>CONFIRMED BULLISH</v>
      </c>
    </row>
    <row r="1064" spans="1:8" ht="13.5" x14ac:dyDescent="0.25">
      <c r="A1064" s="3">
        <f>TITRES_STAT!B1067</f>
        <v>43859</v>
      </c>
      <c r="B1064" s="5">
        <f>TITRES_STAT!C1067</f>
        <v>0.61</v>
      </c>
      <c r="C1064" s="5">
        <f>TITRES_STAT!D1067</f>
        <v>0.61</v>
      </c>
      <c r="D1064" s="5">
        <f>TITRES_STAT!E1067</f>
        <v>9268</v>
      </c>
      <c r="E1064" s="2">
        <f t="shared" si="64"/>
        <v>4481619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43860</v>
      </c>
      <c r="B1065" s="5">
        <f>TITRES_STAT!C1068</f>
        <v>0.61</v>
      </c>
      <c r="C1065" s="5">
        <f>TITRES_STAT!D1068</f>
        <v>0.61</v>
      </c>
      <c r="D1065" s="5">
        <f>TITRES_STAT!E1068</f>
        <v>196</v>
      </c>
      <c r="E1065" s="2">
        <f t="shared" si="64"/>
        <v>4481619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CONFIRMED BEARISH</v>
      </c>
    </row>
    <row r="1066" spans="1:8" ht="13.5" x14ac:dyDescent="0.25">
      <c r="A1066" s="3">
        <f>TITRES_STAT!B1069</f>
        <v>43861</v>
      </c>
      <c r="B1066" s="5">
        <f>TITRES_STAT!C1069</f>
        <v>0.6</v>
      </c>
      <c r="C1066" s="5">
        <f>TITRES_STAT!D1069</f>
        <v>0.6</v>
      </c>
      <c r="D1066" s="5">
        <f>TITRES_STAT!E1069</f>
        <v>19865</v>
      </c>
      <c r="E1066" s="2">
        <f t="shared" si="64"/>
        <v>4461754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CONFIRMED BEARISH</v>
      </c>
    </row>
    <row r="1067" spans="1:8" ht="13.5" x14ac:dyDescent="0.25">
      <c r="A1067" s="3">
        <f>TITRES_STAT!B1070</f>
        <v>43864</v>
      </c>
      <c r="B1067" s="5">
        <f>TITRES_STAT!C1070</f>
        <v>0.57999999999999996</v>
      </c>
      <c r="C1067" s="5">
        <f>TITRES_STAT!D1070</f>
        <v>0.57999999999999996</v>
      </c>
      <c r="D1067" s="5">
        <f>TITRES_STAT!E1070</f>
        <v>46608</v>
      </c>
      <c r="E1067" s="2">
        <f t="shared" si="64"/>
        <v>4415146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0.6</v>
      </c>
      <c r="C1068" s="5">
        <f>TITRES_STAT!D1071</f>
        <v>0.6</v>
      </c>
      <c r="D1068" s="5">
        <f>TITRES_STAT!E1071</f>
        <v>0</v>
      </c>
      <c r="E1068" s="2">
        <f t="shared" si="64"/>
        <v>4415146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0.6</v>
      </c>
      <c r="C1069" s="5">
        <f>TITRES_STAT!D1072</f>
        <v>0.6</v>
      </c>
      <c r="D1069" s="5">
        <f>TITRES_STAT!E1072</f>
        <v>141634</v>
      </c>
      <c r="E1069" s="2">
        <f t="shared" si="64"/>
        <v>4415146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0.6</v>
      </c>
      <c r="C1070" s="5">
        <f>TITRES_STAT!D1073</f>
        <v>0.6</v>
      </c>
      <c r="D1070" s="5">
        <f>TITRES_STAT!E1073</f>
        <v>36698</v>
      </c>
      <c r="E1070" s="2">
        <f t="shared" si="64"/>
        <v>4415146</v>
      </c>
      <c r="F1070" s="5" t="str">
        <f t="shared" si="67"/>
        <v>BEARISH</v>
      </c>
      <c r="G1070" s="5" t="str">
        <f t="shared" si="66"/>
        <v>NEUTRAL</v>
      </c>
      <c r="H1070" s="5" t="str">
        <f t="shared" si="65"/>
        <v>CONFIRMED BEARISH</v>
      </c>
    </row>
    <row r="1071" spans="1:8" ht="13.5" x14ac:dyDescent="0.25">
      <c r="A1071" s="3">
        <f>TITRES_STAT!B1074</f>
        <v>43868</v>
      </c>
      <c r="B1071" s="5">
        <f>TITRES_STAT!C1074</f>
        <v>0.63</v>
      </c>
      <c r="C1071" s="5">
        <f>TITRES_STAT!D1074</f>
        <v>0.63</v>
      </c>
      <c r="D1071" s="5">
        <f>TITRES_STAT!E1074</f>
        <v>81758</v>
      </c>
      <c r="E1071" s="2">
        <f t="shared" si="64"/>
        <v>4496904</v>
      </c>
      <c r="F1071" s="5" t="str">
        <f t="shared" si="67"/>
        <v>BULLISH</v>
      </c>
      <c r="G1071" s="5" t="str">
        <f t="shared" si="66"/>
        <v>NEUTRAL</v>
      </c>
      <c r="H1071" s="5" t="str">
        <f t="shared" si="65"/>
        <v>CONFIRMED BULLISH</v>
      </c>
    </row>
    <row r="1072" spans="1:8" ht="13.5" x14ac:dyDescent="0.25">
      <c r="A1072" s="3">
        <f>TITRES_STAT!B1075</f>
        <v>43871</v>
      </c>
      <c r="B1072" s="5">
        <f>TITRES_STAT!C1075</f>
        <v>0.64</v>
      </c>
      <c r="C1072" s="5">
        <f>TITRES_STAT!D1075</f>
        <v>0.64</v>
      </c>
      <c r="D1072" s="5">
        <f>TITRES_STAT!E1075</f>
        <v>66467</v>
      </c>
      <c r="E1072" s="2">
        <f t="shared" si="64"/>
        <v>4563371</v>
      </c>
      <c r="F1072" s="5" t="str">
        <f t="shared" si="67"/>
        <v>BULLISH</v>
      </c>
      <c r="G1072" s="5" t="str">
        <f t="shared" si="66"/>
        <v>STRONG</v>
      </c>
      <c r="H1072" s="5" t="str">
        <f t="shared" si="65"/>
        <v>CONFIRMED BULLISH</v>
      </c>
    </row>
    <row r="1073" spans="1:8" ht="13.5" x14ac:dyDescent="0.25">
      <c r="A1073" s="3">
        <f>TITRES_STAT!B1076</f>
        <v>43872</v>
      </c>
      <c r="B1073" s="5">
        <f>TITRES_STAT!C1076</f>
        <v>0.63</v>
      </c>
      <c r="C1073" s="5">
        <f>TITRES_STAT!D1076</f>
        <v>0.63</v>
      </c>
      <c r="D1073" s="5">
        <f>TITRES_STAT!E1076</f>
        <v>34381</v>
      </c>
      <c r="E1073" s="2">
        <f t="shared" si="64"/>
        <v>4528990</v>
      </c>
      <c r="F1073" s="5" t="str">
        <f t="shared" si="67"/>
        <v>BULLISH</v>
      </c>
      <c r="G1073" s="5" t="str">
        <f t="shared" si="66"/>
        <v>STRONG</v>
      </c>
      <c r="H1073" s="5" t="str">
        <f t="shared" si="65"/>
        <v>CONFIRMED BULLISH</v>
      </c>
    </row>
    <row r="1074" spans="1:8" ht="13.5" x14ac:dyDescent="0.25">
      <c r="A1074" s="3">
        <f>TITRES_STAT!B1077</f>
        <v>43873</v>
      </c>
      <c r="B1074" s="5">
        <f>TITRES_STAT!C1077</f>
        <v>0.65</v>
      </c>
      <c r="C1074" s="5">
        <f>TITRES_STAT!D1077</f>
        <v>0.65</v>
      </c>
      <c r="D1074" s="5">
        <f>TITRES_STAT!E1077</f>
        <v>86313</v>
      </c>
      <c r="E1074" s="2">
        <f t="shared" si="64"/>
        <v>4615303</v>
      </c>
      <c r="F1074" s="5" t="str">
        <f t="shared" si="67"/>
        <v>BULLISH</v>
      </c>
      <c r="G1074" s="5" t="str">
        <f t="shared" si="66"/>
        <v>STRONG</v>
      </c>
      <c r="H1074" s="5" t="str">
        <f t="shared" si="65"/>
        <v>CONFIRMED BULLISH</v>
      </c>
    </row>
    <row r="1075" spans="1:8" ht="13.5" x14ac:dyDescent="0.25">
      <c r="A1075" s="3">
        <f>TITRES_STAT!B1078</f>
        <v>43874</v>
      </c>
      <c r="B1075" s="5">
        <f>TITRES_STAT!C1078</f>
        <v>0.68</v>
      </c>
      <c r="C1075" s="5">
        <f>TITRES_STAT!D1078</f>
        <v>0.68</v>
      </c>
      <c r="D1075" s="5">
        <f>TITRES_STAT!E1078</f>
        <v>60802</v>
      </c>
      <c r="E1075" s="2">
        <f t="shared" si="64"/>
        <v>4676105</v>
      </c>
      <c r="F1075" s="5" t="str">
        <f t="shared" si="67"/>
        <v>BULLISH</v>
      </c>
      <c r="G1075" s="5" t="str">
        <f t="shared" si="66"/>
        <v>STRONG</v>
      </c>
      <c r="H1075" s="5" t="str">
        <f t="shared" si="65"/>
        <v>CONFIRMED BULLISH</v>
      </c>
    </row>
    <row r="1076" spans="1:8" ht="13.5" x14ac:dyDescent="0.25">
      <c r="A1076" s="3">
        <f>TITRES_STAT!B1079</f>
        <v>43875</v>
      </c>
      <c r="B1076" s="5">
        <f>TITRES_STAT!C1079</f>
        <v>0.72</v>
      </c>
      <c r="C1076" s="5">
        <f>TITRES_STAT!D1079</f>
        <v>0.72</v>
      </c>
      <c r="D1076" s="5">
        <f>TITRES_STAT!E1079</f>
        <v>207943</v>
      </c>
      <c r="E1076" s="2">
        <f t="shared" si="64"/>
        <v>4884048</v>
      </c>
      <c r="F1076" s="5" t="str">
        <f t="shared" si="67"/>
        <v>BULLISH</v>
      </c>
      <c r="G1076" s="5" t="str">
        <f t="shared" si="66"/>
        <v>STRONG</v>
      </c>
      <c r="H1076" s="5" t="str">
        <f t="shared" si="65"/>
        <v>CONFIRMED BULLISH</v>
      </c>
    </row>
    <row r="1077" spans="1:8" ht="13.5" x14ac:dyDescent="0.25">
      <c r="A1077" s="3">
        <f>TITRES_STAT!B1080</f>
        <v>43878</v>
      </c>
      <c r="B1077" s="5">
        <f>TITRES_STAT!C1080</f>
        <v>0.71</v>
      </c>
      <c r="C1077" s="5">
        <f>TITRES_STAT!D1080</f>
        <v>0.71</v>
      </c>
      <c r="D1077" s="5">
        <f>TITRES_STAT!E1080</f>
        <v>101088</v>
      </c>
      <c r="E1077" s="2">
        <f t="shared" si="64"/>
        <v>4782960</v>
      </c>
      <c r="F1077" s="5" t="str">
        <f t="shared" si="67"/>
        <v>BULLISH</v>
      </c>
      <c r="G1077" s="5" t="str">
        <f t="shared" si="66"/>
        <v>STRONG</v>
      </c>
      <c r="H1077" s="5" t="str">
        <f t="shared" si="65"/>
        <v>CONFIRMED BULLISH</v>
      </c>
    </row>
    <row r="1078" spans="1:8" ht="13.5" x14ac:dyDescent="0.25">
      <c r="A1078" s="3">
        <f>TITRES_STAT!B1081</f>
        <v>43879</v>
      </c>
      <c r="B1078" s="5">
        <f>TITRES_STAT!C1081</f>
        <v>0.7</v>
      </c>
      <c r="C1078" s="5">
        <f>TITRES_STAT!D1081</f>
        <v>0.7</v>
      </c>
      <c r="D1078" s="5">
        <f>TITRES_STAT!E1081</f>
        <v>171714</v>
      </c>
      <c r="E1078" s="2">
        <f t="shared" si="64"/>
        <v>4611246</v>
      </c>
      <c r="F1078" s="5" t="str">
        <f t="shared" si="67"/>
        <v>BULLISH</v>
      </c>
      <c r="G1078" s="5" t="str">
        <f t="shared" si="66"/>
        <v>NEUTRAL</v>
      </c>
      <c r="H1078" s="5" t="str">
        <f t="shared" si="65"/>
        <v>CONFIRMED BULLISH</v>
      </c>
    </row>
    <row r="1079" spans="1:8" ht="13.5" x14ac:dyDescent="0.25">
      <c r="A1079" s="3">
        <f>TITRES_STAT!B1082</f>
        <v>43880</v>
      </c>
      <c r="B1079" s="5">
        <f>TITRES_STAT!C1082</f>
        <v>0.71</v>
      </c>
      <c r="C1079" s="5">
        <f>TITRES_STAT!D1082</f>
        <v>0.71</v>
      </c>
      <c r="D1079" s="5">
        <f>TITRES_STAT!E1082</f>
        <v>87464</v>
      </c>
      <c r="E1079" s="2">
        <f t="shared" si="64"/>
        <v>4698710</v>
      </c>
      <c r="F1079" s="5" t="str">
        <f t="shared" si="67"/>
        <v>BULLISH</v>
      </c>
      <c r="G1079" s="5" t="str">
        <f t="shared" si="66"/>
        <v>NEUTRAL</v>
      </c>
      <c r="H1079" s="5" t="str">
        <f t="shared" si="65"/>
        <v>CONFIRMED BULLISH</v>
      </c>
    </row>
    <row r="1080" spans="1:8" ht="13.5" x14ac:dyDescent="0.25">
      <c r="A1080" s="3">
        <f>TITRES_STAT!B1083</f>
        <v>43881</v>
      </c>
      <c r="B1080" s="5">
        <f>TITRES_STAT!C1083</f>
        <v>0.72</v>
      </c>
      <c r="C1080" s="5">
        <f>TITRES_STAT!D1083</f>
        <v>0.72</v>
      </c>
      <c r="D1080" s="5">
        <f>TITRES_STAT!E1083</f>
        <v>31744</v>
      </c>
      <c r="E1080" s="2">
        <f t="shared" si="64"/>
        <v>4730454</v>
      </c>
      <c r="F1080" s="5" t="str">
        <f t="shared" si="67"/>
        <v>BULLISH</v>
      </c>
      <c r="G1080" s="5" t="str">
        <f t="shared" si="66"/>
        <v>NEUTRAL</v>
      </c>
      <c r="H1080" s="5" t="str">
        <f t="shared" si="65"/>
        <v>CONFIRMED BULLISH</v>
      </c>
    </row>
    <row r="1081" spans="1:8" ht="13.5" x14ac:dyDescent="0.25">
      <c r="A1081" s="3">
        <f>TITRES_STAT!B1084</f>
        <v>43882</v>
      </c>
      <c r="B1081" s="5">
        <f>TITRES_STAT!C1084</f>
        <v>0.72</v>
      </c>
      <c r="C1081" s="5">
        <f>TITRES_STAT!D1084</f>
        <v>0.72</v>
      </c>
      <c r="D1081" s="5">
        <f>TITRES_STAT!E1084</f>
        <v>6930</v>
      </c>
      <c r="E1081" s="2">
        <f t="shared" si="64"/>
        <v>4730454</v>
      </c>
      <c r="F1081" s="5" t="str">
        <f t="shared" si="67"/>
        <v>BEARISH</v>
      </c>
      <c r="G1081" s="5" t="str">
        <f t="shared" si="66"/>
        <v>WEAK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0.7</v>
      </c>
      <c r="C1082" s="5">
        <f>TITRES_STAT!D1085</f>
        <v>0.7</v>
      </c>
      <c r="D1082" s="5">
        <f>TITRES_STAT!E1085</f>
        <v>13207</v>
      </c>
      <c r="E1082" s="2">
        <f t="shared" si="64"/>
        <v>4717247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CONFIRMED BEARISH</v>
      </c>
    </row>
    <row r="1083" spans="1:8" ht="13.5" x14ac:dyDescent="0.25">
      <c r="A1083" s="3">
        <f>TITRES_STAT!B1086</f>
        <v>43886</v>
      </c>
      <c r="B1083" s="5">
        <f>TITRES_STAT!C1086</f>
        <v>0.69</v>
      </c>
      <c r="C1083" s="5">
        <f>TITRES_STAT!D1086</f>
        <v>0.69</v>
      </c>
      <c r="D1083" s="5">
        <f>TITRES_STAT!E1086</f>
        <v>31194</v>
      </c>
      <c r="E1083" s="2">
        <f t="shared" si="64"/>
        <v>4686053</v>
      </c>
      <c r="F1083" s="5" t="str">
        <f t="shared" si="67"/>
        <v>BULLISH</v>
      </c>
      <c r="G1083" s="5" t="str">
        <f t="shared" si="66"/>
        <v>NEUTRAL</v>
      </c>
      <c r="H1083" s="5" t="str">
        <f t="shared" si="65"/>
        <v>BULLISH DIVERGENCE</v>
      </c>
    </row>
    <row r="1084" spans="1:8" ht="13.5" x14ac:dyDescent="0.25">
      <c r="A1084" s="3">
        <f>TITRES_STAT!B1087</f>
        <v>43887</v>
      </c>
      <c r="B1084" s="5">
        <f>TITRES_STAT!C1087</f>
        <v>0.7</v>
      </c>
      <c r="C1084" s="5">
        <f>TITRES_STAT!D1087</f>
        <v>0.7</v>
      </c>
      <c r="D1084" s="5">
        <f>TITRES_STAT!E1087</f>
        <v>2767</v>
      </c>
      <c r="E1084" s="2">
        <f t="shared" si="64"/>
        <v>4688820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43888</v>
      </c>
      <c r="B1085" s="5">
        <f>TITRES_STAT!C1088</f>
        <v>0.7</v>
      </c>
      <c r="C1085" s="5">
        <f>TITRES_STAT!D1088</f>
        <v>0.7</v>
      </c>
      <c r="D1085" s="5">
        <f>TITRES_STAT!E1088</f>
        <v>17197</v>
      </c>
      <c r="E1085" s="2">
        <f t="shared" si="64"/>
        <v>4688820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0.71</v>
      </c>
      <c r="C1086" s="5">
        <f>TITRES_STAT!D1089</f>
        <v>0.71</v>
      </c>
      <c r="D1086" s="5">
        <f>TITRES_STAT!E1089</f>
        <v>117488</v>
      </c>
      <c r="E1086" s="2">
        <f t="shared" si="64"/>
        <v>4806308</v>
      </c>
      <c r="F1086" s="5" t="str">
        <f t="shared" si="67"/>
        <v>BULLISH</v>
      </c>
      <c r="G1086" s="5" t="str">
        <f t="shared" si="66"/>
        <v>NEUTRAL</v>
      </c>
      <c r="H1086" s="5" t="str">
        <f t="shared" si="65"/>
        <v>BULLISH DIVERGENCE</v>
      </c>
    </row>
    <row r="1087" spans="1:8" ht="13.5" x14ac:dyDescent="0.25">
      <c r="A1087" s="3">
        <f>TITRES_STAT!B1090</f>
        <v>43892</v>
      </c>
      <c r="B1087" s="5">
        <f>TITRES_STAT!C1090</f>
        <v>0.71</v>
      </c>
      <c r="C1087" s="5">
        <f>TITRES_STAT!D1090</f>
        <v>0.71</v>
      </c>
      <c r="D1087" s="5">
        <f>TITRES_STAT!E1090</f>
        <v>22095</v>
      </c>
      <c r="E1087" s="2">
        <f t="shared" si="64"/>
        <v>4806308</v>
      </c>
      <c r="F1087" s="5" t="str">
        <f t="shared" si="67"/>
        <v>BULLISH</v>
      </c>
      <c r="G1087" s="5" t="str">
        <f t="shared" si="66"/>
        <v>NEUTRAL</v>
      </c>
      <c r="H1087" s="5" t="str">
        <f t="shared" si="65"/>
        <v>CONFIRMED BULLISH</v>
      </c>
    </row>
    <row r="1088" spans="1:8" ht="13.5" x14ac:dyDescent="0.25">
      <c r="A1088" s="3">
        <f>TITRES_STAT!B1091</f>
        <v>43893</v>
      </c>
      <c r="B1088" s="5">
        <f>TITRES_STAT!C1091</f>
        <v>0.71</v>
      </c>
      <c r="C1088" s="5">
        <f>TITRES_STAT!D1091</f>
        <v>0.71</v>
      </c>
      <c r="D1088" s="5">
        <f>TITRES_STAT!E1091</f>
        <v>76573</v>
      </c>
      <c r="E1088" s="2">
        <f t="shared" si="64"/>
        <v>4806308</v>
      </c>
      <c r="F1088" s="5" t="str">
        <f t="shared" si="67"/>
        <v>BULLISH</v>
      </c>
      <c r="G1088" s="5" t="str">
        <f t="shared" si="66"/>
        <v>STRONG</v>
      </c>
      <c r="H1088" s="5" t="str">
        <f t="shared" si="65"/>
        <v>CONFIRMED BULLISH</v>
      </c>
    </row>
    <row r="1089" spans="1:8" ht="13.5" x14ac:dyDescent="0.25">
      <c r="A1089" s="3">
        <f>TITRES_STAT!B1092</f>
        <v>43894</v>
      </c>
      <c r="B1089" s="5">
        <f>TITRES_STAT!C1092</f>
        <v>0.7</v>
      </c>
      <c r="C1089" s="5">
        <f>TITRES_STAT!D1092</f>
        <v>0.7</v>
      </c>
      <c r="D1089" s="5">
        <f>TITRES_STAT!E1092</f>
        <v>16624</v>
      </c>
      <c r="E1089" s="2">
        <f t="shared" si="64"/>
        <v>4789684</v>
      </c>
      <c r="F1089" s="5" t="str">
        <f t="shared" si="67"/>
        <v>BULLISH</v>
      </c>
      <c r="G1089" s="5" t="str">
        <f t="shared" si="66"/>
        <v>STRONG</v>
      </c>
      <c r="H1089" s="5" t="str">
        <f t="shared" si="65"/>
        <v>NEUTRAL</v>
      </c>
    </row>
    <row r="1090" spans="1:8" ht="13.5" x14ac:dyDescent="0.25">
      <c r="A1090" s="3">
        <f>TITRES_STAT!B1093</f>
        <v>43895</v>
      </c>
      <c r="B1090" s="5">
        <f>TITRES_STAT!C1093</f>
        <v>0.7</v>
      </c>
      <c r="C1090" s="5">
        <f>TITRES_STAT!D1093</f>
        <v>0.7</v>
      </c>
      <c r="D1090" s="5">
        <f>TITRES_STAT!E1093</f>
        <v>19266</v>
      </c>
      <c r="E1090" s="2">
        <f t="shared" si="64"/>
        <v>4789684</v>
      </c>
      <c r="F1090" s="5" t="str">
        <f t="shared" si="67"/>
        <v>BULLISH</v>
      </c>
      <c r="G1090" s="5" t="str">
        <f t="shared" si="66"/>
        <v>STRONG</v>
      </c>
      <c r="H1090" s="5" t="str">
        <f t="shared" si="65"/>
        <v>NEUTRAL</v>
      </c>
    </row>
    <row r="1091" spans="1:8" ht="13.5" x14ac:dyDescent="0.25">
      <c r="A1091" s="3">
        <f>TITRES_STAT!B1094</f>
        <v>43896</v>
      </c>
      <c r="B1091" s="5">
        <f>TITRES_STAT!C1094</f>
        <v>0.68</v>
      </c>
      <c r="C1091" s="5">
        <f>TITRES_STAT!D1094</f>
        <v>0.68</v>
      </c>
      <c r="D1091" s="5">
        <f>TITRES_STAT!E1094</f>
        <v>116787</v>
      </c>
      <c r="E1091" s="2">
        <f t="shared" si="64"/>
        <v>4672897</v>
      </c>
      <c r="F1091" s="5" t="str">
        <f t="shared" si="67"/>
        <v>BEARISH</v>
      </c>
      <c r="G1091" s="5" t="str">
        <f t="shared" si="66"/>
        <v>WEAK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0.67</v>
      </c>
      <c r="C1092" s="5">
        <f>TITRES_STAT!D1095</f>
        <v>0.67</v>
      </c>
      <c r="D1092" s="5">
        <f>TITRES_STAT!E1095</f>
        <v>68585</v>
      </c>
      <c r="E1092" s="2">
        <f t="shared" ref="E1092:E1155" si="68">IF(B1092&gt;B1091, E1091+D1092, IF(B1092&lt;B1091, E1091-D1092, E1091))</f>
        <v>4604312</v>
      </c>
      <c r="F1092" s="5" t="str">
        <f t="shared" si="67"/>
        <v>BEARISH</v>
      </c>
      <c r="G1092" s="5" t="str">
        <f t="shared" si="66"/>
        <v>WEAK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0.65</v>
      </c>
      <c r="C1093" s="5">
        <f>TITRES_STAT!D1096</f>
        <v>0.65</v>
      </c>
      <c r="D1093" s="5">
        <f>TITRES_STAT!E1096</f>
        <v>14084</v>
      </c>
      <c r="E1093" s="2">
        <f t="shared" si="68"/>
        <v>4590228</v>
      </c>
      <c r="F1093" s="5" t="str">
        <f t="shared" si="67"/>
        <v>BEARISH</v>
      </c>
      <c r="G1093" s="5" t="str">
        <f t="shared" si="66"/>
        <v>WEAK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0.63</v>
      </c>
      <c r="C1094" s="5">
        <f>TITRES_STAT!D1097</f>
        <v>0.63</v>
      </c>
      <c r="D1094" s="5">
        <f>TITRES_STAT!E1097</f>
        <v>43443</v>
      </c>
      <c r="E1094" s="2">
        <f t="shared" si="68"/>
        <v>4546785</v>
      </c>
      <c r="F1094" s="5" t="str">
        <f t="shared" si="67"/>
        <v>BEARISH</v>
      </c>
      <c r="G1094" s="5" t="str">
        <f t="shared" si="66"/>
        <v>WEAK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0.63</v>
      </c>
      <c r="C1095" s="5">
        <f>TITRES_STAT!D1098</f>
        <v>0.63</v>
      </c>
      <c r="D1095" s="5">
        <f>TITRES_STAT!E1098</f>
        <v>32514</v>
      </c>
      <c r="E1095" s="2">
        <f t="shared" si="68"/>
        <v>4546785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WEAK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0.64</v>
      </c>
      <c r="C1096" s="5">
        <f>TITRES_STAT!D1099</f>
        <v>0.64</v>
      </c>
      <c r="D1096" s="5">
        <f>TITRES_STAT!E1099</f>
        <v>67679</v>
      </c>
      <c r="E1096" s="2">
        <f t="shared" si="68"/>
        <v>4614464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0.62</v>
      </c>
      <c r="C1097" s="5">
        <f>TITRES_STAT!D1100</f>
        <v>0.62</v>
      </c>
      <c r="D1097" s="5">
        <f>TITRES_STAT!E1100</f>
        <v>13046</v>
      </c>
      <c r="E1097" s="2">
        <f t="shared" si="68"/>
        <v>4601418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0.61</v>
      </c>
      <c r="C1098" s="5">
        <f>TITRES_STAT!D1101</f>
        <v>0.61</v>
      </c>
      <c r="D1098" s="5">
        <f>TITRES_STAT!E1101</f>
        <v>46</v>
      </c>
      <c r="E1098" s="2">
        <f t="shared" si="68"/>
        <v>4601372</v>
      </c>
      <c r="F1098" s="5" t="str">
        <f t="shared" si="71"/>
        <v>BULLISH</v>
      </c>
      <c r="G1098" s="5" t="str">
        <f t="shared" si="70"/>
        <v>NEUTRAL</v>
      </c>
      <c r="H1098" s="5" t="str">
        <f t="shared" si="69"/>
        <v>BULLISH DIVERGENCE</v>
      </c>
    </row>
    <row r="1099" spans="1:8" ht="13.5" x14ac:dyDescent="0.25">
      <c r="A1099" s="3">
        <f>TITRES_STAT!B1102</f>
        <v>43908</v>
      </c>
      <c r="B1099" s="5">
        <f>TITRES_STAT!C1102</f>
        <v>0.6</v>
      </c>
      <c r="C1099" s="5">
        <f>TITRES_STAT!D1102</f>
        <v>0.6</v>
      </c>
      <c r="D1099" s="5">
        <f>TITRES_STAT!E1102</f>
        <v>122</v>
      </c>
      <c r="E1099" s="2">
        <f t="shared" si="68"/>
        <v>4601250</v>
      </c>
      <c r="F1099" s="5" t="str">
        <f t="shared" si="71"/>
        <v>BULLISH</v>
      </c>
      <c r="G1099" s="5" t="str">
        <f t="shared" si="70"/>
        <v>NEUTRAL</v>
      </c>
      <c r="H1099" s="5" t="str">
        <f t="shared" si="69"/>
        <v>BULLISH DIVERGENCE</v>
      </c>
    </row>
    <row r="1100" spans="1:8" ht="13.5" x14ac:dyDescent="0.25">
      <c r="A1100" s="3">
        <f>TITRES_STAT!B1103</f>
        <v>43909</v>
      </c>
      <c r="B1100" s="5">
        <f>TITRES_STAT!C1103</f>
        <v>0.59</v>
      </c>
      <c r="C1100" s="5">
        <f>TITRES_STAT!D1103</f>
        <v>0.59</v>
      </c>
      <c r="D1100" s="5">
        <f>TITRES_STAT!E1103</f>
        <v>12050</v>
      </c>
      <c r="E1100" s="2">
        <f t="shared" si="68"/>
        <v>4589200</v>
      </c>
      <c r="F1100" s="5" t="str">
        <f t="shared" si="71"/>
        <v>BULLISH</v>
      </c>
      <c r="G1100" s="5" t="str">
        <f t="shared" si="70"/>
        <v>NEUTRAL</v>
      </c>
      <c r="H1100" s="5" t="str">
        <f t="shared" si="69"/>
        <v>BULLISH DIVERGENCE</v>
      </c>
    </row>
    <row r="1101" spans="1:8" ht="13.5" x14ac:dyDescent="0.25">
      <c r="A1101" s="3">
        <f>TITRES_STAT!B1104</f>
        <v>43913</v>
      </c>
      <c r="B1101" s="5">
        <f>TITRES_STAT!C1104</f>
        <v>0.59</v>
      </c>
      <c r="C1101" s="5">
        <f>TITRES_STAT!D1104</f>
        <v>0.59</v>
      </c>
      <c r="D1101" s="5">
        <f>TITRES_STAT!E1104</f>
        <v>1652</v>
      </c>
      <c r="E1101" s="2">
        <f t="shared" si="68"/>
        <v>4589200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0.59</v>
      </c>
      <c r="C1102" s="5">
        <f>TITRES_STAT!D1105</f>
        <v>0.59</v>
      </c>
      <c r="D1102" s="5">
        <f>TITRES_STAT!E1105</f>
        <v>4164</v>
      </c>
      <c r="E1102" s="2">
        <f t="shared" si="68"/>
        <v>4589200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0.6</v>
      </c>
      <c r="C1103" s="5">
        <f>TITRES_STAT!D1106</f>
        <v>0.6</v>
      </c>
      <c r="D1103" s="5">
        <f>TITRES_STAT!E1106</f>
        <v>8201</v>
      </c>
      <c r="E1103" s="2">
        <f t="shared" si="68"/>
        <v>4597401</v>
      </c>
      <c r="F1103" s="5" t="str">
        <f t="shared" si="71"/>
        <v>BEARISH</v>
      </c>
      <c r="G1103" s="5" t="str">
        <f t="shared" si="70"/>
        <v>NEUTRAL</v>
      </c>
      <c r="H1103" s="5" t="str">
        <f t="shared" si="69"/>
        <v>CONFIRMED BEARISH</v>
      </c>
    </row>
    <row r="1104" spans="1:8" ht="13.5" x14ac:dyDescent="0.25">
      <c r="A1104" s="3">
        <f>TITRES_STAT!B1107</f>
        <v>43916</v>
      </c>
      <c r="B1104" s="5">
        <f>TITRES_STAT!C1107</f>
        <v>0.59</v>
      </c>
      <c r="C1104" s="5">
        <f>TITRES_STAT!D1107</f>
        <v>0.59</v>
      </c>
      <c r="D1104" s="5">
        <f>TITRES_STAT!E1107</f>
        <v>1279</v>
      </c>
      <c r="E1104" s="2">
        <f t="shared" si="68"/>
        <v>4596122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CONFIRMED BEARISH</v>
      </c>
    </row>
    <row r="1105" spans="1:8" ht="13.5" x14ac:dyDescent="0.25">
      <c r="A1105" s="3">
        <f>TITRES_STAT!B1108</f>
        <v>43917</v>
      </c>
      <c r="B1105" s="5">
        <f>TITRES_STAT!C1108</f>
        <v>0.57999999999999996</v>
      </c>
      <c r="C1105" s="5">
        <f>TITRES_STAT!D1108</f>
        <v>0.57999999999999996</v>
      </c>
      <c r="D1105" s="5">
        <f>TITRES_STAT!E1108</f>
        <v>3336</v>
      </c>
      <c r="E1105" s="2">
        <f t="shared" si="68"/>
        <v>4592786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BULLISH DIVERGENCE</v>
      </c>
    </row>
    <row r="1106" spans="1:8" ht="13.5" x14ac:dyDescent="0.25">
      <c r="A1106" s="3">
        <f>TITRES_STAT!B1109</f>
        <v>43920</v>
      </c>
      <c r="B1106" s="5">
        <f>TITRES_STAT!C1109</f>
        <v>0.57999999999999996</v>
      </c>
      <c r="C1106" s="5">
        <f>TITRES_STAT!D1109</f>
        <v>0.57999999999999996</v>
      </c>
      <c r="D1106" s="5">
        <f>TITRES_STAT!E1109</f>
        <v>5828</v>
      </c>
      <c r="E1106" s="2">
        <f t="shared" si="68"/>
        <v>4592786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BULLISH DIVERGENCE</v>
      </c>
    </row>
    <row r="1107" spans="1:8" ht="13.5" x14ac:dyDescent="0.25">
      <c r="A1107" s="3">
        <f>TITRES_STAT!B1110</f>
        <v>43921</v>
      </c>
      <c r="B1107" s="5">
        <f>TITRES_STAT!C1110</f>
        <v>0.57999999999999996</v>
      </c>
      <c r="C1107" s="5">
        <f>TITRES_STAT!D1110</f>
        <v>0.57999999999999996</v>
      </c>
      <c r="D1107" s="5">
        <f>TITRES_STAT!E1110</f>
        <v>4814</v>
      </c>
      <c r="E1107" s="2">
        <f t="shared" si="68"/>
        <v>4592786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BULLISH DIVERGENCE</v>
      </c>
    </row>
    <row r="1108" spans="1:8" ht="13.5" x14ac:dyDescent="0.25">
      <c r="A1108" s="3">
        <f>TITRES_STAT!B1111</f>
        <v>43922</v>
      </c>
      <c r="B1108" s="5">
        <f>TITRES_STAT!C1111</f>
        <v>0.59</v>
      </c>
      <c r="C1108" s="5">
        <f>TITRES_STAT!D1111</f>
        <v>0.59</v>
      </c>
      <c r="D1108" s="5">
        <f>TITRES_STAT!E1111</f>
        <v>2017</v>
      </c>
      <c r="E1108" s="2">
        <f t="shared" si="68"/>
        <v>4594803</v>
      </c>
      <c r="F1108" s="5" t="str">
        <f t="shared" si="71"/>
        <v>BEARISH</v>
      </c>
      <c r="G1108" s="5" t="str">
        <f t="shared" si="70"/>
        <v>NEUTRAL</v>
      </c>
      <c r="H1108" s="5" t="str">
        <f t="shared" si="69"/>
        <v>CONFIRMED BEARISH</v>
      </c>
    </row>
    <row r="1109" spans="1:8" ht="13.5" x14ac:dyDescent="0.25">
      <c r="A1109" s="3">
        <f>TITRES_STAT!B1112</f>
        <v>43923</v>
      </c>
      <c r="B1109" s="5">
        <f>TITRES_STAT!C1112</f>
        <v>0.57999999999999996</v>
      </c>
      <c r="C1109" s="5">
        <f>TITRES_STAT!D1112</f>
        <v>0.57999999999999996</v>
      </c>
      <c r="D1109" s="5">
        <f>TITRES_STAT!E1112</f>
        <v>13110</v>
      </c>
      <c r="E1109" s="2">
        <f t="shared" si="68"/>
        <v>4581693</v>
      </c>
      <c r="F1109" s="5" t="str">
        <f t="shared" si="71"/>
        <v>BEARISH</v>
      </c>
      <c r="G1109" s="5" t="str">
        <f t="shared" si="70"/>
        <v>NEUTRAL</v>
      </c>
      <c r="H1109" s="5" t="str">
        <f t="shared" si="69"/>
        <v>CONFIRMED BEARISH</v>
      </c>
    </row>
    <row r="1110" spans="1:8" ht="13.5" x14ac:dyDescent="0.25">
      <c r="A1110" s="3">
        <f>TITRES_STAT!B1113</f>
        <v>43924</v>
      </c>
      <c r="B1110" s="5">
        <f>TITRES_STAT!C1113</f>
        <v>0.56999999999999995</v>
      </c>
      <c r="C1110" s="5">
        <f>TITRES_STAT!D1113</f>
        <v>0.56999999999999995</v>
      </c>
      <c r="D1110" s="5">
        <f>TITRES_STAT!E1113</f>
        <v>19979</v>
      </c>
      <c r="E1110" s="2">
        <f t="shared" si="68"/>
        <v>4561714</v>
      </c>
      <c r="F1110" s="5" t="str">
        <f t="shared" si="71"/>
        <v>BEARISH</v>
      </c>
      <c r="G1110" s="5" t="str">
        <f t="shared" si="70"/>
        <v>NEUTRAL</v>
      </c>
      <c r="H1110" s="5" t="str">
        <f t="shared" si="69"/>
        <v>CONFIRMED BEARISH</v>
      </c>
    </row>
    <row r="1111" spans="1:8" ht="13.5" x14ac:dyDescent="0.25">
      <c r="A1111" s="3">
        <f>TITRES_STAT!B1114</f>
        <v>43927</v>
      </c>
      <c r="B1111" s="5">
        <f>TITRES_STAT!C1114</f>
        <v>0.56000000000000005</v>
      </c>
      <c r="C1111" s="5">
        <f>TITRES_STAT!D1114</f>
        <v>0.56000000000000005</v>
      </c>
      <c r="D1111" s="5">
        <f>TITRES_STAT!E1114</f>
        <v>14300</v>
      </c>
      <c r="E1111" s="2">
        <f t="shared" si="68"/>
        <v>4547414</v>
      </c>
      <c r="F1111" s="5" t="str">
        <f t="shared" si="71"/>
        <v>BEARISH</v>
      </c>
      <c r="G1111" s="5" t="str">
        <f t="shared" si="70"/>
        <v>NEUTRAL</v>
      </c>
      <c r="H1111" s="5" t="str">
        <f t="shared" si="69"/>
        <v>CONFIRMED BEARISH</v>
      </c>
    </row>
    <row r="1112" spans="1:8" ht="13.5" x14ac:dyDescent="0.25">
      <c r="A1112" s="3">
        <f>TITRES_STAT!B1115</f>
        <v>43928</v>
      </c>
      <c r="B1112" s="5">
        <f>TITRES_STAT!C1115</f>
        <v>0.55000000000000004</v>
      </c>
      <c r="C1112" s="5">
        <f>TITRES_STAT!D1115</f>
        <v>0.55000000000000004</v>
      </c>
      <c r="D1112" s="5">
        <f>TITRES_STAT!E1115</f>
        <v>9269</v>
      </c>
      <c r="E1112" s="2">
        <f t="shared" si="68"/>
        <v>4538145</v>
      </c>
      <c r="F1112" s="5" t="str">
        <f t="shared" si="71"/>
        <v>BEARISH</v>
      </c>
      <c r="G1112" s="5" t="str">
        <f t="shared" si="70"/>
        <v>NEUTRAL</v>
      </c>
      <c r="H1112" s="5" t="str">
        <f t="shared" si="69"/>
        <v>CONFIRMED BEARISH</v>
      </c>
    </row>
    <row r="1113" spans="1:8" ht="13.5" x14ac:dyDescent="0.25">
      <c r="A1113" s="3">
        <f>TITRES_STAT!B1116</f>
        <v>43929</v>
      </c>
      <c r="B1113" s="5">
        <f>TITRES_STAT!C1116</f>
        <v>0.54</v>
      </c>
      <c r="C1113" s="5">
        <f>TITRES_STAT!D1116</f>
        <v>0.54</v>
      </c>
      <c r="D1113" s="5">
        <f>TITRES_STAT!E1116</f>
        <v>1958</v>
      </c>
      <c r="E1113" s="2">
        <f t="shared" si="68"/>
        <v>4536187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CONFIRMED BEARISH</v>
      </c>
    </row>
    <row r="1114" spans="1:8" ht="13.5" x14ac:dyDescent="0.25">
      <c r="A1114" s="3">
        <f>TITRES_STAT!B1117</f>
        <v>43934</v>
      </c>
      <c r="B1114" s="5">
        <f>TITRES_STAT!C1117</f>
        <v>0.55000000000000004</v>
      </c>
      <c r="C1114" s="5">
        <f>TITRES_STAT!D1117</f>
        <v>0.55000000000000004</v>
      </c>
      <c r="D1114" s="5">
        <f>TITRES_STAT!E1117</f>
        <v>15595</v>
      </c>
      <c r="E1114" s="2">
        <f t="shared" si="68"/>
        <v>4551782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0.55000000000000004</v>
      </c>
      <c r="C1115" s="5">
        <f>TITRES_STAT!D1118</f>
        <v>0.55000000000000004</v>
      </c>
      <c r="D1115" s="5">
        <f>TITRES_STAT!E1118</f>
        <v>20297</v>
      </c>
      <c r="E1115" s="2">
        <f t="shared" si="68"/>
        <v>4551782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CONFIRMED BEARISH</v>
      </c>
    </row>
    <row r="1116" spans="1:8" ht="13.5" x14ac:dyDescent="0.25">
      <c r="A1116" s="3">
        <f>TITRES_STAT!B1119</f>
        <v>43936</v>
      </c>
      <c r="B1116" s="5">
        <f>TITRES_STAT!C1119</f>
        <v>0.54</v>
      </c>
      <c r="C1116" s="5">
        <f>TITRES_STAT!D1119</f>
        <v>0.54</v>
      </c>
      <c r="D1116" s="5">
        <f>TITRES_STAT!E1119</f>
        <v>5751</v>
      </c>
      <c r="E1116" s="2">
        <f t="shared" si="68"/>
        <v>4546031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CONFIRMED BEARISH</v>
      </c>
    </row>
    <row r="1117" spans="1:8" ht="13.5" x14ac:dyDescent="0.25">
      <c r="A1117" s="3">
        <f>TITRES_STAT!B1120</f>
        <v>43937</v>
      </c>
      <c r="B1117" s="5">
        <f>TITRES_STAT!C1120</f>
        <v>0.53</v>
      </c>
      <c r="C1117" s="5">
        <f>TITRES_STAT!D1120</f>
        <v>0.53</v>
      </c>
      <c r="D1117" s="5">
        <f>TITRES_STAT!E1120</f>
        <v>1000</v>
      </c>
      <c r="E1117" s="2">
        <f t="shared" si="68"/>
        <v>4545031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BULLISH DIVERGENCE</v>
      </c>
    </row>
    <row r="1118" spans="1:8" ht="13.5" x14ac:dyDescent="0.25">
      <c r="A1118" s="3">
        <f>TITRES_STAT!B1121</f>
        <v>43938</v>
      </c>
      <c r="B1118" s="5">
        <f>TITRES_STAT!C1121</f>
        <v>0.52</v>
      </c>
      <c r="C1118" s="5">
        <f>TITRES_STAT!D1121</f>
        <v>0.52</v>
      </c>
      <c r="D1118" s="5">
        <f>TITRES_STAT!E1121</f>
        <v>32338</v>
      </c>
      <c r="E1118" s="2">
        <f t="shared" si="68"/>
        <v>4512693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CONFIRMED BEARISH</v>
      </c>
    </row>
    <row r="1119" spans="1:8" ht="13.5" x14ac:dyDescent="0.25">
      <c r="A1119" s="3">
        <f>TITRES_STAT!B1122</f>
        <v>43941</v>
      </c>
      <c r="B1119" s="5">
        <f>TITRES_STAT!C1122</f>
        <v>0.53</v>
      </c>
      <c r="C1119" s="5">
        <f>TITRES_STAT!D1122</f>
        <v>0.53</v>
      </c>
      <c r="D1119" s="5">
        <f>TITRES_STAT!E1122</f>
        <v>615</v>
      </c>
      <c r="E1119" s="2">
        <f t="shared" si="68"/>
        <v>4513308</v>
      </c>
      <c r="F1119" s="5" t="str">
        <f t="shared" si="71"/>
        <v>BEARISH</v>
      </c>
      <c r="G1119" s="5" t="str">
        <f t="shared" si="70"/>
        <v>NEUTRAL</v>
      </c>
      <c r="H1119" s="5" t="str">
        <f t="shared" si="69"/>
        <v>CONFIRMED BEARISH</v>
      </c>
    </row>
    <row r="1120" spans="1:8" ht="13.5" x14ac:dyDescent="0.25">
      <c r="A1120" s="3">
        <f>TITRES_STAT!B1123</f>
        <v>43942</v>
      </c>
      <c r="B1120" s="5">
        <f>TITRES_STAT!C1123</f>
        <v>0.54</v>
      </c>
      <c r="C1120" s="5">
        <f>TITRES_STAT!D1123</f>
        <v>0.54</v>
      </c>
      <c r="D1120" s="5">
        <f>TITRES_STAT!E1123</f>
        <v>15727</v>
      </c>
      <c r="E1120" s="2">
        <f t="shared" si="68"/>
        <v>4529035</v>
      </c>
      <c r="F1120" s="5" t="str">
        <f t="shared" si="71"/>
        <v>BEARISH</v>
      </c>
      <c r="G1120" s="5" t="str">
        <f t="shared" si="70"/>
        <v>NEUTRAL</v>
      </c>
      <c r="H1120" s="5" t="str">
        <f t="shared" si="69"/>
        <v>CONFIRMED BEARISH</v>
      </c>
    </row>
    <row r="1121" spans="1:8" ht="13.5" x14ac:dyDescent="0.25">
      <c r="A1121" s="3">
        <f>TITRES_STAT!B1124</f>
        <v>43943</v>
      </c>
      <c r="B1121" s="5">
        <f>TITRES_STAT!C1124</f>
        <v>0.55000000000000004</v>
      </c>
      <c r="C1121" s="5">
        <f>TITRES_STAT!D1124</f>
        <v>0.55000000000000004</v>
      </c>
      <c r="D1121" s="5">
        <f>TITRES_STAT!E1124</f>
        <v>1182</v>
      </c>
      <c r="E1121" s="2">
        <f t="shared" si="68"/>
        <v>4530217</v>
      </c>
      <c r="F1121" s="5" t="str">
        <f t="shared" si="71"/>
        <v>BEARISH</v>
      </c>
      <c r="G1121" s="5" t="str">
        <f t="shared" si="70"/>
        <v>NEUTRAL</v>
      </c>
      <c r="H1121" s="5" t="str">
        <f t="shared" si="69"/>
        <v>BEARISH DIVERGENCE</v>
      </c>
    </row>
    <row r="1122" spans="1:8" ht="13.5" x14ac:dyDescent="0.25">
      <c r="A1122" s="3">
        <f>TITRES_STAT!B1125</f>
        <v>43944</v>
      </c>
      <c r="B1122" s="5">
        <f>TITRES_STAT!C1125</f>
        <v>0.55000000000000004</v>
      </c>
      <c r="C1122" s="5">
        <f>TITRES_STAT!D1125</f>
        <v>0.55000000000000004</v>
      </c>
      <c r="D1122" s="5">
        <f>TITRES_STAT!E1125</f>
        <v>677</v>
      </c>
      <c r="E1122" s="2">
        <f t="shared" si="68"/>
        <v>4530217</v>
      </c>
      <c r="F1122" s="5" t="str">
        <f t="shared" si="71"/>
        <v>BEARISH</v>
      </c>
      <c r="G1122" s="5" t="str">
        <f t="shared" si="70"/>
        <v>NEUTRAL</v>
      </c>
      <c r="H1122" s="5" t="str">
        <f t="shared" si="69"/>
        <v>BEARISH DIVERGENCE</v>
      </c>
    </row>
    <row r="1123" spans="1:8" ht="13.5" x14ac:dyDescent="0.25">
      <c r="A1123" s="3">
        <f>TITRES_STAT!B1126</f>
        <v>43945</v>
      </c>
      <c r="B1123" s="5">
        <f>TITRES_STAT!C1126</f>
        <v>0.55000000000000004</v>
      </c>
      <c r="C1123" s="5">
        <f>TITRES_STAT!D1126</f>
        <v>0.55000000000000004</v>
      </c>
      <c r="D1123" s="5">
        <f>TITRES_STAT!E1126</f>
        <v>4143</v>
      </c>
      <c r="E1123" s="2">
        <f t="shared" si="68"/>
        <v>4530217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43948</v>
      </c>
      <c r="B1124" s="5">
        <f>TITRES_STAT!C1127</f>
        <v>0.56000000000000005</v>
      </c>
      <c r="C1124" s="5">
        <f>TITRES_STAT!D1127</f>
        <v>0.56000000000000005</v>
      </c>
      <c r="D1124" s="5">
        <f>TITRES_STAT!E1127</f>
        <v>11</v>
      </c>
      <c r="E1124" s="2">
        <f t="shared" si="68"/>
        <v>4530228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CONFIRMED BULLISH</v>
      </c>
    </row>
    <row r="1125" spans="1:8" ht="13.5" x14ac:dyDescent="0.25">
      <c r="A1125" s="3">
        <f>TITRES_STAT!B1128</f>
        <v>43949</v>
      </c>
      <c r="B1125" s="5">
        <f>TITRES_STAT!C1128</f>
        <v>0.55000000000000004</v>
      </c>
      <c r="C1125" s="5">
        <f>TITRES_STAT!D1128</f>
        <v>0.55000000000000004</v>
      </c>
      <c r="D1125" s="5">
        <f>TITRES_STAT!E1128</f>
        <v>1269</v>
      </c>
      <c r="E1125" s="2">
        <f t="shared" si="68"/>
        <v>4528959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BEARISH DIVERGENCE</v>
      </c>
    </row>
    <row r="1126" spans="1:8" ht="13.5" x14ac:dyDescent="0.25">
      <c r="A1126" s="3">
        <f>TITRES_STAT!B1129</f>
        <v>43950</v>
      </c>
      <c r="B1126" s="5">
        <f>TITRES_STAT!C1129</f>
        <v>0.54</v>
      </c>
      <c r="C1126" s="5">
        <f>TITRES_STAT!D1129</f>
        <v>0.54</v>
      </c>
      <c r="D1126" s="5">
        <f>TITRES_STAT!E1129</f>
        <v>2767</v>
      </c>
      <c r="E1126" s="2">
        <f t="shared" si="68"/>
        <v>4526192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0.54</v>
      </c>
      <c r="C1127" s="5">
        <f>TITRES_STAT!D1130</f>
        <v>0.54</v>
      </c>
      <c r="D1127" s="5">
        <f>TITRES_STAT!E1130</f>
        <v>370</v>
      </c>
      <c r="E1127" s="2">
        <f t="shared" si="68"/>
        <v>4526192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0.53</v>
      </c>
      <c r="C1128" s="5">
        <f>TITRES_STAT!D1131</f>
        <v>0.53</v>
      </c>
      <c r="D1128" s="5">
        <f>TITRES_STAT!E1131</f>
        <v>3105</v>
      </c>
      <c r="E1128" s="2">
        <f t="shared" si="68"/>
        <v>4523087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0.54</v>
      </c>
      <c r="C1129" s="5">
        <f>TITRES_STAT!D1132</f>
        <v>0.54</v>
      </c>
      <c r="D1129" s="5">
        <f>TITRES_STAT!E1132</f>
        <v>33705</v>
      </c>
      <c r="E1129" s="2">
        <f t="shared" si="68"/>
        <v>4556792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BULLISH DIVERGENCE</v>
      </c>
    </row>
    <row r="1130" spans="1:8" ht="13.5" x14ac:dyDescent="0.25">
      <c r="A1130" s="3">
        <f>TITRES_STAT!B1133</f>
        <v>43957</v>
      </c>
      <c r="B1130" s="5">
        <f>TITRES_STAT!C1133</f>
        <v>0.54</v>
      </c>
      <c r="C1130" s="5">
        <f>TITRES_STAT!D1133</f>
        <v>0.54</v>
      </c>
      <c r="D1130" s="5">
        <f>TITRES_STAT!E1133</f>
        <v>24215</v>
      </c>
      <c r="E1130" s="2">
        <f t="shared" si="68"/>
        <v>4556792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BULLISH DIVERGENCE</v>
      </c>
    </row>
    <row r="1131" spans="1:8" ht="13.5" x14ac:dyDescent="0.25">
      <c r="A1131" s="3">
        <f>TITRES_STAT!B1134</f>
        <v>43958</v>
      </c>
      <c r="B1131" s="5">
        <f>TITRES_STAT!C1134</f>
        <v>0.54</v>
      </c>
      <c r="C1131" s="5">
        <f>TITRES_STAT!D1134</f>
        <v>0.54</v>
      </c>
      <c r="D1131" s="5">
        <f>TITRES_STAT!E1134</f>
        <v>13851</v>
      </c>
      <c r="E1131" s="2">
        <f t="shared" si="68"/>
        <v>4556792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0.53</v>
      </c>
      <c r="C1132" s="5">
        <f>TITRES_STAT!D1135</f>
        <v>0.53</v>
      </c>
      <c r="D1132" s="5">
        <f>TITRES_STAT!E1135</f>
        <v>6989</v>
      </c>
      <c r="E1132" s="2">
        <f t="shared" si="68"/>
        <v>4549803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BULLISH DIVERGENCE</v>
      </c>
    </row>
    <row r="1133" spans="1:8" ht="13.5" x14ac:dyDescent="0.25">
      <c r="A1133" s="3">
        <f>TITRES_STAT!B1136</f>
        <v>43962</v>
      </c>
      <c r="B1133" s="5">
        <f>TITRES_STAT!C1136</f>
        <v>0.54</v>
      </c>
      <c r="C1133" s="5">
        <f>TITRES_STAT!D1136</f>
        <v>0.54</v>
      </c>
      <c r="D1133" s="5">
        <f>TITRES_STAT!E1136</f>
        <v>28525</v>
      </c>
      <c r="E1133" s="2">
        <f t="shared" si="68"/>
        <v>4578328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CONFIRMED BULLISH</v>
      </c>
    </row>
    <row r="1134" spans="1:8" ht="13.5" x14ac:dyDescent="0.25">
      <c r="A1134" s="3">
        <f>TITRES_STAT!B1137</f>
        <v>43963</v>
      </c>
      <c r="B1134" s="5">
        <f>TITRES_STAT!C1137</f>
        <v>0.54</v>
      </c>
      <c r="C1134" s="5">
        <f>TITRES_STAT!D1137</f>
        <v>0.54</v>
      </c>
      <c r="D1134" s="5">
        <f>TITRES_STAT!E1137</f>
        <v>29032</v>
      </c>
      <c r="E1134" s="2">
        <f t="shared" si="68"/>
        <v>4578328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43964</v>
      </c>
      <c r="B1135" s="5">
        <f>TITRES_STAT!C1138</f>
        <v>0.54</v>
      </c>
      <c r="C1135" s="5">
        <f>TITRES_STAT!D1138</f>
        <v>0.54</v>
      </c>
      <c r="D1135" s="5">
        <f>TITRES_STAT!E1138</f>
        <v>2807</v>
      </c>
      <c r="E1135" s="2">
        <f t="shared" si="68"/>
        <v>4578328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43965</v>
      </c>
      <c r="B1136" s="5">
        <f>TITRES_STAT!C1139</f>
        <v>0.54</v>
      </c>
      <c r="C1136" s="5">
        <f>TITRES_STAT!D1139</f>
        <v>0.54</v>
      </c>
      <c r="D1136" s="5">
        <f>TITRES_STAT!E1139</f>
        <v>3351</v>
      </c>
      <c r="E1136" s="2">
        <f t="shared" si="68"/>
        <v>4578328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0.54</v>
      </c>
      <c r="C1137" s="5">
        <f>TITRES_STAT!D1140</f>
        <v>0.54</v>
      </c>
      <c r="D1137" s="5">
        <f>TITRES_STAT!E1140</f>
        <v>35745</v>
      </c>
      <c r="E1137" s="2">
        <f t="shared" si="68"/>
        <v>4578328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43969</v>
      </c>
      <c r="B1138" s="5">
        <f>TITRES_STAT!C1141</f>
        <v>0.53</v>
      </c>
      <c r="C1138" s="5">
        <f>TITRES_STAT!D1141</f>
        <v>0.53</v>
      </c>
      <c r="D1138" s="5">
        <f>TITRES_STAT!E1141</f>
        <v>12492</v>
      </c>
      <c r="E1138" s="2">
        <f t="shared" si="68"/>
        <v>4565836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0.52</v>
      </c>
      <c r="C1139" s="5">
        <f>TITRES_STAT!D1142</f>
        <v>0.52</v>
      </c>
      <c r="D1139" s="5">
        <f>TITRES_STAT!E1142</f>
        <v>1733</v>
      </c>
      <c r="E1139" s="2">
        <f t="shared" si="68"/>
        <v>4564103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0.52</v>
      </c>
      <c r="C1140" s="5">
        <f>TITRES_STAT!D1143</f>
        <v>0.52</v>
      </c>
      <c r="D1140" s="5">
        <f>TITRES_STAT!E1143</f>
        <v>1505</v>
      </c>
      <c r="E1140" s="2">
        <f t="shared" si="68"/>
        <v>4564103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0.53</v>
      </c>
      <c r="C1141" s="5">
        <f>TITRES_STAT!D1144</f>
        <v>0.53</v>
      </c>
      <c r="D1141" s="5">
        <f>TITRES_STAT!E1144</f>
        <v>501</v>
      </c>
      <c r="E1141" s="2">
        <f t="shared" si="68"/>
        <v>4564604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0.54</v>
      </c>
      <c r="C1142" s="5">
        <f>TITRES_STAT!D1145</f>
        <v>0.54</v>
      </c>
      <c r="D1142" s="5">
        <f>TITRES_STAT!E1145</f>
        <v>1498</v>
      </c>
      <c r="E1142" s="2">
        <f t="shared" si="68"/>
        <v>4566102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NEUTRAL</v>
      </c>
    </row>
    <row r="1143" spans="1:8" ht="13.5" x14ac:dyDescent="0.25">
      <c r="A1143" s="3">
        <f>TITRES_STAT!B1146</f>
        <v>43977</v>
      </c>
      <c r="B1143" s="5">
        <f>TITRES_STAT!C1146</f>
        <v>0.55000000000000004</v>
      </c>
      <c r="C1143" s="5">
        <f>TITRES_STAT!D1146</f>
        <v>0.55000000000000004</v>
      </c>
      <c r="D1143" s="5">
        <f>TITRES_STAT!E1146</f>
        <v>5434</v>
      </c>
      <c r="E1143" s="2">
        <f t="shared" si="68"/>
        <v>4571536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CONFIRMED BULLISH</v>
      </c>
    </row>
    <row r="1144" spans="1:8" ht="13.5" x14ac:dyDescent="0.25">
      <c r="A1144" s="3">
        <f>TITRES_STAT!B1147</f>
        <v>43978</v>
      </c>
      <c r="B1144" s="5">
        <f>TITRES_STAT!C1147</f>
        <v>0.56000000000000005</v>
      </c>
      <c r="C1144" s="5">
        <f>TITRES_STAT!D1147</f>
        <v>0.56000000000000005</v>
      </c>
      <c r="D1144" s="5">
        <f>TITRES_STAT!E1147</f>
        <v>2795</v>
      </c>
      <c r="E1144" s="2">
        <f t="shared" si="68"/>
        <v>4574331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43979</v>
      </c>
      <c r="B1145" s="5">
        <f>TITRES_STAT!C1148</f>
        <v>0.56999999999999995</v>
      </c>
      <c r="C1145" s="5">
        <f>TITRES_STAT!D1148</f>
        <v>0.56999999999999995</v>
      </c>
      <c r="D1145" s="5">
        <f>TITRES_STAT!E1148</f>
        <v>14776</v>
      </c>
      <c r="E1145" s="2">
        <f t="shared" si="68"/>
        <v>4589107</v>
      </c>
      <c r="F1145" s="5" t="str">
        <f t="shared" si="71"/>
        <v>BULLISH</v>
      </c>
      <c r="G1145" s="5" t="str">
        <f t="shared" si="70"/>
        <v>NEUTRAL</v>
      </c>
      <c r="H1145" s="5" t="str">
        <f t="shared" si="69"/>
        <v>CONFIRMED BULLISH</v>
      </c>
    </row>
    <row r="1146" spans="1:8" ht="13.5" x14ac:dyDescent="0.25">
      <c r="A1146" s="3">
        <f>TITRES_STAT!B1149</f>
        <v>43980</v>
      </c>
      <c r="B1146" s="5">
        <f>TITRES_STAT!C1149</f>
        <v>0.57999999999999996</v>
      </c>
      <c r="C1146" s="5">
        <f>TITRES_STAT!D1149</f>
        <v>0.57999999999999996</v>
      </c>
      <c r="D1146" s="5">
        <f>TITRES_STAT!E1149</f>
        <v>0</v>
      </c>
      <c r="E1146" s="2">
        <f t="shared" si="68"/>
        <v>4589107</v>
      </c>
      <c r="F1146" s="5" t="str">
        <f t="shared" si="71"/>
        <v>BULLISH</v>
      </c>
      <c r="G1146" s="5" t="str">
        <f t="shared" si="70"/>
        <v>NEUTRAL</v>
      </c>
      <c r="H1146" s="5" t="str">
        <f t="shared" si="69"/>
        <v>CONFIRMED BULLISH</v>
      </c>
    </row>
    <row r="1147" spans="1:8" ht="13.5" x14ac:dyDescent="0.25">
      <c r="A1147" s="3">
        <f>TITRES_STAT!B1150</f>
        <v>43983</v>
      </c>
      <c r="B1147" s="5">
        <f>TITRES_STAT!C1150</f>
        <v>0.59</v>
      </c>
      <c r="C1147" s="5">
        <f>TITRES_STAT!D1150</f>
        <v>0.59</v>
      </c>
      <c r="D1147" s="5">
        <f>TITRES_STAT!E1150</f>
        <v>17367</v>
      </c>
      <c r="E1147" s="2">
        <f t="shared" si="68"/>
        <v>4606474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CONFIRMED BULLISH</v>
      </c>
    </row>
    <row r="1148" spans="1:8" ht="13.5" x14ac:dyDescent="0.25">
      <c r="A1148" s="3">
        <f>TITRES_STAT!B1151</f>
        <v>43984</v>
      </c>
      <c r="B1148" s="5">
        <f>TITRES_STAT!C1151</f>
        <v>0.6</v>
      </c>
      <c r="C1148" s="5">
        <f>TITRES_STAT!D1151</f>
        <v>0.6</v>
      </c>
      <c r="D1148" s="5">
        <f>TITRES_STAT!E1151</f>
        <v>28285</v>
      </c>
      <c r="E1148" s="2">
        <f t="shared" si="68"/>
        <v>4634759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CONFIRMED BULLISH</v>
      </c>
    </row>
    <row r="1149" spans="1:8" ht="13.5" x14ac:dyDescent="0.25">
      <c r="A1149" s="3">
        <f>TITRES_STAT!B1152</f>
        <v>43985</v>
      </c>
      <c r="B1149" s="5">
        <f>TITRES_STAT!C1152</f>
        <v>0.61</v>
      </c>
      <c r="C1149" s="5">
        <f>TITRES_STAT!D1152</f>
        <v>0.61</v>
      </c>
      <c r="D1149" s="5">
        <f>TITRES_STAT!E1152</f>
        <v>97096</v>
      </c>
      <c r="E1149" s="2">
        <f t="shared" si="68"/>
        <v>4731855</v>
      </c>
      <c r="F1149" s="5" t="str">
        <f t="shared" si="71"/>
        <v>BULLISH</v>
      </c>
      <c r="G1149" s="5" t="str">
        <f t="shared" si="70"/>
        <v>STRONG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0.62</v>
      </c>
      <c r="C1150" s="5">
        <f>TITRES_STAT!D1153</f>
        <v>0.62</v>
      </c>
      <c r="D1150" s="5">
        <f>TITRES_STAT!E1153</f>
        <v>16488</v>
      </c>
      <c r="E1150" s="2">
        <f t="shared" si="68"/>
        <v>4748343</v>
      </c>
      <c r="F1150" s="5" t="str">
        <f t="shared" si="71"/>
        <v>BULLISH</v>
      </c>
      <c r="G1150" s="5" t="str">
        <f t="shared" si="70"/>
        <v>STRONG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0.61</v>
      </c>
      <c r="C1151" s="5">
        <f>TITRES_STAT!D1154</f>
        <v>0.61</v>
      </c>
      <c r="D1151" s="5">
        <f>TITRES_STAT!E1154</f>
        <v>25064</v>
      </c>
      <c r="E1151" s="2">
        <f t="shared" si="68"/>
        <v>4723279</v>
      </c>
      <c r="F1151" s="5" t="str">
        <f t="shared" si="71"/>
        <v>BULLISH</v>
      </c>
      <c r="G1151" s="5" t="str">
        <f t="shared" si="70"/>
        <v>STRONG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0.6</v>
      </c>
      <c r="C1152" s="5">
        <f>TITRES_STAT!D1155</f>
        <v>0.6</v>
      </c>
      <c r="D1152" s="5">
        <f>TITRES_STAT!E1155</f>
        <v>16215</v>
      </c>
      <c r="E1152" s="2">
        <f t="shared" si="68"/>
        <v>4707064</v>
      </c>
      <c r="F1152" s="5" t="str">
        <f t="shared" si="71"/>
        <v>BULLISH</v>
      </c>
      <c r="G1152" s="5" t="str">
        <f t="shared" si="70"/>
        <v>STRONG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0.6</v>
      </c>
      <c r="C1153" s="5">
        <f>TITRES_STAT!D1156</f>
        <v>0.6</v>
      </c>
      <c r="D1153" s="5">
        <f>TITRES_STAT!E1156</f>
        <v>24706</v>
      </c>
      <c r="E1153" s="2">
        <f t="shared" si="68"/>
        <v>4707064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0.61</v>
      </c>
      <c r="C1154" s="5">
        <f>TITRES_STAT!D1157</f>
        <v>0.61</v>
      </c>
      <c r="D1154" s="5">
        <f>TITRES_STAT!E1157</f>
        <v>11</v>
      </c>
      <c r="E1154" s="2">
        <f t="shared" si="68"/>
        <v>4707075</v>
      </c>
      <c r="F1154" s="5" t="str">
        <f t="shared" si="71"/>
        <v>BEARISH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0.6</v>
      </c>
      <c r="C1155" s="5">
        <f>TITRES_STAT!D1158</f>
        <v>0.6</v>
      </c>
      <c r="D1155" s="5">
        <f>TITRES_STAT!E1158</f>
        <v>17987</v>
      </c>
      <c r="E1155" s="2">
        <f t="shared" si="68"/>
        <v>4689088</v>
      </c>
      <c r="F1155" s="5" t="str">
        <f t="shared" si="71"/>
        <v>BEARISH</v>
      </c>
      <c r="G1155" s="5" t="str">
        <f t="shared" si="70"/>
        <v>NEUTRAL</v>
      </c>
      <c r="H1155" s="5" t="str">
        <f t="shared" si="69"/>
        <v>CONFIRMED BEARISH</v>
      </c>
    </row>
    <row r="1156" spans="1:8" ht="13.5" x14ac:dyDescent="0.25">
      <c r="A1156" s="3">
        <f>TITRES_STAT!B1159</f>
        <v>43994</v>
      </c>
      <c r="B1156" s="5">
        <f>TITRES_STAT!C1159</f>
        <v>0.6</v>
      </c>
      <c r="C1156" s="5">
        <f>TITRES_STAT!D1159</f>
        <v>0.6</v>
      </c>
      <c r="D1156" s="5">
        <f>TITRES_STAT!E1159</f>
        <v>684</v>
      </c>
      <c r="E1156" s="2">
        <f t="shared" ref="E1156:E1219" si="72">IF(B1156&gt;B1155, E1155+D1156, IF(B1156&lt;B1155, E1155-D1156, E1155))</f>
        <v>4689088</v>
      </c>
      <c r="F1156" s="5" t="str">
        <f t="shared" si="71"/>
        <v>BEARISH</v>
      </c>
      <c r="G1156" s="5" t="str">
        <f t="shared" si="70"/>
        <v>NEUTRAL</v>
      </c>
      <c r="H1156" s="5" t="str">
        <f t="shared" si="69"/>
        <v>CONFIRMED BEARISH</v>
      </c>
    </row>
    <row r="1157" spans="1:8" ht="13.5" x14ac:dyDescent="0.25">
      <c r="A1157" s="3">
        <f>TITRES_STAT!B1160</f>
        <v>43997</v>
      </c>
      <c r="B1157" s="5">
        <f>TITRES_STAT!C1160</f>
        <v>0.59</v>
      </c>
      <c r="C1157" s="5">
        <f>TITRES_STAT!D1160</f>
        <v>0.59</v>
      </c>
      <c r="D1157" s="5">
        <f>TITRES_STAT!E1160</f>
        <v>5650</v>
      </c>
      <c r="E1157" s="2">
        <f t="shared" si="72"/>
        <v>4683438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CONFIRMED BEARISH</v>
      </c>
    </row>
    <row r="1158" spans="1:8" ht="13.5" x14ac:dyDescent="0.25">
      <c r="A1158" s="3">
        <f>TITRES_STAT!B1161</f>
        <v>43998</v>
      </c>
      <c r="B1158" s="5">
        <f>TITRES_STAT!C1161</f>
        <v>0.6</v>
      </c>
      <c r="C1158" s="5">
        <f>TITRES_STAT!D1161</f>
        <v>0.6</v>
      </c>
      <c r="D1158" s="5">
        <f>TITRES_STAT!E1161</f>
        <v>20624</v>
      </c>
      <c r="E1158" s="2">
        <f t="shared" si="72"/>
        <v>4704062</v>
      </c>
      <c r="F1158" s="5" t="str">
        <f t="shared" si="71"/>
        <v>BEARISH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5">
        <f>TITRES_STAT!C1162</f>
        <v>0.57999999999999996</v>
      </c>
      <c r="C1159" s="5">
        <f>TITRES_STAT!D1162</f>
        <v>0.57999999999999996</v>
      </c>
      <c r="D1159" s="5">
        <f>TITRES_STAT!E1162</f>
        <v>27984</v>
      </c>
      <c r="E1159" s="2">
        <f t="shared" si="72"/>
        <v>4676078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BEARISH</v>
      </c>
    </row>
    <row r="1160" spans="1:8" ht="13.5" x14ac:dyDescent="0.25">
      <c r="A1160" s="3">
        <f>TITRES_STAT!B1163</f>
        <v>44000</v>
      </c>
      <c r="B1160" s="5">
        <f>TITRES_STAT!C1163</f>
        <v>0.56999999999999995</v>
      </c>
      <c r="C1160" s="5">
        <f>TITRES_STAT!D1163</f>
        <v>0.56999999999999995</v>
      </c>
      <c r="D1160" s="5">
        <f>TITRES_STAT!E1163</f>
        <v>40860</v>
      </c>
      <c r="E1160" s="2">
        <f t="shared" si="72"/>
        <v>4635218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CONFIRMED BEARISH</v>
      </c>
    </row>
    <row r="1161" spans="1:8" ht="13.5" x14ac:dyDescent="0.25">
      <c r="A1161" s="3">
        <f>TITRES_STAT!B1164</f>
        <v>44001</v>
      </c>
      <c r="B1161" s="5">
        <f>TITRES_STAT!C1164</f>
        <v>0.57999999999999996</v>
      </c>
      <c r="C1161" s="5">
        <f>TITRES_STAT!D1164</f>
        <v>0.57999999999999996</v>
      </c>
      <c r="D1161" s="5">
        <f>TITRES_STAT!E1164</f>
        <v>48503</v>
      </c>
      <c r="E1161" s="2">
        <f t="shared" si="72"/>
        <v>4683721</v>
      </c>
      <c r="F1161" s="5" t="str">
        <f t="shared" si="75"/>
        <v>BEARISH</v>
      </c>
      <c r="G1161" s="5" t="str">
        <f t="shared" si="74"/>
        <v>NEUTRAL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0.59</v>
      </c>
      <c r="C1162" s="5">
        <f>TITRES_STAT!D1165</f>
        <v>0.59</v>
      </c>
      <c r="D1162" s="5">
        <f>TITRES_STAT!E1165</f>
        <v>10862</v>
      </c>
      <c r="E1162" s="2">
        <f t="shared" si="72"/>
        <v>4694583</v>
      </c>
      <c r="F1162" s="5" t="str">
        <f t="shared" si="75"/>
        <v>BULLISH</v>
      </c>
      <c r="G1162" s="5" t="str">
        <f t="shared" si="74"/>
        <v>NEUTRAL</v>
      </c>
      <c r="H1162" s="5" t="str">
        <f t="shared" si="73"/>
        <v>NEUTRAL</v>
      </c>
    </row>
    <row r="1163" spans="1:8" ht="13.5" x14ac:dyDescent="0.25">
      <c r="A1163" s="3">
        <f>TITRES_STAT!B1166</f>
        <v>44005</v>
      </c>
      <c r="B1163" s="5">
        <f>TITRES_STAT!C1166</f>
        <v>0.57999999999999996</v>
      </c>
      <c r="C1163" s="5">
        <f>TITRES_STAT!D1166</f>
        <v>0.57999999999999996</v>
      </c>
      <c r="D1163" s="5">
        <f>TITRES_STAT!E1166</f>
        <v>48976</v>
      </c>
      <c r="E1163" s="2">
        <f t="shared" si="72"/>
        <v>4645607</v>
      </c>
      <c r="F1163" s="5" t="str">
        <f t="shared" si="75"/>
        <v>BEARISH</v>
      </c>
      <c r="G1163" s="5" t="str">
        <f t="shared" si="74"/>
        <v>NEUTRAL</v>
      </c>
      <c r="H1163" s="5" t="str">
        <f t="shared" si="73"/>
        <v>CONFIRMED BEARISH</v>
      </c>
    </row>
    <row r="1164" spans="1:8" ht="13.5" x14ac:dyDescent="0.25">
      <c r="A1164" s="3">
        <f>TITRES_STAT!B1167</f>
        <v>44006</v>
      </c>
      <c r="B1164" s="5">
        <f>TITRES_STAT!C1167</f>
        <v>0.59</v>
      </c>
      <c r="C1164" s="5">
        <f>TITRES_STAT!D1167</f>
        <v>0.59</v>
      </c>
      <c r="D1164" s="5">
        <f>TITRES_STAT!E1167</f>
        <v>30615</v>
      </c>
      <c r="E1164" s="2">
        <f t="shared" si="72"/>
        <v>4676222</v>
      </c>
      <c r="F1164" s="5" t="str">
        <f t="shared" si="75"/>
        <v>BULLISH</v>
      </c>
      <c r="G1164" s="5" t="str">
        <f t="shared" si="74"/>
        <v>NEUTRAL</v>
      </c>
      <c r="H1164" s="5" t="str">
        <f t="shared" si="73"/>
        <v>CONFIRMED BULLISH</v>
      </c>
    </row>
    <row r="1165" spans="1:8" ht="13.5" x14ac:dyDescent="0.25">
      <c r="A1165" s="3">
        <f>TITRES_STAT!B1168</f>
        <v>44007</v>
      </c>
      <c r="B1165" s="5">
        <f>TITRES_STAT!C1168</f>
        <v>0.56999999999999995</v>
      </c>
      <c r="C1165" s="5">
        <f>TITRES_STAT!D1168</f>
        <v>0.56999999999999995</v>
      </c>
      <c r="D1165" s="5">
        <f>TITRES_STAT!E1168</f>
        <v>19687</v>
      </c>
      <c r="E1165" s="2">
        <f t="shared" si="72"/>
        <v>4656535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NEUTRAL</v>
      </c>
    </row>
    <row r="1166" spans="1:8" ht="13.5" x14ac:dyDescent="0.25">
      <c r="A1166" s="3">
        <f>TITRES_STAT!B1169</f>
        <v>44008</v>
      </c>
      <c r="B1166" s="5">
        <f>TITRES_STAT!C1169</f>
        <v>0.57999999999999996</v>
      </c>
      <c r="C1166" s="5">
        <f>TITRES_STAT!D1169</f>
        <v>0.57999999999999996</v>
      </c>
      <c r="D1166" s="5">
        <f>TITRES_STAT!E1169</f>
        <v>17259</v>
      </c>
      <c r="E1166" s="2">
        <f t="shared" si="72"/>
        <v>4673794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NEUTRAL</v>
      </c>
    </row>
    <row r="1167" spans="1:8" ht="13.5" x14ac:dyDescent="0.25">
      <c r="A1167" s="3">
        <f>TITRES_STAT!B1170</f>
        <v>44011</v>
      </c>
      <c r="B1167" s="5">
        <f>TITRES_STAT!C1170</f>
        <v>0.56999999999999995</v>
      </c>
      <c r="C1167" s="5">
        <f>TITRES_STAT!D1170</f>
        <v>0.56999999999999995</v>
      </c>
      <c r="D1167" s="5">
        <f>TITRES_STAT!E1170</f>
        <v>22928</v>
      </c>
      <c r="E1167" s="2">
        <f t="shared" si="72"/>
        <v>4650866</v>
      </c>
      <c r="F1167" s="5" t="str">
        <f t="shared" si="75"/>
        <v>BEARISH</v>
      </c>
      <c r="G1167" s="5" t="str">
        <f t="shared" si="74"/>
        <v>NEUTRAL</v>
      </c>
      <c r="H1167" s="5" t="str">
        <f t="shared" si="73"/>
        <v>CONFIRMED BEARISH</v>
      </c>
    </row>
    <row r="1168" spans="1:8" ht="13.5" x14ac:dyDescent="0.25">
      <c r="A1168" s="3">
        <f>TITRES_STAT!B1171</f>
        <v>44012</v>
      </c>
      <c r="B1168" s="5">
        <f>TITRES_STAT!C1171</f>
        <v>0.56999999999999995</v>
      </c>
      <c r="C1168" s="5">
        <f>TITRES_STAT!D1171</f>
        <v>0.56999999999999995</v>
      </c>
      <c r="D1168" s="5">
        <f>TITRES_STAT!E1171</f>
        <v>22630</v>
      </c>
      <c r="E1168" s="2">
        <f t="shared" si="72"/>
        <v>4650866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BULLISH DIVERGENCE</v>
      </c>
    </row>
    <row r="1169" spans="1:8" ht="13.5" x14ac:dyDescent="0.25">
      <c r="A1169" s="3">
        <f>TITRES_STAT!B1172</f>
        <v>44013</v>
      </c>
      <c r="B1169" s="5">
        <f>TITRES_STAT!C1172</f>
        <v>0.57999999999999996</v>
      </c>
      <c r="C1169" s="5">
        <f>TITRES_STAT!D1172</f>
        <v>0.57999999999999996</v>
      </c>
      <c r="D1169" s="5">
        <f>TITRES_STAT!E1172</f>
        <v>1157</v>
      </c>
      <c r="E1169" s="2">
        <f t="shared" si="72"/>
        <v>4652023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CONFIRMED BEARISH</v>
      </c>
    </row>
    <row r="1170" spans="1:8" ht="13.5" x14ac:dyDescent="0.25">
      <c r="A1170" s="3">
        <f>TITRES_STAT!B1173</f>
        <v>44014</v>
      </c>
      <c r="B1170" s="5">
        <f>TITRES_STAT!C1173</f>
        <v>0.59</v>
      </c>
      <c r="C1170" s="5">
        <f>TITRES_STAT!D1173</f>
        <v>0.59</v>
      </c>
      <c r="D1170" s="5">
        <f>TITRES_STAT!E1173</f>
        <v>42863</v>
      </c>
      <c r="E1170" s="2">
        <f t="shared" si="72"/>
        <v>4694886</v>
      </c>
      <c r="F1170" s="5" t="str">
        <f t="shared" si="75"/>
        <v>BULLISH</v>
      </c>
      <c r="G1170" s="5" t="str">
        <f t="shared" si="74"/>
        <v>NEUTRAL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0.6</v>
      </c>
      <c r="C1171" s="5">
        <f>TITRES_STAT!D1174</f>
        <v>0.6</v>
      </c>
      <c r="D1171" s="5">
        <f>TITRES_STAT!E1174</f>
        <v>9408</v>
      </c>
      <c r="E1171" s="2">
        <f t="shared" si="72"/>
        <v>4704294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0.59</v>
      </c>
      <c r="C1172" s="5">
        <f>TITRES_STAT!D1175</f>
        <v>0.59</v>
      </c>
      <c r="D1172" s="5">
        <f>TITRES_STAT!E1175</f>
        <v>19848</v>
      </c>
      <c r="E1172" s="2">
        <f t="shared" si="72"/>
        <v>4684446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0.6</v>
      </c>
      <c r="C1173" s="5">
        <f>TITRES_STAT!D1176</f>
        <v>0.6</v>
      </c>
      <c r="D1173" s="5">
        <f>TITRES_STAT!E1176</f>
        <v>7521</v>
      </c>
      <c r="E1173" s="2">
        <f t="shared" si="72"/>
        <v>4691967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0.6</v>
      </c>
      <c r="C1174" s="5">
        <f>TITRES_STAT!D1177</f>
        <v>0.6</v>
      </c>
      <c r="D1174" s="5">
        <f>TITRES_STAT!E1177</f>
        <v>0</v>
      </c>
      <c r="E1174" s="2">
        <f t="shared" si="72"/>
        <v>4691967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0.62</v>
      </c>
      <c r="C1175" s="5">
        <f>TITRES_STAT!D1178</f>
        <v>0.62</v>
      </c>
      <c r="D1175" s="5">
        <f>TITRES_STAT!E1178</f>
        <v>98164</v>
      </c>
      <c r="E1175" s="2">
        <f t="shared" si="72"/>
        <v>4790131</v>
      </c>
      <c r="F1175" s="5" t="str">
        <f t="shared" si="75"/>
        <v>BULLISH</v>
      </c>
      <c r="G1175" s="5" t="str">
        <f t="shared" si="74"/>
        <v>STRONG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0.64</v>
      </c>
      <c r="C1176" s="5">
        <f>TITRES_STAT!D1179</f>
        <v>0.64</v>
      </c>
      <c r="D1176" s="5">
        <f>TITRES_STAT!E1179</f>
        <v>34583</v>
      </c>
      <c r="E1176" s="2">
        <f t="shared" si="72"/>
        <v>4824714</v>
      </c>
      <c r="F1176" s="5" t="str">
        <f t="shared" si="75"/>
        <v>BULLISH</v>
      </c>
      <c r="G1176" s="5" t="str">
        <f t="shared" si="74"/>
        <v>STRONG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0.64</v>
      </c>
      <c r="C1177" s="5">
        <f>TITRES_STAT!D1180</f>
        <v>0.64</v>
      </c>
      <c r="D1177" s="5">
        <f>TITRES_STAT!E1180</f>
        <v>79051</v>
      </c>
      <c r="E1177" s="2">
        <f t="shared" si="72"/>
        <v>4824714</v>
      </c>
      <c r="F1177" s="5" t="str">
        <f t="shared" si="75"/>
        <v>BULLISH</v>
      </c>
      <c r="G1177" s="5" t="str">
        <f t="shared" si="74"/>
        <v>STRONG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0.64</v>
      </c>
      <c r="C1178" s="5">
        <f>TITRES_STAT!D1181</f>
        <v>0.64</v>
      </c>
      <c r="D1178" s="5">
        <f>TITRES_STAT!E1181</f>
        <v>21273</v>
      </c>
      <c r="E1178" s="2">
        <f t="shared" si="72"/>
        <v>4824714</v>
      </c>
      <c r="F1178" s="5" t="str">
        <f t="shared" si="75"/>
        <v>BULLISH</v>
      </c>
      <c r="G1178" s="5" t="str">
        <f t="shared" si="74"/>
        <v>STRONG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0.64</v>
      </c>
      <c r="C1179" s="5">
        <f>TITRES_STAT!D1182</f>
        <v>0.64</v>
      </c>
      <c r="D1179" s="5">
        <f>TITRES_STAT!E1182</f>
        <v>1174</v>
      </c>
      <c r="E1179" s="2">
        <f t="shared" si="72"/>
        <v>4824714</v>
      </c>
      <c r="F1179" s="5" t="str">
        <f t="shared" si="75"/>
        <v>BULLISH</v>
      </c>
      <c r="G1179" s="5" t="str">
        <f t="shared" si="74"/>
        <v>STRONG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0.61</v>
      </c>
      <c r="C1180" s="5">
        <f>TITRES_STAT!D1183</f>
        <v>0.61</v>
      </c>
      <c r="D1180" s="5">
        <f>TITRES_STAT!E1183</f>
        <v>6941</v>
      </c>
      <c r="E1180" s="2">
        <f t="shared" si="72"/>
        <v>4817773</v>
      </c>
      <c r="F1180" s="5" t="str">
        <f t="shared" si="75"/>
        <v>BULLISH</v>
      </c>
      <c r="G1180" s="5" t="str">
        <f t="shared" si="74"/>
        <v>NEUTRAL</v>
      </c>
      <c r="H1180" s="5" t="str">
        <f t="shared" si="73"/>
        <v>BULLISH DIVERGENCE</v>
      </c>
    </row>
    <row r="1181" spans="1:8" ht="13.5" x14ac:dyDescent="0.25">
      <c r="A1181" s="3">
        <f>TITRES_STAT!B1184</f>
        <v>44029</v>
      </c>
      <c r="B1181" s="5">
        <f>TITRES_STAT!C1184</f>
        <v>0.61</v>
      </c>
      <c r="C1181" s="5">
        <f>TITRES_STAT!D1184</f>
        <v>0.61</v>
      </c>
      <c r="D1181" s="5">
        <f>TITRES_STAT!E1184</f>
        <v>7293</v>
      </c>
      <c r="E1181" s="2">
        <f t="shared" si="72"/>
        <v>4817773</v>
      </c>
      <c r="F1181" s="5" t="str">
        <f t="shared" si="75"/>
        <v>BEARISH</v>
      </c>
      <c r="G1181" s="5" t="str">
        <f t="shared" si="74"/>
        <v>NEUTRAL</v>
      </c>
      <c r="H1181" s="5" t="str">
        <f t="shared" si="73"/>
        <v>CONFIRMED BEARISH</v>
      </c>
    </row>
    <row r="1182" spans="1:8" ht="13.5" x14ac:dyDescent="0.25">
      <c r="A1182" s="3">
        <f>TITRES_STAT!B1185</f>
        <v>44032</v>
      </c>
      <c r="B1182" s="5">
        <f>TITRES_STAT!C1185</f>
        <v>0.63</v>
      </c>
      <c r="C1182" s="5">
        <f>TITRES_STAT!D1185</f>
        <v>0.63</v>
      </c>
      <c r="D1182" s="5">
        <f>TITRES_STAT!E1185</f>
        <v>15978</v>
      </c>
      <c r="E1182" s="2">
        <f t="shared" si="72"/>
        <v>4833751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BULLISH DIVERGENCE</v>
      </c>
    </row>
    <row r="1183" spans="1:8" ht="13.5" x14ac:dyDescent="0.25">
      <c r="A1183" s="3">
        <f>TITRES_STAT!B1186</f>
        <v>44033</v>
      </c>
      <c r="B1183" s="5">
        <f>TITRES_STAT!C1186</f>
        <v>0.63</v>
      </c>
      <c r="C1183" s="5">
        <f>TITRES_STAT!D1186</f>
        <v>0.63</v>
      </c>
      <c r="D1183" s="5">
        <f>TITRES_STAT!E1186</f>
        <v>16146</v>
      </c>
      <c r="E1183" s="2">
        <f t="shared" si="72"/>
        <v>4833751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BULLISH DIVERGENCE</v>
      </c>
    </row>
    <row r="1184" spans="1:8" ht="13.5" x14ac:dyDescent="0.25">
      <c r="A1184" s="3">
        <f>TITRES_STAT!B1187</f>
        <v>44034</v>
      </c>
      <c r="B1184" s="5">
        <f>TITRES_STAT!C1187</f>
        <v>0.63</v>
      </c>
      <c r="C1184" s="5">
        <f>TITRES_STAT!D1187</f>
        <v>0.63</v>
      </c>
      <c r="D1184" s="5">
        <f>TITRES_STAT!E1187</f>
        <v>3231</v>
      </c>
      <c r="E1184" s="2">
        <f t="shared" si="72"/>
        <v>4833751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BULLISH DIVERGENCE</v>
      </c>
    </row>
    <row r="1185" spans="1:8" ht="13.5" x14ac:dyDescent="0.25">
      <c r="A1185" s="3">
        <f>TITRES_STAT!B1188</f>
        <v>44035</v>
      </c>
      <c r="B1185" s="5">
        <f>TITRES_STAT!C1188</f>
        <v>0.61</v>
      </c>
      <c r="C1185" s="5">
        <f>TITRES_STAT!D1188</f>
        <v>0.61</v>
      </c>
      <c r="D1185" s="5">
        <f>TITRES_STAT!E1188</f>
        <v>7012</v>
      </c>
      <c r="E1185" s="2">
        <f t="shared" si="72"/>
        <v>4826739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44036</v>
      </c>
      <c r="B1186" s="5">
        <f>TITRES_STAT!C1189</f>
        <v>0.61</v>
      </c>
      <c r="C1186" s="5">
        <f>TITRES_STAT!D1189</f>
        <v>0.61</v>
      </c>
      <c r="D1186" s="5">
        <f>TITRES_STAT!E1189</f>
        <v>8466</v>
      </c>
      <c r="E1186" s="2">
        <f t="shared" si="72"/>
        <v>4826739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44039</v>
      </c>
      <c r="B1187" s="5">
        <f>TITRES_STAT!C1190</f>
        <v>0.61</v>
      </c>
      <c r="C1187" s="5">
        <f>TITRES_STAT!D1190</f>
        <v>0.61</v>
      </c>
      <c r="D1187" s="5">
        <f>TITRES_STAT!E1190</f>
        <v>1195</v>
      </c>
      <c r="E1187" s="2">
        <f t="shared" si="72"/>
        <v>4826739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0.6</v>
      </c>
      <c r="C1188" s="5">
        <f>TITRES_STAT!D1191</f>
        <v>0.6</v>
      </c>
      <c r="D1188" s="5">
        <f>TITRES_STAT!E1191</f>
        <v>10704</v>
      </c>
      <c r="E1188" s="2">
        <f t="shared" si="72"/>
        <v>4816035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44041</v>
      </c>
      <c r="B1189" s="5">
        <f>TITRES_STAT!C1192</f>
        <v>0.62</v>
      </c>
      <c r="C1189" s="5">
        <f>TITRES_STAT!D1192</f>
        <v>0.62</v>
      </c>
      <c r="D1189" s="5">
        <f>TITRES_STAT!E1192</f>
        <v>14603</v>
      </c>
      <c r="E1189" s="2">
        <f t="shared" si="72"/>
        <v>4830638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44042</v>
      </c>
      <c r="B1190" s="5">
        <f>TITRES_STAT!C1193</f>
        <v>0.61</v>
      </c>
      <c r="C1190" s="5">
        <f>TITRES_STAT!D1193</f>
        <v>0.61</v>
      </c>
      <c r="D1190" s="5">
        <f>TITRES_STAT!E1193</f>
        <v>6015</v>
      </c>
      <c r="E1190" s="2">
        <f t="shared" si="72"/>
        <v>4824623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44046</v>
      </c>
      <c r="B1191" s="5">
        <f>TITRES_STAT!C1194</f>
        <v>0.6</v>
      </c>
      <c r="C1191" s="5">
        <f>TITRES_STAT!D1194</f>
        <v>0.6</v>
      </c>
      <c r="D1191" s="5">
        <f>TITRES_STAT!E1194</f>
        <v>6270</v>
      </c>
      <c r="E1191" s="2">
        <f t="shared" si="72"/>
        <v>4818353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CONFIRMED BEARISH</v>
      </c>
    </row>
    <row r="1192" spans="1:8" ht="13.5" x14ac:dyDescent="0.25">
      <c r="A1192" s="3">
        <f>TITRES_STAT!B1195</f>
        <v>44047</v>
      </c>
      <c r="B1192" s="5">
        <f>TITRES_STAT!C1195</f>
        <v>0.6</v>
      </c>
      <c r="C1192" s="5">
        <f>TITRES_STAT!D1195</f>
        <v>0.6</v>
      </c>
      <c r="D1192" s="5">
        <f>TITRES_STAT!E1195</f>
        <v>7234</v>
      </c>
      <c r="E1192" s="2">
        <f t="shared" si="72"/>
        <v>4818353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44048</v>
      </c>
      <c r="B1193" s="5">
        <f>TITRES_STAT!C1196</f>
        <v>0.6</v>
      </c>
      <c r="C1193" s="5">
        <f>TITRES_STAT!D1196</f>
        <v>0.6</v>
      </c>
      <c r="D1193" s="5">
        <f>TITRES_STAT!E1196</f>
        <v>5225</v>
      </c>
      <c r="E1193" s="2">
        <f t="shared" si="72"/>
        <v>4818353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NEUTRAL</v>
      </c>
    </row>
    <row r="1194" spans="1:8" ht="13.5" x14ac:dyDescent="0.25">
      <c r="A1194" s="3">
        <f>TITRES_STAT!B1197</f>
        <v>44049</v>
      </c>
      <c r="B1194" s="5">
        <f>TITRES_STAT!C1197</f>
        <v>0.59</v>
      </c>
      <c r="C1194" s="5">
        <f>TITRES_STAT!D1197</f>
        <v>0.59</v>
      </c>
      <c r="D1194" s="5">
        <f>TITRES_STAT!E1197</f>
        <v>4520</v>
      </c>
      <c r="E1194" s="2">
        <f t="shared" si="72"/>
        <v>4813833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0.57999999999999996</v>
      </c>
      <c r="C1195" s="5">
        <f>TITRES_STAT!D1198</f>
        <v>0.57999999999999996</v>
      </c>
      <c r="D1195" s="5">
        <f>TITRES_STAT!E1198</f>
        <v>13367</v>
      </c>
      <c r="E1195" s="2">
        <f t="shared" si="72"/>
        <v>4800466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CONFIRMED BEARISH</v>
      </c>
    </row>
    <row r="1196" spans="1:8" ht="13.5" x14ac:dyDescent="0.25">
      <c r="A1196" s="3">
        <f>TITRES_STAT!B1199</f>
        <v>44053</v>
      </c>
      <c r="B1196" s="5">
        <f>TITRES_STAT!C1199</f>
        <v>0.59</v>
      </c>
      <c r="C1196" s="5">
        <f>TITRES_STAT!D1199</f>
        <v>0.59</v>
      </c>
      <c r="D1196" s="5">
        <f>TITRES_STAT!E1199</f>
        <v>15389</v>
      </c>
      <c r="E1196" s="2">
        <f t="shared" si="72"/>
        <v>4815855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CONFIRMED BEARISH</v>
      </c>
    </row>
    <row r="1197" spans="1:8" ht="13.5" x14ac:dyDescent="0.25">
      <c r="A1197" s="3">
        <f>TITRES_STAT!B1200</f>
        <v>44054</v>
      </c>
      <c r="B1197" s="5">
        <f>TITRES_STAT!C1200</f>
        <v>0.57999999999999996</v>
      </c>
      <c r="C1197" s="5">
        <f>TITRES_STAT!D1200</f>
        <v>0.57999999999999996</v>
      </c>
      <c r="D1197" s="5">
        <f>TITRES_STAT!E1200</f>
        <v>3053</v>
      </c>
      <c r="E1197" s="2">
        <f t="shared" si="72"/>
        <v>4812802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0.56999999999999995</v>
      </c>
      <c r="C1198" s="5">
        <f>TITRES_STAT!D1201</f>
        <v>0.56999999999999995</v>
      </c>
      <c r="D1198" s="5">
        <f>TITRES_STAT!E1201</f>
        <v>60064</v>
      </c>
      <c r="E1198" s="2">
        <f t="shared" si="72"/>
        <v>4752738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0.59</v>
      </c>
      <c r="C1199" s="5">
        <f>TITRES_STAT!D1202</f>
        <v>0.59</v>
      </c>
      <c r="D1199" s="5">
        <f>TITRES_STAT!E1202</f>
        <v>23209</v>
      </c>
      <c r="E1199" s="2">
        <f t="shared" si="72"/>
        <v>4775947</v>
      </c>
      <c r="F1199" s="5" t="str">
        <f t="shared" si="75"/>
        <v>BEARISH</v>
      </c>
      <c r="G1199" s="5" t="str">
        <f t="shared" si="74"/>
        <v>NEUTRAL</v>
      </c>
      <c r="H1199" s="5" t="str">
        <f t="shared" si="73"/>
        <v>NEUTRAL</v>
      </c>
    </row>
    <row r="1200" spans="1:8" ht="13.5" x14ac:dyDescent="0.25">
      <c r="A1200" s="3">
        <f>TITRES_STAT!B1203</f>
        <v>44060</v>
      </c>
      <c r="B1200" s="5">
        <f>TITRES_STAT!C1203</f>
        <v>0.57999999999999996</v>
      </c>
      <c r="C1200" s="5">
        <f>TITRES_STAT!D1203</f>
        <v>0.57999999999999996</v>
      </c>
      <c r="D1200" s="5">
        <f>TITRES_STAT!E1203</f>
        <v>1489</v>
      </c>
      <c r="E1200" s="2">
        <f t="shared" si="72"/>
        <v>4774458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44061</v>
      </c>
      <c r="B1201" s="5">
        <f>TITRES_STAT!C1204</f>
        <v>0.56999999999999995</v>
      </c>
      <c r="C1201" s="5">
        <f>TITRES_STAT!D1204</f>
        <v>0.56999999999999995</v>
      </c>
      <c r="D1201" s="5">
        <f>TITRES_STAT!E1204</f>
        <v>3820</v>
      </c>
      <c r="E1201" s="2">
        <f t="shared" si="72"/>
        <v>4770638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0.56999999999999995</v>
      </c>
      <c r="C1202" s="5">
        <f>TITRES_STAT!D1205</f>
        <v>0.56999999999999995</v>
      </c>
      <c r="D1202" s="5">
        <f>TITRES_STAT!E1205</f>
        <v>24675</v>
      </c>
      <c r="E1202" s="2">
        <f t="shared" si="72"/>
        <v>4770638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0.56999999999999995</v>
      </c>
      <c r="C1203" s="5">
        <f>TITRES_STAT!D1206</f>
        <v>0.56999999999999995</v>
      </c>
      <c r="D1203" s="5">
        <f>TITRES_STAT!E1206</f>
        <v>1535</v>
      </c>
      <c r="E1203" s="2">
        <f t="shared" si="72"/>
        <v>4770638</v>
      </c>
      <c r="F1203" s="5" t="str">
        <f t="shared" si="75"/>
        <v>BULLISH</v>
      </c>
      <c r="G1203" s="5" t="str">
        <f t="shared" si="74"/>
        <v>NEUTRAL</v>
      </c>
      <c r="H1203" s="5" t="str">
        <f t="shared" si="73"/>
        <v>NEUTRAL</v>
      </c>
    </row>
    <row r="1204" spans="1:8" ht="13.5" x14ac:dyDescent="0.25">
      <c r="A1204" s="3">
        <f>TITRES_STAT!B1207</f>
        <v>44067</v>
      </c>
      <c r="B1204" s="5">
        <f>TITRES_STAT!C1207</f>
        <v>0.56999999999999995</v>
      </c>
      <c r="C1204" s="5">
        <f>TITRES_STAT!D1207</f>
        <v>0.56999999999999995</v>
      </c>
      <c r="D1204" s="5">
        <f>TITRES_STAT!E1207</f>
        <v>9648</v>
      </c>
      <c r="E1204" s="2">
        <f t="shared" si="72"/>
        <v>4770638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0.57999999999999996</v>
      </c>
      <c r="C1205" s="5">
        <f>TITRES_STAT!D1208</f>
        <v>0.57999999999999996</v>
      </c>
      <c r="D1205" s="5">
        <f>TITRES_STAT!E1208</f>
        <v>7597</v>
      </c>
      <c r="E1205" s="2">
        <f t="shared" si="72"/>
        <v>4778235</v>
      </c>
      <c r="F1205" s="5" t="str">
        <f t="shared" si="75"/>
        <v>BULLISH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0.56999999999999995</v>
      </c>
      <c r="C1206" s="5">
        <f>TITRES_STAT!D1209</f>
        <v>0.56999999999999995</v>
      </c>
      <c r="D1206" s="5">
        <f>TITRES_STAT!E1209</f>
        <v>2240</v>
      </c>
      <c r="E1206" s="2">
        <f t="shared" si="72"/>
        <v>4775995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44070</v>
      </c>
      <c r="B1207" s="5">
        <f>TITRES_STAT!C1210</f>
        <v>0.56000000000000005</v>
      </c>
      <c r="C1207" s="5">
        <f>TITRES_STAT!D1210</f>
        <v>0.56000000000000005</v>
      </c>
      <c r="D1207" s="5">
        <f>TITRES_STAT!E1210</f>
        <v>7618</v>
      </c>
      <c r="E1207" s="2">
        <f t="shared" si="72"/>
        <v>4768377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CONFIRMED BEARISH</v>
      </c>
    </row>
    <row r="1208" spans="1:8" ht="13.5" x14ac:dyDescent="0.25">
      <c r="A1208" s="3">
        <f>TITRES_STAT!B1211</f>
        <v>44071</v>
      </c>
      <c r="B1208" s="5">
        <f>TITRES_STAT!C1211</f>
        <v>0.56000000000000005</v>
      </c>
      <c r="C1208" s="5">
        <f>TITRES_STAT!D1211</f>
        <v>0.56000000000000005</v>
      </c>
      <c r="D1208" s="5">
        <f>TITRES_STAT!E1211</f>
        <v>10816</v>
      </c>
      <c r="E1208" s="2">
        <f t="shared" si="72"/>
        <v>4768377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44074</v>
      </c>
      <c r="B1209" s="5">
        <f>TITRES_STAT!C1212</f>
        <v>0.56999999999999995</v>
      </c>
      <c r="C1209" s="5">
        <f>TITRES_STAT!D1212</f>
        <v>0.56999999999999995</v>
      </c>
      <c r="D1209" s="5">
        <f>TITRES_STAT!E1212</f>
        <v>15282</v>
      </c>
      <c r="E1209" s="2">
        <f t="shared" si="72"/>
        <v>4783659</v>
      </c>
      <c r="F1209" s="5" t="str">
        <f t="shared" si="75"/>
        <v>BULLISH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44075</v>
      </c>
      <c r="B1210" s="5">
        <f>TITRES_STAT!C1213</f>
        <v>0.57999999999999996</v>
      </c>
      <c r="C1210" s="5">
        <f>TITRES_STAT!D1213</f>
        <v>0.57999999999999996</v>
      </c>
      <c r="D1210" s="5">
        <f>TITRES_STAT!E1213</f>
        <v>6823</v>
      </c>
      <c r="E1210" s="2">
        <f t="shared" si="72"/>
        <v>4790482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44076</v>
      </c>
      <c r="B1211" s="5">
        <f>TITRES_STAT!C1214</f>
        <v>0.57999999999999996</v>
      </c>
      <c r="C1211" s="5">
        <f>TITRES_STAT!D1214</f>
        <v>0.57999999999999996</v>
      </c>
      <c r="D1211" s="5">
        <f>TITRES_STAT!E1214</f>
        <v>5124</v>
      </c>
      <c r="E1211" s="2">
        <f t="shared" si="72"/>
        <v>4790482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CONFIRMED BULLISH</v>
      </c>
    </row>
    <row r="1212" spans="1:8" ht="13.5" x14ac:dyDescent="0.25">
      <c r="A1212" s="3">
        <f>TITRES_STAT!B1215</f>
        <v>44077</v>
      </c>
      <c r="B1212" s="5">
        <f>TITRES_STAT!C1215</f>
        <v>0.57999999999999996</v>
      </c>
      <c r="C1212" s="5">
        <f>TITRES_STAT!D1215</f>
        <v>0.57999999999999996</v>
      </c>
      <c r="D1212" s="5">
        <f>TITRES_STAT!E1215</f>
        <v>14180</v>
      </c>
      <c r="E1212" s="2">
        <f t="shared" si="72"/>
        <v>4790482</v>
      </c>
      <c r="F1212" s="5" t="str">
        <f t="shared" si="75"/>
        <v>BULLISH</v>
      </c>
      <c r="G1212" s="5" t="str">
        <f t="shared" si="74"/>
        <v>NEUTRAL</v>
      </c>
      <c r="H1212" s="5" t="str">
        <f t="shared" si="73"/>
        <v>CONFIRMED BULLISH</v>
      </c>
    </row>
    <row r="1213" spans="1:8" ht="13.5" x14ac:dyDescent="0.25">
      <c r="A1213" s="3">
        <f>TITRES_STAT!B1216</f>
        <v>44078</v>
      </c>
      <c r="B1213" s="5">
        <f>TITRES_STAT!C1216</f>
        <v>0.56999999999999995</v>
      </c>
      <c r="C1213" s="5">
        <f>TITRES_STAT!D1216</f>
        <v>0.56999999999999995</v>
      </c>
      <c r="D1213" s="5">
        <f>TITRES_STAT!E1216</f>
        <v>8827</v>
      </c>
      <c r="E1213" s="2">
        <f t="shared" si="72"/>
        <v>4781655</v>
      </c>
      <c r="F1213" s="5" t="str">
        <f t="shared" si="75"/>
        <v>BULLISH</v>
      </c>
      <c r="G1213" s="5" t="str">
        <f t="shared" si="74"/>
        <v>NEUTRAL</v>
      </c>
      <c r="H1213" s="5" t="str">
        <f t="shared" si="73"/>
        <v>CONFIRMED BULLISH</v>
      </c>
    </row>
    <row r="1214" spans="1:8" ht="13.5" x14ac:dyDescent="0.25">
      <c r="A1214" s="3">
        <f>TITRES_STAT!B1217</f>
        <v>44081</v>
      </c>
      <c r="B1214" s="5">
        <f>TITRES_STAT!C1217</f>
        <v>0.56999999999999995</v>
      </c>
      <c r="C1214" s="5">
        <f>TITRES_STAT!D1217</f>
        <v>0.56999999999999995</v>
      </c>
      <c r="D1214" s="5">
        <f>TITRES_STAT!E1217</f>
        <v>11595</v>
      </c>
      <c r="E1214" s="2">
        <f t="shared" si="72"/>
        <v>4781655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NEUTRAL</v>
      </c>
    </row>
    <row r="1215" spans="1:8" ht="13.5" x14ac:dyDescent="0.25">
      <c r="A1215" s="3">
        <f>TITRES_STAT!B1218</f>
        <v>44082</v>
      </c>
      <c r="B1215" s="5">
        <f>TITRES_STAT!C1218</f>
        <v>0.56999999999999995</v>
      </c>
      <c r="C1215" s="5">
        <f>TITRES_STAT!D1218</f>
        <v>0.56999999999999995</v>
      </c>
      <c r="D1215" s="5">
        <f>TITRES_STAT!E1218</f>
        <v>11201</v>
      </c>
      <c r="E1215" s="2">
        <f t="shared" si="72"/>
        <v>4781655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0.6</v>
      </c>
      <c r="C1216" s="5">
        <f>TITRES_STAT!D1219</f>
        <v>0.6</v>
      </c>
      <c r="D1216" s="5">
        <f>TITRES_STAT!E1219</f>
        <v>41420</v>
      </c>
      <c r="E1216" s="2">
        <f t="shared" si="72"/>
        <v>4823075</v>
      </c>
      <c r="F1216" s="5" t="str">
        <f t="shared" si="75"/>
        <v>BULLISH</v>
      </c>
      <c r="G1216" s="5" t="str">
        <f t="shared" si="74"/>
        <v>NEUTRAL</v>
      </c>
      <c r="H1216" s="5" t="str">
        <f t="shared" si="73"/>
        <v>CONFIRMED BULLISH</v>
      </c>
    </row>
    <row r="1217" spans="1:8" ht="13.5" x14ac:dyDescent="0.25">
      <c r="A1217" s="3">
        <f>TITRES_STAT!B1220</f>
        <v>44084</v>
      </c>
      <c r="B1217" s="5">
        <f>TITRES_STAT!C1220</f>
        <v>0.61</v>
      </c>
      <c r="C1217" s="5">
        <f>TITRES_STAT!D1220</f>
        <v>0.61</v>
      </c>
      <c r="D1217" s="5">
        <f>TITRES_STAT!E1220</f>
        <v>82147</v>
      </c>
      <c r="E1217" s="2">
        <f t="shared" si="72"/>
        <v>4905222</v>
      </c>
      <c r="F1217" s="5" t="str">
        <f t="shared" si="75"/>
        <v>BULLISH</v>
      </c>
      <c r="G1217" s="5" t="str">
        <f t="shared" si="74"/>
        <v>STRONG</v>
      </c>
      <c r="H1217" s="5" t="str">
        <f t="shared" si="73"/>
        <v>CONFIRMED BULLISH</v>
      </c>
    </row>
    <row r="1218" spans="1:8" ht="13.5" x14ac:dyDescent="0.25">
      <c r="A1218" s="3">
        <f>TITRES_STAT!B1221</f>
        <v>44085</v>
      </c>
      <c r="B1218" s="5">
        <f>TITRES_STAT!C1221</f>
        <v>0.64</v>
      </c>
      <c r="C1218" s="5">
        <f>TITRES_STAT!D1221</f>
        <v>0.64</v>
      </c>
      <c r="D1218" s="5">
        <f>TITRES_STAT!E1221</f>
        <v>39089</v>
      </c>
      <c r="E1218" s="2">
        <f t="shared" si="72"/>
        <v>4944311</v>
      </c>
      <c r="F1218" s="5" t="str">
        <f t="shared" si="75"/>
        <v>BULLISH</v>
      </c>
      <c r="G1218" s="5" t="str">
        <f t="shared" si="74"/>
        <v>STRONG</v>
      </c>
      <c r="H1218" s="5" t="str">
        <f t="shared" si="73"/>
        <v>CONFIRMED BULLISH</v>
      </c>
    </row>
    <row r="1219" spans="1:8" ht="13.5" x14ac:dyDescent="0.25">
      <c r="A1219" s="3">
        <f>TITRES_STAT!B1222</f>
        <v>44088</v>
      </c>
      <c r="B1219" s="5">
        <f>TITRES_STAT!C1222</f>
        <v>0.63</v>
      </c>
      <c r="C1219" s="5">
        <f>TITRES_STAT!D1222</f>
        <v>0.63</v>
      </c>
      <c r="D1219" s="5">
        <f>TITRES_STAT!E1222</f>
        <v>79145</v>
      </c>
      <c r="E1219" s="2">
        <f t="shared" si="72"/>
        <v>4865166</v>
      </c>
      <c r="F1219" s="5" t="str">
        <f t="shared" si="75"/>
        <v>BULLISH</v>
      </c>
      <c r="G1219" s="5" t="str">
        <f t="shared" si="74"/>
        <v>NEUTRAL</v>
      </c>
      <c r="H1219" s="5" t="str">
        <f t="shared" si="73"/>
        <v>CONFIRMED BULLISH</v>
      </c>
    </row>
    <row r="1220" spans="1:8" ht="13.5" x14ac:dyDescent="0.25">
      <c r="A1220" s="3">
        <f>TITRES_STAT!B1223</f>
        <v>44089</v>
      </c>
      <c r="B1220" s="5">
        <f>TITRES_STAT!C1223</f>
        <v>0.63</v>
      </c>
      <c r="C1220" s="5">
        <f>TITRES_STAT!D1223</f>
        <v>0.63</v>
      </c>
      <c r="D1220" s="5">
        <f>TITRES_STAT!E1223</f>
        <v>94769</v>
      </c>
      <c r="E1220" s="2">
        <f t="shared" ref="E1220:E1283" si="76">IF(B1220&gt;B1219, E1219+D1220, IF(B1220&lt;B1219, E1219-D1220, E1219))</f>
        <v>4865166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CONFIRMED BULLISH</v>
      </c>
    </row>
    <row r="1221" spans="1:8" ht="13.5" x14ac:dyDescent="0.25">
      <c r="A1221" s="3">
        <f>TITRES_STAT!B1224</f>
        <v>44090</v>
      </c>
      <c r="B1221" s="5">
        <f>TITRES_STAT!C1224</f>
        <v>0.62</v>
      </c>
      <c r="C1221" s="5">
        <f>TITRES_STAT!D1224</f>
        <v>0.62</v>
      </c>
      <c r="D1221" s="5">
        <f>TITRES_STAT!E1224</f>
        <v>14594</v>
      </c>
      <c r="E1221" s="2">
        <f t="shared" si="76"/>
        <v>4850572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CONFIRMED BULLISH</v>
      </c>
    </row>
    <row r="1222" spans="1:8" ht="13.5" x14ac:dyDescent="0.25">
      <c r="A1222" s="3">
        <f>TITRES_STAT!B1225</f>
        <v>44091</v>
      </c>
      <c r="B1222" s="5">
        <f>TITRES_STAT!C1225</f>
        <v>0.62</v>
      </c>
      <c r="C1222" s="5">
        <f>TITRES_STAT!D1225</f>
        <v>0.62</v>
      </c>
      <c r="D1222" s="5">
        <f>TITRES_STAT!E1225</f>
        <v>7829</v>
      </c>
      <c r="E1222" s="2">
        <f t="shared" si="76"/>
        <v>4850572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BEARISH DIVERGENCE</v>
      </c>
    </row>
    <row r="1223" spans="1:8" ht="13.5" x14ac:dyDescent="0.25">
      <c r="A1223" s="3">
        <f>TITRES_STAT!B1226</f>
        <v>44092</v>
      </c>
      <c r="B1223" s="5">
        <f>TITRES_STAT!C1226</f>
        <v>0.62</v>
      </c>
      <c r="C1223" s="5">
        <f>TITRES_STAT!D1226</f>
        <v>0.62</v>
      </c>
      <c r="D1223" s="5">
        <f>TITRES_STAT!E1226</f>
        <v>42822</v>
      </c>
      <c r="E1223" s="2">
        <f t="shared" si="76"/>
        <v>4850572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0.62</v>
      </c>
      <c r="C1224" s="5">
        <f>TITRES_STAT!D1227</f>
        <v>0.62</v>
      </c>
      <c r="D1224" s="5">
        <f>TITRES_STAT!E1227</f>
        <v>15749</v>
      </c>
      <c r="E1224" s="2">
        <f t="shared" si="76"/>
        <v>4850572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0.63</v>
      </c>
      <c r="C1225" s="5">
        <f>TITRES_STAT!D1228</f>
        <v>0.63</v>
      </c>
      <c r="D1225" s="5">
        <f>TITRES_STAT!E1228</f>
        <v>22548</v>
      </c>
      <c r="E1225" s="2">
        <f t="shared" si="76"/>
        <v>4873120</v>
      </c>
      <c r="F1225" s="5" t="str">
        <f t="shared" si="79"/>
        <v>BULLISH</v>
      </c>
      <c r="G1225" s="5" t="str">
        <f t="shared" si="78"/>
        <v>NEUTRAL</v>
      </c>
      <c r="H1225" s="5" t="str">
        <f t="shared" si="77"/>
        <v>NEUTRAL</v>
      </c>
    </row>
    <row r="1226" spans="1:8" ht="13.5" x14ac:dyDescent="0.25">
      <c r="A1226" s="3">
        <f>TITRES_STAT!B1229</f>
        <v>44097</v>
      </c>
      <c r="B1226" s="5">
        <f>TITRES_STAT!C1229</f>
        <v>0.63</v>
      </c>
      <c r="C1226" s="5">
        <f>TITRES_STAT!D1229</f>
        <v>0.63</v>
      </c>
      <c r="D1226" s="5">
        <f>TITRES_STAT!E1229</f>
        <v>16413</v>
      </c>
      <c r="E1226" s="2">
        <f t="shared" si="76"/>
        <v>4873120</v>
      </c>
      <c r="F1226" s="5" t="str">
        <f t="shared" si="79"/>
        <v>BULLISH</v>
      </c>
      <c r="G1226" s="5" t="str">
        <f t="shared" si="78"/>
        <v>NEUTRAL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0.64</v>
      </c>
      <c r="C1227" s="5">
        <f>TITRES_STAT!D1230</f>
        <v>0.64</v>
      </c>
      <c r="D1227" s="5">
        <f>TITRES_STAT!E1230</f>
        <v>15781</v>
      </c>
      <c r="E1227" s="2">
        <f t="shared" si="76"/>
        <v>4888901</v>
      </c>
      <c r="F1227" s="5" t="str">
        <f t="shared" si="79"/>
        <v>BULLISH</v>
      </c>
      <c r="G1227" s="5" t="str">
        <f t="shared" si="78"/>
        <v>NEUTRAL</v>
      </c>
      <c r="H1227" s="5" t="str">
        <f t="shared" si="77"/>
        <v>CONFIRMED BULLISH</v>
      </c>
    </row>
    <row r="1228" spans="1:8" ht="13.5" x14ac:dyDescent="0.25">
      <c r="A1228" s="3">
        <f>TITRES_STAT!B1231</f>
        <v>44099</v>
      </c>
      <c r="B1228" s="5">
        <f>TITRES_STAT!C1231</f>
        <v>0.63</v>
      </c>
      <c r="C1228" s="5">
        <f>TITRES_STAT!D1231</f>
        <v>0.63</v>
      </c>
      <c r="D1228" s="5">
        <f>TITRES_STAT!E1231</f>
        <v>1745</v>
      </c>
      <c r="E1228" s="2">
        <f t="shared" si="76"/>
        <v>4887156</v>
      </c>
      <c r="F1228" s="5" t="str">
        <f t="shared" si="79"/>
        <v>BULLISH</v>
      </c>
      <c r="G1228" s="5" t="str">
        <f t="shared" si="78"/>
        <v>NEUTRAL</v>
      </c>
      <c r="H1228" s="5" t="str">
        <f t="shared" si="77"/>
        <v>CONFIRMED BULLISH</v>
      </c>
    </row>
    <row r="1229" spans="1:8" ht="13.5" x14ac:dyDescent="0.25">
      <c r="A1229" s="3">
        <f>TITRES_STAT!B1232</f>
        <v>44102</v>
      </c>
      <c r="B1229" s="5">
        <f>TITRES_STAT!C1232</f>
        <v>0.62</v>
      </c>
      <c r="C1229" s="5">
        <f>TITRES_STAT!D1232</f>
        <v>0.62</v>
      </c>
      <c r="D1229" s="5">
        <f>TITRES_STAT!E1232</f>
        <v>10199</v>
      </c>
      <c r="E1229" s="2">
        <f t="shared" si="76"/>
        <v>4876957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NEUTRAL</v>
      </c>
    </row>
    <row r="1230" spans="1:8" ht="13.5" x14ac:dyDescent="0.25">
      <c r="A1230" s="3">
        <f>TITRES_STAT!B1233</f>
        <v>44103</v>
      </c>
      <c r="B1230" s="5">
        <f>TITRES_STAT!C1233</f>
        <v>0.61</v>
      </c>
      <c r="C1230" s="5">
        <f>TITRES_STAT!D1233</f>
        <v>0.61</v>
      </c>
      <c r="D1230" s="5">
        <f>TITRES_STAT!E1233</f>
        <v>23526</v>
      </c>
      <c r="E1230" s="2">
        <f t="shared" si="76"/>
        <v>4853431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CONFIRMED BEARISH</v>
      </c>
    </row>
    <row r="1231" spans="1:8" ht="13.5" x14ac:dyDescent="0.25">
      <c r="A1231" s="3">
        <f>TITRES_STAT!B1234</f>
        <v>44104</v>
      </c>
      <c r="B1231" s="5">
        <f>TITRES_STAT!C1234</f>
        <v>0.61</v>
      </c>
      <c r="C1231" s="5">
        <f>TITRES_STAT!D1234</f>
        <v>0.61</v>
      </c>
      <c r="D1231" s="5">
        <f>TITRES_STAT!E1234</f>
        <v>16336</v>
      </c>
      <c r="E1231" s="2">
        <f t="shared" si="76"/>
        <v>4853431</v>
      </c>
      <c r="F1231" s="5" t="str">
        <f t="shared" si="79"/>
        <v>BEARISH</v>
      </c>
      <c r="G1231" s="5" t="str">
        <f t="shared" si="78"/>
        <v>NEUTRAL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0.59</v>
      </c>
      <c r="C1232" s="5">
        <f>TITRES_STAT!D1235</f>
        <v>0.59</v>
      </c>
      <c r="D1232" s="5">
        <f>TITRES_STAT!E1235</f>
        <v>19673</v>
      </c>
      <c r="E1232" s="2">
        <f t="shared" si="76"/>
        <v>4833758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0.59</v>
      </c>
      <c r="C1233" s="5">
        <f>TITRES_STAT!D1236</f>
        <v>0.59</v>
      </c>
      <c r="D1233" s="5">
        <f>TITRES_STAT!E1236</f>
        <v>13325</v>
      </c>
      <c r="E1233" s="2">
        <f t="shared" si="76"/>
        <v>4833758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0.6</v>
      </c>
      <c r="C1234" s="5">
        <f>TITRES_STAT!D1237</f>
        <v>0.6</v>
      </c>
      <c r="D1234" s="5">
        <f>TITRES_STAT!E1237</f>
        <v>2694</v>
      </c>
      <c r="E1234" s="2">
        <f t="shared" si="76"/>
        <v>4836452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0.61</v>
      </c>
      <c r="C1235" s="5">
        <f>TITRES_STAT!D1238</f>
        <v>0.61</v>
      </c>
      <c r="D1235" s="5">
        <f>TITRES_STAT!E1238</f>
        <v>4904</v>
      </c>
      <c r="E1235" s="2">
        <f t="shared" si="76"/>
        <v>4841356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NEUTRAL</v>
      </c>
    </row>
    <row r="1236" spans="1:8" ht="13.5" x14ac:dyDescent="0.25">
      <c r="A1236" s="3">
        <f>TITRES_STAT!B1239</f>
        <v>44111</v>
      </c>
      <c r="B1236" s="5">
        <f>TITRES_STAT!C1239</f>
        <v>0.6</v>
      </c>
      <c r="C1236" s="5">
        <f>TITRES_STAT!D1239</f>
        <v>0.6</v>
      </c>
      <c r="D1236" s="5">
        <f>TITRES_STAT!E1239</f>
        <v>734</v>
      </c>
      <c r="E1236" s="2">
        <f t="shared" si="76"/>
        <v>4840622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44112</v>
      </c>
      <c r="B1237" s="5">
        <f>TITRES_STAT!C1240</f>
        <v>0.59</v>
      </c>
      <c r="C1237" s="5">
        <f>TITRES_STAT!D1240</f>
        <v>0.59</v>
      </c>
      <c r="D1237" s="5">
        <f>TITRES_STAT!E1240</f>
        <v>13094</v>
      </c>
      <c r="E1237" s="2">
        <f t="shared" si="76"/>
        <v>4827528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44113</v>
      </c>
      <c r="B1238" s="5">
        <f>TITRES_STAT!C1241</f>
        <v>0.6</v>
      </c>
      <c r="C1238" s="5">
        <f>TITRES_STAT!D1241</f>
        <v>0.6</v>
      </c>
      <c r="D1238" s="5">
        <f>TITRES_STAT!E1241</f>
        <v>5174</v>
      </c>
      <c r="E1238" s="2">
        <f t="shared" si="76"/>
        <v>4832702</v>
      </c>
      <c r="F1238" s="5" t="str">
        <f t="shared" si="79"/>
        <v>BEARISH</v>
      </c>
      <c r="G1238" s="5" t="str">
        <f t="shared" si="78"/>
        <v>NEUTRAL</v>
      </c>
      <c r="H1238" s="5" t="str">
        <f t="shared" si="77"/>
        <v>BEARISH DIVERGENCE</v>
      </c>
    </row>
    <row r="1239" spans="1:8" ht="13.5" x14ac:dyDescent="0.25">
      <c r="A1239" s="3">
        <f>TITRES_STAT!B1242</f>
        <v>44116</v>
      </c>
      <c r="B1239" s="5">
        <f>TITRES_STAT!C1242</f>
        <v>0.57999999999999996</v>
      </c>
      <c r="C1239" s="5">
        <f>TITRES_STAT!D1242</f>
        <v>0.57999999999999996</v>
      </c>
      <c r="D1239" s="5">
        <f>TITRES_STAT!E1242</f>
        <v>31870</v>
      </c>
      <c r="E1239" s="2">
        <f t="shared" si="76"/>
        <v>4800832</v>
      </c>
      <c r="F1239" s="5" t="str">
        <f t="shared" si="79"/>
        <v>BEARISH</v>
      </c>
      <c r="G1239" s="5" t="str">
        <f t="shared" si="78"/>
        <v>NEUTRAL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0.59</v>
      </c>
      <c r="C1240" s="5">
        <f>TITRES_STAT!D1243</f>
        <v>0.59</v>
      </c>
      <c r="D1240" s="5">
        <f>TITRES_STAT!E1243</f>
        <v>5533</v>
      </c>
      <c r="E1240" s="2">
        <f t="shared" si="76"/>
        <v>4806365</v>
      </c>
      <c r="F1240" s="5" t="str">
        <f t="shared" si="79"/>
        <v>BEARISH</v>
      </c>
      <c r="G1240" s="5" t="str">
        <f t="shared" si="78"/>
        <v>NEUTRAL</v>
      </c>
      <c r="H1240" s="5" t="str">
        <f t="shared" si="77"/>
        <v>CONFIRMED BEARISH</v>
      </c>
    </row>
    <row r="1241" spans="1:8" ht="13.5" x14ac:dyDescent="0.25">
      <c r="A1241" s="3">
        <f>TITRES_STAT!B1244</f>
        <v>44118</v>
      </c>
      <c r="B1241" s="5">
        <f>TITRES_STAT!C1244</f>
        <v>0.6</v>
      </c>
      <c r="C1241" s="5">
        <f>TITRES_STAT!D1244</f>
        <v>0.6</v>
      </c>
      <c r="D1241" s="5">
        <f>TITRES_STAT!E1244</f>
        <v>50</v>
      </c>
      <c r="E1241" s="2">
        <f t="shared" si="76"/>
        <v>4806415</v>
      </c>
      <c r="F1241" s="5" t="str">
        <f t="shared" si="79"/>
        <v>BEARISH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44120</v>
      </c>
      <c r="B1242" s="5">
        <f>TITRES_STAT!C1245</f>
        <v>0.59</v>
      </c>
      <c r="C1242" s="5">
        <f>TITRES_STAT!D1245</f>
        <v>0.59</v>
      </c>
      <c r="D1242" s="5">
        <f>TITRES_STAT!E1245</f>
        <v>27029</v>
      </c>
      <c r="E1242" s="2">
        <f t="shared" si="76"/>
        <v>4779386</v>
      </c>
      <c r="F1242" s="5" t="str">
        <f t="shared" si="79"/>
        <v>BEARISH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0.59</v>
      </c>
      <c r="C1243" s="5">
        <f>TITRES_STAT!D1246</f>
        <v>0.59</v>
      </c>
      <c r="D1243" s="5">
        <f>TITRES_STAT!E1246</f>
        <v>1180</v>
      </c>
      <c r="E1243" s="2">
        <f t="shared" si="76"/>
        <v>4779386</v>
      </c>
      <c r="F1243" s="5" t="str">
        <f t="shared" si="79"/>
        <v>BEARISH</v>
      </c>
      <c r="G1243" s="5" t="str">
        <f t="shared" si="78"/>
        <v>NEUTRAL</v>
      </c>
      <c r="H1243" s="5" t="str">
        <f t="shared" si="77"/>
        <v>CONFIRMED BEARISH</v>
      </c>
    </row>
    <row r="1244" spans="1:8" ht="13.5" x14ac:dyDescent="0.25">
      <c r="A1244" s="3">
        <f>TITRES_STAT!B1247</f>
        <v>44124</v>
      </c>
      <c r="B1244" s="5">
        <f>TITRES_STAT!C1247</f>
        <v>0.59</v>
      </c>
      <c r="C1244" s="5">
        <f>TITRES_STAT!D1247</f>
        <v>0.59</v>
      </c>
      <c r="D1244" s="5">
        <f>TITRES_STAT!E1247</f>
        <v>6164</v>
      </c>
      <c r="E1244" s="2">
        <f t="shared" si="76"/>
        <v>4779386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BEARISH DIVERGENCE</v>
      </c>
    </row>
    <row r="1245" spans="1:8" ht="13.5" x14ac:dyDescent="0.25">
      <c r="A1245" s="3">
        <f>TITRES_STAT!B1248</f>
        <v>44125</v>
      </c>
      <c r="B1245" s="5">
        <f>TITRES_STAT!C1248</f>
        <v>0.6</v>
      </c>
      <c r="C1245" s="5">
        <f>TITRES_STAT!D1248</f>
        <v>0.6</v>
      </c>
      <c r="D1245" s="5">
        <f>TITRES_STAT!E1248</f>
        <v>1615</v>
      </c>
      <c r="E1245" s="2">
        <f t="shared" si="76"/>
        <v>4781001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BEARISH DIVERGENCE</v>
      </c>
    </row>
    <row r="1246" spans="1:8" ht="13.5" x14ac:dyDescent="0.25">
      <c r="A1246" s="3">
        <f>TITRES_STAT!B1249</f>
        <v>44126</v>
      </c>
      <c r="B1246" s="5">
        <f>TITRES_STAT!C1249</f>
        <v>0.6</v>
      </c>
      <c r="C1246" s="5">
        <f>TITRES_STAT!D1249</f>
        <v>0.6</v>
      </c>
      <c r="D1246" s="5">
        <f>TITRES_STAT!E1249</f>
        <v>674</v>
      </c>
      <c r="E1246" s="2">
        <f t="shared" si="76"/>
        <v>4781001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NEUTRAL</v>
      </c>
    </row>
    <row r="1247" spans="1:8" ht="13.5" x14ac:dyDescent="0.25">
      <c r="A1247" s="3">
        <f>TITRES_STAT!B1250</f>
        <v>44127</v>
      </c>
      <c r="B1247" s="5">
        <f>TITRES_STAT!C1250</f>
        <v>0.6</v>
      </c>
      <c r="C1247" s="5">
        <f>TITRES_STAT!D1250</f>
        <v>0.6</v>
      </c>
      <c r="D1247" s="5">
        <f>TITRES_STAT!E1250</f>
        <v>286</v>
      </c>
      <c r="E1247" s="2">
        <f t="shared" si="76"/>
        <v>4781001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CONFIRMED BULLISH</v>
      </c>
    </row>
    <row r="1248" spans="1:8" ht="13.5" x14ac:dyDescent="0.25">
      <c r="A1248" s="3">
        <f>TITRES_STAT!B1251</f>
        <v>44130</v>
      </c>
      <c r="B1248" s="5">
        <f>TITRES_STAT!C1251</f>
        <v>0.61</v>
      </c>
      <c r="C1248" s="5">
        <f>TITRES_STAT!D1251</f>
        <v>0.61</v>
      </c>
      <c r="D1248" s="5">
        <f>TITRES_STAT!E1251</f>
        <v>12939</v>
      </c>
      <c r="E1248" s="2">
        <f t="shared" si="76"/>
        <v>4793940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CONFIRMED BULLISH</v>
      </c>
    </row>
    <row r="1249" spans="1:8" ht="13.5" x14ac:dyDescent="0.25">
      <c r="A1249" s="3">
        <f>TITRES_STAT!B1252</f>
        <v>44131</v>
      </c>
      <c r="B1249" s="5">
        <f>TITRES_STAT!C1252</f>
        <v>0.61</v>
      </c>
      <c r="C1249" s="5">
        <f>TITRES_STAT!D1252</f>
        <v>0.61</v>
      </c>
      <c r="D1249" s="5">
        <f>TITRES_STAT!E1252</f>
        <v>7109</v>
      </c>
      <c r="E1249" s="2">
        <f t="shared" si="76"/>
        <v>4793940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CONFIRMED BULLISH</v>
      </c>
    </row>
    <row r="1250" spans="1:8" ht="13.5" x14ac:dyDescent="0.25">
      <c r="A1250" s="3">
        <f>TITRES_STAT!B1253</f>
        <v>44132</v>
      </c>
      <c r="B1250" s="5">
        <f>TITRES_STAT!C1253</f>
        <v>0.6</v>
      </c>
      <c r="C1250" s="5">
        <f>TITRES_STAT!D1253</f>
        <v>0.6</v>
      </c>
      <c r="D1250" s="5">
        <f>TITRES_STAT!E1253</f>
        <v>6019</v>
      </c>
      <c r="E1250" s="2">
        <f t="shared" si="76"/>
        <v>4787921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44134</v>
      </c>
      <c r="B1251" s="5">
        <f>TITRES_STAT!C1254</f>
        <v>0.59</v>
      </c>
      <c r="C1251" s="5">
        <f>TITRES_STAT!D1254</f>
        <v>0.59</v>
      </c>
      <c r="D1251" s="5">
        <f>TITRES_STAT!E1254</f>
        <v>6086</v>
      </c>
      <c r="E1251" s="2">
        <f t="shared" si="76"/>
        <v>4781835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BULLISH DIVERGENCE</v>
      </c>
    </row>
    <row r="1252" spans="1:8" ht="13.5" x14ac:dyDescent="0.25">
      <c r="A1252" s="3">
        <f>TITRES_STAT!B1255</f>
        <v>44137</v>
      </c>
      <c r="B1252" s="5">
        <f>TITRES_STAT!C1255</f>
        <v>0.57999999999999996</v>
      </c>
      <c r="C1252" s="5">
        <f>TITRES_STAT!D1255</f>
        <v>0.57999999999999996</v>
      </c>
      <c r="D1252" s="5">
        <f>TITRES_STAT!E1255</f>
        <v>2568</v>
      </c>
      <c r="E1252" s="2">
        <f t="shared" si="76"/>
        <v>4779267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44138</v>
      </c>
      <c r="B1253" s="5">
        <f>TITRES_STAT!C1256</f>
        <v>0.56999999999999995</v>
      </c>
      <c r="C1253" s="5">
        <f>TITRES_STAT!D1256</f>
        <v>0.56999999999999995</v>
      </c>
      <c r="D1253" s="5">
        <f>TITRES_STAT!E1256</f>
        <v>22485</v>
      </c>
      <c r="E1253" s="2">
        <f t="shared" si="76"/>
        <v>4756782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CONFIRMED BEARISH</v>
      </c>
    </row>
    <row r="1254" spans="1:8" ht="13.5" x14ac:dyDescent="0.25">
      <c r="A1254" s="3">
        <f>TITRES_STAT!B1257</f>
        <v>44139</v>
      </c>
      <c r="B1254" s="5">
        <f>TITRES_STAT!C1257</f>
        <v>0.57999999999999996</v>
      </c>
      <c r="C1254" s="5">
        <f>TITRES_STAT!D1257</f>
        <v>0.57999999999999996</v>
      </c>
      <c r="D1254" s="5">
        <f>TITRES_STAT!E1257</f>
        <v>21197</v>
      </c>
      <c r="E1254" s="2">
        <f t="shared" si="76"/>
        <v>4777979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44140</v>
      </c>
      <c r="B1255" s="5">
        <f>TITRES_STAT!C1258</f>
        <v>0.59</v>
      </c>
      <c r="C1255" s="5">
        <f>TITRES_STAT!D1258</f>
        <v>0.59</v>
      </c>
      <c r="D1255" s="5">
        <f>TITRES_STAT!E1258</f>
        <v>7875</v>
      </c>
      <c r="E1255" s="2">
        <f t="shared" si="76"/>
        <v>4785854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CONFIRMED BEARISH</v>
      </c>
    </row>
    <row r="1256" spans="1:8" ht="13.5" x14ac:dyDescent="0.25">
      <c r="A1256" s="3">
        <f>TITRES_STAT!B1259</f>
        <v>44141</v>
      </c>
      <c r="B1256" s="5">
        <f>TITRES_STAT!C1259</f>
        <v>0.59</v>
      </c>
      <c r="C1256" s="5">
        <f>TITRES_STAT!D1259</f>
        <v>0.59</v>
      </c>
      <c r="D1256" s="5">
        <f>TITRES_STAT!E1259</f>
        <v>3264</v>
      </c>
      <c r="E1256" s="2">
        <f t="shared" si="76"/>
        <v>4785854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NEUTRAL</v>
      </c>
    </row>
    <row r="1257" spans="1:8" ht="13.5" x14ac:dyDescent="0.25">
      <c r="A1257" s="3">
        <f>TITRES_STAT!B1260</f>
        <v>44144</v>
      </c>
      <c r="B1257" s="5">
        <f>TITRES_STAT!C1260</f>
        <v>0.59</v>
      </c>
      <c r="C1257" s="5">
        <f>TITRES_STAT!D1260</f>
        <v>0.59</v>
      </c>
      <c r="D1257" s="5">
        <f>TITRES_STAT!E1260</f>
        <v>183</v>
      </c>
      <c r="E1257" s="2">
        <f t="shared" si="76"/>
        <v>4785854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0.59</v>
      </c>
      <c r="C1258" s="5">
        <f>TITRES_STAT!D1261</f>
        <v>0.59</v>
      </c>
      <c r="D1258" s="5">
        <f>TITRES_STAT!E1261</f>
        <v>29546</v>
      </c>
      <c r="E1258" s="2">
        <f t="shared" si="76"/>
        <v>4785854</v>
      </c>
      <c r="F1258" s="5" t="str">
        <f t="shared" si="79"/>
        <v>BULLISH</v>
      </c>
      <c r="G1258" s="5" t="str">
        <f t="shared" si="78"/>
        <v>NEUTRAL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0.62</v>
      </c>
      <c r="C1259" s="5">
        <f>TITRES_STAT!D1262</f>
        <v>0.62</v>
      </c>
      <c r="D1259" s="5">
        <f>TITRES_STAT!E1262</f>
        <v>49170</v>
      </c>
      <c r="E1259" s="2">
        <f t="shared" si="76"/>
        <v>4835024</v>
      </c>
      <c r="F1259" s="5" t="str">
        <f t="shared" si="79"/>
        <v>BULLISH</v>
      </c>
      <c r="G1259" s="5" t="str">
        <f t="shared" si="78"/>
        <v>NEUTRAL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0.63</v>
      </c>
      <c r="C1260" s="5">
        <f>TITRES_STAT!D1263</f>
        <v>0.63</v>
      </c>
      <c r="D1260" s="5">
        <f>TITRES_STAT!E1263</f>
        <v>114742</v>
      </c>
      <c r="E1260" s="2">
        <f t="shared" si="76"/>
        <v>4949766</v>
      </c>
      <c r="F1260" s="5" t="str">
        <f t="shared" si="79"/>
        <v>BULLISH</v>
      </c>
      <c r="G1260" s="5" t="str">
        <f t="shared" si="78"/>
        <v>STRONG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0.62</v>
      </c>
      <c r="C1261" s="5">
        <f>TITRES_STAT!D1264</f>
        <v>0.62</v>
      </c>
      <c r="D1261" s="5">
        <f>TITRES_STAT!E1264</f>
        <v>17077</v>
      </c>
      <c r="E1261" s="2">
        <f t="shared" si="76"/>
        <v>4932689</v>
      </c>
      <c r="F1261" s="5" t="str">
        <f t="shared" si="79"/>
        <v>BULLISH</v>
      </c>
      <c r="G1261" s="5" t="str">
        <f t="shared" si="78"/>
        <v>STRONG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0.63</v>
      </c>
      <c r="C1262" s="5">
        <f>TITRES_STAT!D1265</f>
        <v>0.63</v>
      </c>
      <c r="D1262" s="5">
        <f>TITRES_STAT!E1265</f>
        <v>21932</v>
      </c>
      <c r="E1262" s="2">
        <f t="shared" si="76"/>
        <v>4954621</v>
      </c>
      <c r="F1262" s="5" t="str">
        <f t="shared" si="79"/>
        <v>BULLISH</v>
      </c>
      <c r="G1262" s="5" t="str">
        <f t="shared" si="78"/>
        <v>STRONG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0.63</v>
      </c>
      <c r="C1263" s="5">
        <f>TITRES_STAT!D1266</f>
        <v>0.63</v>
      </c>
      <c r="D1263" s="5">
        <f>TITRES_STAT!E1266</f>
        <v>16103</v>
      </c>
      <c r="E1263" s="2">
        <f t="shared" si="76"/>
        <v>4954621</v>
      </c>
      <c r="F1263" s="5" t="str">
        <f t="shared" si="79"/>
        <v>BULLISH</v>
      </c>
      <c r="G1263" s="5" t="str">
        <f t="shared" si="78"/>
        <v>STRONG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0.61</v>
      </c>
      <c r="C1264" s="5">
        <f>TITRES_STAT!D1267</f>
        <v>0.61</v>
      </c>
      <c r="D1264" s="5">
        <f>TITRES_STAT!E1267</f>
        <v>23871</v>
      </c>
      <c r="E1264" s="2">
        <f t="shared" si="76"/>
        <v>4930750</v>
      </c>
      <c r="F1264" s="5" t="str">
        <f t="shared" si="79"/>
        <v>BULLISH</v>
      </c>
      <c r="G1264" s="5" t="str">
        <f t="shared" si="78"/>
        <v>NEUTRAL</v>
      </c>
      <c r="H1264" s="5" t="str">
        <f t="shared" si="77"/>
        <v>BULLISH DIVERGENCE</v>
      </c>
    </row>
    <row r="1265" spans="1:8" ht="13.5" x14ac:dyDescent="0.25">
      <c r="A1265" s="3">
        <f>TITRES_STAT!B1268</f>
        <v>44154</v>
      </c>
      <c r="B1265" s="5">
        <f>TITRES_STAT!C1268</f>
        <v>0.61</v>
      </c>
      <c r="C1265" s="5">
        <f>TITRES_STAT!D1268</f>
        <v>0.61</v>
      </c>
      <c r="D1265" s="5">
        <f>TITRES_STAT!E1268</f>
        <v>25165</v>
      </c>
      <c r="E1265" s="2">
        <f t="shared" si="76"/>
        <v>4930750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0.61</v>
      </c>
      <c r="C1266" s="5">
        <f>TITRES_STAT!D1269</f>
        <v>0.61</v>
      </c>
      <c r="D1266" s="5">
        <f>TITRES_STAT!E1269</f>
        <v>3309</v>
      </c>
      <c r="E1266" s="2">
        <f t="shared" si="76"/>
        <v>4930750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0.6</v>
      </c>
      <c r="C1267" s="5">
        <f>TITRES_STAT!D1270</f>
        <v>0.6</v>
      </c>
      <c r="D1267" s="5">
        <f>TITRES_STAT!E1270</f>
        <v>30887</v>
      </c>
      <c r="E1267" s="2">
        <f t="shared" si="76"/>
        <v>4899863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0.6</v>
      </c>
      <c r="C1268" s="5">
        <f>TITRES_STAT!D1271</f>
        <v>0.6</v>
      </c>
      <c r="D1268" s="5">
        <f>TITRES_STAT!E1271</f>
        <v>4055</v>
      </c>
      <c r="E1268" s="2">
        <f t="shared" si="76"/>
        <v>4899863</v>
      </c>
      <c r="F1268" s="5" t="str">
        <f t="shared" si="79"/>
        <v>BEARISH</v>
      </c>
      <c r="G1268" s="5" t="str">
        <f t="shared" si="78"/>
        <v>NEUTRAL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0.6</v>
      </c>
      <c r="C1269" s="5">
        <f>TITRES_STAT!D1272</f>
        <v>0.6</v>
      </c>
      <c r="D1269" s="5">
        <f>TITRES_STAT!E1272</f>
        <v>8785</v>
      </c>
      <c r="E1269" s="2">
        <f t="shared" si="76"/>
        <v>4899863</v>
      </c>
      <c r="F1269" s="5" t="str">
        <f t="shared" si="79"/>
        <v>BEARISH</v>
      </c>
      <c r="G1269" s="5" t="str">
        <f t="shared" si="78"/>
        <v>NEUTRAL</v>
      </c>
      <c r="H1269" s="5" t="str">
        <f t="shared" si="77"/>
        <v>CONFIRMED BEARISH</v>
      </c>
    </row>
    <row r="1270" spans="1:8" ht="13.5" x14ac:dyDescent="0.25">
      <c r="A1270" s="3">
        <f>TITRES_STAT!B1273</f>
        <v>44161</v>
      </c>
      <c r="B1270" s="5">
        <f>TITRES_STAT!C1273</f>
        <v>0.6</v>
      </c>
      <c r="C1270" s="5">
        <f>TITRES_STAT!D1273</f>
        <v>0.6</v>
      </c>
      <c r="D1270" s="5">
        <f>TITRES_STAT!E1273</f>
        <v>76</v>
      </c>
      <c r="E1270" s="2">
        <f t="shared" si="76"/>
        <v>4899863</v>
      </c>
      <c r="F1270" s="5" t="str">
        <f t="shared" si="79"/>
        <v>BEARISH</v>
      </c>
      <c r="G1270" s="5" t="str">
        <f t="shared" si="78"/>
        <v>NEUTRAL</v>
      </c>
      <c r="H1270" s="5" t="str">
        <f t="shared" si="77"/>
        <v>CONFIRMED BEARISH</v>
      </c>
    </row>
    <row r="1271" spans="1:8" ht="13.5" x14ac:dyDescent="0.25">
      <c r="A1271" s="3">
        <f>TITRES_STAT!B1274</f>
        <v>44162</v>
      </c>
      <c r="B1271" s="5">
        <f>TITRES_STAT!C1274</f>
        <v>0.59</v>
      </c>
      <c r="C1271" s="5">
        <f>TITRES_STAT!D1274</f>
        <v>0.59</v>
      </c>
      <c r="D1271" s="5">
        <f>TITRES_STAT!E1274</f>
        <v>7152</v>
      </c>
      <c r="E1271" s="2">
        <f t="shared" si="76"/>
        <v>4892711</v>
      </c>
      <c r="F1271" s="5" t="str">
        <f t="shared" si="79"/>
        <v>BEARISH</v>
      </c>
      <c r="G1271" s="5" t="str">
        <f t="shared" si="78"/>
        <v>NEUTRAL</v>
      </c>
      <c r="H1271" s="5" t="str">
        <f t="shared" si="77"/>
        <v>CONFIRMED BEARISH</v>
      </c>
    </row>
    <row r="1272" spans="1:8" ht="13.5" x14ac:dyDescent="0.25">
      <c r="A1272" s="3">
        <f>TITRES_STAT!B1275</f>
        <v>44165</v>
      </c>
      <c r="B1272" s="5">
        <f>TITRES_STAT!C1275</f>
        <v>0.62</v>
      </c>
      <c r="C1272" s="5">
        <f>TITRES_STAT!D1275</f>
        <v>0.62</v>
      </c>
      <c r="D1272" s="5">
        <f>TITRES_STAT!E1275</f>
        <v>65920</v>
      </c>
      <c r="E1272" s="2">
        <f t="shared" si="76"/>
        <v>4958631</v>
      </c>
      <c r="F1272" s="5" t="str">
        <f t="shared" si="79"/>
        <v>BULLISH</v>
      </c>
      <c r="G1272" s="5" t="str">
        <f t="shared" si="78"/>
        <v>NEUTRAL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0.63</v>
      </c>
      <c r="C1273" s="5">
        <f>TITRES_STAT!D1276</f>
        <v>0.63</v>
      </c>
      <c r="D1273" s="5">
        <f>TITRES_STAT!E1276</f>
        <v>33842</v>
      </c>
      <c r="E1273" s="2">
        <f t="shared" si="76"/>
        <v>4992473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0.61</v>
      </c>
      <c r="C1274" s="5">
        <f>TITRES_STAT!D1277</f>
        <v>0.61</v>
      </c>
      <c r="D1274" s="5">
        <f>TITRES_STAT!E1277</f>
        <v>6176</v>
      </c>
      <c r="E1274" s="2">
        <f t="shared" si="76"/>
        <v>4986297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CONFIRMED BULLISH</v>
      </c>
    </row>
    <row r="1275" spans="1:8" ht="13.5" x14ac:dyDescent="0.25">
      <c r="A1275" s="3">
        <f>TITRES_STAT!B1278</f>
        <v>44168</v>
      </c>
      <c r="B1275" s="5">
        <f>TITRES_STAT!C1278</f>
        <v>0.57999999999999996</v>
      </c>
      <c r="C1275" s="5">
        <f>TITRES_STAT!D1278</f>
        <v>0.57999999999999996</v>
      </c>
      <c r="D1275" s="5">
        <f>TITRES_STAT!E1278</f>
        <v>73402</v>
      </c>
      <c r="E1275" s="2">
        <f t="shared" si="76"/>
        <v>4912895</v>
      </c>
      <c r="F1275" s="5" t="str">
        <f t="shared" si="79"/>
        <v>BULLISH</v>
      </c>
      <c r="G1275" s="5" t="str">
        <f t="shared" si="78"/>
        <v>NEUTRAL</v>
      </c>
      <c r="H1275" s="5" t="str">
        <f t="shared" si="77"/>
        <v>BULLISH DIVERGENCE</v>
      </c>
    </row>
    <row r="1276" spans="1:8" ht="13.5" x14ac:dyDescent="0.25">
      <c r="A1276" s="3">
        <f>TITRES_STAT!B1279</f>
        <v>44169</v>
      </c>
      <c r="B1276" s="5">
        <f>TITRES_STAT!C1279</f>
        <v>0.61</v>
      </c>
      <c r="C1276" s="5">
        <f>TITRES_STAT!D1279</f>
        <v>0.61</v>
      </c>
      <c r="D1276" s="5">
        <f>TITRES_STAT!E1279</f>
        <v>4669</v>
      </c>
      <c r="E1276" s="2">
        <f t="shared" si="76"/>
        <v>4917564</v>
      </c>
      <c r="F1276" s="5" t="str">
        <f t="shared" si="79"/>
        <v>BULLISH</v>
      </c>
      <c r="G1276" s="5" t="str">
        <f t="shared" si="78"/>
        <v>NEUTRAL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0.63</v>
      </c>
      <c r="C1277" s="5">
        <f>TITRES_STAT!D1280</f>
        <v>0.63</v>
      </c>
      <c r="D1277" s="5">
        <f>TITRES_STAT!E1280</f>
        <v>36828</v>
      </c>
      <c r="E1277" s="2">
        <f t="shared" si="76"/>
        <v>4954392</v>
      </c>
      <c r="F1277" s="5" t="str">
        <f t="shared" si="79"/>
        <v>BEARISH</v>
      </c>
      <c r="G1277" s="5" t="str">
        <f t="shared" si="78"/>
        <v>NEUTRAL</v>
      </c>
      <c r="H1277" s="5" t="str">
        <f t="shared" si="77"/>
        <v>BEARISH DIVERGENCE</v>
      </c>
    </row>
    <row r="1278" spans="1:8" ht="13.5" x14ac:dyDescent="0.25">
      <c r="A1278" s="3">
        <f>TITRES_STAT!B1281</f>
        <v>44173</v>
      </c>
      <c r="B1278" s="5">
        <f>TITRES_STAT!C1281</f>
        <v>0.62</v>
      </c>
      <c r="C1278" s="5">
        <f>TITRES_STAT!D1281</f>
        <v>0.62</v>
      </c>
      <c r="D1278" s="5">
        <f>TITRES_STAT!E1281</f>
        <v>6206</v>
      </c>
      <c r="E1278" s="2">
        <f t="shared" si="76"/>
        <v>4948186</v>
      </c>
      <c r="F1278" s="5" t="str">
        <f t="shared" si="79"/>
        <v>BEARISH</v>
      </c>
      <c r="G1278" s="5" t="str">
        <f t="shared" si="78"/>
        <v>NEUTRAL</v>
      </c>
      <c r="H1278" s="5" t="str">
        <f t="shared" si="77"/>
        <v>CONFIRMED BEARISH</v>
      </c>
    </row>
    <row r="1279" spans="1:8" ht="13.5" x14ac:dyDescent="0.25">
      <c r="A1279" s="3">
        <f>TITRES_STAT!B1282</f>
        <v>44174</v>
      </c>
      <c r="B1279" s="5">
        <f>TITRES_STAT!C1282</f>
        <v>0.61</v>
      </c>
      <c r="C1279" s="5">
        <f>TITRES_STAT!D1282</f>
        <v>0.61</v>
      </c>
      <c r="D1279" s="5">
        <f>TITRES_STAT!E1282</f>
        <v>33631</v>
      </c>
      <c r="E1279" s="2">
        <f t="shared" si="76"/>
        <v>4914555</v>
      </c>
      <c r="F1279" s="5" t="str">
        <f t="shared" si="79"/>
        <v>BEARISH</v>
      </c>
      <c r="G1279" s="5" t="str">
        <f t="shared" si="78"/>
        <v>NEUTRAL</v>
      </c>
      <c r="H1279" s="5" t="str">
        <f t="shared" si="77"/>
        <v>NEUTRAL</v>
      </c>
    </row>
    <row r="1280" spans="1:8" ht="13.5" x14ac:dyDescent="0.25">
      <c r="A1280" s="3">
        <f>TITRES_STAT!B1283</f>
        <v>44175</v>
      </c>
      <c r="B1280" s="5">
        <f>TITRES_STAT!C1283</f>
        <v>0.61</v>
      </c>
      <c r="C1280" s="5">
        <f>TITRES_STAT!D1283</f>
        <v>0.61</v>
      </c>
      <c r="D1280" s="5">
        <f>TITRES_STAT!E1283</f>
        <v>41097</v>
      </c>
      <c r="E1280" s="2">
        <f t="shared" si="76"/>
        <v>4914555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CONFIRMED BULLISH</v>
      </c>
    </row>
    <row r="1281" spans="1:8" ht="13.5" x14ac:dyDescent="0.25">
      <c r="A1281" s="3">
        <f>TITRES_STAT!B1284</f>
        <v>44176</v>
      </c>
      <c r="B1281" s="5">
        <f>TITRES_STAT!C1284</f>
        <v>0.61</v>
      </c>
      <c r="C1281" s="5">
        <f>TITRES_STAT!D1284</f>
        <v>0.61</v>
      </c>
      <c r="D1281" s="5">
        <f>TITRES_STAT!E1284</f>
        <v>4363</v>
      </c>
      <c r="E1281" s="2">
        <f t="shared" si="76"/>
        <v>4914555</v>
      </c>
      <c r="F1281" s="5" t="str">
        <f t="shared" si="79"/>
        <v>BEARISH</v>
      </c>
      <c r="G1281" s="5" t="str">
        <f t="shared" si="78"/>
        <v>NEUTRAL</v>
      </c>
      <c r="H1281" s="5" t="str">
        <f t="shared" si="77"/>
        <v>NEUTRAL</v>
      </c>
    </row>
    <row r="1282" spans="1:8" ht="13.5" x14ac:dyDescent="0.25">
      <c r="A1282" s="3">
        <f>TITRES_STAT!B1285</f>
        <v>44179</v>
      </c>
      <c r="B1282" s="5">
        <f>TITRES_STAT!C1285</f>
        <v>0.61</v>
      </c>
      <c r="C1282" s="5">
        <f>TITRES_STAT!D1285</f>
        <v>0.61</v>
      </c>
      <c r="D1282" s="5">
        <f>TITRES_STAT!E1285</f>
        <v>3412</v>
      </c>
      <c r="E1282" s="2">
        <f t="shared" si="76"/>
        <v>4914555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CONFIRMED BEARISH</v>
      </c>
    </row>
    <row r="1283" spans="1:8" ht="13.5" x14ac:dyDescent="0.25">
      <c r="A1283" s="3">
        <f>TITRES_STAT!B1286</f>
        <v>44180</v>
      </c>
      <c r="B1283" s="5">
        <f>TITRES_STAT!C1286</f>
        <v>0.6</v>
      </c>
      <c r="C1283" s="5">
        <f>TITRES_STAT!D1286</f>
        <v>0.6</v>
      </c>
      <c r="D1283" s="5">
        <f>TITRES_STAT!E1286</f>
        <v>4180</v>
      </c>
      <c r="E1283" s="2">
        <f t="shared" si="76"/>
        <v>4910375</v>
      </c>
      <c r="F1283" s="5" t="str">
        <f t="shared" si="79"/>
        <v>BEARISH</v>
      </c>
      <c r="G1283" s="5" t="str">
        <f t="shared" si="78"/>
        <v>NEUTRAL</v>
      </c>
      <c r="H1283" s="5" t="str">
        <f t="shared" si="77"/>
        <v>CONFIRMED BEARISH</v>
      </c>
    </row>
    <row r="1284" spans="1:8" ht="13.5" x14ac:dyDescent="0.25">
      <c r="A1284" s="3">
        <f>TITRES_STAT!B1287</f>
        <v>44181</v>
      </c>
      <c r="B1284" s="5">
        <f>TITRES_STAT!C1287</f>
        <v>0.6</v>
      </c>
      <c r="C1284" s="5">
        <f>TITRES_STAT!D1287</f>
        <v>0.6</v>
      </c>
      <c r="D1284" s="5">
        <f>TITRES_STAT!E1287</f>
        <v>14964</v>
      </c>
      <c r="E1284" s="2">
        <f t="shared" ref="E1284:E1347" si="80">IF(B1284&gt;B1283, E1283+D1284, IF(B1284&lt;B1283, E1283-D1284, E1283))</f>
        <v>4910375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44182</v>
      </c>
      <c r="B1285" s="5">
        <f>TITRES_STAT!C1288</f>
        <v>0.59</v>
      </c>
      <c r="C1285" s="5">
        <f>TITRES_STAT!D1288</f>
        <v>0.59</v>
      </c>
      <c r="D1285" s="5">
        <f>TITRES_STAT!E1288</f>
        <v>54264</v>
      </c>
      <c r="E1285" s="2">
        <f t="shared" si="80"/>
        <v>4856111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CONFIRMED BEARISH</v>
      </c>
    </row>
    <row r="1286" spans="1:8" ht="13.5" x14ac:dyDescent="0.25">
      <c r="A1286" s="3">
        <f>TITRES_STAT!B1289</f>
        <v>44183</v>
      </c>
      <c r="B1286" s="5">
        <f>TITRES_STAT!C1289</f>
        <v>0.56999999999999995</v>
      </c>
      <c r="C1286" s="5">
        <f>TITRES_STAT!D1289</f>
        <v>0.56999999999999995</v>
      </c>
      <c r="D1286" s="5">
        <f>TITRES_STAT!E1289</f>
        <v>181000</v>
      </c>
      <c r="E1286" s="2">
        <f t="shared" si="80"/>
        <v>4675111</v>
      </c>
      <c r="F1286" s="5" t="str">
        <f t="shared" si="79"/>
        <v>BEARISH</v>
      </c>
      <c r="G1286" s="5" t="str">
        <f t="shared" si="78"/>
        <v>WEAK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0.57999999999999996</v>
      </c>
      <c r="C1287" s="5">
        <f>TITRES_STAT!D1290</f>
        <v>0.57999999999999996</v>
      </c>
      <c r="D1287" s="5">
        <f>TITRES_STAT!E1290</f>
        <v>74395</v>
      </c>
      <c r="E1287" s="2">
        <f t="shared" si="80"/>
        <v>4749506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WEAK</v>
      </c>
      <c r="H1287" s="5" t="str">
        <f t="shared" si="81"/>
        <v>CONFIRMED BEARISH</v>
      </c>
    </row>
    <row r="1288" spans="1:8" ht="13.5" x14ac:dyDescent="0.25">
      <c r="A1288" s="3">
        <f>TITRES_STAT!B1291</f>
        <v>44187</v>
      </c>
      <c r="B1288" s="5">
        <f>TITRES_STAT!C1291</f>
        <v>0.57999999999999996</v>
      </c>
      <c r="C1288" s="5">
        <f>TITRES_STAT!D1291</f>
        <v>0.57999999999999996</v>
      </c>
      <c r="D1288" s="5">
        <f>TITRES_STAT!E1291</f>
        <v>7599</v>
      </c>
      <c r="E1288" s="2">
        <f t="shared" si="80"/>
        <v>4749506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WEAK</v>
      </c>
      <c r="H1288" s="5" t="str">
        <f t="shared" si="81"/>
        <v>CONFIRMED BEARISH</v>
      </c>
    </row>
    <row r="1289" spans="1:8" ht="13.5" x14ac:dyDescent="0.25">
      <c r="A1289" s="3">
        <f>TITRES_STAT!B1292</f>
        <v>44188</v>
      </c>
      <c r="B1289" s="5">
        <f>TITRES_STAT!C1292</f>
        <v>0.56999999999999995</v>
      </c>
      <c r="C1289" s="5">
        <f>TITRES_STAT!D1292</f>
        <v>0.56999999999999995</v>
      </c>
      <c r="D1289" s="5">
        <f>TITRES_STAT!E1292</f>
        <v>163895</v>
      </c>
      <c r="E1289" s="2">
        <f t="shared" si="80"/>
        <v>4585611</v>
      </c>
      <c r="F1289" s="5" t="str">
        <f t="shared" si="83"/>
        <v>BEARISH</v>
      </c>
      <c r="G1289" s="5" t="str">
        <f t="shared" si="82"/>
        <v>WEAK</v>
      </c>
      <c r="H1289" s="5" t="str">
        <f t="shared" si="81"/>
        <v>CONFIRMED BEARISH</v>
      </c>
    </row>
    <row r="1290" spans="1:8" ht="13.5" x14ac:dyDescent="0.25">
      <c r="A1290" s="3">
        <f>TITRES_STAT!B1293</f>
        <v>44189</v>
      </c>
      <c r="B1290" s="5">
        <f>TITRES_STAT!C1293</f>
        <v>0.56000000000000005</v>
      </c>
      <c r="C1290" s="5">
        <f>TITRES_STAT!D1293</f>
        <v>0.56000000000000005</v>
      </c>
      <c r="D1290" s="5">
        <f>TITRES_STAT!E1293</f>
        <v>71864</v>
      </c>
      <c r="E1290" s="2">
        <f t="shared" si="80"/>
        <v>4513747</v>
      </c>
      <c r="F1290" s="5" t="str">
        <f t="shared" si="83"/>
        <v>BEARISH</v>
      </c>
      <c r="G1290" s="5" t="str">
        <f t="shared" si="82"/>
        <v>WEAK</v>
      </c>
      <c r="H1290" s="5" t="str">
        <f t="shared" si="81"/>
        <v>CONFIRMED BEARISH</v>
      </c>
    </row>
    <row r="1291" spans="1:8" ht="13.5" x14ac:dyDescent="0.25">
      <c r="A1291" s="3">
        <f>TITRES_STAT!B1294</f>
        <v>44190</v>
      </c>
      <c r="B1291" s="5">
        <f>TITRES_STAT!C1294</f>
        <v>0.57999999999999996</v>
      </c>
      <c r="C1291" s="5">
        <f>TITRES_STAT!D1294</f>
        <v>0.57999999999999996</v>
      </c>
      <c r="D1291" s="5">
        <f>TITRES_STAT!E1294</f>
        <v>21352</v>
      </c>
      <c r="E1291" s="2">
        <f t="shared" si="80"/>
        <v>4535099</v>
      </c>
      <c r="F1291" s="5" t="str">
        <f t="shared" si="83"/>
        <v>BEARISH</v>
      </c>
      <c r="G1291" s="5" t="str">
        <f t="shared" si="82"/>
        <v>WEAK</v>
      </c>
      <c r="H1291" s="5" t="str">
        <f t="shared" si="81"/>
        <v>BEARISH DIVERGENCE</v>
      </c>
    </row>
    <row r="1292" spans="1:8" ht="13.5" x14ac:dyDescent="0.25">
      <c r="A1292" s="3">
        <f>TITRES_STAT!B1295</f>
        <v>44193</v>
      </c>
      <c r="B1292" s="5">
        <f>TITRES_STAT!C1295</f>
        <v>0.57999999999999996</v>
      </c>
      <c r="C1292" s="5">
        <f>TITRES_STAT!D1295</f>
        <v>0.57999999999999996</v>
      </c>
      <c r="D1292" s="5">
        <f>TITRES_STAT!E1295</f>
        <v>6712</v>
      </c>
      <c r="E1292" s="2">
        <f t="shared" si="80"/>
        <v>4535099</v>
      </c>
      <c r="F1292" s="5" t="str">
        <f t="shared" si="83"/>
        <v>BEARISH</v>
      </c>
      <c r="G1292" s="5" t="str">
        <f t="shared" si="82"/>
        <v>WEAK</v>
      </c>
      <c r="H1292" s="5" t="str">
        <f t="shared" si="81"/>
        <v>NEUTRAL</v>
      </c>
    </row>
    <row r="1293" spans="1:8" ht="13.5" x14ac:dyDescent="0.25">
      <c r="A1293" s="3">
        <f>TITRES_STAT!B1296</f>
        <v>44194</v>
      </c>
      <c r="B1293" s="5">
        <f>TITRES_STAT!C1296</f>
        <v>0.57999999999999996</v>
      </c>
      <c r="C1293" s="5">
        <f>TITRES_STAT!D1296</f>
        <v>0.57999999999999996</v>
      </c>
      <c r="D1293" s="5">
        <f>TITRES_STAT!E1296</f>
        <v>14899</v>
      </c>
      <c r="E1293" s="2">
        <f t="shared" si="80"/>
        <v>4535099</v>
      </c>
      <c r="F1293" s="5" t="str">
        <f t="shared" si="83"/>
        <v>BEARISH</v>
      </c>
      <c r="G1293" s="5" t="str">
        <f t="shared" si="82"/>
        <v>WEAK</v>
      </c>
      <c r="H1293" s="5" t="str">
        <f t="shared" si="81"/>
        <v>NEUTRAL</v>
      </c>
    </row>
    <row r="1294" spans="1:8" ht="13.5" x14ac:dyDescent="0.25">
      <c r="A1294" s="3">
        <f>TITRES_STAT!B1297</f>
        <v>44195</v>
      </c>
      <c r="B1294" s="5">
        <f>TITRES_STAT!C1297</f>
        <v>0.57999999999999996</v>
      </c>
      <c r="C1294" s="5">
        <f>TITRES_STAT!D1297</f>
        <v>0.57999999999999996</v>
      </c>
      <c r="D1294" s="5">
        <f>TITRES_STAT!E1297</f>
        <v>8080</v>
      </c>
      <c r="E1294" s="2">
        <f t="shared" si="80"/>
        <v>4535099</v>
      </c>
      <c r="F1294" s="5" t="str">
        <f t="shared" si="83"/>
        <v>BEARISH</v>
      </c>
      <c r="G1294" s="5" t="str">
        <f t="shared" si="82"/>
        <v>NEUTRAL</v>
      </c>
      <c r="H1294" s="5" t="str">
        <f t="shared" si="81"/>
        <v>BEARISH DIVERGENCE</v>
      </c>
    </row>
    <row r="1295" spans="1:8" ht="13.5" x14ac:dyDescent="0.25">
      <c r="A1295" s="3">
        <f>TITRES_STAT!B1298</f>
        <v>44196</v>
      </c>
      <c r="B1295" s="5">
        <f>TITRES_STAT!C1298</f>
        <v>0.59</v>
      </c>
      <c r="C1295" s="5">
        <f>TITRES_STAT!D1298</f>
        <v>0.59</v>
      </c>
      <c r="D1295" s="5">
        <f>TITRES_STAT!E1298</f>
        <v>28041</v>
      </c>
      <c r="E1295" s="2">
        <f t="shared" si="80"/>
        <v>4563140</v>
      </c>
      <c r="F1295" s="5" t="str">
        <f t="shared" si="83"/>
        <v>BULLISH</v>
      </c>
      <c r="G1295" s="5" t="str">
        <f t="shared" si="82"/>
        <v>NEUTRAL</v>
      </c>
      <c r="H1295" s="5" t="str">
        <f t="shared" si="81"/>
        <v>CONFIRMED BULLISH</v>
      </c>
    </row>
    <row r="1296" spans="1:8" ht="13.5" x14ac:dyDescent="0.25">
      <c r="A1296" s="3">
        <f>TITRES_STAT!B1299</f>
        <v>44200</v>
      </c>
      <c r="B1296" s="5">
        <f>TITRES_STAT!C1299</f>
        <v>0.57999999999999996</v>
      </c>
      <c r="C1296" s="5">
        <f>TITRES_STAT!D1299</f>
        <v>0.57999999999999996</v>
      </c>
      <c r="D1296" s="5">
        <f>TITRES_STAT!E1299</f>
        <v>22816</v>
      </c>
      <c r="E1296" s="2">
        <f t="shared" si="80"/>
        <v>4540324</v>
      </c>
      <c r="F1296" s="5" t="str">
        <f t="shared" si="83"/>
        <v>BULLISH</v>
      </c>
      <c r="G1296" s="5" t="str">
        <f t="shared" si="82"/>
        <v>NEUTRAL</v>
      </c>
      <c r="H1296" s="5" t="str">
        <f t="shared" si="81"/>
        <v>NEUTRAL</v>
      </c>
    </row>
    <row r="1297" spans="1:8" ht="13.5" x14ac:dyDescent="0.25">
      <c r="A1297" s="3">
        <f>TITRES_STAT!B1300</f>
        <v>44201</v>
      </c>
      <c r="B1297" s="5">
        <f>TITRES_STAT!C1300</f>
        <v>0.59</v>
      </c>
      <c r="C1297" s="5">
        <f>TITRES_STAT!D1300</f>
        <v>0.59</v>
      </c>
      <c r="D1297" s="5">
        <f>TITRES_STAT!E1300</f>
        <v>376303</v>
      </c>
      <c r="E1297" s="2">
        <f t="shared" si="80"/>
        <v>4916627</v>
      </c>
      <c r="F1297" s="5" t="str">
        <f t="shared" si="83"/>
        <v>BULLISH</v>
      </c>
      <c r="G1297" s="5" t="str">
        <f t="shared" si="82"/>
        <v>STRONG</v>
      </c>
      <c r="H1297" s="5" t="str">
        <f t="shared" si="81"/>
        <v>CONFIRMED BULLISH</v>
      </c>
    </row>
    <row r="1298" spans="1:8" ht="13.5" x14ac:dyDescent="0.25">
      <c r="A1298" s="3">
        <f>TITRES_STAT!B1301</f>
        <v>44202</v>
      </c>
      <c r="B1298" s="5">
        <f>TITRES_STAT!C1301</f>
        <v>0.57999999999999996</v>
      </c>
      <c r="C1298" s="5">
        <f>TITRES_STAT!D1301</f>
        <v>0.57999999999999996</v>
      </c>
      <c r="D1298" s="5">
        <f>TITRES_STAT!E1301</f>
        <v>48577</v>
      </c>
      <c r="E1298" s="2">
        <f t="shared" si="80"/>
        <v>4868050</v>
      </c>
      <c r="F1298" s="5" t="str">
        <f t="shared" si="83"/>
        <v>BULLISH</v>
      </c>
      <c r="G1298" s="5" t="str">
        <f t="shared" si="82"/>
        <v>STRONG</v>
      </c>
      <c r="H1298" s="5" t="str">
        <f t="shared" si="81"/>
        <v>NEUTRAL</v>
      </c>
    </row>
    <row r="1299" spans="1:8" ht="13.5" x14ac:dyDescent="0.25">
      <c r="A1299" s="3">
        <f>TITRES_STAT!B1302</f>
        <v>44203</v>
      </c>
      <c r="B1299" s="5">
        <f>TITRES_STAT!C1302</f>
        <v>0.57999999999999996</v>
      </c>
      <c r="C1299" s="5">
        <f>TITRES_STAT!D1302</f>
        <v>0.57999999999999996</v>
      </c>
      <c r="D1299" s="5">
        <f>TITRES_STAT!E1302</f>
        <v>91555</v>
      </c>
      <c r="E1299" s="2">
        <f t="shared" si="80"/>
        <v>4868050</v>
      </c>
      <c r="F1299" s="5" t="str">
        <f t="shared" si="83"/>
        <v>BULLISH</v>
      </c>
      <c r="G1299" s="5" t="str">
        <f t="shared" si="82"/>
        <v>STRONG</v>
      </c>
      <c r="H1299" s="5" t="str">
        <f t="shared" si="81"/>
        <v>NEUTRAL</v>
      </c>
    </row>
    <row r="1300" spans="1:8" ht="13.5" x14ac:dyDescent="0.25">
      <c r="A1300" s="3">
        <f>TITRES_STAT!B1303</f>
        <v>44204</v>
      </c>
      <c r="B1300" s="5">
        <f>TITRES_STAT!C1303</f>
        <v>0.59</v>
      </c>
      <c r="C1300" s="5">
        <f>TITRES_STAT!D1303</f>
        <v>0.59</v>
      </c>
      <c r="D1300" s="5">
        <f>TITRES_STAT!E1303</f>
        <v>49680</v>
      </c>
      <c r="E1300" s="2">
        <f t="shared" si="80"/>
        <v>4917730</v>
      </c>
      <c r="F1300" s="5" t="str">
        <f t="shared" si="83"/>
        <v>BULLISH</v>
      </c>
      <c r="G1300" s="5" t="str">
        <f t="shared" si="82"/>
        <v>STRONG</v>
      </c>
      <c r="H1300" s="5" t="str">
        <f t="shared" si="81"/>
        <v>NEUTRAL</v>
      </c>
    </row>
    <row r="1301" spans="1:8" ht="13.5" x14ac:dyDescent="0.25">
      <c r="A1301" s="3">
        <f>TITRES_STAT!B1304</f>
        <v>44207</v>
      </c>
      <c r="B1301" s="5">
        <f>TITRES_STAT!C1304</f>
        <v>0.6</v>
      </c>
      <c r="C1301" s="5">
        <f>TITRES_STAT!D1304</f>
        <v>0.6</v>
      </c>
      <c r="D1301" s="5">
        <f>TITRES_STAT!E1304</f>
        <v>23078</v>
      </c>
      <c r="E1301" s="2">
        <f t="shared" si="80"/>
        <v>4940808</v>
      </c>
      <c r="F1301" s="5" t="str">
        <f t="shared" si="83"/>
        <v>BULLISH</v>
      </c>
      <c r="G1301" s="5" t="str">
        <f t="shared" si="82"/>
        <v>STRONG</v>
      </c>
      <c r="H1301" s="5" t="str">
        <f t="shared" si="81"/>
        <v>CONFIRMED BULLISH</v>
      </c>
    </row>
    <row r="1302" spans="1:8" ht="13.5" x14ac:dyDescent="0.25">
      <c r="A1302" s="3">
        <f>TITRES_STAT!B1305</f>
        <v>44208</v>
      </c>
      <c r="B1302" s="5">
        <f>TITRES_STAT!C1305</f>
        <v>0.57999999999999996</v>
      </c>
      <c r="C1302" s="5">
        <f>TITRES_STAT!D1305</f>
        <v>0.57999999999999996</v>
      </c>
      <c r="D1302" s="5">
        <f>TITRES_STAT!E1305</f>
        <v>34344</v>
      </c>
      <c r="E1302" s="2">
        <f t="shared" si="80"/>
        <v>4906464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0.6</v>
      </c>
      <c r="C1303" s="5">
        <f>TITRES_STAT!D1306</f>
        <v>0.6</v>
      </c>
      <c r="D1303" s="5">
        <f>TITRES_STAT!E1306</f>
        <v>15961</v>
      </c>
      <c r="E1303" s="2">
        <f t="shared" si="80"/>
        <v>4922425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CONFIRMED BULLISH</v>
      </c>
    </row>
    <row r="1304" spans="1:8" ht="13.5" x14ac:dyDescent="0.25">
      <c r="A1304" s="3">
        <f>TITRES_STAT!B1307</f>
        <v>44211</v>
      </c>
      <c r="B1304" s="5">
        <f>TITRES_STAT!C1307</f>
        <v>0.59</v>
      </c>
      <c r="C1304" s="5">
        <f>TITRES_STAT!D1307</f>
        <v>0.59</v>
      </c>
      <c r="D1304" s="5">
        <f>TITRES_STAT!E1307</f>
        <v>1908</v>
      </c>
      <c r="E1304" s="2">
        <f t="shared" si="80"/>
        <v>4920517</v>
      </c>
      <c r="F1304" s="5" t="str">
        <f t="shared" si="83"/>
        <v>BULLISH</v>
      </c>
      <c r="G1304" s="5" t="str">
        <f t="shared" si="82"/>
        <v>NEUTRAL</v>
      </c>
      <c r="H1304" s="5" t="str">
        <f t="shared" si="81"/>
        <v>CONFIRMED BULLISH</v>
      </c>
    </row>
    <row r="1305" spans="1:8" ht="13.5" x14ac:dyDescent="0.25">
      <c r="A1305" s="3">
        <f>TITRES_STAT!B1308</f>
        <v>44214</v>
      </c>
      <c r="B1305" s="5">
        <f>TITRES_STAT!C1308</f>
        <v>0.59</v>
      </c>
      <c r="C1305" s="5">
        <f>TITRES_STAT!D1308</f>
        <v>0.59</v>
      </c>
      <c r="D1305" s="5">
        <f>TITRES_STAT!E1308</f>
        <v>16071</v>
      </c>
      <c r="E1305" s="2">
        <f t="shared" si="80"/>
        <v>4920517</v>
      </c>
      <c r="F1305" s="5" t="str">
        <f t="shared" si="83"/>
        <v>BULLISH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44215</v>
      </c>
      <c r="B1306" s="5">
        <f>TITRES_STAT!C1309</f>
        <v>0.57999999999999996</v>
      </c>
      <c r="C1306" s="5">
        <f>TITRES_STAT!D1309</f>
        <v>0.57999999999999996</v>
      </c>
      <c r="D1306" s="5">
        <f>TITRES_STAT!E1309</f>
        <v>9116</v>
      </c>
      <c r="E1306" s="2">
        <f t="shared" si="80"/>
        <v>4911401</v>
      </c>
      <c r="F1306" s="5" t="str">
        <f t="shared" si="83"/>
        <v>BEARISH</v>
      </c>
      <c r="G1306" s="5" t="str">
        <f t="shared" si="82"/>
        <v>NEUTRAL</v>
      </c>
      <c r="H1306" s="5" t="str">
        <f t="shared" si="81"/>
        <v>CONFIRMED BEARISH</v>
      </c>
    </row>
    <row r="1307" spans="1:8" ht="13.5" x14ac:dyDescent="0.25">
      <c r="A1307" s="3">
        <f>TITRES_STAT!B1310</f>
        <v>44216</v>
      </c>
      <c r="B1307" s="5">
        <f>TITRES_STAT!C1310</f>
        <v>0.59</v>
      </c>
      <c r="C1307" s="5">
        <f>TITRES_STAT!D1310</f>
        <v>0.59</v>
      </c>
      <c r="D1307" s="5">
        <f>TITRES_STAT!E1310</f>
        <v>25675</v>
      </c>
      <c r="E1307" s="2">
        <f t="shared" si="80"/>
        <v>4937076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0.59</v>
      </c>
      <c r="C1308" s="5">
        <f>TITRES_STAT!D1311</f>
        <v>0.59</v>
      </c>
      <c r="D1308" s="5">
        <f>TITRES_STAT!E1311</f>
        <v>11518</v>
      </c>
      <c r="E1308" s="2">
        <f t="shared" si="80"/>
        <v>4937076</v>
      </c>
      <c r="F1308" s="5" t="str">
        <f t="shared" si="83"/>
        <v>BULLISH</v>
      </c>
      <c r="G1308" s="5" t="str">
        <f t="shared" si="82"/>
        <v>NEUTRAL</v>
      </c>
      <c r="H1308" s="5" t="str">
        <f t="shared" si="81"/>
        <v>BULLISH DIVERGENCE</v>
      </c>
    </row>
    <row r="1309" spans="1:8" ht="13.5" x14ac:dyDescent="0.25">
      <c r="A1309" s="3">
        <f>TITRES_STAT!B1312</f>
        <v>44218</v>
      </c>
      <c r="B1309" s="5">
        <f>TITRES_STAT!C1312</f>
        <v>0.59</v>
      </c>
      <c r="C1309" s="5">
        <f>TITRES_STAT!D1312</f>
        <v>0.59</v>
      </c>
      <c r="D1309" s="5">
        <f>TITRES_STAT!E1312</f>
        <v>30871</v>
      </c>
      <c r="E1309" s="2">
        <f t="shared" si="80"/>
        <v>4937076</v>
      </c>
      <c r="F1309" s="5" t="str">
        <f t="shared" si="83"/>
        <v>BULLISH</v>
      </c>
      <c r="G1309" s="5" t="str">
        <f t="shared" si="82"/>
        <v>NEUTRAL</v>
      </c>
      <c r="H1309" s="5" t="str">
        <f t="shared" si="81"/>
        <v>NEUTRAL</v>
      </c>
    </row>
    <row r="1310" spans="1:8" ht="13.5" x14ac:dyDescent="0.25">
      <c r="A1310" s="3">
        <f>TITRES_STAT!B1313</f>
        <v>44221</v>
      </c>
      <c r="B1310" s="5">
        <f>TITRES_STAT!C1313</f>
        <v>0.59</v>
      </c>
      <c r="C1310" s="5">
        <f>TITRES_STAT!D1313</f>
        <v>0.59</v>
      </c>
      <c r="D1310" s="5">
        <f>TITRES_STAT!E1313</f>
        <v>12094</v>
      </c>
      <c r="E1310" s="2">
        <f t="shared" si="80"/>
        <v>4937076</v>
      </c>
      <c r="F1310" s="5" t="str">
        <f t="shared" si="83"/>
        <v>BULLISH</v>
      </c>
      <c r="G1310" s="5" t="str">
        <f t="shared" si="82"/>
        <v>NEUTRAL</v>
      </c>
      <c r="H1310" s="5" t="str">
        <f t="shared" si="81"/>
        <v>NEUTRAL</v>
      </c>
    </row>
    <row r="1311" spans="1:8" ht="13.5" x14ac:dyDescent="0.25">
      <c r="A1311" s="3">
        <f>TITRES_STAT!B1314</f>
        <v>44222</v>
      </c>
      <c r="B1311" s="5">
        <f>TITRES_STAT!C1314</f>
        <v>0.62</v>
      </c>
      <c r="C1311" s="5">
        <f>TITRES_STAT!D1314</f>
        <v>0.62</v>
      </c>
      <c r="D1311" s="5">
        <f>TITRES_STAT!E1314</f>
        <v>44659</v>
      </c>
      <c r="E1311" s="2">
        <f t="shared" si="80"/>
        <v>4981735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CONFIRMED BULLISH</v>
      </c>
    </row>
    <row r="1312" spans="1:8" ht="13.5" x14ac:dyDescent="0.25">
      <c r="A1312" s="3">
        <f>TITRES_STAT!B1315</f>
        <v>44223</v>
      </c>
      <c r="B1312" s="5">
        <f>TITRES_STAT!C1315</f>
        <v>0.65</v>
      </c>
      <c r="C1312" s="5">
        <f>TITRES_STAT!D1315</f>
        <v>0.65</v>
      </c>
      <c r="D1312" s="5">
        <f>TITRES_STAT!E1315</f>
        <v>280938</v>
      </c>
      <c r="E1312" s="2">
        <f t="shared" si="80"/>
        <v>5262673</v>
      </c>
      <c r="F1312" s="5" t="str">
        <f t="shared" si="83"/>
        <v>BULLISH</v>
      </c>
      <c r="G1312" s="5" t="str">
        <f t="shared" si="82"/>
        <v>STRONG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0.67</v>
      </c>
      <c r="C1313" s="5">
        <f>TITRES_STAT!D1316</f>
        <v>0.67</v>
      </c>
      <c r="D1313" s="5">
        <f>TITRES_STAT!E1316</f>
        <v>0</v>
      </c>
      <c r="E1313" s="2">
        <f t="shared" si="80"/>
        <v>5262673</v>
      </c>
      <c r="F1313" s="5" t="str">
        <f t="shared" si="83"/>
        <v>BULLISH</v>
      </c>
      <c r="G1313" s="5" t="str">
        <f t="shared" si="82"/>
        <v>STRONG</v>
      </c>
      <c r="H1313" s="5" t="str">
        <f t="shared" si="81"/>
        <v>CONFIRMED BULLISH</v>
      </c>
    </row>
    <row r="1314" spans="1:8" ht="13.5" x14ac:dyDescent="0.25">
      <c r="A1314" s="3">
        <f>TITRES_STAT!B1317</f>
        <v>44225</v>
      </c>
      <c r="B1314" s="5">
        <f>TITRES_STAT!C1317</f>
        <v>0.7</v>
      </c>
      <c r="C1314" s="5">
        <f>TITRES_STAT!D1317</f>
        <v>0.7</v>
      </c>
      <c r="D1314" s="5">
        <f>TITRES_STAT!E1317</f>
        <v>0</v>
      </c>
      <c r="E1314" s="2">
        <f t="shared" si="80"/>
        <v>5262673</v>
      </c>
      <c r="F1314" s="5" t="str">
        <f t="shared" si="83"/>
        <v>BULLISH</v>
      </c>
      <c r="G1314" s="5" t="str">
        <f t="shared" si="82"/>
        <v>STRONG</v>
      </c>
      <c r="H1314" s="5" t="str">
        <f t="shared" si="81"/>
        <v>CONFIRMED BULLISH</v>
      </c>
    </row>
    <row r="1315" spans="1:8" ht="13.5" x14ac:dyDescent="0.25">
      <c r="A1315" s="3">
        <f>TITRES_STAT!B1318</f>
        <v>44228</v>
      </c>
      <c r="B1315" s="5">
        <f>TITRES_STAT!C1318</f>
        <v>0.73</v>
      </c>
      <c r="C1315" s="5">
        <f>TITRES_STAT!D1318</f>
        <v>0.73</v>
      </c>
      <c r="D1315" s="5">
        <f>TITRES_STAT!E1318</f>
        <v>0</v>
      </c>
      <c r="E1315" s="2">
        <f t="shared" si="80"/>
        <v>5262673</v>
      </c>
      <c r="F1315" s="5" t="str">
        <f t="shared" si="83"/>
        <v>BULLISH</v>
      </c>
      <c r="G1315" s="5" t="str">
        <f t="shared" si="82"/>
        <v>STRONG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0.69</v>
      </c>
      <c r="C1316" s="5">
        <f>TITRES_STAT!D1319</f>
        <v>0.69</v>
      </c>
      <c r="D1316" s="5">
        <f>TITRES_STAT!E1319</f>
        <v>913250</v>
      </c>
      <c r="E1316" s="2">
        <f t="shared" si="80"/>
        <v>4349423</v>
      </c>
      <c r="F1316" s="5" t="str">
        <f t="shared" si="83"/>
        <v>BEARISH</v>
      </c>
      <c r="G1316" s="5" t="str">
        <f t="shared" si="82"/>
        <v>WEAK</v>
      </c>
      <c r="H1316" s="5" t="str">
        <f t="shared" si="81"/>
        <v>BEARISH DIVERGENCE</v>
      </c>
    </row>
    <row r="1317" spans="1:8" ht="13.5" x14ac:dyDescent="0.25">
      <c r="A1317" s="3">
        <f>TITRES_STAT!B1320</f>
        <v>44230</v>
      </c>
      <c r="B1317" s="5">
        <f>TITRES_STAT!C1320</f>
        <v>0.65</v>
      </c>
      <c r="C1317" s="5">
        <f>TITRES_STAT!D1320</f>
        <v>0.65</v>
      </c>
      <c r="D1317" s="5">
        <f>TITRES_STAT!E1320</f>
        <v>77530</v>
      </c>
      <c r="E1317" s="2">
        <f t="shared" si="80"/>
        <v>4271893</v>
      </c>
      <c r="F1317" s="5" t="str">
        <f t="shared" si="83"/>
        <v>BEARISH</v>
      </c>
      <c r="G1317" s="5" t="str">
        <f t="shared" si="82"/>
        <v>WEAK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0.62</v>
      </c>
      <c r="C1318" s="5">
        <f>TITRES_STAT!D1321</f>
        <v>0.62</v>
      </c>
      <c r="D1318" s="5">
        <f>TITRES_STAT!E1321</f>
        <v>14721</v>
      </c>
      <c r="E1318" s="2">
        <f t="shared" si="80"/>
        <v>4257172</v>
      </c>
      <c r="F1318" s="5" t="str">
        <f t="shared" si="83"/>
        <v>BEARISH</v>
      </c>
      <c r="G1318" s="5" t="str">
        <f t="shared" si="82"/>
        <v>WEAK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0.65</v>
      </c>
      <c r="C1319" s="5">
        <f>TITRES_STAT!D1322</f>
        <v>0.65</v>
      </c>
      <c r="D1319" s="5">
        <f>TITRES_STAT!E1322</f>
        <v>31242</v>
      </c>
      <c r="E1319" s="2">
        <f t="shared" si="80"/>
        <v>4288414</v>
      </c>
      <c r="F1319" s="5" t="str">
        <f t="shared" si="83"/>
        <v>BEARISH</v>
      </c>
      <c r="G1319" s="5" t="str">
        <f t="shared" si="82"/>
        <v>WEAK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0.68</v>
      </c>
      <c r="C1320" s="5">
        <f>TITRES_STAT!D1323</f>
        <v>0.68</v>
      </c>
      <c r="D1320" s="5">
        <f>TITRES_STAT!E1323</f>
        <v>120177</v>
      </c>
      <c r="E1320" s="2">
        <f t="shared" si="80"/>
        <v>4408591</v>
      </c>
      <c r="F1320" s="5" t="str">
        <f t="shared" si="83"/>
        <v>BEARISH</v>
      </c>
      <c r="G1320" s="5" t="str">
        <f t="shared" si="82"/>
        <v>WEAK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0.72</v>
      </c>
      <c r="C1321" s="5">
        <f>TITRES_STAT!D1324</f>
        <v>0.72</v>
      </c>
      <c r="D1321" s="5">
        <f>TITRES_STAT!E1324</f>
        <v>454395</v>
      </c>
      <c r="E1321" s="2">
        <f t="shared" si="80"/>
        <v>4862986</v>
      </c>
      <c r="F1321" s="5" t="str">
        <f t="shared" si="83"/>
        <v>BULLISH</v>
      </c>
      <c r="G1321" s="5" t="str">
        <f t="shared" si="82"/>
        <v>STRONG</v>
      </c>
      <c r="H1321" s="5" t="str">
        <f t="shared" si="81"/>
        <v>CONFIRMED BULLISH</v>
      </c>
    </row>
    <row r="1322" spans="1:8" ht="13.5" x14ac:dyDescent="0.25">
      <c r="A1322" s="3">
        <f>TITRES_STAT!B1325</f>
        <v>44237</v>
      </c>
      <c r="B1322" s="5">
        <f>TITRES_STAT!C1325</f>
        <v>0.76</v>
      </c>
      <c r="C1322" s="5">
        <f>TITRES_STAT!D1325</f>
        <v>0.76</v>
      </c>
      <c r="D1322" s="5">
        <f>TITRES_STAT!E1325</f>
        <v>715307</v>
      </c>
      <c r="E1322" s="2">
        <f t="shared" si="80"/>
        <v>5578293</v>
      </c>
      <c r="F1322" s="5" t="str">
        <f t="shared" si="83"/>
        <v>BULLISH</v>
      </c>
      <c r="G1322" s="5" t="str">
        <f t="shared" si="82"/>
        <v>STRONG</v>
      </c>
      <c r="H1322" s="5" t="str">
        <f t="shared" si="81"/>
        <v>CONFIRMED BULLISH</v>
      </c>
    </row>
    <row r="1323" spans="1:8" ht="13.5" x14ac:dyDescent="0.25">
      <c r="A1323" s="3">
        <f>TITRES_STAT!B1326</f>
        <v>44238</v>
      </c>
      <c r="B1323" s="5">
        <f>TITRES_STAT!C1326</f>
        <v>0.74</v>
      </c>
      <c r="C1323" s="5">
        <f>TITRES_STAT!D1326</f>
        <v>0.74</v>
      </c>
      <c r="D1323" s="5">
        <f>TITRES_STAT!E1326</f>
        <v>129108</v>
      </c>
      <c r="E1323" s="2">
        <f t="shared" si="80"/>
        <v>5449185</v>
      </c>
      <c r="F1323" s="5" t="str">
        <f t="shared" si="83"/>
        <v>BULLISH</v>
      </c>
      <c r="G1323" s="5" t="str">
        <f t="shared" si="82"/>
        <v>STRONG</v>
      </c>
      <c r="H1323" s="5" t="str">
        <f t="shared" si="81"/>
        <v>CONFIRMED BULLISH</v>
      </c>
    </row>
    <row r="1324" spans="1:8" ht="13.5" x14ac:dyDescent="0.25">
      <c r="A1324" s="3">
        <f>TITRES_STAT!B1327</f>
        <v>44239</v>
      </c>
      <c r="B1324" s="5">
        <f>TITRES_STAT!C1327</f>
        <v>0.7</v>
      </c>
      <c r="C1324" s="5">
        <f>TITRES_STAT!D1327</f>
        <v>0.7</v>
      </c>
      <c r="D1324" s="5">
        <f>TITRES_STAT!E1327</f>
        <v>145223</v>
      </c>
      <c r="E1324" s="2">
        <f t="shared" si="80"/>
        <v>5303962</v>
      </c>
      <c r="F1324" s="5" t="str">
        <f t="shared" si="83"/>
        <v>BULLISH</v>
      </c>
      <c r="G1324" s="5" t="str">
        <f t="shared" si="82"/>
        <v>STRONG</v>
      </c>
      <c r="H1324" s="5" t="str">
        <f t="shared" si="81"/>
        <v>CONFIRMED BULLISH</v>
      </c>
    </row>
    <row r="1325" spans="1:8" ht="13.5" x14ac:dyDescent="0.25">
      <c r="A1325" s="3">
        <f>TITRES_STAT!B1328</f>
        <v>44242</v>
      </c>
      <c r="B1325" s="5">
        <f>TITRES_STAT!C1328</f>
        <v>0.67</v>
      </c>
      <c r="C1325" s="5">
        <f>TITRES_STAT!D1328</f>
        <v>0.67</v>
      </c>
      <c r="D1325" s="5">
        <f>TITRES_STAT!E1328</f>
        <v>109074</v>
      </c>
      <c r="E1325" s="2">
        <f t="shared" si="80"/>
        <v>5194888</v>
      </c>
      <c r="F1325" s="5" t="str">
        <f t="shared" si="83"/>
        <v>BULLISH</v>
      </c>
      <c r="G1325" s="5" t="str">
        <f t="shared" si="82"/>
        <v>STRONG</v>
      </c>
      <c r="H1325" s="5" t="str">
        <f t="shared" si="81"/>
        <v>BULLISH DIVERGENCE</v>
      </c>
    </row>
    <row r="1326" spans="1:8" ht="13.5" x14ac:dyDescent="0.25">
      <c r="A1326" s="3">
        <f>TITRES_STAT!B1329</f>
        <v>44243</v>
      </c>
      <c r="B1326" s="5">
        <f>TITRES_STAT!C1329</f>
        <v>0.65</v>
      </c>
      <c r="C1326" s="5">
        <f>TITRES_STAT!D1329</f>
        <v>0.65</v>
      </c>
      <c r="D1326" s="5">
        <f>TITRES_STAT!E1329</f>
        <v>101975</v>
      </c>
      <c r="E1326" s="2">
        <f t="shared" si="80"/>
        <v>5092913</v>
      </c>
      <c r="F1326" s="5" t="str">
        <f t="shared" si="83"/>
        <v>BULLISH</v>
      </c>
      <c r="G1326" s="5" t="str">
        <f t="shared" si="82"/>
        <v>STRONG</v>
      </c>
      <c r="H1326" s="5" t="str">
        <f t="shared" si="81"/>
        <v>BULLISH DIVERGENCE</v>
      </c>
    </row>
    <row r="1327" spans="1:8" ht="13.5" x14ac:dyDescent="0.25">
      <c r="A1327" s="3">
        <f>TITRES_STAT!B1330</f>
        <v>44244</v>
      </c>
      <c r="B1327" s="5">
        <f>TITRES_STAT!C1330</f>
        <v>0.68</v>
      </c>
      <c r="C1327" s="5">
        <f>TITRES_STAT!D1330</f>
        <v>0.68</v>
      </c>
      <c r="D1327" s="5">
        <f>TITRES_STAT!E1330</f>
        <v>32534</v>
      </c>
      <c r="E1327" s="2">
        <f t="shared" si="80"/>
        <v>5125447</v>
      </c>
      <c r="F1327" s="5" t="str">
        <f t="shared" si="83"/>
        <v>BEARISH</v>
      </c>
      <c r="G1327" s="5" t="str">
        <f t="shared" si="82"/>
        <v>WEAK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0.66</v>
      </c>
      <c r="C1328" s="5">
        <f>TITRES_STAT!D1331</f>
        <v>0.66</v>
      </c>
      <c r="D1328" s="5">
        <f>TITRES_STAT!E1331</f>
        <v>227395</v>
      </c>
      <c r="E1328" s="2">
        <f t="shared" si="80"/>
        <v>4898052</v>
      </c>
      <c r="F1328" s="5" t="str">
        <f t="shared" si="83"/>
        <v>BEARISH</v>
      </c>
      <c r="G1328" s="5" t="str">
        <f t="shared" si="82"/>
        <v>WEAK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0.64</v>
      </c>
      <c r="C1329" s="5">
        <f>TITRES_STAT!D1332</f>
        <v>0.64</v>
      </c>
      <c r="D1329" s="5">
        <f>TITRES_STAT!E1332</f>
        <v>86632</v>
      </c>
      <c r="E1329" s="2">
        <f t="shared" si="80"/>
        <v>4811420</v>
      </c>
      <c r="F1329" s="5" t="str">
        <f t="shared" si="83"/>
        <v>BEARISH</v>
      </c>
      <c r="G1329" s="5" t="str">
        <f t="shared" si="82"/>
        <v>WEAK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0.62</v>
      </c>
      <c r="C1330" s="5">
        <f>TITRES_STAT!D1333</f>
        <v>0.62</v>
      </c>
      <c r="D1330" s="5">
        <f>TITRES_STAT!E1333</f>
        <v>73067</v>
      </c>
      <c r="E1330" s="2">
        <f t="shared" si="80"/>
        <v>4738353</v>
      </c>
      <c r="F1330" s="5" t="str">
        <f t="shared" si="83"/>
        <v>BEARISH</v>
      </c>
      <c r="G1330" s="5" t="str">
        <f t="shared" si="82"/>
        <v>WEAK</v>
      </c>
      <c r="H1330" s="5" t="str">
        <f t="shared" si="81"/>
        <v>CONFIRMED BEARISH</v>
      </c>
    </row>
    <row r="1331" spans="1:8" ht="13.5" x14ac:dyDescent="0.25">
      <c r="A1331" s="3">
        <f>TITRES_STAT!B1334</f>
        <v>44250</v>
      </c>
      <c r="B1331" s="5">
        <f>TITRES_STAT!C1334</f>
        <v>0.62</v>
      </c>
      <c r="C1331" s="5">
        <f>TITRES_STAT!D1334</f>
        <v>0.62</v>
      </c>
      <c r="D1331" s="5">
        <f>TITRES_STAT!E1334</f>
        <v>144407</v>
      </c>
      <c r="E1331" s="2">
        <f t="shared" si="80"/>
        <v>4738353</v>
      </c>
      <c r="F1331" s="5" t="str">
        <f t="shared" si="83"/>
        <v>BEARISH</v>
      </c>
      <c r="G1331" s="5" t="str">
        <f t="shared" si="82"/>
        <v>WEAK</v>
      </c>
      <c r="H1331" s="5" t="str">
        <f t="shared" si="81"/>
        <v>CONFIRMED BEARISH</v>
      </c>
    </row>
    <row r="1332" spans="1:8" ht="13.5" x14ac:dyDescent="0.25">
      <c r="A1332" s="3">
        <f>TITRES_STAT!B1335</f>
        <v>44251</v>
      </c>
      <c r="B1332" s="5">
        <f>TITRES_STAT!C1335</f>
        <v>0.61</v>
      </c>
      <c r="C1332" s="5">
        <f>TITRES_STAT!D1335</f>
        <v>0.61</v>
      </c>
      <c r="D1332" s="5">
        <f>TITRES_STAT!E1335</f>
        <v>217886</v>
      </c>
      <c r="E1332" s="2">
        <f t="shared" si="80"/>
        <v>4520467</v>
      </c>
      <c r="F1332" s="5" t="str">
        <f t="shared" si="83"/>
        <v>BEARISH</v>
      </c>
      <c r="G1332" s="5" t="str">
        <f t="shared" si="82"/>
        <v>WEAK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0.61</v>
      </c>
      <c r="C1333" s="5">
        <f>TITRES_STAT!D1336</f>
        <v>0.61</v>
      </c>
      <c r="D1333" s="5">
        <f>TITRES_STAT!E1336</f>
        <v>40863</v>
      </c>
      <c r="E1333" s="2">
        <f t="shared" si="80"/>
        <v>4520467</v>
      </c>
      <c r="F1333" s="5" t="str">
        <f t="shared" si="83"/>
        <v>BEARISH</v>
      </c>
      <c r="G1333" s="5" t="str">
        <f t="shared" si="82"/>
        <v>WEAK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0.63</v>
      </c>
      <c r="C1334" s="5">
        <f>TITRES_STAT!D1337</f>
        <v>0.63</v>
      </c>
      <c r="D1334" s="5">
        <f>TITRES_STAT!E1337</f>
        <v>54838</v>
      </c>
      <c r="E1334" s="2">
        <f t="shared" si="80"/>
        <v>4575305</v>
      </c>
      <c r="F1334" s="5" t="str">
        <f t="shared" si="83"/>
        <v>BEARISH</v>
      </c>
      <c r="G1334" s="5" t="str">
        <f t="shared" si="82"/>
        <v>WEAK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0.63</v>
      </c>
      <c r="C1335" s="5">
        <f>TITRES_STAT!D1338</f>
        <v>0.63</v>
      </c>
      <c r="D1335" s="5">
        <f>TITRES_STAT!E1338</f>
        <v>32982</v>
      </c>
      <c r="E1335" s="2">
        <f t="shared" si="80"/>
        <v>4575305</v>
      </c>
      <c r="F1335" s="5" t="str">
        <f t="shared" si="83"/>
        <v>BEARISH</v>
      </c>
      <c r="G1335" s="5" t="str">
        <f t="shared" si="82"/>
        <v>WEAK</v>
      </c>
      <c r="H1335" s="5" t="str">
        <f t="shared" si="81"/>
        <v>BEARISH DIVERGENCE</v>
      </c>
    </row>
    <row r="1336" spans="1:8" ht="13.5" x14ac:dyDescent="0.25">
      <c r="A1336" s="3">
        <f>TITRES_STAT!B1339</f>
        <v>44257</v>
      </c>
      <c r="B1336" s="5">
        <f>TITRES_STAT!C1339</f>
        <v>0.6</v>
      </c>
      <c r="C1336" s="5">
        <f>TITRES_STAT!D1339</f>
        <v>0.6</v>
      </c>
      <c r="D1336" s="5">
        <f>TITRES_STAT!E1339</f>
        <v>66822</v>
      </c>
      <c r="E1336" s="2">
        <f t="shared" si="80"/>
        <v>4508483</v>
      </c>
      <c r="F1336" s="5" t="str">
        <f t="shared" si="83"/>
        <v>BEARISH</v>
      </c>
      <c r="G1336" s="5" t="str">
        <f t="shared" si="82"/>
        <v>WEAK</v>
      </c>
      <c r="H1336" s="5" t="str">
        <f t="shared" si="81"/>
        <v>CONFIRMED BEARISH</v>
      </c>
    </row>
    <row r="1337" spans="1:8" ht="13.5" x14ac:dyDescent="0.25">
      <c r="A1337" s="3">
        <f>TITRES_STAT!B1340</f>
        <v>44258</v>
      </c>
      <c r="B1337" s="5">
        <f>TITRES_STAT!C1340</f>
        <v>0.62</v>
      </c>
      <c r="C1337" s="5">
        <f>TITRES_STAT!D1340</f>
        <v>0.62</v>
      </c>
      <c r="D1337" s="5">
        <f>TITRES_STAT!E1340</f>
        <v>48241</v>
      </c>
      <c r="E1337" s="2">
        <f t="shared" si="80"/>
        <v>4556724</v>
      </c>
      <c r="F1337" s="5" t="str">
        <f t="shared" si="83"/>
        <v>BULLISH</v>
      </c>
      <c r="G1337" s="5" t="str">
        <f t="shared" si="82"/>
        <v>NEUTRAL</v>
      </c>
      <c r="H1337" s="5" t="str">
        <f t="shared" si="81"/>
        <v>CONFIRMED BULLISH</v>
      </c>
    </row>
    <row r="1338" spans="1:8" ht="13.5" x14ac:dyDescent="0.25">
      <c r="A1338" s="3">
        <f>TITRES_STAT!B1341</f>
        <v>44259</v>
      </c>
      <c r="B1338" s="5">
        <f>TITRES_STAT!C1341</f>
        <v>0.61</v>
      </c>
      <c r="C1338" s="5">
        <f>TITRES_STAT!D1341</f>
        <v>0.61</v>
      </c>
      <c r="D1338" s="5">
        <f>TITRES_STAT!E1341</f>
        <v>28656</v>
      </c>
      <c r="E1338" s="2">
        <f t="shared" si="80"/>
        <v>4528068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NEUTRAL</v>
      </c>
    </row>
    <row r="1339" spans="1:8" ht="13.5" x14ac:dyDescent="0.25">
      <c r="A1339" s="3">
        <f>TITRES_STAT!B1342</f>
        <v>44260</v>
      </c>
      <c r="B1339" s="5">
        <f>TITRES_STAT!C1342</f>
        <v>0.6</v>
      </c>
      <c r="C1339" s="5">
        <f>TITRES_STAT!D1342</f>
        <v>0.6</v>
      </c>
      <c r="D1339" s="5">
        <f>TITRES_STAT!E1342</f>
        <v>93102</v>
      </c>
      <c r="E1339" s="2">
        <f t="shared" si="80"/>
        <v>4434966</v>
      </c>
      <c r="F1339" s="5" t="str">
        <f t="shared" si="83"/>
        <v>BEARISH</v>
      </c>
      <c r="G1339" s="5" t="str">
        <f t="shared" si="82"/>
        <v>WEAK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0.6</v>
      </c>
      <c r="C1340" s="5">
        <f>TITRES_STAT!D1343</f>
        <v>0.6</v>
      </c>
      <c r="D1340" s="5">
        <f>TITRES_STAT!E1343</f>
        <v>65275</v>
      </c>
      <c r="E1340" s="2">
        <f t="shared" si="80"/>
        <v>4434966</v>
      </c>
      <c r="F1340" s="5" t="str">
        <f t="shared" si="83"/>
        <v>BEARISH</v>
      </c>
      <c r="G1340" s="5" t="str">
        <f t="shared" si="82"/>
        <v>WEAK</v>
      </c>
      <c r="H1340" s="5" t="str">
        <f t="shared" si="81"/>
        <v>CONFIRMED BEARISH</v>
      </c>
    </row>
    <row r="1341" spans="1:8" ht="13.5" x14ac:dyDescent="0.25">
      <c r="A1341" s="3">
        <f>TITRES_STAT!B1344</f>
        <v>44264</v>
      </c>
      <c r="B1341" s="5">
        <f>TITRES_STAT!C1344</f>
        <v>0.59</v>
      </c>
      <c r="C1341" s="5">
        <f>TITRES_STAT!D1344</f>
        <v>0.59</v>
      </c>
      <c r="D1341" s="5">
        <f>TITRES_STAT!E1344</f>
        <v>136955</v>
      </c>
      <c r="E1341" s="2">
        <f t="shared" si="80"/>
        <v>4298011</v>
      </c>
      <c r="F1341" s="5" t="str">
        <f t="shared" si="83"/>
        <v>BEARISH</v>
      </c>
      <c r="G1341" s="5" t="str">
        <f t="shared" si="82"/>
        <v>WEAK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0.59</v>
      </c>
      <c r="C1342" s="5">
        <f>TITRES_STAT!D1345</f>
        <v>0.59</v>
      </c>
      <c r="D1342" s="5">
        <f>TITRES_STAT!E1345</f>
        <v>38699</v>
      </c>
      <c r="E1342" s="2">
        <f t="shared" si="80"/>
        <v>4298011</v>
      </c>
      <c r="F1342" s="5" t="str">
        <f t="shared" si="83"/>
        <v>BEARISH</v>
      </c>
      <c r="G1342" s="5" t="str">
        <f t="shared" si="82"/>
        <v>WEAK</v>
      </c>
      <c r="H1342" s="5" t="str">
        <f t="shared" si="81"/>
        <v>CONFIRMED BEARISH</v>
      </c>
    </row>
    <row r="1343" spans="1:8" ht="13.5" x14ac:dyDescent="0.25">
      <c r="A1343" s="3">
        <f>TITRES_STAT!B1346</f>
        <v>44266</v>
      </c>
      <c r="B1343" s="5">
        <f>TITRES_STAT!C1346</f>
        <v>0.6</v>
      </c>
      <c r="C1343" s="5">
        <f>TITRES_STAT!D1346</f>
        <v>0.6</v>
      </c>
      <c r="D1343" s="5">
        <f>TITRES_STAT!E1346</f>
        <v>21039</v>
      </c>
      <c r="E1343" s="2">
        <f t="shared" si="80"/>
        <v>4319050</v>
      </c>
      <c r="F1343" s="5" t="str">
        <f t="shared" si="83"/>
        <v>BEARISH</v>
      </c>
      <c r="G1343" s="5" t="str">
        <f t="shared" si="82"/>
        <v>WEAK</v>
      </c>
      <c r="H1343" s="5" t="str">
        <f t="shared" si="81"/>
        <v>CONFIRMED BEARISH</v>
      </c>
    </row>
    <row r="1344" spans="1:8" ht="13.5" x14ac:dyDescent="0.25">
      <c r="A1344" s="3">
        <f>TITRES_STAT!B1347</f>
        <v>44267</v>
      </c>
      <c r="B1344" s="5">
        <f>TITRES_STAT!C1347</f>
        <v>0.59</v>
      </c>
      <c r="C1344" s="5">
        <f>TITRES_STAT!D1347</f>
        <v>0.59</v>
      </c>
      <c r="D1344" s="5">
        <f>TITRES_STAT!E1347</f>
        <v>26472</v>
      </c>
      <c r="E1344" s="2">
        <f t="shared" si="80"/>
        <v>4292578</v>
      </c>
      <c r="F1344" s="5" t="str">
        <f t="shared" si="83"/>
        <v>BEARISH</v>
      </c>
      <c r="G1344" s="5" t="str">
        <f t="shared" si="82"/>
        <v>WEAK</v>
      </c>
      <c r="H1344" s="5" t="str">
        <f t="shared" si="81"/>
        <v>CONFIRMED BEARISH</v>
      </c>
    </row>
    <row r="1345" spans="1:8" ht="13.5" x14ac:dyDescent="0.25">
      <c r="A1345" s="3">
        <f>TITRES_STAT!B1348</f>
        <v>44270</v>
      </c>
      <c r="B1345" s="5">
        <f>TITRES_STAT!C1348</f>
        <v>0.59</v>
      </c>
      <c r="C1345" s="5">
        <f>TITRES_STAT!D1348</f>
        <v>0.59</v>
      </c>
      <c r="D1345" s="5">
        <f>TITRES_STAT!E1348</f>
        <v>68439</v>
      </c>
      <c r="E1345" s="2">
        <f t="shared" si="80"/>
        <v>4292578</v>
      </c>
      <c r="F1345" s="5" t="str">
        <f t="shared" si="83"/>
        <v>BEARISH</v>
      </c>
      <c r="G1345" s="5" t="str">
        <f t="shared" si="82"/>
        <v>WEAK</v>
      </c>
      <c r="H1345" s="5" t="str">
        <f t="shared" si="81"/>
        <v>CONFIRMED BEARISH</v>
      </c>
    </row>
    <row r="1346" spans="1:8" ht="13.5" x14ac:dyDescent="0.25">
      <c r="A1346" s="3">
        <f>TITRES_STAT!B1349</f>
        <v>44271</v>
      </c>
      <c r="B1346" s="5">
        <f>TITRES_STAT!C1349</f>
        <v>0.57999999999999996</v>
      </c>
      <c r="C1346" s="5">
        <f>TITRES_STAT!D1349</f>
        <v>0.57999999999999996</v>
      </c>
      <c r="D1346" s="5">
        <f>TITRES_STAT!E1349</f>
        <v>16406</v>
      </c>
      <c r="E1346" s="2">
        <f t="shared" si="80"/>
        <v>4276172</v>
      </c>
      <c r="F1346" s="5" t="str">
        <f t="shared" si="83"/>
        <v>BEARISH</v>
      </c>
      <c r="G1346" s="5" t="str">
        <f t="shared" si="82"/>
        <v>NEUTRAL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0.56999999999999995</v>
      </c>
      <c r="C1347" s="5">
        <f>TITRES_STAT!D1350</f>
        <v>0.56999999999999995</v>
      </c>
      <c r="D1347" s="5">
        <f>TITRES_STAT!E1350</f>
        <v>29962</v>
      </c>
      <c r="E1347" s="2">
        <f t="shared" si="80"/>
        <v>4246210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0.57999999999999996</v>
      </c>
      <c r="C1348" s="5">
        <f>TITRES_STAT!D1351</f>
        <v>0.57999999999999996</v>
      </c>
      <c r="D1348" s="5">
        <f>TITRES_STAT!E1351</f>
        <v>24569</v>
      </c>
      <c r="E1348" s="2">
        <f t="shared" ref="E1348:E1411" si="84">IF(B1348&gt;B1347, E1347+D1348, IF(B1348&lt;B1347, E1347-D1348, E1347))</f>
        <v>4270779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0.59</v>
      </c>
      <c r="C1349" s="5">
        <f>TITRES_STAT!D1352</f>
        <v>0.59</v>
      </c>
      <c r="D1349" s="5">
        <f>TITRES_STAT!E1352</f>
        <v>15446</v>
      </c>
      <c r="E1349" s="2">
        <f t="shared" si="84"/>
        <v>4286225</v>
      </c>
      <c r="F1349" s="5" t="str">
        <f t="shared" si="83"/>
        <v>BEARISH</v>
      </c>
      <c r="G1349" s="5" t="str">
        <f t="shared" si="82"/>
        <v>NEUTRAL</v>
      </c>
      <c r="H1349" s="5" t="str">
        <f t="shared" si="81"/>
        <v>NEUTRAL</v>
      </c>
    </row>
    <row r="1350" spans="1:8" ht="13.5" x14ac:dyDescent="0.25">
      <c r="A1350" s="3">
        <f>TITRES_STAT!B1353</f>
        <v>44277</v>
      </c>
      <c r="B1350" s="5">
        <f>TITRES_STAT!C1353</f>
        <v>0.57999999999999996</v>
      </c>
      <c r="C1350" s="5">
        <f>TITRES_STAT!D1353</f>
        <v>0.57999999999999996</v>
      </c>
      <c r="D1350" s="5">
        <f>TITRES_STAT!E1353</f>
        <v>12427</v>
      </c>
      <c r="E1350" s="2">
        <f t="shared" si="84"/>
        <v>4273798</v>
      </c>
      <c r="F1350" s="5" t="str">
        <f t="shared" si="83"/>
        <v>BEARISH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0.57999999999999996</v>
      </c>
      <c r="C1351" s="5">
        <f>TITRES_STAT!D1354</f>
        <v>0.57999999999999996</v>
      </c>
      <c r="D1351" s="5">
        <f>TITRES_STAT!E1354</f>
        <v>42194</v>
      </c>
      <c r="E1351" s="2">
        <f t="shared" si="84"/>
        <v>4273798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NEUTRAL</v>
      </c>
    </row>
    <row r="1352" spans="1:8" ht="13.5" x14ac:dyDescent="0.25">
      <c r="A1352" s="3">
        <f>TITRES_STAT!B1355</f>
        <v>44279</v>
      </c>
      <c r="B1352" s="5">
        <f>TITRES_STAT!C1355</f>
        <v>0.57999999999999996</v>
      </c>
      <c r="C1352" s="5">
        <f>TITRES_STAT!D1355</f>
        <v>0.57999999999999996</v>
      </c>
      <c r="D1352" s="5">
        <f>TITRES_STAT!E1355</f>
        <v>28337</v>
      </c>
      <c r="E1352" s="2">
        <f t="shared" si="84"/>
        <v>4273798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CONFIRMED BULLISH</v>
      </c>
    </row>
    <row r="1353" spans="1:8" ht="13.5" x14ac:dyDescent="0.25">
      <c r="A1353" s="3">
        <f>TITRES_STAT!B1356</f>
        <v>44280</v>
      </c>
      <c r="B1353" s="5">
        <f>TITRES_STAT!C1356</f>
        <v>0.61</v>
      </c>
      <c r="C1353" s="5">
        <f>TITRES_STAT!D1356</f>
        <v>0.61</v>
      </c>
      <c r="D1353" s="5">
        <f>TITRES_STAT!E1356</f>
        <v>99413</v>
      </c>
      <c r="E1353" s="2">
        <f t="shared" si="84"/>
        <v>4373211</v>
      </c>
      <c r="F1353" s="5" t="str">
        <f t="shared" si="87"/>
        <v>BULLISH</v>
      </c>
      <c r="G1353" s="5" t="str">
        <f t="shared" si="86"/>
        <v>STRONG</v>
      </c>
      <c r="H1353" s="5" t="str">
        <f t="shared" si="85"/>
        <v>CONFIRMED BULLISH</v>
      </c>
    </row>
    <row r="1354" spans="1:8" ht="13.5" x14ac:dyDescent="0.25">
      <c r="A1354" s="3">
        <f>TITRES_STAT!B1357</f>
        <v>44281</v>
      </c>
      <c r="B1354" s="5">
        <f>TITRES_STAT!C1357</f>
        <v>0.61</v>
      </c>
      <c r="C1354" s="5">
        <f>TITRES_STAT!D1357</f>
        <v>0.61</v>
      </c>
      <c r="D1354" s="5">
        <f>TITRES_STAT!E1357</f>
        <v>66441</v>
      </c>
      <c r="E1354" s="2">
        <f t="shared" si="84"/>
        <v>4373211</v>
      </c>
      <c r="F1354" s="5" t="str">
        <f t="shared" si="87"/>
        <v>BULLISH</v>
      </c>
      <c r="G1354" s="5" t="str">
        <f t="shared" si="86"/>
        <v>STRONG</v>
      </c>
      <c r="H1354" s="5" t="str">
        <f t="shared" si="85"/>
        <v>CONFIRMED BULLISH</v>
      </c>
    </row>
    <row r="1355" spans="1:8" ht="13.5" x14ac:dyDescent="0.25">
      <c r="A1355" s="3">
        <f>TITRES_STAT!B1358</f>
        <v>44284</v>
      </c>
      <c r="B1355" s="5">
        <f>TITRES_STAT!C1358</f>
        <v>0.59</v>
      </c>
      <c r="C1355" s="5">
        <f>TITRES_STAT!D1358</f>
        <v>0.59</v>
      </c>
      <c r="D1355" s="5">
        <f>TITRES_STAT!E1358</f>
        <v>8070</v>
      </c>
      <c r="E1355" s="2">
        <f t="shared" si="84"/>
        <v>4365141</v>
      </c>
      <c r="F1355" s="5" t="str">
        <f t="shared" si="87"/>
        <v>BULLISH</v>
      </c>
      <c r="G1355" s="5" t="str">
        <f t="shared" si="86"/>
        <v>STRONG</v>
      </c>
      <c r="H1355" s="5" t="str">
        <f t="shared" si="85"/>
        <v>CONFIRMED BULLISH</v>
      </c>
    </row>
    <row r="1356" spans="1:8" ht="13.5" x14ac:dyDescent="0.25">
      <c r="A1356" s="3">
        <f>TITRES_STAT!B1359</f>
        <v>44285</v>
      </c>
      <c r="B1356" s="5">
        <f>TITRES_STAT!C1359</f>
        <v>0.59</v>
      </c>
      <c r="C1356" s="5">
        <f>TITRES_STAT!D1359</f>
        <v>0.59</v>
      </c>
      <c r="D1356" s="5">
        <f>TITRES_STAT!E1359</f>
        <v>51279</v>
      </c>
      <c r="E1356" s="2">
        <f t="shared" si="84"/>
        <v>4365141</v>
      </c>
      <c r="F1356" s="5" t="str">
        <f t="shared" si="87"/>
        <v>BULLISH</v>
      </c>
      <c r="G1356" s="5" t="str">
        <f t="shared" si="86"/>
        <v>STRONG</v>
      </c>
      <c r="H1356" s="5" t="str">
        <f t="shared" si="85"/>
        <v>CONFIRMED BULLISH</v>
      </c>
    </row>
    <row r="1357" spans="1:8" ht="13.5" x14ac:dyDescent="0.25">
      <c r="A1357" s="3">
        <f>TITRES_STAT!B1360</f>
        <v>44286</v>
      </c>
      <c r="B1357" s="5">
        <f>TITRES_STAT!C1360</f>
        <v>0.59</v>
      </c>
      <c r="C1357" s="5">
        <f>TITRES_STAT!D1360</f>
        <v>0.59</v>
      </c>
      <c r="D1357" s="5">
        <f>TITRES_STAT!E1360</f>
        <v>20563</v>
      </c>
      <c r="E1357" s="2">
        <f t="shared" si="84"/>
        <v>4365141</v>
      </c>
      <c r="F1357" s="5" t="str">
        <f t="shared" si="87"/>
        <v>BULLISH</v>
      </c>
      <c r="G1357" s="5" t="str">
        <f t="shared" si="86"/>
        <v>STRONG</v>
      </c>
      <c r="H1357" s="5" t="str">
        <f t="shared" si="85"/>
        <v>CONFIRMED BULLISH</v>
      </c>
    </row>
    <row r="1358" spans="1:8" ht="13.5" x14ac:dyDescent="0.25">
      <c r="A1358" s="3">
        <f>TITRES_STAT!B1361</f>
        <v>44287</v>
      </c>
      <c r="B1358" s="5">
        <f>TITRES_STAT!C1361</f>
        <v>0.59</v>
      </c>
      <c r="C1358" s="5">
        <f>TITRES_STAT!D1361</f>
        <v>0.59</v>
      </c>
      <c r="D1358" s="5">
        <f>TITRES_STAT!E1361</f>
        <v>58900</v>
      </c>
      <c r="E1358" s="2">
        <f t="shared" si="84"/>
        <v>4365141</v>
      </c>
      <c r="F1358" s="5" t="str">
        <f t="shared" si="87"/>
        <v>BEARISH</v>
      </c>
      <c r="G1358" s="5" t="str">
        <f t="shared" si="86"/>
        <v>NEUTRAL</v>
      </c>
      <c r="H1358" s="5" t="str">
        <f t="shared" si="85"/>
        <v>CONFIRMED BEARISH</v>
      </c>
    </row>
    <row r="1359" spans="1:8" ht="13.5" x14ac:dyDescent="0.25">
      <c r="A1359" s="3">
        <f>TITRES_STAT!B1362</f>
        <v>44288</v>
      </c>
      <c r="B1359" s="5">
        <f>TITRES_STAT!C1362</f>
        <v>0.6</v>
      </c>
      <c r="C1359" s="5">
        <f>TITRES_STAT!D1362</f>
        <v>0.6</v>
      </c>
      <c r="D1359" s="5">
        <f>TITRES_STAT!E1362</f>
        <v>21451</v>
      </c>
      <c r="E1359" s="2">
        <f t="shared" si="84"/>
        <v>4386592</v>
      </c>
      <c r="F1359" s="5" t="str">
        <f t="shared" si="87"/>
        <v>BULLISH</v>
      </c>
      <c r="G1359" s="5" t="str">
        <f t="shared" si="86"/>
        <v>NEUTRAL</v>
      </c>
      <c r="H1359" s="5" t="str">
        <f t="shared" si="85"/>
        <v>BULLISH DIVERGENCE</v>
      </c>
    </row>
    <row r="1360" spans="1:8" ht="13.5" x14ac:dyDescent="0.25">
      <c r="A1360" s="3">
        <f>TITRES_STAT!B1363</f>
        <v>44291</v>
      </c>
      <c r="B1360" s="5">
        <f>TITRES_STAT!C1363</f>
        <v>0.59</v>
      </c>
      <c r="C1360" s="5">
        <f>TITRES_STAT!D1363</f>
        <v>0.59</v>
      </c>
      <c r="D1360" s="5">
        <f>TITRES_STAT!E1363</f>
        <v>23990</v>
      </c>
      <c r="E1360" s="2">
        <f t="shared" si="84"/>
        <v>4362602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NEUTRAL</v>
      </c>
    </row>
    <row r="1361" spans="1:8" ht="13.5" x14ac:dyDescent="0.25">
      <c r="A1361" s="3">
        <f>TITRES_STAT!B1364</f>
        <v>44292</v>
      </c>
      <c r="B1361" s="5">
        <f>TITRES_STAT!C1364</f>
        <v>0.57999999999999996</v>
      </c>
      <c r="C1361" s="5">
        <f>TITRES_STAT!D1364</f>
        <v>0.57999999999999996</v>
      </c>
      <c r="D1361" s="5">
        <f>TITRES_STAT!E1364</f>
        <v>17668</v>
      </c>
      <c r="E1361" s="2">
        <f t="shared" si="84"/>
        <v>4344934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0.56999999999999995</v>
      </c>
      <c r="C1362" s="5">
        <f>TITRES_STAT!D1365</f>
        <v>0.56999999999999995</v>
      </c>
      <c r="D1362" s="5">
        <f>TITRES_STAT!E1365</f>
        <v>9665</v>
      </c>
      <c r="E1362" s="2">
        <f t="shared" si="84"/>
        <v>4335269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0.59</v>
      </c>
      <c r="C1363" s="5">
        <f>TITRES_STAT!D1366</f>
        <v>0.59</v>
      </c>
      <c r="D1363" s="5">
        <f>TITRES_STAT!E1366</f>
        <v>9527</v>
      </c>
      <c r="E1363" s="2">
        <f t="shared" si="84"/>
        <v>4344796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NEUTRAL</v>
      </c>
    </row>
    <row r="1364" spans="1:8" ht="13.5" x14ac:dyDescent="0.25">
      <c r="A1364" s="3">
        <f>TITRES_STAT!B1367</f>
        <v>44298</v>
      </c>
      <c r="B1364" s="5">
        <f>TITRES_STAT!C1367</f>
        <v>0.57999999999999996</v>
      </c>
      <c r="C1364" s="5">
        <f>TITRES_STAT!D1367</f>
        <v>0.57999999999999996</v>
      </c>
      <c r="D1364" s="5">
        <f>TITRES_STAT!E1367</f>
        <v>747</v>
      </c>
      <c r="E1364" s="2">
        <f t="shared" si="84"/>
        <v>4344049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0.57999999999999996</v>
      </c>
      <c r="C1365" s="5">
        <f>TITRES_STAT!D1368</f>
        <v>0.57999999999999996</v>
      </c>
      <c r="D1365" s="5">
        <f>TITRES_STAT!E1368</f>
        <v>27667</v>
      </c>
      <c r="E1365" s="2">
        <f t="shared" si="84"/>
        <v>4344049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0.57999999999999996</v>
      </c>
      <c r="C1366" s="5">
        <f>TITRES_STAT!D1369</f>
        <v>0.57999999999999996</v>
      </c>
      <c r="D1366" s="5">
        <f>TITRES_STAT!E1369</f>
        <v>7253</v>
      </c>
      <c r="E1366" s="2">
        <f t="shared" si="84"/>
        <v>4344049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NEUTRAL</v>
      </c>
    </row>
    <row r="1367" spans="1:8" ht="13.5" x14ac:dyDescent="0.25">
      <c r="A1367" s="3">
        <f>TITRES_STAT!B1370</f>
        <v>44301</v>
      </c>
      <c r="B1367" s="5">
        <f>TITRES_STAT!C1370</f>
        <v>0.57999999999999996</v>
      </c>
      <c r="C1367" s="5">
        <f>TITRES_STAT!D1370</f>
        <v>0.57999999999999996</v>
      </c>
      <c r="D1367" s="5">
        <f>TITRES_STAT!E1370</f>
        <v>21942</v>
      </c>
      <c r="E1367" s="2">
        <f t="shared" si="84"/>
        <v>4344049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0.56999999999999995</v>
      </c>
      <c r="C1368" s="5">
        <f>TITRES_STAT!D1371</f>
        <v>0.56999999999999995</v>
      </c>
      <c r="D1368" s="5">
        <f>TITRES_STAT!E1371</f>
        <v>20892</v>
      </c>
      <c r="E1368" s="2">
        <f t="shared" si="84"/>
        <v>4323157</v>
      </c>
      <c r="F1368" s="5" t="str">
        <f t="shared" si="87"/>
        <v>BEARISH</v>
      </c>
      <c r="G1368" s="5" t="str">
        <f t="shared" si="86"/>
        <v>NEUTRAL</v>
      </c>
      <c r="H1368" s="5" t="str">
        <f t="shared" si="85"/>
        <v>CONFIRMED BEARISH</v>
      </c>
    </row>
    <row r="1369" spans="1:8" ht="13.5" x14ac:dyDescent="0.25">
      <c r="A1369" s="3">
        <f>TITRES_STAT!B1372</f>
        <v>44305</v>
      </c>
      <c r="B1369" s="5">
        <f>TITRES_STAT!C1372</f>
        <v>0.56999999999999995</v>
      </c>
      <c r="C1369" s="5">
        <f>TITRES_STAT!D1372</f>
        <v>0.56999999999999995</v>
      </c>
      <c r="D1369" s="5">
        <f>TITRES_STAT!E1372</f>
        <v>20691</v>
      </c>
      <c r="E1369" s="2">
        <f t="shared" si="84"/>
        <v>4323157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CONFIRMED BEARISH</v>
      </c>
    </row>
    <row r="1370" spans="1:8" ht="13.5" x14ac:dyDescent="0.25">
      <c r="A1370" s="3">
        <f>TITRES_STAT!B1373</f>
        <v>44306</v>
      </c>
      <c r="B1370" s="5">
        <f>TITRES_STAT!C1373</f>
        <v>0.56000000000000005</v>
      </c>
      <c r="C1370" s="5">
        <f>TITRES_STAT!D1373</f>
        <v>0.56000000000000005</v>
      </c>
      <c r="D1370" s="5">
        <f>TITRES_STAT!E1373</f>
        <v>44644</v>
      </c>
      <c r="E1370" s="2">
        <f t="shared" si="84"/>
        <v>4278513</v>
      </c>
      <c r="F1370" s="5" t="str">
        <f t="shared" si="87"/>
        <v>BEARISH</v>
      </c>
      <c r="G1370" s="5" t="str">
        <f t="shared" si="86"/>
        <v>NEUTRAL</v>
      </c>
      <c r="H1370" s="5" t="str">
        <f t="shared" si="85"/>
        <v>CONFIRMED BEARISH</v>
      </c>
    </row>
    <row r="1371" spans="1:8" ht="13.5" x14ac:dyDescent="0.25">
      <c r="A1371" s="3">
        <f>TITRES_STAT!B1374</f>
        <v>44307</v>
      </c>
      <c r="B1371" s="5">
        <f>TITRES_STAT!C1374</f>
        <v>0.56000000000000005</v>
      </c>
      <c r="C1371" s="5">
        <f>TITRES_STAT!D1374</f>
        <v>0.56000000000000005</v>
      </c>
      <c r="D1371" s="5">
        <f>TITRES_STAT!E1374</f>
        <v>30550</v>
      </c>
      <c r="E1371" s="2">
        <f t="shared" si="84"/>
        <v>4278513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CONFIRMED BEARISH</v>
      </c>
    </row>
    <row r="1372" spans="1:8" ht="13.5" x14ac:dyDescent="0.25">
      <c r="A1372" s="3">
        <f>TITRES_STAT!B1375</f>
        <v>44308</v>
      </c>
      <c r="B1372" s="5">
        <f>TITRES_STAT!C1375</f>
        <v>0.56000000000000005</v>
      </c>
      <c r="C1372" s="5">
        <f>TITRES_STAT!D1375</f>
        <v>0.56000000000000005</v>
      </c>
      <c r="D1372" s="5">
        <f>TITRES_STAT!E1375</f>
        <v>3766</v>
      </c>
      <c r="E1372" s="2">
        <f t="shared" si="84"/>
        <v>4278513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CONFIRMED BEARISH</v>
      </c>
    </row>
    <row r="1373" spans="1:8" ht="13.5" x14ac:dyDescent="0.25">
      <c r="A1373" s="3">
        <f>TITRES_STAT!B1376</f>
        <v>44309</v>
      </c>
      <c r="B1373" s="5">
        <f>TITRES_STAT!C1376</f>
        <v>0.56999999999999995</v>
      </c>
      <c r="C1373" s="5">
        <f>TITRES_STAT!D1376</f>
        <v>0.56999999999999995</v>
      </c>
      <c r="D1373" s="5">
        <f>TITRES_STAT!E1376</f>
        <v>42393</v>
      </c>
      <c r="E1373" s="2">
        <f t="shared" si="84"/>
        <v>4320906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NEUTRAL</v>
      </c>
    </row>
    <row r="1374" spans="1:8" ht="13.5" x14ac:dyDescent="0.25">
      <c r="A1374" s="3">
        <f>TITRES_STAT!B1377</f>
        <v>44312</v>
      </c>
      <c r="B1374" s="5">
        <f>TITRES_STAT!C1377</f>
        <v>0.56000000000000005</v>
      </c>
      <c r="C1374" s="5">
        <f>TITRES_STAT!D1377</f>
        <v>0.56000000000000005</v>
      </c>
      <c r="D1374" s="5">
        <f>TITRES_STAT!E1377</f>
        <v>65779</v>
      </c>
      <c r="E1374" s="2">
        <f t="shared" si="84"/>
        <v>4255127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0.56000000000000005</v>
      </c>
      <c r="C1375" s="5">
        <f>TITRES_STAT!D1378</f>
        <v>0.56000000000000005</v>
      </c>
      <c r="D1375" s="5">
        <f>TITRES_STAT!E1378</f>
        <v>65361</v>
      </c>
      <c r="E1375" s="2">
        <f t="shared" si="84"/>
        <v>4255127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44314</v>
      </c>
      <c r="B1376" s="5">
        <f>TITRES_STAT!C1379</f>
        <v>0.56000000000000005</v>
      </c>
      <c r="C1376" s="5">
        <f>TITRES_STAT!D1379</f>
        <v>0.56000000000000005</v>
      </c>
      <c r="D1376" s="5">
        <f>TITRES_STAT!E1379</f>
        <v>9558</v>
      </c>
      <c r="E1376" s="2">
        <f t="shared" si="84"/>
        <v>4255127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NEUTRAL</v>
      </c>
    </row>
    <row r="1377" spans="1:8" ht="13.5" x14ac:dyDescent="0.25">
      <c r="A1377" s="3">
        <f>TITRES_STAT!B1380</f>
        <v>44315</v>
      </c>
      <c r="B1377" s="5">
        <f>TITRES_STAT!C1380</f>
        <v>0.56000000000000005</v>
      </c>
      <c r="C1377" s="5">
        <f>TITRES_STAT!D1380</f>
        <v>0.56000000000000005</v>
      </c>
      <c r="D1377" s="5">
        <f>TITRES_STAT!E1380</f>
        <v>7645</v>
      </c>
      <c r="E1377" s="2">
        <f t="shared" si="84"/>
        <v>4255127</v>
      </c>
      <c r="F1377" s="5" t="str">
        <f t="shared" si="87"/>
        <v>BEARISH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44316</v>
      </c>
      <c r="B1378" s="5">
        <f>TITRES_STAT!C1381</f>
        <v>0.56000000000000005</v>
      </c>
      <c r="C1378" s="5">
        <f>TITRES_STAT!D1381</f>
        <v>0.56000000000000005</v>
      </c>
      <c r="D1378" s="5">
        <f>TITRES_STAT!E1381</f>
        <v>8783</v>
      </c>
      <c r="E1378" s="2">
        <f t="shared" si="84"/>
        <v>4255127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44319</v>
      </c>
      <c r="B1379" s="5">
        <f>TITRES_STAT!C1382</f>
        <v>0.56999999999999995</v>
      </c>
      <c r="C1379" s="5">
        <f>TITRES_STAT!D1382</f>
        <v>0.56999999999999995</v>
      </c>
      <c r="D1379" s="5">
        <f>TITRES_STAT!E1382</f>
        <v>12109</v>
      </c>
      <c r="E1379" s="2">
        <f t="shared" si="84"/>
        <v>4267236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0.56999999999999995</v>
      </c>
      <c r="C1380" s="5">
        <f>TITRES_STAT!D1383</f>
        <v>0.56999999999999995</v>
      </c>
      <c r="D1380" s="5">
        <f>TITRES_STAT!E1383</f>
        <v>11155</v>
      </c>
      <c r="E1380" s="2">
        <f t="shared" si="84"/>
        <v>4267236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0.57999999999999996</v>
      </c>
      <c r="C1381" s="5">
        <f>TITRES_STAT!D1384</f>
        <v>0.57999999999999996</v>
      </c>
      <c r="D1381" s="5">
        <f>TITRES_STAT!E1384</f>
        <v>34192</v>
      </c>
      <c r="E1381" s="2">
        <f t="shared" si="84"/>
        <v>4301428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0.59</v>
      </c>
      <c r="C1382" s="5">
        <f>TITRES_STAT!D1385</f>
        <v>0.59</v>
      </c>
      <c r="D1382" s="5">
        <f>TITRES_STAT!E1385</f>
        <v>5549</v>
      </c>
      <c r="E1382" s="2">
        <f t="shared" si="84"/>
        <v>4306977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0.59</v>
      </c>
      <c r="C1383" s="5">
        <f>TITRES_STAT!D1386</f>
        <v>0.59</v>
      </c>
      <c r="D1383" s="5">
        <f>TITRES_STAT!E1386</f>
        <v>33678</v>
      </c>
      <c r="E1383" s="2">
        <f t="shared" si="84"/>
        <v>4306977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0.57999999999999996</v>
      </c>
      <c r="C1384" s="5">
        <f>TITRES_STAT!D1387</f>
        <v>0.57999999999999996</v>
      </c>
      <c r="D1384" s="5">
        <f>TITRES_STAT!E1387</f>
        <v>3061</v>
      </c>
      <c r="E1384" s="2">
        <f t="shared" si="84"/>
        <v>4303916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0.56999999999999995</v>
      </c>
      <c r="C1385" s="5">
        <f>TITRES_STAT!D1388</f>
        <v>0.56999999999999995</v>
      </c>
      <c r="D1385" s="5">
        <f>TITRES_STAT!E1388</f>
        <v>25226</v>
      </c>
      <c r="E1385" s="2">
        <f t="shared" si="84"/>
        <v>4278690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NEUTRAL</v>
      </c>
    </row>
    <row r="1386" spans="1:8" ht="13.5" x14ac:dyDescent="0.25">
      <c r="A1386" s="3">
        <f>TITRES_STAT!B1389</f>
        <v>44333</v>
      </c>
      <c r="B1386" s="5">
        <f>TITRES_STAT!C1389</f>
        <v>0.56999999999999995</v>
      </c>
      <c r="C1386" s="5">
        <f>TITRES_STAT!D1389</f>
        <v>0.56999999999999995</v>
      </c>
      <c r="D1386" s="5">
        <f>TITRES_STAT!E1389</f>
        <v>4404</v>
      </c>
      <c r="E1386" s="2">
        <f t="shared" si="84"/>
        <v>4278690</v>
      </c>
      <c r="F1386" s="5" t="str">
        <f t="shared" si="87"/>
        <v>BEARISH</v>
      </c>
      <c r="G1386" s="5" t="str">
        <f t="shared" si="86"/>
        <v>NEUTRAL</v>
      </c>
      <c r="H1386" s="5" t="str">
        <f t="shared" si="85"/>
        <v>CONFIRMED BEARISH</v>
      </c>
    </row>
    <row r="1387" spans="1:8" ht="13.5" x14ac:dyDescent="0.25">
      <c r="A1387" s="3">
        <f>TITRES_STAT!B1390</f>
        <v>44334</v>
      </c>
      <c r="B1387" s="5">
        <f>TITRES_STAT!C1390</f>
        <v>0.57999999999999996</v>
      </c>
      <c r="C1387" s="5">
        <f>TITRES_STAT!D1390</f>
        <v>0.57999999999999996</v>
      </c>
      <c r="D1387" s="5">
        <f>TITRES_STAT!E1390</f>
        <v>3945</v>
      </c>
      <c r="E1387" s="2">
        <f t="shared" si="84"/>
        <v>4282635</v>
      </c>
      <c r="F1387" s="5" t="str">
        <f t="shared" si="87"/>
        <v>BEARISH</v>
      </c>
      <c r="G1387" s="5" t="str">
        <f t="shared" si="86"/>
        <v>NEUTRAL</v>
      </c>
      <c r="H1387" s="5" t="str">
        <f t="shared" si="85"/>
        <v>CONFIRMED BEARISH</v>
      </c>
    </row>
    <row r="1388" spans="1:8" ht="13.5" x14ac:dyDescent="0.25">
      <c r="A1388" s="3">
        <f>TITRES_STAT!B1391</f>
        <v>44335</v>
      </c>
      <c r="B1388" s="5">
        <f>TITRES_STAT!C1391</f>
        <v>0.57999999999999996</v>
      </c>
      <c r="C1388" s="5">
        <f>TITRES_STAT!D1391</f>
        <v>0.57999999999999996</v>
      </c>
      <c r="D1388" s="5">
        <f>TITRES_STAT!E1391</f>
        <v>21135</v>
      </c>
      <c r="E1388" s="2">
        <f t="shared" si="84"/>
        <v>4282635</v>
      </c>
      <c r="F1388" s="5" t="str">
        <f t="shared" si="87"/>
        <v>BEARISH</v>
      </c>
      <c r="G1388" s="5" t="str">
        <f t="shared" si="86"/>
        <v>NEUTRAL</v>
      </c>
      <c r="H1388" s="5" t="str">
        <f t="shared" si="85"/>
        <v>CONFIRMED BEARISH</v>
      </c>
    </row>
    <row r="1389" spans="1:8" ht="13.5" x14ac:dyDescent="0.25">
      <c r="A1389" s="3">
        <f>TITRES_STAT!B1392</f>
        <v>44336</v>
      </c>
      <c r="B1389" s="5">
        <f>TITRES_STAT!C1392</f>
        <v>0.57999999999999996</v>
      </c>
      <c r="C1389" s="5">
        <f>TITRES_STAT!D1392</f>
        <v>0.57999999999999996</v>
      </c>
      <c r="D1389" s="5">
        <f>TITRES_STAT!E1392</f>
        <v>3779</v>
      </c>
      <c r="E1389" s="2">
        <f t="shared" si="84"/>
        <v>4282635</v>
      </c>
      <c r="F1389" s="5" t="str">
        <f t="shared" si="87"/>
        <v>BEARISH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0.6</v>
      </c>
      <c r="C1390" s="5">
        <f>TITRES_STAT!D1393</f>
        <v>0.6</v>
      </c>
      <c r="D1390" s="5">
        <f>TITRES_STAT!E1393</f>
        <v>105720</v>
      </c>
      <c r="E1390" s="2">
        <f t="shared" si="84"/>
        <v>4388355</v>
      </c>
      <c r="F1390" s="5" t="str">
        <f t="shared" si="87"/>
        <v>BULLISH</v>
      </c>
      <c r="G1390" s="5" t="str">
        <f t="shared" si="86"/>
        <v>STRONG</v>
      </c>
      <c r="H1390" s="5" t="str">
        <f t="shared" si="85"/>
        <v>CONFIRMED BULLISH</v>
      </c>
    </row>
    <row r="1391" spans="1:8" ht="13.5" x14ac:dyDescent="0.25">
      <c r="A1391" s="3">
        <f>TITRES_STAT!B1394</f>
        <v>44340</v>
      </c>
      <c r="B1391" s="5">
        <f>TITRES_STAT!C1394</f>
        <v>0.61</v>
      </c>
      <c r="C1391" s="5">
        <f>TITRES_STAT!D1394</f>
        <v>0.61</v>
      </c>
      <c r="D1391" s="5">
        <f>TITRES_STAT!E1394</f>
        <v>109969</v>
      </c>
      <c r="E1391" s="2">
        <f t="shared" si="84"/>
        <v>4498324</v>
      </c>
      <c r="F1391" s="5" t="str">
        <f t="shared" si="87"/>
        <v>BULLISH</v>
      </c>
      <c r="G1391" s="5" t="str">
        <f t="shared" si="86"/>
        <v>STRONG</v>
      </c>
      <c r="H1391" s="5" t="str">
        <f t="shared" si="85"/>
        <v>CONFIRMED BULLISH</v>
      </c>
    </row>
    <row r="1392" spans="1:8" ht="13.5" x14ac:dyDescent="0.25">
      <c r="A1392" s="3">
        <f>TITRES_STAT!B1395</f>
        <v>44341</v>
      </c>
      <c r="B1392" s="5">
        <f>TITRES_STAT!C1395</f>
        <v>0.6</v>
      </c>
      <c r="C1392" s="5">
        <f>TITRES_STAT!D1395</f>
        <v>0.6</v>
      </c>
      <c r="D1392" s="5">
        <f>TITRES_STAT!E1395</f>
        <v>25773</v>
      </c>
      <c r="E1392" s="2">
        <f t="shared" si="84"/>
        <v>4472551</v>
      </c>
      <c r="F1392" s="5" t="str">
        <f t="shared" si="87"/>
        <v>BULLISH</v>
      </c>
      <c r="G1392" s="5" t="str">
        <f t="shared" si="86"/>
        <v>STRONG</v>
      </c>
      <c r="H1392" s="5" t="str">
        <f t="shared" si="85"/>
        <v>CONFIRMED BULLISH</v>
      </c>
    </row>
    <row r="1393" spans="1:8" ht="13.5" x14ac:dyDescent="0.25">
      <c r="A1393" s="3">
        <f>TITRES_STAT!B1396</f>
        <v>44342</v>
      </c>
      <c r="B1393" s="5">
        <f>TITRES_STAT!C1396</f>
        <v>0.6</v>
      </c>
      <c r="C1393" s="5">
        <f>TITRES_STAT!D1396</f>
        <v>0.6</v>
      </c>
      <c r="D1393" s="5">
        <f>TITRES_STAT!E1396</f>
        <v>5600</v>
      </c>
      <c r="E1393" s="2">
        <f t="shared" si="84"/>
        <v>4472551</v>
      </c>
      <c r="F1393" s="5" t="str">
        <f t="shared" si="87"/>
        <v>BULLISH</v>
      </c>
      <c r="G1393" s="5" t="str">
        <f t="shared" si="86"/>
        <v>STRONG</v>
      </c>
      <c r="H1393" s="5" t="str">
        <f t="shared" si="85"/>
        <v>CONFIRMED BULLISH</v>
      </c>
    </row>
    <row r="1394" spans="1:8" ht="13.5" x14ac:dyDescent="0.25">
      <c r="A1394" s="3">
        <f>TITRES_STAT!B1397</f>
        <v>44343</v>
      </c>
      <c r="B1394" s="5">
        <f>TITRES_STAT!C1397</f>
        <v>0.57999999999999996</v>
      </c>
      <c r="C1394" s="5">
        <f>TITRES_STAT!D1397</f>
        <v>0.57999999999999996</v>
      </c>
      <c r="D1394" s="5">
        <f>TITRES_STAT!E1397</f>
        <v>42720</v>
      </c>
      <c r="E1394" s="2">
        <f t="shared" si="84"/>
        <v>4429831</v>
      </c>
      <c r="F1394" s="5" t="str">
        <f t="shared" si="87"/>
        <v>BULLISH</v>
      </c>
      <c r="G1394" s="5" t="str">
        <f t="shared" si="86"/>
        <v>STRONG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0.59</v>
      </c>
      <c r="C1395" s="5">
        <f>TITRES_STAT!D1398</f>
        <v>0.59</v>
      </c>
      <c r="D1395" s="5">
        <f>TITRES_STAT!E1398</f>
        <v>12472</v>
      </c>
      <c r="E1395" s="2">
        <f t="shared" si="84"/>
        <v>4442303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BULLISH DIVERGENCE</v>
      </c>
    </row>
    <row r="1396" spans="1:8" ht="13.5" x14ac:dyDescent="0.25">
      <c r="A1396" s="3">
        <f>TITRES_STAT!B1399</f>
        <v>44347</v>
      </c>
      <c r="B1396" s="5">
        <f>TITRES_STAT!C1399</f>
        <v>0.6</v>
      </c>
      <c r="C1396" s="5">
        <f>TITRES_STAT!D1399</f>
        <v>0.6</v>
      </c>
      <c r="D1396" s="5">
        <f>TITRES_STAT!E1399</f>
        <v>13547</v>
      </c>
      <c r="E1396" s="2">
        <f t="shared" si="84"/>
        <v>4455850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CONFIRMED BEARISH</v>
      </c>
    </row>
    <row r="1397" spans="1:8" ht="13.5" x14ac:dyDescent="0.25">
      <c r="A1397" s="3">
        <f>TITRES_STAT!B1400</f>
        <v>44348</v>
      </c>
      <c r="B1397" s="5">
        <f>TITRES_STAT!C1400</f>
        <v>0.59</v>
      </c>
      <c r="C1397" s="5">
        <f>TITRES_STAT!D1400</f>
        <v>0.59</v>
      </c>
      <c r="D1397" s="5">
        <f>TITRES_STAT!E1400</f>
        <v>12918</v>
      </c>
      <c r="E1397" s="2">
        <f t="shared" si="84"/>
        <v>4442932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CONFIRMED BEARISH</v>
      </c>
    </row>
    <row r="1398" spans="1:8" ht="13.5" x14ac:dyDescent="0.25">
      <c r="A1398" s="3">
        <f>TITRES_STAT!B1401</f>
        <v>44349</v>
      </c>
      <c r="B1398" s="5">
        <f>TITRES_STAT!C1401</f>
        <v>0.6</v>
      </c>
      <c r="C1398" s="5">
        <f>TITRES_STAT!D1401</f>
        <v>0.6</v>
      </c>
      <c r="D1398" s="5">
        <f>TITRES_STAT!E1401</f>
        <v>46859</v>
      </c>
      <c r="E1398" s="2">
        <f t="shared" si="84"/>
        <v>4489791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NEUTRAL</v>
      </c>
    </row>
    <row r="1399" spans="1:8" ht="13.5" x14ac:dyDescent="0.25">
      <c r="A1399" s="3">
        <f>TITRES_STAT!B1402</f>
        <v>44350</v>
      </c>
      <c r="B1399" s="5">
        <f>TITRES_STAT!C1402</f>
        <v>0.6</v>
      </c>
      <c r="C1399" s="5">
        <f>TITRES_STAT!D1402</f>
        <v>0.6</v>
      </c>
      <c r="D1399" s="5">
        <f>TITRES_STAT!E1402</f>
        <v>12232</v>
      </c>
      <c r="E1399" s="2">
        <f t="shared" si="84"/>
        <v>4489791</v>
      </c>
      <c r="F1399" s="5" t="str">
        <f t="shared" si="87"/>
        <v>BULLISH</v>
      </c>
      <c r="G1399" s="5" t="str">
        <f t="shared" si="86"/>
        <v>NEUTRAL</v>
      </c>
      <c r="H1399" s="5" t="str">
        <f t="shared" si="85"/>
        <v>CONFIRMED BULLISH</v>
      </c>
    </row>
    <row r="1400" spans="1:8" ht="13.5" x14ac:dyDescent="0.25">
      <c r="A1400" s="3">
        <f>TITRES_STAT!B1403</f>
        <v>44351</v>
      </c>
      <c r="B1400" s="5">
        <f>TITRES_STAT!C1403</f>
        <v>0.6</v>
      </c>
      <c r="C1400" s="5">
        <f>TITRES_STAT!D1403</f>
        <v>0.6</v>
      </c>
      <c r="D1400" s="5">
        <f>TITRES_STAT!E1403</f>
        <v>6286</v>
      </c>
      <c r="E1400" s="2">
        <f t="shared" si="84"/>
        <v>4489791</v>
      </c>
      <c r="F1400" s="5" t="str">
        <f t="shared" si="87"/>
        <v>BULLISH</v>
      </c>
      <c r="G1400" s="5" t="str">
        <f t="shared" si="86"/>
        <v>NEUTRAL</v>
      </c>
      <c r="H1400" s="5" t="str">
        <f t="shared" si="85"/>
        <v>CONFIRMED BULLISH</v>
      </c>
    </row>
    <row r="1401" spans="1:8" ht="13.5" x14ac:dyDescent="0.25">
      <c r="A1401" s="3">
        <f>TITRES_STAT!B1404</f>
        <v>44354</v>
      </c>
      <c r="B1401" s="5">
        <f>TITRES_STAT!C1404</f>
        <v>0.6</v>
      </c>
      <c r="C1401" s="5">
        <f>TITRES_STAT!D1404</f>
        <v>0.6</v>
      </c>
      <c r="D1401" s="5">
        <f>TITRES_STAT!E1404</f>
        <v>8332</v>
      </c>
      <c r="E1401" s="2">
        <f t="shared" si="84"/>
        <v>4489791</v>
      </c>
      <c r="F1401" s="5" t="str">
        <f t="shared" si="87"/>
        <v>BULLISH</v>
      </c>
      <c r="G1401" s="5" t="str">
        <f t="shared" si="86"/>
        <v>NEUTRAL</v>
      </c>
      <c r="H1401" s="5" t="str">
        <f t="shared" si="85"/>
        <v>NEUTRAL</v>
      </c>
    </row>
    <row r="1402" spans="1:8" ht="13.5" x14ac:dyDescent="0.25">
      <c r="A1402" s="3">
        <f>TITRES_STAT!B1405</f>
        <v>44355</v>
      </c>
      <c r="B1402" s="5">
        <f>TITRES_STAT!C1405</f>
        <v>0.6</v>
      </c>
      <c r="C1402" s="5">
        <f>TITRES_STAT!D1405</f>
        <v>0.6</v>
      </c>
      <c r="D1402" s="5">
        <f>TITRES_STAT!E1405</f>
        <v>0</v>
      </c>
      <c r="E1402" s="2">
        <f t="shared" si="84"/>
        <v>4489791</v>
      </c>
      <c r="F1402" s="5" t="str">
        <f t="shared" si="87"/>
        <v>BULLISH</v>
      </c>
      <c r="G1402" s="5" t="str">
        <f t="shared" si="86"/>
        <v>NEUTRAL</v>
      </c>
      <c r="H1402" s="5" t="str">
        <f t="shared" si="85"/>
        <v>CONFIRMED BULLISH</v>
      </c>
    </row>
    <row r="1403" spans="1:8" ht="13.5" x14ac:dyDescent="0.25">
      <c r="A1403" s="3">
        <f>TITRES_STAT!B1406</f>
        <v>44356</v>
      </c>
      <c r="B1403" s="5">
        <f>TITRES_STAT!C1406</f>
        <v>0.6</v>
      </c>
      <c r="C1403" s="5">
        <f>TITRES_STAT!D1406</f>
        <v>0.6</v>
      </c>
      <c r="D1403" s="5">
        <f>TITRES_STAT!E1406</f>
        <v>2144</v>
      </c>
      <c r="E1403" s="2">
        <f t="shared" si="84"/>
        <v>4489791</v>
      </c>
      <c r="F1403" s="5" t="str">
        <f t="shared" si="87"/>
        <v>NEUTRAL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44357</v>
      </c>
      <c r="B1404" s="5">
        <f>TITRES_STAT!C1407</f>
        <v>0.59</v>
      </c>
      <c r="C1404" s="5">
        <f>TITRES_STAT!D1407</f>
        <v>0.59</v>
      </c>
      <c r="D1404" s="5">
        <f>TITRES_STAT!E1407</f>
        <v>11293</v>
      </c>
      <c r="E1404" s="2">
        <f t="shared" si="84"/>
        <v>4478498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0.59</v>
      </c>
      <c r="C1405" s="5">
        <f>TITRES_STAT!D1408</f>
        <v>0.59</v>
      </c>
      <c r="D1405" s="5">
        <f>TITRES_STAT!E1408</f>
        <v>10459</v>
      </c>
      <c r="E1405" s="2">
        <f t="shared" si="84"/>
        <v>4478498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CONFIRMED BEARISH</v>
      </c>
    </row>
    <row r="1406" spans="1:8" ht="13.5" x14ac:dyDescent="0.25">
      <c r="A1406" s="3">
        <f>TITRES_STAT!B1409</f>
        <v>44361</v>
      </c>
      <c r="B1406" s="5">
        <f>TITRES_STAT!C1409</f>
        <v>0.57999999999999996</v>
      </c>
      <c r="C1406" s="5">
        <f>TITRES_STAT!D1409</f>
        <v>0.57999999999999996</v>
      </c>
      <c r="D1406" s="5">
        <f>TITRES_STAT!E1409</f>
        <v>15785</v>
      </c>
      <c r="E1406" s="2">
        <f t="shared" si="84"/>
        <v>4462713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CONFIRMED BEARISH</v>
      </c>
    </row>
    <row r="1407" spans="1:8" ht="13.5" x14ac:dyDescent="0.25">
      <c r="A1407" s="3">
        <f>TITRES_STAT!B1410</f>
        <v>44362</v>
      </c>
      <c r="B1407" s="5">
        <f>TITRES_STAT!C1410</f>
        <v>0.56999999999999995</v>
      </c>
      <c r="C1407" s="5">
        <f>TITRES_STAT!D1410</f>
        <v>0.56999999999999995</v>
      </c>
      <c r="D1407" s="5">
        <f>TITRES_STAT!E1410</f>
        <v>28264</v>
      </c>
      <c r="E1407" s="2">
        <f t="shared" si="84"/>
        <v>4434449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44363</v>
      </c>
      <c r="B1408" s="5">
        <f>TITRES_STAT!C1411</f>
        <v>0.56999999999999995</v>
      </c>
      <c r="C1408" s="5">
        <f>TITRES_STAT!D1411</f>
        <v>0.56999999999999995</v>
      </c>
      <c r="D1408" s="5">
        <f>TITRES_STAT!E1411</f>
        <v>4176</v>
      </c>
      <c r="E1408" s="2">
        <f t="shared" si="84"/>
        <v>4434449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CONFIRMED BEARISH</v>
      </c>
    </row>
    <row r="1409" spans="1:8" ht="13.5" x14ac:dyDescent="0.25">
      <c r="A1409" s="3">
        <f>TITRES_STAT!B1412</f>
        <v>44364</v>
      </c>
      <c r="B1409" s="5">
        <f>TITRES_STAT!C1412</f>
        <v>0.56999999999999995</v>
      </c>
      <c r="C1409" s="5">
        <f>TITRES_STAT!D1412</f>
        <v>0.56999999999999995</v>
      </c>
      <c r="D1409" s="5">
        <f>TITRES_STAT!E1412</f>
        <v>4201</v>
      </c>
      <c r="E1409" s="2">
        <f t="shared" si="84"/>
        <v>4434449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0.56999999999999995</v>
      </c>
      <c r="C1410" s="5">
        <f>TITRES_STAT!D1413</f>
        <v>0.56999999999999995</v>
      </c>
      <c r="D1410" s="5">
        <f>TITRES_STAT!E1413</f>
        <v>16507</v>
      </c>
      <c r="E1410" s="2">
        <f t="shared" si="84"/>
        <v>4434449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0.56999999999999995</v>
      </c>
      <c r="C1411" s="5">
        <f>TITRES_STAT!D1414</f>
        <v>0.56999999999999995</v>
      </c>
      <c r="D1411" s="5">
        <f>TITRES_STAT!E1414</f>
        <v>2422</v>
      </c>
      <c r="E1411" s="2">
        <f t="shared" si="84"/>
        <v>4434449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0.55000000000000004</v>
      </c>
      <c r="C1412" s="5">
        <f>TITRES_STAT!D1415</f>
        <v>0.55000000000000004</v>
      </c>
      <c r="D1412" s="5">
        <f>TITRES_STAT!E1415</f>
        <v>44693</v>
      </c>
      <c r="E1412" s="2">
        <f t="shared" ref="E1412:E1475" si="88">IF(B1412&gt;B1411, E1411+D1412, IF(B1412&lt;B1411, E1411-D1412, E1411))</f>
        <v>4389756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0.54</v>
      </c>
      <c r="C1413" s="5">
        <f>TITRES_STAT!D1416</f>
        <v>0.54</v>
      </c>
      <c r="D1413" s="5">
        <f>TITRES_STAT!E1416</f>
        <v>49195</v>
      </c>
      <c r="E1413" s="2">
        <f t="shared" si="88"/>
        <v>4340561</v>
      </c>
      <c r="F1413" s="5" t="str">
        <f t="shared" si="87"/>
        <v>BEARISH</v>
      </c>
      <c r="G1413" s="5" t="str">
        <f t="shared" si="86"/>
        <v>WEAK</v>
      </c>
      <c r="H1413" s="5" t="str">
        <f t="shared" si="85"/>
        <v>CONFIRMED BEARISH</v>
      </c>
    </row>
    <row r="1414" spans="1:8" ht="13.5" x14ac:dyDescent="0.25">
      <c r="A1414" s="3">
        <f>TITRES_STAT!B1417</f>
        <v>44371</v>
      </c>
      <c r="B1414" s="5">
        <f>TITRES_STAT!C1417</f>
        <v>0.55000000000000004</v>
      </c>
      <c r="C1414" s="5">
        <f>TITRES_STAT!D1417</f>
        <v>0.55000000000000004</v>
      </c>
      <c r="D1414" s="5">
        <f>TITRES_STAT!E1417</f>
        <v>3422</v>
      </c>
      <c r="E1414" s="2">
        <f t="shared" si="88"/>
        <v>4343983</v>
      </c>
      <c r="F1414" s="5" t="str">
        <f t="shared" si="87"/>
        <v>BEARISH</v>
      </c>
      <c r="G1414" s="5" t="str">
        <f t="shared" si="86"/>
        <v>WEAK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0.55000000000000004</v>
      </c>
      <c r="C1415" s="5">
        <f>TITRES_STAT!D1418</f>
        <v>0.55000000000000004</v>
      </c>
      <c r="D1415" s="5">
        <f>TITRES_STAT!E1418</f>
        <v>33665</v>
      </c>
      <c r="E1415" s="2">
        <f t="shared" si="88"/>
        <v>4343983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WEAK</v>
      </c>
      <c r="H1415" s="5" t="str">
        <f t="shared" si="89"/>
        <v>CONFIRMED BEARISH</v>
      </c>
    </row>
    <row r="1416" spans="1:8" ht="13.5" x14ac:dyDescent="0.25">
      <c r="A1416" s="3">
        <f>TITRES_STAT!B1419</f>
        <v>44375</v>
      </c>
      <c r="B1416" s="5">
        <f>TITRES_STAT!C1419</f>
        <v>0.54</v>
      </c>
      <c r="C1416" s="5">
        <f>TITRES_STAT!D1419</f>
        <v>0.54</v>
      </c>
      <c r="D1416" s="5">
        <f>TITRES_STAT!E1419</f>
        <v>12707</v>
      </c>
      <c r="E1416" s="2">
        <f t="shared" si="88"/>
        <v>4331276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WEAK</v>
      </c>
      <c r="H1416" s="5" t="str">
        <f t="shared" si="89"/>
        <v>CONFIRMED BEARISH</v>
      </c>
    </row>
    <row r="1417" spans="1:8" ht="13.5" x14ac:dyDescent="0.25">
      <c r="A1417" s="3">
        <f>TITRES_STAT!B1420</f>
        <v>44376</v>
      </c>
      <c r="B1417" s="5">
        <f>TITRES_STAT!C1420</f>
        <v>0.53</v>
      </c>
      <c r="C1417" s="5">
        <f>TITRES_STAT!D1420</f>
        <v>0.53</v>
      </c>
      <c r="D1417" s="5">
        <f>TITRES_STAT!E1420</f>
        <v>17516</v>
      </c>
      <c r="E1417" s="2">
        <f t="shared" si="88"/>
        <v>4313760</v>
      </c>
      <c r="F1417" s="5" t="str">
        <f t="shared" si="91"/>
        <v>BEARISH</v>
      </c>
      <c r="G1417" s="5" t="str">
        <f t="shared" si="90"/>
        <v>NEUTRAL</v>
      </c>
      <c r="H1417" s="5" t="str">
        <f t="shared" si="89"/>
        <v>CONFIRMED BEARISH</v>
      </c>
    </row>
    <row r="1418" spans="1:8" ht="13.5" x14ac:dyDescent="0.25">
      <c r="A1418" s="3">
        <f>TITRES_STAT!B1421</f>
        <v>44377</v>
      </c>
      <c r="B1418" s="5">
        <f>TITRES_STAT!C1421</f>
        <v>0.54</v>
      </c>
      <c r="C1418" s="5">
        <f>TITRES_STAT!D1421</f>
        <v>0.54</v>
      </c>
      <c r="D1418" s="5">
        <f>TITRES_STAT!E1421</f>
        <v>60294</v>
      </c>
      <c r="E1418" s="2">
        <f t="shared" si="88"/>
        <v>4374054</v>
      </c>
      <c r="F1418" s="5" t="str">
        <f t="shared" si="91"/>
        <v>BULLISH</v>
      </c>
      <c r="G1418" s="5" t="str">
        <f t="shared" si="90"/>
        <v>NEUTRAL</v>
      </c>
      <c r="H1418" s="5" t="str">
        <f t="shared" si="89"/>
        <v>NEUTRAL</v>
      </c>
    </row>
    <row r="1419" spans="1:8" ht="13.5" x14ac:dyDescent="0.25">
      <c r="A1419" s="3">
        <f>TITRES_STAT!B1422</f>
        <v>44378</v>
      </c>
      <c r="B1419" s="5">
        <f>TITRES_STAT!C1422</f>
        <v>0.53</v>
      </c>
      <c r="C1419" s="5">
        <f>TITRES_STAT!D1422</f>
        <v>0.53</v>
      </c>
      <c r="D1419" s="5">
        <f>TITRES_STAT!E1422</f>
        <v>0</v>
      </c>
      <c r="E1419" s="2">
        <f t="shared" si="88"/>
        <v>4374054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BULLISH DIVERGENCE</v>
      </c>
    </row>
    <row r="1420" spans="1:8" ht="13.5" x14ac:dyDescent="0.25">
      <c r="A1420" s="3">
        <f>TITRES_STAT!B1423</f>
        <v>44379</v>
      </c>
      <c r="B1420" s="5">
        <f>TITRES_STAT!C1423</f>
        <v>0.52</v>
      </c>
      <c r="C1420" s="5">
        <f>TITRES_STAT!D1423</f>
        <v>0.52</v>
      </c>
      <c r="D1420" s="5">
        <f>TITRES_STAT!E1423</f>
        <v>3980</v>
      </c>
      <c r="E1420" s="2">
        <f t="shared" si="88"/>
        <v>4370074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BULLISH DIVERGENCE</v>
      </c>
    </row>
    <row r="1421" spans="1:8" ht="13.5" x14ac:dyDescent="0.25">
      <c r="A1421" s="3">
        <f>TITRES_STAT!B1424</f>
        <v>44382</v>
      </c>
      <c r="B1421" s="5">
        <f>TITRES_STAT!C1424</f>
        <v>0.53</v>
      </c>
      <c r="C1421" s="5">
        <f>TITRES_STAT!D1424</f>
        <v>0.53</v>
      </c>
      <c r="D1421" s="5">
        <f>TITRES_STAT!E1424</f>
        <v>0</v>
      </c>
      <c r="E1421" s="2">
        <f t="shared" si="88"/>
        <v>4370074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BULLISH DIVERGENCE</v>
      </c>
    </row>
    <row r="1422" spans="1:8" ht="13.5" x14ac:dyDescent="0.25">
      <c r="A1422" s="3">
        <f>TITRES_STAT!B1425</f>
        <v>44383</v>
      </c>
      <c r="B1422" s="5">
        <f>TITRES_STAT!C1425</f>
        <v>0.53</v>
      </c>
      <c r="C1422" s="5">
        <f>TITRES_STAT!D1425</f>
        <v>0.53</v>
      </c>
      <c r="D1422" s="5">
        <f>TITRES_STAT!E1425</f>
        <v>1105</v>
      </c>
      <c r="E1422" s="2">
        <f t="shared" si="88"/>
        <v>4370074</v>
      </c>
      <c r="F1422" s="5" t="str">
        <f t="shared" si="91"/>
        <v>BULLISH</v>
      </c>
      <c r="G1422" s="5" t="str">
        <f t="shared" si="90"/>
        <v>NEUTRAL</v>
      </c>
      <c r="H1422" s="5" t="str">
        <f t="shared" si="89"/>
        <v>NEUTRAL</v>
      </c>
    </row>
    <row r="1423" spans="1:8" ht="13.5" x14ac:dyDescent="0.25">
      <c r="A1423" s="3">
        <f>TITRES_STAT!B1426</f>
        <v>44384</v>
      </c>
      <c r="B1423" s="5">
        <f>TITRES_STAT!C1426</f>
        <v>0.53</v>
      </c>
      <c r="C1423" s="5">
        <f>TITRES_STAT!D1426</f>
        <v>0.53</v>
      </c>
      <c r="D1423" s="5">
        <f>TITRES_STAT!E1426</f>
        <v>3750</v>
      </c>
      <c r="E1423" s="2">
        <f t="shared" si="88"/>
        <v>4370074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0.53</v>
      </c>
      <c r="C1424" s="5">
        <f>TITRES_STAT!D1427</f>
        <v>0.53</v>
      </c>
      <c r="D1424" s="5">
        <f>TITRES_STAT!E1427</f>
        <v>2070</v>
      </c>
      <c r="E1424" s="2">
        <f t="shared" si="88"/>
        <v>4370074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NEUTRAL</v>
      </c>
    </row>
    <row r="1425" spans="1:8" ht="13.5" x14ac:dyDescent="0.25">
      <c r="A1425" s="3">
        <f>TITRES_STAT!B1428</f>
        <v>44386</v>
      </c>
      <c r="B1425" s="5">
        <f>TITRES_STAT!C1428</f>
        <v>0.53</v>
      </c>
      <c r="C1425" s="5">
        <f>TITRES_STAT!D1428</f>
        <v>0.53</v>
      </c>
      <c r="D1425" s="5">
        <f>TITRES_STAT!E1428</f>
        <v>10066</v>
      </c>
      <c r="E1425" s="2">
        <f t="shared" si="88"/>
        <v>4370074</v>
      </c>
      <c r="F1425" s="5" t="str">
        <f t="shared" si="91"/>
        <v>NEUTRAL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44389</v>
      </c>
      <c r="B1426" s="5">
        <f>TITRES_STAT!C1429</f>
        <v>0.52</v>
      </c>
      <c r="C1426" s="5">
        <f>TITRES_STAT!D1429</f>
        <v>0.52</v>
      </c>
      <c r="D1426" s="5">
        <f>TITRES_STAT!E1429</f>
        <v>4135</v>
      </c>
      <c r="E1426" s="2">
        <f t="shared" si="88"/>
        <v>4365939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0.53</v>
      </c>
      <c r="C1427" s="5">
        <f>TITRES_STAT!D1430</f>
        <v>0.53</v>
      </c>
      <c r="D1427" s="5">
        <f>TITRES_STAT!E1430</f>
        <v>2070</v>
      </c>
      <c r="E1427" s="2">
        <f t="shared" si="88"/>
        <v>4368009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NEUTRAL</v>
      </c>
    </row>
    <row r="1428" spans="1:8" ht="13.5" x14ac:dyDescent="0.25">
      <c r="A1428" s="3">
        <f>TITRES_STAT!B1431</f>
        <v>44391</v>
      </c>
      <c r="B1428" s="5">
        <f>TITRES_STAT!C1431</f>
        <v>0.53</v>
      </c>
      <c r="C1428" s="5">
        <f>TITRES_STAT!D1431</f>
        <v>0.53</v>
      </c>
      <c r="D1428" s="5">
        <f>TITRES_STAT!E1431</f>
        <v>103</v>
      </c>
      <c r="E1428" s="2">
        <f t="shared" si="88"/>
        <v>4368009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NEUTRAL</v>
      </c>
    </row>
    <row r="1429" spans="1:8" ht="13.5" x14ac:dyDescent="0.25">
      <c r="A1429" s="3">
        <f>TITRES_STAT!B1432</f>
        <v>44392</v>
      </c>
      <c r="B1429" s="5">
        <f>TITRES_STAT!C1432</f>
        <v>0.53</v>
      </c>
      <c r="C1429" s="5">
        <f>TITRES_STAT!D1432</f>
        <v>0.53</v>
      </c>
      <c r="D1429" s="5">
        <f>TITRES_STAT!E1432</f>
        <v>1280</v>
      </c>
      <c r="E1429" s="2">
        <f t="shared" si="88"/>
        <v>4368009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NEUTRAL</v>
      </c>
    </row>
    <row r="1430" spans="1:8" ht="13.5" x14ac:dyDescent="0.25">
      <c r="A1430" s="3">
        <f>TITRES_STAT!B1433</f>
        <v>44393</v>
      </c>
      <c r="B1430" s="5">
        <f>TITRES_STAT!C1433</f>
        <v>0.53</v>
      </c>
      <c r="C1430" s="5">
        <f>TITRES_STAT!D1433</f>
        <v>0.53</v>
      </c>
      <c r="D1430" s="5">
        <f>TITRES_STAT!E1433</f>
        <v>6654</v>
      </c>
      <c r="E1430" s="2">
        <f t="shared" si="88"/>
        <v>4368009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NEUTRAL</v>
      </c>
    </row>
    <row r="1431" spans="1:8" ht="13.5" x14ac:dyDescent="0.25">
      <c r="A1431" s="3">
        <f>TITRES_STAT!B1434</f>
        <v>44396</v>
      </c>
      <c r="B1431" s="5">
        <f>TITRES_STAT!C1434</f>
        <v>0.52</v>
      </c>
      <c r="C1431" s="5">
        <f>TITRES_STAT!D1434</f>
        <v>0.52</v>
      </c>
      <c r="D1431" s="5">
        <f>TITRES_STAT!E1434</f>
        <v>7511</v>
      </c>
      <c r="E1431" s="2">
        <f t="shared" si="88"/>
        <v>4360498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NEUTRAL</v>
      </c>
    </row>
    <row r="1432" spans="1:8" ht="13.5" x14ac:dyDescent="0.25">
      <c r="A1432" s="3">
        <f>TITRES_STAT!B1435</f>
        <v>44399</v>
      </c>
      <c r="B1432" s="5">
        <f>TITRES_STAT!C1435</f>
        <v>0.51</v>
      </c>
      <c r="C1432" s="5">
        <f>TITRES_STAT!D1435</f>
        <v>0.51</v>
      </c>
      <c r="D1432" s="5">
        <f>TITRES_STAT!E1435</f>
        <v>8275</v>
      </c>
      <c r="E1432" s="2">
        <f t="shared" si="88"/>
        <v>4352223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CONFIRMED BEARISH</v>
      </c>
    </row>
    <row r="1433" spans="1:8" ht="13.5" x14ac:dyDescent="0.25">
      <c r="A1433" s="3">
        <f>TITRES_STAT!B1436</f>
        <v>44400</v>
      </c>
      <c r="B1433" s="5">
        <f>TITRES_STAT!C1436</f>
        <v>0.51</v>
      </c>
      <c r="C1433" s="5">
        <f>TITRES_STAT!D1436</f>
        <v>0.51</v>
      </c>
      <c r="D1433" s="5">
        <f>TITRES_STAT!E1436</f>
        <v>9347</v>
      </c>
      <c r="E1433" s="2">
        <f t="shared" si="88"/>
        <v>4352223</v>
      </c>
      <c r="F1433" s="5" t="str">
        <f t="shared" si="91"/>
        <v>BEARISH</v>
      </c>
      <c r="G1433" s="5" t="str">
        <f t="shared" si="90"/>
        <v>NEUTRAL</v>
      </c>
      <c r="H1433" s="5" t="str">
        <f t="shared" si="89"/>
        <v>CONFIRMED BEARISH</v>
      </c>
    </row>
    <row r="1434" spans="1:8" ht="13.5" x14ac:dyDescent="0.25">
      <c r="A1434" s="3">
        <f>TITRES_STAT!B1437</f>
        <v>44403</v>
      </c>
      <c r="B1434" s="5">
        <f>TITRES_STAT!C1437</f>
        <v>0.5</v>
      </c>
      <c r="C1434" s="5">
        <f>TITRES_STAT!D1437</f>
        <v>0.5</v>
      </c>
      <c r="D1434" s="5">
        <f>TITRES_STAT!E1437</f>
        <v>32937</v>
      </c>
      <c r="E1434" s="2">
        <f t="shared" si="88"/>
        <v>4319286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CONFIRMED BEARISH</v>
      </c>
    </row>
    <row r="1435" spans="1:8" ht="13.5" x14ac:dyDescent="0.25">
      <c r="A1435" s="3">
        <f>TITRES_STAT!B1438</f>
        <v>44404</v>
      </c>
      <c r="B1435" s="5">
        <f>TITRES_STAT!C1438</f>
        <v>0.5</v>
      </c>
      <c r="C1435" s="5">
        <f>TITRES_STAT!D1438</f>
        <v>0.5</v>
      </c>
      <c r="D1435" s="5">
        <f>TITRES_STAT!E1438</f>
        <v>4451</v>
      </c>
      <c r="E1435" s="2">
        <f t="shared" si="88"/>
        <v>4319286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CONFIRMED BEARISH</v>
      </c>
    </row>
    <row r="1436" spans="1:8" ht="13.5" x14ac:dyDescent="0.25">
      <c r="A1436" s="3">
        <f>TITRES_STAT!B1439</f>
        <v>44405</v>
      </c>
      <c r="B1436" s="5">
        <f>TITRES_STAT!C1439</f>
        <v>0.51</v>
      </c>
      <c r="C1436" s="5">
        <f>TITRES_STAT!D1439</f>
        <v>0.51</v>
      </c>
      <c r="D1436" s="5">
        <f>TITRES_STAT!E1439</f>
        <v>7390</v>
      </c>
      <c r="E1436" s="2">
        <f t="shared" si="88"/>
        <v>4326676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CONFIRMED BEARISH</v>
      </c>
    </row>
    <row r="1437" spans="1:8" ht="13.5" x14ac:dyDescent="0.25">
      <c r="A1437" s="3">
        <f>TITRES_STAT!B1440</f>
        <v>44406</v>
      </c>
      <c r="B1437" s="5">
        <f>TITRES_STAT!C1440</f>
        <v>0.52</v>
      </c>
      <c r="C1437" s="5">
        <f>TITRES_STAT!D1440</f>
        <v>0.52</v>
      </c>
      <c r="D1437" s="5">
        <f>TITRES_STAT!E1440</f>
        <v>3475</v>
      </c>
      <c r="E1437" s="2">
        <f t="shared" si="88"/>
        <v>4330151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BEARISH DIVERGENCE</v>
      </c>
    </row>
    <row r="1438" spans="1:8" ht="13.5" x14ac:dyDescent="0.25">
      <c r="A1438" s="3">
        <f>TITRES_STAT!B1441</f>
        <v>44407</v>
      </c>
      <c r="B1438" s="5">
        <f>TITRES_STAT!C1441</f>
        <v>0.52</v>
      </c>
      <c r="C1438" s="5">
        <f>TITRES_STAT!D1441</f>
        <v>0.52</v>
      </c>
      <c r="D1438" s="5">
        <f>TITRES_STAT!E1441</f>
        <v>5681</v>
      </c>
      <c r="E1438" s="2">
        <f t="shared" si="88"/>
        <v>4330151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BEARISH DIVERGENCE</v>
      </c>
    </row>
    <row r="1439" spans="1:8" ht="13.5" x14ac:dyDescent="0.25">
      <c r="A1439" s="3">
        <f>TITRES_STAT!B1442</f>
        <v>44410</v>
      </c>
      <c r="B1439" s="5">
        <f>TITRES_STAT!C1442</f>
        <v>0.52</v>
      </c>
      <c r="C1439" s="5">
        <f>TITRES_STAT!D1442</f>
        <v>0.52</v>
      </c>
      <c r="D1439" s="5">
        <f>TITRES_STAT!E1442</f>
        <v>3717</v>
      </c>
      <c r="E1439" s="2">
        <f t="shared" si="88"/>
        <v>4330151</v>
      </c>
      <c r="F1439" s="5" t="str">
        <f t="shared" si="91"/>
        <v>BULLISH</v>
      </c>
      <c r="G1439" s="5" t="str">
        <f t="shared" si="90"/>
        <v>NEUTRAL</v>
      </c>
      <c r="H1439" s="5" t="str">
        <f t="shared" si="89"/>
        <v>CONFIRMED BULLISH</v>
      </c>
    </row>
    <row r="1440" spans="1:8" ht="13.5" x14ac:dyDescent="0.25">
      <c r="A1440" s="3">
        <f>TITRES_STAT!B1443</f>
        <v>44411</v>
      </c>
      <c r="B1440" s="5">
        <f>TITRES_STAT!C1443</f>
        <v>0.52</v>
      </c>
      <c r="C1440" s="5">
        <f>TITRES_STAT!D1443</f>
        <v>0.52</v>
      </c>
      <c r="D1440" s="5">
        <f>TITRES_STAT!E1443</f>
        <v>3763</v>
      </c>
      <c r="E1440" s="2">
        <f t="shared" si="88"/>
        <v>4330151</v>
      </c>
      <c r="F1440" s="5" t="str">
        <f t="shared" si="91"/>
        <v>BULLISH</v>
      </c>
      <c r="G1440" s="5" t="str">
        <f t="shared" si="90"/>
        <v>NEUTRAL</v>
      </c>
      <c r="H1440" s="5" t="str">
        <f t="shared" si="89"/>
        <v>CONFIRMED BULLISH</v>
      </c>
    </row>
    <row r="1441" spans="1:8" ht="13.5" x14ac:dyDescent="0.25">
      <c r="A1441" s="3">
        <f>TITRES_STAT!B1444</f>
        <v>44412</v>
      </c>
      <c r="B1441" s="5">
        <f>TITRES_STAT!C1444</f>
        <v>0.52</v>
      </c>
      <c r="C1441" s="5">
        <f>TITRES_STAT!D1444</f>
        <v>0.52</v>
      </c>
      <c r="D1441" s="5">
        <f>TITRES_STAT!E1444</f>
        <v>5048</v>
      </c>
      <c r="E1441" s="2">
        <f t="shared" si="88"/>
        <v>4330151</v>
      </c>
      <c r="F1441" s="5" t="str">
        <f t="shared" si="91"/>
        <v>BULLISH</v>
      </c>
      <c r="G1441" s="5" t="str">
        <f t="shared" si="90"/>
        <v>NEUTRAL</v>
      </c>
      <c r="H1441" s="5" t="str">
        <f t="shared" si="89"/>
        <v>CONFIRMED BULLISH</v>
      </c>
    </row>
    <row r="1442" spans="1:8" ht="13.5" x14ac:dyDescent="0.25">
      <c r="A1442" s="3">
        <f>TITRES_STAT!B1445</f>
        <v>44413</v>
      </c>
      <c r="B1442" s="5">
        <f>TITRES_STAT!C1445</f>
        <v>0.52</v>
      </c>
      <c r="C1442" s="5">
        <f>TITRES_STAT!D1445</f>
        <v>0.52</v>
      </c>
      <c r="D1442" s="5">
        <f>TITRES_STAT!E1445</f>
        <v>3745</v>
      </c>
      <c r="E1442" s="2">
        <f t="shared" si="88"/>
        <v>4330151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44414</v>
      </c>
      <c r="B1443" s="5">
        <f>TITRES_STAT!C1446</f>
        <v>0.52</v>
      </c>
      <c r="C1443" s="5">
        <f>TITRES_STAT!D1446</f>
        <v>0.52</v>
      </c>
      <c r="D1443" s="5">
        <f>TITRES_STAT!E1446</f>
        <v>196</v>
      </c>
      <c r="E1443" s="2">
        <f t="shared" si="88"/>
        <v>4330151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44417</v>
      </c>
      <c r="B1444" s="5">
        <f>TITRES_STAT!C1447</f>
        <v>0.53</v>
      </c>
      <c r="C1444" s="5">
        <f>TITRES_STAT!D1447</f>
        <v>0.53</v>
      </c>
      <c r="D1444" s="5">
        <f>TITRES_STAT!E1447</f>
        <v>5834</v>
      </c>
      <c r="E1444" s="2">
        <f t="shared" si="88"/>
        <v>4335985</v>
      </c>
      <c r="F1444" s="5" t="str">
        <f t="shared" si="91"/>
        <v>BULLISH</v>
      </c>
      <c r="G1444" s="5" t="str">
        <f t="shared" si="90"/>
        <v>NEUTRAL</v>
      </c>
      <c r="H1444" s="5" t="str">
        <f t="shared" si="89"/>
        <v>CONFIRMED BULLISH</v>
      </c>
    </row>
    <row r="1445" spans="1:8" ht="13.5" x14ac:dyDescent="0.25">
      <c r="A1445" s="3">
        <f>TITRES_STAT!B1448</f>
        <v>44419</v>
      </c>
      <c r="B1445" s="5">
        <f>TITRES_STAT!C1448</f>
        <v>0.54</v>
      </c>
      <c r="C1445" s="5">
        <f>TITRES_STAT!D1448</f>
        <v>0.54</v>
      </c>
      <c r="D1445" s="5">
        <f>TITRES_STAT!E1448</f>
        <v>4898</v>
      </c>
      <c r="E1445" s="2">
        <f t="shared" si="88"/>
        <v>4340883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CONFIRMED BULLISH</v>
      </c>
    </row>
    <row r="1446" spans="1:8" ht="13.5" x14ac:dyDescent="0.25">
      <c r="A1446" s="3">
        <f>TITRES_STAT!B1449</f>
        <v>44420</v>
      </c>
      <c r="B1446" s="5">
        <f>TITRES_STAT!C1449</f>
        <v>0.54</v>
      </c>
      <c r="C1446" s="5">
        <f>TITRES_STAT!D1449</f>
        <v>0.54</v>
      </c>
      <c r="D1446" s="5">
        <f>TITRES_STAT!E1449</f>
        <v>500</v>
      </c>
      <c r="E1446" s="2">
        <f t="shared" si="88"/>
        <v>4340883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0.54</v>
      </c>
      <c r="C1447" s="5">
        <f>TITRES_STAT!D1450</f>
        <v>0.54</v>
      </c>
      <c r="D1447" s="5">
        <f>TITRES_STAT!E1450</f>
        <v>2789</v>
      </c>
      <c r="E1447" s="2">
        <f t="shared" si="88"/>
        <v>4340883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0.53</v>
      </c>
      <c r="C1448" s="5">
        <f>TITRES_STAT!D1451</f>
        <v>0.53</v>
      </c>
      <c r="D1448" s="5">
        <f>TITRES_STAT!E1451</f>
        <v>5868</v>
      </c>
      <c r="E1448" s="2">
        <f t="shared" si="88"/>
        <v>4335015</v>
      </c>
      <c r="F1448" s="5" t="str">
        <f t="shared" si="91"/>
        <v>BULLISH</v>
      </c>
      <c r="G1448" s="5" t="str">
        <f t="shared" si="90"/>
        <v>NEUTRAL</v>
      </c>
      <c r="H1448" s="5" t="str">
        <f t="shared" si="89"/>
        <v>CONFIRMED BULLISH</v>
      </c>
    </row>
    <row r="1449" spans="1:8" ht="13.5" x14ac:dyDescent="0.25">
      <c r="A1449" s="3">
        <f>TITRES_STAT!B1452</f>
        <v>44426</v>
      </c>
      <c r="B1449" s="5">
        <f>TITRES_STAT!C1452</f>
        <v>0.54</v>
      </c>
      <c r="C1449" s="5">
        <f>TITRES_STAT!D1452</f>
        <v>0.54</v>
      </c>
      <c r="D1449" s="5">
        <f>TITRES_STAT!E1452</f>
        <v>1010</v>
      </c>
      <c r="E1449" s="2">
        <f t="shared" si="88"/>
        <v>4336025</v>
      </c>
      <c r="F1449" s="5" t="str">
        <f t="shared" si="91"/>
        <v>BULLISH</v>
      </c>
      <c r="G1449" s="5" t="str">
        <f t="shared" si="90"/>
        <v>NEUTRAL</v>
      </c>
      <c r="H1449" s="5" t="str">
        <f t="shared" si="89"/>
        <v>CONFIRMED BULLISH</v>
      </c>
    </row>
    <row r="1450" spans="1:8" ht="13.5" x14ac:dyDescent="0.25">
      <c r="A1450" s="3">
        <f>TITRES_STAT!B1453</f>
        <v>44427</v>
      </c>
      <c r="B1450" s="5">
        <f>TITRES_STAT!C1453</f>
        <v>0.54</v>
      </c>
      <c r="C1450" s="5">
        <f>TITRES_STAT!D1453</f>
        <v>0.54</v>
      </c>
      <c r="D1450" s="5">
        <f>TITRES_STAT!E1453</f>
        <v>4350</v>
      </c>
      <c r="E1450" s="2">
        <f t="shared" si="88"/>
        <v>4336025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0.54</v>
      </c>
      <c r="C1451" s="5">
        <f>TITRES_STAT!D1454</f>
        <v>0.54</v>
      </c>
      <c r="D1451" s="5">
        <f>TITRES_STAT!E1454</f>
        <v>339</v>
      </c>
      <c r="E1451" s="2">
        <f t="shared" si="88"/>
        <v>4336025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44431</v>
      </c>
      <c r="B1452" s="5">
        <f>TITRES_STAT!C1455</f>
        <v>0.53</v>
      </c>
      <c r="C1452" s="5">
        <f>TITRES_STAT!D1455</f>
        <v>0.53</v>
      </c>
      <c r="D1452" s="5">
        <f>TITRES_STAT!E1455</f>
        <v>2954</v>
      </c>
      <c r="E1452" s="2">
        <f t="shared" si="88"/>
        <v>4333071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0.52</v>
      </c>
      <c r="C1453" s="5">
        <f>TITRES_STAT!D1456</f>
        <v>0.52</v>
      </c>
      <c r="D1453" s="5">
        <f>TITRES_STAT!E1456</f>
        <v>665</v>
      </c>
      <c r="E1453" s="2">
        <f t="shared" si="88"/>
        <v>4332406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44433</v>
      </c>
      <c r="B1454" s="5">
        <f>TITRES_STAT!C1457</f>
        <v>0.52</v>
      </c>
      <c r="C1454" s="5">
        <f>TITRES_STAT!D1457</f>
        <v>0.52</v>
      </c>
      <c r="D1454" s="5">
        <f>TITRES_STAT!E1457</f>
        <v>3850</v>
      </c>
      <c r="E1454" s="2">
        <f t="shared" si="88"/>
        <v>4332406</v>
      </c>
      <c r="F1454" s="5" t="str">
        <f t="shared" si="91"/>
        <v>BEARISH</v>
      </c>
      <c r="G1454" s="5" t="str">
        <f t="shared" si="90"/>
        <v>NEUTRAL</v>
      </c>
      <c r="H1454" s="5" t="str">
        <f t="shared" si="89"/>
        <v>CONFIRMED BEARISH</v>
      </c>
    </row>
    <row r="1455" spans="1:8" ht="13.5" x14ac:dyDescent="0.25">
      <c r="A1455" s="3">
        <f>TITRES_STAT!B1458</f>
        <v>44434</v>
      </c>
      <c r="B1455" s="5">
        <f>TITRES_STAT!C1458</f>
        <v>0.52</v>
      </c>
      <c r="C1455" s="5">
        <f>TITRES_STAT!D1458</f>
        <v>0.52</v>
      </c>
      <c r="D1455" s="5">
        <f>TITRES_STAT!E1458</f>
        <v>5300</v>
      </c>
      <c r="E1455" s="2">
        <f t="shared" si="88"/>
        <v>4332406</v>
      </c>
      <c r="F1455" s="5" t="str">
        <f t="shared" si="91"/>
        <v>BEARISH</v>
      </c>
      <c r="G1455" s="5" t="str">
        <f t="shared" si="90"/>
        <v>NEUTRAL</v>
      </c>
      <c r="H1455" s="5" t="str">
        <f t="shared" si="89"/>
        <v>CONFIRMED BEARISH</v>
      </c>
    </row>
    <row r="1456" spans="1:8" ht="13.5" x14ac:dyDescent="0.25">
      <c r="A1456" s="3">
        <f>TITRES_STAT!B1459</f>
        <v>44435</v>
      </c>
      <c r="B1456" s="5">
        <f>TITRES_STAT!C1459</f>
        <v>0.52</v>
      </c>
      <c r="C1456" s="5">
        <f>TITRES_STAT!D1459</f>
        <v>0.52</v>
      </c>
      <c r="D1456" s="5">
        <f>TITRES_STAT!E1459</f>
        <v>7200</v>
      </c>
      <c r="E1456" s="2">
        <f t="shared" si="88"/>
        <v>4332406</v>
      </c>
      <c r="F1456" s="5" t="str">
        <f t="shared" si="91"/>
        <v>BEARISH</v>
      </c>
      <c r="G1456" s="5" t="str">
        <f t="shared" si="90"/>
        <v>NEUTRAL</v>
      </c>
      <c r="H1456" s="5" t="str">
        <f t="shared" si="89"/>
        <v>CONFIRMED BEARISH</v>
      </c>
    </row>
    <row r="1457" spans="1:8" ht="13.5" x14ac:dyDescent="0.25">
      <c r="A1457" s="3">
        <f>TITRES_STAT!B1460</f>
        <v>44438</v>
      </c>
      <c r="B1457" s="5">
        <f>TITRES_STAT!C1460</f>
        <v>0.52</v>
      </c>
      <c r="C1457" s="5">
        <f>TITRES_STAT!D1460</f>
        <v>0.52</v>
      </c>
      <c r="D1457" s="5">
        <f>TITRES_STAT!E1460</f>
        <v>0</v>
      </c>
      <c r="E1457" s="2">
        <f t="shared" si="88"/>
        <v>4332406</v>
      </c>
      <c r="F1457" s="5" t="str">
        <f t="shared" si="91"/>
        <v>BEARISH</v>
      </c>
      <c r="G1457" s="5" t="str">
        <f t="shared" si="90"/>
        <v>NEUTRAL</v>
      </c>
      <c r="H1457" s="5" t="str">
        <f t="shared" si="89"/>
        <v>CONFIRMED BEARISH</v>
      </c>
    </row>
    <row r="1458" spans="1:8" ht="13.5" x14ac:dyDescent="0.25">
      <c r="A1458" s="3">
        <f>TITRES_STAT!B1461</f>
        <v>44439</v>
      </c>
      <c r="B1458" s="5">
        <f>TITRES_STAT!C1461</f>
        <v>0.52</v>
      </c>
      <c r="C1458" s="5">
        <f>TITRES_STAT!D1461</f>
        <v>0.52</v>
      </c>
      <c r="D1458" s="5">
        <f>TITRES_STAT!E1461</f>
        <v>0</v>
      </c>
      <c r="E1458" s="2">
        <f t="shared" si="88"/>
        <v>4332406</v>
      </c>
      <c r="F1458" s="5" t="str">
        <f t="shared" si="91"/>
        <v>NEUTRAL</v>
      </c>
      <c r="G1458" s="5" t="str">
        <f t="shared" si="90"/>
        <v>NEUTRAL</v>
      </c>
      <c r="H1458" s="5" t="str">
        <f t="shared" si="89"/>
        <v>NEUTRAL</v>
      </c>
    </row>
    <row r="1459" spans="1:8" ht="13.5" x14ac:dyDescent="0.25">
      <c r="A1459" s="3">
        <f>TITRES_STAT!B1462</f>
        <v>44440</v>
      </c>
      <c r="B1459" s="5">
        <f>TITRES_STAT!C1462</f>
        <v>0.52</v>
      </c>
      <c r="C1459" s="5">
        <f>TITRES_STAT!D1462</f>
        <v>0.52</v>
      </c>
      <c r="D1459" s="5">
        <f>TITRES_STAT!E1462</f>
        <v>11000</v>
      </c>
      <c r="E1459" s="2">
        <f t="shared" si="88"/>
        <v>4332406</v>
      </c>
      <c r="F1459" s="5" t="str">
        <f t="shared" si="91"/>
        <v>NEUTRAL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0.52</v>
      </c>
      <c r="C1460" s="5">
        <f>TITRES_STAT!D1463</f>
        <v>0.52</v>
      </c>
      <c r="D1460" s="5">
        <f>TITRES_STAT!E1463</f>
        <v>9909</v>
      </c>
      <c r="E1460" s="2">
        <f t="shared" si="88"/>
        <v>4332406</v>
      </c>
      <c r="F1460" s="5" t="str">
        <f t="shared" si="91"/>
        <v>NEUTRAL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0.5</v>
      </c>
      <c r="C1461" s="5">
        <f>TITRES_STAT!D1464</f>
        <v>0.5</v>
      </c>
      <c r="D1461" s="5">
        <f>TITRES_STAT!E1464</f>
        <v>2000</v>
      </c>
      <c r="E1461" s="2">
        <f t="shared" si="88"/>
        <v>4330406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44445</v>
      </c>
      <c r="B1462" s="5">
        <f>TITRES_STAT!C1465</f>
        <v>0.5</v>
      </c>
      <c r="C1462" s="5">
        <f>TITRES_STAT!D1465</f>
        <v>0.5</v>
      </c>
      <c r="D1462" s="5">
        <f>TITRES_STAT!E1465</f>
        <v>26100</v>
      </c>
      <c r="E1462" s="2">
        <f t="shared" si="88"/>
        <v>4330406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0.5</v>
      </c>
      <c r="C1463" s="5">
        <f>TITRES_STAT!D1466</f>
        <v>0.5</v>
      </c>
      <c r="D1463" s="5">
        <f>TITRES_STAT!E1466</f>
        <v>0</v>
      </c>
      <c r="E1463" s="2">
        <f t="shared" si="88"/>
        <v>4330406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0.51</v>
      </c>
      <c r="C1464" s="5">
        <f>TITRES_STAT!D1467</f>
        <v>0.51</v>
      </c>
      <c r="D1464" s="5">
        <f>TITRES_STAT!E1467</f>
        <v>35401</v>
      </c>
      <c r="E1464" s="2">
        <f t="shared" si="88"/>
        <v>4365807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BULLISH DIVERGENCE</v>
      </c>
    </row>
    <row r="1465" spans="1:8" ht="13.5" x14ac:dyDescent="0.25">
      <c r="A1465" s="3">
        <f>TITRES_STAT!B1468</f>
        <v>44448</v>
      </c>
      <c r="B1465" s="5">
        <f>TITRES_STAT!C1468</f>
        <v>0.5</v>
      </c>
      <c r="C1465" s="5">
        <f>TITRES_STAT!D1468</f>
        <v>0.5</v>
      </c>
      <c r="D1465" s="5">
        <f>TITRES_STAT!E1468</f>
        <v>11963</v>
      </c>
      <c r="E1465" s="2">
        <f t="shared" si="88"/>
        <v>4353844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BULLISH DIVERGENCE</v>
      </c>
    </row>
    <row r="1466" spans="1:8" ht="13.5" x14ac:dyDescent="0.25">
      <c r="A1466" s="3">
        <f>TITRES_STAT!B1469</f>
        <v>44449</v>
      </c>
      <c r="B1466" s="5">
        <f>TITRES_STAT!C1469</f>
        <v>0.51</v>
      </c>
      <c r="C1466" s="5">
        <f>TITRES_STAT!D1469</f>
        <v>0.51</v>
      </c>
      <c r="D1466" s="5">
        <f>TITRES_STAT!E1469</f>
        <v>17650</v>
      </c>
      <c r="E1466" s="2">
        <f t="shared" si="88"/>
        <v>4371494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44452</v>
      </c>
      <c r="B1467" s="5">
        <f>TITRES_STAT!C1470</f>
        <v>0.51</v>
      </c>
      <c r="C1467" s="5">
        <f>TITRES_STAT!D1470</f>
        <v>0.51</v>
      </c>
      <c r="D1467" s="5">
        <f>TITRES_STAT!E1470</f>
        <v>10</v>
      </c>
      <c r="E1467" s="2">
        <f t="shared" si="88"/>
        <v>4371494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0.51</v>
      </c>
      <c r="C1468" s="5">
        <f>TITRES_STAT!D1471</f>
        <v>0.51</v>
      </c>
      <c r="D1468" s="5">
        <f>TITRES_STAT!E1471</f>
        <v>2710</v>
      </c>
      <c r="E1468" s="2">
        <f t="shared" si="88"/>
        <v>4371494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0.51</v>
      </c>
      <c r="C1469" s="5">
        <f>TITRES_STAT!D1472</f>
        <v>0.51</v>
      </c>
      <c r="D1469" s="5">
        <f>TITRES_STAT!E1472</f>
        <v>635</v>
      </c>
      <c r="E1469" s="2">
        <f t="shared" si="88"/>
        <v>4371494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NEUTRAL</v>
      </c>
    </row>
    <row r="1470" spans="1:8" ht="13.5" x14ac:dyDescent="0.25">
      <c r="A1470" s="3">
        <f>TITRES_STAT!B1473</f>
        <v>44455</v>
      </c>
      <c r="B1470" s="5">
        <f>TITRES_STAT!C1473</f>
        <v>0.51</v>
      </c>
      <c r="C1470" s="5">
        <f>TITRES_STAT!D1473</f>
        <v>0.51</v>
      </c>
      <c r="D1470" s="5">
        <f>TITRES_STAT!E1473</f>
        <v>3305</v>
      </c>
      <c r="E1470" s="2">
        <f t="shared" si="88"/>
        <v>4371494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44456</v>
      </c>
      <c r="B1471" s="5">
        <f>TITRES_STAT!C1474</f>
        <v>0.51</v>
      </c>
      <c r="C1471" s="5">
        <f>TITRES_STAT!D1474</f>
        <v>0.51</v>
      </c>
      <c r="D1471" s="5">
        <f>TITRES_STAT!E1474</f>
        <v>3179</v>
      </c>
      <c r="E1471" s="2">
        <f t="shared" si="88"/>
        <v>4371494</v>
      </c>
      <c r="F1471" s="5" t="str">
        <f t="shared" si="91"/>
        <v>NEUTRAL</v>
      </c>
      <c r="G1471" s="5" t="str">
        <f t="shared" si="90"/>
        <v>NEUTRAL</v>
      </c>
      <c r="H1471" s="5" t="str">
        <f t="shared" si="89"/>
        <v>NEUTRAL</v>
      </c>
    </row>
    <row r="1472" spans="1:8" ht="13.5" x14ac:dyDescent="0.25">
      <c r="A1472" s="3">
        <f>TITRES_STAT!B1475</f>
        <v>44459</v>
      </c>
      <c r="B1472" s="5">
        <f>TITRES_STAT!C1475</f>
        <v>0.51</v>
      </c>
      <c r="C1472" s="5">
        <f>TITRES_STAT!D1475</f>
        <v>0.51</v>
      </c>
      <c r="D1472" s="5">
        <f>TITRES_STAT!E1475</f>
        <v>3274</v>
      </c>
      <c r="E1472" s="2">
        <f t="shared" si="88"/>
        <v>4371494</v>
      </c>
      <c r="F1472" s="5" t="str">
        <f t="shared" si="91"/>
        <v>NEUTRAL</v>
      </c>
      <c r="G1472" s="5" t="str">
        <f t="shared" si="90"/>
        <v>NEUTRAL</v>
      </c>
      <c r="H1472" s="5" t="str">
        <f t="shared" si="89"/>
        <v>NEUTRAL</v>
      </c>
    </row>
    <row r="1473" spans="1:8" ht="13.5" x14ac:dyDescent="0.25">
      <c r="A1473" s="3">
        <f>TITRES_STAT!B1476</f>
        <v>44460</v>
      </c>
      <c r="B1473" s="5">
        <f>TITRES_STAT!C1476</f>
        <v>0.5</v>
      </c>
      <c r="C1473" s="5">
        <f>TITRES_STAT!D1476</f>
        <v>0.5</v>
      </c>
      <c r="D1473" s="5">
        <f>TITRES_STAT!E1476</f>
        <v>18652</v>
      </c>
      <c r="E1473" s="2">
        <f t="shared" si="88"/>
        <v>4352842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0.5</v>
      </c>
      <c r="C1474" s="5">
        <f>TITRES_STAT!D1477</f>
        <v>0.5</v>
      </c>
      <c r="D1474" s="5">
        <f>TITRES_STAT!E1477</f>
        <v>30365</v>
      </c>
      <c r="E1474" s="2">
        <f t="shared" si="88"/>
        <v>4352842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0.5</v>
      </c>
      <c r="C1475" s="5">
        <f>TITRES_STAT!D1478</f>
        <v>0.5</v>
      </c>
      <c r="D1475" s="5">
        <f>TITRES_STAT!E1478</f>
        <v>30594</v>
      </c>
      <c r="E1475" s="2">
        <f t="shared" si="88"/>
        <v>4352842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0.49</v>
      </c>
      <c r="C1476" s="5">
        <f>TITRES_STAT!D1479</f>
        <v>0.49</v>
      </c>
      <c r="D1476" s="5">
        <f>TITRES_STAT!E1479</f>
        <v>18066</v>
      </c>
      <c r="E1476" s="2">
        <f t="shared" ref="E1476:E1539" si="92">IF(B1476&gt;B1475, E1475+D1476, IF(B1476&lt;B1475, E1475-D1476, E1475))</f>
        <v>4334776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0.51</v>
      </c>
      <c r="C1477" s="5">
        <f>TITRES_STAT!D1480</f>
        <v>0.51</v>
      </c>
      <c r="D1477" s="5">
        <f>TITRES_STAT!E1480</f>
        <v>7090</v>
      </c>
      <c r="E1477" s="2">
        <f t="shared" si="92"/>
        <v>4341866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0.5</v>
      </c>
      <c r="C1478" s="5">
        <f>TITRES_STAT!D1481</f>
        <v>0.5</v>
      </c>
      <c r="D1478" s="5">
        <f>TITRES_STAT!E1481</f>
        <v>10595</v>
      </c>
      <c r="E1478" s="2">
        <f t="shared" si="92"/>
        <v>4331271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44468</v>
      </c>
      <c r="B1479" s="5">
        <f>TITRES_STAT!C1482</f>
        <v>0.5</v>
      </c>
      <c r="C1479" s="5">
        <f>TITRES_STAT!D1482</f>
        <v>0.5</v>
      </c>
      <c r="D1479" s="5">
        <f>TITRES_STAT!E1482</f>
        <v>6463</v>
      </c>
      <c r="E1479" s="2">
        <f t="shared" si="92"/>
        <v>4331271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44469</v>
      </c>
      <c r="B1480" s="5">
        <f>TITRES_STAT!C1483</f>
        <v>0.5</v>
      </c>
      <c r="C1480" s="5">
        <f>TITRES_STAT!D1483</f>
        <v>0.5</v>
      </c>
      <c r="D1480" s="5">
        <f>TITRES_STAT!E1483</f>
        <v>455</v>
      </c>
      <c r="E1480" s="2">
        <f t="shared" si="92"/>
        <v>4331271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44470</v>
      </c>
      <c r="B1481" s="5">
        <f>TITRES_STAT!C1484</f>
        <v>0.5</v>
      </c>
      <c r="C1481" s="5">
        <f>TITRES_STAT!D1484</f>
        <v>0.5</v>
      </c>
      <c r="D1481" s="5">
        <f>TITRES_STAT!E1484</f>
        <v>2668</v>
      </c>
      <c r="E1481" s="2">
        <f t="shared" si="92"/>
        <v>4331271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BEARISH DIVERGENCE</v>
      </c>
    </row>
    <row r="1482" spans="1:8" ht="13.5" x14ac:dyDescent="0.25">
      <c r="A1482" s="3">
        <f>TITRES_STAT!B1485</f>
        <v>44473</v>
      </c>
      <c r="B1482" s="5">
        <f>TITRES_STAT!C1485</f>
        <v>0.51</v>
      </c>
      <c r="C1482" s="5">
        <f>TITRES_STAT!D1485</f>
        <v>0.51</v>
      </c>
      <c r="D1482" s="5">
        <f>TITRES_STAT!E1485</f>
        <v>2825</v>
      </c>
      <c r="E1482" s="2">
        <f t="shared" si="92"/>
        <v>4334096</v>
      </c>
      <c r="F1482" s="5" t="str">
        <f t="shared" si="95"/>
        <v>BEARISH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44474</v>
      </c>
      <c r="B1483" s="5">
        <f>TITRES_STAT!C1486</f>
        <v>0.51</v>
      </c>
      <c r="C1483" s="5">
        <f>TITRES_STAT!D1486</f>
        <v>0.51</v>
      </c>
      <c r="D1483" s="5">
        <f>TITRES_STAT!E1486</f>
        <v>4398</v>
      </c>
      <c r="E1483" s="2">
        <f t="shared" si="92"/>
        <v>4334096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0.52</v>
      </c>
      <c r="C1484" s="5">
        <f>TITRES_STAT!D1487</f>
        <v>0.52</v>
      </c>
      <c r="D1484" s="5">
        <f>TITRES_STAT!E1487</f>
        <v>17531</v>
      </c>
      <c r="E1484" s="2">
        <f t="shared" si="92"/>
        <v>4351627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0.54</v>
      </c>
      <c r="C1485" s="5">
        <f>TITRES_STAT!D1488</f>
        <v>0.54</v>
      </c>
      <c r="D1485" s="5">
        <f>TITRES_STAT!E1488</f>
        <v>12599</v>
      </c>
      <c r="E1485" s="2">
        <f t="shared" si="92"/>
        <v>4364226</v>
      </c>
      <c r="F1485" s="5" t="str">
        <f t="shared" si="95"/>
        <v>BULLISH</v>
      </c>
      <c r="G1485" s="5" t="str">
        <f t="shared" si="94"/>
        <v>NEUTRAL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0.54</v>
      </c>
      <c r="C1486" s="5">
        <f>TITRES_STAT!D1489</f>
        <v>0.54</v>
      </c>
      <c r="D1486" s="5">
        <f>TITRES_STAT!E1489</f>
        <v>20673</v>
      </c>
      <c r="E1486" s="2">
        <f t="shared" si="92"/>
        <v>4364226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0.54</v>
      </c>
      <c r="C1487" s="5">
        <f>TITRES_STAT!D1490</f>
        <v>0.54</v>
      </c>
      <c r="D1487" s="5">
        <f>TITRES_STAT!E1490</f>
        <v>24240</v>
      </c>
      <c r="E1487" s="2">
        <f t="shared" si="92"/>
        <v>4364226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0.52</v>
      </c>
      <c r="C1488" s="5">
        <f>TITRES_STAT!D1491</f>
        <v>0.52</v>
      </c>
      <c r="D1488" s="5">
        <f>TITRES_STAT!E1491</f>
        <v>1000</v>
      </c>
      <c r="E1488" s="2">
        <f t="shared" si="92"/>
        <v>4363226</v>
      </c>
      <c r="F1488" s="5" t="str">
        <f t="shared" si="95"/>
        <v>BULLISH</v>
      </c>
      <c r="G1488" s="5" t="str">
        <f t="shared" si="94"/>
        <v>NEUTRAL</v>
      </c>
      <c r="H1488" s="5" t="str">
        <f t="shared" si="93"/>
        <v>CONFIRMED BULLISH</v>
      </c>
    </row>
    <row r="1489" spans="1:8" ht="13.5" x14ac:dyDescent="0.25">
      <c r="A1489" s="3">
        <f>TITRES_STAT!B1492</f>
        <v>44482</v>
      </c>
      <c r="B1489" s="5">
        <f>TITRES_STAT!C1492</f>
        <v>0.54</v>
      </c>
      <c r="C1489" s="5">
        <f>TITRES_STAT!D1492</f>
        <v>0.54</v>
      </c>
      <c r="D1489" s="5">
        <f>TITRES_STAT!E1492</f>
        <v>252477</v>
      </c>
      <c r="E1489" s="2">
        <f t="shared" si="92"/>
        <v>4615703</v>
      </c>
      <c r="F1489" s="5" t="str">
        <f t="shared" si="95"/>
        <v>BULLISH</v>
      </c>
      <c r="G1489" s="5" t="str">
        <f t="shared" si="94"/>
        <v>STRONG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0.55000000000000004</v>
      </c>
      <c r="C1490" s="5">
        <f>TITRES_STAT!D1493</f>
        <v>0.55000000000000004</v>
      </c>
      <c r="D1490" s="5">
        <f>TITRES_STAT!E1493</f>
        <v>18749</v>
      </c>
      <c r="E1490" s="2">
        <f t="shared" si="92"/>
        <v>4634452</v>
      </c>
      <c r="F1490" s="5" t="str">
        <f t="shared" si="95"/>
        <v>BULLISH</v>
      </c>
      <c r="G1490" s="5" t="str">
        <f t="shared" si="94"/>
        <v>STRONG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0.56000000000000005</v>
      </c>
      <c r="C1491" s="5">
        <f>TITRES_STAT!D1494</f>
        <v>0.56000000000000005</v>
      </c>
      <c r="D1491" s="5">
        <f>TITRES_STAT!E1494</f>
        <v>35833</v>
      </c>
      <c r="E1491" s="2">
        <f t="shared" si="92"/>
        <v>4670285</v>
      </c>
      <c r="F1491" s="5" t="str">
        <f t="shared" si="95"/>
        <v>BULLISH</v>
      </c>
      <c r="G1491" s="5" t="str">
        <f t="shared" si="94"/>
        <v>STRONG</v>
      </c>
      <c r="H1491" s="5" t="str">
        <f t="shared" si="93"/>
        <v>CONFIRMED BULLISH</v>
      </c>
    </row>
    <row r="1492" spans="1:8" ht="13.5" x14ac:dyDescent="0.25">
      <c r="A1492" s="3">
        <f>TITRES_STAT!B1495</f>
        <v>44489</v>
      </c>
      <c r="B1492" s="5">
        <f>TITRES_STAT!C1495</f>
        <v>0.57999999999999996</v>
      </c>
      <c r="C1492" s="5">
        <f>TITRES_STAT!D1495</f>
        <v>0.57999999999999996</v>
      </c>
      <c r="D1492" s="5">
        <f>TITRES_STAT!E1495</f>
        <v>35519</v>
      </c>
      <c r="E1492" s="2">
        <f t="shared" si="92"/>
        <v>4705804</v>
      </c>
      <c r="F1492" s="5" t="str">
        <f t="shared" si="95"/>
        <v>BULLISH</v>
      </c>
      <c r="G1492" s="5" t="str">
        <f t="shared" si="94"/>
        <v>STRONG</v>
      </c>
      <c r="H1492" s="5" t="str">
        <f t="shared" si="93"/>
        <v>CONFIRMED BULLISH</v>
      </c>
    </row>
    <row r="1493" spans="1:8" ht="13.5" x14ac:dyDescent="0.25">
      <c r="A1493" s="3">
        <f>TITRES_STAT!B1496</f>
        <v>44490</v>
      </c>
      <c r="B1493" s="5">
        <f>TITRES_STAT!C1496</f>
        <v>0.59</v>
      </c>
      <c r="C1493" s="5">
        <f>TITRES_STAT!D1496</f>
        <v>0.59</v>
      </c>
      <c r="D1493" s="5">
        <f>TITRES_STAT!E1496</f>
        <v>28698</v>
      </c>
      <c r="E1493" s="2">
        <f t="shared" si="92"/>
        <v>4734502</v>
      </c>
      <c r="F1493" s="5" t="str">
        <f t="shared" si="95"/>
        <v>BULLISH</v>
      </c>
      <c r="G1493" s="5" t="str">
        <f t="shared" si="94"/>
        <v>STRONG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0.56999999999999995</v>
      </c>
      <c r="C1494" s="5">
        <f>TITRES_STAT!D1497</f>
        <v>0.56999999999999995</v>
      </c>
      <c r="D1494" s="5">
        <f>TITRES_STAT!E1497</f>
        <v>11655</v>
      </c>
      <c r="E1494" s="2">
        <f t="shared" si="92"/>
        <v>4722847</v>
      </c>
      <c r="F1494" s="5" t="str">
        <f t="shared" si="95"/>
        <v>BULLISH</v>
      </c>
      <c r="G1494" s="5" t="str">
        <f t="shared" si="94"/>
        <v>STRONG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0.56999999999999995</v>
      </c>
      <c r="C1495" s="5">
        <f>TITRES_STAT!D1498</f>
        <v>0.56999999999999995</v>
      </c>
      <c r="D1495" s="5">
        <f>TITRES_STAT!E1498</f>
        <v>5889</v>
      </c>
      <c r="E1495" s="2">
        <f t="shared" si="92"/>
        <v>4722847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0.56999999999999995</v>
      </c>
      <c r="C1496" s="5">
        <f>TITRES_STAT!D1499</f>
        <v>0.56999999999999995</v>
      </c>
      <c r="D1496" s="5">
        <f>TITRES_STAT!E1499</f>
        <v>14217</v>
      </c>
      <c r="E1496" s="2">
        <f t="shared" si="92"/>
        <v>4722847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0.56999999999999995</v>
      </c>
      <c r="C1497" s="5">
        <f>TITRES_STAT!D1500</f>
        <v>0.56999999999999995</v>
      </c>
      <c r="D1497" s="5">
        <f>TITRES_STAT!E1500</f>
        <v>17337</v>
      </c>
      <c r="E1497" s="2">
        <f t="shared" si="92"/>
        <v>4722847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BULLISH DIVERGENCE</v>
      </c>
    </row>
    <row r="1498" spans="1:8" ht="13.5" x14ac:dyDescent="0.25">
      <c r="A1498" s="3">
        <f>TITRES_STAT!B1501</f>
        <v>44497</v>
      </c>
      <c r="B1498" s="5">
        <f>TITRES_STAT!C1501</f>
        <v>0.59</v>
      </c>
      <c r="C1498" s="5">
        <f>TITRES_STAT!D1501</f>
        <v>0.59</v>
      </c>
      <c r="D1498" s="5">
        <f>TITRES_STAT!E1501</f>
        <v>9333</v>
      </c>
      <c r="E1498" s="2">
        <f t="shared" si="92"/>
        <v>4732180</v>
      </c>
      <c r="F1498" s="5" t="str">
        <f t="shared" si="95"/>
        <v>BEARISH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0.59</v>
      </c>
      <c r="C1499" s="5">
        <f>TITRES_STAT!D1502</f>
        <v>0.59</v>
      </c>
      <c r="D1499" s="5">
        <f>TITRES_STAT!E1502</f>
        <v>23095</v>
      </c>
      <c r="E1499" s="2">
        <f t="shared" si="92"/>
        <v>4732180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0.59</v>
      </c>
      <c r="C1500" s="5">
        <f>TITRES_STAT!D1503</f>
        <v>0.59</v>
      </c>
      <c r="D1500" s="5">
        <f>TITRES_STAT!E1503</f>
        <v>4272</v>
      </c>
      <c r="E1500" s="2">
        <f t="shared" si="92"/>
        <v>4732180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44502</v>
      </c>
      <c r="B1501" s="5">
        <f>TITRES_STAT!C1504</f>
        <v>0.59</v>
      </c>
      <c r="C1501" s="5">
        <f>TITRES_STAT!D1504</f>
        <v>0.59</v>
      </c>
      <c r="D1501" s="5">
        <f>TITRES_STAT!E1504</f>
        <v>714</v>
      </c>
      <c r="E1501" s="2">
        <f t="shared" si="92"/>
        <v>4732180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44503</v>
      </c>
      <c r="B1502" s="5">
        <f>TITRES_STAT!C1505</f>
        <v>0.59</v>
      </c>
      <c r="C1502" s="5">
        <f>TITRES_STAT!D1505</f>
        <v>0.59</v>
      </c>
      <c r="D1502" s="5">
        <f>TITRES_STAT!E1505</f>
        <v>30312</v>
      </c>
      <c r="E1502" s="2">
        <f t="shared" si="92"/>
        <v>4732180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44504</v>
      </c>
      <c r="B1503" s="5">
        <f>TITRES_STAT!C1506</f>
        <v>0.6</v>
      </c>
      <c r="C1503" s="5">
        <f>TITRES_STAT!D1506</f>
        <v>0.6</v>
      </c>
      <c r="D1503" s="5">
        <f>TITRES_STAT!E1506</f>
        <v>1530</v>
      </c>
      <c r="E1503" s="2">
        <f t="shared" si="92"/>
        <v>4733710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0.6</v>
      </c>
      <c r="C1504" s="5">
        <f>TITRES_STAT!D1507</f>
        <v>0.6</v>
      </c>
      <c r="D1504" s="5">
        <f>TITRES_STAT!E1507</f>
        <v>1627</v>
      </c>
      <c r="E1504" s="2">
        <f t="shared" si="92"/>
        <v>4733710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CONFIRMED BULLISH</v>
      </c>
    </row>
    <row r="1505" spans="1:8" ht="13.5" x14ac:dyDescent="0.25">
      <c r="A1505" s="3">
        <f>TITRES_STAT!B1508</f>
        <v>44508</v>
      </c>
      <c r="B1505" s="5">
        <f>TITRES_STAT!C1508</f>
        <v>0.6</v>
      </c>
      <c r="C1505" s="5">
        <f>TITRES_STAT!D1508</f>
        <v>0.6</v>
      </c>
      <c r="D1505" s="5">
        <f>TITRES_STAT!E1508</f>
        <v>4960</v>
      </c>
      <c r="E1505" s="2">
        <f t="shared" si="92"/>
        <v>4733710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0.6</v>
      </c>
      <c r="C1506" s="5">
        <f>TITRES_STAT!D1509</f>
        <v>0.6</v>
      </c>
      <c r="D1506" s="5">
        <f>TITRES_STAT!E1509</f>
        <v>13883</v>
      </c>
      <c r="E1506" s="2">
        <f t="shared" si="92"/>
        <v>4733710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0.6</v>
      </c>
      <c r="C1507" s="5">
        <f>TITRES_STAT!D1510</f>
        <v>0.6</v>
      </c>
      <c r="D1507" s="5">
        <f>TITRES_STAT!E1510</f>
        <v>20628</v>
      </c>
      <c r="E1507" s="2">
        <f t="shared" si="92"/>
        <v>4733710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CONFIRMED BULLISH</v>
      </c>
    </row>
    <row r="1508" spans="1:8" ht="13.5" x14ac:dyDescent="0.25">
      <c r="A1508" s="3">
        <f>TITRES_STAT!B1511</f>
        <v>44511</v>
      </c>
      <c r="B1508" s="5">
        <f>TITRES_STAT!C1511</f>
        <v>0.57999999999999996</v>
      </c>
      <c r="C1508" s="5">
        <f>TITRES_STAT!D1511</f>
        <v>0.57999999999999996</v>
      </c>
      <c r="D1508" s="5">
        <f>TITRES_STAT!E1511</f>
        <v>0</v>
      </c>
      <c r="E1508" s="2">
        <f t="shared" si="92"/>
        <v>4733710</v>
      </c>
      <c r="F1508" s="5" t="str">
        <f t="shared" si="95"/>
        <v>NEUTRAL</v>
      </c>
      <c r="G1508" s="5" t="str">
        <f t="shared" si="94"/>
        <v>NEUTRAL</v>
      </c>
      <c r="H1508" s="5" t="str">
        <f t="shared" si="93"/>
        <v>NEUTRAL</v>
      </c>
    </row>
    <row r="1509" spans="1:8" ht="13.5" x14ac:dyDescent="0.25">
      <c r="A1509" s="3">
        <f>TITRES_STAT!B1512</f>
        <v>44512</v>
      </c>
      <c r="B1509" s="5">
        <f>TITRES_STAT!C1512</f>
        <v>0.57999999999999996</v>
      </c>
      <c r="C1509" s="5">
        <f>TITRES_STAT!D1512</f>
        <v>0.57999999999999996</v>
      </c>
      <c r="D1509" s="5">
        <f>TITRES_STAT!E1512</f>
        <v>9021</v>
      </c>
      <c r="E1509" s="2">
        <f t="shared" si="92"/>
        <v>4733710</v>
      </c>
      <c r="F1509" s="5" t="str">
        <f t="shared" si="95"/>
        <v>NEUTRAL</v>
      </c>
      <c r="G1509" s="5" t="str">
        <f t="shared" si="94"/>
        <v>NEUTRAL</v>
      </c>
      <c r="H1509" s="5" t="str">
        <f t="shared" si="93"/>
        <v>NEUTRAL</v>
      </c>
    </row>
    <row r="1510" spans="1:8" ht="13.5" x14ac:dyDescent="0.25">
      <c r="A1510" s="3">
        <f>TITRES_STAT!B1513</f>
        <v>44515</v>
      </c>
      <c r="B1510" s="5">
        <f>TITRES_STAT!C1513</f>
        <v>0.57999999999999996</v>
      </c>
      <c r="C1510" s="5">
        <f>TITRES_STAT!D1513</f>
        <v>0.57999999999999996</v>
      </c>
      <c r="D1510" s="5">
        <f>TITRES_STAT!E1513</f>
        <v>12320</v>
      </c>
      <c r="E1510" s="2">
        <f t="shared" si="92"/>
        <v>4733710</v>
      </c>
      <c r="F1510" s="5" t="str">
        <f t="shared" si="95"/>
        <v>NEUTRAL</v>
      </c>
      <c r="G1510" s="5" t="str">
        <f t="shared" si="94"/>
        <v>NEUTRAL</v>
      </c>
      <c r="H1510" s="5" t="str">
        <f t="shared" si="93"/>
        <v>NEUTRAL</v>
      </c>
    </row>
    <row r="1511" spans="1:8" ht="13.5" x14ac:dyDescent="0.25">
      <c r="A1511" s="3">
        <f>TITRES_STAT!B1514</f>
        <v>44516</v>
      </c>
      <c r="B1511" s="5">
        <f>TITRES_STAT!C1514</f>
        <v>0.56999999999999995</v>
      </c>
      <c r="C1511" s="5">
        <f>TITRES_STAT!D1514</f>
        <v>0.56999999999999995</v>
      </c>
      <c r="D1511" s="5">
        <f>TITRES_STAT!E1514</f>
        <v>3772</v>
      </c>
      <c r="E1511" s="2">
        <f t="shared" si="92"/>
        <v>4729938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0.57999999999999996</v>
      </c>
      <c r="C1512" s="5">
        <f>TITRES_STAT!D1515</f>
        <v>0.57999999999999996</v>
      </c>
      <c r="D1512" s="5">
        <f>TITRES_STAT!E1515</f>
        <v>1500</v>
      </c>
      <c r="E1512" s="2">
        <f t="shared" si="92"/>
        <v>4731438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0.57999999999999996</v>
      </c>
      <c r="C1513" s="5">
        <f>TITRES_STAT!D1516</f>
        <v>0.57999999999999996</v>
      </c>
      <c r="D1513" s="5">
        <f>TITRES_STAT!E1516</f>
        <v>1803</v>
      </c>
      <c r="E1513" s="2">
        <f t="shared" si="92"/>
        <v>4731438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NEUTRAL</v>
      </c>
    </row>
    <row r="1514" spans="1:8" ht="13.5" x14ac:dyDescent="0.25">
      <c r="A1514" s="3">
        <f>TITRES_STAT!B1517</f>
        <v>44519</v>
      </c>
      <c r="B1514" s="5">
        <f>TITRES_STAT!C1517</f>
        <v>0.57999999999999996</v>
      </c>
      <c r="C1514" s="5">
        <f>TITRES_STAT!D1517</f>
        <v>0.57999999999999996</v>
      </c>
      <c r="D1514" s="5">
        <f>TITRES_STAT!E1517</f>
        <v>0</v>
      </c>
      <c r="E1514" s="2">
        <f t="shared" si="92"/>
        <v>4731438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NEUTRAL</v>
      </c>
    </row>
    <row r="1515" spans="1:8" ht="13.5" x14ac:dyDescent="0.25">
      <c r="A1515" s="3">
        <f>TITRES_STAT!B1518</f>
        <v>44522</v>
      </c>
      <c r="B1515" s="5">
        <f>TITRES_STAT!C1518</f>
        <v>0.54</v>
      </c>
      <c r="C1515" s="5">
        <f>TITRES_STAT!D1518</f>
        <v>0.54</v>
      </c>
      <c r="D1515" s="5">
        <f>TITRES_STAT!E1518</f>
        <v>0</v>
      </c>
      <c r="E1515" s="2">
        <f t="shared" si="92"/>
        <v>4731438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0.56000000000000005</v>
      </c>
      <c r="C1516" s="5">
        <f>TITRES_STAT!D1519</f>
        <v>0.56000000000000005</v>
      </c>
      <c r="D1516" s="5">
        <f>TITRES_STAT!E1519</f>
        <v>0</v>
      </c>
      <c r="E1516" s="2">
        <f t="shared" si="92"/>
        <v>4731438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BULLISH DIVERGENCE</v>
      </c>
    </row>
    <row r="1517" spans="1:8" ht="13.5" x14ac:dyDescent="0.25">
      <c r="A1517" s="3">
        <f>TITRES_STAT!B1520</f>
        <v>44524</v>
      </c>
      <c r="B1517" s="5">
        <f>TITRES_STAT!C1520</f>
        <v>0.56000000000000005</v>
      </c>
      <c r="C1517" s="5">
        <f>TITRES_STAT!D1520</f>
        <v>0.56000000000000005</v>
      </c>
      <c r="D1517" s="5">
        <f>TITRES_STAT!E1520</f>
        <v>9758</v>
      </c>
      <c r="E1517" s="2">
        <f t="shared" si="92"/>
        <v>4731438</v>
      </c>
      <c r="F1517" s="5" t="str">
        <f t="shared" si="95"/>
        <v>NEUTRAL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0.56000000000000005</v>
      </c>
      <c r="C1518" s="5">
        <f>TITRES_STAT!D1521</f>
        <v>0.56000000000000005</v>
      </c>
      <c r="D1518" s="5">
        <f>TITRES_STAT!E1521</f>
        <v>2800</v>
      </c>
      <c r="E1518" s="2">
        <f t="shared" si="92"/>
        <v>4731438</v>
      </c>
      <c r="F1518" s="5" t="str">
        <f t="shared" si="95"/>
        <v>NEUTRAL</v>
      </c>
      <c r="G1518" s="5" t="str">
        <f t="shared" si="94"/>
        <v>NEUTRAL</v>
      </c>
      <c r="H1518" s="5" t="str">
        <f t="shared" si="93"/>
        <v>NEUTRAL</v>
      </c>
    </row>
    <row r="1519" spans="1:8" ht="13.5" x14ac:dyDescent="0.25">
      <c r="A1519" s="3">
        <f>TITRES_STAT!B1522</f>
        <v>44526</v>
      </c>
      <c r="B1519" s="5">
        <f>TITRES_STAT!C1522</f>
        <v>0.56999999999999995</v>
      </c>
      <c r="C1519" s="5">
        <f>TITRES_STAT!D1522</f>
        <v>0.56999999999999995</v>
      </c>
      <c r="D1519" s="5">
        <f>TITRES_STAT!E1522</f>
        <v>2580</v>
      </c>
      <c r="E1519" s="2">
        <f t="shared" si="92"/>
        <v>4734018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BULLISH DIVERGENCE</v>
      </c>
    </row>
    <row r="1520" spans="1:8" ht="13.5" x14ac:dyDescent="0.25">
      <c r="A1520" s="3">
        <f>TITRES_STAT!B1523</f>
        <v>44529</v>
      </c>
      <c r="B1520" s="5">
        <f>TITRES_STAT!C1523</f>
        <v>0.57999999999999996</v>
      </c>
      <c r="C1520" s="5">
        <f>TITRES_STAT!D1523</f>
        <v>0.57999999999999996</v>
      </c>
      <c r="D1520" s="5">
        <f>TITRES_STAT!E1523</f>
        <v>3177</v>
      </c>
      <c r="E1520" s="2">
        <f t="shared" si="92"/>
        <v>4737195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CONFIRMED BULLISH</v>
      </c>
    </row>
    <row r="1521" spans="1:8" ht="13.5" x14ac:dyDescent="0.25">
      <c r="A1521" s="3">
        <f>TITRES_STAT!B1524</f>
        <v>44530</v>
      </c>
      <c r="B1521" s="5">
        <f>TITRES_STAT!C1524</f>
        <v>0.56000000000000005</v>
      </c>
      <c r="C1521" s="5">
        <f>TITRES_STAT!D1524</f>
        <v>0.56000000000000005</v>
      </c>
      <c r="D1521" s="5">
        <f>TITRES_STAT!E1524</f>
        <v>2700</v>
      </c>
      <c r="E1521" s="2">
        <f t="shared" si="92"/>
        <v>4734495</v>
      </c>
      <c r="F1521" s="5" t="str">
        <f t="shared" si="95"/>
        <v>BULLISH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0.56999999999999995</v>
      </c>
      <c r="C1522" s="5">
        <f>TITRES_STAT!D1525</f>
        <v>0.56999999999999995</v>
      </c>
      <c r="D1522" s="5">
        <f>TITRES_STAT!E1525</f>
        <v>3613</v>
      </c>
      <c r="E1522" s="2">
        <f t="shared" si="92"/>
        <v>4738108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CONFIRMED BULLISH</v>
      </c>
    </row>
    <row r="1523" spans="1:8" ht="13.5" x14ac:dyDescent="0.25">
      <c r="A1523" s="3">
        <f>TITRES_STAT!B1526</f>
        <v>44532</v>
      </c>
      <c r="B1523" s="5">
        <f>TITRES_STAT!C1526</f>
        <v>0.56999999999999995</v>
      </c>
      <c r="C1523" s="5">
        <f>TITRES_STAT!D1526</f>
        <v>0.56999999999999995</v>
      </c>
      <c r="D1523" s="5">
        <f>TITRES_STAT!E1526</f>
        <v>2004</v>
      </c>
      <c r="E1523" s="2">
        <f t="shared" si="92"/>
        <v>4738108</v>
      </c>
      <c r="F1523" s="5" t="str">
        <f t="shared" si="95"/>
        <v>BULLISH</v>
      </c>
      <c r="G1523" s="5" t="str">
        <f t="shared" si="94"/>
        <v>NEUTRAL</v>
      </c>
      <c r="H1523" s="5" t="str">
        <f t="shared" si="93"/>
        <v>CONFIRMED BULLISH</v>
      </c>
    </row>
    <row r="1524" spans="1:8" ht="13.5" x14ac:dyDescent="0.25">
      <c r="A1524" s="3">
        <f>TITRES_STAT!B1527</f>
        <v>44533</v>
      </c>
      <c r="B1524" s="5">
        <f>TITRES_STAT!C1527</f>
        <v>0.56000000000000005</v>
      </c>
      <c r="C1524" s="5">
        <f>TITRES_STAT!D1527</f>
        <v>0.56000000000000005</v>
      </c>
      <c r="D1524" s="5">
        <f>TITRES_STAT!E1527</f>
        <v>4534</v>
      </c>
      <c r="E1524" s="2">
        <f t="shared" si="92"/>
        <v>4733574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0.56000000000000005</v>
      </c>
      <c r="C1525" s="5">
        <f>TITRES_STAT!D1528</f>
        <v>0.56000000000000005</v>
      </c>
      <c r="D1525" s="5">
        <f>TITRES_STAT!E1528</f>
        <v>2024</v>
      </c>
      <c r="E1525" s="2">
        <f t="shared" si="92"/>
        <v>4733574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0.55000000000000004</v>
      </c>
      <c r="C1526" s="5">
        <f>TITRES_STAT!D1529</f>
        <v>0.55000000000000004</v>
      </c>
      <c r="D1526" s="5">
        <f>TITRES_STAT!E1529</f>
        <v>1900</v>
      </c>
      <c r="E1526" s="2">
        <f t="shared" si="92"/>
        <v>4731674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0.56000000000000005</v>
      </c>
      <c r="C1527" s="5">
        <f>TITRES_STAT!D1530</f>
        <v>0.56000000000000005</v>
      </c>
      <c r="D1527" s="5">
        <f>TITRES_STAT!E1530</f>
        <v>664</v>
      </c>
      <c r="E1527" s="2">
        <f t="shared" si="92"/>
        <v>4732338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0.56000000000000005</v>
      </c>
      <c r="C1528" s="5">
        <f>TITRES_STAT!D1531</f>
        <v>0.56000000000000005</v>
      </c>
      <c r="D1528" s="5">
        <f>TITRES_STAT!E1531</f>
        <v>7150</v>
      </c>
      <c r="E1528" s="2">
        <f t="shared" si="92"/>
        <v>4732338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0.56000000000000005</v>
      </c>
      <c r="C1529" s="5">
        <f>TITRES_STAT!D1532</f>
        <v>0.56000000000000005</v>
      </c>
      <c r="D1529" s="5">
        <f>TITRES_STAT!E1532</f>
        <v>55502</v>
      </c>
      <c r="E1529" s="2">
        <f t="shared" si="92"/>
        <v>4732338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0.54</v>
      </c>
      <c r="C1530" s="5">
        <f>TITRES_STAT!D1533</f>
        <v>0.54</v>
      </c>
      <c r="D1530" s="5">
        <f>TITRES_STAT!E1533</f>
        <v>4055</v>
      </c>
      <c r="E1530" s="2">
        <f t="shared" si="92"/>
        <v>4728283</v>
      </c>
      <c r="F1530" s="5" t="str">
        <f t="shared" si="95"/>
        <v>BEARISH</v>
      </c>
      <c r="G1530" s="5" t="str">
        <f t="shared" si="94"/>
        <v>NEUTRAL</v>
      </c>
      <c r="H1530" s="5" t="str">
        <f t="shared" si="93"/>
        <v>CONFIRMED BEARISH</v>
      </c>
    </row>
    <row r="1531" spans="1:8" ht="13.5" x14ac:dyDescent="0.25">
      <c r="A1531" s="3">
        <f>TITRES_STAT!B1534</f>
        <v>44544</v>
      </c>
      <c r="B1531" s="5">
        <f>TITRES_STAT!C1534</f>
        <v>0.54</v>
      </c>
      <c r="C1531" s="5">
        <f>TITRES_STAT!D1534</f>
        <v>0.54</v>
      </c>
      <c r="D1531" s="5">
        <f>TITRES_STAT!E1534</f>
        <v>353</v>
      </c>
      <c r="E1531" s="2">
        <f t="shared" si="92"/>
        <v>4728283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CONFIRMED BEARISH</v>
      </c>
    </row>
    <row r="1532" spans="1:8" ht="13.5" x14ac:dyDescent="0.25">
      <c r="A1532" s="3">
        <f>TITRES_STAT!B1535</f>
        <v>44545</v>
      </c>
      <c r="B1532" s="5">
        <f>TITRES_STAT!C1535</f>
        <v>0.53</v>
      </c>
      <c r="C1532" s="5">
        <f>TITRES_STAT!D1535</f>
        <v>0.53</v>
      </c>
      <c r="D1532" s="5">
        <f>TITRES_STAT!E1535</f>
        <v>13642</v>
      </c>
      <c r="E1532" s="2">
        <f t="shared" si="92"/>
        <v>4714641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0.53</v>
      </c>
      <c r="C1533" s="5">
        <f>TITRES_STAT!D1536</f>
        <v>0.53</v>
      </c>
      <c r="D1533" s="5">
        <f>TITRES_STAT!E1536</f>
        <v>3300</v>
      </c>
      <c r="E1533" s="2">
        <f t="shared" si="92"/>
        <v>4714641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44550</v>
      </c>
      <c r="B1534" s="5">
        <f>TITRES_STAT!C1537</f>
        <v>0.52</v>
      </c>
      <c r="C1534" s="5">
        <f>TITRES_STAT!D1537</f>
        <v>0.52</v>
      </c>
      <c r="D1534" s="5">
        <f>TITRES_STAT!E1537</f>
        <v>8267</v>
      </c>
      <c r="E1534" s="2">
        <f t="shared" si="92"/>
        <v>4706374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44551</v>
      </c>
      <c r="B1535" s="5">
        <f>TITRES_STAT!C1538</f>
        <v>0.54</v>
      </c>
      <c r="C1535" s="5">
        <f>TITRES_STAT!D1538</f>
        <v>0.54</v>
      </c>
      <c r="D1535" s="5">
        <f>TITRES_STAT!E1538</f>
        <v>2522</v>
      </c>
      <c r="E1535" s="2">
        <f t="shared" si="92"/>
        <v>4708896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NEUTRAL</v>
      </c>
    </row>
    <row r="1536" spans="1:8" ht="13.5" x14ac:dyDescent="0.25">
      <c r="A1536" s="3">
        <f>TITRES_STAT!B1539</f>
        <v>44552</v>
      </c>
      <c r="B1536" s="5">
        <f>TITRES_STAT!C1539</f>
        <v>0.54</v>
      </c>
      <c r="C1536" s="5">
        <f>TITRES_STAT!D1539</f>
        <v>0.54</v>
      </c>
      <c r="D1536" s="5">
        <f>TITRES_STAT!E1539</f>
        <v>243</v>
      </c>
      <c r="E1536" s="2">
        <f t="shared" si="92"/>
        <v>4708896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NEUTRAL</v>
      </c>
    </row>
    <row r="1537" spans="1:8" ht="13.5" x14ac:dyDescent="0.25">
      <c r="A1537" s="3">
        <f>TITRES_STAT!B1540</f>
        <v>44553</v>
      </c>
      <c r="B1537" s="5">
        <f>TITRES_STAT!C1540</f>
        <v>0.52</v>
      </c>
      <c r="C1537" s="5">
        <f>TITRES_STAT!D1540</f>
        <v>0.52</v>
      </c>
      <c r="D1537" s="5">
        <f>TITRES_STAT!E1540</f>
        <v>4800</v>
      </c>
      <c r="E1537" s="2">
        <f t="shared" si="92"/>
        <v>4704096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0.53</v>
      </c>
      <c r="C1538" s="5">
        <f>TITRES_STAT!D1541</f>
        <v>0.53</v>
      </c>
      <c r="D1538" s="5">
        <f>TITRES_STAT!E1541</f>
        <v>7213</v>
      </c>
      <c r="E1538" s="2">
        <f t="shared" si="92"/>
        <v>4711309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NEUTRAL</v>
      </c>
    </row>
    <row r="1539" spans="1:8" ht="13.5" x14ac:dyDescent="0.25">
      <c r="A1539" s="3">
        <f>TITRES_STAT!B1542</f>
        <v>44557</v>
      </c>
      <c r="B1539" s="5">
        <f>TITRES_STAT!C1542</f>
        <v>0.54</v>
      </c>
      <c r="C1539" s="5">
        <f>TITRES_STAT!D1542</f>
        <v>0.54</v>
      </c>
      <c r="D1539" s="5">
        <f>TITRES_STAT!E1542</f>
        <v>27728</v>
      </c>
      <c r="E1539" s="2">
        <f t="shared" si="92"/>
        <v>4739037</v>
      </c>
      <c r="F1539" s="5" t="str">
        <f t="shared" si="95"/>
        <v>BULLISH</v>
      </c>
      <c r="G1539" s="5" t="str">
        <f t="shared" si="94"/>
        <v>NEUTRAL</v>
      </c>
      <c r="H1539" s="5" t="str">
        <f t="shared" si="93"/>
        <v>CONFIRMED BULLISH</v>
      </c>
    </row>
    <row r="1540" spans="1:8" ht="13.5" x14ac:dyDescent="0.25">
      <c r="A1540" s="3">
        <f>TITRES_STAT!B1543</f>
        <v>44558</v>
      </c>
      <c r="B1540" s="5">
        <f>TITRES_STAT!C1543</f>
        <v>0.55000000000000004</v>
      </c>
      <c r="C1540" s="5">
        <f>TITRES_STAT!D1543</f>
        <v>0.55000000000000004</v>
      </c>
      <c r="D1540" s="5">
        <f>TITRES_STAT!E1543</f>
        <v>7087</v>
      </c>
      <c r="E1540" s="2">
        <f t="shared" ref="E1540:E1603" si="96">IF(B1540&gt;B1539, E1539+D1540, IF(B1540&lt;B1539, E1539-D1540, E1539))</f>
        <v>4746124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0.56000000000000005</v>
      </c>
      <c r="C1541" s="5">
        <f>TITRES_STAT!D1544</f>
        <v>0.56000000000000005</v>
      </c>
      <c r="D1541" s="5">
        <f>TITRES_STAT!E1544</f>
        <v>12550</v>
      </c>
      <c r="E1541" s="2">
        <f t="shared" si="96"/>
        <v>4758674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0.56999999999999995</v>
      </c>
      <c r="C1542" s="5">
        <f>TITRES_STAT!D1545</f>
        <v>0.56999999999999995</v>
      </c>
      <c r="D1542" s="5">
        <f>TITRES_STAT!E1545</f>
        <v>45376</v>
      </c>
      <c r="E1542" s="2">
        <f t="shared" si="96"/>
        <v>4804050</v>
      </c>
      <c r="F1542" s="5" t="str">
        <f t="shared" si="95"/>
        <v>BULLISH</v>
      </c>
      <c r="G1542" s="5" t="str">
        <f t="shared" si="94"/>
        <v>STRONG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0.56999999999999995</v>
      </c>
      <c r="C1543" s="5">
        <f>TITRES_STAT!D1546</f>
        <v>0.56999999999999995</v>
      </c>
      <c r="D1543" s="5">
        <f>TITRES_STAT!E1546</f>
        <v>15699</v>
      </c>
      <c r="E1543" s="2">
        <f t="shared" si="96"/>
        <v>4804050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BULLISH</v>
      </c>
    </row>
    <row r="1544" spans="1:8" ht="13.5" x14ac:dyDescent="0.25">
      <c r="A1544" s="3">
        <f>TITRES_STAT!B1547</f>
        <v>44564</v>
      </c>
      <c r="B1544" s="5">
        <f>TITRES_STAT!C1547</f>
        <v>0.57999999999999996</v>
      </c>
      <c r="C1544" s="5">
        <f>TITRES_STAT!D1547</f>
        <v>0.57999999999999996</v>
      </c>
      <c r="D1544" s="5">
        <f>TITRES_STAT!E1547</f>
        <v>4235</v>
      </c>
      <c r="E1544" s="2">
        <f t="shared" si="96"/>
        <v>4808285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NEUTRAL</v>
      </c>
      <c r="H1544" s="5" t="str">
        <f t="shared" si="97"/>
        <v>CONFIRMED BULLISH</v>
      </c>
    </row>
    <row r="1545" spans="1:8" ht="13.5" x14ac:dyDescent="0.25">
      <c r="A1545" s="3">
        <f>TITRES_STAT!B1548</f>
        <v>44565</v>
      </c>
      <c r="B1545" s="5">
        <f>TITRES_STAT!C1548</f>
        <v>0.57999999999999996</v>
      </c>
      <c r="C1545" s="5">
        <f>TITRES_STAT!D1548</f>
        <v>0.57999999999999996</v>
      </c>
      <c r="D1545" s="5">
        <f>TITRES_STAT!E1548</f>
        <v>19364</v>
      </c>
      <c r="E1545" s="2">
        <f t="shared" si="96"/>
        <v>4808285</v>
      </c>
      <c r="F1545" s="5" t="str">
        <f t="shared" si="99"/>
        <v>BULLISH</v>
      </c>
      <c r="G1545" s="5" t="str">
        <f t="shared" si="98"/>
        <v>NEUTRAL</v>
      </c>
      <c r="H1545" s="5" t="str">
        <f t="shared" si="97"/>
        <v>CONFIRMED BULLISH</v>
      </c>
    </row>
    <row r="1546" spans="1:8" ht="13.5" x14ac:dyDescent="0.25">
      <c r="A1546" s="3">
        <f>TITRES_STAT!B1549</f>
        <v>44566</v>
      </c>
      <c r="B1546" s="5">
        <f>TITRES_STAT!C1549</f>
        <v>0.6</v>
      </c>
      <c r="C1546" s="5">
        <f>TITRES_STAT!D1549</f>
        <v>0.6</v>
      </c>
      <c r="D1546" s="5">
        <f>TITRES_STAT!E1549</f>
        <v>126597</v>
      </c>
      <c r="E1546" s="2">
        <f t="shared" si="96"/>
        <v>4934882</v>
      </c>
      <c r="F1546" s="5" t="str">
        <f t="shared" si="99"/>
        <v>BULLISH</v>
      </c>
      <c r="G1546" s="5" t="str">
        <f t="shared" si="98"/>
        <v>STRONG</v>
      </c>
      <c r="H1546" s="5" t="str">
        <f t="shared" si="97"/>
        <v>CONFIRMED BULLISH</v>
      </c>
    </row>
    <row r="1547" spans="1:8" ht="13.5" x14ac:dyDescent="0.25">
      <c r="A1547" s="3">
        <f>TITRES_STAT!B1550</f>
        <v>44567</v>
      </c>
      <c r="B1547" s="5">
        <f>TITRES_STAT!C1550</f>
        <v>0.59</v>
      </c>
      <c r="C1547" s="5">
        <f>TITRES_STAT!D1550</f>
        <v>0.59</v>
      </c>
      <c r="D1547" s="5">
        <f>TITRES_STAT!E1550</f>
        <v>8036</v>
      </c>
      <c r="E1547" s="2">
        <f t="shared" si="96"/>
        <v>4926846</v>
      </c>
      <c r="F1547" s="5" t="str">
        <f t="shared" si="99"/>
        <v>BULLISH</v>
      </c>
      <c r="G1547" s="5" t="str">
        <f t="shared" si="98"/>
        <v>STRONG</v>
      </c>
      <c r="H1547" s="5" t="str">
        <f t="shared" si="97"/>
        <v>CONFIRMED BULLISH</v>
      </c>
    </row>
    <row r="1548" spans="1:8" ht="13.5" x14ac:dyDescent="0.25">
      <c r="A1548" s="3">
        <f>TITRES_STAT!B1551</f>
        <v>44568</v>
      </c>
      <c r="B1548" s="5">
        <f>TITRES_STAT!C1551</f>
        <v>0.59</v>
      </c>
      <c r="C1548" s="5">
        <f>TITRES_STAT!D1551</f>
        <v>0.59</v>
      </c>
      <c r="D1548" s="5">
        <f>TITRES_STAT!E1551</f>
        <v>2594</v>
      </c>
      <c r="E1548" s="2">
        <f t="shared" si="96"/>
        <v>4926846</v>
      </c>
      <c r="F1548" s="5" t="str">
        <f t="shared" si="99"/>
        <v>BULLISH</v>
      </c>
      <c r="G1548" s="5" t="str">
        <f t="shared" si="98"/>
        <v>STRONG</v>
      </c>
      <c r="H1548" s="5" t="str">
        <f t="shared" si="97"/>
        <v>CONFIRMED BULLISH</v>
      </c>
    </row>
    <row r="1549" spans="1:8" ht="13.5" x14ac:dyDescent="0.25">
      <c r="A1549" s="3">
        <f>TITRES_STAT!B1552</f>
        <v>44571</v>
      </c>
      <c r="B1549" s="5">
        <f>TITRES_STAT!C1552</f>
        <v>0.56999999999999995</v>
      </c>
      <c r="C1549" s="5">
        <f>TITRES_STAT!D1552</f>
        <v>0.56999999999999995</v>
      </c>
      <c r="D1549" s="5">
        <f>TITRES_STAT!E1552</f>
        <v>0</v>
      </c>
      <c r="E1549" s="2">
        <f t="shared" si="96"/>
        <v>4926846</v>
      </c>
      <c r="F1549" s="5" t="str">
        <f t="shared" si="99"/>
        <v>BULLISH</v>
      </c>
      <c r="G1549" s="5" t="str">
        <f t="shared" si="98"/>
        <v>STRONG</v>
      </c>
      <c r="H1549" s="5" t="str">
        <f t="shared" si="97"/>
        <v>BULLISH DIVERGENCE</v>
      </c>
    </row>
    <row r="1550" spans="1:8" ht="13.5" x14ac:dyDescent="0.25">
      <c r="A1550" s="3">
        <f>TITRES_STAT!B1553</f>
        <v>44572</v>
      </c>
      <c r="B1550" s="5">
        <f>TITRES_STAT!C1553</f>
        <v>0.57999999999999996</v>
      </c>
      <c r="C1550" s="5">
        <f>TITRES_STAT!D1553</f>
        <v>0.57999999999999996</v>
      </c>
      <c r="D1550" s="5">
        <f>TITRES_STAT!E1553</f>
        <v>12726</v>
      </c>
      <c r="E1550" s="2">
        <f t="shared" si="96"/>
        <v>4939572</v>
      </c>
      <c r="F1550" s="5" t="str">
        <f t="shared" si="99"/>
        <v>BULLISH</v>
      </c>
      <c r="G1550" s="5" t="str">
        <f t="shared" si="98"/>
        <v>STRONG</v>
      </c>
      <c r="H1550" s="5" t="str">
        <f t="shared" si="97"/>
        <v>NEUTRAL</v>
      </c>
    </row>
    <row r="1551" spans="1:8" ht="13.5" x14ac:dyDescent="0.25">
      <c r="A1551" s="3">
        <f>TITRES_STAT!B1554</f>
        <v>44573</v>
      </c>
      <c r="B1551" s="5">
        <f>TITRES_STAT!C1554</f>
        <v>0.57999999999999996</v>
      </c>
      <c r="C1551" s="5">
        <f>TITRES_STAT!D1554</f>
        <v>0.57999999999999996</v>
      </c>
      <c r="D1551" s="5">
        <f>TITRES_STAT!E1554</f>
        <v>4451</v>
      </c>
      <c r="E1551" s="2">
        <f t="shared" si="96"/>
        <v>4939572</v>
      </c>
      <c r="F1551" s="5" t="str">
        <f t="shared" si="99"/>
        <v>BULLISH</v>
      </c>
      <c r="G1551" s="5" t="str">
        <f t="shared" si="98"/>
        <v>NEUTRAL</v>
      </c>
      <c r="H1551" s="5" t="str">
        <f t="shared" si="97"/>
        <v>BULLISH DIVERGENCE</v>
      </c>
    </row>
    <row r="1552" spans="1:8" ht="13.5" x14ac:dyDescent="0.25">
      <c r="A1552" s="3">
        <f>TITRES_STAT!B1555</f>
        <v>44574</v>
      </c>
      <c r="B1552" s="5">
        <f>TITRES_STAT!C1555</f>
        <v>0.56000000000000005</v>
      </c>
      <c r="C1552" s="5">
        <f>TITRES_STAT!D1555</f>
        <v>0.56000000000000005</v>
      </c>
      <c r="D1552" s="5">
        <f>TITRES_STAT!E1555</f>
        <v>5001</v>
      </c>
      <c r="E1552" s="2">
        <f t="shared" si="96"/>
        <v>4934571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BULLISH DIVERGENCE</v>
      </c>
    </row>
    <row r="1553" spans="1:8" ht="13.5" x14ac:dyDescent="0.25">
      <c r="A1553" s="3">
        <f>TITRES_STAT!B1556</f>
        <v>44575</v>
      </c>
      <c r="B1553" s="5">
        <f>TITRES_STAT!C1556</f>
        <v>0.57999999999999996</v>
      </c>
      <c r="C1553" s="5">
        <f>TITRES_STAT!D1556</f>
        <v>0.57999999999999996</v>
      </c>
      <c r="D1553" s="5">
        <f>TITRES_STAT!E1556</f>
        <v>1188</v>
      </c>
      <c r="E1553" s="2">
        <f t="shared" si="96"/>
        <v>4935759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BULLISH DIVERGENCE</v>
      </c>
    </row>
    <row r="1554" spans="1:8" ht="13.5" x14ac:dyDescent="0.25">
      <c r="A1554" s="3">
        <f>TITRES_STAT!B1557</f>
        <v>44578</v>
      </c>
      <c r="B1554" s="5">
        <f>TITRES_STAT!C1557</f>
        <v>0.56000000000000005</v>
      </c>
      <c r="C1554" s="5">
        <f>TITRES_STAT!D1557</f>
        <v>0.56000000000000005</v>
      </c>
      <c r="D1554" s="5">
        <f>TITRES_STAT!E1557</f>
        <v>3000</v>
      </c>
      <c r="E1554" s="2">
        <f t="shared" si="96"/>
        <v>4932759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BULLISH DIVERGENCE</v>
      </c>
    </row>
    <row r="1555" spans="1:8" ht="13.5" x14ac:dyDescent="0.25">
      <c r="A1555" s="3">
        <f>TITRES_STAT!B1558</f>
        <v>44579</v>
      </c>
      <c r="B1555" s="5">
        <f>TITRES_STAT!C1558</f>
        <v>0.56000000000000005</v>
      </c>
      <c r="C1555" s="5">
        <f>TITRES_STAT!D1558</f>
        <v>0.56000000000000005</v>
      </c>
      <c r="D1555" s="5">
        <f>TITRES_STAT!E1558</f>
        <v>7000</v>
      </c>
      <c r="E1555" s="2">
        <f t="shared" si="96"/>
        <v>4932759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0.56000000000000005</v>
      </c>
      <c r="C1556" s="5">
        <f>TITRES_STAT!D1559</f>
        <v>0.56000000000000005</v>
      </c>
      <c r="D1556" s="5">
        <f>TITRES_STAT!E1559</f>
        <v>24100</v>
      </c>
      <c r="E1556" s="2">
        <f t="shared" si="96"/>
        <v>4932759</v>
      </c>
      <c r="F1556" s="5" t="str">
        <f t="shared" si="99"/>
        <v>BEARISH</v>
      </c>
      <c r="G1556" s="5" t="str">
        <f t="shared" si="98"/>
        <v>NEUTRAL</v>
      </c>
      <c r="H1556" s="5" t="str">
        <f t="shared" si="97"/>
        <v>CONFIRMED BEARISH</v>
      </c>
    </row>
    <row r="1557" spans="1:8" ht="13.5" x14ac:dyDescent="0.25">
      <c r="A1557" s="3">
        <f>TITRES_STAT!B1560</f>
        <v>44581</v>
      </c>
      <c r="B1557" s="5">
        <f>TITRES_STAT!C1560</f>
        <v>0.55000000000000004</v>
      </c>
      <c r="C1557" s="5">
        <f>TITRES_STAT!D1560</f>
        <v>0.55000000000000004</v>
      </c>
      <c r="D1557" s="5">
        <f>TITRES_STAT!E1560</f>
        <v>11749</v>
      </c>
      <c r="E1557" s="2">
        <f t="shared" si="96"/>
        <v>4921010</v>
      </c>
      <c r="F1557" s="5" t="str">
        <f t="shared" si="99"/>
        <v>BEARISH</v>
      </c>
      <c r="G1557" s="5" t="str">
        <f t="shared" si="98"/>
        <v>NEUTRAL</v>
      </c>
      <c r="H1557" s="5" t="str">
        <f t="shared" si="97"/>
        <v>CONFIRMED BEARISH</v>
      </c>
    </row>
    <row r="1558" spans="1:8" ht="13.5" x14ac:dyDescent="0.25">
      <c r="A1558" s="3">
        <f>TITRES_STAT!B1561</f>
        <v>44582</v>
      </c>
      <c r="B1558" s="5">
        <f>TITRES_STAT!C1561</f>
        <v>0.55000000000000004</v>
      </c>
      <c r="C1558" s="5">
        <f>TITRES_STAT!D1561</f>
        <v>0.55000000000000004</v>
      </c>
      <c r="D1558" s="5">
        <f>TITRES_STAT!E1561</f>
        <v>4061</v>
      </c>
      <c r="E1558" s="2">
        <f t="shared" si="96"/>
        <v>4921010</v>
      </c>
      <c r="F1558" s="5" t="str">
        <f t="shared" si="99"/>
        <v>BEARISH</v>
      </c>
      <c r="G1558" s="5" t="str">
        <f t="shared" si="98"/>
        <v>NEUTRAL</v>
      </c>
      <c r="H1558" s="5" t="str">
        <f t="shared" si="97"/>
        <v>CONFIRMED BEARISH</v>
      </c>
    </row>
    <row r="1559" spans="1:8" ht="13.5" x14ac:dyDescent="0.25">
      <c r="A1559" s="3">
        <f>TITRES_STAT!B1562</f>
        <v>44585</v>
      </c>
      <c r="B1559" s="5">
        <f>TITRES_STAT!C1562</f>
        <v>0.55000000000000004</v>
      </c>
      <c r="C1559" s="5">
        <f>TITRES_STAT!D1562</f>
        <v>0.55000000000000004</v>
      </c>
      <c r="D1559" s="5">
        <f>TITRES_STAT!E1562</f>
        <v>5254</v>
      </c>
      <c r="E1559" s="2">
        <f t="shared" si="96"/>
        <v>4921010</v>
      </c>
      <c r="F1559" s="5" t="str">
        <f t="shared" si="99"/>
        <v>BEARISH</v>
      </c>
      <c r="G1559" s="5" t="str">
        <f t="shared" si="98"/>
        <v>NEUTRAL</v>
      </c>
      <c r="H1559" s="5" t="str">
        <f t="shared" si="97"/>
        <v>CONFIRMED BEARISH</v>
      </c>
    </row>
    <row r="1560" spans="1:8" ht="13.5" x14ac:dyDescent="0.25">
      <c r="A1560" s="3">
        <f>TITRES_STAT!B1563</f>
        <v>44586</v>
      </c>
      <c r="B1560" s="5">
        <f>TITRES_STAT!C1563</f>
        <v>0.54</v>
      </c>
      <c r="C1560" s="5">
        <f>TITRES_STAT!D1563</f>
        <v>0.54</v>
      </c>
      <c r="D1560" s="5">
        <f>TITRES_STAT!E1563</f>
        <v>5094</v>
      </c>
      <c r="E1560" s="2">
        <f t="shared" si="96"/>
        <v>4915916</v>
      </c>
      <c r="F1560" s="5" t="str">
        <f t="shared" si="99"/>
        <v>BEARISH</v>
      </c>
      <c r="G1560" s="5" t="str">
        <f t="shared" si="98"/>
        <v>NEUTRAL</v>
      </c>
      <c r="H1560" s="5" t="str">
        <f t="shared" si="97"/>
        <v>CONFIRMED BEARISH</v>
      </c>
    </row>
    <row r="1561" spans="1:8" ht="13.5" x14ac:dyDescent="0.25">
      <c r="A1561" s="3">
        <f>TITRES_STAT!B1564</f>
        <v>44587</v>
      </c>
      <c r="B1561" s="5">
        <f>TITRES_STAT!C1564</f>
        <v>0.54</v>
      </c>
      <c r="C1561" s="5">
        <f>TITRES_STAT!D1564</f>
        <v>0.54</v>
      </c>
      <c r="D1561" s="5">
        <f>TITRES_STAT!E1564</f>
        <v>1388</v>
      </c>
      <c r="E1561" s="2">
        <f t="shared" si="96"/>
        <v>4915916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0.53</v>
      </c>
      <c r="C1562" s="5">
        <f>TITRES_STAT!D1565</f>
        <v>0.53</v>
      </c>
      <c r="D1562" s="5">
        <f>TITRES_STAT!E1565</f>
        <v>9301</v>
      </c>
      <c r="E1562" s="2">
        <f t="shared" si="96"/>
        <v>4906615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CONFIRMED BEARISH</v>
      </c>
    </row>
    <row r="1563" spans="1:8" ht="13.5" x14ac:dyDescent="0.25">
      <c r="A1563" s="3">
        <f>TITRES_STAT!B1566</f>
        <v>44589</v>
      </c>
      <c r="B1563" s="5">
        <f>TITRES_STAT!C1566</f>
        <v>0.52</v>
      </c>
      <c r="C1563" s="5">
        <f>TITRES_STAT!D1566</f>
        <v>0.52</v>
      </c>
      <c r="D1563" s="5">
        <f>TITRES_STAT!E1566</f>
        <v>13150</v>
      </c>
      <c r="E1563" s="2">
        <f t="shared" si="96"/>
        <v>4893465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CONFIRMED BEARISH</v>
      </c>
    </row>
    <row r="1564" spans="1:8" ht="13.5" x14ac:dyDescent="0.25">
      <c r="A1564" s="3">
        <f>TITRES_STAT!B1567</f>
        <v>44592</v>
      </c>
      <c r="B1564" s="5">
        <f>TITRES_STAT!C1567</f>
        <v>0.54</v>
      </c>
      <c r="C1564" s="5">
        <f>TITRES_STAT!D1567</f>
        <v>0.54</v>
      </c>
      <c r="D1564" s="5">
        <f>TITRES_STAT!E1567</f>
        <v>0</v>
      </c>
      <c r="E1564" s="2">
        <f t="shared" si="96"/>
        <v>4893465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0.56000000000000005</v>
      </c>
      <c r="C1565" s="5">
        <f>TITRES_STAT!D1568</f>
        <v>0.56000000000000005</v>
      </c>
      <c r="D1565" s="5">
        <f>TITRES_STAT!E1568</f>
        <v>0</v>
      </c>
      <c r="E1565" s="2">
        <f t="shared" si="96"/>
        <v>4893465</v>
      </c>
      <c r="F1565" s="5" t="str">
        <f t="shared" si="99"/>
        <v>BEARISH</v>
      </c>
      <c r="G1565" s="5" t="str">
        <f t="shared" si="98"/>
        <v>NEUTRAL</v>
      </c>
      <c r="H1565" s="5" t="str">
        <f t="shared" si="97"/>
        <v>BEARISH DIVERGENCE</v>
      </c>
    </row>
    <row r="1566" spans="1:8" ht="13.5" x14ac:dyDescent="0.25">
      <c r="A1566" s="3">
        <f>TITRES_STAT!B1569</f>
        <v>44594</v>
      </c>
      <c r="B1566" s="5">
        <f>TITRES_STAT!C1569</f>
        <v>0.55000000000000004</v>
      </c>
      <c r="C1566" s="5">
        <f>TITRES_STAT!D1569</f>
        <v>0.55000000000000004</v>
      </c>
      <c r="D1566" s="5">
        <f>TITRES_STAT!E1569</f>
        <v>10671</v>
      </c>
      <c r="E1566" s="2">
        <f t="shared" si="96"/>
        <v>4882794</v>
      </c>
      <c r="F1566" s="5" t="str">
        <f t="shared" si="99"/>
        <v>BEARISH</v>
      </c>
      <c r="G1566" s="5" t="str">
        <f t="shared" si="98"/>
        <v>NEUTRAL</v>
      </c>
      <c r="H1566" s="5" t="str">
        <f t="shared" si="97"/>
        <v>BEARISH DIVERGENCE</v>
      </c>
    </row>
    <row r="1567" spans="1:8" ht="13.5" x14ac:dyDescent="0.25">
      <c r="A1567" s="3">
        <f>TITRES_STAT!B1570</f>
        <v>44595</v>
      </c>
      <c r="B1567" s="5">
        <f>TITRES_STAT!C1570</f>
        <v>0.55000000000000004</v>
      </c>
      <c r="C1567" s="5">
        <f>TITRES_STAT!D1570</f>
        <v>0.55000000000000004</v>
      </c>
      <c r="D1567" s="5">
        <f>TITRES_STAT!E1570</f>
        <v>8041</v>
      </c>
      <c r="E1567" s="2">
        <f t="shared" si="96"/>
        <v>4882794</v>
      </c>
      <c r="F1567" s="5" t="str">
        <f t="shared" si="99"/>
        <v>BEARISH</v>
      </c>
      <c r="G1567" s="5" t="str">
        <f t="shared" si="98"/>
        <v>NEUTRAL</v>
      </c>
      <c r="H1567" s="5" t="str">
        <f t="shared" si="97"/>
        <v>BEARISH DIVERGENCE</v>
      </c>
    </row>
    <row r="1568" spans="1:8" ht="13.5" x14ac:dyDescent="0.25">
      <c r="A1568" s="3">
        <f>TITRES_STAT!B1571</f>
        <v>44596</v>
      </c>
      <c r="B1568" s="5">
        <f>TITRES_STAT!C1571</f>
        <v>0.55000000000000004</v>
      </c>
      <c r="C1568" s="5">
        <f>TITRES_STAT!D1571</f>
        <v>0.55000000000000004</v>
      </c>
      <c r="D1568" s="5">
        <f>TITRES_STAT!E1571</f>
        <v>13113</v>
      </c>
      <c r="E1568" s="2">
        <f t="shared" si="96"/>
        <v>4882794</v>
      </c>
      <c r="F1568" s="5" t="str">
        <f t="shared" si="99"/>
        <v>BEARISH</v>
      </c>
      <c r="G1568" s="5" t="str">
        <f t="shared" si="98"/>
        <v>NEUTRAL</v>
      </c>
      <c r="H1568" s="5" t="str">
        <f t="shared" si="97"/>
        <v>BEARISH DIVERGENCE</v>
      </c>
    </row>
    <row r="1569" spans="1:8" ht="13.5" x14ac:dyDescent="0.25">
      <c r="A1569" s="3">
        <f>TITRES_STAT!B1572</f>
        <v>44599</v>
      </c>
      <c r="B1569" s="5">
        <f>TITRES_STAT!C1572</f>
        <v>0.55000000000000004</v>
      </c>
      <c r="C1569" s="5">
        <f>TITRES_STAT!D1572</f>
        <v>0.55000000000000004</v>
      </c>
      <c r="D1569" s="5">
        <f>TITRES_STAT!E1572</f>
        <v>5029</v>
      </c>
      <c r="E1569" s="2">
        <f t="shared" si="96"/>
        <v>4882794</v>
      </c>
      <c r="F1569" s="5" t="str">
        <f t="shared" si="99"/>
        <v>BEARISH</v>
      </c>
      <c r="G1569" s="5" t="str">
        <f t="shared" si="98"/>
        <v>NEUTRAL</v>
      </c>
      <c r="H1569" s="5" t="str">
        <f t="shared" si="97"/>
        <v>BEARISH DIVERGENCE</v>
      </c>
    </row>
    <row r="1570" spans="1:8" ht="13.5" x14ac:dyDescent="0.25">
      <c r="A1570" s="3">
        <f>TITRES_STAT!B1573</f>
        <v>44600</v>
      </c>
      <c r="B1570" s="5">
        <f>TITRES_STAT!C1573</f>
        <v>0.55000000000000004</v>
      </c>
      <c r="C1570" s="5">
        <f>TITRES_STAT!D1573</f>
        <v>0.55000000000000004</v>
      </c>
      <c r="D1570" s="5">
        <f>TITRES_STAT!E1573</f>
        <v>503</v>
      </c>
      <c r="E1570" s="2">
        <f t="shared" si="96"/>
        <v>4882794</v>
      </c>
      <c r="F1570" s="5" t="str">
        <f t="shared" si="99"/>
        <v>BEARISH</v>
      </c>
      <c r="G1570" s="5" t="str">
        <f t="shared" si="98"/>
        <v>NEUTRAL</v>
      </c>
      <c r="H1570" s="5" t="str">
        <f t="shared" si="97"/>
        <v>CONFIRMED BEARISH</v>
      </c>
    </row>
    <row r="1571" spans="1:8" ht="13.5" x14ac:dyDescent="0.25">
      <c r="A1571" s="3">
        <f>TITRES_STAT!B1574</f>
        <v>44601</v>
      </c>
      <c r="B1571" s="5">
        <f>TITRES_STAT!C1574</f>
        <v>0.55000000000000004</v>
      </c>
      <c r="C1571" s="5">
        <f>TITRES_STAT!D1574</f>
        <v>0.55000000000000004</v>
      </c>
      <c r="D1571" s="5">
        <f>TITRES_STAT!E1574</f>
        <v>403</v>
      </c>
      <c r="E1571" s="2">
        <f t="shared" si="96"/>
        <v>4882794</v>
      </c>
      <c r="F1571" s="5" t="str">
        <f t="shared" si="99"/>
        <v>NEUTRAL</v>
      </c>
      <c r="G1571" s="5" t="str">
        <f t="shared" si="98"/>
        <v>NEUTRAL</v>
      </c>
      <c r="H1571" s="5" t="str">
        <f t="shared" si="97"/>
        <v>NEUTRAL</v>
      </c>
    </row>
    <row r="1572" spans="1:8" ht="13.5" x14ac:dyDescent="0.25">
      <c r="A1572" s="3">
        <f>TITRES_STAT!B1575</f>
        <v>44602</v>
      </c>
      <c r="B1572" s="5">
        <f>TITRES_STAT!C1575</f>
        <v>0.54</v>
      </c>
      <c r="C1572" s="5">
        <f>TITRES_STAT!D1575</f>
        <v>0.54</v>
      </c>
      <c r="D1572" s="5">
        <f>TITRES_STAT!E1575</f>
        <v>6000</v>
      </c>
      <c r="E1572" s="2">
        <f t="shared" si="96"/>
        <v>4876794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CONFIRMED BEARISH</v>
      </c>
    </row>
    <row r="1573" spans="1:8" ht="13.5" x14ac:dyDescent="0.25">
      <c r="A1573" s="3">
        <f>TITRES_STAT!B1576</f>
        <v>44603</v>
      </c>
      <c r="B1573" s="5">
        <f>TITRES_STAT!C1576</f>
        <v>0.56000000000000005</v>
      </c>
      <c r="C1573" s="5">
        <f>TITRES_STAT!D1576</f>
        <v>0.56000000000000005</v>
      </c>
      <c r="D1573" s="5">
        <f>TITRES_STAT!E1576</f>
        <v>31927</v>
      </c>
      <c r="E1573" s="2">
        <f t="shared" si="96"/>
        <v>4908721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0.57999999999999996</v>
      </c>
      <c r="C1574" s="5">
        <f>TITRES_STAT!D1577</f>
        <v>0.57999999999999996</v>
      </c>
      <c r="D1574" s="5">
        <f>TITRES_STAT!E1577</f>
        <v>51890</v>
      </c>
      <c r="E1574" s="2">
        <f t="shared" si="96"/>
        <v>4960611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CONFIRMED BULLISH</v>
      </c>
    </row>
    <row r="1575" spans="1:8" ht="13.5" x14ac:dyDescent="0.25">
      <c r="A1575" s="3">
        <f>TITRES_STAT!B1578</f>
        <v>44607</v>
      </c>
      <c r="B1575" s="5">
        <f>TITRES_STAT!C1578</f>
        <v>0.59</v>
      </c>
      <c r="C1575" s="5">
        <f>TITRES_STAT!D1578</f>
        <v>0.59</v>
      </c>
      <c r="D1575" s="5">
        <f>TITRES_STAT!E1578</f>
        <v>62825</v>
      </c>
      <c r="E1575" s="2">
        <f t="shared" si="96"/>
        <v>5023436</v>
      </c>
      <c r="F1575" s="5" t="str">
        <f t="shared" si="99"/>
        <v>BULLISH</v>
      </c>
      <c r="G1575" s="5" t="str">
        <f t="shared" si="98"/>
        <v>STRONG</v>
      </c>
      <c r="H1575" s="5" t="str">
        <f t="shared" si="97"/>
        <v>CONFIRMED BULLISH</v>
      </c>
    </row>
    <row r="1576" spans="1:8" ht="13.5" x14ac:dyDescent="0.25">
      <c r="A1576" s="3">
        <f>TITRES_STAT!B1579</f>
        <v>44608</v>
      </c>
      <c r="B1576" s="5">
        <f>TITRES_STAT!C1579</f>
        <v>0.59</v>
      </c>
      <c r="C1576" s="5">
        <f>TITRES_STAT!D1579</f>
        <v>0.59</v>
      </c>
      <c r="D1576" s="5">
        <f>TITRES_STAT!E1579</f>
        <v>30651</v>
      </c>
      <c r="E1576" s="2">
        <f t="shared" si="96"/>
        <v>5023436</v>
      </c>
      <c r="F1576" s="5" t="str">
        <f t="shared" si="99"/>
        <v>BULLISH</v>
      </c>
      <c r="G1576" s="5" t="str">
        <f t="shared" si="98"/>
        <v>STRONG</v>
      </c>
      <c r="H1576" s="5" t="str">
        <f t="shared" si="97"/>
        <v>CONFIRMED BULLISH</v>
      </c>
    </row>
    <row r="1577" spans="1:8" ht="13.5" x14ac:dyDescent="0.25">
      <c r="A1577" s="3">
        <f>TITRES_STAT!B1580</f>
        <v>44609</v>
      </c>
      <c r="B1577" s="5">
        <f>TITRES_STAT!C1580</f>
        <v>0.56999999999999995</v>
      </c>
      <c r="C1577" s="5">
        <f>TITRES_STAT!D1580</f>
        <v>0.56999999999999995</v>
      </c>
      <c r="D1577" s="5">
        <f>TITRES_STAT!E1580</f>
        <v>25566</v>
      </c>
      <c r="E1577" s="2">
        <f t="shared" si="96"/>
        <v>4997870</v>
      </c>
      <c r="F1577" s="5" t="str">
        <f t="shared" si="99"/>
        <v>BULLISH</v>
      </c>
      <c r="G1577" s="5" t="str">
        <f t="shared" si="98"/>
        <v>STRONG</v>
      </c>
      <c r="H1577" s="5" t="str">
        <f t="shared" si="97"/>
        <v>CONFIRMED BULLISH</v>
      </c>
    </row>
    <row r="1578" spans="1:8" ht="13.5" x14ac:dyDescent="0.25">
      <c r="A1578" s="3">
        <f>TITRES_STAT!B1581</f>
        <v>44610</v>
      </c>
      <c r="B1578" s="5">
        <f>TITRES_STAT!C1581</f>
        <v>0.56999999999999995</v>
      </c>
      <c r="C1578" s="5">
        <f>TITRES_STAT!D1581</f>
        <v>0.56999999999999995</v>
      </c>
      <c r="D1578" s="5">
        <f>TITRES_STAT!E1581</f>
        <v>6343</v>
      </c>
      <c r="E1578" s="2">
        <f t="shared" si="96"/>
        <v>4997870</v>
      </c>
      <c r="F1578" s="5" t="str">
        <f t="shared" si="99"/>
        <v>BULLISH</v>
      </c>
      <c r="G1578" s="5" t="str">
        <f t="shared" si="98"/>
        <v>NEUTRAL</v>
      </c>
      <c r="H1578" s="5" t="str">
        <f t="shared" si="97"/>
        <v>CONFIRMED BULLISH</v>
      </c>
    </row>
    <row r="1579" spans="1:8" ht="13.5" x14ac:dyDescent="0.25">
      <c r="A1579" s="3">
        <f>TITRES_STAT!B1582</f>
        <v>44613</v>
      </c>
      <c r="B1579" s="5">
        <f>TITRES_STAT!C1582</f>
        <v>0.56000000000000005</v>
      </c>
      <c r="C1579" s="5">
        <f>TITRES_STAT!D1582</f>
        <v>0.56000000000000005</v>
      </c>
      <c r="D1579" s="5">
        <f>TITRES_STAT!E1582</f>
        <v>5210</v>
      </c>
      <c r="E1579" s="2">
        <f t="shared" si="96"/>
        <v>4992660</v>
      </c>
      <c r="F1579" s="5" t="str">
        <f t="shared" si="99"/>
        <v>BULLISH</v>
      </c>
      <c r="G1579" s="5" t="str">
        <f t="shared" si="98"/>
        <v>NEUTRAL</v>
      </c>
      <c r="H1579" s="5" t="str">
        <f t="shared" si="97"/>
        <v>BULLISH DIVERGENCE</v>
      </c>
    </row>
    <row r="1580" spans="1:8" ht="13.5" x14ac:dyDescent="0.25">
      <c r="A1580" s="3">
        <f>TITRES_STAT!B1583</f>
        <v>44614</v>
      </c>
      <c r="B1580" s="5">
        <f>TITRES_STAT!C1583</f>
        <v>0.56000000000000005</v>
      </c>
      <c r="C1580" s="5">
        <f>TITRES_STAT!D1583</f>
        <v>0.56000000000000005</v>
      </c>
      <c r="D1580" s="5">
        <f>TITRES_STAT!E1583</f>
        <v>1400</v>
      </c>
      <c r="E1580" s="2">
        <f t="shared" si="96"/>
        <v>4992660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CONFIRMED BEARISH</v>
      </c>
    </row>
    <row r="1581" spans="1:8" ht="13.5" x14ac:dyDescent="0.25">
      <c r="A1581" s="3">
        <f>TITRES_STAT!B1584</f>
        <v>44615</v>
      </c>
      <c r="B1581" s="5">
        <f>TITRES_STAT!C1584</f>
        <v>0.55000000000000004</v>
      </c>
      <c r="C1581" s="5">
        <f>TITRES_STAT!D1584</f>
        <v>0.55000000000000004</v>
      </c>
      <c r="D1581" s="5">
        <f>TITRES_STAT!E1584</f>
        <v>5211</v>
      </c>
      <c r="E1581" s="2">
        <f t="shared" si="96"/>
        <v>4987449</v>
      </c>
      <c r="F1581" s="5" t="str">
        <f t="shared" si="99"/>
        <v>BEARISH</v>
      </c>
      <c r="G1581" s="5" t="str">
        <f t="shared" si="98"/>
        <v>NEUTRAL</v>
      </c>
      <c r="H1581" s="5" t="str">
        <f t="shared" si="97"/>
        <v>CONFIRMED BEARISH</v>
      </c>
    </row>
    <row r="1582" spans="1:8" ht="13.5" x14ac:dyDescent="0.25">
      <c r="A1582" s="3">
        <f>TITRES_STAT!B1585</f>
        <v>44616</v>
      </c>
      <c r="B1582" s="5">
        <f>TITRES_STAT!C1585</f>
        <v>0.54</v>
      </c>
      <c r="C1582" s="5">
        <f>TITRES_STAT!D1585</f>
        <v>0.54</v>
      </c>
      <c r="D1582" s="5">
        <f>TITRES_STAT!E1585</f>
        <v>30881</v>
      </c>
      <c r="E1582" s="2">
        <f t="shared" si="96"/>
        <v>4956568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0.54</v>
      </c>
      <c r="C1583" s="5">
        <f>TITRES_STAT!D1586</f>
        <v>0.54</v>
      </c>
      <c r="D1583" s="5">
        <f>TITRES_STAT!E1586</f>
        <v>4335</v>
      </c>
      <c r="E1583" s="2">
        <f t="shared" si="96"/>
        <v>4956568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0.55000000000000004</v>
      </c>
      <c r="C1584" s="5">
        <f>TITRES_STAT!D1587</f>
        <v>0.55000000000000004</v>
      </c>
      <c r="D1584" s="5">
        <f>TITRES_STAT!E1587</f>
        <v>3000</v>
      </c>
      <c r="E1584" s="2">
        <f t="shared" si="96"/>
        <v>4959568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0.53</v>
      </c>
      <c r="C1585" s="5">
        <f>TITRES_STAT!D1588</f>
        <v>0.53</v>
      </c>
      <c r="D1585" s="5">
        <f>TITRES_STAT!E1588</f>
        <v>6900</v>
      </c>
      <c r="E1585" s="2">
        <f t="shared" si="96"/>
        <v>4952668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0.55000000000000004</v>
      </c>
      <c r="C1586" s="5">
        <f>TITRES_STAT!D1589</f>
        <v>0.55000000000000004</v>
      </c>
      <c r="D1586" s="5">
        <f>TITRES_STAT!E1589</f>
        <v>1900</v>
      </c>
      <c r="E1586" s="2">
        <f t="shared" si="96"/>
        <v>4954568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44623</v>
      </c>
      <c r="B1587" s="5">
        <f>TITRES_STAT!C1590</f>
        <v>0.53</v>
      </c>
      <c r="C1587" s="5">
        <f>TITRES_STAT!D1590</f>
        <v>0.53</v>
      </c>
      <c r="D1587" s="5">
        <f>TITRES_STAT!E1590</f>
        <v>13889</v>
      </c>
      <c r="E1587" s="2">
        <f t="shared" si="96"/>
        <v>4940679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0.55000000000000004</v>
      </c>
      <c r="C1588" s="5">
        <f>TITRES_STAT!D1591</f>
        <v>0.55000000000000004</v>
      </c>
      <c r="D1588" s="5">
        <f>TITRES_STAT!E1591</f>
        <v>0</v>
      </c>
      <c r="E1588" s="2">
        <f t="shared" si="96"/>
        <v>4940679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BEARISH DIVERGENCE</v>
      </c>
    </row>
    <row r="1589" spans="1:8" ht="13.5" x14ac:dyDescent="0.25">
      <c r="A1589" s="3">
        <f>TITRES_STAT!B1592</f>
        <v>44627</v>
      </c>
      <c r="B1589" s="5">
        <f>TITRES_STAT!C1592</f>
        <v>0.55000000000000004</v>
      </c>
      <c r="C1589" s="5">
        <f>TITRES_STAT!D1592</f>
        <v>0.55000000000000004</v>
      </c>
      <c r="D1589" s="5">
        <f>TITRES_STAT!E1592</f>
        <v>41570</v>
      </c>
      <c r="E1589" s="2">
        <f t="shared" si="96"/>
        <v>4940679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NEUTRAL</v>
      </c>
    </row>
    <row r="1590" spans="1:8" ht="13.5" x14ac:dyDescent="0.25">
      <c r="A1590" s="3">
        <f>TITRES_STAT!B1593</f>
        <v>44628</v>
      </c>
      <c r="B1590" s="5">
        <f>TITRES_STAT!C1593</f>
        <v>0.53</v>
      </c>
      <c r="C1590" s="5">
        <f>TITRES_STAT!D1593</f>
        <v>0.53</v>
      </c>
      <c r="D1590" s="5">
        <f>TITRES_STAT!E1593</f>
        <v>9164</v>
      </c>
      <c r="E1590" s="2">
        <f t="shared" si="96"/>
        <v>4931515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0.54</v>
      </c>
      <c r="C1591" s="5">
        <f>TITRES_STAT!D1594</f>
        <v>0.54</v>
      </c>
      <c r="D1591" s="5">
        <f>TITRES_STAT!E1594</f>
        <v>2700</v>
      </c>
      <c r="E1591" s="2">
        <f t="shared" si="96"/>
        <v>4934215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0.54</v>
      </c>
      <c r="C1592" s="5">
        <f>TITRES_STAT!D1595</f>
        <v>0.54</v>
      </c>
      <c r="D1592" s="5">
        <f>TITRES_STAT!E1595</f>
        <v>9248</v>
      </c>
      <c r="E1592" s="2">
        <f t="shared" si="96"/>
        <v>4934215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BEARISH DIVERGENCE</v>
      </c>
    </row>
    <row r="1593" spans="1:8" ht="13.5" x14ac:dyDescent="0.25">
      <c r="A1593" s="3">
        <f>TITRES_STAT!B1596</f>
        <v>44631</v>
      </c>
      <c r="B1593" s="5">
        <f>TITRES_STAT!C1596</f>
        <v>0.54</v>
      </c>
      <c r="C1593" s="5">
        <f>TITRES_STAT!D1596</f>
        <v>0.54</v>
      </c>
      <c r="D1593" s="5">
        <f>TITRES_STAT!E1596</f>
        <v>1733</v>
      </c>
      <c r="E1593" s="2">
        <f t="shared" si="96"/>
        <v>4934215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0.54</v>
      </c>
      <c r="C1594" s="5">
        <f>TITRES_STAT!D1597</f>
        <v>0.54</v>
      </c>
      <c r="D1594" s="5">
        <f>TITRES_STAT!E1597</f>
        <v>4980</v>
      </c>
      <c r="E1594" s="2">
        <f t="shared" si="96"/>
        <v>4934215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0.52</v>
      </c>
      <c r="C1595" s="5">
        <f>TITRES_STAT!D1598</f>
        <v>0.52</v>
      </c>
      <c r="D1595" s="5">
        <f>TITRES_STAT!E1598</f>
        <v>18200</v>
      </c>
      <c r="E1595" s="2">
        <f t="shared" si="96"/>
        <v>4916015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CONFIRMED BEARISH</v>
      </c>
    </row>
    <row r="1596" spans="1:8" ht="13.5" x14ac:dyDescent="0.25">
      <c r="A1596" s="3">
        <f>TITRES_STAT!B1599</f>
        <v>44636</v>
      </c>
      <c r="B1596" s="5">
        <f>TITRES_STAT!C1599</f>
        <v>0.52</v>
      </c>
      <c r="C1596" s="5">
        <f>TITRES_STAT!D1599</f>
        <v>0.52</v>
      </c>
      <c r="D1596" s="5">
        <f>TITRES_STAT!E1599</f>
        <v>8505</v>
      </c>
      <c r="E1596" s="2">
        <f t="shared" si="96"/>
        <v>4916015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CONFIRMED BEARISH</v>
      </c>
    </row>
    <row r="1597" spans="1:8" ht="13.5" x14ac:dyDescent="0.25">
      <c r="A1597" s="3">
        <f>TITRES_STAT!B1600</f>
        <v>44637</v>
      </c>
      <c r="B1597" s="5">
        <f>TITRES_STAT!C1600</f>
        <v>0.52</v>
      </c>
      <c r="C1597" s="5">
        <f>TITRES_STAT!D1600</f>
        <v>0.52</v>
      </c>
      <c r="D1597" s="5">
        <f>TITRES_STAT!E1600</f>
        <v>3950</v>
      </c>
      <c r="E1597" s="2">
        <f t="shared" si="96"/>
        <v>4916015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CONFIRMED BEARISH</v>
      </c>
    </row>
    <row r="1598" spans="1:8" ht="13.5" x14ac:dyDescent="0.25">
      <c r="A1598" s="3">
        <f>TITRES_STAT!B1601</f>
        <v>44638</v>
      </c>
      <c r="B1598" s="5">
        <f>TITRES_STAT!C1601</f>
        <v>0.53</v>
      </c>
      <c r="C1598" s="5">
        <f>TITRES_STAT!D1601</f>
        <v>0.53</v>
      </c>
      <c r="D1598" s="5">
        <f>TITRES_STAT!E1601</f>
        <v>6617</v>
      </c>
      <c r="E1598" s="2">
        <f t="shared" si="96"/>
        <v>4922632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CONFIRMED BEARISH</v>
      </c>
    </row>
    <row r="1599" spans="1:8" ht="13.5" x14ac:dyDescent="0.25">
      <c r="A1599" s="3">
        <f>TITRES_STAT!B1602</f>
        <v>44641</v>
      </c>
      <c r="B1599" s="5">
        <f>TITRES_STAT!C1602</f>
        <v>0.54</v>
      </c>
      <c r="C1599" s="5">
        <f>TITRES_STAT!D1602</f>
        <v>0.54</v>
      </c>
      <c r="D1599" s="5">
        <f>TITRES_STAT!E1602</f>
        <v>3860</v>
      </c>
      <c r="E1599" s="2">
        <f t="shared" si="96"/>
        <v>4926492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0.54</v>
      </c>
      <c r="C1600" s="5">
        <f>TITRES_STAT!D1603</f>
        <v>0.54</v>
      </c>
      <c r="D1600" s="5">
        <f>TITRES_STAT!E1603</f>
        <v>18465</v>
      </c>
      <c r="E1600" s="2">
        <f t="shared" si="96"/>
        <v>4926492</v>
      </c>
      <c r="F1600" s="5" t="str">
        <f t="shared" si="99"/>
        <v>BULLISH</v>
      </c>
      <c r="G1600" s="5" t="str">
        <f t="shared" si="98"/>
        <v>NEUTRAL</v>
      </c>
      <c r="H1600" s="5" t="str">
        <f t="shared" si="97"/>
        <v>CONFIRMED BULLISH</v>
      </c>
    </row>
    <row r="1601" spans="1:8" ht="13.5" x14ac:dyDescent="0.25">
      <c r="A1601" s="3">
        <f>TITRES_STAT!B1604</f>
        <v>44643</v>
      </c>
      <c r="B1601" s="5">
        <f>TITRES_STAT!C1604</f>
        <v>0.54</v>
      </c>
      <c r="C1601" s="5">
        <f>TITRES_STAT!D1604</f>
        <v>0.54</v>
      </c>
      <c r="D1601" s="5">
        <f>TITRES_STAT!E1604</f>
        <v>1300</v>
      </c>
      <c r="E1601" s="2">
        <f t="shared" si="96"/>
        <v>4926492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CONFIRMED BULLISH</v>
      </c>
    </row>
    <row r="1602" spans="1:8" ht="13.5" x14ac:dyDescent="0.25">
      <c r="A1602" s="3">
        <f>TITRES_STAT!B1605</f>
        <v>44644</v>
      </c>
      <c r="B1602" s="5">
        <f>TITRES_STAT!C1605</f>
        <v>0.53</v>
      </c>
      <c r="C1602" s="5">
        <f>TITRES_STAT!D1605</f>
        <v>0.53</v>
      </c>
      <c r="D1602" s="5">
        <f>TITRES_STAT!E1605</f>
        <v>13603</v>
      </c>
      <c r="E1602" s="2">
        <f t="shared" si="96"/>
        <v>4912889</v>
      </c>
      <c r="F1602" s="5" t="str">
        <f t="shared" si="99"/>
        <v>BEARISH</v>
      </c>
      <c r="G1602" s="5" t="str">
        <f t="shared" si="98"/>
        <v>NEUTRAL</v>
      </c>
      <c r="H1602" s="5" t="str">
        <f t="shared" si="97"/>
        <v>BEARISH DIVERGENCE</v>
      </c>
    </row>
    <row r="1603" spans="1:8" ht="13.5" x14ac:dyDescent="0.25">
      <c r="A1603" s="3">
        <f>TITRES_STAT!B1606</f>
        <v>44645</v>
      </c>
      <c r="B1603" s="5">
        <f>TITRES_STAT!C1606</f>
        <v>0.55000000000000004</v>
      </c>
      <c r="C1603" s="5">
        <f>TITRES_STAT!D1606</f>
        <v>0.55000000000000004</v>
      </c>
      <c r="D1603" s="5">
        <f>TITRES_STAT!E1606</f>
        <v>2450</v>
      </c>
      <c r="E1603" s="2">
        <f t="shared" si="96"/>
        <v>4915339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BEARISH DIVERGENCE</v>
      </c>
    </row>
    <row r="1604" spans="1:8" ht="13.5" x14ac:dyDescent="0.25">
      <c r="A1604" s="3">
        <f>TITRES_STAT!B1607</f>
        <v>44648</v>
      </c>
      <c r="B1604" s="5">
        <f>TITRES_STAT!C1607</f>
        <v>0.55000000000000004</v>
      </c>
      <c r="C1604" s="5">
        <f>TITRES_STAT!D1607</f>
        <v>0.55000000000000004</v>
      </c>
      <c r="D1604" s="5">
        <f>TITRES_STAT!E1607</f>
        <v>20500</v>
      </c>
      <c r="E1604" s="2">
        <f t="shared" ref="E1604:E1667" si="100">IF(B1604&gt;B1603, E1603+D1604, IF(B1604&lt;B1603, E1603-D1604, E1603))</f>
        <v>4915339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BEARISH DIVERGENCE</v>
      </c>
    </row>
    <row r="1605" spans="1:8" ht="13.5" x14ac:dyDescent="0.25">
      <c r="A1605" s="3">
        <f>TITRES_STAT!B1608</f>
        <v>44649</v>
      </c>
      <c r="B1605" s="5">
        <f>TITRES_STAT!C1608</f>
        <v>0.55000000000000004</v>
      </c>
      <c r="C1605" s="5">
        <f>TITRES_STAT!D1608</f>
        <v>0.55000000000000004</v>
      </c>
      <c r="D1605" s="5">
        <f>TITRES_STAT!E1608</f>
        <v>10334</v>
      </c>
      <c r="E1605" s="2">
        <f t="shared" si="100"/>
        <v>4915339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BEARISH DIVERGENCE</v>
      </c>
    </row>
    <row r="1606" spans="1:8" ht="13.5" x14ac:dyDescent="0.25">
      <c r="A1606" s="3">
        <f>TITRES_STAT!B1609</f>
        <v>44650</v>
      </c>
      <c r="B1606" s="5">
        <f>TITRES_STAT!C1609</f>
        <v>0.55000000000000004</v>
      </c>
      <c r="C1606" s="5">
        <f>TITRES_STAT!D1609</f>
        <v>0.55000000000000004</v>
      </c>
      <c r="D1606" s="5">
        <f>TITRES_STAT!E1609</f>
        <v>345</v>
      </c>
      <c r="E1606" s="2">
        <f t="shared" si="100"/>
        <v>4915339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BEARISH DIVERGENCE</v>
      </c>
    </row>
    <row r="1607" spans="1:8" ht="13.5" x14ac:dyDescent="0.25">
      <c r="A1607" s="3">
        <f>TITRES_STAT!B1610</f>
        <v>44651</v>
      </c>
      <c r="B1607" s="5">
        <f>TITRES_STAT!C1610</f>
        <v>0.55000000000000004</v>
      </c>
      <c r="C1607" s="5">
        <f>TITRES_STAT!D1610</f>
        <v>0.55000000000000004</v>
      </c>
      <c r="D1607" s="5">
        <f>TITRES_STAT!E1610</f>
        <v>3002</v>
      </c>
      <c r="E1607" s="2">
        <f t="shared" si="100"/>
        <v>4915339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BULLISH</v>
      </c>
    </row>
    <row r="1608" spans="1:8" ht="13.5" x14ac:dyDescent="0.25">
      <c r="A1608" s="3">
        <f>TITRES_STAT!B1611</f>
        <v>44652</v>
      </c>
      <c r="B1608" s="5">
        <f>TITRES_STAT!C1611</f>
        <v>0.55000000000000004</v>
      </c>
      <c r="C1608" s="5">
        <f>TITRES_STAT!D1611</f>
        <v>0.55000000000000004</v>
      </c>
      <c r="D1608" s="5">
        <f>TITRES_STAT!E1611</f>
        <v>0</v>
      </c>
      <c r="E1608" s="2">
        <f t="shared" si="100"/>
        <v>4915339</v>
      </c>
      <c r="F1608" s="5" t="str">
        <f t="shared" ref="F1608:F1671" si="103">IF(E1608&gt;E1603,"BULLISH",IF(E1608&lt;E1603,"BEARISH","NEUTRAL"))</f>
        <v>NEUTRAL</v>
      </c>
      <c r="G1608" s="5" t="str">
        <f t="shared" si="102"/>
        <v>NEUTRAL</v>
      </c>
      <c r="H1608" s="5" t="str">
        <f t="shared" si="101"/>
        <v>NEUTRAL</v>
      </c>
    </row>
    <row r="1609" spans="1:8" ht="13.5" x14ac:dyDescent="0.25">
      <c r="A1609" s="3">
        <f>TITRES_STAT!B1612</f>
        <v>44655</v>
      </c>
      <c r="B1609" s="5">
        <f>TITRES_STAT!C1612</f>
        <v>0.55000000000000004</v>
      </c>
      <c r="C1609" s="5">
        <f>TITRES_STAT!D1612</f>
        <v>0.55000000000000004</v>
      </c>
      <c r="D1609" s="5">
        <f>TITRES_STAT!E1612</f>
        <v>28</v>
      </c>
      <c r="E1609" s="2">
        <f t="shared" si="100"/>
        <v>4915339</v>
      </c>
      <c r="F1609" s="5" t="str">
        <f t="shared" si="103"/>
        <v>NEUTRAL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0.54</v>
      </c>
      <c r="C1610" s="5">
        <f>TITRES_STAT!D1613</f>
        <v>0.54</v>
      </c>
      <c r="D1610" s="5">
        <f>TITRES_STAT!E1613</f>
        <v>1000</v>
      </c>
      <c r="E1610" s="2">
        <f t="shared" si="100"/>
        <v>4914339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CONFIRMED BEARISH</v>
      </c>
    </row>
    <row r="1611" spans="1:8" ht="13.5" x14ac:dyDescent="0.25">
      <c r="A1611" s="3">
        <f>TITRES_STAT!B1614</f>
        <v>44657</v>
      </c>
      <c r="B1611" s="5">
        <f>TITRES_STAT!C1614</f>
        <v>0.52</v>
      </c>
      <c r="C1611" s="5">
        <f>TITRES_STAT!D1614</f>
        <v>0.52</v>
      </c>
      <c r="D1611" s="5">
        <f>TITRES_STAT!E1614</f>
        <v>2300</v>
      </c>
      <c r="E1611" s="2">
        <f t="shared" si="100"/>
        <v>4912039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CONFIRMED BEARISH</v>
      </c>
    </row>
    <row r="1612" spans="1:8" ht="13.5" x14ac:dyDescent="0.25">
      <c r="A1612" s="3">
        <f>TITRES_STAT!B1615</f>
        <v>44658</v>
      </c>
      <c r="B1612" s="5">
        <f>TITRES_STAT!C1615</f>
        <v>0.54</v>
      </c>
      <c r="C1612" s="5">
        <f>TITRES_STAT!D1615</f>
        <v>0.54</v>
      </c>
      <c r="D1612" s="5">
        <f>TITRES_STAT!E1615</f>
        <v>2885</v>
      </c>
      <c r="E1612" s="2">
        <f t="shared" si="100"/>
        <v>4914924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0.54</v>
      </c>
      <c r="C1613" s="5">
        <f>TITRES_STAT!D1616</f>
        <v>0.54</v>
      </c>
      <c r="D1613" s="5">
        <f>TITRES_STAT!E1616</f>
        <v>41742</v>
      </c>
      <c r="E1613" s="2">
        <f t="shared" si="100"/>
        <v>4914924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CONFIRMED BEARISH</v>
      </c>
    </row>
    <row r="1614" spans="1:8" ht="13.5" x14ac:dyDescent="0.25">
      <c r="A1614" s="3">
        <f>TITRES_STAT!B1617</f>
        <v>44662</v>
      </c>
      <c r="B1614" s="5">
        <f>TITRES_STAT!C1617</f>
        <v>0.54</v>
      </c>
      <c r="C1614" s="5">
        <f>TITRES_STAT!D1617</f>
        <v>0.54</v>
      </c>
      <c r="D1614" s="5">
        <f>TITRES_STAT!E1617</f>
        <v>4938</v>
      </c>
      <c r="E1614" s="2">
        <f t="shared" si="100"/>
        <v>4914924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CONFIRMED BEARISH</v>
      </c>
    </row>
    <row r="1615" spans="1:8" ht="13.5" x14ac:dyDescent="0.25">
      <c r="A1615" s="3">
        <f>TITRES_STAT!B1618</f>
        <v>44663</v>
      </c>
      <c r="B1615" s="5">
        <f>TITRES_STAT!C1618</f>
        <v>0.55000000000000004</v>
      </c>
      <c r="C1615" s="5">
        <f>TITRES_STAT!D1618</f>
        <v>0.55000000000000004</v>
      </c>
      <c r="D1615" s="5">
        <f>TITRES_STAT!E1618</f>
        <v>140</v>
      </c>
      <c r="E1615" s="2">
        <f t="shared" si="100"/>
        <v>4915064</v>
      </c>
      <c r="F1615" s="5" t="str">
        <f t="shared" si="103"/>
        <v>BULLISH</v>
      </c>
      <c r="G1615" s="5" t="str">
        <f t="shared" si="102"/>
        <v>NEUTRAL</v>
      </c>
      <c r="H1615" s="5" t="str">
        <f t="shared" si="101"/>
        <v>CONFIRMED BULLISH</v>
      </c>
    </row>
    <row r="1616" spans="1:8" ht="13.5" x14ac:dyDescent="0.25">
      <c r="A1616" s="3">
        <f>TITRES_STAT!B1619</f>
        <v>44664</v>
      </c>
      <c r="B1616" s="5">
        <f>TITRES_STAT!C1619</f>
        <v>0.55000000000000004</v>
      </c>
      <c r="C1616" s="5">
        <f>TITRES_STAT!D1619</f>
        <v>0.55000000000000004</v>
      </c>
      <c r="D1616" s="5">
        <f>TITRES_STAT!E1619</f>
        <v>642</v>
      </c>
      <c r="E1616" s="2">
        <f t="shared" si="100"/>
        <v>4915064</v>
      </c>
      <c r="F1616" s="5" t="str">
        <f t="shared" si="103"/>
        <v>BULLISH</v>
      </c>
      <c r="G1616" s="5" t="str">
        <f t="shared" si="102"/>
        <v>NEUTRAL</v>
      </c>
      <c r="H1616" s="5" t="str">
        <f t="shared" si="101"/>
        <v>CONFIRMED BULLISH</v>
      </c>
    </row>
    <row r="1617" spans="1:8" ht="13.5" x14ac:dyDescent="0.25">
      <c r="A1617" s="3">
        <f>TITRES_STAT!B1620</f>
        <v>44665</v>
      </c>
      <c r="B1617" s="5">
        <f>TITRES_STAT!C1620</f>
        <v>0.55000000000000004</v>
      </c>
      <c r="C1617" s="5">
        <f>TITRES_STAT!D1620</f>
        <v>0.55000000000000004</v>
      </c>
      <c r="D1617" s="5">
        <f>TITRES_STAT!E1620</f>
        <v>7751</v>
      </c>
      <c r="E1617" s="2">
        <f t="shared" si="100"/>
        <v>4915064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44666</v>
      </c>
      <c r="B1618" s="5">
        <f>TITRES_STAT!C1621</f>
        <v>0.54</v>
      </c>
      <c r="C1618" s="5">
        <f>TITRES_STAT!D1621</f>
        <v>0.54</v>
      </c>
      <c r="D1618" s="5">
        <f>TITRES_STAT!E1621</f>
        <v>3040</v>
      </c>
      <c r="E1618" s="2">
        <f t="shared" si="100"/>
        <v>4912024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NEUTRAL</v>
      </c>
    </row>
    <row r="1619" spans="1:8" ht="13.5" x14ac:dyDescent="0.25">
      <c r="A1619" s="3">
        <f>TITRES_STAT!B1622</f>
        <v>44669</v>
      </c>
      <c r="B1619" s="5">
        <f>TITRES_STAT!C1622</f>
        <v>0.54</v>
      </c>
      <c r="C1619" s="5">
        <f>TITRES_STAT!D1622</f>
        <v>0.54</v>
      </c>
      <c r="D1619" s="5">
        <f>TITRES_STAT!E1622</f>
        <v>3547</v>
      </c>
      <c r="E1619" s="2">
        <f t="shared" si="100"/>
        <v>4912024</v>
      </c>
      <c r="F1619" s="5" t="str">
        <f t="shared" si="103"/>
        <v>BEARISH</v>
      </c>
      <c r="G1619" s="5" t="str">
        <f t="shared" si="102"/>
        <v>NEUTRAL</v>
      </c>
      <c r="H1619" s="5" t="str">
        <f t="shared" si="101"/>
        <v>NEUTRAL</v>
      </c>
    </row>
    <row r="1620" spans="1:8" ht="13.5" x14ac:dyDescent="0.25">
      <c r="A1620" s="3">
        <f>TITRES_STAT!B1623</f>
        <v>44670</v>
      </c>
      <c r="B1620" s="5">
        <f>TITRES_STAT!C1623</f>
        <v>0.53</v>
      </c>
      <c r="C1620" s="5">
        <f>TITRES_STAT!D1623</f>
        <v>0.53</v>
      </c>
      <c r="D1620" s="5">
        <f>TITRES_STAT!E1623</f>
        <v>41284</v>
      </c>
      <c r="E1620" s="2">
        <f t="shared" si="100"/>
        <v>4870740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CONFIRMED BEARISH</v>
      </c>
    </row>
    <row r="1621" spans="1:8" ht="13.5" x14ac:dyDescent="0.25">
      <c r="A1621" s="3">
        <f>TITRES_STAT!B1624</f>
        <v>44671</v>
      </c>
      <c r="B1621" s="5">
        <f>TITRES_STAT!C1624</f>
        <v>0.52</v>
      </c>
      <c r="C1621" s="5">
        <f>TITRES_STAT!D1624</f>
        <v>0.52</v>
      </c>
      <c r="D1621" s="5">
        <f>TITRES_STAT!E1624</f>
        <v>4495</v>
      </c>
      <c r="E1621" s="2">
        <f t="shared" si="100"/>
        <v>4866245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CONFIRMED BEARISH</v>
      </c>
    </row>
    <row r="1622" spans="1:8" ht="13.5" x14ac:dyDescent="0.25">
      <c r="A1622" s="3">
        <f>TITRES_STAT!B1625</f>
        <v>44672</v>
      </c>
      <c r="B1622" s="5">
        <f>TITRES_STAT!C1625</f>
        <v>0.52</v>
      </c>
      <c r="C1622" s="5">
        <f>TITRES_STAT!D1625</f>
        <v>0.52</v>
      </c>
      <c r="D1622" s="5">
        <f>TITRES_STAT!E1625</f>
        <v>18434</v>
      </c>
      <c r="E1622" s="2">
        <f t="shared" si="100"/>
        <v>4866245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CONFIRMED BEARISH</v>
      </c>
    </row>
    <row r="1623" spans="1:8" ht="13.5" x14ac:dyDescent="0.25">
      <c r="A1623" s="3">
        <f>TITRES_STAT!B1626</f>
        <v>44673</v>
      </c>
      <c r="B1623" s="5">
        <f>TITRES_STAT!C1626</f>
        <v>0.52</v>
      </c>
      <c r="C1623" s="5">
        <f>TITRES_STAT!D1626</f>
        <v>0.52</v>
      </c>
      <c r="D1623" s="5">
        <f>TITRES_STAT!E1626</f>
        <v>1311</v>
      </c>
      <c r="E1623" s="2">
        <f t="shared" si="100"/>
        <v>4866245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0.53</v>
      </c>
      <c r="C1624" s="5">
        <f>TITRES_STAT!D1627</f>
        <v>0.53</v>
      </c>
      <c r="D1624" s="5">
        <f>TITRES_STAT!E1627</f>
        <v>1908</v>
      </c>
      <c r="E1624" s="2">
        <f t="shared" si="100"/>
        <v>4868153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0.53</v>
      </c>
      <c r="C1625" s="5">
        <f>TITRES_STAT!D1628</f>
        <v>0.53</v>
      </c>
      <c r="D1625" s="5">
        <f>TITRES_STAT!E1628</f>
        <v>13283</v>
      </c>
      <c r="E1625" s="2">
        <f t="shared" si="100"/>
        <v>4868153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44678</v>
      </c>
      <c r="B1626" s="5">
        <f>TITRES_STAT!C1629</f>
        <v>0.52</v>
      </c>
      <c r="C1626" s="5">
        <f>TITRES_STAT!D1629</f>
        <v>0.52</v>
      </c>
      <c r="D1626" s="5">
        <f>TITRES_STAT!E1629</f>
        <v>4285</v>
      </c>
      <c r="E1626" s="2">
        <f t="shared" si="100"/>
        <v>4863868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44679</v>
      </c>
      <c r="B1627" s="5">
        <f>TITRES_STAT!C1630</f>
        <v>0.52</v>
      </c>
      <c r="C1627" s="5">
        <f>TITRES_STAT!D1630</f>
        <v>0.52</v>
      </c>
      <c r="D1627" s="5">
        <f>TITRES_STAT!E1630</f>
        <v>6900</v>
      </c>
      <c r="E1627" s="2">
        <f t="shared" si="100"/>
        <v>4863868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NEUTRAL</v>
      </c>
    </row>
    <row r="1628" spans="1:8" ht="13.5" x14ac:dyDescent="0.25">
      <c r="A1628" s="3">
        <f>TITRES_STAT!B1631</f>
        <v>44680</v>
      </c>
      <c r="B1628" s="5">
        <f>TITRES_STAT!C1631</f>
        <v>0.52</v>
      </c>
      <c r="C1628" s="5">
        <f>TITRES_STAT!D1631</f>
        <v>0.52</v>
      </c>
      <c r="D1628" s="5">
        <f>TITRES_STAT!E1631</f>
        <v>15884</v>
      </c>
      <c r="E1628" s="2">
        <f t="shared" si="100"/>
        <v>4863868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44685</v>
      </c>
      <c r="B1629" s="5">
        <f>TITRES_STAT!C1632</f>
        <v>0.53</v>
      </c>
      <c r="C1629" s="5">
        <f>TITRES_STAT!D1632</f>
        <v>0.53</v>
      </c>
      <c r="D1629" s="5">
        <f>TITRES_STAT!E1632</f>
        <v>1040</v>
      </c>
      <c r="E1629" s="2">
        <f t="shared" si="100"/>
        <v>4864908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44686</v>
      </c>
      <c r="B1630" s="5">
        <f>TITRES_STAT!C1633</f>
        <v>0.52</v>
      </c>
      <c r="C1630" s="5">
        <f>TITRES_STAT!D1633</f>
        <v>0.52</v>
      </c>
      <c r="D1630" s="5">
        <f>TITRES_STAT!E1633</f>
        <v>8498</v>
      </c>
      <c r="E1630" s="2">
        <f t="shared" si="100"/>
        <v>4856410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0.52</v>
      </c>
      <c r="C1631" s="5">
        <f>TITRES_STAT!D1634</f>
        <v>0.52</v>
      </c>
      <c r="D1631" s="5">
        <f>TITRES_STAT!E1634</f>
        <v>20500</v>
      </c>
      <c r="E1631" s="2">
        <f t="shared" si="100"/>
        <v>4856410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NEUTRAL</v>
      </c>
    </row>
    <row r="1632" spans="1:8" ht="13.5" x14ac:dyDescent="0.25">
      <c r="A1632" s="3">
        <f>TITRES_STAT!B1635</f>
        <v>44690</v>
      </c>
      <c r="B1632" s="5">
        <f>TITRES_STAT!C1635</f>
        <v>0.52</v>
      </c>
      <c r="C1632" s="5">
        <f>TITRES_STAT!D1635</f>
        <v>0.52</v>
      </c>
      <c r="D1632" s="5">
        <f>TITRES_STAT!E1635</f>
        <v>16296</v>
      </c>
      <c r="E1632" s="2">
        <f t="shared" si="100"/>
        <v>4856410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NEUTRAL</v>
      </c>
    </row>
    <row r="1633" spans="1:8" ht="13.5" x14ac:dyDescent="0.25">
      <c r="A1633" s="3">
        <f>TITRES_STAT!B1636</f>
        <v>44691</v>
      </c>
      <c r="B1633" s="5">
        <f>TITRES_STAT!C1636</f>
        <v>0.54</v>
      </c>
      <c r="C1633" s="5">
        <f>TITRES_STAT!D1636</f>
        <v>0.54</v>
      </c>
      <c r="D1633" s="5">
        <f>TITRES_STAT!E1636</f>
        <v>20268</v>
      </c>
      <c r="E1633" s="2">
        <f t="shared" si="100"/>
        <v>4876678</v>
      </c>
      <c r="F1633" s="5" t="str">
        <f t="shared" si="103"/>
        <v>BULLISH</v>
      </c>
      <c r="G1633" s="5" t="str">
        <f t="shared" si="102"/>
        <v>NEUTRAL</v>
      </c>
      <c r="H1633" s="5" t="str">
        <f t="shared" si="101"/>
        <v>CONFIRMED BULLISH</v>
      </c>
    </row>
    <row r="1634" spans="1:8" ht="13.5" x14ac:dyDescent="0.25">
      <c r="A1634" s="3">
        <f>TITRES_STAT!B1637</f>
        <v>44692</v>
      </c>
      <c r="B1634" s="5">
        <f>TITRES_STAT!C1637</f>
        <v>0.55000000000000004</v>
      </c>
      <c r="C1634" s="5">
        <f>TITRES_STAT!D1637</f>
        <v>0.55000000000000004</v>
      </c>
      <c r="D1634" s="5">
        <f>TITRES_STAT!E1637</f>
        <v>38899</v>
      </c>
      <c r="E1634" s="2">
        <f t="shared" si="100"/>
        <v>4915577</v>
      </c>
      <c r="F1634" s="5" t="str">
        <f t="shared" si="103"/>
        <v>BULLISH</v>
      </c>
      <c r="G1634" s="5" t="str">
        <f t="shared" si="102"/>
        <v>NEUTRAL</v>
      </c>
      <c r="H1634" s="5" t="str">
        <f t="shared" si="101"/>
        <v>CONFIRMED BULLISH</v>
      </c>
    </row>
    <row r="1635" spans="1:8" ht="13.5" x14ac:dyDescent="0.25">
      <c r="A1635" s="3">
        <f>TITRES_STAT!B1638</f>
        <v>44693</v>
      </c>
      <c r="B1635" s="5">
        <f>TITRES_STAT!C1638</f>
        <v>0.55000000000000004</v>
      </c>
      <c r="C1635" s="5">
        <f>TITRES_STAT!D1638</f>
        <v>0.55000000000000004</v>
      </c>
      <c r="D1635" s="5">
        <f>TITRES_STAT!E1638</f>
        <v>16820</v>
      </c>
      <c r="E1635" s="2">
        <f t="shared" si="100"/>
        <v>4915577</v>
      </c>
      <c r="F1635" s="5" t="str">
        <f t="shared" si="103"/>
        <v>BULLISH</v>
      </c>
      <c r="G1635" s="5" t="str">
        <f t="shared" si="102"/>
        <v>NEUTRAL</v>
      </c>
      <c r="H1635" s="5" t="str">
        <f t="shared" si="101"/>
        <v>CONFIRMED BULLISH</v>
      </c>
    </row>
    <row r="1636" spans="1:8" ht="13.5" x14ac:dyDescent="0.25">
      <c r="A1636" s="3">
        <f>TITRES_STAT!B1639</f>
        <v>44694</v>
      </c>
      <c r="B1636" s="5">
        <f>TITRES_STAT!C1639</f>
        <v>0.55000000000000004</v>
      </c>
      <c r="C1636" s="5">
        <f>TITRES_STAT!D1639</f>
        <v>0.55000000000000004</v>
      </c>
      <c r="D1636" s="5">
        <f>TITRES_STAT!E1639</f>
        <v>6182</v>
      </c>
      <c r="E1636" s="2">
        <f t="shared" si="100"/>
        <v>4915577</v>
      </c>
      <c r="F1636" s="5" t="str">
        <f t="shared" si="103"/>
        <v>BULLISH</v>
      </c>
      <c r="G1636" s="5" t="str">
        <f t="shared" si="102"/>
        <v>NEUTRAL</v>
      </c>
      <c r="H1636" s="5" t="str">
        <f t="shared" si="101"/>
        <v>CONFIRMED BULLISH</v>
      </c>
    </row>
    <row r="1637" spans="1:8" ht="13.5" x14ac:dyDescent="0.25">
      <c r="A1637" s="3">
        <f>TITRES_STAT!B1640</f>
        <v>44697</v>
      </c>
      <c r="B1637" s="5">
        <f>TITRES_STAT!C1640</f>
        <v>0.54</v>
      </c>
      <c r="C1637" s="5">
        <f>TITRES_STAT!D1640</f>
        <v>0.54</v>
      </c>
      <c r="D1637" s="5">
        <f>TITRES_STAT!E1640</f>
        <v>6006</v>
      </c>
      <c r="E1637" s="2">
        <f t="shared" si="100"/>
        <v>4909571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CONFIRMED BULLISH</v>
      </c>
    </row>
    <row r="1638" spans="1:8" ht="13.5" x14ac:dyDescent="0.25">
      <c r="A1638" s="3">
        <f>TITRES_STAT!B1641</f>
        <v>44698</v>
      </c>
      <c r="B1638" s="5">
        <f>TITRES_STAT!C1641</f>
        <v>0.52</v>
      </c>
      <c r="C1638" s="5">
        <f>TITRES_STAT!D1641</f>
        <v>0.52</v>
      </c>
      <c r="D1638" s="5">
        <f>TITRES_STAT!E1641</f>
        <v>0</v>
      </c>
      <c r="E1638" s="2">
        <f t="shared" si="100"/>
        <v>4909571</v>
      </c>
      <c r="F1638" s="5" t="str">
        <f t="shared" si="103"/>
        <v>BULLISH</v>
      </c>
      <c r="G1638" s="5" t="str">
        <f t="shared" si="102"/>
        <v>NEUTRAL</v>
      </c>
      <c r="H1638" s="5" t="str">
        <f t="shared" si="101"/>
        <v>BULLISH DIVERGENCE</v>
      </c>
    </row>
    <row r="1639" spans="1:8" ht="13.5" x14ac:dyDescent="0.25">
      <c r="A1639" s="3">
        <f>TITRES_STAT!B1642</f>
        <v>44699</v>
      </c>
      <c r="B1639" s="5">
        <f>TITRES_STAT!C1642</f>
        <v>0.52</v>
      </c>
      <c r="C1639" s="5">
        <f>TITRES_STAT!D1642</f>
        <v>0.52</v>
      </c>
      <c r="D1639" s="5">
        <f>TITRES_STAT!E1642</f>
        <v>5284</v>
      </c>
      <c r="E1639" s="2">
        <f t="shared" si="100"/>
        <v>4909571</v>
      </c>
      <c r="F1639" s="5" t="str">
        <f t="shared" si="103"/>
        <v>BEARISH</v>
      </c>
      <c r="G1639" s="5" t="str">
        <f t="shared" si="102"/>
        <v>NEUTRAL</v>
      </c>
      <c r="H1639" s="5" t="str">
        <f t="shared" si="101"/>
        <v>CONFIRMED BEARISH</v>
      </c>
    </row>
    <row r="1640" spans="1:8" ht="13.5" x14ac:dyDescent="0.25">
      <c r="A1640" s="3">
        <f>TITRES_STAT!B1643</f>
        <v>44700</v>
      </c>
      <c r="B1640" s="5">
        <f>TITRES_STAT!C1643</f>
        <v>0.52</v>
      </c>
      <c r="C1640" s="5">
        <f>TITRES_STAT!D1643</f>
        <v>0.52</v>
      </c>
      <c r="D1640" s="5">
        <f>TITRES_STAT!E1643</f>
        <v>6633</v>
      </c>
      <c r="E1640" s="2">
        <f t="shared" si="100"/>
        <v>4909571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CONFIRMED BEARISH</v>
      </c>
    </row>
    <row r="1641" spans="1:8" ht="13.5" x14ac:dyDescent="0.25">
      <c r="A1641" s="3">
        <f>TITRES_STAT!B1644</f>
        <v>44701</v>
      </c>
      <c r="B1641" s="5">
        <f>TITRES_STAT!C1644</f>
        <v>0.51</v>
      </c>
      <c r="C1641" s="5">
        <f>TITRES_STAT!D1644</f>
        <v>0.51</v>
      </c>
      <c r="D1641" s="5">
        <f>TITRES_STAT!E1644</f>
        <v>11963</v>
      </c>
      <c r="E1641" s="2">
        <f t="shared" si="100"/>
        <v>4897608</v>
      </c>
      <c r="F1641" s="5" t="str">
        <f t="shared" si="103"/>
        <v>BEARISH</v>
      </c>
      <c r="G1641" s="5" t="str">
        <f t="shared" si="102"/>
        <v>NEUTRAL</v>
      </c>
      <c r="H1641" s="5" t="str">
        <f t="shared" si="101"/>
        <v>CONFIRMED BEARISH</v>
      </c>
    </row>
    <row r="1642" spans="1:8" ht="13.5" x14ac:dyDescent="0.25">
      <c r="A1642" s="3">
        <f>TITRES_STAT!B1645</f>
        <v>44704</v>
      </c>
      <c r="B1642" s="5">
        <f>TITRES_STAT!C1645</f>
        <v>0.52</v>
      </c>
      <c r="C1642" s="5">
        <f>TITRES_STAT!D1645</f>
        <v>0.52</v>
      </c>
      <c r="D1642" s="5">
        <f>TITRES_STAT!E1645</f>
        <v>13051</v>
      </c>
      <c r="E1642" s="2">
        <f t="shared" si="100"/>
        <v>4910659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BULLISH DIVERGENCE</v>
      </c>
    </row>
    <row r="1643" spans="1:8" ht="13.5" x14ac:dyDescent="0.25">
      <c r="A1643" s="3">
        <f>TITRES_STAT!B1646</f>
        <v>44705</v>
      </c>
      <c r="B1643" s="5">
        <f>TITRES_STAT!C1646</f>
        <v>0.52</v>
      </c>
      <c r="C1643" s="5">
        <f>TITRES_STAT!D1646</f>
        <v>0.52</v>
      </c>
      <c r="D1643" s="5">
        <f>TITRES_STAT!E1646</f>
        <v>1249</v>
      </c>
      <c r="E1643" s="2">
        <f t="shared" si="100"/>
        <v>4910659</v>
      </c>
      <c r="F1643" s="5" t="str">
        <f t="shared" si="103"/>
        <v>BULLISH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0.52</v>
      </c>
      <c r="C1644" s="5">
        <f>TITRES_STAT!D1647</f>
        <v>0.52</v>
      </c>
      <c r="D1644" s="5">
        <f>TITRES_STAT!E1647</f>
        <v>2399</v>
      </c>
      <c r="E1644" s="2">
        <f t="shared" si="100"/>
        <v>4910659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0.53</v>
      </c>
      <c r="C1645" s="5">
        <f>TITRES_STAT!D1648</f>
        <v>0.53</v>
      </c>
      <c r="D1645" s="5">
        <f>TITRES_STAT!E1648</f>
        <v>2876</v>
      </c>
      <c r="E1645" s="2">
        <f t="shared" si="100"/>
        <v>4913535</v>
      </c>
      <c r="F1645" s="5" t="str">
        <f t="shared" si="103"/>
        <v>BULLISH</v>
      </c>
      <c r="G1645" s="5" t="str">
        <f t="shared" si="102"/>
        <v>NEUTRAL</v>
      </c>
      <c r="H1645" s="5" t="str">
        <f t="shared" si="101"/>
        <v>CONFIRMED BULLISH</v>
      </c>
    </row>
    <row r="1646" spans="1:8" ht="13.5" x14ac:dyDescent="0.25">
      <c r="A1646" s="3">
        <f>TITRES_STAT!B1649</f>
        <v>44708</v>
      </c>
      <c r="B1646" s="5">
        <f>TITRES_STAT!C1649</f>
        <v>0.52</v>
      </c>
      <c r="C1646" s="5">
        <f>TITRES_STAT!D1649</f>
        <v>0.52</v>
      </c>
      <c r="D1646" s="5">
        <f>TITRES_STAT!E1649</f>
        <v>37020</v>
      </c>
      <c r="E1646" s="2">
        <f t="shared" si="100"/>
        <v>4876515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BEARISH DIVERGENCE</v>
      </c>
    </row>
    <row r="1647" spans="1:8" ht="13.5" x14ac:dyDescent="0.25">
      <c r="A1647" s="3">
        <f>TITRES_STAT!B1650</f>
        <v>44711</v>
      </c>
      <c r="B1647" s="5">
        <f>TITRES_STAT!C1650</f>
        <v>0.52</v>
      </c>
      <c r="C1647" s="5">
        <f>TITRES_STAT!D1650</f>
        <v>0.52</v>
      </c>
      <c r="D1647" s="5">
        <f>TITRES_STAT!E1650</f>
        <v>7778</v>
      </c>
      <c r="E1647" s="2">
        <f t="shared" si="100"/>
        <v>4876515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44712</v>
      </c>
      <c r="B1648" s="5">
        <f>TITRES_STAT!C1651</f>
        <v>0.51</v>
      </c>
      <c r="C1648" s="5">
        <f>TITRES_STAT!D1651</f>
        <v>0.51</v>
      </c>
      <c r="D1648" s="5">
        <f>TITRES_STAT!E1651</f>
        <v>4830</v>
      </c>
      <c r="E1648" s="2">
        <f t="shared" si="100"/>
        <v>4871685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44713</v>
      </c>
      <c r="B1649" s="5">
        <f>TITRES_STAT!C1652</f>
        <v>0.51</v>
      </c>
      <c r="C1649" s="5">
        <f>TITRES_STAT!D1652</f>
        <v>0.51</v>
      </c>
      <c r="D1649" s="5">
        <f>TITRES_STAT!E1652</f>
        <v>4400</v>
      </c>
      <c r="E1649" s="2">
        <f t="shared" si="100"/>
        <v>4871685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0.5</v>
      </c>
      <c r="C1650" s="5">
        <f>TITRES_STAT!D1653</f>
        <v>0.5</v>
      </c>
      <c r="D1650" s="5">
        <f>TITRES_STAT!E1653</f>
        <v>7653</v>
      </c>
      <c r="E1650" s="2">
        <f t="shared" si="100"/>
        <v>4864032</v>
      </c>
      <c r="F1650" s="5" t="str">
        <f t="shared" si="103"/>
        <v>BEARISH</v>
      </c>
      <c r="G1650" s="5" t="str">
        <f t="shared" si="102"/>
        <v>NEUTRAL</v>
      </c>
      <c r="H1650" s="5" t="str">
        <f t="shared" si="101"/>
        <v>CONFIRMED BEARISH</v>
      </c>
    </row>
    <row r="1651" spans="1:8" ht="13.5" x14ac:dyDescent="0.25">
      <c r="A1651" s="3">
        <f>TITRES_STAT!B1654</f>
        <v>44715</v>
      </c>
      <c r="B1651" s="5">
        <f>TITRES_STAT!C1654</f>
        <v>0.5</v>
      </c>
      <c r="C1651" s="5">
        <f>TITRES_STAT!D1654</f>
        <v>0.5</v>
      </c>
      <c r="D1651" s="5">
        <f>TITRES_STAT!E1654</f>
        <v>7620</v>
      </c>
      <c r="E1651" s="2">
        <f t="shared" si="100"/>
        <v>4864032</v>
      </c>
      <c r="F1651" s="5" t="str">
        <f t="shared" si="103"/>
        <v>BEARISH</v>
      </c>
      <c r="G1651" s="5" t="str">
        <f t="shared" si="102"/>
        <v>NEUTRAL</v>
      </c>
      <c r="H1651" s="5" t="str">
        <f t="shared" si="101"/>
        <v>CONFIRMED BEARISH</v>
      </c>
    </row>
    <row r="1652" spans="1:8" ht="13.5" x14ac:dyDescent="0.25">
      <c r="A1652" s="3">
        <f>TITRES_STAT!B1655</f>
        <v>44718</v>
      </c>
      <c r="B1652" s="5">
        <f>TITRES_STAT!C1655</f>
        <v>0.5</v>
      </c>
      <c r="C1652" s="5">
        <f>TITRES_STAT!D1655</f>
        <v>0.5</v>
      </c>
      <c r="D1652" s="5">
        <f>TITRES_STAT!E1655</f>
        <v>12381</v>
      </c>
      <c r="E1652" s="2">
        <f t="shared" si="100"/>
        <v>4864032</v>
      </c>
      <c r="F1652" s="5" t="str">
        <f t="shared" si="103"/>
        <v>BEARISH</v>
      </c>
      <c r="G1652" s="5" t="str">
        <f t="shared" si="102"/>
        <v>NEUTRAL</v>
      </c>
      <c r="H1652" s="5" t="str">
        <f t="shared" si="101"/>
        <v>CONFIRMED BEARISH</v>
      </c>
    </row>
    <row r="1653" spans="1:8" ht="13.5" x14ac:dyDescent="0.25">
      <c r="A1653" s="3">
        <f>TITRES_STAT!B1656</f>
        <v>44719</v>
      </c>
      <c r="B1653" s="5">
        <f>TITRES_STAT!C1656</f>
        <v>0.5</v>
      </c>
      <c r="C1653" s="5">
        <f>TITRES_STAT!D1656</f>
        <v>0.5</v>
      </c>
      <c r="D1653" s="5">
        <f>TITRES_STAT!E1656</f>
        <v>2839</v>
      </c>
      <c r="E1653" s="2">
        <f t="shared" si="100"/>
        <v>4864032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0.5</v>
      </c>
      <c r="C1654" s="5">
        <f>TITRES_STAT!D1657</f>
        <v>0.5</v>
      </c>
      <c r="D1654" s="5">
        <f>TITRES_STAT!E1657</f>
        <v>16104</v>
      </c>
      <c r="E1654" s="2">
        <f t="shared" si="100"/>
        <v>4864032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0.52</v>
      </c>
      <c r="C1655" s="5">
        <f>TITRES_STAT!D1658</f>
        <v>0.52</v>
      </c>
      <c r="D1655" s="5">
        <f>TITRES_STAT!E1658</f>
        <v>21438</v>
      </c>
      <c r="E1655" s="2">
        <f t="shared" si="100"/>
        <v>4885470</v>
      </c>
      <c r="F1655" s="5" t="str">
        <f t="shared" si="103"/>
        <v>BULLISH</v>
      </c>
      <c r="G1655" s="5" t="str">
        <f t="shared" si="102"/>
        <v>NEUTRAL</v>
      </c>
      <c r="H1655" s="5" t="str">
        <f t="shared" si="101"/>
        <v>CONFIRMED BULLISH</v>
      </c>
    </row>
    <row r="1656" spans="1:8" ht="13.5" x14ac:dyDescent="0.25">
      <c r="A1656" s="3">
        <f>TITRES_STAT!B1659</f>
        <v>44722</v>
      </c>
      <c r="B1656" s="5">
        <f>TITRES_STAT!C1659</f>
        <v>0.5</v>
      </c>
      <c r="C1656" s="5">
        <f>TITRES_STAT!D1659</f>
        <v>0.5</v>
      </c>
      <c r="D1656" s="5">
        <f>TITRES_STAT!E1659</f>
        <v>2619</v>
      </c>
      <c r="E1656" s="2">
        <f t="shared" si="100"/>
        <v>4882851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44725</v>
      </c>
      <c r="B1657" s="5">
        <f>TITRES_STAT!C1660</f>
        <v>0.52</v>
      </c>
      <c r="C1657" s="5">
        <f>TITRES_STAT!D1660</f>
        <v>0.52</v>
      </c>
      <c r="D1657" s="5">
        <f>TITRES_STAT!E1660</f>
        <v>8471</v>
      </c>
      <c r="E1657" s="2">
        <f t="shared" si="100"/>
        <v>4891322</v>
      </c>
      <c r="F1657" s="5" t="str">
        <f t="shared" si="103"/>
        <v>BULLISH</v>
      </c>
      <c r="G1657" s="5" t="str">
        <f t="shared" si="102"/>
        <v>NEUTRAL</v>
      </c>
      <c r="H1657" s="5" t="str">
        <f t="shared" si="101"/>
        <v>CONFIRMED BULLISH</v>
      </c>
    </row>
    <row r="1658" spans="1:8" ht="13.5" x14ac:dyDescent="0.25">
      <c r="A1658" s="3">
        <f>TITRES_STAT!B1661</f>
        <v>44726</v>
      </c>
      <c r="B1658" s="5">
        <f>TITRES_STAT!C1661</f>
        <v>0.5</v>
      </c>
      <c r="C1658" s="5">
        <f>TITRES_STAT!D1661</f>
        <v>0.5</v>
      </c>
      <c r="D1658" s="5">
        <f>TITRES_STAT!E1661</f>
        <v>7426</v>
      </c>
      <c r="E1658" s="2">
        <f t="shared" si="100"/>
        <v>4883896</v>
      </c>
      <c r="F1658" s="5" t="str">
        <f t="shared" si="103"/>
        <v>BULLISH</v>
      </c>
      <c r="G1658" s="5" t="str">
        <f t="shared" si="102"/>
        <v>NEUTRAL</v>
      </c>
      <c r="H1658" s="5" t="str">
        <f t="shared" si="101"/>
        <v>NEUTRAL</v>
      </c>
    </row>
    <row r="1659" spans="1:8" ht="13.5" x14ac:dyDescent="0.25">
      <c r="A1659" s="3">
        <f>TITRES_STAT!B1662</f>
        <v>44727</v>
      </c>
      <c r="B1659" s="5">
        <f>TITRES_STAT!C1662</f>
        <v>0.51</v>
      </c>
      <c r="C1659" s="5">
        <f>TITRES_STAT!D1662</f>
        <v>0.51</v>
      </c>
      <c r="D1659" s="5">
        <f>TITRES_STAT!E1662</f>
        <v>51</v>
      </c>
      <c r="E1659" s="2">
        <f t="shared" si="100"/>
        <v>4883947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CONFIRMED BULLISH</v>
      </c>
    </row>
    <row r="1660" spans="1:8" ht="13.5" x14ac:dyDescent="0.25">
      <c r="A1660" s="3">
        <f>TITRES_STAT!B1663</f>
        <v>44728</v>
      </c>
      <c r="B1660" s="5">
        <f>TITRES_STAT!C1663</f>
        <v>0.5</v>
      </c>
      <c r="C1660" s="5">
        <f>TITRES_STAT!D1663</f>
        <v>0.5</v>
      </c>
      <c r="D1660" s="5">
        <f>TITRES_STAT!E1663</f>
        <v>7480</v>
      </c>
      <c r="E1660" s="2">
        <f t="shared" si="100"/>
        <v>4876467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44729</v>
      </c>
      <c r="B1661" s="5">
        <f>TITRES_STAT!C1664</f>
        <v>0.5</v>
      </c>
      <c r="C1661" s="5">
        <f>TITRES_STAT!D1664</f>
        <v>0.5</v>
      </c>
      <c r="D1661" s="5">
        <f>TITRES_STAT!E1664</f>
        <v>8237</v>
      </c>
      <c r="E1661" s="2">
        <f t="shared" si="100"/>
        <v>4876467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NEUTRAL</v>
      </c>
    </row>
    <row r="1662" spans="1:8" ht="13.5" x14ac:dyDescent="0.25">
      <c r="A1662" s="3">
        <f>TITRES_STAT!B1665</f>
        <v>44732</v>
      </c>
      <c r="B1662" s="5">
        <f>TITRES_STAT!C1665</f>
        <v>0.51</v>
      </c>
      <c r="C1662" s="5">
        <f>TITRES_STAT!D1665</f>
        <v>0.51</v>
      </c>
      <c r="D1662" s="5">
        <f>TITRES_STAT!E1665</f>
        <v>4340</v>
      </c>
      <c r="E1662" s="2">
        <f t="shared" si="100"/>
        <v>4880807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0.52</v>
      </c>
      <c r="C1663" s="5">
        <f>TITRES_STAT!D1666</f>
        <v>0.52</v>
      </c>
      <c r="D1663" s="5">
        <f>TITRES_STAT!E1666</f>
        <v>100</v>
      </c>
      <c r="E1663" s="2">
        <f t="shared" si="100"/>
        <v>4880907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BEARISH DIVERGENCE</v>
      </c>
    </row>
    <row r="1664" spans="1:8" ht="13.5" x14ac:dyDescent="0.25">
      <c r="A1664" s="3">
        <f>TITRES_STAT!B1667</f>
        <v>44734</v>
      </c>
      <c r="B1664" s="5">
        <f>TITRES_STAT!C1667</f>
        <v>0.51</v>
      </c>
      <c r="C1664" s="5">
        <f>TITRES_STAT!D1667</f>
        <v>0.51</v>
      </c>
      <c r="D1664" s="5">
        <f>TITRES_STAT!E1667</f>
        <v>1900</v>
      </c>
      <c r="E1664" s="2">
        <f t="shared" si="100"/>
        <v>4879007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44735</v>
      </c>
      <c r="B1665" s="5">
        <f>TITRES_STAT!C1668</f>
        <v>0.52</v>
      </c>
      <c r="C1665" s="5">
        <f>TITRES_STAT!D1668</f>
        <v>0.52</v>
      </c>
      <c r="D1665" s="5">
        <f>TITRES_STAT!E1668</f>
        <v>1660</v>
      </c>
      <c r="E1665" s="2">
        <f t="shared" si="100"/>
        <v>4880667</v>
      </c>
      <c r="F1665" s="5" t="str">
        <f t="shared" si="103"/>
        <v>BULLISH</v>
      </c>
      <c r="G1665" s="5" t="str">
        <f t="shared" si="102"/>
        <v>NEUTRAL</v>
      </c>
      <c r="H1665" s="5" t="str">
        <f t="shared" si="101"/>
        <v>CONFIRMED BULLISH</v>
      </c>
    </row>
    <row r="1666" spans="1:8" ht="13.5" x14ac:dyDescent="0.25">
      <c r="A1666" s="3">
        <f>TITRES_STAT!B1669</f>
        <v>44736</v>
      </c>
      <c r="B1666" s="5">
        <f>TITRES_STAT!C1669</f>
        <v>0.52</v>
      </c>
      <c r="C1666" s="5">
        <f>TITRES_STAT!D1669</f>
        <v>0.52</v>
      </c>
      <c r="D1666" s="5">
        <f>TITRES_STAT!E1669</f>
        <v>5300</v>
      </c>
      <c r="E1666" s="2">
        <f t="shared" si="100"/>
        <v>4880667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CONFIRMED BULLISH</v>
      </c>
    </row>
    <row r="1667" spans="1:8" ht="13.5" x14ac:dyDescent="0.25">
      <c r="A1667" s="3">
        <f>TITRES_STAT!B1670</f>
        <v>44739</v>
      </c>
      <c r="B1667" s="5">
        <f>TITRES_STAT!C1670</f>
        <v>0.52</v>
      </c>
      <c r="C1667" s="5">
        <f>TITRES_STAT!D1670</f>
        <v>0.52</v>
      </c>
      <c r="D1667" s="5">
        <f>TITRES_STAT!E1670</f>
        <v>1</v>
      </c>
      <c r="E1667" s="2">
        <f t="shared" si="100"/>
        <v>4880667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BEARISH DIVERGENCE</v>
      </c>
    </row>
    <row r="1668" spans="1:8" ht="13.5" x14ac:dyDescent="0.25">
      <c r="A1668" s="3">
        <f>TITRES_STAT!B1671</f>
        <v>44740</v>
      </c>
      <c r="B1668" s="5">
        <f>TITRES_STAT!C1671</f>
        <v>0.52</v>
      </c>
      <c r="C1668" s="5">
        <f>TITRES_STAT!D1671</f>
        <v>0.52</v>
      </c>
      <c r="D1668" s="5">
        <f>TITRES_STAT!E1671</f>
        <v>9</v>
      </c>
      <c r="E1668" s="2">
        <f t="shared" ref="E1668:E1731" si="104">IF(B1668&gt;B1667, E1667+D1668, IF(B1668&lt;B1667, E1667-D1668, E1667))</f>
        <v>4880667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0.52</v>
      </c>
      <c r="C1669" s="5">
        <f>TITRES_STAT!D1672</f>
        <v>0.52</v>
      </c>
      <c r="D1669" s="5">
        <f>TITRES_STAT!E1672</f>
        <v>24</v>
      </c>
      <c r="E1669" s="2">
        <f t="shared" si="104"/>
        <v>4880667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CONFIRMED BULLISH</v>
      </c>
    </row>
    <row r="1670" spans="1:8" ht="13.5" x14ac:dyDescent="0.25">
      <c r="A1670" s="3">
        <f>TITRES_STAT!B1673</f>
        <v>44742</v>
      </c>
      <c r="B1670" s="5">
        <f>TITRES_STAT!C1673</f>
        <v>0.51</v>
      </c>
      <c r="C1670" s="5">
        <f>TITRES_STAT!D1673</f>
        <v>0.51</v>
      </c>
      <c r="D1670" s="5">
        <f>TITRES_STAT!E1673</f>
        <v>8760</v>
      </c>
      <c r="E1670" s="2">
        <f t="shared" si="104"/>
        <v>4871907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5">
        <f>TITRES_STAT!C1674</f>
        <v>0.52</v>
      </c>
      <c r="C1671" s="5">
        <f>TITRES_STAT!D1674</f>
        <v>0.52</v>
      </c>
      <c r="D1671" s="5">
        <f>TITRES_STAT!E1674</f>
        <v>13</v>
      </c>
      <c r="E1671" s="2">
        <f t="shared" si="104"/>
        <v>4871920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NEUTRAL</v>
      </c>
    </row>
    <row r="1672" spans="1:8" ht="13.5" x14ac:dyDescent="0.25">
      <c r="A1672" s="3">
        <f>TITRES_STAT!B1675</f>
        <v>44746</v>
      </c>
      <c r="B1672" s="5">
        <f>TITRES_STAT!C1675</f>
        <v>0.52</v>
      </c>
      <c r="C1672" s="5">
        <f>TITRES_STAT!D1675</f>
        <v>0.52</v>
      </c>
      <c r="D1672" s="5">
        <f>TITRES_STAT!E1675</f>
        <v>0</v>
      </c>
      <c r="E1672" s="2">
        <f t="shared" si="104"/>
        <v>4871920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44747</v>
      </c>
      <c r="B1673" s="5">
        <f>TITRES_STAT!C1676</f>
        <v>0.5</v>
      </c>
      <c r="C1673" s="5">
        <f>TITRES_STAT!D1676</f>
        <v>0.5</v>
      </c>
      <c r="D1673" s="5">
        <f>TITRES_STAT!E1676</f>
        <v>11508</v>
      </c>
      <c r="E1673" s="2">
        <f t="shared" si="104"/>
        <v>4860412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0.5</v>
      </c>
      <c r="C1674" s="5">
        <f>TITRES_STAT!D1677</f>
        <v>0.5</v>
      </c>
      <c r="D1674" s="5">
        <f>TITRES_STAT!E1677</f>
        <v>1337</v>
      </c>
      <c r="E1674" s="2">
        <f t="shared" si="104"/>
        <v>4860412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0.5</v>
      </c>
      <c r="C1675" s="5">
        <f>TITRES_STAT!D1678</f>
        <v>0.5</v>
      </c>
      <c r="D1675" s="5">
        <f>TITRES_STAT!E1678</f>
        <v>10729</v>
      </c>
      <c r="E1675" s="2">
        <f t="shared" si="104"/>
        <v>4860412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0.5</v>
      </c>
      <c r="C1676" s="5">
        <f>TITRES_STAT!D1679</f>
        <v>0.5</v>
      </c>
      <c r="D1676" s="5">
        <f>TITRES_STAT!E1679</f>
        <v>49116</v>
      </c>
      <c r="E1676" s="2">
        <f t="shared" si="104"/>
        <v>4860412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44753</v>
      </c>
      <c r="B1677" s="5">
        <f>TITRES_STAT!C1680</f>
        <v>0.5</v>
      </c>
      <c r="C1677" s="5">
        <f>TITRES_STAT!D1680</f>
        <v>0.5</v>
      </c>
      <c r="D1677" s="5">
        <f>TITRES_STAT!E1680</f>
        <v>1060</v>
      </c>
      <c r="E1677" s="2">
        <f t="shared" si="104"/>
        <v>4860412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CONFIRMED BEARISH</v>
      </c>
    </row>
    <row r="1678" spans="1:8" ht="13.5" x14ac:dyDescent="0.25">
      <c r="A1678" s="3">
        <f>TITRES_STAT!B1681</f>
        <v>44754</v>
      </c>
      <c r="B1678" s="5">
        <f>TITRES_STAT!C1681</f>
        <v>0.5</v>
      </c>
      <c r="C1678" s="5">
        <f>TITRES_STAT!D1681</f>
        <v>0.5</v>
      </c>
      <c r="D1678" s="5">
        <f>TITRES_STAT!E1681</f>
        <v>6496</v>
      </c>
      <c r="E1678" s="2">
        <f t="shared" si="104"/>
        <v>4860412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44755</v>
      </c>
      <c r="B1679" s="5">
        <f>TITRES_STAT!C1682</f>
        <v>0.5</v>
      </c>
      <c r="C1679" s="5">
        <f>TITRES_STAT!D1682</f>
        <v>0.5</v>
      </c>
      <c r="D1679" s="5">
        <f>TITRES_STAT!E1682</f>
        <v>9197</v>
      </c>
      <c r="E1679" s="2">
        <f t="shared" si="104"/>
        <v>4860412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0.5</v>
      </c>
      <c r="C1680" s="5">
        <f>TITRES_STAT!D1683</f>
        <v>0.5</v>
      </c>
      <c r="D1680" s="5">
        <f>TITRES_STAT!E1683</f>
        <v>2901</v>
      </c>
      <c r="E1680" s="2">
        <f t="shared" si="104"/>
        <v>4860412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44757</v>
      </c>
      <c r="B1681" s="5">
        <f>TITRES_STAT!C1684</f>
        <v>0.5</v>
      </c>
      <c r="C1681" s="5">
        <f>TITRES_STAT!D1684</f>
        <v>0.5</v>
      </c>
      <c r="D1681" s="5">
        <f>TITRES_STAT!E1684</f>
        <v>4500</v>
      </c>
      <c r="E1681" s="2">
        <f t="shared" si="104"/>
        <v>4860412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44760</v>
      </c>
      <c r="B1682" s="5">
        <f>TITRES_STAT!C1685</f>
        <v>0.5</v>
      </c>
      <c r="C1682" s="5">
        <f>TITRES_STAT!D1685</f>
        <v>0.5</v>
      </c>
      <c r="D1682" s="5">
        <f>TITRES_STAT!E1685</f>
        <v>9024</v>
      </c>
      <c r="E1682" s="2">
        <f t="shared" si="104"/>
        <v>4860412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44761</v>
      </c>
      <c r="B1683" s="5">
        <f>TITRES_STAT!C1686</f>
        <v>0.5</v>
      </c>
      <c r="C1683" s="5">
        <f>TITRES_STAT!D1686</f>
        <v>0.5</v>
      </c>
      <c r="D1683" s="5">
        <f>TITRES_STAT!E1686</f>
        <v>6000</v>
      </c>
      <c r="E1683" s="2">
        <f t="shared" si="104"/>
        <v>4860412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44762</v>
      </c>
      <c r="B1684" s="5">
        <f>TITRES_STAT!C1687</f>
        <v>0.5</v>
      </c>
      <c r="C1684" s="5">
        <f>TITRES_STAT!D1687</f>
        <v>0.5</v>
      </c>
      <c r="D1684" s="5">
        <f>TITRES_STAT!E1687</f>
        <v>8077</v>
      </c>
      <c r="E1684" s="2">
        <f t="shared" si="104"/>
        <v>4860412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44763</v>
      </c>
      <c r="B1685" s="5">
        <f>TITRES_STAT!C1688</f>
        <v>0.5</v>
      </c>
      <c r="C1685" s="5">
        <f>TITRES_STAT!D1688</f>
        <v>0.5</v>
      </c>
      <c r="D1685" s="5">
        <f>TITRES_STAT!E1688</f>
        <v>12500</v>
      </c>
      <c r="E1685" s="2">
        <f t="shared" si="104"/>
        <v>4860412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44764</v>
      </c>
      <c r="B1686" s="5">
        <f>TITRES_STAT!C1689</f>
        <v>0.5</v>
      </c>
      <c r="C1686" s="5">
        <f>TITRES_STAT!D1689</f>
        <v>0.5</v>
      </c>
      <c r="D1686" s="5">
        <f>TITRES_STAT!E1689</f>
        <v>950</v>
      </c>
      <c r="E1686" s="2">
        <f t="shared" si="104"/>
        <v>4860412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44768</v>
      </c>
      <c r="B1687" s="5">
        <f>TITRES_STAT!C1690</f>
        <v>0.5</v>
      </c>
      <c r="C1687" s="5">
        <f>TITRES_STAT!D1690</f>
        <v>0.5</v>
      </c>
      <c r="D1687" s="5">
        <f>TITRES_STAT!E1690</f>
        <v>10833</v>
      </c>
      <c r="E1687" s="2">
        <f t="shared" si="104"/>
        <v>4860412</v>
      </c>
      <c r="F1687" s="5" t="str">
        <f t="shared" si="107"/>
        <v>NEUTRAL</v>
      </c>
      <c r="G1687" s="5" t="str">
        <f t="shared" si="106"/>
        <v>NEUTRAL</v>
      </c>
      <c r="H1687" s="5" t="str">
        <f t="shared" si="105"/>
        <v>NEUTRAL</v>
      </c>
    </row>
    <row r="1688" spans="1:8" ht="13.5" x14ac:dyDescent="0.25">
      <c r="A1688" s="3">
        <f>TITRES_STAT!B1691</f>
        <v>44769</v>
      </c>
      <c r="B1688" s="5">
        <f>TITRES_STAT!C1691</f>
        <v>0.5</v>
      </c>
      <c r="C1688" s="5">
        <f>TITRES_STAT!D1691</f>
        <v>0.5</v>
      </c>
      <c r="D1688" s="5">
        <f>TITRES_STAT!E1691</f>
        <v>8804</v>
      </c>
      <c r="E1688" s="2">
        <f t="shared" si="104"/>
        <v>4860412</v>
      </c>
      <c r="F1688" s="5" t="str">
        <f t="shared" si="107"/>
        <v>NEUTRAL</v>
      </c>
      <c r="G1688" s="5" t="str">
        <f t="shared" si="106"/>
        <v>NEUTRAL</v>
      </c>
      <c r="H1688" s="5" t="str">
        <f t="shared" si="105"/>
        <v>NEUTRAL</v>
      </c>
    </row>
    <row r="1689" spans="1:8" ht="13.5" x14ac:dyDescent="0.25">
      <c r="A1689" s="3">
        <f>TITRES_STAT!B1692</f>
        <v>44770</v>
      </c>
      <c r="B1689" s="5">
        <f>TITRES_STAT!C1692</f>
        <v>0.5</v>
      </c>
      <c r="C1689" s="5">
        <f>TITRES_STAT!D1692</f>
        <v>0.5</v>
      </c>
      <c r="D1689" s="5">
        <f>TITRES_STAT!E1692</f>
        <v>4057</v>
      </c>
      <c r="E1689" s="2">
        <f t="shared" si="104"/>
        <v>4860412</v>
      </c>
      <c r="F1689" s="5" t="str">
        <f t="shared" si="107"/>
        <v>NEUTRAL</v>
      </c>
      <c r="G1689" s="5" t="str">
        <f t="shared" si="106"/>
        <v>NEUTRAL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0.51</v>
      </c>
      <c r="C1690" s="5">
        <f>TITRES_STAT!D1693</f>
        <v>0.51</v>
      </c>
      <c r="D1690" s="5">
        <f>TITRES_STAT!E1693</f>
        <v>3000</v>
      </c>
      <c r="E1690" s="2">
        <f t="shared" si="104"/>
        <v>4863412</v>
      </c>
      <c r="F1690" s="5" t="str">
        <f t="shared" si="107"/>
        <v>BULLISH</v>
      </c>
      <c r="G1690" s="5" t="str">
        <f t="shared" si="106"/>
        <v>NEUTRAL</v>
      </c>
      <c r="H1690" s="5" t="str">
        <f t="shared" si="105"/>
        <v>CONFIRMED BULLISH</v>
      </c>
    </row>
    <row r="1691" spans="1:8" ht="13.5" x14ac:dyDescent="0.25">
      <c r="A1691" s="3">
        <f>TITRES_STAT!B1694</f>
        <v>44774</v>
      </c>
      <c r="B1691" s="5">
        <f>TITRES_STAT!C1694</f>
        <v>0.51</v>
      </c>
      <c r="C1691" s="5">
        <f>TITRES_STAT!D1694</f>
        <v>0.51</v>
      </c>
      <c r="D1691" s="5">
        <f>TITRES_STAT!E1694</f>
        <v>4214</v>
      </c>
      <c r="E1691" s="2">
        <f t="shared" si="104"/>
        <v>4863412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CONFIRMED BULLISH</v>
      </c>
    </row>
    <row r="1692" spans="1:8" ht="13.5" x14ac:dyDescent="0.25">
      <c r="A1692" s="3">
        <f>TITRES_STAT!B1695</f>
        <v>44775</v>
      </c>
      <c r="B1692" s="5">
        <f>TITRES_STAT!C1695</f>
        <v>0.5</v>
      </c>
      <c r="C1692" s="5">
        <f>TITRES_STAT!D1695</f>
        <v>0.5</v>
      </c>
      <c r="D1692" s="5">
        <f>TITRES_STAT!E1695</f>
        <v>4000</v>
      </c>
      <c r="E1692" s="2">
        <f t="shared" si="104"/>
        <v>4859412</v>
      </c>
      <c r="F1692" s="5" t="str">
        <f t="shared" si="107"/>
        <v>BEARISH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44776</v>
      </c>
      <c r="B1693" s="5">
        <f>TITRES_STAT!C1696</f>
        <v>0.5</v>
      </c>
      <c r="C1693" s="5">
        <f>TITRES_STAT!D1696</f>
        <v>0.5</v>
      </c>
      <c r="D1693" s="5">
        <f>TITRES_STAT!E1696</f>
        <v>2558</v>
      </c>
      <c r="E1693" s="2">
        <f t="shared" si="104"/>
        <v>4859412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NEUTRAL</v>
      </c>
    </row>
    <row r="1694" spans="1:8" ht="13.5" x14ac:dyDescent="0.25">
      <c r="A1694" s="3">
        <f>TITRES_STAT!B1697</f>
        <v>44777</v>
      </c>
      <c r="B1694" s="5">
        <f>TITRES_STAT!C1697</f>
        <v>0.5</v>
      </c>
      <c r="C1694" s="5">
        <f>TITRES_STAT!D1697</f>
        <v>0.5</v>
      </c>
      <c r="D1694" s="5">
        <f>TITRES_STAT!E1697</f>
        <v>15500</v>
      </c>
      <c r="E1694" s="2">
        <f t="shared" si="104"/>
        <v>4859412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NEUTRAL</v>
      </c>
    </row>
    <row r="1695" spans="1:8" ht="13.5" x14ac:dyDescent="0.25">
      <c r="A1695" s="3">
        <f>TITRES_STAT!B1698</f>
        <v>44778</v>
      </c>
      <c r="B1695" s="5">
        <f>TITRES_STAT!C1698</f>
        <v>0.51</v>
      </c>
      <c r="C1695" s="5">
        <f>TITRES_STAT!D1698</f>
        <v>0.51</v>
      </c>
      <c r="D1695" s="5">
        <f>TITRES_STAT!E1698</f>
        <v>6000</v>
      </c>
      <c r="E1695" s="2">
        <f t="shared" si="104"/>
        <v>4865412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NEUTRAL</v>
      </c>
    </row>
    <row r="1696" spans="1:8" ht="13.5" x14ac:dyDescent="0.25">
      <c r="A1696" s="3">
        <f>TITRES_STAT!B1699</f>
        <v>44781</v>
      </c>
      <c r="B1696" s="5">
        <f>TITRES_STAT!C1699</f>
        <v>0.51</v>
      </c>
      <c r="C1696" s="5">
        <f>TITRES_STAT!D1699</f>
        <v>0.51</v>
      </c>
      <c r="D1696" s="5">
        <f>TITRES_STAT!E1699</f>
        <v>1250</v>
      </c>
      <c r="E1696" s="2">
        <f t="shared" si="104"/>
        <v>4865412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NEUTRAL</v>
      </c>
    </row>
    <row r="1697" spans="1:8" ht="13.5" x14ac:dyDescent="0.25">
      <c r="A1697" s="3">
        <f>TITRES_STAT!B1700</f>
        <v>44782</v>
      </c>
      <c r="B1697" s="5">
        <f>TITRES_STAT!C1700</f>
        <v>0.5</v>
      </c>
      <c r="C1697" s="5">
        <f>TITRES_STAT!D1700</f>
        <v>0.5</v>
      </c>
      <c r="D1697" s="5">
        <f>TITRES_STAT!E1700</f>
        <v>3528</v>
      </c>
      <c r="E1697" s="2">
        <f t="shared" si="104"/>
        <v>4861884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NEUTRAL</v>
      </c>
    </row>
    <row r="1698" spans="1:8" ht="13.5" x14ac:dyDescent="0.25">
      <c r="A1698" s="3">
        <f>TITRES_STAT!B1701</f>
        <v>44783</v>
      </c>
      <c r="B1698" s="5">
        <f>TITRES_STAT!C1701</f>
        <v>0.51</v>
      </c>
      <c r="C1698" s="5">
        <f>TITRES_STAT!D1701</f>
        <v>0.51</v>
      </c>
      <c r="D1698" s="5">
        <f>TITRES_STAT!E1701</f>
        <v>1800</v>
      </c>
      <c r="E1698" s="2">
        <f t="shared" si="104"/>
        <v>4863684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0.51</v>
      </c>
      <c r="C1699" s="5">
        <f>TITRES_STAT!D1702</f>
        <v>0.51</v>
      </c>
      <c r="D1699" s="5">
        <f>TITRES_STAT!E1702</f>
        <v>3828</v>
      </c>
      <c r="E1699" s="2">
        <f t="shared" si="104"/>
        <v>4863684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0.51</v>
      </c>
      <c r="C1700" s="5">
        <f>TITRES_STAT!D1703</f>
        <v>0.51</v>
      </c>
      <c r="D1700" s="5">
        <f>TITRES_STAT!E1703</f>
        <v>2000</v>
      </c>
      <c r="E1700" s="2">
        <f t="shared" si="104"/>
        <v>4863684</v>
      </c>
      <c r="F1700" s="5" t="str">
        <f t="shared" si="107"/>
        <v>BEARISH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44788</v>
      </c>
      <c r="B1701" s="5">
        <f>TITRES_STAT!C1704</f>
        <v>0.5</v>
      </c>
      <c r="C1701" s="5">
        <f>TITRES_STAT!D1704</f>
        <v>0.5</v>
      </c>
      <c r="D1701" s="5">
        <f>TITRES_STAT!E1704</f>
        <v>7000</v>
      </c>
      <c r="E1701" s="2">
        <f t="shared" si="104"/>
        <v>4856684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CONFIRMED BEARISH</v>
      </c>
    </row>
    <row r="1702" spans="1:8" ht="13.5" x14ac:dyDescent="0.25">
      <c r="A1702" s="3">
        <f>TITRES_STAT!B1705</f>
        <v>44789</v>
      </c>
      <c r="B1702" s="5">
        <f>TITRES_STAT!C1705</f>
        <v>0.5</v>
      </c>
      <c r="C1702" s="5">
        <f>TITRES_STAT!D1705</f>
        <v>0.5</v>
      </c>
      <c r="D1702" s="5">
        <f>TITRES_STAT!E1705</f>
        <v>21911</v>
      </c>
      <c r="E1702" s="2">
        <f t="shared" si="104"/>
        <v>4856684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NEUTRAL</v>
      </c>
    </row>
    <row r="1703" spans="1:8" ht="13.5" x14ac:dyDescent="0.25">
      <c r="A1703" s="3">
        <f>TITRES_STAT!B1706</f>
        <v>44790</v>
      </c>
      <c r="B1703" s="5">
        <f>TITRES_STAT!C1706</f>
        <v>0.5</v>
      </c>
      <c r="C1703" s="5">
        <f>TITRES_STAT!D1706</f>
        <v>0.5</v>
      </c>
      <c r="D1703" s="5">
        <f>TITRES_STAT!E1706</f>
        <v>14000</v>
      </c>
      <c r="E1703" s="2">
        <f t="shared" si="104"/>
        <v>4856684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44791</v>
      </c>
      <c r="B1704" s="5">
        <f>TITRES_STAT!C1707</f>
        <v>0.51</v>
      </c>
      <c r="C1704" s="5">
        <f>TITRES_STAT!D1707</f>
        <v>0.51</v>
      </c>
      <c r="D1704" s="5">
        <f>TITRES_STAT!E1707</f>
        <v>10</v>
      </c>
      <c r="E1704" s="2">
        <f t="shared" si="104"/>
        <v>4856694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44792</v>
      </c>
      <c r="B1705" s="5">
        <f>TITRES_STAT!C1708</f>
        <v>0.5</v>
      </c>
      <c r="C1705" s="5">
        <f>TITRES_STAT!D1708</f>
        <v>0.5</v>
      </c>
      <c r="D1705" s="5">
        <f>TITRES_STAT!E1708</f>
        <v>1398</v>
      </c>
      <c r="E1705" s="2">
        <f t="shared" si="104"/>
        <v>4855296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0.5</v>
      </c>
      <c r="C1706" s="5">
        <f>TITRES_STAT!D1709</f>
        <v>0.5</v>
      </c>
      <c r="D1706" s="5">
        <f>TITRES_STAT!E1709</f>
        <v>15530</v>
      </c>
      <c r="E1706" s="2">
        <f t="shared" si="104"/>
        <v>4855296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44796</v>
      </c>
      <c r="B1707" s="5">
        <f>TITRES_STAT!C1710</f>
        <v>0.5</v>
      </c>
      <c r="C1707" s="5">
        <f>TITRES_STAT!D1710</f>
        <v>0.5</v>
      </c>
      <c r="D1707" s="5">
        <f>TITRES_STAT!E1710</f>
        <v>25945</v>
      </c>
      <c r="E1707" s="2">
        <f t="shared" si="104"/>
        <v>4855296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44797</v>
      </c>
      <c r="B1708" s="5">
        <f>TITRES_STAT!C1711</f>
        <v>0.5</v>
      </c>
      <c r="C1708" s="5">
        <f>TITRES_STAT!D1711</f>
        <v>0.5</v>
      </c>
      <c r="D1708" s="5">
        <f>TITRES_STAT!E1711</f>
        <v>9481</v>
      </c>
      <c r="E1708" s="2">
        <f t="shared" si="104"/>
        <v>4855296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44798</v>
      </c>
      <c r="B1709" s="5">
        <f>TITRES_STAT!C1712</f>
        <v>0.51</v>
      </c>
      <c r="C1709" s="5">
        <f>TITRES_STAT!D1712</f>
        <v>0.51</v>
      </c>
      <c r="D1709" s="5">
        <f>TITRES_STAT!E1712</f>
        <v>1100</v>
      </c>
      <c r="E1709" s="2">
        <f t="shared" si="104"/>
        <v>4856396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NEUTRAL</v>
      </c>
    </row>
    <row r="1710" spans="1:8" ht="13.5" x14ac:dyDescent="0.25">
      <c r="A1710" s="3">
        <f>TITRES_STAT!B1713</f>
        <v>44799</v>
      </c>
      <c r="B1710" s="5">
        <f>TITRES_STAT!C1713</f>
        <v>0.51</v>
      </c>
      <c r="C1710" s="5">
        <f>TITRES_STAT!D1713</f>
        <v>0.51</v>
      </c>
      <c r="D1710" s="5">
        <f>TITRES_STAT!E1713</f>
        <v>1100</v>
      </c>
      <c r="E1710" s="2">
        <f t="shared" si="104"/>
        <v>4856396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CONFIRMED BULLISH</v>
      </c>
    </row>
    <row r="1711" spans="1:8" ht="13.5" x14ac:dyDescent="0.25">
      <c r="A1711" s="3">
        <f>TITRES_STAT!B1714</f>
        <v>44802</v>
      </c>
      <c r="B1711" s="5">
        <f>TITRES_STAT!C1714</f>
        <v>0.51</v>
      </c>
      <c r="C1711" s="5">
        <f>TITRES_STAT!D1714</f>
        <v>0.51</v>
      </c>
      <c r="D1711" s="5">
        <f>TITRES_STAT!E1714</f>
        <v>200</v>
      </c>
      <c r="E1711" s="2">
        <f t="shared" si="104"/>
        <v>4856396</v>
      </c>
      <c r="F1711" s="5" t="str">
        <f t="shared" si="107"/>
        <v>BULLISH</v>
      </c>
      <c r="G1711" s="5" t="str">
        <f t="shared" si="106"/>
        <v>NEUTRAL</v>
      </c>
      <c r="H1711" s="5" t="str">
        <f t="shared" si="105"/>
        <v>CONFIRMED BULLISH</v>
      </c>
    </row>
    <row r="1712" spans="1:8" ht="13.5" x14ac:dyDescent="0.25">
      <c r="A1712" s="3">
        <f>TITRES_STAT!B1715</f>
        <v>44803</v>
      </c>
      <c r="B1712" s="5">
        <f>TITRES_STAT!C1715</f>
        <v>0.5</v>
      </c>
      <c r="C1712" s="5">
        <f>TITRES_STAT!D1715</f>
        <v>0.5</v>
      </c>
      <c r="D1712" s="5">
        <f>TITRES_STAT!E1715</f>
        <v>8602</v>
      </c>
      <c r="E1712" s="2">
        <f t="shared" si="104"/>
        <v>4847794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0.5</v>
      </c>
      <c r="C1713" s="5">
        <f>TITRES_STAT!D1716</f>
        <v>0.5</v>
      </c>
      <c r="D1713" s="5">
        <f>TITRES_STAT!E1716</f>
        <v>14872</v>
      </c>
      <c r="E1713" s="2">
        <f t="shared" si="104"/>
        <v>4847794</v>
      </c>
      <c r="F1713" s="5" t="str">
        <f t="shared" si="107"/>
        <v>BEARISH</v>
      </c>
      <c r="G1713" s="5" t="str">
        <f t="shared" si="106"/>
        <v>NEUTRAL</v>
      </c>
      <c r="H1713" s="5" t="str">
        <f t="shared" si="105"/>
        <v>NEUTRAL</v>
      </c>
    </row>
    <row r="1714" spans="1:8" ht="13.5" x14ac:dyDescent="0.25">
      <c r="A1714" s="3">
        <f>TITRES_STAT!B1717</f>
        <v>44805</v>
      </c>
      <c r="B1714" s="5">
        <f>TITRES_STAT!C1717</f>
        <v>0.5</v>
      </c>
      <c r="C1714" s="5">
        <f>TITRES_STAT!D1717</f>
        <v>0.5</v>
      </c>
      <c r="D1714" s="5">
        <f>TITRES_STAT!E1717</f>
        <v>16700</v>
      </c>
      <c r="E1714" s="2">
        <f t="shared" si="104"/>
        <v>4847794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0.51</v>
      </c>
      <c r="C1715" s="5">
        <f>TITRES_STAT!D1718</f>
        <v>0.51</v>
      </c>
      <c r="D1715" s="5">
        <f>TITRES_STAT!E1718</f>
        <v>10914</v>
      </c>
      <c r="E1715" s="2">
        <f t="shared" si="104"/>
        <v>4858708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NEUTRAL</v>
      </c>
    </row>
    <row r="1716" spans="1:8" ht="13.5" x14ac:dyDescent="0.25">
      <c r="A1716" s="3">
        <f>TITRES_STAT!B1719</f>
        <v>44809</v>
      </c>
      <c r="B1716" s="5">
        <f>TITRES_STAT!C1719</f>
        <v>0.5</v>
      </c>
      <c r="C1716" s="5">
        <f>TITRES_STAT!D1719</f>
        <v>0.5</v>
      </c>
      <c r="D1716" s="5">
        <f>TITRES_STAT!E1719</f>
        <v>16000</v>
      </c>
      <c r="E1716" s="2">
        <f t="shared" si="104"/>
        <v>4842708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CONFIRMED BEARISH</v>
      </c>
    </row>
    <row r="1717" spans="1:8" ht="13.5" x14ac:dyDescent="0.25">
      <c r="A1717" s="3">
        <f>TITRES_STAT!B1720</f>
        <v>44810</v>
      </c>
      <c r="B1717" s="5">
        <f>TITRES_STAT!C1720</f>
        <v>0.5</v>
      </c>
      <c r="C1717" s="5">
        <f>TITRES_STAT!D1720</f>
        <v>0.5</v>
      </c>
      <c r="D1717" s="5">
        <f>TITRES_STAT!E1720</f>
        <v>5000</v>
      </c>
      <c r="E1717" s="2">
        <f t="shared" si="104"/>
        <v>4842708</v>
      </c>
      <c r="F1717" s="5" t="str">
        <f t="shared" si="107"/>
        <v>BEARISH</v>
      </c>
      <c r="G1717" s="5" t="str">
        <f t="shared" si="106"/>
        <v>NEUTRAL</v>
      </c>
      <c r="H1717" s="5" t="str">
        <f t="shared" si="105"/>
        <v>NEUTRAL</v>
      </c>
    </row>
    <row r="1718" spans="1:8" ht="13.5" x14ac:dyDescent="0.25">
      <c r="A1718" s="3">
        <f>TITRES_STAT!B1721</f>
        <v>44811</v>
      </c>
      <c r="B1718" s="5">
        <f>TITRES_STAT!C1721</f>
        <v>0.5</v>
      </c>
      <c r="C1718" s="5">
        <f>TITRES_STAT!D1721</f>
        <v>0.5</v>
      </c>
      <c r="D1718" s="5">
        <f>TITRES_STAT!E1721</f>
        <v>9917</v>
      </c>
      <c r="E1718" s="2">
        <f t="shared" si="104"/>
        <v>4842708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NEUTRAL</v>
      </c>
    </row>
    <row r="1719" spans="1:8" ht="13.5" x14ac:dyDescent="0.25">
      <c r="A1719" s="3">
        <f>TITRES_STAT!B1722</f>
        <v>44812</v>
      </c>
      <c r="B1719" s="5">
        <f>TITRES_STAT!C1722</f>
        <v>0.5</v>
      </c>
      <c r="C1719" s="5">
        <f>TITRES_STAT!D1722</f>
        <v>0.5</v>
      </c>
      <c r="D1719" s="5">
        <f>TITRES_STAT!E1722</f>
        <v>8103</v>
      </c>
      <c r="E1719" s="2">
        <f t="shared" si="104"/>
        <v>4842708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NEUTRAL</v>
      </c>
    </row>
    <row r="1720" spans="1:8" ht="13.5" x14ac:dyDescent="0.25">
      <c r="A1720" s="3">
        <f>TITRES_STAT!B1723</f>
        <v>44813</v>
      </c>
      <c r="B1720" s="5">
        <f>TITRES_STAT!C1723</f>
        <v>0.49</v>
      </c>
      <c r="C1720" s="5">
        <f>TITRES_STAT!D1723</f>
        <v>0.49</v>
      </c>
      <c r="D1720" s="5">
        <f>TITRES_STAT!E1723</f>
        <v>58066</v>
      </c>
      <c r="E1720" s="2">
        <f t="shared" si="104"/>
        <v>4784642</v>
      </c>
      <c r="F1720" s="5" t="str">
        <f t="shared" si="107"/>
        <v>BEARISH</v>
      </c>
      <c r="G1720" s="5" t="str">
        <f t="shared" si="106"/>
        <v>NEUTRAL</v>
      </c>
      <c r="H1720" s="5" t="str">
        <f t="shared" si="105"/>
        <v>CONFIRMED BEARISH</v>
      </c>
    </row>
    <row r="1721" spans="1:8" ht="13.5" x14ac:dyDescent="0.25">
      <c r="A1721" s="3">
        <f>TITRES_STAT!B1724</f>
        <v>44816</v>
      </c>
      <c r="B1721" s="5">
        <f>TITRES_STAT!C1724</f>
        <v>0.49</v>
      </c>
      <c r="C1721" s="5">
        <f>TITRES_STAT!D1724</f>
        <v>0.49</v>
      </c>
      <c r="D1721" s="5">
        <f>TITRES_STAT!E1724</f>
        <v>62656</v>
      </c>
      <c r="E1721" s="2">
        <f t="shared" si="104"/>
        <v>4784642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CONFIRMED BEARISH</v>
      </c>
    </row>
    <row r="1722" spans="1:8" ht="13.5" x14ac:dyDescent="0.25">
      <c r="A1722" s="3">
        <f>TITRES_STAT!B1725</f>
        <v>44817</v>
      </c>
      <c r="B1722" s="5">
        <f>TITRES_STAT!C1725</f>
        <v>0.49</v>
      </c>
      <c r="C1722" s="5">
        <f>TITRES_STAT!D1725</f>
        <v>0.49</v>
      </c>
      <c r="D1722" s="5">
        <f>TITRES_STAT!E1725</f>
        <v>11682</v>
      </c>
      <c r="E1722" s="2">
        <f t="shared" si="104"/>
        <v>4784642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CONFIRMED BEARISH</v>
      </c>
    </row>
    <row r="1723" spans="1:8" ht="13.5" x14ac:dyDescent="0.25">
      <c r="A1723" s="3">
        <f>TITRES_STAT!B1726</f>
        <v>44818</v>
      </c>
      <c r="B1723" s="5">
        <f>TITRES_STAT!C1726</f>
        <v>0.5</v>
      </c>
      <c r="C1723" s="5">
        <f>TITRES_STAT!D1726</f>
        <v>0.5</v>
      </c>
      <c r="D1723" s="5">
        <f>TITRES_STAT!E1726</f>
        <v>6142</v>
      </c>
      <c r="E1723" s="2">
        <f t="shared" si="104"/>
        <v>4790784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NEUTRAL</v>
      </c>
    </row>
    <row r="1724" spans="1:8" ht="13.5" x14ac:dyDescent="0.25">
      <c r="A1724" s="3">
        <f>TITRES_STAT!B1727</f>
        <v>44819</v>
      </c>
      <c r="B1724" s="5">
        <f>TITRES_STAT!C1727</f>
        <v>0.5</v>
      </c>
      <c r="C1724" s="5">
        <f>TITRES_STAT!D1727</f>
        <v>0.5</v>
      </c>
      <c r="D1724" s="5">
        <f>TITRES_STAT!E1727</f>
        <v>200</v>
      </c>
      <c r="E1724" s="2">
        <f t="shared" si="104"/>
        <v>4790784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NEUTRAL</v>
      </c>
    </row>
    <row r="1725" spans="1:8" ht="13.5" x14ac:dyDescent="0.25">
      <c r="A1725" s="3">
        <f>TITRES_STAT!B1728</f>
        <v>44820</v>
      </c>
      <c r="B1725" s="5">
        <f>TITRES_STAT!C1728</f>
        <v>0.5</v>
      </c>
      <c r="C1725" s="5">
        <f>TITRES_STAT!D1728</f>
        <v>0.5</v>
      </c>
      <c r="D1725" s="5">
        <f>TITRES_STAT!E1728</f>
        <v>8791</v>
      </c>
      <c r="E1725" s="2">
        <f t="shared" si="104"/>
        <v>4790784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CONFIRMED BULLISH</v>
      </c>
    </row>
    <row r="1726" spans="1:8" ht="13.5" x14ac:dyDescent="0.25">
      <c r="A1726" s="3">
        <f>TITRES_STAT!B1729</f>
        <v>44823</v>
      </c>
      <c r="B1726" s="5">
        <f>TITRES_STAT!C1729</f>
        <v>0.5</v>
      </c>
      <c r="C1726" s="5">
        <f>TITRES_STAT!D1729</f>
        <v>0.5</v>
      </c>
      <c r="D1726" s="5">
        <f>TITRES_STAT!E1729</f>
        <v>3411</v>
      </c>
      <c r="E1726" s="2">
        <f t="shared" si="104"/>
        <v>4790784</v>
      </c>
      <c r="F1726" s="5" t="str">
        <f t="shared" si="107"/>
        <v>BULLISH</v>
      </c>
      <c r="G1726" s="5" t="str">
        <f t="shared" si="106"/>
        <v>NEUTRAL</v>
      </c>
      <c r="H1726" s="5" t="str">
        <f t="shared" si="105"/>
        <v>CONFIRMED BULLISH</v>
      </c>
    </row>
    <row r="1727" spans="1:8" ht="13.5" x14ac:dyDescent="0.25">
      <c r="A1727" s="3">
        <f>TITRES_STAT!B1730</f>
        <v>44824</v>
      </c>
      <c r="B1727" s="5">
        <f>TITRES_STAT!C1730</f>
        <v>0.5</v>
      </c>
      <c r="C1727" s="5">
        <f>TITRES_STAT!D1730</f>
        <v>0.5</v>
      </c>
      <c r="D1727" s="5">
        <f>TITRES_STAT!E1730</f>
        <v>1087</v>
      </c>
      <c r="E1727" s="2">
        <f t="shared" si="104"/>
        <v>4790784</v>
      </c>
      <c r="F1727" s="5" t="str">
        <f t="shared" si="107"/>
        <v>BULLISH</v>
      </c>
      <c r="G1727" s="5" t="str">
        <f t="shared" si="106"/>
        <v>NEUTRAL</v>
      </c>
      <c r="H1727" s="5" t="str">
        <f t="shared" si="105"/>
        <v>CONFIRMED BULLISH</v>
      </c>
    </row>
    <row r="1728" spans="1:8" ht="13.5" x14ac:dyDescent="0.25">
      <c r="A1728" s="3">
        <f>TITRES_STAT!B1731</f>
        <v>44825</v>
      </c>
      <c r="B1728" s="5">
        <f>TITRES_STAT!C1731</f>
        <v>0.5</v>
      </c>
      <c r="C1728" s="5">
        <f>TITRES_STAT!D1731</f>
        <v>0.5</v>
      </c>
      <c r="D1728" s="5">
        <f>TITRES_STAT!E1731</f>
        <v>6955</v>
      </c>
      <c r="E1728" s="2">
        <f t="shared" si="104"/>
        <v>4790784</v>
      </c>
      <c r="F1728" s="5" t="str">
        <f t="shared" si="107"/>
        <v>NEUTRAL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44826</v>
      </c>
      <c r="B1729" s="5">
        <f>TITRES_STAT!C1732</f>
        <v>0.5</v>
      </c>
      <c r="C1729" s="5">
        <f>TITRES_STAT!D1732</f>
        <v>0.5</v>
      </c>
      <c r="D1729" s="5">
        <f>TITRES_STAT!E1732</f>
        <v>3453</v>
      </c>
      <c r="E1729" s="2">
        <f t="shared" si="104"/>
        <v>4790784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44827</v>
      </c>
      <c r="B1730" s="5">
        <f>TITRES_STAT!C1733</f>
        <v>0.5</v>
      </c>
      <c r="C1730" s="5">
        <f>TITRES_STAT!D1733</f>
        <v>0.5</v>
      </c>
      <c r="D1730" s="5">
        <f>TITRES_STAT!E1733</f>
        <v>2050</v>
      </c>
      <c r="E1730" s="2">
        <f t="shared" si="104"/>
        <v>4790784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44830</v>
      </c>
      <c r="B1731" s="5">
        <f>TITRES_STAT!C1734</f>
        <v>0.5</v>
      </c>
      <c r="C1731" s="5">
        <f>TITRES_STAT!D1734</f>
        <v>0.5</v>
      </c>
      <c r="D1731" s="5">
        <f>TITRES_STAT!E1734</f>
        <v>3402</v>
      </c>
      <c r="E1731" s="2">
        <f t="shared" si="104"/>
        <v>4790784</v>
      </c>
      <c r="F1731" s="5" t="str">
        <f t="shared" si="107"/>
        <v>NEUTRAL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44831</v>
      </c>
      <c r="B1732" s="5">
        <f>TITRES_STAT!C1735</f>
        <v>0.49</v>
      </c>
      <c r="C1732" s="5">
        <f>TITRES_STAT!D1735</f>
        <v>0.49</v>
      </c>
      <c r="D1732" s="5">
        <f>TITRES_STAT!E1735</f>
        <v>14306</v>
      </c>
      <c r="E1732" s="2">
        <f t="shared" ref="E1732:E1795" si="108">IF(B1732&gt;B1731, E1731+D1732, IF(B1732&lt;B1731, E1731-D1732, E1731))</f>
        <v>4776478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CONFIRMED BEARISH</v>
      </c>
    </row>
    <row r="1733" spans="1:8" ht="13.5" x14ac:dyDescent="0.25">
      <c r="A1733" s="3">
        <f>TITRES_STAT!B1736</f>
        <v>44832</v>
      </c>
      <c r="B1733" s="5">
        <f>TITRES_STAT!C1736</f>
        <v>0.49</v>
      </c>
      <c r="C1733" s="5">
        <f>TITRES_STAT!D1736</f>
        <v>0.49</v>
      </c>
      <c r="D1733" s="5">
        <f>TITRES_STAT!E1736</f>
        <v>29442</v>
      </c>
      <c r="E1733" s="2">
        <f t="shared" si="108"/>
        <v>4776478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0.49</v>
      </c>
      <c r="C1734" s="5">
        <f>TITRES_STAT!D1737</f>
        <v>0.49</v>
      </c>
      <c r="D1734" s="5">
        <f>TITRES_STAT!E1737</f>
        <v>14385</v>
      </c>
      <c r="E1734" s="2">
        <f t="shared" si="108"/>
        <v>4776478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0.49</v>
      </c>
      <c r="C1735" s="5">
        <f>TITRES_STAT!D1738</f>
        <v>0.49</v>
      </c>
      <c r="D1735" s="5">
        <f>TITRES_STAT!E1738</f>
        <v>20346</v>
      </c>
      <c r="E1735" s="2">
        <f t="shared" si="108"/>
        <v>4776478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BEARISH</v>
      </c>
    </row>
    <row r="1736" spans="1:8" ht="13.5" x14ac:dyDescent="0.25">
      <c r="A1736" s="3">
        <f>TITRES_STAT!B1739</f>
        <v>44837</v>
      </c>
      <c r="B1736" s="5">
        <f>TITRES_STAT!C1739</f>
        <v>0.49</v>
      </c>
      <c r="C1736" s="5">
        <f>TITRES_STAT!D1739</f>
        <v>0.49</v>
      </c>
      <c r="D1736" s="5">
        <f>TITRES_STAT!E1739</f>
        <v>64498</v>
      </c>
      <c r="E1736" s="2">
        <f t="shared" si="108"/>
        <v>4776478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NEUTRAL</v>
      </c>
      <c r="H1736" s="5" t="str">
        <f t="shared" si="109"/>
        <v>CONFIRMED BEARISH</v>
      </c>
    </row>
    <row r="1737" spans="1:8" ht="13.5" x14ac:dyDescent="0.25">
      <c r="A1737" s="3">
        <f>TITRES_STAT!B1740</f>
        <v>44838</v>
      </c>
      <c r="B1737" s="5">
        <f>TITRES_STAT!C1740</f>
        <v>0.5</v>
      </c>
      <c r="C1737" s="5">
        <f>TITRES_STAT!D1740</f>
        <v>0.5</v>
      </c>
      <c r="D1737" s="5">
        <f>TITRES_STAT!E1740</f>
        <v>2175</v>
      </c>
      <c r="E1737" s="2">
        <f t="shared" si="108"/>
        <v>4778653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CONFIRMED BULLISH</v>
      </c>
    </row>
    <row r="1738" spans="1:8" ht="13.5" x14ac:dyDescent="0.25">
      <c r="A1738" s="3">
        <f>TITRES_STAT!B1741</f>
        <v>44839</v>
      </c>
      <c r="B1738" s="5">
        <f>TITRES_STAT!C1741</f>
        <v>0.5</v>
      </c>
      <c r="C1738" s="5">
        <f>TITRES_STAT!D1741</f>
        <v>0.5</v>
      </c>
      <c r="D1738" s="5">
        <f>TITRES_STAT!E1741</f>
        <v>4150</v>
      </c>
      <c r="E1738" s="2">
        <f t="shared" si="108"/>
        <v>4778653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CONFIRMED BULLISH</v>
      </c>
    </row>
    <row r="1739" spans="1:8" ht="13.5" x14ac:dyDescent="0.25">
      <c r="A1739" s="3">
        <f>TITRES_STAT!B1742</f>
        <v>44840</v>
      </c>
      <c r="B1739" s="5">
        <f>TITRES_STAT!C1742</f>
        <v>0.49</v>
      </c>
      <c r="C1739" s="5">
        <f>TITRES_STAT!D1742</f>
        <v>0.49</v>
      </c>
      <c r="D1739" s="5">
        <f>TITRES_STAT!E1742</f>
        <v>17516</v>
      </c>
      <c r="E1739" s="2">
        <f t="shared" si="108"/>
        <v>4761137</v>
      </c>
      <c r="F1739" s="5" t="str">
        <f t="shared" si="111"/>
        <v>BEARISH</v>
      </c>
      <c r="G1739" s="5" t="str">
        <f t="shared" si="110"/>
        <v>NEUTRAL</v>
      </c>
      <c r="H1739" s="5" t="str">
        <f t="shared" si="109"/>
        <v>NEUTRAL</v>
      </c>
    </row>
    <row r="1740" spans="1:8" ht="13.5" x14ac:dyDescent="0.25">
      <c r="A1740" s="3">
        <f>TITRES_STAT!B1743</f>
        <v>44841</v>
      </c>
      <c r="B1740" s="5">
        <f>TITRES_STAT!C1743</f>
        <v>0.49</v>
      </c>
      <c r="C1740" s="5">
        <f>TITRES_STAT!D1743</f>
        <v>0.49</v>
      </c>
      <c r="D1740" s="5">
        <f>TITRES_STAT!E1743</f>
        <v>5123</v>
      </c>
      <c r="E1740" s="2">
        <f t="shared" si="108"/>
        <v>4761137</v>
      </c>
      <c r="F1740" s="5" t="str">
        <f t="shared" si="111"/>
        <v>BEARISH</v>
      </c>
      <c r="G1740" s="5" t="str">
        <f t="shared" si="110"/>
        <v>NEUTRAL</v>
      </c>
      <c r="H1740" s="5" t="str">
        <f t="shared" si="109"/>
        <v>NEUTRAL</v>
      </c>
    </row>
    <row r="1741" spans="1:8" ht="13.5" x14ac:dyDescent="0.25">
      <c r="A1741" s="3">
        <f>TITRES_STAT!B1744</f>
        <v>44844</v>
      </c>
      <c r="B1741" s="5">
        <f>TITRES_STAT!C1744</f>
        <v>0.48</v>
      </c>
      <c r="C1741" s="5">
        <f>TITRES_STAT!D1744</f>
        <v>0.48</v>
      </c>
      <c r="D1741" s="5">
        <f>TITRES_STAT!E1744</f>
        <v>39527</v>
      </c>
      <c r="E1741" s="2">
        <f t="shared" si="108"/>
        <v>4721610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0.48</v>
      </c>
      <c r="C1742" s="5">
        <f>TITRES_STAT!D1745</f>
        <v>0.48</v>
      </c>
      <c r="D1742" s="5">
        <f>TITRES_STAT!E1745</f>
        <v>50259</v>
      </c>
      <c r="E1742" s="2">
        <f t="shared" si="108"/>
        <v>4721610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CONFIRMED BEARISH</v>
      </c>
    </row>
    <row r="1743" spans="1:8" ht="13.5" x14ac:dyDescent="0.25">
      <c r="A1743" s="3">
        <f>TITRES_STAT!B1746</f>
        <v>44846</v>
      </c>
      <c r="B1743" s="5">
        <f>TITRES_STAT!C1746</f>
        <v>0.48</v>
      </c>
      <c r="C1743" s="5">
        <f>TITRES_STAT!D1746</f>
        <v>0.48</v>
      </c>
      <c r="D1743" s="5">
        <f>TITRES_STAT!E1746</f>
        <v>34000</v>
      </c>
      <c r="E1743" s="2">
        <f t="shared" si="108"/>
        <v>4721610</v>
      </c>
      <c r="F1743" s="5" t="str">
        <f t="shared" si="111"/>
        <v>BEARISH</v>
      </c>
      <c r="G1743" s="5" t="str">
        <f t="shared" si="110"/>
        <v>NEUTRAL</v>
      </c>
      <c r="H1743" s="5" t="str">
        <f t="shared" si="109"/>
        <v>CONFIRMED BEARISH</v>
      </c>
    </row>
    <row r="1744" spans="1:8" ht="13.5" x14ac:dyDescent="0.25">
      <c r="A1744" s="3">
        <f>TITRES_STAT!B1747</f>
        <v>44847</v>
      </c>
      <c r="B1744" s="5">
        <f>TITRES_STAT!C1747</f>
        <v>0.49</v>
      </c>
      <c r="C1744" s="5">
        <f>TITRES_STAT!D1747</f>
        <v>0.49</v>
      </c>
      <c r="D1744" s="5">
        <f>TITRES_STAT!E1747</f>
        <v>20200</v>
      </c>
      <c r="E1744" s="2">
        <f t="shared" si="108"/>
        <v>4741810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NEUTRAL</v>
      </c>
    </row>
    <row r="1745" spans="1:8" ht="13.5" x14ac:dyDescent="0.25">
      <c r="A1745" s="3">
        <f>TITRES_STAT!B1748</f>
        <v>44848</v>
      </c>
      <c r="B1745" s="5">
        <f>TITRES_STAT!C1748</f>
        <v>0.49</v>
      </c>
      <c r="C1745" s="5">
        <f>TITRES_STAT!D1748</f>
        <v>0.49</v>
      </c>
      <c r="D1745" s="5">
        <f>TITRES_STAT!E1748</f>
        <v>36200</v>
      </c>
      <c r="E1745" s="2">
        <f t="shared" si="108"/>
        <v>4741810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44851</v>
      </c>
      <c r="B1746" s="5">
        <f>TITRES_STAT!C1749</f>
        <v>0.49</v>
      </c>
      <c r="C1746" s="5">
        <f>TITRES_STAT!D1749</f>
        <v>0.49</v>
      </c>
      <c r="D1746" s="5">
        <f>TITRES_STAT!E1749</f>
        <v>5307</v>
      </c>
      <c r="E1746" s="2">
        <f t="shared" si="108"/>
        <v>4741810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CONFIRMED BULLISH</v>
      </c>
    </row>
    <row r="1747" spans="1:8" ht="13.5" x14ac:dyDescent="0.25">
      <c r="A1747" s="3">
        <f>TITRES_STAT!B1750</f>
        <v>44852</v>
      </c>
      <c r="B1747" s="5">
        <f>TITRES_STAT!C1750</f>
        <v>0.49</v>
      </c>
      <c r="C1747" s="5">
        <f>TITRES_STAT!D1750</f>
        <v>0.49</v>
      </c>
      <c r="D1747" s="5">
        <f>TITRES_STAT!E1750</f>
        <v>2513</v>
      </c>
      <c r="E1747" s="2">
        <f t="shared" si="108"/>
        <v>4741810</v>
      </c>
      <c r="F1747" s="5" t="str">
        <f t="shared" si="111"/>
        <v>BULLISH</v>
      </c>
      <c r="G1747" s="5" t="str">
        <f t="shared" si="110"/>
        <v>NEUTRAL</v>
      </c>
      <c r="H1747" s="5" t="str">
        <f t="shared" si="109"/>
        <v>CONFIRMED BULLISH</v>
      </c>
    </row>
    <row r="1748" spans="1:8" ht="13.5" x14ac:dyDescent="0.25">
      <c r="A1748" s="3">
        <f>TITRES_STAT!B1751</f>
        <v>44853</v>
      </c>
      <c r="B1748" s="5">
        <f>TITRES_STAT!C1751</f>
        <v>0.48</v>
      </c>
      <c r="C1748" s="5">
        <f>TITRES_STAT!D1751</f>
        <v>0.48</v>
      </c>
      <c r="D1748" s="5">
        <f>TITRES_STAT!E1751</f>
        <v>10000</v>
      </c>
      <c r="E1748" s="2">
        <f t="shared" si="108"/>
        <v>4731810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0.48</v>
      </c>
      <c r="C1749" s="5">
        <f>TITRES_STAT!D1752</f>
        <v>0.48</v>
      </c>
      <c r="D1749" s="5">
        <f>TITRES_STAT!E1752</f>
        <v>39427</v>
      </c>
      <c r="E1749" s="2">
        <f t="shared" si="108"/>
        <v>4731810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0.47</v>
      </c>
      <c r="C1750" s="5">
        <f>TITRES_STAT!D1753</f>
        <v>0.47</v>
      </c>
      <c r="D1750" s="5">
        <f>TITRES_STAT!E1753</f>
        <v>63950</v>
      </c>
      <c r="E1750" s="2">
        <f t="shared" si="108"/>
        <v>4667860</v>
      </c>
      <c r="F1750" s="5" t="str">
        <f t="shared" si="111"/>
        <v>BEARISH</v>
      </c>
      <c r="G1750" s="5" t="str">
        <f t="shared" si="110"/>
        <v>NEUTRAL</v>
      </c>
      <c r="H1750" s="5" t="str">
        <f t="shared" si="109"/>
        <v>CONFIRMED BEARISH</v>
      </c>
    </row>
    <row r="1751" spans="1:8" ht="13.5" x14ac:dyDescent="0.25">
      <c r="A1751" s="3">
        <f>TITRES_STAT!B1754</f>
        <v>44858</v>
      </c>
      <c r="B1751" s="5">
        <f>TITRES_STAT!C1754</f>
        <v>0.48</v>
      </c>
      <c r="C1751" s="5">
        <f>TITRES_STAT!D1754</f>
        <v>0.48</v>
      </c>
      <c r="D1751" s="5">
        <f>TITRES_STAT!E1754</f>
        <v>8132</v>
      </c>
      <c r="E1751" s="2">
        <f t="shared" si="108"/>
        <v>4675992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CONFIRMED BEARISH</v>
      </c>
    </row>
    <row r="1752" spans="1:8" ht="13.5" x14ac:dyDescent="0.25">
      <c r="A1752" s="3">
        <f>TITRES_STAT!B1755</f>
        <v>44859</v>
      </c>
      <c r="B1752" s="5">
        <f>TITRES_STAT!C1755</f>
        <v>0.48</v>
      </c>
      <c r="C1752" s="5">
        <f>TITRES_STAT!D1755</f>
        <v>0.48</v>
      </c>
      <c r="D1752" s="5">
        <f>TITRES_STAT!E1755</f>
        <v>11250</v>
      </c>
      <c r="E1752" s="2">
        <f t="shared" si="108"/>
        <v>4675992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44860</v>
      </c>
      <c r="B1753" s="5">
        <f>TITRES_STAT!C1756</f>
        <v>0.47</v>
      </c>
      <c r="C1753" s="5">
        <f>TITRES_STAT!D1756</f>
        <v>0.47</v>
      </c>
      <c r="D1753" s="5">
        <f>TITRES_STAT!E1756</f>
        <v>13000</v>
      </c>
      <c r="E1753" s="2">
        <f t="shared" si="108"/>
        <v>4662992</v>
      </c>
      <c r="F1753" s="5" t="str">
        <f t="shared" si="111"/>
        <v>BEARISH</v>
      </c>
      <c r="G1753" s="5" t="str">
        <f t="shared" si="110"/>
        <v>NEUTRAL</v>
      </c>
      <c r="H1753" s="5" t="str">
        <f t="shared" si="109"/>
        <v>CONFIRMED BEARISH</v>
      </c>
    </row>
    <row r="1754" spans="1:8" ht="13.5" x14ac:dyDescent="0.25">
      <c r="A1754" s="3">
        <f>TITRES_STAT!B1757</f>
        <v>44861</v>
      </c>
      <c r="B1754" s="5">
        <f>TITRES_STAT!C1757</f>
        <v>0.47</v>
      </c>
      <c r="C1754" s="5">
        <f>TITRES_STAT!D1757</f>
        <v>0.47</v>
      </c>
      <c r="D1754" s="5">
        <f>TITRES_STAT!E1757</f>
        <v>8500</v>
      </c>
      <c r="E1754" s="2">
        <f t="shared" si="108"/>
        <v>4662992</v>
      </c>
      <c r="F1754" s="5" t="str">
        <f t="shared" si="111"/>
        <v>BEARISH</v>
      </c>
      <c r="G1754" s="5" t="str">
        <f t="shared" si="110"/>
        <v>NEUTRAL</v>
      </c>
      <c r="H1754" s="5" t="str">
        <f t="shared" si="109"/>
        <v>CONFIRMED BEARISH</v>
      </c>
    </row>
    <row r="1755" spans="1:8" ht="13.5" x14ac:dyDescent="0.25">
      <c r="A1755" s="3">
        <f>TITRES_STAT!B1758</f>
        <v>44862</v>
      </c>
      <c r="B1755" s="5">
        <f>TITRES_STAT!C1758</f>
        <v>0.47</v>
      </c>
      <c r="C1755" s="5">
        <f>TITRES_STAT!D1758</f>
        <v>0.47</v>
      </c>
      <c r="D1755" s="5">
        <f>TITRES_STAT!E1758</f>
        <v>23099</v>
      </c>
      <c r="E1755" s="2">
        <f t="shared" si="108"/>
        <v>4662992</v>
      </c>
      <c r="F1755" s="5" t="str">
        <f t="shared" si="111"/>
        <v>BEARISH</v>
      </c>
      <c r="G1755" s="5" t="str">
        <f t="shared" si="110"/>
        <v>NEUTRAL</v>
      </c>
      <c r="H1755" s="5" t="str">
        <f t="shared" si="109"/>
        <v>NEUTRAL</v>
      </c>
    </row>
    <row r="1756" spans="1:8" ht="13.5" x14ac:dyDescent="0.25">
      <c r="A1756" s="3">
        <f>TITRES_STAT!B1759</f>
        <v>44865</v>
      </c>
      <c r="B1756" s="5">
        <f>TITRES_STAT!C1759</f>
        <v>0.48</v>
      </c>
      <c r="C1756" s="5">
        <f>TITRES_STAT!D1759</f>
        <v>0.48</v>
      </c>
      <c r="D1756" s="5">
        <f>TITRES_STAT!E1759</f>
        <v>4939</v>
      </c>
      <c r="E1756" s="2">
        <f t="shared" si="108"/>
        <v>4667931</v>
      </c>
      <c r="F1756" s="5" t="str">
        <f t="shared" si="111"/>
        <v>BEARISH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44866</v>
      </c>
      <c r="B1757" s="5">
        <f>TITRES_STAT!C1760</f>
        <v>0.49</v>
      </c>
      <c r="C1757" s="5">
        <f>TITRES_STAT!D1760</f>
        <v>0.49</v>
      </c>
      <c r="D1757" s="5">
        <f>TITRES_STAT!E1760</f>
        <v>9045</v>
      </c>
      <c r="E1757" s="2">
        <f t="shared" si="108"/>
        <v>4676976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CONFIRMED BULLISH</v>
      </c>
    </row>
    <row r="1758" spans="1:8" ht="13.5" x14ac:dyDescent="0.25">
      <c r="A1758" s="3">
        <f>TITRES_STAT!B1761</f>
        <v>44867</v>
      </c>
      <c r="B1758" s="5">
        <f>TITRES_STAT!C1761</f>
        <v>0.48</v>
      </c>
      <c r="C1758" s="5">
        <f>TITRES_STAT!D1761</f>
        <v>0.48</v>
      </c>
      <c r="D1758" s="5">
        <f>TITRES_STAT!E1761</f>
        <v>12050</v>
      </c>
      <c r="E1758" s="2">
        <f t="shared" si="108"/>
        <v>4664926</v>
      </c>
      <c r="F1758" s="5" t="str">
        <f t="shared" si="111"/>
        <v>BULLISH</v>
      </c>
      <c r="G1758" s="5" t="str">
        <f t="shared" si="110"/>
        <v>NEUTRAL</v>
      </c>
      <c r="H1758" s="5" t="str">
        <f t="shared" si="109"/>
        <v>CONFIRMED BULLISH</v>
      </c>
    </row>
    <row r="1759" spans="1:8" ht="13.5" x14ac:dyDescent="0.25">
      <c r="A1759" s="3">
        <f>TITRES_STAT!B1762</f>
        <v>44868</v>
      </c>
      <c r="B1759" s="5">
        <f>TITRES_STAT!C1762</f>
        <v>0.46</v>
      </c>
      <c r="C1759" s="5">
        <f>TITRES_STAT!D1762</f>
        <v>0.46</v>
      </c>
      <c r="D1759" s="5">
        <f>TITRES_STAT!E1762</f>
        <v>46227</v>
      </c>
      <c r="E1759" s="2">
        <f t="shared" si="108"/>
        <v>4618699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CONFIRMED BEARISH</v>
      </c>
    </row>
    <row r="1760" spans="1:8" ht="13.5" x14ac:dyDescent="0.25">
      <c r="A1760" s="3">
        <f>TITRES_STAT!B1763</f>
        <v>44869</v>
      </c>
      <c r="B1760" s="5">
        <f>TITRES_STAT!C1763</f>
        <v>0.47</v>
      </c>
      <c r="C1760" s="5">
        <f>TITRES_STAT!D1763</f>
        <v>0.47</v>
      </c>
      <c r="D1760" s="5">
        <f>TITRES_STAT!E1763</f>
        <v>10035</v>
      </c>
      <c r="E1760" s="2">
        <f t="shared" si="108"/>
        <v>4628734</v>
      </c>
      <c r="F1760" s="5" t="str">
        <f t="shared" si="111"/>
        <v>BEARISH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44872</v>
      </c>
      <c r="B1761" s="5">
        <f>TITRES_STAT!C1764</f>
        <v>0.48</v>
      </c>
      <c r="C1761" s="5">
        <f>TITRES_STAT!D1764</f>
        <v>0.48</v>
      </c>
      <c r="D1761" s="5">
        <f>TITRES_STAT!E1764</f>
        <v>11300</v>
      </c>
      <c r="E1761" s="2">
        <f t="shared" si="108"/>
        <v>4640034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44873</v>
      </c>
      <c r="B1762" s="5">
        <f>TITRES_STAT!C1765</f>
        <v>0.48</v>
      </c>
      <c r="C1762" s="5">
        <f>TITRES_STAT!D1765</f>
        <v>0.48</v>
      </c>
      <c r="D1762" s="5">
        <f>TITRES_STAT!E1765</f>
        <v>32</v>
      </c>
      <c r="E1762" s="2">
        <f t="shared" si="108"/>
        <v>4640034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0.48</v>
      </c>
      <c r="C1763" s="5">
        <f>TITRES_STAT!D1766</f>
        <v>0.48</v>
      </c>
      <c r="D1763" s="5">
        <f>TITRES_STAT!E1766</f>
        <v>10250</v>
      </c>
      <c r="E1763" s="2">
        <f t="shared" si="108"/>
        <v>4640034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NEUTRAL</v>
      </c>
    </row>
    <row r="1764" spans="1:8" ht="13.5" x14ac:dyDescent="0.25">
      <c r="A1764" s="3">
        <f>TITRES_STAT!B1767</f>
        <v>44875</v>
      </c>
      <c r="B1764" s="5">
        <f>TITRES_STAT!C1767</f>
        <v>0.47</v>
      </c>
      <c r="C1764" s="5">
        <f>TITRES_STAT!D1767</f>
        <v>0.47</v>
      </c>
      <c r="D1764" s="5">
        <f>TITRES_STAT!E1767</f>
        <v>2005</v>
      </c>
      <c r="E1764" s="2">
        <f t="shared" si="108"/>
        <v>4638029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CONFIRMED BULLISH</v>
      </c>
    </row>
    <row r="1765" spans="1:8" ht="13.5" x14ac:dyDescent="0.25">
      <c r="A1765" s="3">
        <f>TITRES_STAT!B1768</f>
        <v>44876</v>
      </c>
      <c r="B1765" s="5">
        <f>TITRES_STAT!C1768</f>
        <v>0.49</v>
      </c>
      <c r="C1765" s="5">
        <f>TITRES_STAT!D1768</f>
        <v>0.49</v>
      </c>
      <c r="D1765" s="5">
        <f>TITRES_STAT!E1768</f>
        <v>2020</v>
      </c>
      <c r="E1765" s="2">
        <f t="shared" si="108"/>
        <v>4640049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CONFIRMED BULLISH</v>
      </c>
    </row>
    <row r="1766" spans="1:8" ht="13.5" x14ac:dyDescent="0.25">
      <c r="A1766" s="3">
        <f>TITRES_STAT!B1769</f>
        <v>44879</v>
      </c>
      <c r="B1766" s="5">
        <f>TITRES_STAT!C1769</f>
        <v>0.49</v>
      </c>
      <c r="C1766" s="5">
        <f>TITRES_STAT!D1769</f>
        <v>0.49</v>
      </c>
      <c r="D1766" s="5">
        <f>TITRES_STAT!E1769</f>
        <v>7130</v>
      </c>
      <c r="E1766" s="2">
        <f t="shared" si="108"/>
        <v>4640049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0.5</v>
      </c>
      <c r="C1767" s="5">
        <f>TITRES_STAT!D1770</f>
        <v>0.5</v>
      </c>
      <c r="D1767" s="5">
        <f>TITRES_STAT!E1770</f>
        <v>1709</v>
      </c>
      <c r="E1767" s="2">
        <f t="shared" si="108"/>
        <v>4641758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CONFIRMED BULLISH</v>
      </c>
    </row>
    <row r="1768" spans="1:8" ht="13.5" x14ac:dyDescent="0.25">
      <c r="A1768" s="3">
        <f>TITRES_STAT!B1771</f>
        <v>44881</v>
      </c>
      <c r="B1768" s="5">
        <f>TITRES_STAT!C1771</f>
        <v>0.5</v>
      </c>
      <c r="C1768" s="5">
        <f>TITRES_STAT!D1771</f>
        <v>0.5</v>
      </c>
      <c r="D1768" s="5">
        <f>TITRES_STAT!E1771</f>
        <v>1000</v>
      </c>
      <c r="E1768" s="2">
        <f t="shared" si="108"/>
        <v>4641758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CONFIRMED BULLISH</v>
      </c>
    </row>
    <row r="1769" spans="1:8" ht="13.5" x14ac:dyDescent="0.25">
      <c r="A1769" s="3">
        <f>TITRES_STAT!B1772</f>
        <v>44882</v>
      </c>
      <c r="B1769" s="5">
        <f>TITRES_STAT!C1772</f>
        <v>0.5</v>
      </c>
      <c r="C1769" s="5">
        <f>TITRES_STAT!D1772</f>
        <v>0.5</v>
      </c>
      <c r="D1769" s="5">
        <f>TITRES_STAT!E1772</f>
        <v>4000</v>
      </c>
      <c r="E1769" s="2">
        <f t="shared" si="108"/>
        <v>4641758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0.48</v>
      </c>
      <c r="C1770" s="5">
        <f>TITRES_STAT!D1773</f>
        <v>0.48</v>
      </c>
      <c r="D1770" s="5">
        <f>TITRES_STAT!E1773</f>
        <v>0</v>
      </c>
      <c r="E1770" s="2">
        <f t="shared" si="108"/>
        <v>4641758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BULLISH DIVERGENCE</v>
      </c>
    </row>
    <row r="1771" spans="1:8" ht="13.5" x14ac:dyDescent="0.25">
      <c r="A1771" s="3">
        <f>TITRES_STAT!B1774</f>
        <v>44886</v>
      </c>
      <c r="B1771" s="5">
        <f>TITRES_STAT!C1774</f>
        <v>0.48</v>
      </c>
      <c r="C1771" s="5">
        <f>TITRES_STAT!D1774</f>
        <v>0.48</v>
      </c>
      <c r="D1771" s="5">
        <f>TITRES_STAT!E1774</f>
        <v>3449</v>
      </c>
      <c r="E1771" s="2">
        <f t="shared" si="108"/>
        <v>4641758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BULLISH DIVERGENCE</v>
      </c>
    </row>
    <row r="1772" spans="1:8" ht="13.5" x14ac:dyDescent="0.25">
      <c r="A1772" s="3">
        <f>TITRES_STAT!B1775</f>
        <v>44887</v>
      </c>
      <c r="B1772" s="5">
        <f>TITRES_STAT!C1775</f>
        <v>0.47</v>
      </c>
      <c r="C1772" s="5">
        <f>TITRES_STAT!D1775</f>
        <v>0.47</v>
      </c>
      <c r="D1772" s="5">
        <f>TITRES_STAT!E1775</f>
        <v>500</v>
      </c>
      <c r="E1772" s="2">
        <f t="shared" si="108"/>
        <v>4641258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0.47</v>
      </c>
      <c r="C1773" s="5">
        <f>TITRES_STAT!D1776</f>
        <v>0.47</v>
      </c>
      <c r="D1773" s="5">
        <f>TITRES_STAT!E1776</f>
        <v>19307</v>
      </c>
      <c r="E1773" s="2">
        <f t="shared" si="108"/>
        <v>4641258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CONFIRMED BEARISH</v>
      </c>
    </row>
    <row r="1774" spans="1:8" ht="13.5" x14ac:dyDescent="0.25">
      <c r="A1774" s="3">
        <f>TITRES_STAT!B1777</f>
        <v>44889</v>
      </c>
      <c r="B1774" s="5">
        <f>TITRES_STAT!C1777</f>
        <v>0.47</v>
      </c>
      <c r="C1774" s="5">
        <f>TITRES_STAT!D1777</f>
        <v>0.47</v>
      </c>
      <c r="D1774" s="5">
        <f>TITRES_STAT!E1777</f>
        <v>12500</v>
      </c>
      <c r="E1774" s="2">
        <f t="shared" si="108"/>
        <v>4641258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0.47</v>
      </c>
      <c r="C1775" s="5">
        <f>TITRES_STAT!D1778</f>
        <v>0.47</v>
      </c>
      <c r="D1775" s="5">
        <f>TITRES_STAT!E1778</f>
        <v>614</v>
      </c>
      <c r="E1775" s="2">
        <f t="shared" si="108"/>
        <v>4641258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0.47</v>
      </c>
      <c r="C1776" s="5">
        <f>TITRES_STAT!D1779</f>
        <v>0.47</v>
      </c>
      <c r="D1776" s="5">
        <f>TITRES_STAT!E1779</f>
        <v>19898</v>
      </c>
      <c r="E1776" s="2">
        <f t="shared" si="108"/>
        <v>4641258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CONFIRMED BEARISH</v>
      </c>
    </row>
    <row r="1777" spans="1:8" ht="13.5" x14ac:dyDescent="0.25">
      <c r="A1777" s="3">
        <f>TITRES_STAT!B1780</f>
        <v>44894</v>
      </c>
      <c r="B1777" s="5">
        <f>TITRES_STAT!C1780</f>
        <v>0.47</v>
      </c>
      <c r="C1777" s="5">
        <f>TITRES_STAT!D1780</f>
        <v>0.47</v>
      </c>
      <c r="D1777" s="5">
        <f>TITRES_STAT!E1780</f>
        <v>15490</v>
      </c>
      <c r="E1777" s="2">
        <f t="shared" si="108"/>
        <v>4641258</v>
      </c>
      <c r="F1777" s="5" t="str">
        <f t="shared" si="111"/>
        <v>NEUTRAL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44895</v>
      </c>
      <c r="B1778" s="5">
        <f>TITRES_STAT!C1781</f>
        <v>0.47</v>
      </c>
      <c r="C1778" s="5">
        <f>TITRES_STAT!D1781</f>
        <v>0.47</v>
      </c>
      <c r="D1778" s="5">
        <f>TITRES_STAT!E1781</f>
        <v>10000</v>
      </c>
      <c r="E1778" s="2">
        <f t="shared" si="108"/>
        <v>4641258</v>
      </c>
      <c r="F1778" s="5" t="str">
        <f t="shared" si="111"/>
        <v>NEUTRAL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0.48</v>
      </c>
      <c r="C1779" s="5">
        <f>TITRES_STAT!D1782</f>
        <v>0.48</v>
      </c>
      <c r="D1779" s="5">
        <f>TITRES_STAT!E1782</f>
        <v>100</v>
      </c>
      <c r="E1779" s="2">
        <f t="shared" si="108"/>
        <v>4641358</v>
      </c>
      <c r="F1779" s="5" t="str">
        <f t="shared" si="111"/>
        <v>BULLISH</v>
      </c>
      <c r="G1779" s="5" t="str">
        <f t="shared" si="110"/>
        <v>NEUTRAL</v>
      </c>
      <c r="H1779" s="5" t="str">
        <f t="shared" si="109"/>
        <v>CONFIRMED BULLISH</v>
      </c>
    </row>
    <row r="1780" spans="1:8" ht="13.5" x14ac:dyDescent="0.25">
      <c r="A1780" s="3">
        <f>TITRES_STAT!B1783</f>
        <v>44897</v>
      </c>
      <c r="B1780" s="5">
        <f>TITRES_STAT!C1783</f>
        <v>0.48</v>
      </c>
      <c r="C1780" s="5">
        <f>TITRES_STAT!D1783</f>
        <v>0.48</v>
      </c>
      <c r="D1780" s="5">
        <f>TITRES_STAT!E1783</f>
        <v>1870</v>
      </c>
      <c r="E1780" s="2">
        <f t="shared" si="108"/>
        <v>4641358</v>
      </c>
      <c r="F1780" s="5" t="str">
        <f t="shared" si="111"/>
        <v>BULLISH</v>
      </c>
      <c r="G1780" s="5" t="str">
        <f t="shared" si="110"/>
        <v>NEUTRAL</v>
      </c>
      <c r="H1780" s="5" t="str">
        <f t="shared" si="109"/>
        <v>CONFIRMED BULLISH</v>
      </c>
    </row>
    <row r="1781" spans="1:8" ht="13.5" x14ac:dyDescent="0.25">
      <c r="A1781" s="3">
        <f>TITRES_STAT!B1784</f>
        <v>44900</v>
      </c>
      <c r="B1781" s="5">
        <f>TITRES_STAT!C1784</f>
        <v>0.48</v>
      </c>
      <c r="C1781" s="5">
        <f>TITRES_STAT!D1784</f>
        <v>0.48</v>
      </c>
      <c r="D1781" s="5">
        <f>TITRES_STAT!E1784</f>
        <v>0</v>
      </c>
      <c r="E1781" s="2">
        <f t="shared" si="108"/>
        <v>4641358</v>
      </c>
      <c r="F1781" s="5" t="str">
        <f t="shared" si="111"/>
        <v>BULLISH</v>
      </c>
      <c r="G1781" s="5" t="str">
        <f t="shared" si="110"/>
        <v>NEUTRAL</v>
      </c>
      <c r="H1781" s="5" t="str">
        <f t="shared" si="109"/>
        <v>CONFIRMED BULLISH</v>
      </c>
    </row>
    <row r="1782" spans="1:8" ht="13.5" x14ac:dyDescent="0.25">
      <c r="A1782" s="3">
        <f>TITRES_STAT!B1785</f>
        <v>44901</v>
      </c>
      <c r="B1782" s="5">
        <f>TITRES_STAT!C1785</f>
        <v>0.48</v>
      </c>
      <c r="C1782" s="5">
        <f>TITRES_STAT!D1785</f>
        <v>0.48</v>
      </c>
      <c r="D1782" s="5">
        <f>TITRES_STAT!E1785</f>
        <v>2050</v>
      </c>
      <c r="E1782" s="2">
        <f t="shared" si="108"/>
        <v>4641358</v>
      </c>
      <c r="F1782" s="5" t="str">
        <f t="shared" si="111"/>
        <v>BULLISH</v>
      </c>
      <c r="G1782" s="5" t="str">
        <f t="shared" si="110"/>
        <v>NEUTRAL</v>
      </c>
      <c r="H1782" s="5" t="str">
        <f t="shared" si="109"/>
        <v>CONFIRMED BULLISH</v>
      </c>
    </row>
    <row r="1783" spans="1:8" ht="13.5" x14ac:dyDescent="0.25">
      <c r="A1783" s="3">
        <f>TITRES_STAT!B1786</f>
        <v>44902</v>
      </c>
      <c r="B1783" s="5">
        <f>TITRES_STAT!C1786</f>
        <v>0.47</v>
      </c>
      <c r="C1783" s="5">
        <f>TITRES_STAT!D1786</f>
        <v>0.47</v>
      </c>
      <c r="D1783" s="5">
        <f>TITRES_STAT!E1786</f>
        <v>15000</v>
      </c>
      <c r="E1783" s="2">
        <f t="shared" si="108"/>
        <v>4626358</v>
      </c>
      <c r="F1783" s="5" t="str">
        <f t="shared" si="111"/>
        <v>BEARISH</v>
      </c>
      <c r="G1783" s="5" t="str">
        <f t="shared" si="110"/>
        <v>NEUTRAL</v>
      </c>
      <c r="H1783" s="5" t="str">
        <f t="shared" si="109"/>
        <v>NEUTRAL</v>
      </c>
    </row>
    <row r="1784" spans="1:8" ht="13.5" x14ac:dyDescent="0.25">
      <c r="A1784" s="3">
        <f>TITRES_STAT!B1787</f>
        <v>44903</v>
      </c>
      <c r="B1784" s="5">
        <f>TITRES_STAT!C1787</f>
        <v>0.48</v>
      </c>
      <c r="C1784" s="5">
        <f>TITRES_STAT!D1787</f>
        <v>0.48</v>
      </c>
      <c r="D1784" s="5">
        <f>TITRES_STAT!E1787</f>
        <v>1344</v>
      </c>
      <c r="E1784" s="2">
        <f t="shared" si="108"/>
        <v>4627702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0.47</v>
      </c>
      <c r="C1785" s="5">
        <f>TITRES_STAT!D1788</f>
        <v>0.47</v>
      </c>
      <c r="D1785" s="5">
        <f>TITRES_STAT!E1788</f>
        <v>10453</v>
      </c>
      <c r="E1785" s="2">
        <f t="shared" si="108"/>
        <v>4617249</v>
      </c>
      <c r="F1785" s="5" t="str">
        <f t="shared" si="111"/>
        <v>BEARISH</v>
      </c>
      <c r="G1785" s="5" t="str">
        <f t="shared" si="110"/>
        <v>NEUTRAL</v>
      </c>
      <c r="H1785" s="5" t="str">
        <f t="shared" si="109"/>
        <v>CONFIRMED BEARISH</v>
      </c>
    </row>
    <row r="1786" spans="1:8" ht="13.5" x14ac:dyDescent="0.25">
      <c r="A1786" s="3">
        <f>TITRES_STAT!B1789</f>
        <v>44907</v>
      </c>
      <c r="B1786" s="5">
        <f>TITRES_STAT!C1789</f>
        <v>0.48</v>
      </c>
      <c r="C1786" s="5">
        <f>TITRES_STAT!D1789</f>
        <v>0.48</v>
      </c>
      <c r="D1786" s="5">
        <f>TITRES_STAT!E1789</f>
        <v>934</v>
      </c>
      <c r="E1786" s="2">
        <f t="shared" si="108"/>
        <v>4618183</v>
      </c>
      <c r="F1786" s="5" t="str">
        <f t="shared" si="111"/>
        <v>BEARISH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44908</v>
      </c>
      <c r="B1787" s="5">
        <f>TITRES_STAT!C1790</f>
        <v>0.48</v>
      </c>
      <c r="C1787" s="5">
        <f>TITRES_STAT!D1790</f>
        <v>0.48</v>
      </c>
      <c r="D1787" s="5">
        <f>TITRES_STAT!E1790</f>
        <v>3891</v>
      </c>
      <c r="E1787" s="2">
        <f t="shared" si="108"/>
        <v>4618183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NEUTRAL</v>
      </c>
    </row>
    <row r="1788" spans="1:8" ht="13.5" x14ac:dyDescent="0.25">
      <c r="A1788" s="3">
        <f>TITRES_STAT!B1791</f>
        <v>44909</v>
      </c>
      <c r="B1788" s="5">
        <f>TITRES_STAT!C1791</f>
        <v>0.48</v>
      </c>
      <c r="C1788" s="5">
        <f>TITRES_STAT!D1791</f>
        <v>0.48</v>
      </c>
      <c r="D1788" s="5">
        <f>TITRES_STAT!E1791</f>
        <v>11640</v>
      </c>
      <c r="E1788" s="2">
        <f t="shared" si="108"/>
        <v>4618183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BEARISH DIVERGENCE</v>
      </c>
    </row>
    <row r="1789" spans="1:8" ht="13.5" x14ac:dyDescent="0.25">
      <c r="A1789" s="3">
        <f>TITRES_STAT!B1792</f>
        <v>44910</v>
      </c>
      <c r="B1789" s="5">
        <f>TITRES_STAT!C1792</f>
        <v>0.48</v>
      </c>
      <c r="C1789" s="5">
        <f>TITRES_STAT!D1792</f>
        <v>0.48</v>
      </c>
      <c r="D1789" s="5">
        <f>TITRES_STAT!E1792</f>
        <v>493</v>
      </c>
      <c r="E1789" s="2">
        <f t="shared" si="108"/>
        <v>4618183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NEUTRAL</v>
      </c>
    </row>
    <row r="1790" spans="1:8" ht="13.5" x14ac:dyDescent="0.25">
      <c r="A1790" s="3">
        <f>TITRES_STAT!B1793</f>
        <v>44911</v>
      </c>
      <c r="B1790" s="5">
        <f>TITRES_STAT!C1793</f>
        <v>0.48</v>
      </c>
      <c r="C1790" s="5">
        <f>TITRES_STAT!D1793</f>
        <v>0.48</v>
      </c>
      <c r="D1790" s="5">
        <f>TITRES_STAT!E1793</f>
        <v>1531</v>
      </c>
      <c r="E1790" s="2">
        <f t="shared" si="108"/>
        <v>4618183</v>
      </c>
      <c r="F1790" s="5" t="str">
        <f t="shared" si="111"/>
        <v>BULLISH</v>
      </c>
      <c r="G1790" s="5" t="str">
        <f t="shared" si="110"/>
        <v>NEUTRAL</v>
      </c>
      <c r="H1790" s="5" t="str">
        <f t="shared" si="109"/>
        <v>CONFIRMED BULLISH</v>
      </c>
    </row>
    <row r="1791" spans="1:8" ht="13.5" x14ac:dyDescent="0.25">
      <c r="A1791" s="3">
        <f>TITRES_STAT!B1794</f>
        <v>44914</v>
      </c>
      <c r="B1791" s="5">
        <f>TITRES_STAT!C1794</f>
        <v>0.48</v>
      </c>
      <c r="C1791" s="5">
        <f>TITRES_STAT!D1794</f>
        <v>0.48</v>
      </c>
      <c r="D1791" s="5">
        <f>TITRES_STAT!E1794</f>
        <v>1443</v>
      </c>
      <c r="E1791" s="2">
        <f t="shared" si="108"/>
        <v>4618183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44915</v>
      </c>
      <c r="B1792" s="5">
        <f>TITRES_STAT!C1795</f>
        <v>0.47</v>
      </c>
      <c r="C1792" s="5">
        <f>TITRES_STAT!D1795</f>
        <v>0.47</v>
      </c>
      <c r="D1792" s="5">
        <f>TITRES_STAT!E1795</f>
        <v>4500</v>
      </c>
      <c r="E1792" s="2">
        <f t="shared" si="108"/>
        <v>4613683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0.47</v>
      </c>
      <c r="C1793" s="5">
        <f>TITRES_STAT!D1796</f>
        <v>0.47</v>
      </c>
      <c r="D1793" s="5">
        <f>TITRES_STAT!E1796</f>
        <v>819</v>
      </c>
      <c r="E1793" s="2">
        <f t="shared" si="108"/>
        <v>4613683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0.47</v>
      </c>
      <c r="C1794" s="5">
        <f>TITRES_STAT!D1797</f>
        <v>0.47</v>
      </c>
      <c r="D1794" s="5">
        <f>TITRES_STAT!E1797</f>
        <v>100</v>
      </c>
      <c r="E1794" s="2">
        <f t="shared" si="108"/>
        <v>4613683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0.49</v>
      </c>
      <c r="C1795" s="5">
        <f>TITRES_STAT!D1798</f>
        <v>0.49</v>
      </c>
      <c r="D1795" s="5">
        <f>TITRES_STAT!E1798</f>
        <v>101</v>
      </c>
      <c r="E1795" s="2">
        <f t="shared" si="108"/>
        <v>4613784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BEARISH DIVERGENCE</v>
      </c>
    </row>
    <row r="1796" spans="1:8" ht="13.5" x14ac:dyDescent="0.25">
      <c r="A1796" s="3">
        <f>TITRES_STAT!B1799</f>
        <v>44921</v>
      </c>
      <c r="B1796" s="5">
        <f>TITRES_STAT!C1799</f>
        <v>0.49</v>
      </c>
      <c r="C1796" s="5">
        <f>TITRES_STAT!D1799</f>
        <v>0.49</v>
      </c>
      <c r="D1796" s="5">
        <f>TITRES_STAT!E1799</f>
        <v>760</v>
      </c>
      <c r="E1796" s="2">
        <f t="shared" ref="E1796:E1859" si="112">IF(B1796&gt;B1795, E1795+D1796, IF(B1796&lt;B1795, E1795-D1796, E1795))</f>
        <v>4613784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BEARISH DIVERGENCE</v>
      </c>
    </row>
    <row r="1797" spans="1:8" ht="13.5" x14ac:dyDescent="0.25">
      <c r="A1797" s="3">
        <f>TITRES_STAT!B1800</f>
        <v>44922</v>
      </c>
      <c r="B1797" s="5">
        <f>TITRES_STAT!C1800</f>
        <v>0.47</v>
      </c>
      <c r="C1797" s="5">
        <f>TITRES_STAT!D1800</f>
        <v>0.47</v>
      </c>
      <c r="D1797" s="5">
        <f>TITRES_STAT!E1800</f>
        <v>2005</v>
      </c>
      <c r="E1797" s="2">
        <f t="shared" si="112"/>
        <v>4611779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NEUTRAL</v>
      </c>
    </row>
    <row r="1798" spans="1:8" ht="13.5" x14ac:dyDescent="0.25">
      <c r="A1798" s="3">
        <f>TITRES_STAT!B1801</f>
        <v>44923</v>
      </c>
      <c r="B1798" s="5">
        <f>TITRES_STAT!C1801</f>
        <v>0.47</v>
      </c>
      <c r="C1798" s="5">
        <f>TITRES_STAT!D1801</f>
        <v>0.47</v>
      </c>
      <c r="D1798" s="5">
        <f>TITRES_STAT!E1801</f>
        <v>3254</v>
      </c>
      <c r="E1798" s="2">
        <f t="shared" si="112"/>
        <v>4611779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5">
        <f>TITRES_STAT!C1802</f>
        <v>0.47</v>
      </c>
      <c r="C1799" s="5">
        <f>TITRES_STAT!D1802</f>
        <v>0.47</v>
      </c>
      <c r="D1799" s="5">
        <f>TITRES_STAT!E1802</f>
        <v>191</v>
      </c>
      <c r="E1799" s="2">
        <f t="shared" si="112"/>
        <v>4611779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NEUTRAL</v>
      </c>
    </row>
    <row r="1800" spans="1:8" ht="13.5" x14ac:dyDescent="0.25">
      <c r="A1800" s="3">
        <f>TITRES_STAT!B1803</f>
        <v>44925</v>
      </c>
      <c r="B1800" s="5">
        <f>TITRES_STAT!C1803</f>
        <v>0.48</v>
      </c>
      <c r="C1800" s="5">
        <f>TITRES_STAT!D1803</f>
        <v>0.48</v>
      </c>
      <c r="D1800" s="5">
        <f>TITRES_STAT!E1803</f>
        <v>3568</v>
      </c>
      <c r="E1800" s="2">
        <f t="shared" si="112"/>
        <v>4615347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BULLISH DIVERGENCE</v>
      </c>
    </row>
    <row r="1801" spans="1:8" ht="13.5" x14ac:dyDescent="0.25">
      <c r="A1801" s="3">
        <f>TITRES_STAT!B1804</f>
        <v>44928</v>
      </c>
      <c r="B1801" s="5">
        <f>TITRES_STAT!C1804</f>
        <v>0.46</v>
      </c>
      <c r="C1801" s="5">
        <f>TITRES_STAT!D1804</f>
        <v>0.46</v>
      </c>
      <c r="D1801" s="5">
        <f>TITRES_STAT!E1804</f>
        <v>10797</v>
      </c>
      <c r="E1801" s="2">
        <f t="shared" si="112"/>
        <v>4604550</v>
      </c>
      <c r="F1801" s="5" t="str">
        <f t="shared" si="115"/>
        <v>BEARISH</v>
      </c>
      <c r="G1801" s="5" t="str">
        <f t="shared" si="114"/>
        <v>NEUTRAL</v>
      </c>
      <c r="H1801" s="5" t="str">
        <f t="shared" si="113"/>
        <v>CONFIRMED BEARISH</v>
      </c>
    </row>
    <row r="1802" spans="1:8" ht="13.5" x14ac:dyDescent="0.25">
      <c r="A1802" s="3">
        <f>TITRES_STAT!B1805</f>
        <v>44929</v>
      </c>
      <c r="B1802" s="5">
        <f>TITRES_STAT!C1805</f>
        <v>0.46</v>
      </c>
      <c r="C1802" s="5">
        <f>TITRES_STAT!D1805</f>
        <v>0.46</v>
      </c>
      <c r="D1802" s="5">
        <f>TITRES_STAT!E1805</f>
        <v>5660</v>
      </c>
      <c r="E1802" s="2">
        <f t="shared" si="112"/>
        <v>4604550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CONFIRMED BEARISH</v>
      </c>
    </row>
    <row r="1803" spans="1:8" ht="13.5" x14ac:dyDescent="0.25">
      <c r="A1803" s="3">
        <f>TITRES_STAT!B1806</f>
        <v>44930</v>
      </c>
      <c r="B1803" s="5">
        <f>TITRES_STAT!C1806</f>
        <v>0.47</v>
      </c>
      <c r="C1803" s="5">
        <f>TITRES_STAT!D1806</f>
        <v>0.47</v>
      </c>
      <c r="D1803" s="5">
        <f>TITRES_STAT!E1806</f>
        <v>3545</v>
      </c>
      <c r="E1803" s="2">
        <f t="shared" si="112"/>
        <v>4608095</v>
      </c>
      <c r="F1803" s="5" t="str">
        <f t="shared" si="115"/>
        <v>BEARISH</v>
      </c>
      <c r="G1803" s="5" t="str">
        <f t="shared" si="114"/>
        <v>NEUTRAL</v>
      </c>
      <c r="H1803" s="5" t="str">
        <f t="shared" si="113"/>
        <v>NEUTRAL</v>
      </c>
    </row>
    <row r="1804" spans="1:8" ht="13.5" x14ac:dyDescent="0.25">
      <c r="A1804" s="3">
        <f>TITRES_STAT!B1807</f>
        <v>44931</v>
      </c>
      <c r="B1804" s="5">
        <f>TITRES_STAT!C1807</f>
        <v>0.46</v>
      </c>
      <c r="C1804" s="5">
        <f>TITRES_STAT!D1807</f>
        <v>0.46</v>
      </c>
      <c r="D1804" s="5">
        <f>TITRES_STAT!E1807</f>
        <v>10218</v>
      </c>
      <c r="E1804" s="2">
        <f t="shared" si="112"/>
        <v>4597877</v>
      </c>
      <c r="F1804" s="5" t="str">
        <f t="shared" si="115"/>
        <v>BEARISH</v>
      </c>
      <c r="G1804" s="5" t="str">
        <f t="shared" si="114"/>
        <v>NEUTRAL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0.48</v>
      </c>
      <c r="C1805" s="5">
        <f>TITRES_STAT!D1808</f>
        <v>0.48</v>
      </c>
      <c r="D1805" s="5">
        <f>TITRES_STAT!E1808</f>
        <v>3009</v>
      </c>
      <c r="E1805" s="2">
        <f t="shared" si="112"/>
        <v>4600886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0.48</v>
      </c>
      <c r="C1806" s="5">
        <f>TITRES_STAT!D1809</f>
        <v>0.48</v>
      </c>
      <c r="D1806" s="5">
        <f>TITRES_STAT!E1809</f>
        <v>20035</v>
      </c>
      <c r="E1806" s="2">
        <f t="shared" si="112"/>
        <v>4600886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BEARISH DIVERGENCE</v>
      </c>
    </row>
    <row r="1807" spans="1:8" ht="13.5" x14ac:dyDescent="0.25">
      <c r="A1807" s="3">
        <f>TITRES_STAT!B1810</f>
        <v>44936</v>
      </c>
      <c r="B1807" s="5">
        <f>TITRES_STAT!C1810</f>
        <v>0.47</v>
      </c>
      <c r="C1807" s="5">
        <f>TITRES_STAT!D1810</f>
        <v>0.47</v>
      </c>
      <c r="D1807" s="5">
        <f>TITRES_STAT!E1810</f>
        <v>27055</v>
      </c>
      <c r="E1807" s="2">
        <f t="shared" si="112"/>
        <v>4573831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BEARISH DIVERGENCE</v>
      </c>
    </row>
    <row r="1808" spans="1:8" ht="13.5" x14ac:dyDescent="0.25">
      <c r="A1808" s="3">
        <f>TITRES_STAT!B1811</f>
        <v>44937</v>
      </c>
      <c r="B1808" s="5">
        <f>TITRES_STAT!C1811</f>
        <v>0.46</v>
      </c>
      <c r="C1808" s="5">
        <f>TITRES_STAT!D1811</f>
        <v>0.46</v>
      </c>
      <c r="D1808" s="5">
        <f>TITRES_STAT!E1811</f>
        <v>49600</v>
      </c>
      <c r="E1808" s="2">
        <f t="shared" si="112"/>
        <v>4524231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CONFIRMED BEARISH</v>
      </c>
    </row>
    <row r="1809" spans="1:8" ht="13.5" x14ac:dyDescent="0.25">
      <c r="A1809" s="3">
        <f>TITRES_STAT!B1812</f>
        <v>44938</v>
      </c>
      <c r="B1809" s="5">
        <f>TITRES_STAT!C1812</f>
        <v>0.46</v>
      </c>
      <c r="C1809" s="5">
        <f>TITRES_STAT!D1812</f>
        <v>0.46</v>
      </c>
      <c r="D1809" s="5">
        <f>TITRES_STAT!E1812</f>
        <v>19567</v>
      </c>
      <c r="E1809" s="2">
        <f t="shared" si="112"/>
        <v>4524231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NEUTRAL</v>
      </c>
    </row>
    <row r="1810" spans="1:8" ht="13.5" x14ac:dyDescent="0.25">
      <c r="A1810" s="3">
        <f>TITRES_STAT!B1813</f>
        <v>44939</v>
      </c>
      <c r="B1810" s="5">
        <f>TITRES_STAT!C1813</f>
        <v>0.44</v>
      </c>
      <c r="C1810" s="5">
        <f>TITRES_STAT!D1813</f>
        <v>0.44</v>
      </c>
      <c r="D1810" s="5">
        <f>TITRES_STAT!E1813</f>
        <v>35104</v>
      </c>
      <c r="E1810" s="2">
        <f t="shared" si="112"/>
        <v>4489127</v>
      </c>
      <c r="F1810" s="5" t="str">
        <f t="shared" si="115"/>
        <v>BEARISH</v>
      </c>
      <c r="G1810" s="5" t="str">
        <f t="shared" si="114"/>
        <v>WEAK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0.44</v>
      </c>
      <c r="C1811" s="5">
        <f>TITRES_STAT!D1814</f>
        <v>0.44</v>
      </c>
      <c r="D1811" s="5">
        <f>TITRES_STAT!E1814</f>
        <v>67111</v>
      </c>
      <c r="E1811" s="2">
        <f t="shared" si="112"/>
        <v>4489127</v>
      </c>
      <c r="F1811" s="5" t="str">
        <f t="shared" si="115"/>
        <v>BEARISH</v>
      </c>
      <c r="G1811" s="5" t="str">
        <f t="shared" si="114"/>
        <v>WEAK</v>
      </c>
      <c r="H1811" s="5" t="str">
        <f t="shared" si="113"/>
        <v>CONFIRMED BEARISH</v>
      </c>
    </row>
    <row r="1812" spans="1:8" ht="13.5" x14ac:dyDescent="0.25">
      <c r="A1812" s="3">
        <f>TITRES_STAT!B1815</f>
        <v>44943</v>
      </c>
      <c r="B1812" s="5">
        <f>TITRES_STAT!C1815</f>
        <v>0.43</v>
      </c>
      <c r="C1812" s="5">
        <f>TITRES_STAT!D1815</f>
        <v>0.43</v>
      </c>
      <c r="D1812" s="5">
        <f>TITRES_STAT!E1815</f>
        <v>14356</v>
      </c>
      <c r="E1812" s="2">
        <f t="shared" si="112"/>
        <v>4474771</v>
      </c>
      <c r="F1812" s="5" t="str">
        <f t="shared" si="115"/>
        <v>BEARISH</v>
      </c>
      <c r="G1812" s="5" t="str">
        <f t="shared" si="114"/>
        <v>WEAK</v>
      </c>
      <c r="H1812" s="5" t="str">
        <f t="shared" si="113"/>
        <v>CONFIRMED BEARISH</v>
      </c>
    </row>
    <row r="1813" spans="1:8" ht="13.5" x14ac:dyDescent="0.25">
      <c r="A1813" s="3">
        <f>TITRES_STAT!B1816</f>
        <v>44944</v>
      </c>
      <c r="B1813" s="5">
        <f>TITRES_STAT!C1816</f>
        <v>0.42</v>
      </c>
      <c r="C1813" s="5">
        <f>TITRES_STAT!D1816</f>
        <v>0.42</v>
      </c>
      <c r="D1813" s="5">
        <f>TITRES_STAT!E1816</f>
        <v>42412</v>
      </c>
      <c r="E1813" s="2">
        <f t="shared" si="112"/>
        <v>4432359</v>
      </c>
      <c r="F1813" s="5" t="str">
        <f t="shared" si="115"/>
        <v>BEARISH</v>
      </c>
      <c r="G1813" s="5" t="str">
        <f t="shared" si="114"/>
        <v>WEAK</v>
      </c>
      <c r="H1813" s="5" t="str">
        <f t="shared" si="113"/>
        <v>CONFIRMED BEARISH</v>
      </c>
    </row>
    <row r="1814" spans="1:8" ht="13.5" x14ac:dyDescent="0.25">
      <c r="A1814" s="3">
        <f>TITRES_STAT!B1817</f>
        <v>44945</v>
      </c>
      <c r="B1814" s="5">
        <f>TITRES_STAT!C1817</f>
        <v>0.43</v>
      </c>
      <c r="C1814" s="5">
        <f>TITRES_STAT!D1817</f>
        <v>0.43</v>
      </c>
      <c r="D1814" s="5">
        <f>TITRES_STAT!E1817</f>
        <v>22894</v>
      </c>
      <c r="E1814" s="2">
        <f t="shared" si="112"/>
        <v>4455253</v>
      </c>
      <c r="F1814" s="5" t="str">
        <f t="shared" si="115"/>
        <v>BEARISH</v>
      </c>
      <c r="G1814" s="5" t="str">
        <f t="shared" si="114"/>
        <v>NEUTRAL</v>
      </c>
      <c r="H1814" s="5" t="str">
        <f t="shared" si="113"/>
        <v>CONFIRMED BEARISH</v>
      </c>
    </row>
    <row r="1815" spans="1:8" ht="13.5" x14ac:dyDescent="0.25">
      <c r="A1815" s="3">
        <f>TITRES_STAT!B1818</f>
        <v>44946</v>
      </c>
      <c r="B1815" s="5">
        <f>TITRES_STAT!C1818</f>
        <v>0.42</v>
      </c>
      <c r="C1815" s="5">
        <f>TITRES_STAT!D1818</f>
        <v>0.42</v>
      </c>
      <c r="D1815" s="5">
        <f>TITRES_STAT!E1818</f>
        <v>34864</v>
      </c>
      <c r="E1815" s="2">
        <f t="shared" si="112"/>
        <v>4420389</v>
      </c>
      <c r="F1815" s="5" t="str">
        <f t="shared" si="115"/>
        <v>BEARISH</v>
      </c>
      <c r="G1815" s="5" t="str">
        <f t="shared" si="114"/>
        <v>NEUTRAL</v>
      </c>
      <c r="H1815" s="5" t="str">
        <f t="shared" si="113"/>
        <v>CONFIRMED BEARISH</v>
      </c>
    </row>
    <row r="1816" spans="1:8" ht="13.5" x14ac:dyDescent="0.25">
      <c r="A1816" s="3">
        <f>TITRES_STAT!B1819</f>
        <v>44949</v>
      </c>
      <c r="B1816" s="5">
        <f>TITRES_STAT!C1819</f>
        <v>0.43</v>
      </c>
      <c r="C1816" s="5">
        <f>TITRES_STAT!D1819</f>
        <v>0.43</v>
      </c>
      <c r="D1816" s="5">
        <f>TITRES_STAT!E1819</f>
        <v>1000</v>
      </c>
      <c r="E1816" s="2">
        <f t="shared" si="112"/>
        <v>4421389</v>
      </c>
      <c r="F1816" s="5" t="str">
        <f t="shared" si="115"/>
        <v>BEARISH</v>
      </c>
      <c r="G1816" s="5" t="str">
        <f t="shared" si="114"/>
        <v>NEUTRAL</v>
      </c>
      <c r="H1816" s="5" t="str">
        <f t="shared" si="113"/>
        <v>CONFIRMED BEARISH</v>
      </c>
    </row>
    <row r="1817" spans="1:8" ht="13.5" x14ac:dyDescent="0.25">
      <c r="A1817" s="3">
        <f>TITRES_STAT!B1820</f>
        <v>44950</v>
      </c>
      <c r="B1817" s="5">
        <f>TITRES_STAT!C1820</f>
        <v>0.42</v>
      </c>
      <c r="C1817" s="5">
        <f>TITRES_STAT!D1820</f>
        <v>0.42</v>
      </c>
      <c r="D1817" s="5">
        <f>TITRES_STAT!E1820</f>
        <v>19929</v>
      </c>
      <c r="E1817" s="2">
        <f t="shared" si="112"/>
        <v>4401460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0.43</v>
      </c>
      <c r="C1818" s="5">
        <f>TITRES_STAT!D1821</f>
        <v>0.43</v>
      </c>
      <c r="D1818" s="5">
        <f>TITRES_STAT!E1821</f>
        <v>10000</v>
      </c>
      <c r="E1818" s="2">
        <f t="shared" si="112"/>
        <v>4411460</v>
      </c>
      <c r="F1818" s="5" t="str">
        <f t="shared" si="115"/>
        <v>BEARISH</v>
      </c>
      <c r="G1818" s="5" t="str">
        <f t="shared" si="114"/>
        <v>NEUTRAL</v>
      </c>
      <c r="H1818" s="5" t="str">
        <f t="shared" si="113"/>
        <v>BEARISH DIVERGENCE</v>
      </c>
    </row>
    <row r="1819" spans="1:8" ht="13.5" x14ac:dyDescent="0.25">
      <c r="A1819" s="3">
        <f>TITRES_STAT!B1822</f>
        <v>44952</v>
      </c>
      <c r="B1819" s="5">
        <f>TITRES_STAT!C1822</f>
        <v>0.43</v>
      </c>
      <c r="C1819" s="5">
        <f>TITRES_STAT!D1822</f>
        <v>0.43</v>
      </c>
      <c r="D1819" s="5">
        <f>TITRES_STAT!E1822</f>
        <v>7020</v>
      </c>
      <c r="E1819" s="2">
        <f t="shared" si="112"/>
        <v>4411460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NEUTRAL</v>
      </c>
    </row>
    <row r="1820" spans="1:8" ht="13.5" x14ac:dyDescent="0.25">
      <c r="A1820" s="3">
        <f>TITRES_STAT!B1823</f>
        <v>44953</v>
      </c>
      <c r="B1820" s="5">
        <f>TITRES_STAT!C1823</f>
        <v>0.43</v>
      </c>
      <c r="C1820" s="5">
        <f>TITRES_STAT!D1823</f>
        <v>0.43</v>
      </c>
      <c r="D1820" s="5">
        <f>TITRES_STAT!E1823</f>
        <v>70398</v>
      </c>
      <c r="E1820" s="2">
        <f t="shared" si="112"/>
        <v>4411460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BEARISH DIVERGENCE</v>
      </c>
    </row>
    <row r="1821" spans="1:8" ht="13.5" x14ac:dyDescent="0.25">
      <c r="A1821" s="3">
        <f>TITRES_STAT!B1824</f>
        <v>44956</v>
      </c>
      <c r="B1821" s="5">
        <f>TITRES_STAT!C1824</f>
        <v>0.44</v>
      </c>
      <c r="C1821" s="5">
        <f>TITRES_STAT!D1824</f>
        <v>0.44</v>
      </c>
      <c r="D1821" s="5">
        <f>TITRES_STAT!E1824</f>
        <v>6460</v>
      </c>
      <c r="E1821" s="2">
        <f t="shared" si="112"/>
        <v>4417920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BEARISH DIVERGENCE</v>
      </c>
    </row>
    <row r="1822" spans="1:8" ht="13.5" x14ac:dyDescent="0.25">
      <c r="A1822" s="3">
        <f>TITRES_STAT!B1825</f>
        <v>44957</v>
      </c>
      <c r="B1822" s="5">
        <f>TITRES_STAT!C1825</f>
        <v>0.44</v>
      </c>
      <c r="C1822" s="5">
        <f>TITRES_STAT!D1825</f>
        <v>0.44</v>
      </c>
      <c r="D1822" s="5">
        <f>TITRES_STAT!E1825</f>
        <v>5117</v>
      </c>
      <c r="E1822" s="2">
        <f t="shared" si="112"/>
        <v>4417920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CONFIRMED BULLISH</v>
      </c>
    </row>
    <row r="1823" spans="1:8" ht="13.5" x14ac:dyDescent="0.25">
      <c r="A1823" s="3">
        <f>TITRES_STAT!B1826</f>
        <v>44958</v>
      </c>
      <c r="B1823" s="5">
        <f>TITRES_STAT!C1826</f>
        <v>0.44</v>
      </c>
      <c r="C1823" s="5">
        <f>TITRES_STAT!D1826</f>
        <v>0.44</v>
      </c>
      <c r="D1823" s="5">
        <f>TITRES_STAT!E1826</f>
        <v>27740</v>
      </c>
      <c r="E1823" s="2">
        <f t="shared" si="112"/>
        <v>4417920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CONFIRMED BULLISH</v>
      </c>
    </row>
    <row r="1824" spans="1:8" ht="13.5" x14ac:dyDescent="0.25">
      <c r="A1824" s="3">
        <f>TITRES_STAT!B1827</f>
        <v>44959</v>
      </c>
      <c r="B1824" s="5">
        <f>TITRES_STAT!C1827</f>
        <v>0.43</v>
      </c>
      <c r="C1824" s="5">
        <f>TITRES_STAT!D1827</f>
        <v>0.43</v>
      </c>
      <c r="D1824" s="5">
        <f>TITRES_STAT!E1827</f>
        <v>3500</v>
      </c>
      <c r="E1824" s="2">
        <f t="shared" si="112"/>
        <v>4414420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NEUTRAL</v>
      </c>
    </row>
    <row r="1825" spans="1:8" ht="13.5" x14ac:dyDescent="0.25">
      <c r="A1825" s="3">
        <f>TITRES_STAT!B1828</f>
        <v>44960</v>
      </c>
      <c r="B1825" s="5">
        <f>TITRES_STAT!C1828</f>
        <v>0.44</v>
      </c>
      <c r="C1825" s="5">
        <f>TITRES_STAT!D1828</f>
        <v>0.44</v>
      </c>
      <c r="D1825" s="5">
        <f>TITRES_STAT!E1828</f>
        <v>5970</v>
      </c>
      <c r="E1825" s="2">
        <f t="shared" si="112"/>
        <v>4420390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44963</v>
      </c>
      <c r="B1826" s="5">
        <f>TITRES_STAT!C1829</f>
        <v>0.44</v>
      </c>
      <c r="C1826" s="5">
        <f>TITRES_STAT!D1829</f>
        <v>0.44</v>
      </c>
      <c r="D1826" s="5">
        <f>TITRES_STAT!E1829</f>
        <v>2200</v>
      </c>
      <c r="E1826" s="2">
        <f t="shared" si="112"/>
        <v>4420390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NEUTRAL</v>
      </c>
    </row>
    <row r="1827" spans="1:8" ht="13.5" x14ac:dyDescent="0.25">
      <c r="A1827" s="3">
        <f>TITRES_STAT!B1830</f>
        <v>44964</v>
      </c>
      <c r="B1827" s="5">
        <f>TITRES_STAT!C1830</f>
        <v>0.45</v>
      </c>
      <c r="C1827" s="5">
        <f>TITRES_STAT!D1830</f>
        <v>0.45</v>
      </c>
      <c r="D1827" s="5">
        <f>TITRES_STAT!E1830</f>
        <v>101</v>
      </c>
      <c r="E1827" s="2">
        <f t="shared" si="112"/>
        <v>4420491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0.45</v>
      </c>
      <c r="C1828" s="5">
        <f>TITRES_STAT!D1831</f>
        <v>0.45</v>
      </c>
      <c r="D1828" s="5">
        <f>TITRES_STAT!E1831</f>
        <v>10070</v>
      </c>
      <c r="E1828" s="2">
        <f t="shared" si="112"/>
        <v>4420491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0.45</v>
      </c>
      <c r="C1829" s="5">
        <f>TITRES_STAT!D1832</f>
        <v>0.45</v>
      </c>
      <c r="D1829" s="5">
        <f>TITRES_STAT!E1832</f>
        <v>8010</v>
      </c>
      <c r="E1829" s="2">
        <f t="shared" si="112"/>
        <v>4420491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44967</v>
      </c>
      <c r="B1830" s="5">
        <f>TITRES_STAT!C1833</f>
        <v>0.45</v>
      </c>
      <c r="C1830" s="5">
        <f>TITRES_STAT!D1833</f>
        <v>0.45</v>
      </c>
      <c r="D1830" s="5">
        <f>TITRES_STAT!E1833</f>
        <v>23540</v>
      </c>
      <c r="E1830" s="2">
        <f t="shared" si="112"/>
        <v>4420491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44970</v>
      </c>
      <c r="B1831" s="5">
        <f>TITRES_STAT!C1834</f>
        <v>0.45</v>
      </c>
      <c r="C1831" s="5">
        <f>TITRES_STAT!D1834</f>
        <v>0.45</v>
      </c>
      <c r="D1831" s="5">
        <f>TITRES_STAT!E1834</f>
        <v>5094</v>
      </c>
      <c r="E1831" s="2">
        <f t="shared" si="112"/>
        <v>4420491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44971</v>
      </c>
      <c r="B1832" s="5">
        <f>TITRES_STAT!C1835</f>
        <v>0.45</v>
      </c>
      <c r="C1832" s="5">
        <f>TITRES_STAT!D1835</f>
        <v>0.45</v>
      </c>
      <c r="D1832" s="5">
        <f>TITRES_STAT!E1835</f>
        <v>104</v>
      </c>
      <c r="E1832" s="2">
        <f t="shared" si="112"/>
        <v>4420491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44972</v>
      </c>
      <c r="B1833" s="5">
        <f>TITRES_STAT!C1836</f>
        <v>0.45</v>
      </c>
      <c r="C1833" s="5">
        <f>TITRES_STAT!D1836</f>
        <v>0.45</v>
      </c>
      <c r="D1833" s="5">
        <f>TITRES_STAT!E1836</f>
        <v>14542</v>
      </c>
      <c r="E1833" s="2">
        <f t="shared" si="112"/>
        <v>4420491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0.43</v>
      </c>
      <c r="C1834" s="5">
        <f>TITRES_STAT!D1837</f>
        <v>0.43</v>
      </c>
      <c r="D1834" s="5">
        <f>TITRES_STAT!E1837</f>
        <v>7025</v>
      </c>
      <c r="E1834" s="2">
        <f t="shared" si="112"/>
        <v>4413466</v>
      </c>
      <c r="F1834" s="5" t="str">
        <f t="shared" si="115"/>
        <v>BEARISH</v>
      </c>
      <c r="G1834" s="5" t="str">
        <f t="shared" si="114"/>
        <v>NEUTRAL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0.44</v>
      </c>
      <c r="C1835" s="5">
        <f>TITRES_STAT!D1838</f>
        <v>0.44</v>
      </c>
      <c r="D1835" s="5">
        <f>TITRES_STAT!E1838</f>
        <v>0</v>
      </c>
      <c r="E1835" s="2">
        <f t="shared" si="112"/>
        <v>4413466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CONFIRMED BEARISH</v>
      </c>
    </row>
    <row r="1836" spans="1:8" ht="13.5" x14ac:dyDescent="0.25">
      <c r="A1836" s="3">
        <f>TITRES_STAT!B1839</f>
        <v>44977</v>
      </c>
      <c r="B1836" s="5">
        <f>TITRES_STAT!C1839</f>
        <v>0.44</v>
      </c>
      <c r="C1836" s="5">
        <f>TITRES_STAT!D1839</f>
        <v>0.44</v>
      </c>
      <c r="D1836" s="5">
        <f>TITRES_STAT!E1839</f>
        <v>0</v>
      </c>
      <c r="E1836" s="2">
        <f t="shared" si="112"/>
        <v>4413466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0.44</v>
      </c>
      <c r="C1837" s="5">
        <f>TITRES_STAT!D1840</f>
        <v>0.44</v>
      </c>
      <c r="D1837" s="5">
        <f>TITRES_STAT!E1840</f>
        <v>244</v>
      </c>
      <c r="E1837" s="2">
        <f t="shared" si="112"/>
        <v>4413466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0.44</v>
      </c>
      <c r="C1838" s="5">
        <f>TITRES_STAT!D1841</f>
        <v>0.44</v>
      </c>
      <c r="D1838" s="5">
        <f>TITRES_STAT!E1841</f>
        <v>4812</v>
      </c>
      <c r="E1838" s="2">
        <f t="shared" si="112"/>
        <v>4413466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0.43</v>
      </c>
      <c r="C1839" s="5">
        <f>TITRES_STAT!D1842</f>
        <v>0.43</v>
      </c>
      <c r="D1839" s="5">
        <f>TITRES_STAT!E1842</f>
        <v>0</v>
      </c>
      <c r="E1839" s="2">
        <f t="shared" si="112"/>
        <v>4413466</v>
      </c>
      <c r="F1839" s="5" t="str">
        <f t="shared" si="115"/>
        <v>NEUTRAL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44981</v>
      </c>
      <c r="B1840" s="5">
        <f>TITRES_STAT!C1843</f>
        <v>0.43</v>
      </c>
      <c r="C1840" s="5">
        <f>TITRES_STAT!D1843</f>
        <v>0.43</v>
      </c>
      <c r="D1840" s="5">
        <f>TITRES_STAT!E1843</f>
        <v>18800</v>
      </c>
      <c r="E1840" s="2">
        <f t="shared" si="112"/>
        <v>4413466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44984</v>
      </c>
      <c r="B1841" s="5">
        <f>TITRES_STAT!C1844</f>
        <v>0.44</v>
      </c>
      <c r="C1841" s="5">
        <f>TITRES_STAT!D1844</f>
        <v>0.44</v>
      </c>
      <c r="D1841" s="5">
        <f>TITRES_STAT!E1844</f>
        <v>44</v>
      </c>
      <c r="E1841" s="2">
        <f t="shared" si="112"/>
        <v>4413510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0.44</v>
      </c>
      <c r="C1842" s="5">
        <f>TITRES_STAT!D1845</f>
        <v>0.44</v>
      </c>
      <c r="D1842" s="5">
        <f>TITRES_STAT!E1845</f>
        <v>677</v>
      </c>
      <c r="E1842" s="2">
        <f t="shared" si="112"/>
        <v>4413510</v>
      </c>
      <c r="F1842" s="5" t="str">
        <f t="shared" si="115"/>
        <v>BULLISH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0.44</v>
      </c>
      <c r="C1843" s="5">
        <f>TITRES_STAT!D1846</f>
        <v>0.44</v>
      </c>
      <c r="D1843" s="5">
        <f>TITRES_STAT!E1846</f>
        <v>24581</v>
      </c>
      <c r="E1843" s="2">
        <f t="shared" si="112"/>
        <v>4413510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0.44</v>
      </c>
      <c r="C1844" s="5">
        <f>TITRES_STAT!D1847</f>
        <v>0.44</v>
      </c>
      <c r="D1844" s="5">
        <f>TITRES_STAT!E1847</f>
        <v>7850</v>
      </c>
      <c r="E1844" s="2">
        <f t="shared" si="112"/>
        <v>4413510</v>
      </c>
      <c r="F1844" s="5" t="str">
        <f t="shared" si="115"/>
        <v>BULLISH</v>
      </c>
      <c r="G1844" s="5" t="str">
        <f t="shared" si="114"/>
        <v>NEUTRAL</v>
      </c>
      <c r="H1844" s="5" t="str">
        <f t="shared" si="113"/>
        <v>CONFIRMED BULLISH</v>
      </c>
    </row>
    <row r="1845" spans="1:8" ht="13.5" x14ac:dyDescent="0.25">
      <c r="A1845" s="3">
        <f>TITRES_STAT!B1848</f>
        <v>44988</v>
      </c>
      <c r="B1845" s="5">
        <f>TITRES_STAT!C1848</f>
        <v>0.43</v>
      </c>
      <c r="C1845" s="5">
        <f>TITRES_STAT!D1848</f>
        <v>0.43</v>
      </c>
      <c r="D1845" s="5">
        <f>TITRES_STAT!E1848</f>
        <v>24012</v>
      </c>
      <c r="E1845" s="2">
        <f t="shared" si="112"/>
        <v>4389498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0.42</v>
      </c>
      <c r="C1846" s="5">
        <f>TITRES_STAT!D1849</f>
        <v>0.42</v>
      </c>
      <c r="D1846" s="5">
        <f>TITRES_STAT!E1849</f>
        <v>25000</v>
      </c>
      <c r="E1846" s="2">
        <f t="shared" si="112"/>
        <v>4364498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0.42</v>
      </c>
      <c r="C1847" s="5">
        <f>TITRES_STAT!D1850</f>
        <v>0.42</v>
      </c>
      <c r="D1847" s="5">
        <f>TITRES_STAT!E1850</f>
        <v>8927</v>
      </c>
      <c r="E1847" s="2">
        <f t="shared" si="112"/>
        <v>4364498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0.42</v>
      </c>
      <c r="C1848" s="5">
        <f>TITRES_STAT!D1851</f>
        <v>0.42</v>
      </c>
      <c r="D1848" s="5">
        <f>TITRES_STAT!E1851</f>
        <v>5872</v>
      </c>
      <c r="E1848" s="2">
        <f t="shared" si="112"/>
        <v>4364498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0.42</v>
      </c>
      <c r="C1849" s="5">
        <f>TITRES_STAT!D1852</f>
        <v>0.42</v>
      </c>
      <c r="D1849" s="5">
        <f>TITRES_STAT!E1852</f>
        <v>9083</v>
      </c>
      <c r="E1849" s="2">
        <f t="shared" si="112"/>
        <v>4364498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0.42</v>
      </c>
      <c r="C1850" s="5">
        <f>TITRES_STAT!D1853</f>
        <v>0.42</v>
      </c>
      <c r="D1850" s="5">
        <f>TITRES_STAT!E1853</f>
        <v>2000</v>
      </c>
      <c r="E1850" s="2">
        <f t="shared" si="112"/>
        <v>4364498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0.42</v>
      </c>
      <c r="C1851" s="5">
        <f>TITRES_STAT!D1854</f>
        <v>0.42</v>
      </c>
      <c r="D1851" s="5">
        <f>TITRES_STAT!E1854</f>
        <v>3875</v>
      </c>
      <c r="E1851" s="2">
        <f t="shared" si="112"/>
        <v>4364498</v>
      </c>
      <c r="F1851" s="5" t="str">
        <f t="shared" si="115"/>
        <v>NEUTRAL</v>
      </c>
      <c r="G1851" s="5" t="str">
        <f t="shared" si="114"/>
        <v>NEUTRAL</v>
      </c>
      <c r="H1851" s="5" t="str">
        <f t="shared" si="113"/>
        <v>NEUTRAL</v>
      </c>
    </row>
    <row r="1852" spans="1:8" ht="13.5" x14ac:dyDescent="0.25">
      <c r="A1852" s="3">
        <f>TITRES_STAT!B1855</f>
        <v>44999</v>
      </c>
      <c r="B1852" s="5">
        <f>TITRES_STAT!C1855</f>
        <v>0.41</v>
      </c>
      <c r="C1852" s="5">
        <f>TITRES_STAT!D1855</f>
        <v>0.41</v>
      </c>
      <c r="D1852" s="5">
        <f>TITRES_STAT!E1855</f>
        <v>30479</v>
      </c>
      <c r="E1852" s="2">
        <f t="shared" si="112"/>
        <v>4334019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0.41</v>
      </c>
      <c r="C1853" s="5">
        <f>TITRES_STAT!D1856</f>
        <v>0.41</v>
      </c>
      <c r="D1853" s="5">
        <f>TITRES_STAT!E1856</f>
        <v>52210</v>
      </c>
      <c r="E1853" s="2">
        <f t="shared" si="112"/>
        <v>4334019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0.4</v>
      </c>
      <c r="C1854" s="5">
        <f>TITRES_STAT!D1857</f>
        <v>0.4</v>
      </c>
      <c r="D1854" s="5">
        <f>TITRES_STAT!E1857</f>
        <v>34497</v>
      </c>
      <c r="E1854" s="2">
        <f t="shared" si="112"/>
        <v>4299522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0.4</v>
      </c>
      <c r="C1855" s="5">
        <f>TITRES_STAT!D1858</f>
        <v>0.4</v>
      </c>
      <c r="D1855" s="5">
        <f>TITRES_STAT!E1858</f>
        <v>4985</v>
      </c>
      <c r="E1855" s="2">
        <f t="shared" si="112"/>
        <v>4299522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0.39</v>
      </c>
      <c r="C1856" s="5">
        <f>TITRES_STAT!D1859</f>
        <v>0.39</v>
      </c>
      <c r="D1856" s="5">
        <f>TITRES_STAT!E1859</f>
        <v>32000</v>
      </c>
      <c r="E1856" s="2">
        <f t="shared" si="112"/>
        <v>4267522</v>
      </c>
      <c r="F1856" s="5" t="str">
        <f t="shared" si="115"/>
        <v>BEARISH</v>
      </c>
      <c r="G1856" s="5" t="str">
        <f t="shared" si="114"/>
        <v>WEAK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0.39</v>
      </c>
      <c r="C1857" s="5">
        <f>TITRES_STAT!D1860</f>
        <v>0.39</v>
      </c>
      <c r="D1857" s="5">
        <f>TITRES_STAT!E1860</f>
        <v>887</v>
      </c>
      <c r="E1857" s="2">
        <f t="shared" si="112"/>
        <v>4267522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0.39</v>
      </c>
      <c r="C1858" s="5">
        <f>TITRES_STAT!D1861</f>
        <v>0.39</v>
      </c>
      <c r="D1858" s="5">
        <f>TITRES_STAT!E1861</f>
        <v>0</v>
      </c>
      <c r="E1858" s="2">
        <f t="shared" si="112"/>
        <v>4267522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45009</v>
      </c>
      <c r="B1859" s="5">
        <f>TITRES_STAT!C1862</f>
        <v>0.4</v>
      </c>
      <c r="C1859" s="5">
        <f>TITRES_STAT!D1862</f>
        <v>0.4</v>
      </c>
      <c r="D1859" s="5">
        <f>TITRES_STAT!E1862</f>
        <v>6000</v>
      </c>
      <c r="E1859" s="2">
        <f t="shared" si="112"/>
        <v>4273522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45012</v>
      </c>
      <c r="B1860" s="5">
        <f>TITRES_STAT!C1863</f>
        <v>0.4</v>
      </c>
      <c r="C1860" s="5">
        <f>TITRES_STAT!D1863</f>
        <v>0.4</v>
      </c>
      <c r="D1860" s="5">
        <f>TITRES_STAT!E1863</f>
        <v>0</v>
      </c>
      <c r="E1860" s="2">
        <f t="shared" ref="E1860:E1923" si="116">IF(B1860&gt;B1859, E1859+D1860, IF(B1860&lt;B1859, E1859-D1860, E1859))</f>
        <v>4273522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45013</v>
      </c>
      <c r="B1861" s="5">
        <f>TITRES_STAT!C1864</f>
        <v>0.41</v>
      </c>
      <c r="C1861" s="5">
        <f>TITRES_STAT!D1864</f>
        <v>0.41</v>
      </c>
      <c r="D1861" s="5">
        <f>TITRES_STAT!E1864</f>
        <v>12133</v>
      </c>
      <c r="E1861" s="2">
        <f t="shared" si="116"/>
        <v>4285655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CONFIRMED BULLISH</v>
      </c>
    </row>
    <row r="1862" spans="1:8" ht="13.5" x14ac:dyDescent="0.25">
      <c r="A1862" s="3">
        <f>TITRES_STAT!B1865</f>
        <v>45014</v>
      </c>
      <c r="B1862" s="5">
        <f>TITRES_STAT!C1865</f>
        <v>0.42</v>
      </c>
      <c r="C1862" s="5">
        <f>TITRES_STAT!D1865</f>
        <v>0.42</v>
      </c>
      <c r="D1862" s="5">
        <f>TITRES_STAT!E1865</f>
        <v>0</v>
      </c>
      <c r="E1862" s="2">
        <f t="shared" si="116"/>
        <v>4285655</v>
      </c>
      <c r="F1862" s="5" t="str">
        <f t="shared" si="115"/>
        <v>BULLISH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45015</v>
      </c>
      <c r="B1863" s="5">
        <f>TITRES_STAT!C1866</f>
        <v>0.42</v>
      </c>
      <c r="C1863" s="5">
        <f>TITRES_STAT!D1866</f>
        <v>0.42</v>
      </c>
      <c r="D1863" s="5">
        <f>TITRES_STAT!E1866</f>
        <v>1860</v>
      </c>
      <c r="E1863" s="2">
        <f t="shared" si="116"/>
        <v>4285655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BULLISH</v>
      </c>
    </row>
    <row r="1864" spans="1:8" ht="13.5" x14ac:dyDescent="0.25">
      <c r="A1864" s="3">
        <f>TITRES_STAT!B1867</f>
        <v>45016</v>
      </c>
      <c r="B1864" s="5">
        <f>TITRES_STAT!C1867</f>
        <v>0.42</v>
      </c>
      <c r="C1864" s="5">
        <f>TITRES_STAT!D1867</f>
        <v>0.42</v>
      </c>
      <c r="D1864" s="5">
        <f>TITRES_STAT!E1867</f>
        <v>9364</v>
      </c>
      <c r="E1864" s="2">
        <f t="shared" si="116"/>
        <v>4285655</v>
      </c>
      <c r="F1864" s="5" t="str">
        <f t="shared" ref="F1864:F1927" si="119">IF(E1864&gt;E1859,"BULLISH",IF(E1864&lt;E1859,"BEARISH","NEUTRAL"))</f>
        <v>BULLISH</v>
      </c>
      <c r="G1864" s="5" t="str">
        <f t="shared" si="118"/>
        <v>NEUTRAL</v>
      </c>
      <c r="H1864" s="5" t="str">
        <f t="shared" si="117"/>
        <v>CONFIRMED BULLISH</v>
      </c>
    </row>
    <row r="1865" spans="1:8" ht="13.5" x14ac:dyDescent="0.25">
      <c r="A1865" s="3">
        <f>TITRES_STAT!B1868</f>
        <v>45019</v>
      </c>
      <c r="B1865" s="5">
        <f>TITRES_STAT!C1868</f>
        <v>0.42</v>
      </c>
      <c r="C1865" s="5">
        <f>TITRES_STAT!D1868</f>
        <v>0.42</v>
      </c>
      <c r="D1865" s="5">
        <f>TITRES_STAT!E1868</f>
        <v>4910</v>
      </c>
      <c r="E1865" s="2">
        <f t="shared" si="116"/>
        <v>4285655</v>
      </c>
      <c r="F1865" s="5" t="str">
        <f t="shared" si="119"/>
        <v>BULLISH</v>
      </c>
      <c r="G1865" s="5" t="str">
        <f t="shared" si="118"/>
        <v>NEUTRAL</v>
      </c>
      <c r="H1865" s="5" t="str">
        <f t="shared" si="117"/>
        <v>CONFIRMED BULLISH</v>
      </c>
    </row>
    <row r="1866" spans="1:8" ht="13.5" x14ac:dyDescent="0.25">
      <c r="A1866" s="3">
        <f>TITRES_STAT!B1869</f>
        <v>45020</v>
      </c>
      <c r="B1866" s="5">
        <f>TITRES_STAT!C1869</f>
        <v>0.41</v>
      </c>
      <c r="C1866" s="5">
        <f>TITRES_STAT!D1869</f>
        <v>0.41</v>
      </c>
      <c r="D1866" s="5">
        <f>TITRES_STAT!E1869</f>
        <v>1380</v>
      </c>
      <c r="E1866" s="2">
        <f t="shared" si="116"/>
        <v>4284275</v>
      </c>
      <c r="F1866" s="5" t="str">
        <f t="shared" si="119"/>
        <v>BEARISH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0.4</v>
      </c>
      <c r="C1867" s="5">
        <f>TITRES_STAT!D1870</f>
        <v>0.4</v>
      </c>
      <c r="D1867" s="5">
        <f>TITRES_STAT!E1870</f>
        <v>2082</v>
      </c>
      <c r="E1867" s="2">
        <f t="shared" si="116"/>
        <v>4282193</v>
      </c>
      <c r="F1867" s="5" t="str">
        <f t="shared" si="119"/>
        <v>BEARISH</v>
      </c>
      <c r="G1867" s="5" t="str">
        <f t="shared" si="118"/>
        <v>NEUTRAL</v>
      </c>
      <c r="H1867" s="5" t="str">
        <f t="shared" si="117"/>
        <v>CONFIRMED BEARISH</v>
      </c>
    </row>
    <row r="1868" spans="1:8" ht="13.5" x14ac:dyDescent="0.25">
      <c r="A1868" s="3">
        <f>TITRES_STAT!B1871</f>
        <v>45022</v>
      </c>
      <c r="B1868" s="5">
        <f>TITRES_STAT!C1871</f>
        <v>0.41</v>
      </c>
      <c r="C1868" s="5">
        <f>TITRES_STAT!D1871</f>
        <v>0.41</v>
      </c>
      <c r="D1868" s="5">
        <f>TITRES_STAT!E1871</f>
        <v>0</v>
      </c>
      <c r="E1868" s="2">
        <f t="shared" si="116"/>
        <v>4282193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CONFIRMED BEARISH</v>
      </c>
    </row>
    <row r="1869" spans="1:8" ht="13.5" x14ac:dyDescent="0.25">
      <c r="A1869" s="3">
        <f>TITRES_STAT!B1872</f>
        <v>45023</v>
      </c>
      <c r="B1869" s="5">
        <f>TITRES_STAT!C1872</f>
        <v>0.41</v>
      </c>
      <c r="C1869" s="5">
        <f>TITRES_STAT!D1872</f>
        <v>0.41</v>
      </c>
      <c r="D1869" s="5">
        <f>TITRES_STAT!E1872</f>
        <v>472</v>
      </c>
      <c r="E1869" s="2">
        <f t="shared" si="116"/>
        <v>4282193</v>
      </c>
      <c r="F1869" s="5" t="str">
        <f t="shared" si="119"/>
        <v>BEARISH</v>
      </c>
      <c r="G1869" s="5" t="str">
        <f t="shared" si="118"/>
        <v>NEUTRAL</v>
      </c>
      <c r="H1869" s="5" t="str">
        <f t="shared" si="117"/>
        <v>CONFIRMED BEARISH</v>
      </c>
    </row>
    <row r="1870" spans="1:8" ht="13.5" x14ac:dyDescent="0.25">
      <c r="A1870" s="3">
        <f>TITRES_STAT!B1873</f>
        <v>45026</v>
      </c>
      <c r="B1870" s="5">
        <f>TITRES_STAT!C1873</f>
        <v>0.41</v>
      </c>
      <c r="C1870" s="5">
        <f>TITRES_STAT!D1873</f>
        <v>0.41</v>
      </c>
      <c r="D1870" s="5">
        <f>TITRES_STAT!E1873</f>
        <v>15500</v>
      </c>
      <c r="E1870" s="2">
        <f t="shared" si="116"/>
        <v>4282193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CONFIRMED BEARISH</v>
      </c>
    </row>
    <row r="1871" spans="1:8" ht="13.5" x14ac:dyDescent="0.25">
      <c r="A1871" s="3">
        <f>TITRES_STAT!B1874</f>
        <v>45027</v>
      </c>
      <c r="B1871" s="5">
        <f>TITRES_STAT!C1874</f>
        <v>0.41</v>
      </c>
      <c r="C1871" s="5">
        <f>TITRES_STAT!D1874</f>
        <v>0.41</v>
      </c>
      <c r="D1871" s="5">
        <f>TITRES_STAT!E1874</f>
        <v>9700</v>
      </c>
      <c r="E1871" s="2">
        <f t="shared" si="116"/>
        <v>4282193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0.41</v>
      </c>
      <c r="C1872" s="5">
        <f>TITRES_STAT!D1875</f>
        <v>0.41</v>
      </c>
      <c r="D1872" s="5">
        <f>TITRES_STAT!E1875</f>
        <v>2500</v>
      </c>
      <c r="E1872" s="2">
        <f t="shared" si="116"/>
        <v>4282193</v>
      </c>
      <c r="F1872" s="5" t="str">
        <f t="shared" si="119"/>
        <v>NEUTRAL</v>
      </c>
      <c r="G1872" s="5" t="str">
        <f t="shared" si="118"/>
        <v>NEUTRAL</v>
      </c>
      <c r="H1872" s="5" t="str">
        <f t="shared" si="117"/>
        <v>NEUTRAL</v>
      </c>
    </row>
    <row r="1873" spans="1:8" ht="13.5" x14ac:dyDescent="0.25">
      <c r="A1873" s="3">
        <f>TITRES_STAT!B1876</f>
        <v>45029</v>
      </c>
      <c r="B1873" s="5">
        <f>TITRES_STAT!C1876</f>
        <v>0.4</v>
      </c>
      <c r="C1873" s="5">
        <f>TITRES_STAT!D1876</f>
        <v>0.4</v>
      </c>
      <c r="D1873" s="5">
        <f>TITRES_STAT!E1876</f>
        <v>14357</v>
      </c>
      <c r="E1873" s="2">
        <f t="shared" si="116"/>
        <v>4267836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45030</v>
      </c>
      <c r="B1874" s="5">
        <f>TITRES_STAT!C1877</f>
        <v>0.39</v>
      </c>
      <c r="C1874" s="5">
        <f>TITRES_STAT!D1877</f>
        <v>0.39</v>
      </c>
      <c r="D1874" s="5">
        <f>TITRES_STAT!E1877</f>
        <v>4560</v>
      </c>
      <c r="E1874" s="2">
        <f t="shared" si="116"/>
        <v>4263276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0.4</v>
      </c>
      <c r="C1875" s="5">
        <f>TITRES_STAT!D1878</f>
        <v>0.4</v>
      </c>
      <c r="D1875" s="5">
        <f>TITRES_STAT!E1878</f>
        <v>1</v>
      </c>
      <c r="E1875" s="2">
        <f t="shared" si="116"/>
        <v>4263277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0.4</v>
      </c>
      <c r="C1876" s="5">
        <f>TITRES_STAT!D1879</f>
        <v>0.4</v>
      </c>
      <c r="D1876" s="5">
        <f>TITRES_STAT!E1879</f>
        <v>2788</v>
      </c>
      <c r="E1876" s="2">
        <f t="shared" si="116"/>
        <v>4263277</v>
      </c>
      <c r="F1876" s="5" t="str">
        <f t="shared" si="119"/>
        <v>BEARISH</v>
      </c>
      <c r="G1876" s="5" t="str">
        <f t="shared" si="118"/>
        <v>NEUTRAL</v>
      </c>
      <c r="H1876" s="5" t="str">
        <f t="shared" si="117"/>
        <v>CONFIRMED BEARISH</v>
      </c>
    </row>
    <row r="1877" spans="1:8" ht="13.5" x14ac:dyDescent="0.25">
      <c r="A1877" s="3">
        <f>TITRES_STAT!B1880</f>
        <v>45035</v>
      </c>
      <c r="B1877" s="5">
        <f>TITRES_STAT!C1880</f>
        <v>0.4</v>
      </c>
      <c r="C1877" s="5">
        <f>TITRES_STAT!D1880</f>
        <v>0.4</v>
      </c>
      <c r="D1877" s="5">
        <f>TITRES_STAT!E1880</f>
        <v>16000</v>
      </c>
      <c r="E1877" s="2">
        <f t="shared" si="116"/>
        <v>4263277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0.4</v>
      </c>
      <c r="C1878" s="5">
        <f>TITRES_STAT!D1881</f>
        <v>0.4</v>
      </c>
      <c r="D1878" s="5">
        <f>TITRES_STAT!E1881</f>
        <v>16700</v>
      </c>
      <c r="E1878" s="2">
        <f t="shared" si="116"/>
        <v>4263277</v>
      </c>
      <c r="F1878" s="5" t="str">
        <f t="shared" si="119"/>
        <v>BEARISH</v>
      </c>
      <c r="G1878" s="5" t="str">
        <f t="shared" si="118"/>
        <v>NEUTRAL</v>
      </c>
      <c r="H1878" s="5" t="str">
        <f t="shared" si="117"/>
        <v>NEUTRAL</v>
      </c>
    </row>
    <row r="1879" spans="1:8" ht="13.5" x14ac:dyDescent="0.25">
      <c r="A1879" s="3">
        <f>TITRES_STAT!B1882</f>
        <v>45040</v>
      </c>
      <c r="B1879" s="5">
        <f>TITRES_STAT!C1882</f>
        <v>0.4</v>
      </c>
      <c r="C1879" s="5">
        <f>TITRES_STAT!D1882</f>
        <v>0.4</v>
      </c>
      <c r="D1879" s="5">
        <f>TITRES_STAT!E1882</f>
        <v>6668</v>
      </c>
      <c r="E1879" s="2">
        <f t="shared" si="116"/>
        <v>4263277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45041</v>
      </c>
      <c r="B1880" s="5">
        <f>TITRES_STAT!C1883</f>
        <v>0.41</v>
      </c>
      <c r="C1880" s="5">
        <f>TITRES_STAT!D1883</f>
        <v>0.41</v>
      </c>
      <c r="D1880" s="5">
        <f>TITRES_STAT!E1883</f>
        <v>3680</v>
      </c>
      <c r="E1880" s="2">
        <f t="shared" si="116"/>
        <v>4266957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45042</v>
      </c>
      <c r="B1881" s="5">
        <f>TITRES_STAT!C1884</f>
        <v>0.41</v>
      </c>
      <c r="C1881" s="5">
        <f>TITRES_STAT!D1884</f>
        <v>0.41</v>
      </c>
      <c r="D1881" s="5">
        <f>TITRES_STAT!E1884</f>
        <v>10757</v>
      </c>
      <c r="E1881" s="2">
        <f t="shared" si="116"/>
        <v>4266957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0.42</v>
      </c>
      <c r="C1882" s="5">
        <f>TITRES_STAT!D1885</f>
        <v>0.42</v>
      </c>
      <c r="D1882" s="5">
        <f>TITRES_STAT!E1885</f>
        <v>30266</v>
      </c>
      <c r="E1882" s="2">
        <f t="shared" si="116"/>
        <v>4297223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0.42</v>
      </c>
      <c r="C1883" s="5">
        <f>TITRES_STAT!D1886</f>
        <v>0.42</v>
      </c>
      <c r="D1883" s="5">
        <f>TITRES_STAT!E1886</f>
        <v>2553</v>
      </c>
      <c r="E1883" s="2">
        <f t="shared" si="116"/>
        <v>4297223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0.42</v>
      </c>
      <c r="C1884" s="5">
        <f>TITRES_STAT!D1887</f>
        <v>0.42</v>
      </c>
      <c r="D1884" s="5">
        <f>TITRES_STAT!E1887</f>
        <v>1070</v>
      </c>
      <c r="E1884" s="2">
        <f t="shared" si="116"/>
        <v>4297223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0.41</v>
      </c>
      <c r="C1885" s="5">
        <f>TITRES_STAT!D1888</f>
        <v>0.41</v>
      </c>
      <c r="D1885" s="5">
        <f>TITRES_STAT!E1888</f>
        <v>119</v>
      </c>
      <c r="E1885" s="2">
        <f t="shared" si="116"/>
        <v>4297104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45050</v>
      </c>
      <c r="B1886" s="5">
        <f>TITRES_STAT!C1889</f>
        <v>0.42</v>
      </c>
      <c r="C1886" s="5">
        <f>TITRES_STAT!D1889</f>
        <v>0.42</v>
      </c>
      <c r="D1886" s="5">
        <f>TITRES_STAT!E1889</f>
        <v>4750</v>
      </c>
      <c r="E1886" s="2">
        <f t="shared" si="116"/>
        <v>4301854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CONFIRMED BULLISH</v>
      </c>
    </row>
    <row r="1887" spans="1:8" ht="13.5" x14ac:dyDescent="0.25">
      <c r="A1887" s="3">
        <f>TITRES_STAT!B1890</f>
        <v>45051</v>
      </c>
      <c r="B1887" s="5">
        <f>TITRES_STAT!C1890</f>
        <v>0.43</v>
      </c>
      <c r="C1887" s="5">
        <f>TITRES_STAT!D1890</f>
        <v>0.43</v>
      </c>
      <c r="D1887" s="5">
        <f>TITRES_STAT!E1890</f>
        <v>41</v>
      </c>
      <c r="E1887" s="2">
        <f t="shared" si="116"/>
        <v>4301895</v>
      </c>
      <c r="F1887" s="5" t="str">
        <f t="shared" si="119"/>
        <v>BULLISH</v>
      </c>
      <c r="G1887" s="5" t="str">
        <f t="shared" si="118"/>
        <v>NEUTRAL</v>
      </c>
      <c r="H1887" s="5" t="str">
        <f t="shared" si="117"/>
        <v>CONFIRMED BULLISH</v>
      </c>
    </row>
    <row r="1888" spans="1:8" ht="13.5" x14ac:dyDescent="0.25">
      <c r="A1888" s="3">
        <f>TITRES_STAT!B1891</f>
        <v>45054</v>
      </c>
      <c r="B1888" s="5">
        <f>TITRES_STAT!C1891</f>
        <v>0.42</v>
      </c>
      <c r="C1888" s="5">
        <f>TITRES_STAT!D1891</f>
        <v>0.42</v>
      </c>
      <c r="D1888" s="5">
        <f>TITRES_STAT!E1891</f>
        <v>2647</v>
      </c>
      <c r="E1888" s="2">
        <f t="shared" si="116"/>
        <v>4299248</v>
      </c>
      <c r="F1888" s="5" t="str">
        <f t="shared" si="119"/>
        <v>BULLISH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45055</v>
      </c>
      <c r="B1889" s="5">
        <f>TITRES_STAT!C1892</f>
        <v>0.42</v>
      </c>
      <c r="C1889" s="5">
        <f>TITRES_STAT!D1892</f>
        <v>0.42</v>
      </c>
      <c r="D1889" s="5">
        <f>TITRES_STAT!E1892</f>
        <v>160</v>
      </c>
      <c r="E1889" s="2">
        <f t="shared" si="116"/>
        <v>4299248</v>
      </c>
      <c r="F1889" s="5" t="str">
        <f t="shared" si="119"/>
        <v>BULLISH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45056</v>
      </c>
      <c r="B1890" s="5">
        <f>TITRES_STAT!C1893</f>
        <v>0.42</v>
      </c>
      <c r="C1890" s="5">
        <f>TITRES_STAT!D1893</f>
        <v>0.42</v>
      </c>
      <c r="D1890" s="5">
        <f>TITRES_STAT!E1893</f>
        <v>8340</v>
      </c>
      <c r="E1890" s="2">
        <f t="shared" si="116"/>
        <v>4299248</v>
      </c>
      <c r="F1890" s="5" t="str">
        <f t="shared" si="119"/>
        <v>BULLISH</v>
      </c>
      <c r="G1890" s="5" t="str">
        <f t="shared" si="118"/>
        <v>NEUTRAL</v>
      </c>
      <c r="H1890" s="5" t="str">
        <f t="shared" si="117"/>
        <v>CONFIRMED BULLISH</v>
      </c>
    </row>
    <row r="1891" spans="1:8" ht="13.5" x14ac:dyDescent="0.25">
      <c r="A1891" s="3">
        <f>TITRES_STAT!B1894</f>
        <v>45057</v>
      </c>
      <c r="B1891" s="5">
        <f>TITRES_STAT!C1894</f>
        <v>0.42</v>
      </c>
      <c r="C1891" s="5">
        <f>TITRES_STAT!D1894</f>
        <v>0.42</v>
      </c>
      <c r="D1891" s="5">
        <f>TITRES_STAT!E1894</f>
        <v>7000</v>
      </c>
      <c r="E1891" s="2">
        <f t="shared" si="116"/>
        <v>4299248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0.42</v>
      </c>
      <c r="C1892" s="5">
        <f>TITRES_STAT!D1895</f>
        <v>0.42</v>
      </c>
      <c r="D1892" s="5">
        <f>TITRES_STAT!E1895</f>
        <v>6000</v>
      </c>
      <c r="E1892" s="2">
        <f t="shared" si="116"/>
        <v>4299248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0.42</v>
      </c>
      <c r="C1893" s="5">
        <f>TITRES_STAT!D1896</f>
        <v>0.42</v>
      </c>
      <c r="D1893" s="5">
        <f>TITRES_STAT!E1896</f>
        <v>101</v>
      </c>
      <c r="E1893" s="2">
        <f t="shared" si="116"/>
        <v>4299248</v>
      </c>
      <c r="F1893" s="5" t="str">
        <f t="shared" si="119"/>
        <v>NEUTRAL</v>
      </c>
      <c r="G1893" s="5" t="str">
        <f t="shared" si="118"/>
        <v>NEUTRAL</v>
      </c>
      <c r="H1893" s="5" t="str">
        <f t="shared" si="117"/>
        <v>NEUTRAL</v>
      </c>
    </row>
    <row r="1894" spans="1:8" ht="13.5" x14ac:dyDescent="0.25">
      <c r="A1894" s="3">
        <f>TITRES_STAT!B1897</f>
        <v>45062</v>
      </c>
      <c r="B1894" s="5">
        <f>TITRES_STAT!C1897</f>
        <v>0.42</v>
      </c>
      <c r="C1894" s="5">
        <f>TITRES_STAT!D1897</f>
        <v>0.42</v>
      </c>
      <c r="D1894" s="5">
        <f>TITRES_STAT!E1897</f>
        <v>11000</v>
      </c>
      <c r="E1894" s="2">
        <f t="shared" si="116"/>
        <v>4299248</v>
      </c>
      <c r="F1894" s="5" t="str">
        <f t="shared" si="119"/>
        <v>NEUTRAL</v>
      </c>
      <c r="G1894" s="5" t="str">
        <f t="shared" si="118"/>
        <v>NEUTRAL</v>
      </c>
      <c r="H1894" s="5" t="str">
        <f t="shared" si="117"/>
        <v>NEUTRAL</v>
      </c>
    </row>
    <row r="1895" spans="1:8" ht="13.5" x14ac:dyDescent="0.25">
      <c r="A1895" s="3">
        <f>TITRES_STAT!B1898</f>
        <v>45063</v>
      </c>
      <c r="B1895" s="5">
        <f>TITRES_STAT!C1898</f>
        <v>0.42</v>
      </c>
      <c r="C1895" s="5">
        <f>TITRES_STAT!D1898</f>
        <v>0.42</v>
      </c>
      <c r="D1895" s="5">
        <f>TITRES_STAT!E1898</f>
        <v>19065</v>
      </c>
      <c r="E1895" s="2">
        <f t="shared" si="116"/>
        <v>4299248</v>
      </c>
      <c r="F1895" s="5" t="str">
        <f t="shared" si="119"/>
        <v>NEUTRAL</v>
      </c>
      <c r="G1895" s="5" t="str">
        <f t="shared" si="118"/>
        <v>NEUTRAL</v>
      </c>
      <c r="H1895" s="5" t="str">
        <f t="shared" si="117"/>
        <v>NEUTRAL</v>
      </c>
    </row>
    <row r="1896" spans="1:8" ht="13.5" x14ac:dyDescent="0.25">
      <c r="A1896" s="3">
        <f>TITRES_STAT!B1899</f>
        <v>45064</v>
      </c>
      <c r="B1896" s="5">
        <f>TITRES_STAT!C1899</f>
        <v>0.41</v>
      </c>
      <c r="C1896" s="5">
        <f>TITRES_STAT!D1899</f>
        <v>0.41</v>
      </c>
      <c r="D1896" s="5">
        <f>TITRES_STAT!E1899</f>
        <v>7500</v>
      </c>
      <c r="E1896" s="2">
        <f t="shared" si="116"/>
        <v>4291748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0.41</v>
      </c>
      <c r="C1897" s="5">
        <f>TITRES_STAT!D1900</f>
        <v>0.41</v>
      </c>
      <c r="D1897" s="5">
        <f>TITRES_STAT!E1900</f>
        <v>5295</v>
      </c>
      <c r="E1897" s="2">
        <f t="shared" si="116"/>
        <v>4291748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CONFIRMED BEARISH</v>
      </c>
    </row>
    <row r="1898" spans="1:8" ht="13.5" x14ac:dyDescent="0.25">
      <c r="A1898" s="3">
        <f>TITRES_STAT!B1901</f>
        <v>45068</v>
      </c>
      <c r="B1898" s="5">
        <f>TITRES_STAT!C1901</f>
        <v>0.42</v>
      </c>
      <c r="C1898" s="5">
        <f>TITRES_STAT!D1901</f>
        <v>0.42</v>
      </c>
      <c r="D1898" s="5">
        <f>TITRES_STAT!E1901</f>
        <v>4</v>
      </c>
      <c r="E1898" s="2">
        <f t="shared" si="116"/>
        <v>4291752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NEUTRAL</v>
      </c>
    </row>
    <row r="1899" spans="1:8" ht="13.5" x14ac:dyDescent="0.25">
      <c r="A1899" s="3">
        <f>TITRES_STAT!B1902</f>
        <v>45069</v>
      </c>
      <c r="B1899" s="5">
        <f>TITRES_STAT!C1902</f>
        <v>0.42</v>
      </c>
      <c r="C1899" s="5">
        <f>TITRES_STAT!D1902</f>
        <v>0.42</v>
      </c>
      <c r="D1899" s="5">
        <f>TITRES_STAT!E1902</f>
        <v>121</v>
      </c>
      <c r="E1899" s="2">
        <f t="shared" si="116"/>
        <v>4291752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NEUTRAL</v>
      </c>
    </row>
    <row r="1900" spans="1:8" ht="13.5" x14ac:dyDescent="0.25">
      <c r="A1900" s="3">
        <f>TITRES_STAT!B1903</f>
        <v>45070</v>
      </c>
      <c r="B1900" s="5">
        <f>TITRES_STAT!C1903</f>
        <v>0.42</v>
      </c>
      <c r="C1900" s="5">
        <f>TITRES_STAT!D1903</f>
        <v>0.42</v>
      </c>
      <c r="D1900" s="5">
        <f>TITRES_STAT!E1903</f>
        <v>16400</v>
      </c>
      <c r="E1900" s="2">
        <f t="shared" si="116"/>
        <v>4291752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NEUTRAL</v>
      </c>
    </row>
    <row r="1901" spans="1:8" ht="13.5" x14ac:dyDescent="0.25">
      <c r="A1901" s="3">
        <f>TITRES_STAT!B1904</f>
        <v>45071</v>
      </c>
      <c r="B1901" s="5">
        <f>TITRES_STAT!C1904</f>
        <v>0.42</v>
      </c>
      <c r="C1901" s="5">
        <f>TITRES_STAT!D1904</f>
        <v>0.42</v>
      </c>
      <c r="D1901" s="5">
        <f>TITRES_STAT!E1904</f>
        <v>3393</v>
      </c>
      <c r="E1901" s="2">
        <f t="shared" si="116"/>
        <v>4291752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0.41</v>
      </c>
      <c r="C1902" s="5">
        <f>TITRES_STAT!D1905</f>
        <v>0.41</v>
      </c>
      <c r="D1902" s="5">
        <f>TITRES_STAT!E1905</f>
        <v>3235</v>
      </c>
      <c r="E1902" s="2">
        <f t="shared" si="116"/>
        <v>4288517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45075</v>
      </c>
      <c r="B1903" s="5">
        <f>TITRES_STAT!C1906</f>
        <v>0.42</v>
      </c>
      <c r="C1903" s="5">
        <f>TITRES_STAT!D1906</f>
        <v>0.42</v>
      </c>
      <c r="D1903" s="5">
        <f>TITRES_STAT!E1906</f>
        <v>0</v>
      </c>
      <c r="E1903" s="2">
        <f t="shared" si="116"/>
        <v>4288517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45076</v>
      </c>
      <c r="B1904" s="5">
        <f>TITRES_STAT!C1907</f>
        <v>0.42</v>
      </c>
      <c r="C1904" s="5">
        <f>TITRES_STAT!D1907</f>
        <v>0.42</v>
      </c>
      <c r="D1904" s="5">
        <f>TITRES_STAT!E1907</f>
        <v>2000</v>
      </c>
      <c r="E1904" s="2">
        <f t="shared" si="116"/>
        <v>4288517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NEUTRAL</v>
      </c>
    </row>
    <row r="1905" spans="1:8" ht="13.5" x14ac:dyDescent="0.25">
      <c r="A1905" s="3">
        <f>TITRES_STAT!B1908</f>
        <v>45077</v>
      </c>
      <c r="B1905" s="5">
        <f>TITRES_STAT!C1908</f>
        <v>0.42</v>
      </c>
      <c r="C1905" s="5">
        <f>TITRES_STAT!D1908</f>
        <v>0.42</v>
      </c>
      <c r="D1905" s="5">
        <f>TITRES_STAT!E1908</f>
        <v>28950</v>
      </c>
      <c r="E1905" s="2">
        <f t="shared" si="116"/>
        <v>4288517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NEUTRAL</v>
      </c>
    </row>
    <row r="1906" spans="1:8" ht="13.5" x14ac:dyDescent="0.25">
      <c r="A1906" s="3">
        <f>TITRES_STAT!B1909</f>
        <v>45078</v>
      </c>
      <c r="B1906" s="5">
        <f>TITRES_STAT!C1909</f>
        <v>0.42</v>
      </c>
      <c r="C1906" s="5">
        <f>TITRES_STAT!D1909</f>
        <v>0.42</v>
      </c>
      <c r="D1906" s="5">
        <f>TITRES_STAT!E1909</f>
        <v>6731</v>
      </c>
      <c r="E1906" s="2">
        <f t="shared" si="116"/>
        <v>4288517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NEUTRAL</v>
      </c>
    </row>
    <row r="1907" spans="1:8" ht="13.5" x14ac:dyDescent="0.25">
      <c r="A1907" s="3">
        <f>TITRES_STAT!B1910</f>
        <v>45079</v>
      </c>
      <c r="B1907" s="5">
        <f>TITRES_STAT!C1910</f>
        <v>0.42</v>
      </c>
      <c r="C1907" s="5">
        <f>TITRES_STAT!D1910</f>
        <v>0.42</v>
      </c>
      <c r="D1907" s="5">
        <f>TITRES_STAT!E1910</f>
        <v>16020</v>
      </c>
      <c r="E1907" s="2">
        <f t="shared" si="116"/>
        <v>4288517</v>
      </c>
      <c r="F1907" s="5" t="str">
        <f t="shared" si="119"/>
        <v>NEUTRAL</v>
      </c>
      <c r="G1907" s="5" t="str">
        <f t="shared" si="118"/>
        <v>NEUTRAL</v>
      </c>
      <c r="H1907" s="5" t="str">
        <f t="shared" si="117"/>
        <v>NEUTRAL</v>
      </c>
    </row>
    <row r="1908" spans="1:8" ht="13.5" x14ac:dyDescent="0.25">
      <c r="A1908" s="3">
        <f>TITRES_STAT!B1911</f>
        <v>45082</v>
      </c>
      <c r="B1908" s="5">
        <f>TITRES_STAT!C1911</f>
        <v>0.41</v>
      </c>
      <c r="C1908" s="5">
        <f>TITRES_STAT!D1911</f>
        <v>0.41</v>
      </c>
      <c r="D1908" s="5">
        <f>TITRES_STAT!E1911</f>
        <v>4875</v>
      </c>
      <c r="E1908" s="2">
        <f t="shared" si="116"/>
        <v>4283642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CONFIRMED BEARISH</v>
      </c>
    </row>
    <row r="1909" spans="1:8" ht="13.5" x14ac:dyDescent="0.25">
      <c r="A1909" s="3">
        <f>TITRES_STAT!B1912</f>
        <v>45083</v>
      </c>
      <c r="B1909" s="5">
        <f>TITRES_STAT!C1912</f>
        <v>0.41</v>
      </c>
      <c r="C1909" s="5">
        <f>TITRES_STAT!D1912</f>
        <v>0.41</v>
      </c>
      <c r="D1909" s="5">
        <f>TITRES_STAT!E1912</f>
        <v>450</v>
      </c>
      <c r="E1909" s="2">
        <f t="shared" si="116"/>
        <v>4283642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45084</v>
      </c>
      <c r="B1910" s="5">
        <f>TITRES_STAT!C1913</f>
        <v>0.42</v>
      </c>
      <c r="C1910" s="5">
        <f>TITRES_STAT!D1913</f>
        <v>0.42</v>
      </c>
      <c r="D1910" s="5">
        <f>TITRES_STAT!E1913</f>
        <v>1385</v>
      </c>
      <c r="E1910" s="2">
        <f t="shared" si="116"/>
        <v>4285027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45085</v>
      </c>
      <c r="B1911" s="5">
        <f>TITRES_STAT!C1914</f>
        <v>0.43</v>
      </c>
      <c r="C1911" s="5">
        <f>TITRES_STAT!D1914</f>
        <v>0.43</v>
      </c>
      <c r="D1911" s="5">
        <f>TITRES_STAT!E1914</f>
        <v>439</v>
      </c>
      <c r="E1911" s="2">
        <f t="shared" si="116"/>
        <v>4285466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BEARISH DIVERGENCE</v>
      </c>
    </row>
    <row r="1912" spans="1:8" ht="13.5" x14ac:dyDescent="0.25">
      <c r="A1912" s="3">
        <f>TITRES_STAT!B1915</f>
        <v>45086</v>
      </c>
      <c r="B1912" s="5">
        <f>TITRES_STAT!C1915</f>
        <v>0.43</v>
      </c>
      <c r="C1912" s="5">
        <f>TITRES_STAT!D1915</f>
        <v>0.43</v>
      </c>
      <c r="D1912" s="5">
        <f>TITRES_STAT!E1915</f>
        <v>24</v>
      </c>
      <c r="E1912" s="2">
        <f t="shared" si="116"/>
        <v>4285466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BEARISH DIVERGENCE</v>
      </c>
    </row>
    <row r="1913" spans="1:8" ht="13.5" x14ac:dyDescent="0.25">
      <c r="A1913" s="3">
        <f>TITRES_STAT!B1916</f>
        <v>45089</v>
      </c>
      <c r="B1913" s="5">
        <f>TITRES_STAT!C1916</f>
        <v>0.42</v>
      </c>
      <c r="C1913" s="5">
        <f>TITRES_STAT!D1916</f>
        <v>0.42</v>
      </c>
      <c r="D1913" s="5">
        <f>TITRES_STAT!E1916</f>
        <v>2000</v>
      </c>
      <c r="E1913" s="2">
        <f t="shared" si="116"/>
        <v>4283466</v>
      </c>
      <c r="F1913" s="5" t="str">
        <f t="shared" si="119"/>
        <v>BEARISH</v>
      </c>
      <c r="G1913" s="5" t="str">
        <f t="shared" si="118"/>
        <v>NEUTRAL</v>
      </c>
      <c r="H1913" s="5" t="str">
        <f t="shared" si="117"/>
        <v>BEARISH DIVERGENCE</v>
      </c>
    </row>
    <row r="1914" spans="1:8" ht="13.5" x14ac:dyDescent="0.25">
      <c r="A1914" s="3">
        <f>TITRES_STAT!B1917</f>
        <v>45090</v>
      </c>
      <c r="B1914" s="5">
        <f>TITRES_STAT!C1917</f>
        <v>0.42</v>
      </c>
      <c r="C1914" s="5">
        <f>TITRES_STAT!D1917</f>
        <v>0.42</v>
      </c>
      <c r="D1914" s="5">
        <f>TITRES_STAT!E1917</f>
        <v>9695</v>
      </c>
      <c r="E1914" s="2">
        <f t="shared" si="116"/>
        <v>4283466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BEARISH DIVERGENCE</v>
      </c>
    </row>
    <row r="1915" spans="1:8" ht="13.5" x14ac:dyDescent="0.25">
      <c r="A1915" s="3">
        <f>TITRES_STAT!B1918</f>
        <v>45091</v>
      </c>
      <c r="B1915" s="5">
        <f>TITRES_STAT!C1918</f>
        <v>0.42</v>
      </c>
      <c r="C1915" s="5">
        <f>TITRES_STAT!D1918</f>
        <v>0.42</v>
      </c>
      <c r="D1915" s="5">
        <f>TITRES_STAT!E1918</f>
        <v>3794</v>
      </c>
      <c r="E1915" s="2">
        <f t="shared" si="116"/>
        <v>4283466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45092</v>
      </c>
      <c r="B1916" s="5">
        <f>TITRES_STAT!C1919</f>
        <v>0.42</v>
      </c>
      <c r="C1916" s="5">
        <f>TITRES_STAT!D1919</f>
        <v>0.42</v>
      </c>
      <c r="D1916" s="5">
        <f>TITRES_STAT!E1919</f>
        <v>34635</v>
      </c>
      <c r="E1916" s="2">
        <f t="shared" si="116"/>
        <v>4283466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CONFIRMED BEARISH</v>
      </c>
    </row>
    <row r="1917" spans="1:8" ht="13.5" x14ac:dyDescent="0.25">
      <c r="A1917" s="3">
        <f>TITRES_STAT!B1920</f>
        <v>45093</v>
      </c>
      <c r="B1917" s="5">
        <f>TITRES_STAT!C1920</f>
        <v>0.41</v>
      </c>
      <c r="C1917" s="5">
        <f>TITRES_STAT!D1920</f>
        <v>0.41</v>
      </c>
      <c r="D1917" s="5">
        <f>TITRES_STAT!E1920</f>
        <v>41924</v>
      </c>
      <c r="E1917" s="2">
        <f t="shared" si="116"/>
        <v>4241542</v>
      </c>
      <c r="F1917" s="5" t="str">
        <f t="shared" si="119"/>
        <v>BEARISH</v>
      </c>
      <c r="G1917" s="5" t="str">
        <f t="shared" si="118"/>
        <v>NEUTRAL</v>
      </c>
      <c r="H1917" s="5" t="str">
        <f t="shared" si="117"/>
        <v>CONFIRMED BEARISH</v>
      </c>
    </row>
    <row r="1918" spans="1:8" ht="13.5" x14ac:dyDescent="0.25">
      <c r="A1918" s="3">
        <f>TITRES_STAT!B1921</f>
        <v>45096</v>
      </c>
      <c r="B1918" s="5">
        <f>TITRES_STAT!C1921</f>
        <v>0.41</v>
      </c>
      <c r="C1918" s="5">
        <f>TITRES_STAT!D1921</f>
        <v>0.41</v>
      </c>
      <c r="D1918" s="5">
        <f>TITRES_STAT!E1921</f>
        <v>5124</v>
      </c>
      <c r="E1918" s="2">
        <f t="shared" si="116"/>
        <v>4241542</v>
      </c>
      <c r="F1918" s="5" t="str">
        <f t="shared" si="119"/>
        <v>BEARISH</v>
      </c>
      <c r="G1918" s="5" t="str">
        <f t="shared" si="118"/>
        <v>NEUTRAL</v>
      </c>
      <c r="H1918" s="5" t="str">
        <f t="shared" si="117"/>
        <v>CONFIRMED BEARISH</v>
      </c>
    </row>
    <row r="1919" spans="1:8" ht="13.5" x14ac:dyDescent="0.25">
      <c r="A1919" s="3">
        <f>TITRES_STAT!B1922</f>
        <v>45097</v>
      </c>
      <c r="B1919" s="5">
        <f>TITRES_STAT!C1922</f>
        <v>0.42</v>
      </c>
      <c r="C1919" s="5">
        <f>TITRES_STAT!D1922</f>
        <v>0.42</v>
      </c>
      <c r="D1919" s="5">
        <f>TITRES_STAT!E1922</f>
        <v>1500</v>
      </c>
      <c r="E1919" s="2">
        <f t="shared" si="116"/>
        <v>4243042</v>
      </c>
      <c r="F1919" s="5" t="str">
        <f t="shared" si="119"/>
        <v>BEARISH</v>
      </c>
      <c r="G1919" s="5" t="str">
        <f t="shared" si="118"/>
        <v>NEUTRAL</v>
      </c>
      <c r="H1919" s="5" t="str">
        <f t="shared" si="117"/>
        <v>NEUTRAL</v>
      </c>
    </row>
    <row r="1920" spans="1:8" ht="13.5" x14ac:dyDescent="0.25">
      <c r="A1920" s="3">
        <f>TITRES_STAT!B1923</f>
        <v>45098</v>
      </c>
      <c r="B1920" s="5">
        <f>TITRES_STAT!C1923</f>
        <v>0.41</v>
      </c>
      <c r="C1920" s="5">
        <f>TITRES_STAT!D1923</f>
        <v>0.41</v>
      </c>
      <c r="D1920" s="5">
        <f>TITRES_STAT!E1923</f>
        <v>400</v>
      </c>
      <c r="E1920" s="2">
        <f t="shared" si="116"/>
        <v>4242642</v>
      </c>
      <c r="F1920" s="5" t="str">
        <f t="shared" si="119"/>
        <v>BEARISH</v>
      </c>
      <c r="G1920" s="5" t="str">
        <f t="shared" si="118"/>
        <v>NEUTRAL</v>
      </c>
      <c r="H1920" s="5" t="str">
        <f t="shared" si="117"/>
        <v>CONFIRMED BEARISH</v>
      </c>
    </row>
    <row r="1921" spans="1:8" ht="13.5" x14ac:dyDescent="0.25">
      <c r="A1921" s="3">
        <f>TITRES_STAT!B1924</f>
        <v>45099</v>
      </c>
      <c r="B1921" s="5">
        <f>TITRES_STAT!C1924</f>
        <v>0.41</v>
      </c>
      <c r="C1921" s="5">
        <f>TITRES_STAT!D1924</f>
        <v>0.41</v>
      </c>
      <c r="D1921" s="5">
        <f>TITRES_STAT!E1924</f>
        <v>3226</v>
      </c>
      <c r="E1921" s="2">
        <f t="shared" si="116"/>
        <v>4242642</v>
      </c>
      <c r="F1921" s="5" t="str">
        <f t="shared" si="119"/>
        <v>BEARISH</v>
      </c>
      <c r="G1921" s="5" t="str">
        <f t="shared" si="118"/>
        <v>NEUTRAL</v>
      </c>
      <c r="H1921" s="5" t="str">
        <f t="shared" si="117"/>
        <v>CONFIRMED BEARISH</v>
      </c>
    </row>
    <row r="1922" spans="1:8" ht="13.5" x14ac:dyDescent="0.25">
      <c r="A1922" s="3">
        <f>TITRES_STAT!B1925</f>
        <v>45100</v>
      </c>
      <c r="B1922" s="5">
        <f>TITRES_STAT!C1925</f>
        <v>0.42</v>
      </c>
      <c r="C1922" s="5">
        <f>TITRES_STAT!D1925</f>
        <v>0.42</v>
      </c>
      <c r="D1922" s="5">
        <f>TITRES_STAT!E1925</f>
        <v>30500</v>
      </c>
      <c r="E1922" s="2">
        <f t="shared" si="116"/>
        <v>4273142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0.42</v>
      </c>
      <c r="C1923" s="5">
        <f>TITRES_STAT!D1926</f>
        <v>0.42</v>
      </c>
      <c r="D1923" s="5">
        <f>TITRES_STAT!E1926</f>
        <v>0</v>
      </c>
      <c r="E1923" s="2">
        <f t="shared" si="116"/>
        <v>4273142</v>
      </c>
      <c r="F1923" s="5" t="str">
        <f t="shared" si="119"/>
        <v>BULLISH</v>
      </c>
      <c r="G1923" s="5" t="str">
        <f t="shared" si="118"/>
        <v>NEUTRAL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0.42</v>
      </c>
      <c r="C1924" s="5">
        <f>TITRES_STAT!D1927</f>
        <v>0.42</v>
      </c>
      <c r="D1924" s="5">
        <f>TITRES_STAT!E1927</f>
        <v>5000</v>
      </c>
      <c r="E1924" s="2">
        <f t="shared" ref="E1924:E1987" si="120">IF(B1924&gt;B1923, E1923+D1924, IF(B1924&lt;B1923, E1923-D1924, E1923))</f>
        <v>4273142</v>
      </c>
      <c r="F1924" s="5" t="str">
        <f t="shared" si="119"/>
        <v>BULLISH</v>
      </c>
      <c r="G1924" s="5" t="str">
        <f t="shared" si="118"/>
        <v>NEUTRAL</v>
      </c>
      <c r="H1924" s="5" t="str">
        <f t="shared" si="117"/>
        <v>NEUTRAL</v>
      </c>
    </row>
    <row r="1925" spans="1:8" ht="13.5" x14ac:dyDescent="0.25">
      <c r="A1925" s="3">
        <f>TITRES_STAT!B1928</f>
        <v>45107</v>
      </c>
      <c r="B1925" s="5">
        <f>TITRES_STAT!C1928</f>
        <v>0.41</v>
      </c>
      <c r="C1925" s="5">
        <f>TITRES_STAT!D1928</f>
        <v>0.41</v>
      </c>
      <c r="D1925" s="5">
        <f>TITRES_STAT!E1928</f>
        <v>4590</v>
      </c>
      <c r="E1925" s="2">
        <f t="shared" si="120"/>
        <v>4268552</v>
      </c>
      <c r="F1925" s="5" t="str">
        <f t="shared" si="119"/>
        <v>BULLISH</v>
      </c>
      <c r="G1925" s="5" t="str">
        <f t="shared" si="118"/>
        <v>NEUTRAL</v>
      </c>
      <c r="H1925" s="5" t="str">
        <f t="shared" si="117"/>
        <v>NEUTRAL</v>
      </c>
    </row>
    <row r="1926" spans="1:8" ht="13.5" x14ac:dyDescent="0.25">
      <c r="A1926" s="3">
        <f>TITRES_STAT!B1929</f>
        <v>45110</v>
      </c>
      <c r="B1926" s="5">
        <f>TITRES_STAT!C1929</f>
        <v>0.41</v>
      </c>
      <c r="C1926" s="5">
        <f>TITRES_STAT!D1929</f>
        <v>0.41</v>
      </c>
      <c r="D1926" s="5">
        <f>TITRES_STAT!E1929</f>
        <v>0</v>
      </c>
      <c r="E1926" s="2">
        <f t="shared" si="120"/>
        <v>4268552</v>
      </c>
      <c r="F1926" s="5" t="str">
        <f t="shared" si="119"/>
        <v>BULLISH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45111</v>
      </c>
      <c r="B1927" s="5">
        <f>TITRES_STAT!C1930</f>
        <v>0.42</v>
      </c>
      <c r="C1927" s="5">
        <f>TITRES_STAT!D1930</f>
        <v>0.42</v>
      </c>
      <c r="D1927" s="5">
        <f>TITRES_STAT!E1930</f>
        <v>3316</v>
      </c>
      <c r="E1927" s="2">
        <f t="shared" si="120"/>
        <v>4271868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NEUTRAL</v>
      </c>
    </row>
    <row r="1928" spans="1:8" ht="13.5" x14ac:dyDescent="0.25">
      <c r="A1928" s="3">
        <f>TITRES_STAT!B1931</f>
        <v>45112</v>
      </c>
      <c r="B1928" s="5">
        <f>TITRES_STAT!C1931</f>
        <v>0.42</v>
      </c>
      <c r="C1928" s="5">
        <f>TITRES_STAT!D1931</f>
        <v>0.42</v>
      </c>
      <c r="D1928" s="5">
        <f>TITRES_STAT!E1931</f>
        <v>21971</v>
      </c>
      <c r="E1928" s="2">
        <f t="shared" si="120"/>
        <v>4271868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45113</v>
      </c>
      <c r="B1929" s="5">
        <f>TITRES_STAT!C1932</f>
        <v>0.42</v>
      </c>
      <c r="C1929" s="5">
        <f>TITRES_STAT!D1932</f>
        <v>0.42</v>
      </c>
      <c r="D1929" s="5">
        <f>TITRES_STAT!E1932</f>
        <v>800</v>
      </c>
      <c r="E1929" s="2">
        <f t="shared" si="120"/>
        <v>4271868</v>
      </c>
      <c r="F1929" s="5" t="str">
        <f t="shared" si="123"/>
        <v>BEARISH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45114</v>
      </c>
      <c r="B1930" s="5">
        <f>TITRES_STAT!C1933</f>
        <v>0.42</v>
      </c>
      <c r="C1930" s="5">
        <f>TITRES_STAT!D1933</f>
        <v>0.42</v>
      </c>
      <c r="D1930" s="5">
        <f>TITRES_STAT!E1933</f>
        <v>5000</v>
      </c>
      <c r="E1930" s="2">
        <f t="shared" si="120"/>
        <v>4271868</v>
      </c>
      <c r="F1930" s="5" t="str">
        <f t="shared" si="123"/>
        <v>BULLISH</v>
      </c>
      <c r="G1930" s="5" t="str">
        <f t="shared" si="122"/>
        <v>NEUTRAL</v>
      </c>
      <c r="H1930" s="5" t="str">
        <f t="shared" si="121"/>
        <v>CONFIRMED BULLISH</v>
      </c>
    </row>
    <row r="1931" spans="1:8" ht="13.5" x14ac:dyDescent="0.25">
      <c r="A1931" s="3">
        <f>TITRES_STAT!B1934</f>
        <v>45117</v>
      </c>
      <c r="B1931" s="5">
        <f>TITRES_STAT!C1934</f>
        <v>0.42</v>
      </c>
      <c r="C1931" s="5">
        <f>TITRES_STAT!D1934</f>
        <v>0.42</v>
      </c>
      <c r="D1931" s="5">
        <f>TITRES_STAT!E1934</f>
        <v>5750</v>
      </c>
      <c r="E1931" s="2">
        <f t="shared" si="120"/>
        <v>4271868</v>
      </c>
      <c r="F1931" s="5" t="str">
        <f t="shared" si="123"/>
        <v>BULLISH</v>
      </c>
      <c r="G1931" s="5" t="str">
        <f t="shared" si="122"/>
        <v>NEUTRAL</v>
      </c>
      <c r="H1931" s="5" t="str">
        <f t="shared" si="121"/>
        <v>CONFIRMED BULLISH</v>
      </c>
    </row>
    <row r="1932" spans="1:8" ht="13.5" x14ac:dyDescent="0.25">
      <c r="A1932" s="3">
        <f>TITRES_STAT!B1935</f>
        <v>45118</v>
      </c>
      <c r="B1932" s="5">
        <f>TITRES_STAT!C1935</f>
        <v>0.42</v>
      </c>
      <c r="C1932" s="5">
        <f>TITRES_STAT!D1935</f>
        <v>0.42</v>
      </c>
      <c r="D1932" s="5">
        <f>TITRES_STAT!E1935</f>
        <v>1300</v>
      </c>
      <c r="E1932" s="2">
        <f t="shared" si="120"/>
        <v>4271868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45119</v>
      </c>
      <c r="B1933" s="5">
        <f>TITRES_STAT!C1936</f>
        <v>0.42</v>
      </c>
      <c r="C1933" s="5">
        <f>TITRES_STAT!D1936</f>
        <v>0.42</v>
      </c>
      <c r="D1933" s="5">
        <f>TITRES_STAT!E1936</f>
        <v>1476</v>
      </c>
      <c r="E1933" s="2">
        <f t="shared" si="120"/>
        <v>4271868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45120</v>
      </c>
      <c r="B1934" s="5">
        <f>TITRES_STAT!C1937</f>
        <v>0.43</v>
      </c>
      <c r="C1934" s="5">
        <f>TITRES_STAT!D1937</f>
        <v>0.43</v>
      </c>
      <c r="D1934" s="5">
        <f>TITRES_STAT!E1937</f>
        <v>5111</v>
      </c>
      <c r="E1934" s="2">
        <f t="shared" si="120"/>
        <v>4276979</v>
      </c>
      <c r="F1934" s="5" t="str">
        <f t="shared" si="123"/>
        <v>BULLISH</v>
      </c>
      <c r="G1934" s="5" t="str">
        <f t="shared" si="122"/>
        <v>NEUTRAL</v>
      </c>
      <c r="H1934" s="5" t="str">
        <f t="shared" si="121"/>
        <v>CONFIRMED BULLISH</v>
      </c>
    </row>
    <row r="1935" spans="1:8" ht="13.5" x14ac:dyDescent="0.25">
      <c r="A1935" s="3">
        <f>TITRES_STAT!B1938</f>
        <v>45121</v>
      </c>
      <c r="B1935" s="5">
        <f>TITRES_STAT!C1938</f>
        <v>0.42</v>
      </c>
      <c r="C1935" s="5">
        <f>TITRES_STAT!D1938</f>
        <v>0.42</v>
      </c>
      <c r="D1935" s="5">
        <f>TITRES_STAT!E1938</f>
        <v>10300</v>
      </c>
      <c r="E1935" s="2">
        <f t="shared" si="120"/>
        <v>4266679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0.42</v>
      </c>
      <c r="C1936" s="5">
        <f>TITRES_STAT!D1939</f>
        <v>0.42</v>
      </c>
      <c r="D1936" s="5">
        <f>TITRES_STAT!E1939</f>
        <v>9140</v>
      </c>
      <c r="E1936" s="2">
        <f t="shared" si="120"/>
        <v>4266679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45125</v>
      </c>
      <c r="B1937" s="5">
        <f>TITRES_STAT!C1940</f>
        <v>0.42</v>
      </c>
      <c r="C1937" s="5">
        <f>TITRES_STAT!D1940</f>
        <v>0.42</v>
      </c>
      <c r="D1937" s="5">
        <f>TITRES_STAT!E1940</f>
        <v>5000</v>
      </c>
      <c r="E1937" s="2">
        <f t="shared" si="120"/>
        <v>4266679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45127</v>
      </c>
      <c r="B1938" s="5">
        <f>TITRES_STAT!C1941</f>
        <v>0.42</v>
      </c>
      <c r="C1938" s="5">
        <f>TITRES_STAT!D1941</f>
        <v>0.42</v>
      </c>
      <c r="D1938" s="5">
        <f>TITRES_STAT!E1941</f>
        <v>1608</v>
      </c>
      <c r="E1938" s="2">
        <f t="shared" si="120"/>
        <v>4266679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45128</v>
      </c>
      <c r="B1939" s="5">
        <f>TITRES_STAT!C1942</f>
        <v>0.42</v>
      </c>
      <c r="C1939" s="5">
        <f>TITRES_STAT!D1942</f>
        <v>0.42</v>
      </c>
      <c r="D1939" s="5">
        <f>TITRES_STAT!E1942</f>
        <v>5000</v>
      </c>
      <c r="E1939" s="2">
        <f t="shared" si="120"/>
        <v>4266679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45131</v>
      </c>
      <c r="B1940" s="5">
        <f>TITRES_STAT!C1943</f>
        <v>0.43</v>
      </c>
      <c r="C1940" s="5">
        <f>TITRES_STAT!D1943</f>
        <v>0.43</v>
      </c>
      <c r="D1940" s="5">
        <f>TITRES_STAT!E1943</f>
        <v>1</v>
      </c>
      <c r="E1940" s="2">
        <f t="shared" si="120"/>
        <v>4266680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0.42</v>
      </c>
      <c r="C1941" s="5">
        <f>TITRES_STAT!D1944</f>
        <v>0.42</v>
      </c>
      <c r="D1941" s="5">
        <f>TITRES_STAT!E1944</f>
        <v>198</v>
      </c>
      <c r="E1941" s="2">
        <f t="shared" si="120"/>
        <v>4266482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45134</v>
      </c>
      <c r="B1942" s="5">
        <f>TITRES_STAT!C1945</f>
        <v>0.42</v>
      </c>
      <c r="C1942" s="5">
        <f>TITRES_STAT!D1945</f>
        <v>0.42</v>
      </c>
      <c r="D1942" s="5">
        <f>TITRES_STAT!E1945</f>
        <v>6047</v>
      </c>
      <c r="E1942" s="2">
        <f t="shared" si="120"/>
        <v>4266482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45135</v>
      </c>
      <c r="B1943" s="5">
        <f>TITRES_STAT!C1946</f>
        <v>0.42</v>
      </c>
      <c r="C1943" s="5">
        <f>TITRES_STAT!D1946</f>
        <v>0.42</v>
      </c>
      <c r="D1943" s="5">
        <f>TITRES_STAT!E1946</f>
        <v>2447</v>
      </c>
      <c r="E1943" s="2">
        <f t="shared" si="120"/>
        <v>4266482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NEUTRAL</v>
      </c>
    </row>
    <row r="1944" spans="1:8" ht="13.5" x14ac:dyDescent="0.25">
      <c r="A1944" s="3">
        <f>TITRES_STAT!B1947</f>
        <v>45138</v>
      </c>
      <c r="B1944" s="5">
        <f>TITRES_STAT!C1947</f>
        <v>0.41</v>
      </c>
      <c r="C1944" s="5">
        <f>TITRES_STAT!D1947</f>
        <v>0.41</v>
      </c>
      <c r="D1944" s="5">
        <f>TITRES_STAT!E1947</f>
        <v>272</v>
      </c>
      <c r="E1944" s="2">
        <f t="shared" si="120"/>
        <v>4266210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0.42</v>
      </c>
      <c r="C1945" s="5">
        <f>TITRES_STAT!D1948</f>
        <v>0.42</v>
      </c>
      <c r="D1945" s="5">
        <f>TITRES_STAT!E1948</f>
        <v>600</v>
      </c>
      <c r="E1945" s="2">
        <f t="shared" si="120"/>
        <v>4266810</v>
      </c>
      <c r="F1945" s="5" t="str">
        <f t="shared" si="123"/>
        <v>BULLISH</v>
      </c>
      <c r="G1945" s="5" t="str">
        <f t="shared" si="122"/>
        <v>NEUTRAL</v>
      </c>
      <c r="H1945" s="5" t="str">
        <f t="shared" si="121"/>
        <v>BULLISH DIVERGENCE</v>
      </c>
    </row>
    <row r="1946" spans="1:8" ht="13.5" x14ac:dyDescent="0.25">
      <c r="A1946" s="3">
        <f>TITRES_STAT!B1949</f>
        <v>45140</v>
      </c>
      <c r="B1946" s="5">
        <f>TITRES_STAT!C1949</f>
        <v>0.42</v>
      </c>
      <c r="C1946" s="5">
        <f>TITRES_STAT!D1949</f>
        <v>0.42</v>
      </c>
      <c r="D1946" s="5">
        <f>TITRES_STAT!E1949</f>
        <v>220</v>
      </c>
      <c r="E1946" s="2">
        <f t="shared" si="120"/>
        <v>4266810</v>
      </c>
      <c r="F1946" s="5" t="str">
        <f t="shared" si="123"/>
        <v>BULLISH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45141</v>
      </c>
      <c r="B1947" s="5">
        <f>TITRES_STAT!C1950</f>
        <v>0.42</v>
      </c>
      <c r="C1947" s="5">
        <f>TITRES_STAT!D1950</f>
        <v>0.42</v>
      </c>
      <c r="D1947" s="5">
        <f>TITRES_STAT!E1950</f>
        <v>0</v>
      </c>
      <c r="E1947" s="2">
        <f t="shared" si="120"/>
        <v>4266810</v>
      </c>
      <c r="F1947" s="5" t="str">
        <f t="shared" si="123"/>
        <v>BULLISH</v>
      </c>
      <c r="G1947" s="5" t="str">
        <f t="shared" si="122"/>
        <v>NEUTRAL</v>
      </c>
      <c r="H1947" s="5" t="str">
        <f t="shared" si="121"/>
        <v>NEUTRAL</v>
      </c>
    </row>
    <row r="1948" spans="1:8" ht="13.5" x14ac:dyDescent="0.25">
      <c r="A1948" s="3">
        <f>TITRES_STAT!B1951</f>
        <v>45142</v>
      </c>
      <c r="B1948" s="5">
        <f>TITRES_STAT!C1951</f>
        <v>0.42</v>
      </c>
      <c r="C1948" s="5">
        <f>TITRES_STAT!D1951</f>
        <v>0.42</v>
      </c>
      <c r="D1948" s="5">
        <f>TITRES_STAT!E1951</f>
        <v>0</v>
      </c>
      <c r="E1948" s="2">
        <f t="shared" si="120"/>
        <v>4266810</v>
      </c>
      <c r="F1948" s="5" t="str">
        <f t="shared" si="123"/>
        <v>BULLISH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45145</v>
      </c>
      <c r="B1949" s="5">
        <f>TITRES_STAT!C1952</f>
        <v>0.42</v>
      </c>
      <c r="C1949" s="5">
        <f>TITRES_STAT!D1952</f>
        <v>0.42</v>
      </c>
      <c r="D1949" s="5">
        <f>TITRES_STAT!E1952</f>
        <v>0</v>
      </c>
      <c r="E1949" s="2">
        <f t="shared" si="120"/>
        <v>4266810</v>
      </c>
      <c r="F1949" s="5" t="str">
        <f t="shared" si="123"/>
        <v>BULLISH</v>
      </c>
      <c r="G1949" s="5" t="str">
        <f t="shared" si="122"/>
        <v>NEUTRAL</v>
      </c>
      <c r="H1949" s="5" t="str">
        <f t="shared" si="121"/>
        <v>CONFIRMED BULLISH</v>
      </c>
    </row>
    <row r="1950" spans="1:8" ht="13.5" x14ac:dyDescent="0.25">
      <c r="A1950" s="3">
        <f>TITRES_STAT!B1953</f>
        <v>45146</v>
      </c>
      <c r="B1950" s="5">
        <f>TITRES_STAT!C1953</f>
        <v>0.42</v>
      </c>
      <c r="C1950" s="5">
        <f>TITRES_STAT!D1953</f>
        <v>0.42</v>
      </c>
      <c r="D1950" s="5">
        <f>TITRES_STAT!E1953</f>
        <v>5500</v>
      </c>
      <c r="E1950" s="2">
        <f t="shared" si="120"/>
        <v>4266810</v>
      </c>
      <c r="F1950" s="5" t="str">
        <f t="shared" si="123"/>
        <v>NEUTRAL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45147</v>
      </c>
      <c r="B1951" s="5">
        <f>TITRES_STAT!C1954</f>
        <v>0.42</v>
      </c>
      <c r="C1951" s="5">
        <f>TITRES_STAT!D1954</f>
        <v>0.42</v>
      </c>
      <c r="D1951" s="5">
        <f>TITRES_STAT!E1954</f>
        <v>1555</v>
      </c>
      <c r="E1951" s="2">
        <f t="shared" si="120"/>
        <v>4266810</v>
      </c>
      <c r="F1951" s="5" t="str">
        <f t="shared" si="123"/>
        <v>NEUTRAL</v>
      </c>
      <c r="G1951" s="5" t="str">
        <f t="shared" si="122"/>
        <v>NEUTRAL</v>
      </c>
      <c r="H1951" s="5" t="str">
        <f t="shared" si="121"/>
        <v>NEUTRAL</v>
      </c>
    </row>
    <row r="1952" spans="1:8" ht="13.5" x14ac:dyDescent="0.25">
      <c r="A1952" s="3">
        <f>TITRES_STAT!B1955</f>
        <v>45148</v>
      </c>
      <c r="B1952" s="5">
        <f>TITRES_STAT!C1955</f>
        <v>0.42</v>
      </c>
      <c r="C1952" s="5">
        <f>TITRES_STAT!D1955</f>
        <v>0.42</v>
      </c>
      <c r="D1952" s="5">
        <f>TITRES_STAT!E1955</f>
        <v>0</v>
      </c>
      <c r="E1952" s="2">
        <f t="shared" si="120"/>
        <v>4266810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0.42</v>
      </c>
      <c r="C1953" s="5">
        <f>TITRES_STAT!D1956</f>
        <v>0.42</v>
      </c>
      <c r="D1953" s="5">
        <f>TITRES_STAT!E1956</f>
        <v>0</v>
      </c>
      <c r="E1953" s="2">
        <f t="shared" si="120"/>
        <v>4266810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45152</v>
      </c>
      <c r="B1954" s="5">
        <f>TITRES_STAT!C1957</f>
        <v>0.41</v>
      </c>
      <c r="C1954" s="5">
        <f>TITRES_STAT!D1957</f>
        <v>0.41</v>
      </c>
      <c r="D1954" s="5">
        <f>TITRES_STAT!E1957</f>
        <v>10</v>
      </c>
      <c r="E1954" s="2">
        <f t="shared" si="120"/>
        <v>4266800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45153</v>
      </c>
      <c r="B1955" s="5">
        <f>TITRES_STAT!C1958</f>
        <v>0.42</v>
      </c>
      <c r="C1955" s="5">
        <f>TITRES_STAT!D1958</f>
        <v>0.42</v>
      </c>
      <c r="D1955" s="5">
        <f>TITRES_STAT!E1958</f>
        <v>15</v>
      </c>
      <c r="E1955" s="2">
        <f t="shared" si="120"/>
        <v>4266815</v>
      </c>
      <c r="F1955" s="5" t="str">
        <f t="shared" si="123"/>
        <v>BULLISH</v>
      </c>
      <c r="G1955" s="5" t="str">
        <f t="shared" si="122"/>
        <v>NEUTRAL</v>
      </c>
      <c r="H1955" s="5" t="str">
        <f t="shared" si="121"/>
        <v>NEUTRAL</v>
      </c>
    </row>
    <row r="1956" spans="1:8" ht="13.5" x14ac:dyDescent="0.25">
      <c r="A1956" s="3">
        <f>TITRES_STAT!B1959</f>
        <v>45154</v>
      </c>
      <c r="B1956" s="5">
        <f>TITRES_STAT!C1959</f>
        <v>0.42</v>
      </c>
      <c r="C1956" s="5">
        <f>TITRES_STAT!D1959</f>
        <v>0.42</v>
      </c>
      <c r="D1956" s="5">
        <f>TITRES_STAT!E1959</f>
        <v>0</v>
      </c>
      <c r="E1956" s="2">
        <f t="shared" si="120"/>
        <v>4266815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NEUTRAL</v>
      </c>
    </row>
    <row r="1957" spans="1:8" ht="13.5" x14ac:dyDescent="0.25">
      <c r="A1957" s="3">
        <f>TITRES_STAT!B1960</f>
        <v>45155</v>
      </c>
      <c r="B1957" s="5">
        <f>TITRES_STAT!C1960</f>
        <v>0.42</v>
      </c>
      <c r="C1957" s="5">
        <f>TITRES_STAT!D1960</f>
        <v>0.42</v>
      </c>
      <c r="D1957" s="5">
        <f>TITRES_STAT!E1960</f>
        <v>2500</v>
      </c>
      <c r="E1957" s="2">
        <f t="shared" si="120"/>
        <v>4266815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NEUTRAL</v>
      </c>
    </row>
    <row r="1958" spans="1:8" ht="13.5" x14ac:dyDescent="0.25">
      <c r="A1958" s="3">
        <f>TITRES_STAT!B1961</f>
        <v>45156</v>
      </c>
      <c r="B1958" s="5">
        <f>TITRES_STAT!C1961</f>
        <v>0.42</v>
      </c>
      <c r="C1958" s="5">
        <f>TITRES_STAT!D1961</f>
        <v>0.42</v>
      </c>
      <c r="D1958" s="5">
        <f>TITRES_STAT!E1961</f>
        <v>1200</v>
      </c>
      <c r="E1958" s="2">
        <f t="shared" si="120"/>
        <v>4266815</v>
      </c>
      <c r="F1958" s="5" t="str">
        <f t="shared" si="123"/>
        <v>BULLISH</v>
      </c>
      <c r="G1958" s="5" t="str">
        <f t="shared" si="122"/>
        <v>NEUTRAL</v>
      </c>
      <c r="H1958" s="5" t="str">
        <f t="shared" si="121"/>
        <v>NEUTRAL</v>
      </c>
    </row>
    <row r="1959" spans="1:8" ht="13.5" x14ac:dyDescent="0.25">
      <c r="A1959" s="3">
        <f>TITRES_STAT!B1962</f>
        <v>45159</v>
      </c>
      <c r="B1959" s="5">
        <f>TITRES_STAT!C1962</f>
        <v>0.42</v>
      </c>
      <c r="C1959" s="5">
        <f>TITRES_STAT!D1962</f>
        <v>0.42</v>
      </c>
      <c r="D1959" s="5">
        <f>TITRES_STAT!E1962</f>
        <v>0</v>
      </c>
      <c r="E1959" s="2">
        <f t="shared" si="120"/>
        <v>4266815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0.41</v>
      </c>
      <c r="C1960" s="5">
        <f>TITRES_STAT!D1963</f>
        <v>0.41</v>
      </c>
      <c r="D1960" s="5">
        <f>TITRES_STAT!E1963</f>
        <v>690</v>
      </c>
      <c r="E1960" s="2">
        <f t="shared" si="120"/>
        <v>4266125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CONFIRMED BEARISH</v>
      </c>
    </row>
    <row r="1961" spans="1:8" ht="13.5" x14ac:dyDescent="0.25">
      <c r="A1961" s="3">
        <f>TITRES_STAT!B1964</f>
        <v>45161</v>
      </c>
      <c r="B1961" s="5">
        <f>TITRES_STAT!C1964</f>
        <v>0.42</v>
      </c>
      <c r="C1961" s="5">
        <f>TITRES_STAT!D1964</f>
        <v>0.42</v>
      </c>
      <c r="D1961" s="5">
        <f>TITRES_STAT!E1964</f>
        <v>10</v>
      </c>
      <c r="E1961" s="2">
        <f t="shared" si="120"/>
        <v>4266135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45162</v>
      </c>
      <c r="B1962" s="5">
        <f>TITRES_STAT!C1965</f>
        <v>0.42</v>
      </c>
      <c r="C1962" s="5">
        <f>TITRES_STAT!D1965</f>
        <v>0.42</v>
      </c>
      <c r="D1962" s="5">
        <f>TITRES_STAT!E1965</f>
        <v>23664</v>
      </c>
      <c r="E1962" s="2">
        <f t="shared" si="120"/>
        <v>4266135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0.42</v>
      </c>
      <c r="C1963" s="5">
        <f>TITRES_STAT!D1966</f>
        <v>0.42</v>
      </c>
      <c r="D1963" s="5">
        <f>TITRES_STAT!E1966</f>
        <v>0</v>
      </c>
      <c r="E1963" s="2">
        <f t="shared" si="120"/>
        <v>4266135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45166</v>
      </c>
      <c r="B1964" s="5">
        <f>TITRES_STAT!C1967</f>
        <v>0.41</v>
      </c>
      <c r="C1964" s="5">
        <f>TITRES_STAT!D1967</f>
        <v>0.41</v>
      </c>
      <c r="D1964" s="5">
        <f>TITRES_STAT!E1967</f>
        <v>5035</v>
      </c>
      <c r="E1964" s="2">
        <f t="shared" si="120"/>
        <v>4261100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0.41</v>
      </c>
      <c r="C1965" s="5">
        <f>TITRES_STAT!D1968</f>
        <v>0.41</v>
      </c>
      <c r="D1965" s="5">
        <f>TITRES_STAT!E1968</f>
        <v>2200</v>
      </c>
      <c r="E1965" s="2">
        <f t="shared" si="120"/>
        <v>4261100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NEUTRAL</v>
      </c>
    </row>
    <row r="1966" spans="1:8" ht="13.5" x14ac:dyDescent="0.25">
      <c r="A1966" s="3">
        <f>TITRES_STAT!B1969</f>
        <v>45168</v>
      </c>
      <c r="B1966" s="5">
        <f>TITRES_STAT!C1969</f>
        <v>0.41</v>
      </c>
      <c r="C1966" s="5">
        <f>TITRES_STAT!D1969</f>
        <v>0.41</v>
      </c>
      <c r="D1966" s="5">
        <f>TITRES_STAT!E1969</f>
        <v>1718</v>
      </c>
      <c r="E1966" s="2">
        <f t="shared" si="120"/>
        <v>4261100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CONFIRMED BEARISH</v>
      </c>
    </row>
    <row r="1967" spans="1:8" ht="13.5" x14ac:dyDescent="0.25">
      <c r="A1967" s="3">
        <f>TITRES_STAT!B1970</f>
        <v>45169</v>
      </c>
      <c r="B1967" s="5">
        <f>TITRES_STAT!C1970</f>
        <v>0.41</v>
      </c>
      <c r="C1967" s="5">
        <f>TITRES_STAT!D1970</f>
        <v>0.41</v>
      </c>
      <c r="D1967" s="5">
        <f>TITRES_STAT!E1970</f>
        <v>0</v>
      </c>
      <c r="E1967" s="2">
        <f t="shared" si="120"/>
        <v>4261100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45170</v>
      </c>
      <c r="B1968" s="5">
        <f>TITRES_STAT!C1971</f>
        <v>0.42</v>
      </c>
      <c r="C1968" s="5">
        <f>TITRES_STAT!D1971</f>
        <v>0.42</v>
      </c>
      <c r="D1968" s="5">
        <f>TITRES_STAT!E1971</f>
        <v>0</v>
      </c>
      <c r="E1968" s="2">
        <f t="shared" si="120"/>
        <v>4261100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NEUTRAL</v>
      </c>
    </row>
    <row r="1969" spans="1:8" ht="13.5" x14ac:dyDescent="0.25">
      <c r="A1969" s="3">
        <f>TITRES_STAT!B1972</f>
        <v>45173</v>
      </c>
      <c r="B1969" s="5">
        <f>TITRES_STAT!C1972</f>
        <v>0.42</v>
      </c>
      <c r="C1969" s="5">
        <f>TITRES_STAT!D1972</f>
        <v>0.42</v>
      </c>
      <c r="D1969" s="5">
        <f>TITRES_STAT!E1972</f>
        <v>0</v>
      </c>
      <c r="E1969" s="2">
        <f t="shared" si="120"/>
        <v>4261100</v>
      </c>
      <c r="F1969" s="5" t="str">
        <f t="shared" si="123"/>
        <v>NEUTRAL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0.41</v>
      </c>
      <c r="C1970" s="5">
        <f>TITRES_STAT!D1973</f>
        <v>0.41</v>
      </c>
      <c r="D1970" s="5">
        <f>TITRES_STAT!E1973</f>
        <v>2000</v>
      </c>
      <c r="E1970" s="2">
        <f t="shared" si="120"/>
        <v>4259100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0.42</v>
      </c>
      <c r="C1971" s="5">
        <f>TITRES_STAT!D1974</f>
        <v>0.42</v>
      </c>
      <c r="D1971" s="5">
        <f>TITRES_STAT!E1974</f>
        <v>300</v>
      </c>
      <c r="E1971" s="2">
        <f t="shared" si="120"/>
        <v>4259400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BEARISH DIVERGENCE</v>
      </c>
    </row>
    <row r="1972" spans="1:8" ht="13.5" x14ac:dyDescent="0.25">
      <c r="A1972" s="3">
        <f>TITRES_STAT!B1975</f>
        <v>45176</v>
      </c>
      <c r="B1972" s="5">
        <f>TITRES_STAT!C1975</f>
        <v>0.42</v>
      </c>
      <c r="C1972" s="5">
        <f>TITRES_STAT!D1975</f>
        <v>0.42</v>
      </c>
      <c r="D1972" s="5">
        <f>TITRES_STAT!E1975</f>
        <v>200</v>
      </c>
      <c r="E1972" s="2">
        <f t="shared" si="120"/>
        <v>4259400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BEARISH DIVERGENCE</v>
      </c>
    </row>
    <row r="1973" spans="1:8" ht="13.5" x14ac:dyDescent="0.25">
      <c r="A1973" s="3">
        <f>TITRES_STAT!B1976</f>
        <v>45177</v>
      </c>
      <c r="B1973" s="5">
        <f>TITRES_STAT!C1976</f>
        <v>0.42</v>
      </c>
      <c r="C1973" s="5">
        <f>TITRES_STAT!D1976</f>
        <v>0.42</v>
      </c>
      <c r="D1973" s="5">
        <f>TITRES_STAT!E1976</f>
        <v>1200</v>
      </c>
      <c r="E1973" s="2">
        <f t="shared" si="120"/>
        <v>4259400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0.41</v>
      </c>
      <c r="C1974" s="5">
        <f>TITRES_STAT!D1977</f>
        <v>0.41</v>
      </c>
      <c r="D1974" s="5">
        <f>TITRES_STAT!E1977</f>
        <v>17172</v>
      </c>
      <c r="E1974" s="2">
        <f t="shared" si="120"/>
        <v>4242228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45181</v>
      </c>
      <c r="B1975" s="5">
        <f>TITRES_STAT!C1978</f>
        <v>0.42</v>
      </c>
      <c r="C1975" s="5">
        <f>TITRES_STAT!D1978</f>
        <v>0.42</v>
      </c>
      <c r="D1975" s="5">
        <f>TITRES_STAT!E1978</f>
        <v>15</v>
      </c>
      <c r="E1975" s="2">
        <f t="shared" si="120"/>
        <v>4242243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BEARISH DIVERGENCE</v>
      </c>
    </row>
    <row r="1976" spans="1:8" ht="13.5" x14ac:dyDescent="0.25">
      <c r="A1976" s="3">
        <f>TITRES_STAT!B1979</f>
        <v>45182</v>
      </c>
      <c r="B1976" s="5">
        <f>TITRES_STAT!C1979</f>
        <v>0.41</v>
      </c>
      <c r="C1976" s="5">
        <f>TITRES_STAT!D1979</f>
        <v>0.41</v>
      </c>
      <c r="D1976" s="5">
        <f>TITRES_STAT!E1979</f>
        <v>7275</v>
      </c>
      <c r="E1976" s="2">
        <f t="shared" si="120"/>
        <v>4234968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CONFIRMED BEARISH</v>
      </c>
    </row>
    <row r="1977" spans="1:8" ht="13.5" x14ac:dyDescent="0.25">
      <c r="A1977" s="3">
        <f>TITRES_STAT!B1980</f>
        <v>45183</v>
      </c>
      <c r="B1977" s="5">
        <f>TITRES_STAT!C1980</f>
        <v>0.4</v>
      </c>
      <c r="C1977" s="5">
        <f>TITRES_STAT!D1980</f>
        <v>0.4</v>
      </c>
      <c r="D1977" s="5">
        <f>TITRES_STAT!E1980</f>
        <v>37</v>
      </c>
      <c r="E1977" s="2">
        <f t="shared" si="120"/>
        <v>4234931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45184</v>
      </c>
      <c r="B1978" s="5">
        <f>TITRES_STAT!C1981</f>
        <v>0.41</v>
      </c>
      <c r="C1978" s="5">
        <f>TITRES_STAT!D1981</f>
        <v>0.41</v>
      </c>
      <c r="D1978" s="5">
        <f>TITRES_STAT!E1981</f>
        <v>9</v>
      </c>
      <c r="E1978" s="2">
        <f t="shared" si="120"/>
        <v>4234940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45187</v>
      </c>
      <c r="B1979" s="5">
        <f>TITRES_STAT!C1982</f>
        <v>0.41</v>
      </c>
      <c r="C1979" s="5">
        <f>TITRES_STAT!D1982</f>
        <v>0.41</v>
      </c>
      <c r="D1979" s="5">
        <f>TITRES_STAT!E1982</f>
        <v>2551</v>
      </c>
      <c r="E1979" s="2">
        <f t="shared" si="120"/>
        <v>4234940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NEUTRAL</v>
      </c>
    </row>
    <row r="1980" spans="1:8" ht="13.5" x14ac:dyDescent="0.25">
      <c r="A1980" s="3">
        <f>TITRES_STAT!B1983</f>
        <v>45188</v>
      </c>
      <c r="B1980" s="5">
        <f>TITRES_STAT!C1983</f>
        <v>0.41</v>
      </c>
      <c r="C1980" s="5">
        <f>TITRES_STAT!D1983</f>
        <v>0.41</v>
      </c>
      <c r="D1980" s="5">
        <f>TITRES_STAT!E1983</f>
        <v>310</v>
      </c>
      <c r="E1980" s="2">
        <f t="shared" si="120"/>
        <v>4234940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0.41</v>
      </c>
      <c r="C1981" s="5">
        <f>TITRES_STAT!D1984</f>
        <v>0.41</v>
      </c>
      <c r="D1981" s="5">
        <f>TITRES_STAT!E1984</f>
        <v>100</v>
      </c>
      <c r="E1981" s="2">
        <f t="shared" si="120"/>
        <v>4234940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NEUTRAL</v>
      </c>
    </row>
    <row r="1982" spans="1:8" ht="13.5" x14ac:dyDescent="0.25">
      <c r="A1982" s="3">
        <f>TITRES_STAT!B1985</f>
        <v>45190</v>
      </c>
      <c r="B1982" s="5">
        <f>TITRES_STAT!C1985</f>
        <v>0.41</v>
      </c>
      <c r="C1982" s="5">
        <f>TITRES_STAT!D1985</f>
        <v>0.41</v>
      </c>
      <c r="D1982" s="5">
        <f>TITRES_STAT!E1985</f>
        <v>1901</v>
      </c>
      <c r="E1982" s="2">
        <f t="shared" si="120"/>
        <v>4234940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0.41</v>
      </c>
      <c r="C1983" s="5">
        <f>TITRES_STAT!D1986</f>
        <v>0.41</v>
      </c>
      <c r="D1983" s="5">
        <f>TITRES_STAT!E1986</f>
        <v>3090</v>
      </c>
      <c r="E1983" s="2">
        <f t="shared" si="120"/>
        <v>4234940</v>
      </c>
      <c r="F1983" s="5" t="str">
        <f t="shared" si="123"/>
        <v>NEUTRAL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45194</v>
      </c>
      <c r="B1984" s="5">
        <f>TITRES_STAT!C1987</f>
        <v>0.4</v>
      </c>
      <c r="C1984" s="5">
        <f>TITRES_STAT!D1987</f>
        <v>0.4</v>
      </c>
      <c r="D1984" s="5">
        <f>TITRES_STAT!E1987</f>
        <v>1910</v>
      </c>
      <c r="E1984" s="2">
        <f t="shared" si="120"/>
        <v>4233030</v>
      </c>
      <c r="F1984" s="5" t="str">
        <f t="shared" si="123"/>
        <v>BEARISH</v>
      </c>
      <c r="G1984" s="5" t="str">
        <f t="shared" si="122"/>
        <v>NEUTRAL</v>
      </c>
      <c r="H1984" s="5" t="str">
        <f t="shared" si="121"/>
        <v>CONFIRMED BEARISH</v>
      </c>
    </row>
    <row r="1985" spans="1:8" ht="13.5" x14ac:dyDescent="0.25">
      <c r="A1985" s="3">
        <f>TITRES_STAT!B1988</f>
        <v>45195</v>
      </c>
      <c r="B1985" s="5">
        <f>TITRES_STAT!C1988</f>
        <v>0.4</v>
      </c>
      <c r="C1985" s="5">
        <f>TITRES_STAT!D1988</f>
        <v>0.4</v>
      </c>
      <c r="D1985" s="5">
        <f>TITRES_STAT!E1988</f>
        <v>3700</v>
      </c>
      <c r="E1985" s="2">
        <f t="shared" si="120"/>
        <v>4233030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0.4</v>
      </c>
      <c r="C1986" s="5">
        <f>TITRES_STAT!D1989</f>
        <v>0.4</v>
      </c>
      <c r="D1986" s="5">
        <f>TITRES_STAT!E1989</f>
        <v>2075</v>
      </c>
      <c r="E1986" s="2">
        <f t="shared" si="120"/>
        <v>4233030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0.39</v>
      </c>
      <c r="C1987" s="5">
        <f>TITRES_STAT!D1990</f>
        <v>0.39</v>
      </c>
      <c r="D1987" s="5">
        <f>TITRES_STAT!E1990</f>
        <v>16208</v>
      </c>
      <c r="E1987" s="2">
        <f t="shared" si="120"/>
        <v>4216822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45201</v>
      </c>
      <c r="B1988" s="5">
        <f>TITRES_STAT!C1991</f>
        <v>0.39</v>
      </c>
      <c r="C1988" s="5">
        <f>TITRES_STAT!D1991</f>
        <v>0.39</v>
      </c>
      <c r="D1988" s="5">
        <f>TITRES_STAT!E1991</f>
        <v>6209</v>
      </c>
      <c r="E1988" s="2">
        <f t="shared" ref="E1988:E2051" si="124">IF(B1988&gt;B1987, E1987+D1988, IF(B1988&lt;B1987, E1987-D1988, E1987))</f>
        <v>4216822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CONFIRMED BEARISH</v>
      </c>
    </row>
    <row r="1989" spans="1:8" ht="13.5" x14ac:dyDescent="0.25">
      <c r="A1989" s="3">
        <f>TITRES_STAT!B1992</f>
        <v>45202</v>
      </c>
      <c r="B1989" s="5">
        <f>TITRES_STAT!C1992</f>
        <v>0.39</v>
      </c>
      <c r="C1989" s="5">
        <f>TITRES_STAT!D1992</f>
        <v>0.39</v>
      </c>
      <c r="D1989" s="5">
        <f>TITRES_STAT!E1992</f>
        <v>10081</v>
      </c>
      <c r="E1989" s="2">
        <f t="shared" si="124"/>
        <v>4216822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45203</v>
      </c>
      <c r="B1990" s="5">
        <f>TITRES_STAT!C1993</f>
        <v>0.39</v>
      </c>
      <c r="C1990" s="5">
        <f>TITRES_STAT!D1993</f>
        <v>0.39</v>
      </c>
      <c r="D1990" s="5">
        <f>TITRES_STAT!E1993</f>
        <v>4601</v>
      </c>
      <c r="E1990" s="2">
        <f t="shared" si="124"/>
        <v>4216822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0.39</v>
      </c>
      <c r="C1991" s="5">
        <f>TITRES_STAT!D1994</f>
        <v>0.39</v>
      </c>
      <c r="D1991" s="5">
        <f>TITRES_STAT!E1994</f>
        <v>5900</v>
      </c>
      <c r="E1991" s="2">
        <f t="shared" si="124"/>
        <v>4216822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0.38</v>
      </c>
      <c r="C1992" s="5">
        <f>TITRES_STAT!D1995</f>
        <v>0.38</v>
      </c>
      <c r="D1992" s="5">
        <f>TITRES_STAT!E1995</f>
        <v>35000</v>
      </c>
      <c r="E1992" s="2">
        <f t="shared" si="124"/>
        <v>4181822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45208</v>
      </c>
      <c r="B1993" s="5">
        <f>TITRES_STAT!C1996</f>
        <v>0.39</v>
      </c>
      <c r="C1993" s="5">
        <f>TITRES_STAT!D1996</f>
        <v>0.39</v>
      </c>
      <c r="D1993" s="5">
        <f>TITRES_STAT!E1996</f>
        <v>7000</v>
      </c>
      <c r="E1993" s="2">
        <f t="shared" si="124"/>
        <v>4188822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NEUTRAL</v>
      </c>
    </row>
    <row r="1994" spans="1:8" ht="13.5" x14ac:dyDescent="0.25">
      <c r="A1994" s="3">
        <f>TITRES_STAT!B1997</f>
        <v>45209</v>
      </c>
      <c r="B1994" s="5">
        <f>TITRES_STAT!C1997</f>
        <v>0.39</v>
      </c>
      <c r="C1994" s="5">
        <f>TITRES_STAT!D1997</f>
        <v>0.39</v>
      </c>
      <c r="D1994" s="5">
        <f>TITRES_STAT!E1997</f>
        <v>3000</v>
      </c>
      <c r="E1994" s="2">
        <f t="shared" si="124"/>
        <v>4188822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NEUTRAL</v>
      </c>
    </row>
    <row r="1995" spans="1:8" ht="13.5" x14ac:dyDescent="0.25">
      <c r="A1995" s="3">
        <f>TITRES_STAT!B1998</f>
        <v>45210</v>
      </c>
      <c r="B1995" s="5">
        <f>TITRES_STAT!C1998</f>
        <v>0.39</v>
      </c>
      <c r="C1995" s="5">
        <f>TITRES_STAT!D1998</f>
        <v>0.39</v>
      </c>
      <c r="D1995" s="5">
        <f>TITRES_STAT!E1998</f>
        <v>6200</v>
      </c>
      <c r="E1995" s="2">
        <f t="shared" si="124"/>
        <v>4188822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NEUTRAL</v>
      </c>
    </row>
    <row r="1996" spans="1:8" ht="13.5" x14ac:dyDescent="0.25">
      <c r="A1996" s="3">
        <f>TITRES_STAT!B1999</f>
        <v>45211</v>
      </c>
      <c r="B1996" s="5">
        <f>TITRES_STAT!C1999</f>
        <v>0.38</v>
      </c>
      <c r="C1996" s="5">
        <f>TITRES_STAT!D1999</f>
        <v>0.38</v>
      </c>
      <c r="D1996" s="5">
        <f>TITRES_STAT!E1999</f>
        <v>0</v>
      </c>
      <c r="E1996" s="2">
        <f t="shared" si="124"/>
        <v>4188822</v>
      </c>
      <c r="F1996" s="5" t="str">
        <f t="shared" si="127"/>
        <v>BEARISH</v>
      </c>
      <c r="G1996" s="5" t="str">
        <f t="shared" si="126"/>
        <v>NEUTRAL</v>
      </c>
      <c r="H1996" s="5" t="str">
        <f t="shared" si="125"/>
        <v>CONFIRMED BEARISH</v>
      </c>
    </row>
    <row r="1997" spans="1:8" ht="13.5" x14ac:dyDescent="0.25">
      <c r="A1997" s="3">
        <f>TITRES_STAT!B2000</f>
        <v>45212</v>
      </c>
      <c r="B1997" s="5">
        <f>TITRES_STAT!C2000</f>
        <v>0.38</v>
      </c>
      <c r="C1997" s="5">
        <f>TITRES_STAT!D2000</f>
        <v>0.38</v>
      </c>
      <c r="D1997" s="5">
        <f>TITRES_STAT!E2000</f>
        <v>27817</v>
      </c>
      <c r="E1997" s="2">
        <f t="shared" si="124"/>
        <v>4188822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NEUTRAL</v>
      </c>
    </row>
    <row r="1998" spans="1:8" ht="13.5" x14ac:dyDescent="0.25">
      <c r="A1998" s="3">
        <f>TITRES_STAT!B2001</f>
        <v>45215</v>
      </c>
      <c r="B1998" s="5">
        <f>TITRES_STAT!C2001</f>
        <v>0.38</v>
      </c>
      <c r="C1998" s="5">
        <f>TITRES_STAT!D2001</f>
        <v>0.38</v>
      </c>
      <c r="D1998" s="5">
        <f>TITRES_STAT!E2001</f>
        <v>8136</v>
      </c>
      <c r="E1998" s="2">
        <f t="shared" si="124"/>
        <v>4188822</v>
      </c>
      <c r="F1998" s="5" t="str">
        <f t="shared" si="127"/>
        <v>NEUTRAL</v>
      </c>
      <c r="G1998" s="5" t="str">
        <f t="shared" si="126"/>
        <v>NEUTRAL</v>
      </c>
      <c r="H1998" s="5" t="str">
        <f t="shared" si="125"/>
        <v>NEUTRAL</v>
      </c>
    </row>
    <row r="1999" spans="1:8" ht="13.5" x14ac:dyDescent="0.25">
      <c r="A1999" s="3">
        <f>TITRES_STAT!B2002</f>
        <v>45216</v>
      </c>
      <c r="B1999" s="5">
        <f>TITRES_STAT!C2002</f>
        <v>0.38</v>
      </c>
      <c r="C1999" s="5">
        <f>TITRES_STAT!D2002</f>
        <v>0.38</v>
      </c>
      <c r="D1999" s="5">
        <f>TITRES_STAT!E2002</f>
        <v>23000</v>
      </c>
      <c r="E1999" s="2">
        <f t="shared" si="124"/>
        <v>4188822</v>
      </c>
      <c r="F1999" s="5" t="str">
        <f t="shared" si="127"/>
        <v>NEUTRAL</v>
      </c>
      <c r="G1999" s="5" t="str">
        <f t="shared" si="126"/>
        <v>NEUTRAL</v>
      </c>
      <c r="H1999" s="5" t="str">
        <f t="shared" si="125"/>
        <v>NEUTRAL</v>
      </c>
    </row>
    <row r="2000" spans="1:8" ht="13.5" x14ac:dyDescent="0.25">
      <c r="A2000" s="3">
        <f>TITRES_STAT!B2003</f>
        <v>45217</v>
      </c>
      <c r="B2000" s="5">
        <f>TITRES_STAT!C2003</f>
        <v>0.39</v>
      </c>
      <c r="C2000" s="5">
        <f>TITRES_STAT!D2003</f>
        <v>0.39</v>
      </c>
      <c r="D2000" s="5">
        <f>TITRES_STAT!E2003</f>
        <v>12921</v>
      </c>
      <c r="E2000" s="2">
        <f t="shared" si="124"/>
        <v>4201743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NEUTRAL</v>
      </c>
    </row>
    <row r="2001" spans="1:8" ht="13.5" x14ac:dyDescent="0.25">
      <c r="A2001" s="3">
        <f>TITRES_STAT!B2004</f>
        <v>45218</v>
      </c>
      <c r="B2001" s="5">
        <f>TITRES_STAT!C2004</f>
        <v>0.4</v>
      </c>
      <c r="C2001" s="5">
        <f>TITRES_STAT!D2004</f>
        <v>0.4</v>
      </c>
      <c r="D2001" s="5">
        <f>TITRES_STAT!E2004</f>
        <v>6921</v>
      </c>
      <c r="E2001" s="2">
        <f t="shared" si="124"/>
        <v>4208664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CONFIRMED BULLISH</v>
      </c>
    </row>
    <row r="2002" spans="1:8" ht="13.5" x14ac:dyDescent="0.25">
      <c r="A2002" s="3">
        <f>TITRES_STAT!B2005</f>
        <v>45219</v>
      </c>
      <c r="B2002" s="5">
        <f>TITRES_STAT!C2005</f>
        <v>0.41</v>
      </c>
      <c r="C2002" s="5">
        <f>TITRES_STAT!D2005</f>
        <v>0.41</v>
      </c>
      <c r="D2002" s="5">
        <f>TITRES_STAT!E2005</f>
        <v>1094</v>
      </c>
      <c r="E2002" s="2">
        <f t="shared" si="124"/>
        <v>4209758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CONFIRMED BULLISH</v>
      </c>
    </row>
    <row r="2003" spans="1:8" ht="13.5" x14ac:dyDescent="0.25">
      <c r="A2003" s="3">
        <f>TITRES_STAT!B2006</f>
        <v>45222</v>
      </c>
      <c r="B2003" s="5">
        <f>TITRES_STAT!C2006</f>
        <v>0.4</v>
      </c>
      <c r="C2003" s="5">
        <f>TITRES_STAT!D2006</f>
        <v>0.4</v>
      </c>
      <c r="D2003" s="5">
        <f>TITRES_STAT!E2006</f>
        <v>4210</v>
      </c>
      <c r="E2003" s="2">
        <f t="shared" si="124"/>
        <v>4205548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0.39</v>
      </c>
      <c r="C2004" s="5">
        <f>TITRES_STAT!D2007</f>
        <v>0.39</v>
      </c>
      <c r="D2004" s="5">
        <f>TITRES_STAT!E2007</f>
        <v>650</v>
      </c>
      <c r="E2004" s="2">
        <f t="shared" si="124"/>
        <v>4204898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CONFIRMED BULLISH</v>
      </c>
    </row>
    <row r="2005" spans="1:8" ht="13.5" x14ac:dyDescent="0.25">
      <c r="A2005" s="3">
        <f>TITRES_STAT!B2008</f>
        <v>45224</v>
      </c>
      <c r="B2005" s="5">
        <f>TITRES_STAT!C2008</f>
        <v>0.39</v>
      </c>
      <c r="C2005" s="5">
        <f>TITRES_STAT!D2008</f>
        <v>0.39</v>
      </c>
      <c r="D2005" s="5">
        <f>TITRES_STAT!E2008</f>
        <v>1041</v>
      </c>
      <c r="E2005" s="2">
        <f t="shared" si="124"/>
        <v>4204898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NEUTRAL</v>
      </c>
    </row>
    <row r="2006" spans="1:8" ht="13.5" x14ac:dyDescent="0.25">
      <c r="A2006" s="3">
        <f>TITRES_STAT!B2009</f>
        <v>45225</v>
      </c>
      <c r="B2006" s="5">
        <f>TITRES_STAT!C2009</f>
        <v>0.39</v>
      </c>
      <c r="C2006" s="5">
        <f>TITRES_STAT!D2009</f>
        <v>0.39</v>
      </c>
      <c r="D2006" s="5">
        <f>TITRES_STAT!E2009</f>
        <v>3089</v>
      </c>
      <c r="E2006" s="2">
        <f t="shared" si="124"/>
        <v>4204898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CONFIRMED BEARISH</v>
      </c>
    </row>
    <row r="2007" spans="1:8" ht="13.5" x14ac:dyDescent="0.25">
      <c r="A2007" s="3">
        <f>TITRES_STAT!B2010</f>
        <v>45226</v>
      </c>
      <c r="B2007" s="5">
        <f>TITRES_STAT!C2010</f>
        <v>0.39</v>
      </c>
      <c r="C2007" s="5">
        <f>TITRES_STAT!D2010</f>
        <v>0.39</v>
      </c>
      <c r="D2007" s="5">
        <f>TITRES_STAT!E2010</f>
        <v>5220</v>
      </c>
      <c r="E2007" s="2">
        <f t="shared" si="124"/>
        <v>4204898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CONFIRMED BEARISH</v>
      </c>
    </row>
    <row r="2008" spans="1:8" ht="13.5" x14ac:dyDescent="0.25">
      <c r="A2008" s="3">
        <f>TITRES_STAT!B2011</f>
        <v>45229</v>
      </c>
      <c r="B2008" s="5">
        <f>TITRES_STAT!C2011</f>
        <v>0.39</v>
      </c>
      <c r="C2008" s="5">
        <f>TITRES_STAT!D2011</f>
        <v>0.39</v>
      </c>
      <c r="D2008" s="5">
        <f>TITRES_STAT!E2011</f>
        <v>10850</v>
      </c>
      <c r="E2008" s="2">
        <f t="shared" si="124"/>
        <v>4204898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CONFIRMED BEARISH</v>
      </c>
    </row>
    <row r="2009" spans="1:8" ht="13.5" x14ac:dyDescent="0.25">
      <c r="A2009" s="3">
        <f>TITRES_STAT!B2012</f>
        <v>45230</v>
      </c>
      <c r="B2009" s="5">
        <f>TITRES_STAT!C2012</f>
        <v>0.38</v>
      </c>
      <c r="C2009" s="5">
        <f>TITRES_STAT!D2012</f>
        <v>0.38</v>
      </c>
      <c r="D2009" s="5">
        <f>TITRES_STAT!E2012</f>
        <v>15000</v>
      </c>
      <c r="E2009" s="2">
        <f t="shared" si="124"/>
        <v>4189898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45231</v>
      </c>
      <c r="B2010" s="5">
        <f>TITRES_STAT!C2013</f>
        <v>0.38</v>
      </c>
      <c r="C2010" s="5">
        <f>TITRES_STAT!D2013</f>
        <v>0.38</v>
      </c>
      <c r="D2010" s="5">
        <f>TITRES_STAT!E2013</f>
        <v>3000</v>
      </c>
      <c r="E2010" s="2">
        <f t="shared" si="124"/>
        <v>4189898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0.38</v>
      </c>
      <c r="C2011" s="5">
        <f>TITRES_STAT!D2014</f>
        <v>0.38</v>
      </c>
      <c r="D2011" s="5">
        <f>TITRES_STAT!E2014</f>
        <v>2526</v>
      </c>
      <c r="E2011" s="2">
        <f t="shared" si="124"/>
        <v>4189898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0.38</v>
      </c>
      <c r="C2012" s="5">
        <f>TITRES_STAT!D2015</f>
        <v>0.38</v>
      </c>
      <c r="D2012" s="5">
        <f>TITRES_STAT!E2015</f>
        <v>20783</v>
      </c>
      <c r="E2012" s="2">
        <f t="shared" si="124"/>
        <v>4189898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0.38</v>
      </c>
      <c r="C2013" s="5">
        <f>TITRES_STAT!D2016</f>
        <v>0.38</v>
      </c>
      <c r="D2013" s="5">
        <f>TITRES_STAT!E2016</f>
        <v>0</v>
      </c>
      <c r="E2013" s="2">
        <f t="shared" si="124"/>
        <v>4189898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0.38</v>
      </c>
      <c r="C2014" s="5">
        <f>TITRES_STAT!D2017</f>
        <v>0.38</v>
      </c>
      <c r="D2014" s="5">
        <f>TITRES_STAT!E2017</f>
        <v>750</v>
      </c>
      <c r="E2014" s="2">
        <f t="shared" si="124"/>
        <v>4189898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45238</v>
      </c>
      <c r="B2015" s="5">
        <f>TITRES_STAT!C2018</f>
        <v>0.38</v>
      </c>
      <c r="C2015" s="5">
        <f>TITRES_STAT!D2018</f>
        <v>0.38</v>
      </c>
      <c r="D2015" s="5">
        <f>TITRES_STAT!E2018</f>
        <v>19200</v>
      </c>
      <c r="E2015" s="2">
        <f t="shared" si="124"/>
        <v>4189898</v>
      </c>
      <c r="F2015" s="5" t="str">
        <f t="shared" si="127"/>
        <v>NEUTRAL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45239</v>
      </c>
      <c r="B2016" s="5">
        <f>TITRES_STAT!C2019</f>
        <v>0.39</v>
      </c>
      <c r="C2016" s="5">
        <f>TITRES_STAT!D2019</f>
        <v>0.39</v>
      </c>
      <c r="D2016" s="5">
        <f>TITRES_STAT!E2019</f>
        <v>50</v>
      </c>
      <c r="E2016" s="2">
        <f t="shared" si="124"/>
        <v>4189948</v>
      </c>
      <c r="F2016" s="5" t="str">
        <f t="shared" si="127"/>
        <v>BULLISH</v>
      </c>
      <c r="G2016" s="5" t="str">
        <f t="shared" si="126"/>
        <v>NEUTRAL</v>
      </c>
      <c r="H2016" s="5" t="str">
        <f t="shared" si="125"/>
        <v>CONFIRMED BULLISH</v>
      </c>
    </row>
    <row r="2017" spans="1:8" ht="13.5" x14ac:dyDescent="0.25">
      <c r="A2017" s="3">
        <f>TITRES_STAT!B2020</f>
        <v>45240</v>
      </c>
      <c r="B2017" s="5">
        <f>TITRES_STAT!C2020</f>
        <v>0.38</v>
      </c>
      <c r="C2017" s="5">
        <f>TITRES_STAT!D2020</f>
        <v>0.38</v>
      </c>
      <c r="D2017" s="5">
        <f>TITRES_STAT!E2020</f>
        <v>10351</v>
      </c>
      <c r="E2017" s="2">
        <f t="shared" si="124"/>
        <v>4179597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45243</v>
      </c>
      <c r="B2018" s="5">
        <f>TITRES_STAT!C2021</f>
        <v>0.38</v>
      </c>
      <c r="C2018" s="5">
        <f>TITRES_STAT!D2021</f>
        <v>0.38</v>
      </c>
      <c r="D2018" s="5">
        <f>TITRES_STAT!E2021</f>
        <v>10678</v>
      </c>
      <c r="E2018" s="2">
        <f t="shared" si="124"/>
        <v>4179597</v>
      </c>
      <c r="F2018" s="5" t="str">
        <f t="shared" si="127"/>
        <v>BEARISH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45244</v>
      </c>
      <c r="B2019" s="5">
        <f>TITRES_STAT!C2022</f>
        <v>0.39</v>
      </c>
      <c r="C2019" s="5">
        <f>TITRES_STAT!D2022</f>
        <v>0.39</v>
      </c>
      <c r="D2019" s="5">
        <f>TITRES_STAT!E2022</f>
        <v>270</v>
      </c>
      <c r="E2019" s="2">
        <f t="shared" si="124"/>
        <v>4179867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BEARISH DIVERGENCE</v>
      </c>
    </row>
    <row r="2020" spans="1:8" ht="13.5" x14ac:dyDescent="0.25">
      <c r="A2020" s="3">
        <f>TITRES_STAT!B2023</f>
        <v>45245</v>
      </c>
      <c r="B2020" s="5">
        <f>TITRES_STAT!C2023</f>
        <v>0.38</v>
      </c>
      <c r="C2020" s="5">
        <f>TITRES_STAT!D2023</f>
        <v>0.38</v>
      </c>
      <c r="D2020" s="5">
        <f>TITRES_STAT!E2023</f>
        <v>7362</v>
      </c>
      <c r="E2020" s="2">
        <f t="shared" si="124"/>
        <v>4172505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45246</v>
      </c>
      <c r="B2021" s="5">
        <f>TITRES_STAT!C2024</f>
        <v>0.39</v>
      </c>
      <c r="C2021" s="5">
        <f>TITRES_STAT!D2024</f>
        <v>0.39</v>
      </c>
      <c r="D2021" s="5">
        <f>TITRES_STAT!E2024</f>
        <v>1590</v>
      </c>
      <c r="E2021" s="2">
        <f t="shared" si="124"/>
        <v>4174095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NEUTRAL</v>
      </c>
    </row>
    <row r="2022" spans="1:8" ht="13.5" x14ac:dyDescent="0.25">
      <c r="A2022" s="3">
        <f>TITRES_STAT!B2025</f>
        <v>45247</v>
      </c>
      <c r="B2022" s="5">
        <f>TITRES_STAT!C2025</f>
        <v>0.38</v>
      </c>
      <c r="C2022" s="5">
        <f>TITRES_STAT!D2025</f>
        <v>0.38</v>
      </c>
      <c r="D2022" s="5">
        <f>TITRES_STAT!E2025</f>
        <v>23940</v>
      </c>
      <c r="E2022" s="2">
        <f t="shared" si="124"/>
        <v>4150155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45250</v>
      </c>
      <c r="B2023" s="5">
        <f>TITRES_STAT!C2026</f>
        <v>0.37</v>
      </c>
      <c r="C2023" s="5">
        <f>TITRES_STAT!D2026</f>
        <v>0.37</v>
      </c>
      <c r="D2023" s="5">
        <f>TITRES_STAT!E2026</f>
        <v>4061</v>
      </c>
      <c r="E2023" s="2">
        <f t="shared" si="124"/>
        <v>4146094</v>
      </c>
      <c r="F2023" s="5" t="str">
        <f t="shared" si="127"/>
        <v>BEARISH</v>
      </c>
      <c r="G2023" s="5" t="str">
        <f t="shared" si="126"/>
        <v>NEUTRAL</v>
      </c>
      <c r="H2023" s="5" t="str">
        <f t="shared" si="125"/>
        <v>CONFIRMED BEARISH</v>
      </c>
    </row>
    <row r="2024" spans="1:8" ht="13.5" x14ac:dyDescent="0.25">
      <c r="A2024" s="3">
        <f>TITRES_STAT!B2027</f>
        <v>45251</v>
      </c>
      <c r="B2024" s="5">
        <f>TITRES_STAT!C2027</f>
        <v>0.38</v>
      </c>
      <c r="C2024" s="5">
        <f>TITRES_STAT!D2027</f>
        <v>0.38</v>
      </c>
      <c r="D2024" s="5">
        <f>TITRES_STAT!E2027</f>
        <v>12822</v>
      </c>
      <c r="E2024" s="2">
        <f t="shared" si="124"/>
        <v>4158916</v>
      </c>
      <c r="F2024" s="5" t="str">
        <f t="shared" si="127"/>
        <v>BEARISH</v>
      </c>
      <c r="G2024" s="5" t="str">
        <f t="shared" si="126"/>
        <v>NEUTRAL</v>
      </c>
      <c r="H2024" s="5" t="str">
        <f t="shared" si="125"/>
        <v>CONFIRMED BEARISH</v>
      </c>
    </row>
    <row r="2025" spans="1:8" ht="13.5" x14ac:dyDescent="0.25">
      <c r="A2025" s="3">
        <f>TITRES_STAT!B2028</f>
        <v>45252</v>
      </c>
      <c r="B2025" s="5">
        <f>TITRES_STAT!C2028</f>
        <v>0.38</v>
      </c>
      <c r="C2025" s="5">
        <f>TITRES_STAT!D2028</f>
        <v>0.38</v>
      </c>
      <c r="D2025" s="5">
        <f>TITRES_STAT!E2028</f>
        <v>4367</v>
      </c>
      <c r="E2025" s="2">
        <f t="shared" si="124"/>
        <v>4158916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NEUTRAL</v>
      </c>
    </row>
    <row r="2026" spans="1:8" ht="13.5" x14ac:dyDescent="0.25">
      <c r="A2026" s="3">
        <f>TITRES_STAT!B2029</f>
        <v>45253</v>
      </c>
      <c r="B2026" s="5">
        <f>TITRES_STAT!C2029</f>
        <v>0.39</v>
      </c>
      <c r="C2026" s="5">
        <f>TITRES_STAT!D2029</f>
        <v>0.39</v>
      </c>
      <c r="D2026" s="5">
        <f>TITRES_STAT!E2029</f>
        <v>0</v>
      </c>
      <c r="E2026" s="2">
        <f t="shared" si="124"/>
        <v>4158916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NEUTRAL</v>
      </c>
    </row>
    <row r="2027" spans="1:8" ht="13.5" x14ac:dyDescent="0.25">
      <c r="A2027" s="3">
        <f>TITRES_STAT!B2030</f>
        <v>45254</v>
      </c>
      <c r="B2027" s="5">
        <f>TITRES_STAT!C2030</f>
        <v>0.39</v>
      </c>
      <c r="C2027" s="5">
        <f>TITRES_STAT!D2030</f>
        <v>0.39</v>
      </c>
      <c r="D2027" s="5">
        <f>TITRES_STAT!E2030</f>
        <v>2028</v>
      </c>
      <c r="E2027" s="2">
        <f t="shared" si="124"/>
        <v>4158916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0.39</v>
      </c>
      <c r="C2028" s="5">
        <f>TITRES_STAT!D2031</f>
        <v>0.39</v>
      </c>
      <c r="D2028" s="5">
        <f>TITRES_STAT!E2031</f>
        <v>3180</v>
      </c>
      <c r="E2028" s="2">
        <f t="shared" si="124"/>
        <v>4158916</v>
      </c>
      <c r="F2028" s="5" t="str">
        <f t="shared" si="127"/>
        <v>BULLISH</v>
      </c>
      <c r="G2028" s="5" t="str">
        <f t="shared" si="126"/>
        <v>NEUTRAL</v>
      </c>
      <c r="H2028" s="5" t="str">
        <f t="shared" si="125"/>
        <v>CONFIRMED BULLISH</v>
      </c>
    </row>
    <row r="2029" spans="1:8" ht="13.5" x14ac:dyDescent="0.25">
      <c r="A2029" s="3">
        <f>TITRES_STAT!B2032</f>
        <v>45258</v>
      </c>
      <c r="B2029" s="5">
        <f>TITRES_STAT!C2032</f>
        <v>0.39</v>
      </c>
      <c r="C2029" s="5">
        <f>TITRES_STAT!D2032</f>
        <v>0.39</v>
      </c>
      <c r="D2029" s="5">
        <f>TITRES_STAT!E2032</f>
        <v>850</v>
      </c>
      <c r="E2029" s="2">
        <f t="shared" si="124"/>
        <v>4158916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45259</v>
      </c>
      <c r="B2030" s="5">
        <f>TITRES_STAT!C2033</f>
        <v>0.39</v>
      </c>
      <c r="C2030" s="5">
        <f>TITRES_STAT!D2033</f>
        <v>0.39</v>
      </c>
      <c r="D2030" s="5">
        <f>TITRES_STAT!E2033</f>
        <v>4990</v>
      </c>
      <c r="E2030" s="2">
        <f t="shared" si="124"/>
        <v>4158916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45260</v>
      </c>
      <c r="B2031" s="5">
        <f>TITRES_STAT!C2034</f>
        <v>0.4</v>
      </c>
      <c r="C2031" s="5">
        <f>TITRES_STAT!D2034</f>
        <v>0.4</v>
      </c>
      <c r="D2031" s="5">
        <f>TITRES_STAT!E2034</f>
        <v>10</v>
      </c>
      <c r="E2031" s="2">
        <f t="shared" si="124"/>
        <v>4158926</v>
      </c>
      <c r="F2031" s="5" t="str">
        <f t="shared" si="127"/>
        <v>BULLISH</v>
      </c>
      <c r="G2031" s="5" t="str">
        <f t="shared" si="126"/>
        <v>NEUTRAL</v>
      </c>
      <c r="H2031" s="5" t="str">
        <f t="shared" si="125"/>
        <v>CONFIRMED BULLISH</v>
      </c>
    </row>
    <row r="2032" spans="1:8" ht="13.5" x14ac:dyDescent="0.25">
      <c r="A2032" s="3">
        <f>TITRES_STAT!B2035</f>
        <v>45261</v>
      </c>
      <c r="B2032" s="5">
        <f>TITRES_STAT!C2035</f>
        <v>0.4</v>
      </c>
      <c r="C2032" s="5">
        <f>TITRES_STAT!D2035</f>
        <v>0.4</v>
      </c>
      <c r="D2032" s="5">
        <f>TITRES_STAT!E2035</f>
        <v>3634</v>
      </c>
      <c r="E2032" s="2">
        <f t="shared" si="124"/>
        <v>4158926</v>
      </c>
      <c r="F2032" s="5" t="str">
        <f t="shared" si="127"/>
        <v>BULLISH</v>
      </c>
      <c r="G2032" s="5" t="str">
        <f t="shared" si="126"/>
        <v>NEUTRAL</v>
      </c>
      <c r="H2032" s="5" t="str">
        <f t="shared" si="125"/>
        <v>CONFIRMED BULLISH</v>
      </c>
    </row>
    <row r="2033" spans="1:8" ht="13.5" x14ac:dyDescent="0.25">
      <c r="A2033" s="3">
        <f>TITRES_STAT!B2036</f>
        <v>45264</v>
      </c>
      <c r="B2033" s="5">
        <f>TITRES_STAT!C2036</f>
        <v>0.4</v>
      </c>
      <c r="C2033" s="5">
        <f>TITRES_STAT!D2036</f>
        <v>0.4</v>
      </c>
      <c r="D2033" s="5">
        <f>TITRES_STAT!E2036</f>
        <v>1050</v>
      </c>
      <c r="E2033" s="2">
        <f t="shared" si="124"/>
        <v>4158926</v>
      </c>
      <c r="F2033" s="5" t="str">
        <f t="shared" si="127"/>
        <v>BULLISH</v>
      </c>
      <c r="G2033" s="5" t="str">
        <f t="shared" si="126"/>
        <v>NEUTRAL</v>
      </c>
      <c r="H2033" s="5" t="str">
        <f t="shared" si="125"/>
        <v>CONFIRMED BULLISH</v>
      </c>
    </row>
    <row r="2034" spans="1:8" ht="13.5" x14ac:dyDescent="0.25">
      <c r="A2034" s="3">
        <f>TITRES_STAT!B2037</f>
        <v>45265</v>
      </c>
      <c r="B2034" s="5">
        <f>TITRES_STAT!C2037</f>
        <v>0.4</v>
      </c>
      <c r="C2034" s="5">
        <f>TITRES_STAT!D2037</f>
        <v>0.4</v>
      </c>
      <c r="D2034" s="5">
        <f>TITRES_STAT!E2037</f>
        <v>260</v>
      </c>
      <c r="E2034" s="2">
        <f t="shared" si="124"/>
        <v>4158926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CONFIRMED BULLISH</v>
      </c>
    </row>
    <row r="2035" spans="1:8" ht="13.5" x14ac:dyDescent="0.25">
      <c r="A2035" s="3">
        <f>TITRES_STAT!B2038</f>
        <v>45266</v>
      </c>
      <c r="B2035" s="5">
        <f>TITRES_STAT!C2038</f>
        <v>0.4</v>
      </c>
      <c r="C2035" s="5">
        <f>TITRES_STAT!D2038</f>
        <v>0.4</v>
      </c>
      <c r="D2035" s="5">
        <f>TITRES_STAT!E2038</f>
        <v>1712</v>
      </c>
      <c r="E2035" s="2">
        <f t="shared" si="124"/>
        <v>4158926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0.41</v>
      </c>
      <c r="C2036" s="5">
        <f>TITRES_STAT!D2039</f>
        <v>0.41</v>
      </c>
      <c r="D2036" s="5">
        <f>TITRES_STAT!E2039</f>
        <v>20530</v>
      </c>
      <c r="E2036" s="2">
        <f t="shared" si="124"/>
        <v>4179456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0.42</v>
      </c>
      <c r="C2037" s="5">
        <f>TITRES_STAT!D2040</f>
        <v>0.42</v>
      </c>
      <c r="D2037" s="5">
        <f>TITRES_STAT!E2040</f>
        <v>10260</v>
      </c>
      <c r="E2037" s="2">
        <f t="shared" si="124"/>
        <v>4189716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0.41</v>
      </c>
      <c r="C2038" s="5">
        <f>TITRES_STAT!D2041</f>
        <v>0.41</v>
      </c>
      <c r="D2038" s="5">
        <f>TITRES_STAT!E2041</f>
        <v>5515</v>
      </c>
      <c r="E2038" s="2">
        <f t="shared" si="124"/>
        <v>4184201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0.42</v>
      </c>
      <c r="C2039" s="5">
        <f>TITRES_STAT!D2042</f>
        <v>0.42</v>
      </c>
      <c r="D2039" s="5">
        <f>TITRES_STAT!E2042</f>
        <v>5475</v>
      </c>
      <c r="E2039" s="2">
        <f t="shared" si="124"/>
        <v>4189676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0.41</v>
      </c>
      <c r="C2040" s="5">
        <f>TITRES_STAT!D2043</f>
        <v>0.41</v>
      </c>
      <c r="D2040" s="5">
        <f>TITRES_STAT!E2043</f>
        <v>48644</v>
      </c>
      <c r="E2040" s="2">
        <f t="shared" si="124"/>
        <v>4141032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BEARISH DIVERGENCE</v>
      </c>
    </row>
    <row r="2041" spans="1:8" ht="13.5" x14ac:dyDescent="0.25">
      <c r="A2041" s="3">
        <f>TITRES_STAT!B2044</f>
        <v>45274</v>
      </c>
      <c r="B2041" s="5">
        <f>TITRES_STAT!C2044</f>
        <v>0.42</v>
      </c>
      <c r="C2041" s="5">
        <f>TITRES_STAT!D2044</f>
        <v>0.42</v>
      </c>
      <c r="D2041" s="5">
        <f>TITRES_STAT!E2044</f>
        <v>25488</v>
      </c>
      <c r="E2041" s="2">
        <f t="shared" si="124"/>
        <v>4166520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BEARISH DIVERGENCE</v>
      </c>
    </row>
    <row r="2042" spans="1:8" ht="13.5" x14ac:dyDescent="0.25">
      <c r="A2042" s="3">
        <f>TITRES_STAT!B2045</f>
        <v>45275</v>
      </c>
      <c r="B2042" s="5">
        <f>TITRES_STAT!C2045</f>
        <v>0.42</v>
      </c>
      <c r="C2042" s="5">
        <f>TITRES_STAT!D2045</f>
        <v>0.42</v>
      </c>
      <c r="D2042" s="5">
        <f>TITRES_STAT!E2045</f>
        <v>1432</v>
      </c>
      <c r="E2042" s="2">
        <f t="shared" si="124"/>
        <v>4166520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NEUTRAL</v>
      </c>
    </row>
    <row r="2043" spans="1:8" ht="13.5" x14ac:dyDescent="0.25">
      <c r="A2043" s="3">
        <f>TITRES_STAT!B2046</f>
        <v>45278</v>
      </c>
      <c r="B2043" s="5">
        <f>TITRES_STAT!C2046</f>
        <v>0.43</v>
      </c>
      <c r="C2043" s="5">
        <f>TITRES_STAT!D2046</f>
        <v>0.43</v>
      </c>
      <c r="D2043" s="5">
        <f>TITRES_STAT!E2046</f>
        <v>16293</v>
      </c>
      <c r="E2043" s="2">
        <f t="shared" si="124"/>
        <v>4182813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BEARISH DIVERGENCE</v>
      </c>
    </row>
    <row r="2044" spans="1:8" ht="13.5" x14ac:dyDescent="0.25">
      <c r="A2044" s="3">
        <f>TITRES_STAT!B2047</f>
        <v>45279</v>
      </c>
      <c r="B2044" s="5">
        <f>TITRES_STAT!C2047</f>
        <v>0.44</v>
      </c>
      <c r="C2044" s="5">
        <f>TITRES_STAT!D2047</f>
        <v>0.44</v>
      </c>
      <c r="D2044" s="5">
        <f>TITRES_STAT!E2047</f>
        <v>0</v>
      </c>
      <c r="E2044" s="2">
        <f t="shared" si="124"/>
        <v>4182813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BEARISH DIVERGENCE</v>
      </c>
    </row>
    <row r="2045" spans="1:8" ht="13.5" x14ac:dyDescent="0.25">
      <c r="A2045" s="3">
        <f>TITRES_STAT!B2048</f>
        <v>45280</v>
      </c>
      <c r="B2045" s="5">
        <f>TITRES_STAT!C2048</f>
        <v>0.45</v>
      </c>
      <c r="C2045" s="5">
        <f>TITRES_STAT!D2048</f>
        <v>0.45</v>
      </c>
      <c r="D2045" s="5">
        <f>TITRES_STAT!E2048</f>
        <v>71093</v>
      </c>
      <c r="E2045" s="2">
        <f t="shared" si="124"/>
        <v>4253906</v>
      </c>
      <c r="F2045" s="5" t="str">
        <f t="shared" si="127"/>
        <v>BULLISH</v>
      </c>
      <c r="G2045" s="5" t="str">
        <f t="shared" si="126"/>
        <v>STRONG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0.47</v>
      </c>
      <c r="C2046" s="5">
        <f>TITRES_STAT!D2049</f>
        <v>0.47</v>
      </c>
      <c r="D2046" s="5">
        <f>TITRES_STAT!E2049</f>
        <v>0</v>
      </c>
      <c r="E2046" s="2">
        <f t="shared" si="124"/>
        <v>4253906</v>
      </c>
      <c r="F2046" s="5" t="str">
        <f t="shared" si="127"/>
        <v>BULLISH</v>
      </c>
      <c r="G2046" s="5" t="str">
        <f t="shared" si="126"/>
        <v>STRONG</v>
      </c>
      <c r="H2046" s="5" t="str">
        <f t="shared" si="125"/>
        <v>CONFIRMED BULLISH</v>
      </c>
    </row>
    <row r="2047" spans="1:8" ht="13.5" x14ac:dyDescent="0.25">
      <c r="A2047" s="3">
        <f>TITRES_STAT!B2050</f>
        <v>45282</v>
      </c>
      <c r="B2047" s="5">
        <f>TITRES_STAT!C2050</f>
        <v>0.49</v>
      </c>
      <c r="C2047" s="5">
        <f>TITRES_STAT!D2050</f>
        <v>0.49</v>
      </c>
      <c r="D2047" s="5">
        <f>TITRES_STAT!E2050</f>
        <v>0</v>
      </c>
      <c r="E2047" s="2">
        <f t="shared" si="124"/>
        <v>4253906</v>
      </c>
      <c r="F2047" s="5" t="str">
        <f t="shared" si="127"/>
        <v>BULLISH</v>
      </c>
      <c r="G2047" s="5" t="str">
        <f t="shared" si="126"/>
        <v>STRONG</v>
      </c>
      <c r="H2047" s="5" t="str">
        <f t="shared" si="125"/>
        <v>CONFIRMED BULLISH</v>
      </c>
    </row>
    <row r="2048" spans="1:8" ht="13.5" x14ac:dyDescent="0.25">
      <c r="A2048" s="3">
        <f>TITRES_STAT!B2051</f>
        <v>45285</v>
      </c>
      <c r="B2048" s="5">
        <f>TITRES_STAT!C2051</f>
        <v>0.49</v>
      </c>
      <c r="C2048" s="5">
        <f>TITRES_STAT!D2051</f>
        <v>0.49</v>
      </c>
      <c r="D2048" s="5">
        <f>TITRES_STAT!E2051</f>
        <v>81745</v>
      </c>
      <c r="E2048" s="2">
        <f t="shared" si="124"/>
        <v>4253906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CONFIRMED BULLISH</v>
      </c>
    </row>
    <row r="2049" spans="1:8" ht="13.5" x14ac:dyDescent="0.25">
      <c r="A2049" s="3">
        <f>TITRES_STAT!B2052</f>
        <v>45286</v>
      </c>
      <c r="B2049" s="5">
        <f>TITRES_STAT!C2052</f>
        <v>0.47</v>
      </c>
      <c r="C2049" s="5">
        <f>TITRES_STAT!D2052</f>
        <v>0.47</v>
      </c>
      <c r="D2049" s="5">
        <f>TITRES_STAT!E2052</f>
        <v>0</v>
      </c>
      <c r="E2049" s="2">
        <f t="shared" si="124"/>
        <v>4253906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0.46</v>
      </c>
      <c r="C2050" s="5">
        <f>TITRES_STAT!D2053</f>
        <v>0.46</v>
      </c>
      <c r="D2050" s="5">
        <f>TITRES_STAT!E2053</f>
        <v>14685</v>
      </c>
      <c r="E2050" s="2">
        <f t="shared" si="124"/>
        <v>4239221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BEARISH DIVERGENCE</v>
      </c>
    </row>
    <row r="2051" spans="1:8" ht="13.5" x14ac:dyDescent="0.25">
      <c r="A2051" s="3">
        <f>TITRES_STAT!B2054</f>
        <v>45288</v>
      </c>
      <c r="B2051" s="5">
        <f>TITRES_STAT!C2054</f>
        <v>0.45</v>
      </c>
      <c r="C2051" s="5">
        <f>TITRES_STAT!D2054</f>
        <v>0.45</v>
      </c>
      <c r="D2051" s="5">
        <f>TITRES_STAT!E2054</f>
        <v>18307</v>
      </c>
      <c r="E2051" s="2">
        <f t="shared" si="124"/>
        <v>4220914</v>
      </c>
      <c r="F2051" s="5" t="str">
        <f t="shared" si="127"/>
        <v>BEARISH</v>
      </c>
      <c r="G2051" s="5" t="str">
        <f t="shared" si="126"/>
        <v>NEUTRAL</v>
      </c>
      <c r="H2051" s="5" t="str">
        <f t="shared" si="125"/>
        <v>CONFIRMED BEARISH</v>
      </c>
    </row>
    <row r="2052" spans="1:8" ht="13.5" x14ac:dyDescent="0.25">
      <c r="A2052" s="3">
        <f>TITRES_STAT!B2055</f>
        <v>45289</v>
      </c>
      <c r="B2052" s="5">
        <f>TITRES_STAT!C2055</f>
        <v>0.44</v>
      </c>
      <c r="C2052" s="5">
        <f>TITRES_STAT!D2055</f>
        <v>0.44</v>
      </c>
      <c r="D2052" s="5">
        <f>TITRES_STAT!E2055</f>
        <v>8447</v>
      </c>
      <c r="E2052" s="2">
        <f t="shared" ref="E2052:E2115" si="128">IF(B2052&gt;B2051, E2051+D2052, IF(B2052&lt;B2051, E2051-D2052, E2051))</f>
        <v>4212467</v>
      </c>
      <c r="F2052" s="5" t="str">
        <f t="shared" si="127"/>
        <v>BEARISH</v>
      </c>
      <c r="G2052" s="5" t="str">
        <f t="shared" si="126"/>
        <v>NEUTRAL</v>
      </c>
      <c r="H2052" s="5" t="str">
        <f t="shared" si="125"/>
        <v>CONFIRMED BEARISH</v>
      </c>
    </row>
    <row r="2053" spans="1:8" ht="13.5" x14ac:dyDescent="0.25">
      <c r="A2053" s="3">
        <f>TITRES_STAT!B2056</f>
        <v>45293</v>
      </c>
      <c r="B2053" s="5">
        <f>TITRES_STAT!C2056</f>
        <v>0.44</v>
      </c>
      <c r="C2053" s="5">
        <f>TITRES_STAT!D2056</f>
        <v>0.44</v>
      </c>
      <c r="D2053" s="5">
        <f>TITRES_STAT!E2056</f>
        <v>2950</v>
      </c>
      <c r="E2053" s="2">
        <f t="shared" si="128"/>
        <v>4212467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CONFIRMED BEARISH</v>
      </c>
    </row>
    <row r="2054" spans="1:8" ht="13.5" x14ac:dyDescent="0.25">
      <c r="A2054" s="3">
        <f>TITRES_STAT!B2057</f>
        <v>45294</v>
      </c>
      <c r="B2054" s="5">
        <f>TITRES_STAT!C2057</f>
        <v>0.43</v>
      </c>
      <c r="C2054" s="5">
        <f>TITRES_STAT!D2057</f>
        <v>0.43</v>
      </c>
      <c r="D2054" s="5">
        <f>TITRES_STAT!E2057</f>
        <v>1555</v>
      </c>
      <c r="E2054" s="2">
        <f t="shared" si="128"/>
        <v>4210912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0.42</v>
      </c>
      <c r="C2055" s="5">
        <f>TITRES_STAT!D2058</f>
        <v>0.42</v>
      </c>
      <c r="D2055" s="5">
        <f>TITRES_STAT!E2058</f>
        <v>0</v>
      </c>
      <c r="E2055" s="2">
        <f t="shared" si="128"/>
        <v>4210912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0.41</v>
      </c>
      <c r="C2056" s="5">
        <f>TITRES_STAT!D2059</f>
        <v>0.41</v>
      </c>
      <c r="D2056" s="5">
        <f>TITRES_STAT!E2059</f>
        <v>15398</v>
      </c>
      <c r="E2056" s="2">
        <f t="shared" si="128"/>
        <v>4195514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0.42</v>
      </c>
      <c r="C2057" s="5">
        <f>TITRES_STAT!D2060</f>
        <v>0.42</v>
      </c>
      <c r="D2057" s="5">
        <f>TITRES_STAT!E2060</f>
        <v>0</v>
      </c>
      <c r="E2057" s="2">
        <f t="shared" si="128"/>
        <v>4195514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0.43</v>
      </c>
      <c r="C2058" s="5">
        <f>TITRES_STAT!D2061</f>
        <v>0.43</v>
      </c>
      <c r="D2058" s="5">
        <f>TITRES_STAT!E2061</f>
        <v>0</v>
      </c>
      <c r="E2058" s="2">
        <f t="shared" si="128"/>
        <v>4195514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0.44</v>
      </c>
      <c r="C2059" s="5">
        <f>TITRES_STAT!D2062</f>
        <v>0.44</v>
      </c>
      <c r="D2059" s="5">
        <f>TITRES_STAT!E2062</f>
        <v>10025</v>
      </c>
      <c r="E2059" s="2">
        <f t="shared" si="128"/>
        <v>4205539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BEARISH DIVERGENCE</v>
      </c>
    </row>
    <row r="2060" spans="1:8" ht="13.5" x14ac:dyDescent="0.25">
      <c r="A2060" s="3">
        <f>TITRES_STAT!B2063</f>
        <v>45302</v>
      </c>
      <c r="B2060" s="5">
        <f>TITRES_STAT!C2063</f>
        <v>0.44</v>
      </c>
      <c r="C2060" s="5">
        <f>TITRES_STAT!D2063</f>
        <v>0.44</v>
      </c>
      <c r="D2060" s="5">
        <f>TITRES_STAT!E2063</f>
        <v>45</v>
      </c>
      <c r="E2060" s="2">
        <f t="shared" si="128"/>
        <v>4205539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BEARISH DIVERGENCE</v>
      </c>
    </row>
    <row r="2061" spans="1:8" ht="13.5" x14ac:dyDescent="0.25">
      <c r="A2061" s="3">
        <f>TITRES_STAT!B2064</f>
        <v>45303</v>
      </c>
      <c r="B2061" s="5">
        <f>TITRES_STAT!C2064</f>
        <v>0.43</v>
      </c>
      <c r="C2061" s="5">
        <f>TITRES_STAT!D2064</f>
        <v>0.43</v>
      </c>
      <c r="D2061" s="5">
        <f>TITRES_STAT!E2064</f>
        <v>85000</v>
      </c>
      <c r="E2061" s="2">
        <f t="shared" si="128"/>
        <v>4120539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BEARISH DIVERGENCE</v>
      </c>
    </row>
    <row r="2062" spans="1:8" ht="13.5" x14ac:dyDescent="0.25">
      <c r="A2062" s="3">
        <f>TITRES_STAT!B2065</f>
        <v>45306</v>
      </c>
      <c r="B2062" s="5">
        <f>TITRES_STAT!C2065</f>
        <v>0.44</v>
      </c>
      <c r="C2062" s="5">
        <f>TITRES_STAT!D2065</f>
        <v>0.44</v>
      </c>
      <c r="D2062" s="5">
        <f>TITRES_STAT!E2065</f>
        <v>18250</v>
      </c>
      <c r="E2062" s="2">
        <f t="shared" si="128"/>
        <v>4138789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BEARISH DIVERGENCE</v>
      </c>
    </row>
    <row r="2063" spans="1:8" ht="13.5" x14ac:dyDescent="0.25">
      <c r="A2063" s="3">
        <f>TITRES_STAT!B2066</f>
        <v>45307</v>
      </c>
      <c r="B2063" s="5">
        <f>TITRES_STAT!C2066</f>
        <v>0.45</v>
      </c>
      <c r="C2063" s="5">
        <f>TITRES_STAT!D2066</f>
        <v>0.45</v>
      </c>
      <c r="D2063" s="5">
        <f>TITRES_STAT!E2066</f>
        <v>12522</v>
      </c>
      <c r="E2063" s="2">
        <f t="shared" si="128"/>
        <v>4151311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BEARISH DIVERGENCE</v>
      </c>
    </row>
    <row r="2064" spans="1:8" ht="13.5" x14ac:dyDescent="0.25">
      <c r="A2064" s="3">
        <f>TITRES_STAT!B2067</f>
        <v>45308</v>
      </c>
      <c r="B2064" s="5">
        <f>TITRES_STAT!C2067</f>
        <v>0.43</v>
      </c>
      <c r="C2064" s="5">
        <f>TITRES_STAT!D2067</f>
        <v>0.43</v>
      </c>
      <c r="D2064" s="5">
        <f>TITRES_STAT!E2067</f>
        <v>0</v>
      </c>
      <c r="E2064" s="2">
        <f t="shared" si="128"/>
        <v>4151311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0.42</v>
      </c>
      <c r="C2065" s="5">
        <f>TITRES_STAT!D2068</f>
        <v>0.42</v>
      </c>
      <c r="D2065" s="5">
        <f>TITRES_STAT!E2068</f>
        <v>0</v>
      </c>
      <c r="E2065" s="2">
        <f t="shared" si="128"/>
        <v>4151311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0.43</v>
      </c>
      <c r="C2066" s="5">
        <f>TITRES_STAT!D2069</f>
        <v>0.43</v>
      </c>
      <c r="D2066" s="5">
        <f>TITRES_STAT!E2069</f>
        <v>4203</v>
      </c>
      <c r="E2066" s="2">
        <f t="shared" si="128"/>
        <v>4155514</v>
      </c>
      <c r="F2066" s="5" t="str">
        <f t="shared" si="131"/>
        <v>BULLISH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45313</v>
      </c>
      <c r="B2067" s="5">
        <f>TITRES_STAT!C2070</f>
        <v>0.43</v>
      </c>
      <c r="C2067" s="5">
        <f>TITRES_STAT!D2070</f>
        <v>0.43</v>
      </c>
      <c r="D2067" s="5">
        <f>TITRES_STAT!E2070</f>
        <v>475</v>
      </c>
      <c r="E2067" s="2">
        <f t="shared" si="128"/>
        <v>4155514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BULLISH DIVERGENCE</v>
      </c>
    </row>
    <row r="2068" spans="1:8" ht="13.5" x14ac:dyDescent="0.25">
      <c r="A2068" s="3">
        <f>TITRES_STAT!B2071</f>
        <v>45314</v>
      </c>
      <c r="B2068" s="5">
        <f>TITRES_STAT!C2071</f>
        <v>0.42</v>
      </c>
      <c r="C2068" s="5">
        <f>TITRES_STAT!D2071</f>
        <v>0.42</v>
      </c>
      <c r="D2068" s="5">
        <f>TITRES_STAT!E2071</f>
        <v>0</v>
      </c>
      <c r="E2068" s="2">
        <f t="shared" si="128"/>
        <v>4155514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BULLISH DIVERGENCE</v>
      </c>
    </row>
    <row r="2069" spans="1:8" ht="13.5" x14ac:dyDescent="0.25">
      <c r="A2069" s="3">
        <f>TITRES_STAT!B2072</f>
        <v>45315</v>
      </c>
      <c r="B2069" s="5">
        <f>TITRES_STAT!C2072</f>
        <v>0.41</v>
      </c>
      <c r="C2069" s="5">
        <f>TITRES_STAT!D2072</f>
        <v>0.41</v>
      </c>
      <c r="D2069" s="5">
        <f>TITRES_STAT!E2072</f>
        <v>0</v>
      </c>
      <c r="E2069" s="2">
        <f t="shared" si="128"/>
        <v>4155514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BULLISH DIVERGENCE</v>
      </c>
    </row>
    <row r="2070" spans="1:8" ht="13.5" x14ac:dyDescent="0.25">
      <c r="A2070" s="3">
        <f>TITRES_STAT!B2073</f>
        <v>45316</v>
      </c>
      <c r="B2070" s="5">
        <f>TITRES_STAT!C2073</f>
        <v>0.4</v>
      </c>
      <c r="C2070" s="5">
        <f>TITRES_STAT!D2073</f>
        <v>0.4</v>
      </c>
      <c r="D2070" s="5">
        <f>TITRES_STAT!E2073</f>
        <v>15366</v>
      </c>
      <c r="E2070" s="2">
        <f t="shared" si="128"/>
        <v>4140148</v>
      </c>
      <c r="F2070" s="5" t="str">
        <f t="shared" si="131"/>
        <v>BEARISH</v>
      </c>
      <c r="G2070" s="5" t="str">
        <f t="shared" si="130"/>
        <v>NEUTRAL</v>
      </c>
      <c r="H2070" s="5" t="str">
        <f t="shared" si="129"/>
        <v>CONFIRMED BEARISH</v>
      </c>
    </row>
    <row r="2071" spans="1:8" ht="13.5" x14ac:dyDescent="0.25">
      <c r="A2071" s="3">
        <f>TITRES_STAT!B2074</f>
        <v>45317</v>
      </c>
      <c r="B2071" s="5">
        <f>TITRES_STAT!C2074</f>
        <v>0.41</v>
      </c>
      <c r="C2071" s="5">
        <f>TITRES_STAT!D2074</f>
        <v>0.41</v>
      </c>
      <c r="D2071" s="5">
        <f>TITRES_STAT!E2074</f>
        <v>0</v>
      </c>
      <c r="E2071" s="2">
        <f t="shared" si="128"/>
        <v>4140148</v>
      </c>
      <c r="F2071" s="5" t="str">
        <f t="shared" si="131"/>
        <v>BEARISH</v>
      </c>
      <c r="G2071" s="5" t="str">
        <f t="shared" si="130"/>
        <v>NEUTRAL</v>
      </c>
      <c r="H2071" s="5" t="str">
        <f t="shared" si="129"/>
        <v>CONFIRMED BEARISH</v>
      </c>
    </row>
    <row r="2072" spans="1:8" ht="13.5" x14ac:dyDescent="0.25">
      <c r="A2072" s="3">
        <f>TITRES_STAT!B2075</f>
        <v>45320</v>
      </c>
      <c r="B2072" s="5">
        <f>TITRES_STAT!C2075</f>
        <v>0.4</v>
      </c>
      <c r="C2072" s="5">
        <f>TITRES_STAT!D2075</f>
        <v>0.4</v>
      </c>
      <c r="D2072" s="5">
        <f>TITRES_STAT!E2075</f>
        <v>0</v>
      </c>
      <c r="E2072" s="2">
        <f t="shared" si="128"/>
        <v>4140148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CONFIRMED BEARISH</v>
      </c>
    </row>
    <row r="2073" spans="1:8" ht="13.5" x14ac:dyDescent="0.25">
      <c r="A2073" s="3">
        <f>TITRES_STAT!B2076</f>
        <v>45321</v>
      </c>
      <c r="B2073" s="5">
        <f>TITRES_STAT!C2076</f>
        <v>0.39</v>
      </c>
      <c r="C2073" s="5">
        <f>TITRES_STAT!D2076</f>
        <v>0.39</v>
      </c>
      <c r="D2073" s="5">
        <f>TITRES_STAT!E2076</f>
        <v>10514</v>
      </c>
      <c r="E2073" s="2">
        <f t="shared" si="128"/>
        <v>4129634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CONFIRMED BEARISH</v>
      </c>
    </row>
    <row r="2074" spans="1:8" ht="13.5" x14ac:dyDescent="0.25">
      <c r="A2074" s="3">
        <f>TITRES_STAT!B2077</f>
        <v>45322</v>
      </c>
      <c r="B2074" s="5">
        <f>TITRES_STAT!C2077</f>
        <v>0.4</v>
      </c>
      <c r="C2074" s="5">
        <f>TITRES_STAT!D2077</f>
        <v>0.4</v>
      </c>
      <c r="D2074" s="5">
        <f>TITRES_STAT!E2077</f>
        <v>17153</v>
      </c>
      <c r="E2074" s="2">
        <f t="shared" si="128"/>
        <v>4146787</v>
      </c>
      <c r="F2074" s="5" t="str">
        <f t="shared" si="131"/>
        <v>BEARISH</v>
      </c>
      <c r="G2074" s="5" t="str">
        <f t="shared" si="130"/>
        <v>NEUTRAL</v>
      </c>
      <c r="H2074" s="5" t="str">
        <f t="shared" si="129"/>
        <v>CONFIRMED BEARISH</v>
      </c>
    </row>
    <row r="2075" spans="1:8" ht="13.5" x14ac:dyDescent="0.25">
      <c r="A2075" s="3">
        <f>TITRES_STAT!B2078</f>
        <v>45323</v>
      </c>
      <c r="B2075" s="5">
        <f>TITRES_STAT!C2078</f>
        <v>0.41</v>
      </c>
      <c r="C2075" s="5">
        <f>TITRES_STAT!D2078</f>
        <v>0.41</v>
      </c>
      <c r="D2075" s="5">
        <f>TITRES_STAT!E2078</f>
        <v>137</v>
      </c>
      <c r="E2075" s="2">
        <f t="shared" si="128"/>
        <v>4146924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0.42</v>
      </c>
      <c r="C2076" s="5">
        <f>TITRES_STAT!D2079</f>
        <v>0.42</v>
      </c>
      <c r="D2076" s="5">
        <f>TITRES_STAT!E2079</f>
        <v>300</v>
      </c>
      <c r="E2076" s="2">
        <f t="shared" si="128"/>
        <v>4147224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45327</v>
      </c>
      <c r="B2077" s="5">
        <f>TITRES_STAT!C2080</f>
        <v>0.43</v>
      </c>
      <c r="C2077" s="5">
        <f>TITRES_STAT!D2080</f>
        <v>0.43</v>
      </c>
      <c r="D2077" s="5">
        <f>TITRES_STAT!E2080</f>
        <v>9247</v>
      </c>
      <c r="E2077" s="2">
        <f t="shared" si="128"/>
        <v>4156471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0.42</v>
      </c>
      <c r="C2078" s="5">
        <f>TITRES_STAT!D2081</f>
        <v>0.42</v>
      </c>
      <c r="D2078" s="5">
        <f>TITRES_STAT!E2081</f>
        <v>1510</v>
      </c>
      <c r="E2078" s="2">
        <f t="shared" si="128"/>
        <v>4154961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CONFIRMED BULLISH</v>
      </c>
    </row>
    <row r="2079" spans="1:8" ht="13.5" x14ac:dyDescent="0.25">
      <c r="A2079" s="3">
        <f>TITRES_STAT!B2082</f>
        <v>45329</v>
      </c>
      <c r="B2079" s="5">
        <f>TITRES_STAT!C2082</f>
        <v>0.42</v>
      </c>
      <c r="C2079" s="5">
        <f>TITRES_STAT!D2082</f>
        <v>0.42</v>
      </c>
      <c r="D2079" s="5">
        <f>TITRES_STAT!E2082</f>
        <v>8860</v>
      </c>
      <c r="E2079" s="2">
        <f t="shared" si="128"/>
        <v>4154961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CONFIRMED BULLISH</v>
      </c>
    </row>
    <row r="2080" spans="1:8" ht="13.5" x14ac:dyDescent="0.25">
      <c r="A2080" s="3">
        <f>TITRES_STAT!B2083</f>
        <v>45330</v>
      </c>
      <c r="B2080" s="5">
        <f>TITRES_STAT!C2083</f>
        <v>0.41</v>
      </c>
      <c r="C2080" s="5">
        <f>TITRES_STAT!D2083</f>
        <v>0.41</v>
      </c>
      <c r="D2080" s="5">
        <f>TITRES_STAT!E2083</f>
        <v>2475</v>
      </c>
      <c r="E2080" s="2">
        <f t="shared" si="128"/>
        <v>4152486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45331</v>
      </c>
      <c r="B2081" s="5">
        <f>TITRES_STAT!C2084</f>
        <v>0.41</v>
      </c>
      <c r="C2081" s="5">
        <f>TITRES_STAT!D2084</f>
        <v>0.41</v>
      </c>
      <c r="D2081" s="5">
        <f>TITRES_STAT!E2084</f>
        <v>4057</v>
      </c>
      <c r="E2081" s="2">
        <f t="shared" si="128"/>
        <v>4152486</v>
      </c>
      <c r="F2081" s="5" t="str">
        <f t="shared" si="131"/>
        <v>BULLISH</v>
      </c>
      <c r="G2081" s="5" t="str">
        <f t="shared" si="130"/>
        <v>NEUTRAL</v>
      </c>
      <c r="H2081" s="5" t="str">
        <f t="shared" si="129"/>
        <v>BULLISH DIVERGENCE</v>
      </c>
    </row>
    <row r="2082" spans="1:8" ht="13.5" x14ac:dyDescent="0.25">
      <c r="A2082" s="3">
        <f>TITRES_STAT!B2085</f>
        <v>45334</v>
      </c>
      <c r="B2082" s="5">
        <f>TITRES_STAT!C2085</f>
        <v>0.41</v>
      </c>
      <c r="C2082" s="5">
        <f>TITRES_STAT!D2085</f>
        <v>0.41</v>
      </c>
      <c r="D2082" s="5">
        <f>TITRES_STAT!E2085</f>
        <v>6507</v>
      </c>
      <c r="E2082" s="2">
        <f t="shared" si="128"/>
        <v>4152486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45335</v>
      </c>
      <c r="B2083" s="5">
        <f>TITRES_STAT!C2086</f>
        <v>0.4</v>
      </c>
      <c r="C2083" s="5">
        <f>TITRES_STAT!D2086</f>
        <v>0.4</v>
      </c>
      <c r="D2083" s="5">
        <f>TITRES_STAT!E2086</f>
        <v>8201</v>
      </c>
      <c r="E2083" s="2">
        <f t="shared" si="128"/>
        <v>4144285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45336</v>
      </c>
      <c r="B2084" s="5">
        <f>TITRES_STAT!C2087</f>
        <v>0.4</v>
      </c>
      <c r="C2084" s="5">
        <f>TITRES_STAT!D2087</f>
        <v>0.4</v>
      </c>
      <c r="D2084" s="5">
        <f>TITRES_STAT!E2087</f>
        <v>19466</v>
      </c>
      <c r="E2084" s="2">
        <f t="shared" si="128"/>
        <v>4144285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CONFIRMED BEARISH</v>
      </c>
    </row>
    <row r="2085" spans="1:8" ht="13.5" x14ac:dyDescent="0.25">
      <c r="A2085" s="3">
        <f>TITRES_STAT!B2088</f>
        <v>45337</v>
      </c>
      <c r="B2085" s="5">
        <f>TITRES_STAT!C2088</f>
        <v>0.4</v>
      </c>
      <c r="C2085" s="5">
        <f>TITRES_STAT!D2088</f>
        <v>0.4</v>
      </c>
      <c r="D2085" s="5">
        <f>TITRES_STAT!E2088</f>
        <v>6807</v>
      </c>
      <c r="E2085" s="2">
        <f t="shared" si="128"/>
        <v>4144285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0.4</v>
      </c>
      <c r="C2086" s="5">
        <f>TITRES_STAT!D2089</f>
        <v>0.4</v>
      </c>
      <c r="D2086" s="5">
        <f>TITRES_STAT!E2089</f>
        <v>14308</v>
      </c>
      <c r="E2086" s="2">
        <f t="shared" si="128"/>
        <v>4144285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45341</v>
      </c>
      <c r="B2087" s="5">
        <f>TITRES_STAT!C2090</f>
        <v>0.41</v>
      </c>
      <c r="C2087" s="5">
        <f>TITRES_STAT!D2090</f>
        <v>0.41</v>
      </c>
      <c r="D2087" s="5">
        <f>TITRES_STAT!E2090</f>
        <v>0</v>
      </c>
      <c r="E2087" s="2">
        <f t="shared" si="128"/>
        <v>4144285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45342</v>
      </c>
      <c r="B2088" s="5">
        <f>TITRES_STAT!C2091</f>
        <v>0.42</v>
      </c>
      <c r="C2088" s="5">
        <f>TITRES_STAT!D2091</f>
        <v>0.42</v>
      </c>
      <c r="D2088" s="5">
        <f>TITRES_STAT!E2091</f>
        <v>4000</v>
      </c>
      <c r="E2088" s="2">
        <f t="shared" si="128"/>
        <v>4148285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45343</v>
      </c>
      <c r="B2089" s="5">
        <f>TITRES_STAT!C2092</f>
        <v>0.43</v>
      </c>
      <c r="C2089" s="5">
        <f>TITRES_STAT!D2092</f>
        <v>0.43</v>
      </c>
      <c r="D2089" s="5">
        <f>TITRES_STAT!E2092</f>
        <v>1750</v>
      </c>
      <c r="E2089" s="2">
        <f t="shared" si="128"/>
        <v>4150035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45344</v>
      </c>
      <c r="B2090" s="5">
        <f>TITRES_STAT!C2093</f>
        <v>0.43</v>
      </c>
      <c r="C2090" s="5">
        <f>TITRES_STAT!D2093</f>
        <v>0.43</v>
      </c>
      <c r="D2090" s="5">
        <f>TITRES_STAT!E2093</f>
        <v>210</v>
      </c>
      <c r="E2090" s="2">
        <f t="shared" si="128"/>
        <v>4150035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CONFIRMED BULLISH</v>
      </c>
    </row>
    <row r="2091" spans="1:8" ht="13.5" x14ac:dyDescent="0.25">
      <c r="A2091" s="3">
        <f>TITRES_STAT!B2094</f>
        <v>45345</v>
      </c>
      <c r="B2091" s="5">
        <f>TITRES_STAT!C2094</f>
        <v>0.42</v>
      </c>
      <c r="C2091" s="5">
        <f>TITRES_STAT!D2094</f>
        <v>0.42</v>
      </c>
      <c r="D2091" s="5">
        <f>TITRES_STAT!E2094</f>
        <v>9440</v>
      </c>
      <c r="E2091" s="2">
        <f t="shared" si="128"/>
        <v>4140595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BEARISH DIVERGENCE</v>
      </c>
    </row>
    <row r="2092" spans="1:8" ht="13.5" x14ac:dyDescent="0.25">
      <c r="A2092" s="3">
        <f>TITRES_STAT!B2095</f>
        <v>45348</v>
      </c>
      <c r="B2092" s="5">
        <f>TITRES_STAT!C2095</f>
        <v>0.42</v>
      </c>
      <c r="C2092" s="5">
        <f>TITRES_STAT!D2095</f>
        <v>0.42</v>
      </c>
      <c r="D2092" s="5">
        <f>TITRES_STAT!E2095</f>
        <v>4257</v>
      </c>
      <c r="E2092" s="2">
        <f t="shared" si="128"/>
        <v>4140595</v>
      </c>
      <c r="F2092" s="5" t="str">
        <f t="shared" si="131"/>
        <v>BEARISH</v>
      </c>
      <c r="G2092" s="5" t="str">
        <f t="shared" si="130"/>
        <v>NEUTRAL</v>
      </c>
      <c r="H2092" s="5" t="str">
        <f t="shared" si="129"/>
        <v>BEARISH DIVERGENCE</v>
      </c>
    </row>
    <row r="2093" spans="1:8" ht="13.5" x14ac:dyDescent="0.25">
      <c r="A2093" s="3">
        <f>TITRES_STAT!B2096</f>
        <v>45349</v>
      </c>
      <c r="B2093" s="5">
        <f>TITRES_STAT!C2096</f>
        <v>0.42</v>
      </c>
      <c r="C2093" s="5">
        <f>TITRES_STAT!D2096</f>
        <v>0.42</v>
      </c>
      <c r="D2093" s="5">
        <f>TITRES_STAT!E2096</f>
        <v>5167</v>
      </c>
      <c r="E2093" s="2">
        <f t="shared" si="128"/>
        <v>4140595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45350</v>
      </c>
      <c r="B2094" s="5">
        <f>TITRES_STAT!C2097</f>
        <v>0.42</v>
      </c>
      <c r="C2094" s="5">
        <f>TITRES_STAT!D2097</f>
        <v>0.42</v>
      </c>
      <c r="D2094" s="5">
        <f>TITRES_STAT!E2097</f>
        <v>19000</v>
      </c>
      <c r="E2094" s="2">
        <f t="shared" si="128"/>
        <v>4140595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CONFIRMED BEARISH</v>
      </c>
    </row>
    <row r="2095" spans="1:8" ht="13.5" x14ac:dyDescent="0.25">
      <c r="A2095" s="3">
        <f>TITRES_STAT!B2098</f>
        <v>45351</v>
      </c>
      <c r="B2095" s="5">
        <f>TITRES_STAT!C2098</f>
        <v>0.41</v>
      </c>
      <c r="C2095" s="5">
        <f>TITRES_STAT!D2098</f>
        <v>0.41</v>
      </c>
      <c r="D2095" s="5">
        <f>TITRES_STAT!E2098</f>
        <v>18000</v>
      </c>
      <c r="E2095" s="2">
        <f t="shared" si="128"/>
        <v>4122595</v>
      </c>
      <c r="F2095" s="5" t="str">
        <f t="shared" si="131"/>
        <v>BEARISH</v>
      </c>
      <c r="G2095" s="5" t="str">
        <f t="shared" si="130"/>
        <v>NEUTRAL</v>
      </c>
      <c r="H2095" s="5" t="str">
        <f t="shared" si="129"/>
        <v>CONFIRMED BEARISH</v>
      </c>
    </row>
    <row r="2096" spans="1:8" ht="13.5" x14ac:dyDescent="0.25">
      <c r="A2096" s="3">
        <f>TITRES_STAT!B2099</f>
        <v>45352</v>
      </c>
      <c r="B2096" s="5">
        <f>TITRES_STAT!C2099</f>
        <v>0.42</v>
      </c>
      <c r="C2096" s="5">
        <f>TITRES_STAT!D2099</f>
        <v>0.42</v>
      </c>
      <c r="D2096" s="5">
        <f>TITRES_STAT!E2099</f>
        <v>50</v>
      </c>
      <c r="E2096" s="2">
        <f t="shared" si="128"/>
        <v>4122645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45355</v>
      </c>
      <c r="B2097" s="5">
        <f>TITRES_STAT!C2100</f>
        <v>0.42</v>
      </c>
      <c r="C2097" s="5">
        <f>TITRES_STAT!D2100</f>
        <v>0.42</v>
      </c>
      <c r="D2097" s="5">
        <f>TITRES_STAT!E2100</f>
        <v>0</v>
      </c>
      <c r="E2097" s="2">
        <f t="shared" si="128"/>
        <v>4122645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45356</v>
      </c>
      <c r="B2098" s="5">
        <f>TITRES_STAT!C2101</f>
        <v>0.42</v>
      </c>
      <c r="C2098" s="5">
        <f>TITRES_STAT!D2101</f>
        <v>0.42</v>
      </c>
      <c r="D2098" s="5">
        <f>TITRES_STAT!E2101</f>
        <v>2893</v>
      </c>
      <c r="E2098" s="2">
        <f t="shared" si="128"/>
        <v>4122645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45357</v>
      </c>
      <c r="B2099" s="5">
        <f>TITRES_STAT!C2102</f>
        <v>0.42</v>
      </c>
      <c r="C2099" s="5">
        <f>TITRES_STAT!D2102</f>
        <v>0.42</v>
      </c>
      <c r="D2099" s="5">
        <f>TITRES_STAT!E2102</f>
        <v>2300</v>
      </c>
      <c r="E2099" s="2">
        <f t="shared" si="128"/>
        <v>4122645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NEUTRAL</v>
      </c>
    </row>
    <row r="2100" spans="1:8" ht="13.5" x14ac:dyDescent="0.25">
      <c r="A2100" s="3">
        <f>TITRES_STAT!B2103</f>
        <v>45358</v>
      </c>
      <c r="B2100" s="5">
        <f>TITRES_STAT!C2103</f>
        <v>0.41</v>
      </c>
      <c r="C2100" s="5">
        <f>TITRES_STAT!D2103</f>
        <v>0.41</v>
      </c>
      <c r="D2100" s="5">
        <f>TITRES_STAT!E2103</f>
        <v>14236</v>
      </c>
      <c r="E2100" s="2">
        <f t="shared" si="128"/>
        <v>4108409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NEUTRAL</v>
      </c>
    </row>
    <row r="2101" spans="1:8" ht="13.5" x14ac:dyDescent="0.25">
      <c r="A2101" s="3">
        <f>TITRES_STAT!B2104</f>
        <v>45359</v>
      </c>
      <c r="B2101" s="5">
        <f>TITRES_STAT!C2104</f>
        <v>0.41</v>
      </c>
      <c r="C2101" s="5">
        <f>TITRES_STAT!D2104</f>
        <v>0.41</v>
      </c>
      <c r="D2101" s="5">
        <f>TITRES_STAT!E2104</f>
        <v>0</v>
      </c>
      <c r="E2101" s="2">
        <f t="shared" si="128"/>
        <v>4108409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0.42</v>
      </c>
      <c r="C2102" s="5">
        <f>TITRES_STAT!D2105</f>
        <v>0.42</v>
      </c>
      <c r="D2102" s="5">
        <f>TITRES_STAT!E2105</f>
        <v>0</v>
      </c>
      <c r="E2102" s="2">
        <f t="shared" si="128"/>
        <v>4108409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NEUTRAL</v>
      </c>
    </row>
    <row r="2103" spans="1:8" ht="13.5" x14ac:dyDescent="0.25">
      <c r="A2103" s="3">
        <f>TITRES_STAT!B2106</f>
        <v>45363</v>
      </c>
      <c r="B2103" s="5">
        <f>TITRES_STAT!C2106</f>
        <v>0.42</v>
      </c>
      <c r="C2103" s="5">
        <f>TITRES_STAT!D2106</f>
        <v>0.42</v>
      </c>
      <c r="D2103" s="5">
        <f>TITRES_STAT!E2106</f>
        <v>0</v>
      </c>
      <c r="E2103" s="2">
        <f t="shared" si="128"/>
        <v>4108409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NEUTRAL</v>
      </c>
    </row>
    <row r="2104" spans="1:8" ht="13.5" x14ac:dyDescent="0.25">
      <c r="A2104" s="3">
        <f>TITRES_STAT!B2107</f>
        <v>45364</v>
      </c>
      <c r="B2104" s="5">
        <f>TITRES_STAT!C2107</f>
        <v>0.42</v>
      </c>
      <c r="C2104" s="5">
        <f>TITRES_STAT!D2107</f>
        <v>0.42</v>
      </c>
      <c r="D2104" s="5">
        <f>TITRES_STAT!E2107</f>
        <v>0</v>
      </c>
      <c r="E2104" s="2">
        <f t="shared" si="128"/>
        <v>4108409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45365</v>
      </c>
      <c r="B2105" s="5">
        <f>TITRES_STAT!C2108</f>
        <v>0.41</v>
      </c>
      <c r="C2105" s="5">
        <f>TITRES_STAT!D2108</f>
        <v>0.41</v>
      </c>
      <c r="D2105" s="5">
        <f>TITRES_STAT!E2108</f>
        <v>9438</v>
      </c>
      <c r="E2105" s="2">
        <f t="shared" si="128"/>
        <v>4098971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0.41</v>
      </c>
      <c r="C2106" s="5">
        <f>TITRES_STAT!D2109</f>
        <v>0.41</v>
      </c>
      <c r="D2106" s="5">
        <f>TITRES_STAT!E2109</f>
        <v>15654</v>
      </c>
      <c r="E2106" s="2">
        <f t="shared" si="128"/>
        <v>4098971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45369</v>
      </c>
      <c r="B2107" s="5">
        <f>TITRES_STAT!C2110</f>
        <v>0.41</v>
      </c>
      <c r="C2107" s="5">
        <f>TITRES_STAT!D2110</f>
        <v>0.41</v>
      </c>
      <c r="D2107" s="5">
        <f>TITRES_STAT!E2110</f>
        <v>350</v>
      </c>
      <c r="E2107" s="2">
        <f t="shared" si="128"/>
        <v>4098971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45370</v>
      </c>
      <c r="B2108" s="5">
        <f>TITRES_STAT!C2111</f>
        <v>0.4</v>
      </c>
      <c r="C2108" s="5">
        <f>TITRES_STAT!D2111</f>
        <v>0.4</v>
      </c>
      <c r="D2108" s="5">
        <f>TITRES_STAT!E2111</f>
        <v>2874</v>
      </c>
      <c r="E2108" s="2">
        <f t="shared" si="128"/>
        <v>4096097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0.4</v>
      </c>
      <c r="C2109" s="5">
        <f>TITRES_STAT!D2112</f>
        <v>0.4</v>
      </c>
      <c r="D2109" s="5">
        <f>TITRES_STAT!E2112</f>
        <v>540</v>
      </c>
      <c r="E2109" s="2">
        <f t="shared" si="128"/>
        <v>4096097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0.41</v>
      </c>
      <c r="C2110" s="5">
        <f>TITRES_STAT!D2113</f>
        <v>0.41</v>
      </c>
      <c r="D2110" s="5">
        <f>TITRES_STAT!E2113</f>
        <v>1300</v>
      </c>
      <c r="E2110" s="2">
        <f t="shared" si="128"/>
        <v>4097397</v>
      </c>
      <c r="F2110" s="5" t="str">
        <f t="shared" si="131"/>
        <v>BEARISH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45376</v>
      </c>
      <c r="B2111" s="5">
        <f>TITRES_STAT!C2114</f>
        <v>0.41</v>
      </c>
      <c r="C2111" s="5">
        <f>TITRES_STAT!D2114</f>
        <v>0.41</v>
      </c>
      <c r="D2111" s="5">
        <f>TITRES_STAT!E2114</f>
        <v>141</v>
      </c>
      <c r="E2111" s="2">
        <f t="shared" si="128"/>
        <v>4097397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0.41</v>
      </c>
      <c r="C2112" s="5">
        <f>TITRES_STAT!D2115</f>
        <v>0.41</v>
      </c>
      <c r="D2112" s="5">
        <f>TITRES_STAT!E2115</f>
        <v>1150</v>
      </c>
      <c r="E2112" s="2">
        <f t="shared" si="128"/>
        <v>4097397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NEUTRAL</v>
      </c>
    </row>
    <row r="2113" spans="1:8" ht="13.5" x14ac:dyDescent="0.25">
      <c r="A2113" s="3">
        <f>TITRES_STAT!B2116</f>
        <v>45378</v>
      </c>
      <c r="B2113" s="5">
        <f>TITRES_STAT!C2116</f>
        <v>0.4</v>
      </c>
      <c r="C2113" s="5">
        <f>TITRES_STAT!D2116</f>
        <v>0.4</v>
      </c>
      <c r="D2113" s="5">
        <f>TITRES_STAT!E2116</f>
        <v>3250</v>
      </c>
      <c r="E2113" s="2">
        <f t="shared" si="128"/>
        <v>4094147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45379</v>
      </c>
      <c r="B2114" s="5">
        <f>TITRES_STAT!C2117</f>
        <v>0.4</v>
      </c>
      <c r="C2114" s="5">
        <f>TITRES_STAT!D2117</f>
        <v>0.4</v>
      </c>
      <c r="D2114" s="5">
        <f>TITRES_STAT!E2117</f>
        <v>1948</v>
      </c>
      <c r="E2114" s="2">
        <f t="shared" si="128"/>
        <v>4094147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NEUTRAL</v>
      </c>
    </row>
    <row r="2115" spans="1:8" ht="13.5" x14ac:dyDescent="0.25">
      <c r="A2115" s="3">
        <f>TITRES_STAT!B2118</f>
        <v>45380</v>
      </c>
      <c r="B2115" s="5">
        <f>TITRES_STAT!C2118</f>
        <v>0.4</v>
      </c>
      <c r="C2115" s="5">
        <f>TITRES_STAT!D2118</f>
        <v>0.4</v>
      </c>
      <c r="D2115" s="5">
        <f>TITRES_STAT!E2118</f>
        <v>15043</v>
      </c>
      <c r="E2115" s="2">
        <f t="shared" si="128"/>
        <v>4094147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0.41</v>
      </c>
      <c r="C2116" s="5">
        <f>TITRES_STAT!D2119</f>
        <v>0.41</v>
      </c>
      <c r="D2116" s="5">
        <f>TITRES_STAT!E2119</f>
        <v>0</v>
      </c>
      <c r="E2116" s="2">
        <f t="shared" ref="E2116:E2179" si="132">IF(B2116&gt;B2115, E2115+D2116, IF(B2116&lt;B2115, E2115-D2116, E2115))</f>
        <v>4094147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45384</v>
      </c>
      <c r="B2117" s="5">
        <f>TITRES_STAT!C2120</f>
        <v>0.4</v>
      </c>
      <c r="C2117" s="5">
        <f>TITRES_STAT!D2120</f>
        <v>0.4</v>
      </c>
      <c r="D2117" s="5">
        <f>TITRES_STAT!E2120</f>
        <v>28501</v>
      </c>
      <c r="E2117" s="2">
        <f t="shared" si="132"/>
        <v>4065646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0.41</v>
      </c>
      <c r="C2118" s="5">
        <f>TITRES_STAT!D2121</f>
        <v>0.41</v>
      </c>
      <c r="D2118" s="5">
        <f>TITRES_STAT!E2121</f>
        <v>13983</v>
      </c>
      <c r="E2118" s="2">
        <f t="shared" si="132"/>
        <v>4079629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f>TITRES_STAT!B2122</f>
        <v>45386</v>
      </c>
      <c r="B2119" s="5">
        <f>TITRES_STAT!C2122</f>
        <v>0.41</v>
      </c>
      <c r="C2119" s="5">
        <f>TITRES_STAT!D2122</f>
        <v>0.41</v>
      </c>
      <c r="D2119" s="5">
        <f>TITRES_STAT!E2122</f>
        <v>271</v>
      </c>
      <c r="E2119" s="2">
        <f t="shared" si="132"/>
        <v>4079629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BEARISH DIVERGENCE</v>
      </c>
    </row>
    <row r="2120" spans="1:8" ht="13.5" x14ac:dyDescent="0.25">
      <c r="A2120" s="3">
        <f>TITRES_STAT!B2123</f>
        <v>45387</v>
      </c>
      <c r="B2120" s="5">
        <f>TITRES_STAT!C2123</f>
        <v>0.41</v>
      </c>
      <c r="C2120" s="5">
        <f>TITRES_STAT!D2123</f>
        <v>0.41</v>
      </c>
      <c r="D2120" s="5">
        <f>TITRES_STAT!E2123</f>
        <v>3011</v>
      </c>
      <c r="E2120" s="2">
        <f t="shared" si="132"/>
        <v>4079629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BEARISH DIVERGENCE</v>
      </c>
    </row>
    <row r="2121" spans="1:8" ht="13.5" x14ac:dyDescent="0.25">
      <c r="A2121" s="3">
        <f>TITRES_STAT!B2124</f>
        <v>45390</v>
      </c>
      <c r="B2121" s="5">
        <f>TITRES_STAT!C2124</f>
        <v>0.4</v>
      </c>
      <c r="C2121" s="5">
        <f>TITRES_STAT!D2124</f>
        <v>0.4</v>
      </c>
      <c r="D2121" s="5">
        <f>TITRES_STAT!E2124</f>
        <v>5780</v>
      </c>
      <c r="E2121" s="2">
        <f t="shared" si="132"/>
        <v>4073849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CONFIRMED BEARISH</v>
      </c>
    </row>
    <row r="2122" spans="1:8" ht="13.5" x14ac:dyDescent="0.25">
      <c r="A2122" s="3">
        <f>TITRES_STAT!B2125</f>
        <v>45394</v>
      </c>
      <c r="B2122" s="5">
        <f>TITRES_STAT!C2125</f>
        <v>0.41</v>
      </c>
      <c r="C2122" s="5">
        <f>TITRES_STAT!D2125</f>
        <v>0.41</v>
      </c>
      <c r="D2122" s="5">
        <f>TITRES_STAT!E2125</f>
        <v>4530</v>
      </c>
      <c r="E2122" s="2">
        <f t="shared" si="132"/>
        <v>4078379</v>
      </c>
      <c r="F2122" s="5" t="str">
        <f t="shared" si="135"/>
        <v>BULLISH</v>
      </c>
      <c r="G2122" s="5" t="str">
        <f t="shared" si="134"/>
        <v>NEUTRAL</v>
      </c>
      <c r="H2122" s="5" t="str">
        <f t="shared" si="133"/>
        <v>CONFIRMED BULLISH</v>
      </c>
    </row>
    <row r="2123" spans="1:8" ht="13.5" x14ac:dyDescent="0.25">
      <c r="A2123" s="3">
        <f>TITRES_STAT!B2126</f>
        <v>45397</v>
      </c>
      <c r="B2123" s="5">
        <f>TITRES_STAT!C2126</f>
        <v>0.42</v>
      </c>
      <c r="C2123" s="5">
        <f>TITRES_STAT!D2126</f>
        <v>0.42</v>
      </c>
      <c r="D2123" s="5">
        <f>TITRES_STAT!E2126</f>
        <v>5147</v>
      </c>
      <c r="E2123" s="2">
        <f t="shared" si="132"/>
        <v>4083526</v>
      </c>
      <c r="F2123" s="5" t="str">
        <f t="shared" si="135"/>
        <v>BULLISH</v>
      </c>
      <c r="G2123" s="5" t="str">
        <f t="shared" si="134"/>
        <v>NEUTRAL</v>
      </c>
      <c r="H2123" s="5" t="str">
        <f t="shared" si="133"/>
        <v>CONFIRMED BULLISH</v>
      </c>
    </row>
    <row r="2124" spans="1:8" ht="13.5" x14ac:dyDescent="0.25">
      <c r="A2124" s="3">
        <f>TITRES_STAT!B2127</f>
        <v>45398</v>
      </c>
      <c r="B2124" s="5">
        <f>TITRES_STAT!C2127</f>
        <v>0.42</v>
      </c>
      <c r="C2124" s="5">
        <f>TITRES_STAT!D2127</f>
        <v>0.42</v>
      </c>
      <c r="D2124" s="5">
        <f>TITRES_STAT!E2127</f>
        <v>6746</v>
      </c>
      <c r="E2124" s="2">
        <f t="shared" si="132"/>
        <v>4083526</v>
      </c>
      <c r="F2124" s="5" t="str">
        <f t="shared" si="135"/>
        <v>BULLISH</v>
      </c>
      <c r="G2124" s="5" t="str">
        <f t="shared" si="134"/>
        <v>NEUTRAL</v>
      </c>
      <c r="H2124" s="5" t="str">
        <f t="shared" si="133"/>
        <v>CONFIRMED BULLISH</v>
      </c>
    </row>
    <row r="2125" spans="1:8" ht="13.5" x14ac:dyDescent="0.25">
      <c r="A2125" s="3">
        <f>TITRES_STAT!B2128</f>
        <v>45399</v>
      </c>
      <c r="B2125" s="5">
        <f>TITRES_STAT!C2128</f>
        <v>0.43</v>
      </c>
      <c r="C2125" s="5">
        <f>TITRES_STAT!D2128</f>
        <v>0.43</v>
      </c>
      <c r="D2125" s="5">
        <f>TITRES_STAT!E2128</f>
        <v>50</v>
      </c>
      <c r="E2125" s="2">
        <f t="shared" si="132"/>
        <v>4083576</v>
      </c>
      <c r="F2125" s="5" t="str">
        <f t="shared" si="135"/>
        <v>BULLISH</v>
      </c>
      <c r="G2125" s="5" t="str">
        <f t="shared" si="134"/>
        <v>NEUTRAL</v>
      </c>
      <c r="H2125" s="5" t="str">
        <f t="shared" si="133"/>
        <v>CONFIRMED BULLISH</v>
      </c>
    </row>
    <row r="2126" spans="1:8" ht="13.5" x14ac:dyDescent="0.25">
      <c r="A2126" s="3">
        <f>TITRES_STAT!B2129</f>
        <v>45400</v>
      </c>
      <c r="B2126" s="5">
        <f>TITRES_STAT!C2129</f>
        <v>0.43</v>
      </c>
      <c r="C2126" s="5">
        <f>TITRES_STAT!D2129</f>
        <v>0.43</v>
      </c>
      <c r="D2126" s="5">
        <f>TITRES_STAT!E2129</f>
        <v>2319</v>
      </c>
      <c r="E2126" s="2">
        <f t="shared" si="132"/>
        <v>4083576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CONFIRMED BULLISH</v>
      </c>
    </row>
    <row r="2127" spans="1:8" ht="13.5" x14ac:dyDescent="0.25">
      <c r="A2127" s="3">
        <f>TITRES_STAT!B2130</f>
        <v>45401</v>
      </c>
      <c r="B2127" s="5">
        <f>TITRES_STAT!C2130</f>
        <v>0.42</v>
      </c>
      <c r="C2127" s="5">
        <f>TITRES_STAT!D2130</f>
        <v>0.42</v>
      </c>
      <c r="D2127" s="5">
        <f>TITRES_STAT!E2130</f>
        <v>699</v>
      </c>
      <c r="E2127" s="2">
        <f t="shared" si="132"/>
        <v>4082877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45404</v>
      </c>
      <c r="B2128" s="5">
        <f>TITRES_STAT!C2131</f>
        <v>0.41</v>
      </c>
      <c r="C2128" s="5">
        <f>TITRES_STAT!D2131</f>
        <v>0.41</v>
      </c>
      <c r="D2128" s="5">
        <f>TITRES_STAT!E2131</f>
        <v>701</v>
      </c>
      <c r="E2128" s="2">
        <f t="shared" si="132"/>
        <v>4082176</v>
      </c>
      <c r="F2128" s="5" t="str">
        <f t="shared" si="135"/>
        <v>BEARISH</v>
      </c>
      <c r="G2128" s="5" t="str">
        <f t="shared" si="134"/>
        <v>NEUTRAL</v>
      </c>
      <c r="H2128" s="5" t="str">
        <f t="shared" si="133"/>
        <v>CONFIRMED BEARISH</v>
      </c>
    </row>
    <row r="2129" spans="1:8" ht="13.5" x14ac:dyDescent="0.25">
      <c r="A2129" s="3">
        <f>TITRES_STAT!B2132</f>
        <v>45405</v>
      </c>
      <c r="B2129" s="5">
        <f>TITRES_STAT!C2132</f>
        <v>0.4</v>
      </c>
      <c r="C2129" s="5">
        <f>TITRES_STAT!D2132</f>
        <v>0.4</v>
      </c>
      <c r="D2129" s="5">
        <f>TITRES_STAT!E2132</f>
        <v>39001</v>
      </c>
      <c r="E2129" s="2">
        <f t="shared" si="132"/>
        <v>4043175</v>
      </c>
      <c r="F2129" s="5" t="str">
        <f t="shared" si="135"/>
        <v>BEARISH</v>
      </c>
      <c r="G2129" s="5" t="str">
        <f t="shared" si="134"/>
        <v>NEUTRAL</v>
      </c>
      <c r="H2129" s="5" t="str">
        <f t="shared" si="133"/>
        <v>CONFIRMED BEARISH</v>
      </c>
    </row>
    <row r="2130" spans="1:8" ht="13.5" x14ac:dyDescent="0.25">
      <c r="A2130" s="3">
        <f>TITRES_STAT!B2133</f>
        <v>45406</v>
      </c>
      <c r="B2130" s="5">
        <f>TITRES_STAT!C2133</f>
        <v>0.4</v>
      </c>
      <c r="C2130" s="5">
        <f>TITRES_STAT!D2133</f>
        <v>0.4</v>
      </c>
      <c r="D2130" s="5">
        <f>TITRES_STAT!E2133</f>
        <v>22716</v>
      </c>
      <c r="E2130" s="2">
        <f t="shared" si="132"/>
        <v>4043175</v>
      </c>
      <c r="F2130" s="5" t="str">
        <f t="shared" si="135"/>
        <v>BEARISH</v>
      </c>
      <c r="G2130" s="5" t="str">
        <f t="shared" si="134"/>
        <v>NEUTRAL</v>
      </c>
      <c r="H2130" s="5" t="str">
        <f t="shared" si="133"/>
        <v>CONFIRMED BEARISH</v>
      </c>
    </row>
    <row r="2131" spans="1:8" ht="13.5" x14ac:dyDescent="0.25">
      <c r="A2131" s="3">
        <f>TITRES_STAT!B2134</f>
        <v>45407</v>
      </c>
      <c r="B2131" s="5">
        <f>TITRES_STAT!C2134</f>
        <v>0.41</v>
      </c>
      <c r="C2131" s="5">
        <f>TITRES_STAT!D2134</f>
        <v>0.41</v>
      </c>
      <c r="D2131" s="5">
        <f>TITRES_STAT!E2134</f>
        <v>9033</v>
      </c>
      <c r="E2131" s="2">
        <f t="shared" si="132"/>
        <v>4052208</v>
      </c>
      <c r="F2131" s="5" t="str">
        <f t="shared" si="135"/>
        <v>BEARISH</v>
      </c>
      <c r="G2131" s="5" t="str">
        <f t="shared" si="134"/>
        <v>NEUTRAL</v>
      </c>
      <c r="H2131" s="5" t="str">
        <f t="shared" si="133"/>
        <v>CONFIRMED BEARISH</v>
      </c>
    </row>
    <row r="2132" spans="1:8" ht="13.5" x14ac:dyDescent="0.25">
      <c r="A2132" s="3">
        <f>TITRES_STAT!B2135</f>
        <v>45408</v>
      </c>
      <c r="B2132" s="5">
        <f>TITRES_STAT!C2135</f>
        <v>0.4</v>
      </c>
      <c r="C2132" s="5">
        <f>TITRES_STAT!D2135</f>
        <v>0.4</v>
      </c>
      <c r="D2132" s="5">
        <f>TITRES_STAT!E2135</f>
        <v>25563</v>
      </c>
      <c r="E2132" s="2">
        <f t="shared" si="132"/>
        <v>4026645</v>
      </c>
      <c r="F2132" s="5" t="str">
        <f t="shared" si="135"/>
        <v>BEARISH</v>
      </c>
      <c r="G2132" s="5" t="str">
        <f t="shared" si="134"/>
        <v>NEUTRAL</v>
      </c>
      <c r="H2132" s="5" t="str">
        <f t="shared" si="133"/>
        <v>CONFIRMED BEARISH</v>
      </c>
    </row>
    <row r="2133" spans="1:8" ht="13.5" x14ac:dyDescent="0.25">
      <c r="A2133" s="3">
        <f>TITRES_STAT!B2136</f>
        <v>45411</v>
      </c>
      <c r="B2133" s="5">
        <f>TITRES_STAT!C2136</f>
        <v>0.4</v>
      </c>
      <c r="C2133" s="5">
        <f>TITRES_STAT!D2136</f>
        <v>0.4</v>
      </c>
      <c r="D2133" s="5">
        <f>TITRES_STAT!E2136</f>
        <v>27261</v>
      </c>
      <c r="E2133" s="2">
        <f t="shared" si="132"/>
        <v>4026645</v>
      </c>
      <c r="F2133" s="5" t="str">
        <f t="shared" si="135"/>
        <v>BEARISH</v>
      </c>
      <c r="G2133" s="5" t="str">
        <f t="shared" si="134"/>
        <v>NEUTRAL</v>
      </c>
      <c r="H2133" s="5" t="str">
        <f t="shared" si="133"/>
        <v>CONFIRMED BEARISH</v>
      </c>
    </row>
    <row r="2134" spans="1:8" ht="13.5" x14ac:dyDescent="0.25">
      <c r="A2134" s="3">
        <f>TITRES_STAT!B2137</f>
        <v>45412</v>
      </c>
      <c r="B2134" s="5">
        <f>TITRES_STAT!C2137</f>
        <v>0.41</v>
      </c>
      <c r="C2134" s="5">
        <f>TITRES_STAT!D2137</f>
        <v>0.41</v>
      </c>
      <c r="D2134" s="5">
        <f>TITRES_STAT!E2137</f>
        <v>5</v>
      </c>
      <c r="E2134" s="2">
        <f t="shared" si="132"/>
        <v>4026650</v>
      </c>
      <c r="F2134" s="5" t="str">
        <f t="shared" si="135"/>
        <v>BEARISH</v>
      </c>
      <c r="G2134" s="5" t="str">
        <f t="shared" si="134"/>
        <v>NEUTRAL</v>
      </c>
      <c r="H2134" s="5" t="str">
        <f t="shared" si="133"/>
        <v>BEARISH DIVERGENCE</v>
      </c>
    </row>
    <row r="2135" spans="1:8" ht="13.5" x14ac:dyDescent="0.25">
      <c r="A2135" s="3">
        <f>TITRES_STAT!B2138</f>
        <v>45414</v>
      </c>
      <c r="B2135" s="5">
        <f>TITRES_STAT!C2138</f>
        <v>0.41</v>
      </c>
      <c r="C2135" s="5">
        <f>TITRES_STAT!D2138</f>
        <v>0.41</v>
      </c>
      <c r="D2135" s="5">
        <f>TITRES_STAT!E2138</f>
        <v>26995</v>
      </c>
      <c r="E2135" s="2">
        <f t="shared" si="132"/>
        <v>4026650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BEARISH DIVERGENCE</v>
      </c>
    </row>
    <row r="2136" spans="1:8" ht="13.5" x14ac:dyDescent="0.25">
      <c r="A2136" s="3">
        <f>TITRES_STAT!B2139</f>
        <v>45415</v>
      </c>
      <c r="B2136" s="5">
        <f>TITRES_STAT!C2139</f>
        <v>0.41</v>
      </c>
      <c r="C2136" s="5">
        <f>TITRES_STAT!D2139</f>
        <v>0.41</v>
      </c>
      <c r="D2136" s="5">
        <f>TITRES_STAT!E2139</f>
        <v>20</v>
      </c>
      <c r="E2136" s="2">
        <f t="shared" si="132"/>
        <v>4026650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NEUTRAL</v>
      </c>
    </row>
    <row r="2137" spans="1:8" ht="13.5" x14ac:dyDescent="0.25">
      <c r="A2137" s="3">
        <f>TITRES_STAT!B2140</f>
        <v>45418</v>
      </c>
      <c r="B2137" s="5">
        <f>TITRES_STAT!C2140</f>
        <v>0.41</v>
      </c>
      <c r="C2137" s="5">
        <f>TITRES_STAT!D2140</f>
        <v>0.41</v>
      </c>
      <c r="D2137" s="5">
        <f>TITRES_STAT!E2140</f>
        <v>930</v>
      </c>
      <c r="E2137" s="2">
        <f t="shared" si="132"/>
        <v>4026650</v>
      </c>
      <c r="F2137" s="5" t="str">
        <f t="shared" si="135"/>
        <v>BULLISH</v>
      </c>
      <c r="G2137" s="5" t="str">
        <f t="shared" si="134"/>
        <v>NEUTRAL</v>
      </c>
      <c r="H2137" s="5" t="str">
        <f t="shared" si="133"/>
        <v>CONFIRMED BULLISH</v>
      </c>
    </row>
    <row r="2138" spans="1:8" ht="13.5" x14ac:dyDescent="0.25">
      <c r="A2138" s="3">
        <f>TITRES_STAT!B2141</f>
        <v>45419</v>
      </c>
      <c r="B2138" s="5">
        <f>TITRES_STAT!C2141</f>
        <v>0.41</v>
      </c>
      <c r="C2138" s="5">
        <f>TITRES_STAT!D2141</f>
        <v>0.41</v>
      </c>
      <c r="D2138" s="5">
        <f>TITRES_STAT!E2141</f>
        <v>0</v>
      </c>
      <c r="E2138" s="2">
        <f t="shared" si="132"/>
        <v>4026650</v>
      </c>
      <c r="F2138" s="5" t="str">
        <f t="shared" si="135"/>
        <v>BULLISH</v>
      </c>
      <c r="G2138" s="5" t="str">
        <f t="shared" si="134"/>
        <v>NEUTRAL</v>
      </c>
      <c r="H2138" s="5" t="str">
        <f t="shared" si="133"/>
        <v>CONFIRMED BULLISH</v>
      </c>
    </row>
    <row r="2139" spans="1:8" ht="13.5" x14ac:dyDescent="0.25">
      <c r="A2139" s="3">
        <f>TITRES_STAT!B2142</f>
        <v>45420</v>
      </c>
      <c r="B2139" s="5">
        <f>TITRES_STAT!C2142</f>
        <v>0.4</v>
      </c>
      <c r="C2139" s="5">
        <f>TITRES_STAT!D2142</f>
        <v>0.4</v>
      </c>
      <c r="D2139" s="5">
        <f>TITRES_STAT!E2142</f>
        <v>2120</v>
      </c>
      <c r="E2139" s="2">
        <f t="shared" si="132"/>
        <v>4024530</v>
      </c>
      <c r="F2139" s="5" t="str">
        <f t="shared" si="135"/>
        <v>BEARISH</v>
      </c>
      <c r="G2139" s="5" t="str">
        <f t="shared" si="134"/>
        <v>NEUTRAL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0.41</v>
      </c>
      <c r="C2140" s="5">
        <f>TITRES_STAT!D2143</f>
        <v>0.41</v>
      </c>
      <c r="D2140" s="5">
        <f>TITRES_STAT!E2143</f>
        <v>0</v>
      </c>
      <c r="E2140" s="2">
        <f t="shared" si="132"/>
        <v>4024530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45422</v>
      </c>
      <c r="B2141" s="5">
        <f>TITRES_STAT!C2144</f>
        <v>0.41</v>
      </c>
      <c r="C2141" s="5">
        <f>TITRES_STAT!D2144</f>
        <v>0.41</v>
      </c>
      <c r="D2141" s="5">
        <f>TITRES_STAT!E2144</f>
        <v>6833</v>
      </c>
      <c r="E2141" s="2">
        <f t="shared" si="132"/>
        <v>4024530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45425</v>
      </c>
      <c r="B2142" s="5">
        <f>TITRES_STAT!C2145</f>
        <v>0.41</v>
      </c>
      <c r="C2142" s="5">
        <f>TITRES_STAT!D2145</f>
        <v>0.41</v>
      </c>
      <c r="D2142" s="5">
        <f>TITRES_STAT!E2145</f>
        <v>3776</v>
      </c>
      <c r="E2142" s="2">
        <f t="shared" si="132"/>
        <v>4024530</v>
      </c>
      <c r="F2142" s="5" t="str">
        <f t="shared" si="135"/>
        <v>BEARISH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45426</v>
      </c>
      <c r="B2143" s="5">
        <f>TITRES_STAT!C2146</f>
        <v>0.41</v>
      </c>
      <c r="C2143" s="5">
        <f>TITRES_STAT!D2146</f>
        <v>0.41</v>
      </c>
      <c r="D2143" s="5">
        <f>TITRES_STAT!E2146</f>
        <v>1000</v>
      </c>
      <c r="E2143" s="2">
        <f t="shared" si="132"/>
        <v>4024530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45427</v>
      </c>
      <c r="B2144" s="5">
        <f>TITRES_STAT!C2147</f>
        <v>0.41</v>
      </c>
      <c r="C2144" s="5">
        <f>TITRES_STAT!D2147</f>
        <v>0.41</v>
      </c>
      <c r="D2144" s="5">
        <f>TITRES_STAT!E2147</f>
        <v>13670</v>
      </c>
      <c r="E2144" s="2">
        <f t="shared" si="132"/>
        <v>4024530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45428</v>
      </c>
      <c r="B2145" s="5">
        <f>TITRES_STAT!C2148</f>
        <v>0.4</v>
      </c>
      <c r="C2145" s="5">
        <f>TITRES_STAT!D2148</f>
        <v>0.4</v>
      </c>
      <c r="D2145" s="5">
        <f>TITRES_STAT!E2148</f>
        <v>19392</v>
      </c>
      <c r="E2145" s="2">
        <f t="shared" si="132"/>
        <v>4005138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45429</v>
      </c>
      <c r="B2146" s="5">
        <f>TITRES_STAT!C2149</f>
        <v>0.41</v>
      </c>
      <c r="C2146" s="5">
        <f>TITRES_STAT!D2149</f>
        <v>0.41</v>
      </c>
      <c r="D2146" s="5">
        <f>TITRES_STAT!E2149</f>
        <v>2484</v>
      </c>
      <c r="E2146" s="2">
        <f t="shared" si="132"/>
        <v>4007622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NEUTRAL</v>
      </c>
    </row>
    <row r="2147" spans="1:8" ht="13.5" x14ac:dyDescent="0.25">
      <c r="A2147" s="3">
        <f>TITRES_STAT!B2150</f>
        <v>45432</v>
      </c>
      <c r="B2147" s="5">
        <f>TITRES_STAT!C2150</f>
        <v>0.41</v>
      </c>
      <c r="C2147" s="5">
        <f>TITRES_STAT!D2150</f>
        <v>0.41</v>
      </c>
      <c r="D2147" s="5">
        <f>TITRES_STAT!E2150</f>
        <v>3411</v>
      </c>
      <c r="E2147" s="2">
        <f t="shared" si="132"/>
        <v>4007622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NEUTRAL</v>
      </c>
    </row>
    <row r="2148" spans="1:8" ht="13.5" x14ac:dyDescent="0.25">
      <c r="A2148" s="3">
        <f>TITRES_STAT!B2151</f>
        <v>45433</v>
      </c>
      <c r="B2148" s="5">
        <f>TITRES_STAT!C2151</f>
        <v>0.41</v>
      </c>
      <c r="C2148" s="5">
        <f>TITRES_STAT!D2151</f>
        <v>0.41</v>
      </c>
      <c r="D2148" s="5">
        <f>TITRES_STAT!E2151</f>
        <v>9503</v>
      </c>
      <c r="E2148" s="2">
        <f t="shared" si="132"/>
        <v>4007622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NEUTRAL</v>
      </c>
    </row>
    <row r="2149" spans="1:8" ht="13.5" x14ac:dyDescent="0.25">
      <c r="A2149" s="3">
        <f>TITRES_STAT!B2152</f>
        <v>45434</v>
      </c>
      <c r="B2149" s="5">
        <f>TITRES_STAT!C2152</f>
        <v>0.4</v>
      </c>
      <c r="C2149" s="5">
        <f>TITRES_STAT!D2152</f>
        <v>0.4</v>
      </c>
      <c r="D2149" s="5">
        <f>TITRES_STAT!E2152</f>
        <v>4600</v>
      </c>
      <c r="E2149" s="2">
        <f t="shared" si="132"/>
        <v>4003022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0.41</v>
      </c>
      <c r="C2150" s="5">
        <f>TITRES_STAT!D2153</f>
        <v>0.41</v>
      </c>
      <c r="D2150" s="5">
        <f>TITRES_STAT!E2153</f>
        <v>1000</v>
      </c>
      <c r="E2150" s="2">
        <f t="shared" si="132"/>
        <v>4004022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BEARISH DIVERGENCE</v>
      </c>
    </row>
    <row r="2151" spans="1:8" ht="13.5" x14ac:dyDescent="0.25">
      <c r="A2151" s="3">
        <f>TITRES_STAT!B2154</f>
        <v>45436</v>
      </c>
      <c r="B2151" s="5">
        <f>TITRES_STAT!C2154</f>
        <v>0.4</v>
      </c>
      <c r="C2151" s="5">
        <f>TITRES_STAT!D2154</f>
        <v>0.4</v>
      </c>
      <c r="D2151" s="5">
        <f>TITRES_STAT!E2154</f>
        <v>19701</v>
      </c>
      <c r="E2151" s="2">
        <f t="shared" si="132"/>
        <v>3984321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CONFIRMED BEARISH</v>
      </c>
    </row>
    <row r="2152" spans="1:8" ht="13.5" x14ac:dyDescent="0.25">
      <c r="A2152" s="3">
        <f>TITRES_STAT!B2155</f>
        <v>45439</v>
      </c>
      <c r="B2152" s="5">
        <f>TITRES_STAT!C2155</f>
        <v>0.4</v>
      </c>
      <c r="C2152" s="5">
        <f>TITRES_STAT!D2155</f>
        <v>0.4</v>
      </c>
      <c r="D2152" s="5">
        <f>TITRES_STAT!E2155</f>
        <v>22084</v>
      </c>
      <c r="E2152" s="2">
        <f t="shared" si="132"/>
        <v>3984321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CONFIRMED BEARISH</v>
      </c>
    </row>
    <row r="2153" spans="1:8" ht="13.5" x14ac:dyDescent="0.25">
      <c r="A2153" s="3">
        <f>TITRES_STAT!B2156</f>
        <v>45440</v>
      </c>
      <c r="B2153" s="5">
        <f>TITRES_STAT!C2156</f>
        <v>0.4</v>
      </c>
      <c r="C2153" s="5">
        <f>TITRES_STAT!D2156</f>
        <v>0.4</v>
      </c>
      <c r="D2153" s="5">
        <f>TITRES_STAT!E2156</f>
        <v>18567</v>
      </c>
      <c r="E2153" s="2">
        <f t="shared" si="132"/>
        <v>3984321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CONFIRMED BEARISH</v>
      </c>
    </row>
    <row r="2154" spans="1:8" ht="13.5" x14ac:dyDescent="0.25">
      <c r="A2154" s="3">
        <f>TITRES_STAT!B2157</f>
        <v>45441</v>
      </c>
      <c r="B2154" s="5">
        <f>TITRES_STAT!C2157</f>
        <v>0.4</v>
      </c>
      <c r="C2154" s="5">
        <f>TITRES_STAT!D2157</f>
        <v>0.4</v>
      </c>
      <c r="D2154" s="5">
        <f>TITRES_STAT!E2157</f>
        <v>2519</v>
      </c>
      <c r="E2154" s="2">
        <f t="shared" si="132"/>
        <v>3984321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45442</v>
      </c>
      <c r="B2155" s="5">
        <f>TITRES_STAT!C2158</f>
        <v>0.4</v>
      </c>
      <c r="C2155" s="5">
        <f>TITRES_STAT!D2158</f>
        <v>0.4</v>
      </c>
      <c r="D2155" s="5">
        <f>TITRES_STAT!E2158</f>
        <v>24505</v>
      </c>
      <c r="E2155" s="2">
        <f t="shared" si="132"/>
        <v>3984321</v>
      </c>
      <c r="F2155" s="5" t="str">
        <f t="shared" si="135"/>
        <v>BEARISH</v>
      </c>
      <c r="G2155" s="5" t="str">
        <f t="shared" si="134"/>
        <v>NEUTRAL</v>
      </c>
      <c r="H2155" s="5" t="str">
        <f t="shared" si="133"/>
        <v>CONFIRMED BEARISH</v>
      </c>
    </row>
    <row r="2156" spans="1:8" ht="13.5" x14ac:dyDescent="0.25">
      <c r="A2156" s="3">
        <f>TITRES_STAT!B2159</f>
        <v>45443</v>
      </c>
      <c r="B2156" s="5">
        <f>TITRES_STAT!C2159</f>
        <v>0.4</v>
      </c>
      <c r="C2156" s="5">
        <f>TITRES_STAT!D2159</f>
        <v>0.4</v>
      </c>
      <c r="D2156" s="5">
        <f>TITRES_STAT!E2159</f>
        <v>18793</v>
      </c>
      <c r="E2156" s="2">
        <f t="shared" si="132"/>
        <v>3984321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45446</v>
      </c>
      <c r="B2157" s="5">
        <f>TITRES_STAT!C2160</f>
        <v>0.41</v>
      </c>
      <c r="C2157" s="5">
        <f>TITRES_STAT!D2160</f>
        <v>0.41</v>
      </c>
      <c r="D2157" s="5">
        <f>TITRES_STAT!E2160</f>
        <v>6471</v>
      </c>
      <c r="E2157" s="2">
        <f t="shared" si="132"/>
        <v>3990792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45447</v>
      </c>
      <c r="B2158" s="5">
        <f>TITRES_STAT!C2161</f>
        <v>0.4</v>
      </c>
      <c r="C2158" s="5">
        <f>TITRES_STAT!D2161</f>
        <v>0.4</v>
      </c>
      <c r="D2158" s="5">
        <f>TITRES_STAT!E2161</f>
        <v>8775</v>
      </c>
      <c r="E2158" s="2">
        <f t="shared" si="132"/>
        <v>3982017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45448</v>
      </c>
      <c r="B2159" s="5">
        <f>TITRES_STAT!C2162</f>
        <v>0.4</v>
      </c>
      <c r="C2159" s="5">
        <f>TITRES_STAT!D2162</f>
        <v>0.4</v>
      </c>
      <c r="D2159" s="5">
        <f>TITRES_STAT!E2162</f>
        <v>1555</v>
      </c>
      <c r="E2159" s="2">
        <f t="shared" si="132"/>
        <v>3982017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45449</v>
      </c>
      <c r="B2160" s="5">
        <f>TITRES_STAT!C2163</f>
        <v>0.4</v>
      </c>
      <c r="C2160" s="5">
        <f>TITRES_STAT!D2163</f>
        <v>0.4</v>
      </c>
      <c r="D2160" s="5">
        <f>TITRES_STAT!E2163</f>
        <v>7600</v>
      </c>
      <c r="E2160" s="2">
        <f t="shared" si="132"/>
        <v>3982017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45450</v>
      </c>
      <c r="B2161" s="5">
        <f>TITRES_STAT!C2164</f>
        <v>0.41</v>
      </c>
      <c r="C2161" s="5">
        <f>TITRES_STAT!D2164</f>
        <v>0.41</v>
      </c>
      <c r="D2161" s="5">
        <f>TITRES_STAT!E2164</f>
        <v>660</v>
      </c>
      <c r="E2161" s="2">
        <f t="shared" si="132"/>
        <v>3982677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BEARISH DIVERGENCE</v>
      </c>
    </row>
    <row r="2162" spans="1:8" ht="13.5" x14ac:dyDescent="0.25">
      <c r="A2162" s="3">
        <f>TITRES_STAT!B2165</f>
        <v>45453</v>
      </c>
      <c r="B2162" s="5">
        <f>TITRES_STAT!C2165</f>
        <v>0.4</v>
      </c>
      <c r="C2162" s="5">
        <f>TITRES_STAT!D2165</f>
        <v>0.4</v>
      </c>
      <c r="D2162" s="5">
        <f>TITRES_STAT!E2165</f>
        <v>2441</v>
      </c>
      <c r="E2162" s="2">
        <f t="shared" si="132"/>
        <v>3980236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CONFIRMED BEARISH</v>
      </c>
    </row>
    <row r="2163" spans="1:8" ht="13.5" x14ac:dyDescent="0.25">
      <c r="A2163" s="3">
        <f>TITRES_STAT!B2166</f>
        <v>45454</v>
      </c>
      <c r="B2163" s="5">
        <f>TITRES_STAT!C2166</f>
        <v>0.4</v>
      </c>
      <c r="C2163" s="5">
        <f>TITRES_STAT!D2166</f>
        <v>0.4</v>
      </c>
      <c r="D2163" s="5">
        <f>TITRES_STAT!E2166</f>
        <v>12266</v>
      </c>
      <c r="E2163" s="2">
        <f t="shared" si="132"/>
        <v>3980236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45455</v>
      </c>
      <c r="B2164" s="5">
        <f>TITRES_STAT!C2167</f>
        <v>0.4</v>
      </c>
      <c r="C2164" s="5">
        <f>TITRES_STAT!D2167</f>
        <v>0.4</v>
      </c>
      <c r="D2164" s="5">
        <f>TITRES_STAT!E2167</f>
        <v>6500</v>
      </c>
      <c r="E2164" s="2">
        <f t="shared" si="132"/>
        <v>3980236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NEUTRAL</v>
      </c>
    </row>
    <row r="2165" spans="1:8" ht="13.5" x14ac:dyDescent="0.25">
      <c r="A2165" s="3">
        <f>TITRES_STAT!B2168</f>
        <v>45456</v>
      </c>
      <c r="B2165" s="5">
        <f>TITRES_STAT!C2168</f>
        <v>0.39</v>
      </c>
      <c r="C2165" s="5">
        <f>TITRES_STAT!D2168</f>
        <v>0.39</v>
      </c>
      <c r="D2165" s="5">
        <f>TITRES_STAT!E2168</f>
        <v>50866</v>
      </c>
      <c r="E2165" s="2">
        <f t="shared" si="132"/>
        <v>3929370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CONFIRMED BEARISH</v>
      </c>
    </row>
    <row r="2166" spans="1:8" ht="13.5" x14ac:dyDescent="0.25">
      <c r="A2166" s="3">
        <f>TITRES_STAT!B2169</f>
        <v>45457</v>
      </c>
      <c r="B2166" s="5">
        <f>TITRES_STAT!C2169</f>
        <v>0.39</v>
      </c>
      <c r="C2166" s="5">
        <f>TITRES_STAT!D2169</f>
        <v>0.39</v>
      </c>
      <c r="D2166" s="5">
        <f>TITRES_STAT!E2169</f>
        <v>875</v>
      </c>
      <c r="E2166" s="2">
        <f t="shared" si="132"/>
        <v>3929370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45461</v>
      </c>
      <c r="B2167" s="5">
        <f>TITRES_STAT!C2170</f>
        <v>0.4</v>
      </c>
      <c r="C2167" s="5">
        <f>TITRES_STAT!D2170</f>
        <v>0.4</v>
      </c>
      <c r="D2167" s="5">
        <f>TITRES_STAT!E2170</f>
        <v>29200</v>
      </c>
      <c r="E2167" s="2">
        <f t="shared" si="132"/>
        <v>3958570</v>
      </c>
      <c r="F2167" s="5" t="str">
        <f t="shared" si="135"/>
        <v>BEARISH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45462</v>
      </c>
      <c r="B2168" s="5">
        <f>TITRES_STAT!C2171</f>
        <v>0.4</v>
      </c>
      <c r="C2168" s="5">
        <f>TITRES_STAT!D2171</f>
        <v>0.4</v>
      </c>
      <c r="D2168" s="5">
        <f>TITRES_STAT!E2171</f>
        <v>400</v>
      </c>
      <c r="E2168" s="2">
        <f t="shared" si="132"/>
        <v>3958570</v>
      </c>
      <c r="F2168" s="5" t="str">
        <f t="shared" si="135"/>
        <v>BEARISH</v>
      </c>
      <c r="G2168" s="5" t="str">
        <f t="shared" si="134"/>
        <v>NEUTRAL</v>
      </c>
      <c r="H2168" s="5" t="str">
        <f t="shared" si="133"/>
        <v>NEUTRAL</v>
      </c>
    </row>
    <row r="2169" spans="1:8" ht="13.5" x14ac:dyDescent="0.25">
      <c r="A2169" s="3">
        <f>TITRES_STAT!B2172</f>
        <v>45463</v>
      </c>
      <c r="B2169" s="5">
        <f>TITRES_STAT!C2172</f>
        <v>0.39</v>
      </c>
      <c r="C2169" s="5">
        <f>TITRES_STAT!D2172</f>
        <v>0.39</v>
      </c>
      <c r="D2169" s="5">
        <f>TITRES_STAT!E2172</f>
        <v>13500</v>
      </c>
      <c r="E2169" s="2">
        <f t="shared" si="132"/>
        <v>3945070</v>
      </c>
      <c r="F2169" s="5" t="str">
        <f t="shared" si="135"/>
        <v>BEARISH</v>
      </c>
      <c r="G2169" s="5" t="str">
        <f t="shared" si="134"/>
        <v>NEUTRAL</v>
      </c>
      <c r="H2169" s="5" t="str">
        <f t="shared" si="133"/>
        <v>CONFIRMED BEARISH</v>
      </c>
    </row>
    <row r="2170" spans="1:8" ht="13.5" x14ac:dyDescent="0.25">
      <c r="A2170" s="3">
        <f>TITRES_STAT!B2173</f>
        <v>45464</v>
      </c>
      <c r="B2170" s="5">
        <f>TITRES_STAT!C2173</f>
        <v>0.4</v>
      </c>
      <c r="C2170" s="5">
        <f>TITRES_STAT!D2173</f>
        <v>0.4</v>
      </c>
      <c r="D2170" s="5">
        <f>TITRES_STAT!E2173</f>
        <v>328</v>
      </c>
      <c r="E2170" s="2">
        <f t="shared" si="132"/>
        <v>3945398</v>
      </c>
      <c r="F2170" s="5" t="str">
        <f t="shared" si="135"/>
        <v>BULLISH</v>
      </c>
      <c r="G2170" s="5" t="str">
        <f t="shared" si="134"/>
        <v>NEUTRAL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0.4</v>
      </c>
      <c r="C2171" s="5">
        <f>TITRES_STAT!D2174</f>
        <v>0.4</v>
      </c>
      <c r="D2171" s="5">
        <f>TITRES_STAT!E2174</f>
        <v>5400</v>
      </c>
      <c r="E2171" s="2">
        <f t="shared" si="132"/>
        <v>3945398</v>
      </c>
      <c r="F2171" s="5" t="str">
        <f t="shared" si="135"/>
        <v>BULLISH</v>
      </c>
      <c r="G2171" s="5" t="str">
        <f t="shared" si="134"/>
        <v>NEUTRAL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0.39</v>
      </c>
      <c r="C2172" s="5">
        <f>TITRES_STAT!D2175</f>
        <v>0.39</v>
      </c>
      <c r="D2172" s="5">
        <f>TITRES_STAT!E2175</f>
        <v>66535</v>
      </c>
      <c r="E2172" s="2">
        <f t="shared" si="132"/>
        <v>3878863</v>
      </c>
      <c r="F2172" s="5" t="str">
        <f t="shared" si="135"/>
        <v>BEARISH</v>
      </c>
      <c r="G2172" s="5" t="str">
        <f t="shared" si="134"/>
        <v>WEAK</v>
      </c>
      <c r="H2172" s="5" t="str">
        <f t="shared" si="133"/>
        <v>CONFIRMED BEARISH</v>
      </c>
    </row>
    <row r="2173" spans="1:8" ht="13.5" x14ac:dyDescent="0.25">
      <c r="A2173" s="3">
        <f>TITRES_STAT!B2176</f>
        <v>45469</v>
      </c>
      <c r="B2173" s="5">
        <f>TITRES_STAT!C2176</f>
        <v>0.39</v>
      </c>
      <c r="C2173" s="5">
        <f>TITRES_STAT!D2176</f>
        <v>0.39</v>
      </c>
      <c r="D2173" s="5">
        <f>TITRES_STAT!E2176</f>
        <v>43449</v>
      </c>
      <c r="E2173" s="2">
        <f t="shared" si="132"/>
        <v>3878863</v>
      </c>
      <c r="F2173" s="5" t="str">
        <f t="shared" si="135"/>
        <v>BEARISH</v>
      </c>
      <c r="G2173" s="5" t="str">
        <f t="shared" si="134"/>
        <v>WEAK</v>
      </c>
      <c r="H2173" s="5" t="str">
        <f t="shared" si="133"/>
        <v>CONFIRMED BEARISH</v>
      </c>
    </row>
    <row r="2174" spans="1:8" ht="13.5" x14ac:dyDescent="0.25">
      <c r="A2174" s="3">
        <f>TITRES_STAT!B2177</f>
        <v>45470</v>
      </c>
      <c r="B2174" s="5">
        <f>TITRES_STAT!C2177</f>
        <v>0.39</v>
      </c>
      <c r="C2174" s="5">
        <f>TITRES_STAT!D2177</f>
        <v>0.39</v>
      </c>
      <c r="D2174" s="5">
        <f>TITRES_STAT!E2177</f>
        <v>857</v>
      </c>
      <c r="E2174" s="2">
        <f t="shared" si="132"/>
        <v>3878863</v>
      </c>
      <c r="F2174" s="5" t="str">
        <f t="shared" si="135"/>
        <v>BEARISH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45471</v>
      </c>
      <c r="B2175" s="5">
        <f>TITRES_STAT!C2178</f>
        <v>0.38</v>
      </c>
      <c r="C2175" s="5">
        <f>TITRES_STAT!D2178</f>
        <v>0.38</v>
      </c>
      <c r="D2175" s="5">
        <f>TITRES_STAT!E2178</f>
        <v>4150</v>
      </c>
      <c r="E2175" s="2">
        <f t="shared" si="132"/>
        <v>3874713</v>
      </c>
      <c r="F2175" s="5" t="str">
        <f t="shared" si="135"/>
        <v>BEARISH</v>
      </c>
      <c r="G2175" s="5" t="str">
        <f t="shared" si="134"/>
        <v>NEUTRAL</v>
      </c>
      <c r="H2175" s="5" t="str">
        <f t="shared" si="133"/>
        <v>CONFIRMED BEARISH</v>
      </c>
    </row>
    <row r="2176" spans="1:8" ht="13.5" x14ac:dyDescent="0.25">
      <c r="A2176" s="3">
        <f>TITRES_STAT!B2179</f>
        <v>45474</v>
      </c>
      <c r="B2176" s="5">
        <f>TITRES_STAT!C2179</f>
        <v>0.39</v>
      </c>
      <c r="C2176" s="5">
        <f>TITRES_STAT!D2179</f>
        <v>0.39</v>
      </c>
      <c r="D2176" s="5">
        <f>TITRES_STAT!E2179</f>
        <v>1000</v>
      </c>
      <c r="E2176" s="2">
        <f t="shared" si="132"/>
        <v>3875713</v>
      </c>
      <c r="F2176" s="5" t="str">
        <f t="shared" si="135"/>
        <v>BEARISH</v>
      </c>
      <c r="G2176" s="5" t="str">
        <f t="shared" si="134"/>
        <v>NEUTRAL</v>
      </c>
      <c r="H2176" s="5" t="str">
        <f t="shared" si="133"/>
        <v>CONFIRMED BEARISH</v>
      </c>
    </row>
    <row r="2177" spans="1:8" ht="13.5" x14ac:dyDescent="0.25">
      <c r="A2177" s="3">
        <f>TITRES_STAT!B2180</f>
        <v>45475</v>
      </c>
      <c r="B2177" s="5">
        <f>TITRES_STAT!C2180</f>
        <v>0.39</v>
      </c>
      <c r="C2177" s="5">
        <f>TITRES_STAT!D2180</f>
        <v>0.39</v>
      </c>
      <c r="D2177" s="5">
        <f>TITRES_STAT!E2180</f>
        <v>5820</v>
      </c>
      <c r="E2177" s="2">
        <f t="shared" si="132"/>
        <v>3875713</v>
      </c>
      <c r="F2177" s="5" t="str">
        <f t="shared" si="135"/>
        <v>BEARISH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0.38</v>
      </c>
      <c r="C2178" s="5">
        <f>TITRES_STAT!D2181</f>
        <v>0.38</v>
      </c>
      <c r="D2178" s="5">
        <f>TITRES_STAT!E2181</f>
        <v>13825</v>
      </c>
      <c r="E2178" s="2">
        <f t="shared" si="132"/>
        <v>3861888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45477</v>
      </c>
      <c r="B2179" s="5">
        <f>TITRES_STAT!C2182</f>
        <v>0.39</v>
      </c>
      <c r="C2179" s="5">
        <f>TITRES_STAT!D2182</f>
        <v>0.39</v>
      </c>
      <c r="D2179" s="5">
        <f>TITRES_STAT!E2182</f>
        <v>5000</v>
      </c>
      <c r="E2179" s="2">
        <f t="shared" si="132"/>
        <v>3866888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45478</v>
      </c>
      <c r="B2180" s="5">
        <f>TITRES_STAT!C2183</f>
        <v>0.39</v>
      </c>
      <c r="C2180" s="5">
        <f>TITRES_STAT!D2183</f>
        <v>0.39</v>
      </c>
      <c r="D2180" s="5">
        <f>TITRES_STAT!E2183</f>
        <v>6946</v>
      </c>
      <c r="E2180" s="2">
        <f t="shared" ref="E2180:E2243" si="136">IF(B2180&gt;B2179, E2179+D2180, IF(B2180&lt;B2179, E2179-D2180, E2179))</f>
        <v>3866888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BEARISH DIVERGENCE</v>
      </c>
    </row>
    <row r="2181" spans="1:8" ht="13.5" x14ac:dyDescent="0.25">
      <c r="A2181" s="3">
        <f>TITRES_STAT!B2184</f>
        <v>45481</v>
      </c>
      <c r="B2181" s="5">
        <f>TITRES_STAT!C2184</f>
        <v>0.39</v>
      </c>
      <c r="C2181" s="5">
        <f>TITRES_STAT!D2184</f>
        <v>0.39</v>
      </c>
      <c r="D2181" s="5">
        <f>TITRES_STAT!E2184</f>
        <v>30</v>
      </c>
      <c r="E2181" s="2">
        <f t="shared" si="136"/>
        <v>3866888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45482</v>
      </c>
      <c r="B2182" s="5">
        <f>TITRES_STAT!C2185</f>
        <v>0.39</v>
      </c>
      <c r="C2182" s="5">
        <f>TITRES_STAT!D2185</f>
        <v>0.39</v>
      </c>
      <c r="D2182" s="5">
        <f>TITRES_STAT!E2185</f>
        <v>1011</v>
      </c>
      <c r="E2182" s="2">
        <f t="shared" si="136"/>
        <v>3866888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5">
        <f>TITRES_STAT!C2186</f>
        <v>0.38</v>
      </c>
      <c r="C2183" s="5">
        <f>TITRES_STAT!D2186</f>
        <v>0.38</v>
      </c>
      <c r="D2183" s="5">
        <f>TITRES_STAT!E2186</f>
        <v>28071</v>
      </c>
      <c r="E2183" s="2">
        <f t="shared" si="136"/>
        <v>3838817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NEUTRAL</v>
      </c>
    </row>
    <row r="2184" spans="1:8" ht="13.5" x14ac:dyDescent="0.25">
      <c r="A2184" s="3">
        <f>TITRES_STAT!B2187</f>
        <v>45484</v>
      </c>
      <c r="B2184" s="5">
        <f>TITRES_STAT!C2187</f>
        <v>0.38</v>
      </c>
      <c r="C2184" s="5">
        <f>TITRES_STAT!D2187</f>
        <v>0.38</v>
      </c>
      <c r="D2184" s="5">
        <f>TITRES_STAT!E2187</f>
        <v>5066</v>
      </c>
      <c r="E2184" s="2">
        <f t="shared" si="136"/>
        <v>3838817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45485</v>
      </c>
      <c r="B2185" s="5">
        <f>TITRES_STAT!C2188</f>
        <v>0.39</v>
      </c>
      <c r="C2185" s="5">
        <f>TITRES_STAT!D2188</f>
        <v>0.39</v>
      </c>
      <c r="D2185" s="5">
        <f>TITRES_STAT!E2188</f>
        <v>43946</v>
      </c>
      <c r="E2185" s="2">
        <f t="shared" si="136"/>
        <v>3882763</v>
      </c>
      <c r="F2185" s="5" t="str">
        <f t="shared" si="139"/>
        <v>BULLISH</v>
      </c>
      <c r="G2185" s="5" t="str">
        <f t="shared" si="138"/>
        <v>NEUTRAL</v>
      </c>
      <c r="H2185" s="5" t="str">
        <f t="shared" si="137"/>
        <v>NEUTRAL</v>
      </c>
    </row>
    <row r="2186" spans="1:8" ht="13.5" x14ac:dyDescent="0.25">
      <c r="A2186" s="3">
        <f>TITRES_STAT!B2189</f>
        <v>45488</v>
      </c>
      <c r="B2186" s="5">
        <f>TITRES_STAT!C2189</f>
        <v>0.38</v>
      </c>
      <c r="C2186" s="5">
        <f>TITRES_STAT!D2189</f>
        <v>0.38</v>
      </c>
      <c r="D2186" s="5">
        <f>TITRES_STAT!E2189</f>
        <v>2700</v>
      </c>
      <c r="E2186" s="2">
        <f t="shared" si="136"/>
        <v>3880063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BULLISH DIVERGENCE</v>
      </c>
    </row>
    <row r="2187" spans="1:8" ht="13.5" x14ac:dyDescent="0.25">
      <c r="A2187" s="3">
        <f>TITRES_STAT!B2190</f>
        <v>45489</v>
      </c>
      <c r="B2187" s="5">
        <f>TITRES_STAT!C2190</f>
        <v>0.39</v>
      </c>
      <c r="C2187" s="5">
        <f>TITRES_STAT!D2190</f>
        <v>0.39</v>
      </c>
      <c r="D2187" s="5">
        <f>TITRES_STAT!E2190</f>
        <v>7814</v>
      </c>
      <c r="E2187" s="2">
        <f t="shared" si="136"/>
        <v>3887877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45490</v>
      </c>
      <c r="B2188" s="5">
        <f>TITRES_STAT!C2191</f>
        <v>0.39</v>
      </c>
      <c r="C2188" s="5">
        <f>TITRES_STAT!D2191</f>
        <v>0.39</v>
      </c>
      <c r="D2188" s="5">
        <f>TITRES_STAT!E2191</f>
        <v>24136</v>
      </c>
      <c r="E2188" s="2">
        <f t="shared" si="136"/>
        <v>3887877</v>
      </c>
      <c r="F2188" s="5" t="str">
        <f t="shared" si="139"/>
        <v>BULLISH</v>
      </c>
      <c r="G2188" s="5" t="str">
        <f t="shared" si="138"/>
        <v>NEUTRAL</v>
      </c>
      <c r="H2188" s="5" t="str">
        <f t="shared" si="137"/>
        <v>CONFIRMED BULLISH</v>
      </c>
    </row>
    <row r="2189" spans="1:8" ht="13.5" x14ac:dyDescent="0.25">
      <c r="A2189" s="3">
        <f>TITRES_STAT!B2192</f>
        <v>45491</v>
      </c>
      <c r="B2189" s="5">
        <f>TITRES_STAT!C2192</f>
        <v>0.39</v>
      </c>
      <c r="C2189" s="5">
        <f>TITRES_STAT!D2192</f>
        <v>0.39</v>
      </c>
      <c r="D2189" s="5">
        <f>TITRES_STAT!E2192</f>
        <v>2204</v>
      </c>
      <c r="E2189" s="2">
        <f t="shared" si="136"/>
        <v>3887877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0.39</v>
      </c>
      <c r="C2190" s="5">
        <f>TITRES_STAT!D2193</f>
        <v>0.39</v>
      </c>
      <c r="D2190" s="5">
        <f>TITRES_STAT!E2193</f>
        <v>15000</v>
      </c>
      <c r="E2190" s="2">
        <f t="shared" si="136"/>
        <v>3887877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45495</v>
      </c>
      <c r="B2191" s="5">
        <f>TITRES_STAT!C2194</f>
        <v>0.39</v>
      </c>
      <c r="C2191" s="5">
        <f>TITRES_STAT!D2194</f>
        <v>0.39</v>
      </c>
      <c r="D2191" s="5">
        <f>TITRES_STAT!E2194</f>
        <v>12000</v>
      </c>
      <c r="E2191" s="2">
        <f t="shared" si="136"/>
        <v>3887877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0.39</v>
      </c>
      <c r="C2192" s="5">
        <f>TITRES_STAT!D2195</f>
        <v>0.39</v>
      </c>
      <c r="D2192" s="5">
        <f>TITRES_STAT!E2195</f>
        <v>0</v>
      </c>
      <c r="E2192" s="2">
        <f t="shared" si="136"/>
        <v>3887877</v>
      </c>
      <c r="F2192" s="5" t="str">
        <f t="shared" si="139"/>
        <v>NEUTRAL</v>
      </c>
      <c r="G2192" s="5" t="str">
        <f t="shared" si="138"/>
        <v>NEUTRAL</v>
      </c>
      <c r="H2192" s="5" t="str">
        <f t="shared" si="137"/>
        <v>NEUTRAL</v>
      </c>
    </row>
    <row r="2193" spans="1:8" ht="13.5" x14ac:dyDescent="0.25">
      <c r="A2193" s="3">
        <f>TITRES_STAT!B2196</f>
        <v>45497</v>
      </c>
      <c r="B2193" s="5">
        <f>TITRES_STAT!C2196</f>
        <v>0.39</v>
      </c>
      <c r="C2193" s="5">
        <f>TITRES_STAT!D2196</f>
        <v>0.39</v>
      </c>
      <c r="D2193" s="5">
        <f>TITRES_STAT!E2196</f>
        <v>5500</v>
      </c>
      <c r="E2193" s="2">
        <f t="shared" si="136"/>
        <v>3887877</v>
      </c>
      <c r="F2193" s="5" t="str">
        <f t="shared" si="139"/>
        <v>NEUTRAL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45499</v>
      </c>
      <c r="B2194" s="5">
        <f>TITRES_STAT!C2197</f>
        <v>0.39</v>
      </c>
      <c r="C2194" s="5">
        <f>TITRES_STAT!D2197</f>
        <v>0.39</v>
      </c>
      <c r="D2194" s="5">
        <f>TITRES_STAT!E2197</f>
        <v>0</v>
      </c>
      <c r="E2194" s="2">
        <f t="shared" si="136"/>
        <v>3887877</v>
      </c>
      <c r="F2194" s="5" t="str">
        <f t="shared" si="139"/>
        <v>NEUTRAL</v>
      </c>
      <c r="G2194" s="5" t="str">
        <f t="shared" si="138"/>
        <v>NEUTRAL</v>
      </c>
      <c r="H2194" s="5" t="str">
        <f t="shared" si="137"/>
        <v>NEUTRAL</v>
      </c>
    </row>
    <row r="2195" spans="1:8" ht="13.5" x14ac:dyDescent="0.25">
      <c r="A2195" s="3">
        <f>TITRES_STAT!B2198</f>
        <v>45502</v>
      </c>
      <c r="B2195" s="5">
        <f>TITRES_STAT!C2198</f>
        <v>0.38</v>
      </c>
      <c r="C2195" s="5">
        <f>TITRES_STAT!D2198</f>
        <v>0.38</v>
      </c>
      <c r="D2195" s="5">
        <f>TITRES_STAT!E2198</f>
        <v>6959</v>
      </c>
      <c r="E2195" s="2">
        <f t="shared" si="136"/>
        <v>3880918</v>
      </c>
      <c r="F2195" s="5" t="str">
        <f t="shared" si="139"/>
        <v>BEARISH</v>
      </c>
      <c r="G2195" s="5" t="str">
        <f t="shared" si="138"/>
        <v>NEUTRAL</v>
      </c>
      <c r="H2195" s="5" t="str">
        <f t="shared" si="137"/>
        <v>CONFIRMED BEARISH</v>
      </c>
    </row>
    <row r="2196" spans="1:8" ht="13.5" x14ac:dyDescent="0.25">
      <c r="A2196" s="3">
        <f>TITRES_STAT!B2199</f>
        <v>45503</v>
      </c>
      <c r="B2196" s="5">
        <f>TITRES_STAT!C2199</f>
        <v>0.39</v>
      </c>
      <c r="C2196" s="5">
        <f>TITRES_STAT!D2199</f>
        <v>0.39</v>
      </c>
      <c r="D2196" s="5">
        <f>TITRES_STAT!E2199</f>
        <v>9654</v>
      </c>
      <c r="E2196" s="2">
        <f t="shared" si="136"/>
        <v>3890572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45504</v>
      </c>
      <c r="B2197" s="5">
        <f>TITRES_STAT!C2200</f>
        <v>0.39</v>
      </c>
      <c r="C2197" s="5">
        <f>TITRES_STAT!D2200</f>
        <v>0.39</v>
      </c>
      <c r="D2197" s="5">
        <f>TITRES_STAT!E2200</f>
        <v>1028</v>
      </c>
      <c r="E2197" s="2">
        <f t="shared" si="136"/>
        <v>3890572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NEUTRAL</v>
      </c>
    </row>
    <row r="2198" spans="1:8" ht="13.5" x14ac:dyDescent="0.25">
      <c r="A2198" s="3">
        <f>TITRES_STAT!B2201</f>
        <v>45505</v>
      </c>
      <c r="B2198" s="5">
        <f>TITRES_STAT!C2201</f>
        <v>0.39</v>
      </c>
      <c r="C2198" s="5">
        <f>TITRES_STAT!D2201</f>
        <v>0.39</v>
      </c>
      <c r="D2198" s="5">
        <f>TITRES_STAT!E2201</f>
        <v>21500</v>
      </c>
      <c r="E2198" s="2">
        <f t="shared" si="136"/>
        <v>3890572</v>
      </c>
      <c r="F2198" s="5" t="str">
        <f t="shared" si="139"/>
        <v>BULLISH</v>
      </c>
      <c r="G2198" s="5" t="str">
        <f t="shared" si="138"/>
        <v>NEUTRAL</v>
      </c>
      <c r="H2198" s="5" t="str">
        <f t="shared" si="137"/>
        <v>NEUTRAL</v>
      </c>
    </row>
    <row r="2199" spans="1:8" ht="13.5" x14ac:dyDescent="0.25">
      <c r="A2199" s="3">
        <f>TITRES_STAT!B2202</f>
        <v>45506</v>
      </c>
      <c r="B2199" s="5">
        <f>TITRES_STAT!C2202</f>
        <v>0.38</v>
      </c>
      <c r="C2199" s="5">
        <f>TITRES_STAT!D2202</f>
        <v>0.38</v>
      </c>
      <c r="D2199" s="5">
        <f>TITRES_STAT!E2202</f>
        <v>10100</v>
      </c>
      <c r="E2199" s="2">
        <f t="shared" si="136"/>
        <v>3880472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0.38</v>
      </c>
      <c r="C2200" s="5">
        <f>TITRES_STAT!D2203</f>
        <v>0.38</v>
      </c>
      <c r="D2200" s="5">
        <f>TITRES_STAT!E2203</f>
        <v>0</v>
      </c>
      <c r="E2200" s="2">
        <f t="shared" si="136"/>
        <v>3880472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45510</v>
      </c>
      <c r="B2201" s="5">
        <f>TITRES_STAT!C2204</f>
        <v>0.38</v>
      </c>
      <c r="C2201" s="5">
        <f>TITRES_STAT!D2204</f>
        <v>0.38</v>
      </c>
      <c r="D2201" s="5">
        <f>TITRES_STAT!E2204</f>
        <v>0</v>
      </c>
      <c r="E2201" s="2">
        <f t="shared" si="136"/>
        <v>3880472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45511</v>
      </c>
      <c r="B2202" s="5">
        <f>TITRES_STAT!C2205</f>
        <v>0.39</v>
      </c>
      <c r="C2202" s="5">
        <f>TITRES_STAT!D2205</f>
        <v>0.39</v>
      </c>
      <c r="D2202" s="5">
        <f>TITRES_STAT!E2205</f>
        <v>2171</v>
      </c>
      <c r="E2202" s="2">
        <f t="shared" si="136"/>
        <v>3882643</v>
      </c>
      <c r="F2202" s="5" t="str">
        <f t="shared" si="139"/>
        <v>BEARISH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45512</v>
      </c>
      <c r="B2203" s="5">
        <f>TITRES_STAT!C2206</f>
        <v>0.39</v>
      </c>
      <c r="C2203" s="5">
        <f>TITRES_STAT!D2206</f>
        <v>0.39</v>
      </c>
      <c r="D2203" s="5">
        <f>TITRES_STAT!E2206</f>
        <v>1900</v>
      </c>
      <c r="E2203" s="2">
        <f t="shared" si="136"/>
        <v>3882643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NEUTRAL</v>
      </c>
    </row>
    <row r="2204" spans="1:8" ht="13.5" x14ac:dyDescent="0.25">
      <c r="A2204" s="3">
        <f>TITRES_STAT!B2207</f>
        <v>45513</v>
      </c>
      <c r="B2204" s="5">
        <f>TITRES_STAT!C2207</f>
        <v>0.39</v>
      </c>
      <c r="C2204" s="5">
        <f>TITRES_STAT!D2207</f>
        <v>0.39</v>
      </c>
      <c r="D2204" s="5">
        <f>TITRES_STAT!E2207</f>
        <v>1000</v>
      </c>
      <c r="E2204" s="2">
        <f t="shared" si="136"/>
        <v>3882643</v>
      </c>
      <c r="F2204" s="5" t="str">
        <f t="shared" si="139"/>
        <v>BULLISH</v>
      </c>
      <c r="G2204" s="5" t="str">
        <f t="shared" si="138"/>
        <v>NEUTRAL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0.39</v>
      </c>
      <c r="C2205" s="5">
        <f>TITRES_STAT!D2208</f>
        <v>0.39</v>
      </c>
      <c r="D2205" s="5">
        <f>TITRES_STAT!E2208</f>
        <v>13000</v>
      </c>
      <c r="E2205" s="2">
        <f t="shared" si="136"/>
        <v>3882643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0.39</v>
      </c>
      <c r="C2206" s="5">
        <f>TITRES_STAT!D2209</f>
        <v>0.39</v>
      </c>
      <c r="D2206" s="5">
        <f>TITRES_STAT!E2209</f>
        <v>11510</v>
      </c>
      <c r="E2206" s="2">
        <f t="shared" si="136"/>
        <v>3882643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CONFIRMED BULLISH</v>
      </c>
    </row>
    <row r="2207" spans="1:8" ht="13.5" x14ac:dyDescent="0.25">
      <c r="A2207" s="3">
        <f>TITRES_STAT!B2210</f>
        <v>45519</v>
      </c>
      <c r="B2207" s="5">
        <f>TITRES_STAT!C2210</f>
        <v>0.39</v>
      </c>
      <c r="C2207" s="5">
        <f>TITRES_STAT!D2210</f>
        <v>0.39</v>
      </c>
      <c r="D2207" s="5">
        <f>TITRES_STAT!E2210</f>
        <v>0</v>
      </c>
      <c r="E2207" s="2">
        <f t="shared" si="136"/>
        <v>3882643</v>
      </c>
      <c r="F2207" s="5" t="str">
        <f t="shared" si="139"/>
        <v>NEUTRAL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45520</v>
      </c>
      <c r="B2208" s="5">
        <f>TITRES_STAT!C2211</f>
        <v>0.38</v>
      </c>
      <c r="C2208" s="5">
        <f>TITRES_STAT!D2211</f>
        <v>0.38</v>
      </c>
      <c r="D2208" s="5">
        <f>TITRES_STAT!E2211</f>
        <v>344</v>
      </c>
      <c r="E2208" s="2">
        <f t="shared" si="136"/>
        <v>3882299</v>
      </c>
      <c r="F2208" s="5" t="str">
        <f t="shared" si="139"/>
        <v>BEARISH</v>
      </c>
      <c r="G2208" s="5" t="str">
        <f t="shared" si="138"/>
        <v>NEUTRAL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0.38</v>
      </c>
      <c r="C2209" s="5">
        <f>TITRES_STAT!D2212</f>
        <v>0.38</v>
      </c>
      <c r="D2209" s="5">
        <f>TITRES_STAT!E2212</f>
        <v>7890</v>
      </c>
      <c r="E2209" s="2">
        <f t="shared" si="136"/>
        <v>3882299</v>
      </c>
      <c r="F2209" s="5" t="str">
        <f t="shared" si="139"/>
        <v>BEARISH</v>
      </c>
      <c r="G2209" s="5" t="str">
        <f t="shared" si="138"/>
        <v>NEUTRAL</v>
      </c>
      <c r="H2209" s="5" t="str">
        <f t="shared" si="137"/>
        <v>CONFIRMED BEARISH</v>
      </c>
    </row>
    <row r="2210" spans="1:8" ht="13.5" x14ac:dyDescent="0.25">
      <c r="A2210" s="3">
        <f>TITRES_STAT!B2213</f>
        <v>45524</v>
      </c>
      <c r="B2210" s="5">
        <f>TITRES_STAT!C2213</f>
        <v>0.38</v>
      </c>
      <c r="C2210" s="5">
        <f>TITRES_STAT!D2213</f>
        <v>0.38</v>
      </c>
      <c r="D2210" s="5">
        <f>TITRES_STAT!E2213</f>
        <v>10000</v>
      </c>
      <c r="E2210" s="2">
        <f t="shared" si="136"/>
        <v>3882299</v>
      </c>
      <c r="F2210" s="5" t="str">
        <f t="shared" si="139"/>
        <v>BEARISH</v>
      </c>
      <c r="G2210" s="5" t="str">
        <f t="shared" si="138"/>
        <v>NEUTRAL</v>
      </c>
      <c r="H2210" s="5" t="str">
        <f t="shared" si="137"/>
        <v>CONFIRMED BEARISH</v>
      </c>
    </row>
    <row r="2211" spans="1:8" ht="13.5" x14ac:dyDescent="0.25">
      <c r="A2211" s="3">
        <f>TITRES_STAT!B2214</f>
        <v>45525</v>
      </c>
      <c r="B2211" s="5">
        <f>TITRES_STAT!C2214</f>
        <v>0.38</v>
      </c>
      <c r="C2211" s="5">
        <f>TITRES_STAT!D2214</f>
        <v>0.38</v>
      </c>
      <c r="D2211" s="5">
        <f>TITRES_STAT!E2214</f>
        <v>20085</v>
      </c>
      <c r="E2211" s="2">
        <f t="shared" si="136"/>
        <v>3882299</v>
      </c>
      <c r="F2211" s="5" t="str">
        <f t="shared" si="139"/>
        <v>BEARISH</v>
      </c>
      <c r="G2211" s="5" t="str">
        <f t="shared" si="138"/>
        <v>NEUTRAL</v>
      </c>
      <c r="H2211" s="5" t="str">
        <f t="shared" si="137"/>
        <v>CONFIRMED BEARISH</v>
      </c>
    </row>
    <row r="2212" spans="1:8" ht="13.5" x14ac:dyDescent="0.25">
      <c r="A2212" s="3">
        <f>TITRES_STAT!B2215</f>
        <v>45526</v>
      </c>
      <c r="B2212" s="5">
        <f>TITRES_STAT!C2215</f>
        <v>0.38</v>
      </c>
      <c r="C2212" s="5">
        <f>TITRES_STAT!D2215</f>
        <v>0.38</v>
      </c>
      <c r="D2212" s="5">
        <f>TITRES_STAT!E2215</f>
        <v>11502</v>
      </c>
      <c r="E2212" s="2">
        <f t="shared" si="136"/>
        <v>3882299</v>
      </c>
      <c r="F2212" s="5" t="str">
        <f t="shared" si="139"/>
        <v>BEARISH</v>
      </c>
      <c r="G2212" s="5" t="str">
        <f t="shared" si="138"/>
        <v>NEUTRAL</v>
      </c>
      <c r="H2212" s="5" t="str">
        <f t="shared" si="137"/>
        <v>CONFIRMED BEARISH</v>
      </c>
    </row>
    <row r="2213" spans="1:8" ht="13.5" x14ac:dyDescent="0.25">
      <c r="A2213" s="3">
        <f>TITRES_STAT!B2216</f>
        <v>45527</v>
      </c>
      <c r="B2213" s="5">
        <f>TITRES_STAT!C2216</f>
        <v>0.38</v>
      </c>
      <c r="C2213" s="5">
        <f>TITRES_STAT!D2216</f>
        <v>0.38</v>
      </c>
      <c r="D2213" s="5">
        <f>TITRES_STAT!E2216</f>
        <v>1099</v>
      </c>
      <c r="E2213" s="2">
        <f t="shared" si="136"/>
        <v>3882299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45530</v>
      </c>
      <c r="B2214" s="5">
        <f>TITRES_STAT!C2217</f>
        <v>0.37</v>
      </c>
      <c r="C2214" s="5">
        <f>TITRES_STAT!D2217</f>
        <v>0.37</v>
      </c>
      <c r="D2214" s="5">
        <f>TITRES_STAT!E2217</f>
        <v>4000</v>
      </c>
      <c r="E2214" s="2">
        <f t="shared" si="136"/>
        <v>3878299</v>
      </c>
      <c r="F2214" s="5" t="str">
        <f t="shared" si="139"/>
        <v>BEARISH</v>
      </c>
      <c r="G2214" s="5" t="str">
        <f t="shared" si="138"/>
        <v>NEUTRAL</v>
      </c>
      <c r="H2214" s="5" t="str">
        <f t="shared" si="137"/>
        <v>CONFIRMED BEARISH</v>
      </c>
    </row>
    <row r="2215" spans="1:8" ht="13.5" x14ac:dyDescent="0.25">
      <c r="A2215" s="3">
        <f>TITRES_STAT!B2218</f>
        <v>45531</v>
      </c>
      <c r="B2215" s="5">
        <f>TITRES_STAT!C2218</f>
        <v>0.37</v>
      </c>
      <c r="C2215" s="5">
        <f>TITRES_STAT!D2218</f>
        <v>0.37</v>
      </c>
      <c r="D2215" s="5">
        <f>TITRES_STAT!E2218</f>
        <v>0</v>
      </c>
      <c r="E2215" s="2">
        <f t="shared" si="136"/>
        <v>3878299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0.38</v>
      </c>
      <c r="C2216" s="5">
        <f>TITRES_STAT!D2219</f>
        <v>0.38</v>
      </c>
      <c r="D2216" s="5">
        <f>TITRES_STAT!E2219</f>
        <v>700</v>
      </c>
      <c r="E2216" s="2">
        <f t="shared" si="136"/>
        <v>3878999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45533</v>
      </c>
      <c r="B2217" s="5">
        <f>TITRES_STAT!C2220</f>
        <v>0.38</v>
      </c>
      <c r="C2217" s="5">
        <f>TITRES_STAT!D2220</f>
        <v>0.38</v>
      </c>
      <c r="D2217" s="5">
        <f>TITRES_STAT!E2220</f>
        <v>31123</v>
      </c>
      <c r="E2217" s="2">
        <f t="shared" si="136"/>
        <v>3878999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0.38</v>
      </c>
      <c r="C2218" s="5">
        <f>TITRES_STAT!D2221</f>
        <v>0.38</v>
      </c>
      <c r="D2218" s="5">
        <f>TITRES_STAT!E2221</f>
        <v>6716</v>
      </c>
      <c r="E2218" s="2">
        <f t="shared" si="136"/>
        <v>3878999</v>
      </c>
      <c r="F2218" s="5" t="str">
        <f t="shared" si="139"/>
        <v>BEARISH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45537</v>
      </c>
      <c r="B2219" s="5">
        <f>TITRES_STAT!C2222</f>
        <v>0.38</v>
      </c>
      <c r="C2219" s="5">
        <f>TITRES_STAT!D2222</f>
        <v>0.38</v>
      </c>
      <c r="D2219" s="5">
        <f>TITRES_STAT!E2222</f>
        <v>9000</v>
      </c>
      <c r="E2219" s="2">
        <f t="shared" si="136"/>
        <v>3878999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CONFIRMED BULLISH</v>
      </c>
    </row>
    <row r="2220" spans="1:8" ht="13.5" x14ac:dyDescent="0.25">
      <c r="A2220" s="3">
        <f>TITRES_STAT!B2223</f>
        <v>45538</v>
      </c>
      <c r="B2220" s="5">
        <f>TITRES_STAT!C2223</f>
        <v>0.37</v>
      </c>
      <c r="C2220" s="5">
        <f>TITRES_STAT!D2223</f>
        <v>0.37</v>
      </c>
      <c r="D2220" s="5">
        <f>TITRES_STAT!E2223</f>
        <v>10000</v>
      </c>
      <c r="E2220" s="2">
        <f t="shared" si="136"/>
        <v>3868999</v>
      </c>
      <c r="F2220" s="5" t="str">
        <f t="shared" si="139"/>
        <v>BEARISH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45539</v>
      </c>
      <c r="B2221" s="5">
        <f>TITRES_STAT!C2224</f>
        <v>0.38</v>
      </c>
      <c r="C2221" s="5">
        <f>TITRES_STAT!D2224</f>
        <v>0.38</v>
      </c>
      <c r="D2221" s="5">
        <f>TITRES_STAT!E2224</f>
        <v>14</v>
      </c>
      <c r="E2221" s="2">
        <f t="shared" si="136"/>
        <v>3869013</v>
      </c>
      <c r="F2221" s="5" t="str">
        <f t="shared" si="139"/>
        <v>BEARISH</v>
      </c>
      <c r="G2221" s="5" t="str">
        <f t="shared" si="138"/>
        <v>NEUTRAL</v>
      </c>
      <c r="H2221" s="5" t="str">
        <f t="shared" si="137"/>
        <v>NEUTRAL</v>
      </c>
    </row>
    <row r="2222" spans="1:8" ht="13.5" x14ac:dyDescent="0.25">
      <c r="A2222" s="3">
        <f>TITRES_STAT!B2225</f>
        <v>45540</v>
      </c>
      <c r="B2222" s="5">
        <f>TITRES_STAT!C2225</f>
        <v>0.37</v>
      </c>
      <c r="C2222" s="5">
        <f>TITRES_STAT!D2225</f>
        <v>0.37</v>
      </c>
      <c r="D2222" s="5">
        <f>TITRES_STAT!E2225</f>
        <v>9824</v>
      </c>
      <c r="E2222" s="2">
        <f t="shared" si="136"/>
        <v>3859189</v>
      </c>
      <c r="F2222" s="5" t="str">
        <f t="shared" si="139"/>
        <v>BEARISH</v>
      </c>
      <c r="G2222" s="5" t="str">
        <f t="shared" si="138"/>
        <v>NEUTRAL</v>
      </c>
      <c r="H2222" s="5" t="str">
        <f t="shared" si="137"/>
        <v>CONFIRMED BEARISH</v>
      </c>
    </row>
    <row r="2223" spans="1:8" ht="13.5" x14ac:dyDescent="0.25">
      <c r="A2223" s="3">
        <f>TITRES_STAT!B2226</f>
        <v>45541</v>
      </c>
      <c r="B2223" s="5">
        <f>TITRES_STAT!C2226</f>
        <v>0.37</v>
      </c>
      <c r="C2223" s="5">
        <f>TITRES_STAT!D2226</f>
        <v>0.37</v>
      </c>
      <c r="D2223" s="5">
        <f>TITRES_STAT!E2226</f>
        <v>177</v>
      </c>
      <c r="E2223" s="2">
        <f t="shared" si="136"/>
        <v>3859189</v>
      </c>
      <c r="F2223" s="5" t="str">
        <f t="shared" si="139"/>
        <v>BEARISH</v>
      </c>
      <c r="G2223" s="5" t="str">
        <f t="shared" si="138"/>
        <v>NEUTRAL</v>
      </c>
      <c r="H2223" s="5" t="str">
        <f t="shared" si="137"/>
        <v>CONFIRMED BEARISH</v>
      </c>
    </row>
    <row r="2224" spans="1:8" ht="13.5" x14ac:dyDescent="0.25">
      <c r="A2224" s="3">
        <f>TITRES_STAT!B2227</f>
        <v>45544</v>
      </c>
      <c r="B2224" s="5">
        <f>TITRES_STAT!C2227</f>
        <v>0.37</v>
      </c>
      <c r="C2224" s="5">
        <f>TITRES_STAT!D2227</f>
        <v>0.37</v>
      </c>
      <c r="D2224" s="5">
        <f>TITRES_STAT!E2227</f>
        <v>30580</v>
      </c>
      <c r="E2224" s="2">
        <f t="shared" si="136"/>
        <v>3859189</v>
      </c>
      <c r="F2224" s="5" t="str">
        <f t="shared" si="139"/>
        <v>BEARISH</v>
      </c>
      <c r="G2224" s="5" t="str">
        <f t="shared" si="138"/>
        <v>NEUTRAL</v>
      </c>
      <c r="H2224" s="5" t="str">
        <f t="shared" si="137"/>
        <v>CONFIRMED BEARISH</v>
      </c>
    </row>
    <row r="2225" spans="1:8" ht="13.5" x14ac:dyDescent="0.25">
      <c r="A2225" s="3">
        <f>TITRES_STAT!B2228</f>
        <v>45545</v>
      </c>
      <c r="B2225" s="5">
        <f>TITRES_STAT!C2228</f>
        <v>0.37</v>
      </c>
      <c r="C2225" s="5">
        <f>TITRES_STAT!D2228</f>
        <v>0.37</v>
      </c>
      <c r="D2225" s="5">
        <f>TITRES_STAT!E2228</f>
        <v>0</v>
      </c>
      <c r="E2225" s="2">
        <f t="shared" si="136"/>
        <v>3859189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45546</v>
      </c>
      <c r="B2226" s="5">
        <f>TITRES_STAT!C2229</f>
        <v>0.38</v>
      </c>
      <c r="C2226" s="5">
        <f>TITRES_STAT!D2229</f>
        <v>0.38</v>
      </c>
      <c r="D2226" s="5">
        <f>TITRES_STAT!E2229</f>
        <v>15580</v>
      </c>
      <c r="E2226" s="2">
        <f t="shared" si="136"/>
        <v>3874769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0.38</v>
      </c>
      <c r="C2227" s="5">
        <f>TITRES_STAT!D2230</f>
        <v>0.38</v>
      </c>
      <c r="D2227" s="5">
        <f>TITRES_STAT!E2230</f>
        <v>100</v>
      </c>
      <c r="E2227" s="2">
        <f t="shared" si="136"/>
        <v>3874769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45548</v>
      </c>
      <c r="B2228" s="5">
        <f>TITRES_STAT!C2231</f>
        <v>0.38</v>
      </c>
      <c r="C2228" s="5">
        <f>TITRES_STAT!D2231</f>
        <v>0.38</v>
      </c>
      <c r="D2228" s="5">
        <f>TITRES_STAT!E2231</f>
        <v>5350</v>
      </c>
      <c r="E2228" s="2">
        <f t="shared" si="136"/>
        <v>3874769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45551</v>
      </c>
      <c r="B2229" s="5">
        <f>TITRES_STAT!C2232</f>
        <v>0.38</v>
      </c>
      <c r="C2229" s="5">
        <f>TITRES_STAT!D2232</f>
        <v>0.38</v>
      </c>
      <c r="D2229" s="5">
        <f>TITRES_STAT!E2232</f>
        <v>1140</v>
      </c>
      <c r="E2229" s="2">
        <f t="shared" si="136"/>
        <v>3874769</v>
      </c>
      <c r="F2229" s="5" t="str">
        <f t="shared" si="139"/>
        <v>BULLISH</v>
      </c>
      <c r="G2229" s="5" t="str">
        <f t="shared" si="138"/>
        <v>NEUTRAL</v>
      </c>
      <c r="H2229" s="5" t="str">
        <f t="shared" si="137"/>
        <v>CONFIRMED BULLISH</v>
      </c>
    </row>
    <row r="2230" spans="1:8" ht="13.5" x14ac:dyDescent="0.25">
      <c r="A2230" s="3">
        <f>TITRES_STAT!B2233</f>
        <v>45552</v>
      </c>
      <c r="B2230" s="5">
        <f>TITRES_STAT!C2233</f>
        <v>0.38</v>
      </c>
      <c r="C2230" s="5">
        <f>TITRES_STAT!D2233</f>
        <v>0.38</v>
      </c>
      <c r="D2230" s="5">
        <f>TITRES_STAT!E2233</f>
        <v>14000</v>
      </c>
      <c r="E2230" s="2">
        <f t="shared" si="136"/>
        <v>3874769</v>
      </c>
      <c r="F2230" s="5" t="str">
        <f t="shared" si="139"/>
        <v>BULLISH</v>
      </c>
      <c r="G2230" s="5" t="str">
        <f t="shared" si="138"/>
        <v>NEUTRAL</v>
      </c>
      <c r="H2230" s="5" t="str">
        <f t="shared" si="137"/>
        <v>CONFIRMED BULLISH</v>
      </c>
    </row>
    <row r="2231" spans="1:8" ht="13.5" x14ac:dyDescent="0.25">
      <c r="A2231" s="3">
        <f>TITRES_STAT!B2234</f>
        <v>45553</v>
      </c>
      <c r="B2231" s="5">
        <f>TITRES_STAT!C2234</f>
        <v>0.38</v>
      </c>
      <c r="C2231" s="5">
        <f>TITRES_STAT!D2234</f>
        <v>0.38</v>
      </c>
      <c r="D2231" s="5">
        <f>TITRES_STAT!E2234</f>
        <v>0</v>
      </c>
      <c r="E2231" s="2">
        <f t="shared" si="136"/>
        <v>3874769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45554</v>
      </c>
      <c r="B2232" s="5">
        <f>TITRES_STAT!C2235</f>
        <v>0.37</v>
      </c>
      <c r="C2232" s="5">
        <f>TITRES_STAT!D2235</f>
        <v>0.37</v>
      </c>
      <c r="D2232" s="5">
        <f>TITRES_STAT!E2235</f>
        <v>111</v>
      </c>
      <c r="E2232" s="2">
        <f t="shared" si="136"/>
        <v>3874658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CONFIRMED BEARISH</v>
      </c>
    </row>
    <row r="2233" spans="1:8" ht="13.5" x14ac:dyDescent="0.25">
      <c r="A2233" s="3">
        <f>TITRES_STAT!B2236</f>
        <v>45555</v>
      </c>
      <c r="B2233" s="5">
        <f>TITRES_STAT!C2236</f>
        <v>0.37</v>
      </c>
      <c r="C2233" s="5">
        <f>TITRES_STAT!D2236</f>
        <v>0.37</v>
      </c>
      <c r="D2233" s="5">
        <f>TITRES_STAT!E2236</f>
        <v>22599</v>
      </c>
      <c r="E2233" s="2">
        <f t="shared" si="136"/>
        <v>3874658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0.37</v>
      </c>
      <c r="C2234" s="5">
        <f>TITRES_STAT!D2237</f>
        <v>0.37</v>
      </c>
      <c r="D2234" s="5">
        <f>TITRES_STAT!E2237</f>
        <v>553</v>
      </c>
      <c r="E2234" s="2">
        <f t="shared" si="136"/>
        <v>3874658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0.37</v>
      </c>
      <c r="C2235" s="5">
        <f>TITRES_STAT!D2238</f>
        <v>0.37</v>
      </c>
      <c r="D2235" s="5">
        <f>TITRES_STAT!E2238</f>
        <v>25000</v>
      </c>
      <c r="E2235" s="2">
        <f t="shared" si="136"/>
        <v>3874658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0.38</v>
      </c>
      <c r="C2236" s="5">
        <f>TITRES_STAT!D2239</f>
        <v>0.38</v>
      </c>
      <c r="D2236" s="5">
        <f>TITRES_STAT!E2239</f>
        <v>4000</v>
      </c>
      <c r="E2236" s="2">
        <f t="shared" si="136"/>
        <v>3878658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NEUTRAL</v>
      </c>
    </row>
    <row r="2237" spans="1:8" ht="13.5" x14ac:dyDescent="0.25">
      <c r="A2237" s="3">
        <f>TITRES_STAT!B2240</f>
        <v>45561</v>
      </c>
      <c r="B2237" s="5">
        <f>TITRES_STAT!C2240</f>
        <v>0.38</v>
      </c>
      <c r="C2237" s="5">
        <f>TITRES_STAT!D2240</f>
        <v>0.38</v>
      </c>
      <c r="D2237" s="5">
        <f>TITRES_STAT!E2240</f>
        <v>0</v>
      </c>
      <c r="E2237" s="2">
        <f t="shared" si="136"/>
        <v>3878658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CONFIRMED BULLISH</v>
      </c>
    </row>
    <row r="2238" spans="1:8" ht="13.5" x14ac:dyDescent="0.25">
      <c r="A2238" s="3">
        <f>TITRES_STAT!B2241</f>
        <v>45562</v>
      </c>
      <c r="B2238" s="5">
        <f>TITRES_STAT!C2241</f>
        <v>0.38</v>
      </c>
      <c r="C2238" s="5">
        <f>TITRES_STAT!D2241</f>
        <v>0.38</v>
      </c>
      <c r="D2238" s="5">
        <f>TITRES_STAT!E2241</f>
        <v>0</v>
      </c>
      <c r="E2238" s="2">
        <f t="shared" si="136"/>
        <v>3878658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45565</v>
      </c>
      <c r="B2239" s="5">
        <f>TITRES_STAT!C2242</f>
        <v>0.38</v>
      </c>
      <c r="C2239" s="5">
        <f>TITRES_STAT!D2242</f>
        <v>0.38</v>
      </c>
      <c r="D2239" s="5">
        <f>TITRES_STAT!E2242</f>
        <v>142</v>
      </c>
      <c r="E2239" s="2">
        <f t="shared" si="136"/>
        <v>3878658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45566</v>
      </c>
      <c r="B2240" s="5">
        <f>TITRES_STAT!C2243</f>
        <v>0.37</v>
      </c>
      <c r="C2240" s="5">
        <f>TITRES_STAT!D2243</f>
        <v>0.37</v>
      </c>
      <c r="D2240" s="5">
        <f>TITRES_STAT!E2243</f>
        <v>9800</v>
      </c>
      <c r="E2240" s="2">
        <f t="shared" si="136"/>
        <v>3868858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NEUTRAL</v>
      </c>
    </row>
    <row r="2241" spans="1:8" ht="13.5" x14ac:dyDescent="0.25">
      <c r="A2241" s="3">
        <f>TITRES_STAT!B2244</f>
        <v>45567</v>
      </c>
      <c r="B2241" s="5">
        <f>TITRES_STAT!C2244</f>
        <v>0.37</v>
      </c>
      <c r="C2241" s="5">
        <f>TITRES_STAT!D2244</f>
        <v>0.37</v>
      </c>
      <c r="D2241" s="5">
        <f>TITRES_STAT!E2244</f>
        <v>5132</v>
      </c>
      <c r="E2241" s="2">
        <f t="shared" si="136"/>
        <v>3868858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0.38</v>
      </c>
      <c r="C2242" s="5">
        <f>TITRES_STAT!D2245</f>
        <v>0.38</v>
      </c>
      <c r="D2242" s="5">
        <f>TITRES_STAT!E2245</f>
        <v>5</v>
      </c>
      <c r="E2242" s="2">
        <f t="shared" si="136"/>
        <v>3868863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NEUTRAL</v>
      </c>
    </row>
    <row r="2243" spans="1:8" ht="13.5" x14ac:dyDescent="0.25">
      <c r="A2243" s="3">
        <f>TITRES_STAT!B2246</f>
        <v>45569</v>
      </c>
      <c r="B2243" s="5">
        <f>TITRES_STAT!C2246</f>
        <v>0.37</v>
      </c>
      <c r="C2243" s="5">
        <f>TITRES_STAT!D2246</f>
        <v>0.37</v>
      </c>
      <c r="D2243" s="5">
        <f>TITRES_STAT!E2246</f>
        <v>14496</v>
      </c>
      <c r="E2243" s="2">
        <f t="shared" si="136"/>
        <v>3854367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0.37</v>
      </c>
      <c r="C2244" s="5">
        <f>TITRES_STAT!D2247</f>
        <v>0.37</v>
      </c>
      <c r="D2244" s="5">
        <f>TITRES_STAT!E2247</f>
        <v>14987</v>
      </c>
      <c r="E2244" s="2">
        <f t="shared" ref="E2244:E2307" si="140">IF(B2244&gt;B2243, E2243+D2244, IF(B2244&lt;B2243, E2243-D2244, E2243))</f>
        <v>3854367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0.37</v>
      </c>
      <c r="C2245" s="5">
        <f>TITRES_STAT!D2248</f>
        <v>0.37</v>
      </c>
      <c r="D2245" s="5">
        <f>TITRES_STAT!E2248</f>
        <v>1770</v>
      </c>
      <c r="E2245" s="2">
        <f t="shared" si="140"/>
        <v>3854367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NEUTRAL</v>
      </c>
    </row>
    <row r="2246" spans="1:8" ht="13.5" x14ac:dyDescent="0.25">
      <c r="A2246" s="3">
        <f>TITRES_STAT!B2249</f>
        <v>45574</v>
      </c>
      <c r="B2246" s="5">
        <f>TITRES_STAT!C2249</f>
        <v>0.36</v>
      </c>
      <c r="C2246" s="5">
        <f>TITRES_STAT!D2249</f>
        <v>0.36</v>
      </c>
      <c r="D2246" s="5">
        <f>TITRES_STAT!E2249</f>
        <v>31425</v>
      </c>
      <c r="E2246" s="2">
        <f t="shared" si="140"/>
        <v>3822942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5">
        <f>TITRES_STAT!C2250</f>
        <v>0.37</v>
      </c>
      <c r="C2247" s="5">
        <f>TITRES_STAT!D2250</f>
        <v>0.37</v>
      </c>
      <c r="D2247" s="5">
        <f>TITRES_STAT!E2250</f>
        <v>1000</v>
      </c>
      <c r="E2247" s="2">
        <f t="shared" si="140"/>
        <v>3823942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BEARISH</v>
      </c>
    </row>
    <row r="2248" spans="1:8" ht="13.5" x14ac:dyDescent="0.25">
      <c r="A2248" s="3">
        <f>TITRES_STAT!B2251</f>
        <v>45576</v>
      </c>
      <c r="B2248" s="5">
        <f>TITRES_STAT!C2251</f>
        <v>0.37</v>
      </c>
      <c r="C2248" s="5">
        <f>TITRES_STAT!D2251</f>
        <v>0.37</v>
      </c>
      <c r="D2248" s="5">
        <f>TITRES_STAT!E2251</f>
        <v>3414</v>
      </c>
      <c r="E2248" s="2">
        <f t="shared" si="140"/>
        <v>3823942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NEUTRAL</v>
      </c>
      <c r="H2248" s="5" t="str">
        <f t="shared" si="141"/>
        <v>NEUTRAL</v>
      </c>
    </row>
    <row r="2249" spans="1:8" ht="13.5" x14ac:dyDescent="0.25">
      <c r="A2249" s="3">
        <f>TITRES_STAT!B2252</f>
        <v>45579</v>
      </c>
      <c r="B2249" s="5">
        <f>TITRES_STAT!C2252</f>
        <v>0.36</v>
      </c>
      <c r="C2249" s="5">
        <f>TITRES_STAT!D2252</f>
        <v>0.36</v>
      </c>
      <c r="D2249" s="5">
        <f>TITRES_STAT!E2252</f>
        <v>1076</v>
      </c>
      <c r="E2249" s="2">
        <f t="shared" si="140"/>
        <v>3822866</v>
      </c>
      <c r="F2249" s="5" t="str">
        <f t="shared" si="143"/>
        <v>BEARISH</v>
      </c>
      <c r="G2249" s="5" t="str">
        <f t="shared" si="142"/>
        <v>NEUTRAL</v>
      </c>
      <c r="H2249" s="5" t="str">
        <f t="shared" si="141"/>
        <v>CONFIRMED BEARISH</v>
      </c>
    </row>
    <row r="2250" spans="1:8" ht="13.5" x14ac:dyDescent="0.25">
      <c r="A2250" s="3">
        <f>TITRES_STAT!B2253</f>
        <v>45581</v>
      </c>
      <c r="B2250" s="5">
        <f>TITRES_STAT!C2253</f>
        <v>0.36</v>
      </c>
      <c r="C2250" s="5">
        <f>TITRES_STAT!D2253</f>
        <v>0.36</v>
      </c>
      <c r="D2250" s="5">
        <f>TITRES_STAT!E2253</f>
        <v>2700</v>
      </c>
      <c r="E2250" s="2">
        <f t="shared" si="140"/>
        <v>3822866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CONFIRMED BEARISH</v>
      </c>
    </row>
    <row r="2251" spans="1:8" ht="13.5" x14ac:dyDescent="0.25">
      <c r="A2251" s="3">
        <f>TITRES_STAT!B2254</f>
        <v>45582</v>
      </c>
      <c r="B2251" s="5">
        <f>TITRES_STAT!C2254</f>
        <v>0.36</v>
      </c>
      <c r="C2251" s="5">
        <f>TITRES_STAT!D2254</f>
        <v>0.36</v>
      </c>
      <c r="D2251" s="5">
        <f>TITRES_STAT!E2254</f>
        <v>130</v>
      </c>
      <c r="E2251" s="2">
        <f t="shared" si="140"/>
        <v>3822866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45583</v>
      </c>
      <c r="B2252" s="5">
        <f>TITRES_STAT!C2255</f>
        <v>0.36</v>
      </c>
      <c r="C2252" s="5">
        <f>TITRES_STAT!D2255</f>
        <v>0.36</v>
      </c>
      <c r="D2252" s="5">
        <f>TITRES_STAT!E2255</f>
        <v>0</v>
      </c>
      <c r="E2252" s="2">
        <f t="shared" si="140"/>
        <v>3822866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CONFIRMED BEARISH</v>
      </c>
    </row>
    <row r="2253" spans="1:8" ht="13.5" x14ac:dyDescent="0.25">
      <c r="A2253" s="3">
        <f>TITRES_STAT!B2256</f>
        <v>45586</v>
      </c>
      <c r="B2253" s="5">
        <f>TITRES_STAT!C2256</f>
        <v>0.36</v>
      </c>
      <c r="C2253" s="5">
        <f>TITRES_STAT!D2256</f>
        <v>0.36</v>
      </c>
      <c r="D2253" s="5">
        <f>TITRES_STAT!E2256</f>
        <v>1000</v>
      </c>
      <c r="E2253" s="2">
        <f t="shared" si="140"/>
        <v>3822866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CONFIRMED BEARISH</v>
      </c>
    </row>
    <row r="2254" spans="1:8" ht="13.5" x14ac:dyDescent="0.25">
      <c r="A2254" s="3">
        <f>TITRES_STAT!B2257</f>
        <v>45587</v>
      </c>
      <c r="B2254" s="5">
        <f>TITRES_STAT!C2257</f>
        <v>0.36</v>
      </c>
      <c r="C2254" s="5">
        <f>TITRES_STAT!D2257</f>
        <v>0.36</v>
      </c>
      <c r="D2254" s="5">
        <f>TITRES_STAT!E2257</f>
        <v>25461</v>
      </c>
      <c r="E2254" s="2">
        <f t="shared" si="140"/>
        <v>3822866</v>
      </c>
      <c r="F2254" s="5" t="str">
        <f t="shared" si="143"/>
        <v>NEUTRAL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45588</v>
      </c>
      <c r="B2255" s="5">
        <f>TITRES_STAT!C2258</f>
        <v>0.37</v>
      </c>
      <c r="C2255" s="5">
        <f>TITRES_STAT!D2258</f>
        <v>0.37</v>
      </c>
      <c r="D2255" s="5">
        <f>TITRES_STAT!E2258</f>
        <v>9309</v>
      </c>
      <c r="E2255" s="2">
        <f t="shared" si="140"/>
        <v>3832175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0.37</v>
      </c>
      <c r="C2256" s="5">
        <f>TITRES_STAT!D2259</f>
        <v>0.37</v>
      </c>
      <c r="D2256" s="5">
        <f>TITRES_STAT!E2259</f>
        <v>3000</v>
      </c>
      <c r="E2256" s="2">
        <f t="shared" si="140"/>
        <v>3832175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0.37</v>
      </c>
      <c r="C2257" s="5">
        <f>TITRES_STAT!D2260</f>
        <v>0.37</v>
      </c>
      <c r="D2257" s="5">
        <f>TITRES_STAT!E2260</f>
        <v>6534</v>
      </c>
      <c r="E2257" s="2">
        <f t="shared" si="140"/>
        <v>3832175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0.36</v>
      </c>
      <c r="C2258" s="5">
        <f>TITRES_STAT!D2261</f>
        <v>0.36</v>
      </c>
      <c r="D2258" s="5">
        <f>TITRES_STAT!E2261</f>
        <v>1</v>
      </c>
      <c r="E2258" s="2">
        <f t="shared" si="140"/>
        <v>3832174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NEUTRAL</v>
      </c>
    </row>
    <row r="2259" spans="1:8" ht="13.5" x14ac:dyDescent="0.25">
      <c r="A2259" s="3">
        <f>TITRES_STAT!B2262</f>
        <v>45594</v>
      </c>
      <c r="B2259" s="5">
        <f>TITRES_STAT!C2262</f>
        <v>0.37</v>
      </c>
      <c r="C2259" s="5">
        <f>TITRES_STAT!D2262</f>
        <v>0.37</v>
      </c>
      <c r="D2259" s="5">
        <f>TITRES_STAT!E2262</f>
        <v>17288</v>
      </c>
      <c r="E2259" s="2">
        <f t="shared" si="140"/>
        <v>3849462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0.38</v>
      </c>
      <c r="C2260" s="5">
        <f>TITRES_STAT!D2263</f>
        <v>0.38</v>
      </c>
      <c r="D2260" s="5">
        <f>TITRES_STAT!E2263</f>
        <v>7122</v>
      </c>
      <c r="E2260" s="2">
        <f t="shared" si="140"/>
        <v>3856584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CONFIRMED BULLISH</v>
      </c>
    </row>
    <row r="2261" spans="1:8" ht="13.5" x14ac:dyDescent="0.25">
      <c r="A2261" s="3">
        <f>TITRES_STAT!B2264</f>
        <v>45596</v>
      </c>
      <c r="B2261" s="5">
        <f>TITRES_STAT!C2264</f>
        <v>0.38</v>
      </c>
      <c r="C2261" s="5">
        <f>TITRES_STAT!D2264</f>
        <v>0.38</v>
      </c>
      <c r="D2261" s="5">
        <f>TITRES_STAT!E2264</f>
        <v>10422</v>
      </c>
      <c r="E2261" s="2">
        <f t="shared" si="140"/>
        <v>3856584</v>
      </c>
      <c r="F2261" s="5" t="str">
        <f t="shared" si="143"/>
        <v>BULLISH</v>
      </c>
      <c r="G2261" s="5" t="str">
        <f t="shared" si="142"/>
        <v>NEUTRAL</v>
      </c>
      <c r="H2261" s="5" t="str">
        <f t="shared" si="141"/>
        <v>CONFIRMED BULLISH</v>
      </c>
    </row>
    <row r="2262" spans="1:8" ht="13.5" x14ac:dyDescent="0.25">
      <c r="A2262" s="3">
        <f>TITRES_STAT!B2265</f>
        <v>45597</v>
      </c>
      <c r="B2262" s="5">
        <f>TITRES_STAT!C2265</f>
        <v>0.38</v>
      </c>
      <c r="C2262" s="5">
        <f>TITRES_STAT!D2265</f>
        <v>0.38</v>
      </c>
      <c r="D2262" s="5">
        <f>TITRES_STAT!E2265</f>
        <v>0</v>
      </c>
      <c r="E2262" s="2">
        <f t="shared" si="140"/>
        <v>3856584</v>
      </c>
      <c r="F2262" s="5" t="str">
        <f t="shared" si="143"/>
        <v>BULLISH</v>
      </c>
      <c r="G2262" s="5" t="str">
        <f t="shared" si="142"/>
        <v>NEUTRAL</v>
      </c>
      <c r="H2262" s="5" t="str">
        <f t="shared" si="141"/>
        <v>CONFIRMED BULLISH</v>
      </c>
    </row>
    <row r="2263" spans="1:8" ht="13.5" x14ac:dyDescent="0.25">
      <c r="A2263" s="3">
        <f>TITRES_STAT!B2266</f>
        <v>45600</v>
      </c>
      <c r="B2263" s="5">
        <f>TITRES_STAT!C2266</f>
        <v>0.38</v>
      </c>
      <c r="C2263" s="5">
        <f>TITRES_STAT!D2266</f>
        <v>0.38</v>
      </c>
      <c r="D2263" s="5">
        <f>TITRES_STAT!E2266</f>
        <v>3500</v>
      </c>
      <c r="E2263" s="2">
        <f t="shared" si="140"/>
        <v>3856584</v>
      </c>
      <c r="F2263" s="5" t="str">
        <f t="shared" si="143"/>
        <v>BULLISH</v>
      </c>
      <c r="G2263" s="5" t="str">
        <f t="shared" si="142"/>
        <v>NEUTRAL</v>
      </c>
      <c r="H2263" s="5" t="str">
        <f t="shared" si="141"/>
        <v>CONFIRMED BULLISH</v>
      </c>
    </row>
    <row r="2264" spans="1:8" ht="13.5" x14ac:dyDescent="0.25">
      <c r="A2264" s="3">
        <f>TITRES_STAT!B2267</f>
        <v>45601</v>
      </c>
      <c r="B2264" s="5">
        <f>TITRES_STAT!C2267</f>
        <v>0.39</v>
      </c>
      <c r="C2264" s="5">
        <f>TITRES_STAT!D2267</f>
        <v>0.39</v>
      </c>
      <c r="D2264" s="5">
        <f>TITRES_STAT!E2267</f>
        <v>510</v>
      </c>
      <c r="E2264" s="2">
        <f t="shared" si="140"/>
        <v>3857094</v>
      </c>
      <c r="F2264" s="5" t="str">
        <f t="shared" si="143"/>
        <v>BULLISH</v>
      </c>
      <c r="G2264" s="5" t="str">
        <f t="shared" si="142"/>
        <v>NEUTRAL</v>
      </c>
      <c r="H2264" s="5" t="str">
        <f t="shared" si="141"/>
        <v>CONFIRMED BULLISH</v>
      </c>
    </row>
    <row r="2265" spans="1:8" ht="13.5" x14ac:dyDescent="0.25">
      <c r="A2265" s="3">
        <f>TITRES_STAT!B2268</f>
        <v>45602</v>
      </c>
      <c r="B2265" s="5">
        <f>TITRES_STAT!C2268</f>
        <v>0.38</v>
      </c>
      <c r="C2265" s="5">
        <f>TITRES_STAT!D2268</f>
        <v>0.38</v>
      </c>
      <c r="D2265" s="5">
        <f>TITRES_STAT!E2268</f>
        <v>1280</v>
      </c>
      <c r="E2265" s="2">
        <f t="shared" si="140"/>
        <v>3855814</v>
      </c>
      <c r="F2265" s="5" t="str">
        <f t="shared" si="143"/>
        <v>BEARISH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0.39</v>
      </c>
      <c r="C2266" s="5">
        <f>TITRES_STAT!D2269</f>
        <v>0.39</v>
      </c>
      <c r="D2266" s="5">
        <f>TITRES_STAT!E2269</f>
        <v>23600</v>
      </c>
      <c r="E2266" s="2">
        <f t="shared" si="140"/>
        <v>3879414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CONFIRMED BULLISH</v>
      </c>
    </row>
    <row r="2267" spans="1:8" ht="13.5" x14ac:dyDescent="0.25">
      <c r="A2267" s="3">
        <f>TITRES_STAT!B2270</f>
        <v>45604</v>
      </c>
      <c r="B2267" s="5">
        <f>TITRES_STAT!C2270</f>
        <v>0.39</v>
      </c>
      <c r="C2267" s="5">
        <f>TITRES_STAT!D2270</f>
        <v>0.39</v>
      </c>
      <c r="D2267" s="5">
        <f>TITRES_STAT!E2270</f>
        <v>1400</v>
      </c>
      <c r="E2267" s="2">
        <f t="shared" si="140"/>
        <v>3879414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CONFIRMED BULLISH</v>
      </c>
    </row>
    <row r="2268" spans="1:8" ht="13.5" x14ac:dyDescent="0.25">
      <c r="A2268" s="3">
        <f>TITRES_STAT!B2271</f>
        <v>45607</v>
      </c>
      <c r="B2268" s="5">
        <f>TITRES_STAT!C2271</f>
        <v>0.39</v>
      </c>
      <c r="C2268" s="5">
        <f>TITRES_STAT!D2271</f>
        <v>0.39</v>
      </c>
      <c r="D2268" s="5">
        <f>TITRES_STAT!E2271</f>
        <v>500</v>
      </c>
      <c r="E2268" s="2">
        <f t="shared" si="140"/>
        <v>3879414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CONFIRMED BULLISH</v>
      </c>
    </row>
    <row r="2269" spans="1:8" ht="13.5" x14ac:dyDescent="0.25">
      <c r="A2269" s="3">
        <f>TITRES_STAT!B2272</f>
        <v>45608</v>
      </c>
      <c r="B2269" s="5">
        <f>TITRES_STAT!C2272</f>
        <v>0.39</v>
      </c>
      <c r="C2269" s="5">
        <f>TITRES_STAT!D2272</f>
        <v>0.39</v>
      </c>
      <c r="D2269" s="5">
        <f>TITRES_STAT!E2272</f>
        <v>7815</v>
      </c>
      <c r="E2269" s="2">
        <f t="shared" si="140"/>
        <v>3879414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0.38</v>
      </c>
      <c r="C2270" s="5">
        <f>TITRES_STAT!D2273</f>
        <v>0.38</v>
      </c>
      <c r="D2270" s="5">
        <f>TITRES_STAT!E2273</f>
        <v>15650</v>
      </c>
      <c r="E2270" s="2">
        <f t="shared" si="140"/>
        <v>3863764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45610</v>
      </c>
      <c r="B2271" s="5">
        <f>TITRES_STAT!C2274</f>
        <v>0.39</v>
      </c>
      <c r="C2271" s="5">
        <f>TITRES_STAT!D2274</f>
        <v>0.39</v>
      </c>
      <c r="D2271" s="5">
        <f>TITRES_STAT!E2274</f>
        <v>1204</v>
      </c>
      <c r="E2271" s="2">
        <f t="shared" si="140"/>
        <v>3864968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45611</v>
      </c>
      <c r="B2272" s="5">
        <f>TITRES_STAT!C2275</f>
        <v>0.39</v>
      </c>
      <c r="C2272" s="5">
        <f>TITRES_STAT!D2275</f>
        <v>0.39</v>
      </c>
      <c r="D2272" s="5">
        <f>TITRES_STAT!E2275</f>
        <v>9514</v>
      </c>
      <c r="E2272" s="2">
        <f t="shared" si="140"/>
        <v>3864968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0.39</v>
      </c>
      <c r="C2273" s="5">
        <f>TITRES_STAT!D2276</f>
        <v>0.39</v>
      </c>
      <c r="D2273" s="5">
        <f>TITRES_STAT!E2276</f>
        <v>400</v>
      </c>
      <c r="E2273" s="2">
        <f t="shared" si="140"/>
        <v>3864968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45615</v>
      </c>
      <c r="B2274" s="5">
        <f>TITRES_STAT!C2277</f>
        <v>0.39</v>
      </c>
      <c r="C2274" s="5">
        <f>TITRES_STAT!D2277</f>
        <v>0.39</v>
      </c>
      <c r="D2274" s="5">
        <f>TITRES_STAT!E2277</f>
        <v>325</v>
      </c>
      <c r="E2274" s="2">
        <f t="shared" si="140"/>
        <v>3864968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0.38</v>
      </c>
      <c r="C2275" s="5">
        <f>TITRES_STAT!D2278</f>
        <v>0.38</v>
      </c>
      <c r="D2275" s="5">
        <f>TITRES_STAT!E2278</f>
        <v>8846</v>
      </c>
      <c r="E2275" s="2">
        <f t="shared" si="140"/>
        <v>3856122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45617</v>
      </c>
      <c r="B2276" s="5">
        <f>TITRES_STAT!C2279</f>
        <v>0.37</v>
      </c>
      <c r="C2276" s="5">
        <f>TITRES_STAT!D2279</f>
        <v>0.37</v>
      </c>
      <c r="D2276" s="5">
        <f>TITRES_STAT!E2279</f>
        <v>4907</v>
      </c>
      <c r="E2276" s="2">
        <f t="shared" si="140"/>
        <v>3851215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0.38</v>
      </c>
      <c r="C2277" s="5">
        <f>TITRES_STAT!D2280</f>
        <v>0.38</v>
      </c>
      <c r="D2277" s="5">
        <f>TITRES_STAT!E2280</f>
        <v>0</v>
      </c>
      <c r="E2277" s="2">
        <f t="shared" si="140"/>
        <v>3851215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0.39</v>
      </c>
      <c r="C2278" s="5">
        <f>TITRES_STAT!D2281</f>
        <v>0.39</v>
      </c>
      <c r="D2278" s="5">
        <f>TITRES_STAT!E2281</f>
        <v>0</v>
      </c>
      <c r="E2278" s="2">
        <f t="shared" si="140"/>
        <v>3851215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45622</v>
      </c>
      <c r="B2279" s="5">
        <f>TITRES_STAT!C2282</f>
        <v>0.4</v>
      </c>
      <c r="C2279" s="5">
        <f>TITRES_STAT!D2282</f>
        <v>0.4</v>
      </c>
      <c r="D2279" s="5">
        <f>TITRES_STAT!E2282</f>
        <v>36644</v>
      </c>
      <c r="E2279" s="2">
        <f t="shared" si="140"/>
        <v>3887859</v>
      </c>
      <c r="F2279" s="5" t="str">
        <f t="shared" si="143"/>
        <v>BULLISH</v>
      </c>
      <c r="G2279" s="5" t="str">
        <f t="shared" si="142"/>
        <v>NEUTRAL</v>
      </c>
      <c r="H2279" s="5" t="str">
        <f t="shared" si="141"/>
        <v>CONFIRMED BULLISH</v>
      </c>
    </row>
    <row r="2280" spans="1:8" ht="13.5" x14ac:dyDescent="0.25">
      <c r="A2280" s="3">
        <f>TITRES_STAT!B2283</f>
        <v>45623</v>
      </c>
      <c r="B2280" s="5">
        <f>TITRES_STAT!C2283</f>
        <v>0.39</v>
      </c>
      <c r="C2280" s="5">
        <f>TITRES_STAT!D2283</f>
        <v>0.39</v>
      </c>
      <c r="D2280" s="5">
        <f>TITRES_STAT!E2283</f>
        <v>0</v>
      </c>
      <c r="E2280" s="2">
        <f t="shared" si="140"/>
        <v>3887859</v>
      </c>
      <c r="F2280" s="5" t="str">
        <f t="shared" si="143"/>
        <v>BULLISH</v>
      </c>
      <c r="G2280" s="5" t="str">
        <f t="shared" si="142"/>
        <v>NEUTRAL</v>
      </c>
      <c r="H2280" s="5" t="str">
        <f t="shared" si="141"/>
        <v>CONFIRMED BULLISH</v>
      </c>
    </row>
    <row r="2281" spans="1:8" ht="13.5" x14ac:dyDescent="0.25">
      <c r="A2281" s="3">
        <f>TITRES_STAT!B2284</f>
        <v>45624</v>
      </c>
      <c r="B2281" s="5">
        <f>TITRES_STAT!C2284</f>
        <v>0.38</v>
      </c>
      <c r="C2281" s="5">
        <f>TITRES_STAT!D2284</f>
        <v>0.38</v>
      </c>
      <c r="D2281" s="5">
        <f>TITRES_STAT!E2284</f>
        <v>0</v>
      </c>
      <c r="E2281" s="2">
        <f t="shared" si="140"/>
        <v>3887859</v>
      </c>
      <c r="F2281" s="5" t="str">
        <f t="shared" si="143"/>
        <v>BULLISH</v>
      </c>
      <c r="G2281" s="5" t="str">
        <f t="shared" si="142"/>
        <v>NEUTRAL</v>
      </c>
      <c r="H2281" s="5" t="str">
        <f t="shared" si="141"/>
        <v>CONFIRMED BULLISH</v>
      </c>
    </row>
    <row r="2282" spans="1:8" ht="13.5" x14ac:dyDescent="0.25">
      <c r="A2282" s="3">
        <f>TITRES_STAT!B2285</f>
        <v>45625</v>
      </c>
      <c r="B2282" s="5">
        <f>TITRES_STAT!C2285</f>
        <v>0.37</v>
      </c>
      <c r="C2282" s="5">
        <f>TITRES_STAT!D2285</f>
        <v>0.37</v>
      </c>
      <c r="D2282" s="5">
        <f>TITRES_STAT!E2285</f>
        <v>26196</v>
      </c>
      <c r="E2282" s="2">
        <f t="shared" si="140"/>
        <v>3861663</v>
      </c>
      <c r="F2282" s="5" t="str">
        <f t="shared" si="143"/>
        <v>BULLISH</v>
      </c>
      <c r="G2282" s="5" t="str">
        <f t="shared" si="142"/>
        <v>NEUTRAL</v>
      </c>
      <c r="H2282" s="5" t="str">
        <f t="shared" si="141"/>
        <v>BULLISH DIVERGENCE</v>
      </c>
    </row>
    <row r="2283" spans="1:8" ht="13.5" x14ac:dyDescent="0.25">
      <c r="A2283" s="3">
        <f>TITRES_STAT!B2286</f>
        <v>45628</v>
      </c>
      <c r="B2283" s="5">
        <f>TITRES_STAT!C2286</f>
        <v>0.37</v>
      </c>
      <c r="C2283" s="5">
        <f>TITRES_STAT!D2286</f>
        <v>0.37</v>
      </c>
      <c r="D2283" s="5">
        <f>TITRES_STAT!E2286</f>
        <v>20000</v>
      </c>
      <c r="E2283" s="2">
        <f t="shared" si="140"/>
        <v>3861663</v>
      </c>
      <c r="F2283" s="5" t="str">
        <f t="shared" si="143"/>
        <v>BULLISH</v>
      </c>
      <c r="G2283" s="5" t="str">
        <f t="shared" si="142"/>
        <v>NEUTRAL</v>
      </c>
      <c r="H2283" s="5" t="str">
        <f t="shared" si="141"/>
        <v>BULLISH DIVERGENCE</v>
      </c>
    </row>
    <row r="2284" spans="1:8" ht="13.5" x14ac:dyDescent="0.25">
      <c r="A2284" s="3">
        <f>TITRES_STAT!B2287</f>
        <v>45629</v>
      </c>
      <c r="B2284" s="5">
        <f>TITRES_STAT!C2287</f>
        <v>0.37</v>
      </c>
      <c r="C2284" s="5">
        <f>TITRES_STAT!D2287</f>
        <v>0.37</v>
      </c>
      <c r="D2284" s="5">
        <f>TITRES_STAT!E2287</f>
        <v>65085</v>
      </c>
      <c r="E2284" s="2">
        <f t="shared" si="140"/>
        <v>3861663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CONFIRMED BEARISH</v>
      </c>
    </row>
    <row r="2285" spans="1:8" ht="13.5" x14ac:dyDescent="0.25">
      <c r="A2285" s="3">
        <f>TITRES_STAT!B2288</f>
        <v>45630</v>
      </c>
      <c r="B2285" s="5">
        <f>TITRES_STAT!C2288</f>
        <v>0.38</v>
      </c>
      <c r="C2285" s="5">
        <f>TITRES_STAT!D2288</f>
        <v>0.38</v>
      </c>
      <c r="D2285" s="5">
        <f>TITRES_STAT!E2288</f>
        <v>0</v>
      </c>
      <c r="E2285" s="2">
        <f t="shared" si="140"/>
        <v>3861663</v>
      </c>
      <c r="F2285" s="5" t="str">
        <f t="shared" si="143"/>
        <v>BEARISH</v>
      </c>
      <c r="G2285" s="5" t="str">
        <f t="shared" si="142"/>
        <v>NEUTRAL</v>
      </c>
      <c r="H2285" s="5" t="str">
        <f t="shared" si="141"/>
        <v>CONFIRMED BEARISH</v>
      </c>
    </row>
    <row r="2286" spans="1:8" ht="13.5" x14ac:dyDescent="0.25">
      <c r="A2286" s="3">
        <f>TITRES_STAT!B2289</f>
        <v>45631</v>
      </c>
      <c r="B2286" s="5">
        <f>TITRES_STAT!C2289</f>
        <v>0.37</v>
      </c>
      <c r="C2286" s="5">
        <f>TITRES_STAT!D2289</f>
        <v>0.37</v>
      </c>
      <c r="D2286" s="5">
        <f>TITRES_STAT!E2289</f>
        <v>172</v>
      </c>
      <c r="E2286" s="2">
        <f t="shared" si="140"/>
        <v>3861491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CONFIRMED BEARISH</v>
      </c>
    </row>
    <row r="2287" spans="1:8" ht="13.5" x14ac:dyDescent="0.25">
      <c r="A2287" s="3">
        <f>TITRES_STAT!B2290</f>
        <v>45632</v>
      </c>
      <c r="B2287" s="5">
        <f>TITRES_STAT!C2290</f>
        <v>0.37</v>
      </c>
      <c r="C2287" s="5">
        <f>TITRES_STAT!D2290</f>
        <v>0.37</v>
      </c>
      <c r="D2287" s="5">
        <f>TITRES_STAT!E2290</f>
        <v>3400</v>
      </c>
      <c r="E2287" s="2">
        <f t="shared" si="140"/>
        <v>3861491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NEUTRAL</v>
      </c>
    </row>
    <row r="2288" spans="1:8" ht="13.5" x14ac:dyDescent="0.25">
      <c r="A2288" s="3">
        <f>TITRES_STAT!B2291</f>
        <v>45635</v>
      </c>
      <c r="B2288" s="5">
        <f>TITRES_STAT!C2291</f>
        <v>0.38</v>
      </c>
      <c r="C2288" s="5">
        <f>TITRES_STAT!D2291</f>
        <v>0.38</v>
      </c>
      <c r="D2288" s="5">
        <f>TITRES_STAT!E2291</f>
        <v>111</v>
      </c>
      <c r="E2288" s="2">
        <f t="shared" si="140"/>
        <v>3861602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BEARISH DIVERGENCE</v>
      </c>
    </row>
    <row r="2289" spans="1:8" ht="13.5" x14ac:dyDescent="0.25">
      <c r="A2289" s="3">
        <f>TITRES_STAT!B2292</f>
        <v>45636</v>
      </c>
      <c r="B2289" s="5">
        <f>TITRES_STAT!C2292</f>
        <v>0.38</v>
      </c>
      <c r="C2289" s="5">
        <f>TITRES_STAT!D2292</f>
        <v>0.38</v>
      </c>
      <c r="D2289" s="5">
        <f>TITRES_STAT!E2292</f>
        <v>3000</v>
      </c>
      <c r="E2289" s="2">
        <f t="shared" si="140"/>
        <v>3861602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BEARISH DIVERGENCE</v>
      </c>
    </row>
    <row r="2290" spans="1:8" ht="13.5" x14ac:dyDescent="0.25">
      <c r="A2290" s="3">
        <f>TITRES_STAT!B2293</f>
        <v>45637</v>
      </c>
      <c r="B2290" s="5">
        <f>TITRES_STAT!C2293</f>
        <v>0.37</v>
      </c>
      <c r="C2290" s="5">
        <f>TITRES_STAT!D2293</f>
        <v>0.37</v>
      </c>
      <c r="D2290" s="5">
        <f>TITRES_STAT!E2293</f>
        <v>16555</v>
      </c>
      <c r="E2290" s="2">
        <f t="shared" si="140"/>
        <v>3845047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CONFIRMED BEARISH</v>
      </c>
    </row>
    <row r="2291" spans="1:8" ht="13.5" x14ac:dyDescent="0.25">
      <c r="A2291" s="3">
        <f>TITRES_STAT!B2294</f>
        <v>45638</v>
      </c>
      <c r="B2291" s="5">
        <f>TITRES_STAT!C2294</f>
        <v>0.37</v>
      </c>
      <c r="C2291" s="5">
        <f>TITRES_STAT!D2294</f>
        <v>0.37</v>
      </c>
      <c r="D2291" s="5">
        <f>TITRES_STAT!E2294</f>
        <v>7744</v>
      </c>
      <c r="E2291" s="2">
        <f t="shared" si="140"/>
        <v>3845047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NEUTRAL</v>
      </c>
    </row>
    <row r="2292" spans="1:8" ht="13.5" x14ac:dyDescent="0.25">
      <c r="A2292" s="3">
        <f>TITRES_STAT!B2295</f>
        <v>45639</v>
      </c>
      <c r="B2292" s="5">
        <f>TITRES_STAT!C2295</f>
        <v>0.37</v>
      </c>
      <c r="C2292" s="5">
        <f>TITRES_STAT!D2295</f>
        <v>0.37</v>
      </c>
      <c r="D2292" s="5">
        <f>TITRES_STAT!E2295</f>
        <v>132</v>
      </c>
      <c r="E2292" s="2">
        <f t="shared" si="140"/>
        <v>3845047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NEUTRAL</v>
      </c>
    </row>
    <row r="2293" spans="1:8" ht="13.5" x14ac:dyDescent="0.25">
      <c r="A2293" s="3">
        <f>TITRES_STAT!B2296</f>
        <v>45642</v>
      </c>
      <c r="B2293" s="5">
        <f>TITRES_STAT!C2296</f>
        <v>0.38</v>
      </c>
      <c r="C2293" s="5">
        <f>TITRES_STAT!D2296</f>
        <v>0.38</v>
      </c>
      <c r="D2293" s="5">
        <f>TITRES_STAT!E2296</f>
        <v>145</v>
      </c>
      <c r="E2293" s="2">
        <f t="shared" si="140"/>
        <v>3845192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NEUTRAL</v>
      </c>
    </row>
    <row r="2294" spans="1:8" ht="13.5" x14ac:dyDescent="0.25">
      <c r="A2294" s="3">
        <f>TITRES_STAT!B2297</f>
        <v>45644</v>
      </c>
      <c r="B2294" s="5">
        <f>TITRES_STAT!C2297</f>
        <v>0.39</v>
      </c>
      <c r="C2294" s="5">
        <f>TITRES_STAT!D2297</f>
        <v>0.39</v>
      </c>
      <c r="D2294" s="5">
        <f>TITRES_STAT!E2297</f>
        <v>280</v>
      </c>
      <c r="E2294" s="2">
        <f t="shared" si="140"/>
        <v>3845472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BEARISH DIVERGENCE</v>
      </c>
    </row>
    <row r="2295" spans="1:8" ht="13.5" x14ac:dyDescent="0.25">
      <c r="A2295" s="3">
        <f>TITRES_STAT!B2298</f>
        <v>45645</v>
      </c>
      <c r="B2295" s="5">
        <f>TITRES_STAT!C2298</f>
        <v>0.38</v>
      </c>
      <c r="C2295" s="5">
        <f>TITRES_STAT!D2298</f>
        <v>0.38</v>
      </c>
      <c r="D2295" s="5">
        <f>TITRES_STAT!E2298</f>
        <v>0</v>
      </c>
      <c r="E2295" s="2">
        <f t="shared" si="140"/>
        <v>3845472</v>
      </c>
      <c r="F2295" s="5" t="str">
        <f t="shared" si="143"/>
        <v>BULLISH</v>
      </c>
      <c r="G2295" s="5" t="str">
        <f t="shared" si="142"/>
        <v>NEUTRAL</v>
      </c>
      <c r="H2295" s="5" t="str">
        <f t="shared" si="141"/>
        <v>CONFIRMED BULLISH</v>
      </c>
    </row>
    <row r="2296" spans="1:8" ht="13.5" x14ac:dyDescent="0.25">
      <c r="A2296" s="3">
        <f>TITRES_STAT!B2299</f>
        <v>45646</v>
      </c>
      <c r="B2296" s="5">
        <f>TITRES_STAT!C2299</f>
        <v>0.37</v>
      </c>
      <c r="C2296" s="5">
        <f>TITRES_STAT!D2299</f>
        <v>0.37</v>
      </c>
      <c r="D2296" s="5">
        <f>TITRES_STAT!E2299</f>
        <v>5150</v>
      </c>
      <c r="E2296" s="2">
        <f t="shared" si="140"/>
        <v>3840322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NEUTRAL</v>
      </c>
    </row>
    <row r="2297" spans="1:8" ht="13.5" x14ac:dyDescent="0.25">
      <c r="A2297" s="3">
        <f>TITRES_STAT!B2300</f>
        <v>45649</v>
      </c>
      <c r="B2297" s="5">
        <f>TITRES_STAT!C2300</f>
        <v>0.37</v>
      </c>
      <c r="C2297" s="5">
        <f>TITRES_STAT!D2300</f>
        <v>0.37</v>
      </c>
      <c r="D2297" s="5">
        <f>TITRES_STAT!E2300</f>
        <v>41121</v>
      </c>
      <c r="E2297" s="2">
        <f t="shared" si="140"/>
        <v>3840322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45650</v>
      </c>
      <c r="B2298" s="5">
        <f>TITRES_STAT!C2301</f>
        <v>0.38</v>
      </c>
      <c r="C2298" s="5">
        <f>TITRES_STAT!D2301</f>
        <v>0.38</v>
      </c>
      <c r="D2298" s="5">
        <f>TITRES_STAT!E2301</f>
        <v>4420</v>
      </c>
      <c r="E2298" s="2">
        <f t="shared" si="140"/>
        <v>3844742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45651</v>
      </c>
      <c r="B2299" s="5">
        <f>TITRES_STAT!C2302</f>
        <v>0.37</v>
      </c>
      <c r="C2299" s="5">
        <f>TITRES_STAT!D2302</f>
        <v>0.37</v>
      </c>
      <c r="D2299" s="5">
        <f>TITRES_STAT!E2302</f>
        <v>0</v>
      </c>
      <c r="E2299" s="2">
        <f t="shared" si="140"/>
        <v>3844742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CONFIRMED BEARISH</v>
      </c>
    </row>
    <row r="2300" spans="1:8" ht="13.5" x14ac:dyDescent="0.25">
      <c r="A2300" s="3">
        <f>TITRES_STAT!B2303</f>
        <v>45652</v>
      </c>
      <c r="B2300" s="5">
        <f>TITRES_STAT!C2303</f>
        <v>0.37</v>
      </c>
      <c r="C2300" s="5">
        <f>TITRES_STAT!D2303</f>
        <v>0.37</v>
      </c>
      <c r="D2300" s="5">
        <f>TITRES_STAT!E2303</f>
        <v>4895</v>
      </c>
      <c r="E2300" s="2">
        <f t="shared" si="140"/>
        <v>3844742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0.37</v>
      </c>
      <c r="C2301" s="5">
        <f>TITRES_STAT!D2304</f>
        <v>0.37</v>
      </c>
      <c r="D2301" s="5">
        <f>TITRES_STAT!E2304</f>
        <v>7611</v>
      </c>
      <c r="E2301" s="2">
        <f t="shared" si="140"/>
        <v>3844742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NEUTRAL</v>
      </c>
    </row>
    <row r="2302" spans="1:8" ht="13.5" x14ac:dyDescent="0.25">
      <c r="A2302" s="3">
        <f>TITRES_STAT!B2305</f>
        <v>45656</v>
      </c>
      <c r="B2302" s="5">
        <f>TITRES_STAT!C2305</f>
        <v>0.37</v>
      </c>
      <c r="C2302" s="5">
        <f>TITRES_STAT!D2305</f>
        <v>0.37</v>
      </c>
      <c r="D2302" s="5">
        <f>TITRES_STAT!E2305</f>
        <v>3504</v>
      </c>
      <c r="E2302" s="2">
        <f t="shared" si="140"/>
        <v>3844742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NEUTRAL</v>
      </c>
    </row>
    <row r="2303" spans="1:8" ht="13.5" x14ac:dyDescent="0.25">
      <c r="A2303" s="3">
        <f>TITRES_STAT!B2306</f>
        <v>45657</v>
      </c>
      <c r="B2303" s="5">
        <f>TITRES_STAT!C2306</f>
        <v>0.37</v>
      </c>
      <c r="C2303" s="5">
        <f>TITRES_STAT!D2306</f>
        <v>0.37</v>
      </c>
      <c r="D2303" s="5">
        <f>TITRES_STAT!E2306</f>
        <v>30967</v>
      </c>
      <c r="E2303" s="2">
        <f t="shared" si="140"/>
        <v>3844742</v>
      </c>
      <c r="F2303" s="5" t="str">
        <f t="shared" si="143"/>
        <v>NEUTRAL</v>
      </c>
      <c r="G2303" s="5" t="str">
        <f t="shared" si="142"/>
        <v>NEUTRAL</v>
      </c>
      <c r="H2303" s="5" t="str">
        <f t="shared" si="141"/>
        <v>NEUTRAL</v>
      </c>
    </row>
    <row r="2304" spans="1:8" ht="13.5" x14ac:dyDescent="0.25">
      <c r="A2304" s="3">
        <f>TITRES_STAT!B2307</f>
        <v>45659</v>
      </c>
      <c r="B2304" s="5">
        <f>TITRES_STAT!C2307</f>
        <v>0.37</v>
      </c>
      <c r="C2304" s="5">
        <f>TITRES_STAT!D2307</f>
        <v>0.37</v>
      </c>
      <c r="D2304" s="5">
        <f>TITRES_STAT!E2307</f>
        <v>4758</v>
      </c>
      <c r="E2304" s="2">
        <f t="shared" si="140"/>
        <v>3844742</v>
      </c>
      <c r="F2304" s="5" t="str">
        <f t="shared" si="143"/>
        <v>NEUTRAL</v>
      </c>
      <c r="G2304" s="5" t="str">
        <f t="shared" si="142"/>
        <v>NEUTRAL</v>
      </c>
      <c r="H2304" s="5" t="str">
        <f t="shared" si="141"/>
        <v>NEUTRAL</v>
      </c>
    </row>
    <row r="2305" spans="1:8" ht="13.5" x14ac:dyDescent="0.25">
      <c r="A2305" s="3">
        <f>TITRES_STAT!B2308</f>
        <v>45660</v>
      </c>
      <c r="B2305" s="5">
        <f>TITRES_STAT!C2308</f>
        <v>0.37</v>
      </c>
      <c r="C2305" s="5">
        <f>TITRES_STAT!D2308</f>
        <v>0.37</v>
      </c>
      <c r="D2305" s="5">
        <f>TITRES_STAT!E2308</f>
        <v>11210</v>
      </c>
      <c r="E2305" s="2">
        <f t="shared" si="140"/>
        <v>3844742</v>
      </c>
      <c r="F2305" s="5" t="str">
        <f t="shared" si="143"/>
        <v>NEUTRAL</v>
      </c>
      <c r="G2305" s="5" t="str">
        <f t="shared" si="142"/>
        <v>NEUTRAL</v>
      </c>
      <c r="H2305" s="5" t="str">
        <f t="shared" si="141"/>
        <v>NEUTRAL</v>
      </c>
    </row>
    <row r="2306" spans="1:8" ht="13.5" x14ac:dyDescent="0.25">
      <c r="A2306" s="3">
        <f>TITRES_STAT!B2309</f>
        <v>45663</v>
      </c>
      <c r="B2306" s="5">
        <f>TITRES_STAT!C2309</f>
        <v>0.37</v>
      </c>
      <c r="C2306" s="5">
        <f>TITRES_STAT!D2309</f>
        <v>0.37</v>
      </c>
      <c r="D2306" s="5">
        <f>TITRES_STAT!E2309</f>
        <v>1500</v>
      </c>
      <c r="E2306" s="2">
        <f t="shared" si="140"/>
        <v>3844742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0.37</v>
      </c>
      <c r="C2307" s="5">
        <f>TITRES_STAT!D2310</f>
        <v>0.37</v>
      </c>
      <c r="D2307" s="5">
        <f>TITRES_STAT!E2310</f>
        <v>5998</v>
      </c>
      <c r="E2307" s="2">
        <f t="shared" si="140"/>
        <v>3844742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0.37</v>
      </c>
      <c r="C2308" s="5">
        <f>TITRES_STAT!D2311</f>
        <v>0.37</v>
      </c>
      <c r="D2308" s="5">
        <f>TITRES_STAT!E2311</f>
        <v>68580</v>
      </c>
      <c r="E2308" s="2">
        <f t="shared" ref="E2308:E2371" si="144">IF(B2308&gt;B2307, E2307+D2308, IF(B2308&lt;B2307, E2307-D2308, E2307))</f>
        <v>3844742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45666</v>
      </c>
      <c r="B2309" s="5">
        <f>TITRES_STAT!C2312</f>
        <v>0.36</v>
      </c>
      <c r="C2309" s="5">
        <f>TITRES_STAT!D2312</f>
        <v>0.36</v>
      </c>
      <c r="D2309" s="5">
        <f>TITRES_STAT!E2312</f>
        <v>5162</v>
      </c>
      <c r="E2309" s="2">
        <f t="shared" si="144"/>
        <v>3839580</v>
      </c>
      <c r="F2309" s="5" t="str">
        <f t="shared" si="143"/>
        <v>BEARISH</v>
      </c>
      <c r="G2309" s="5" t="str">
        <f t="shared" si="142"/>
        <v>NEUTRAL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0.36</v>
      </c>
      <c r="C2310" s="5">
        <f>TITRES_STAT!D2313</f>
        <v>0.36</v>
      </c>
      <c r="D2310" s="5">
        <f>TITRES_STAT!E2313</f>
        <v>42136</v>
      </c>
      <c r="E2310" s="2">
        <f t="shared" si="144"/>
        <v>3839580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0.37</v>
      </c>
      <c r="C2311" s="5">
        <f>TITRES_STAT!D2314</f>
        <v>0.37</v>
      </c>
      <c r="D2311" s="5">
        <f>TITRES_STAT!E2314</f>
        <v>144</v>
      </c>
      <c r="E2311" s="2">
        <f t="shared" si="144"/>
        <v>3839724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NEUTRAL</v>
      </c>
    </row>
    <row r="2312" spans="1:8" ht="13.5" x14ac:dyDescent="0.25">
      <c r="A2312" s="3">
        <f>TITRES_STAT!B2315</f>
        <v>45671</v>
      </c>
      <c r="B2312" s="5">
        <f>TITRES_STAT!C2315</f>
        <v>0.37</v>
      </c>
      <c r="C2312" s="5">
        <f>TITRES_STAT!D2315</f>
        <v>0.37</v>
      </c>
      <c r="D2312" s="5">
        <f>TITRES_STAT!E2315</f>
        <v>8735</v>
      </c>
      <c r="E2312" s="2">
        <f t="shared" si="144"/>
        <v>3839724</v>
      </c>
      <c r="F2312" s="5" t="str">
        <f t="shared" ref="F2312:F2375" si="147">IF(E2312&gt;E2307,"BULLISH",IF(E2312&lt;E2307,"BEARISH","NEUTRAL"))</f>
        <v>BEARISH</v>
      </c>
      <c r="G2312" s="5" t="str">
        <f t="shared" si="146"/>
        <v>NEUTRAL</v>
      </c>
      <c r="H2312" s="5" t="str">
        <f t="shared" si="145"/>
        <v>NEUTRAL</v>
      </c>
    </row>
    <row r="2313" spans="1:8" ht="13.5" x14ac:dyDescent="0.25">
      <c r="A2313" s="3">
        <f>TITRES_STAT!B2316</f>
        <v>45672</v>
      </c>
      <c r="B2313" s="5">
        <f>TITRES_STAT!C2316</f>
        <v>0.38</v>
      </c>
      <c r="C2313" s="5">
        <f>TITRES_STAT!D2316</f>
        <v>0.38</v>
      </c>
      <c r="D2313" s="5">
        <f>TITRES_STAT!E2316</f>
        <v>1673</v>
      </c>
      <c r="E2313" s="2">
        <f t="shared" si="144"/>
        <v>3841397</v>
      </c>
      <c r="F2313" s="5" t="str">
        <f t="shared" si="147"/>
        <v>BEARISH</v>
      </c>
      <c r="G2313" s="5" t="str">
        <f t="shared" si="146"/>
        <v>NEUTRAL</v>
      </c>
      <c r="H2313" s="5" t="str">
        <f t="shared" si="145"/>
        <v>BEARISH DIVERGENCE</v>
      </c>
    </row>
    <row r="2314" spans="1:8" ht="13.5" x14ac:dyDescent="0.25">
      <c r="A2314" s="3">
        <f>TITRES_STAT!B2317</f>
        <v>45673</v>
      </c>
      <c r="B2314" s="5">
        <f>TITRES_STAT!C2317</f>
        <v>0.39</v>
      </c>
      <c r="C2314" s="5">
        <f>TITRES_STAT!D2317</f>
        <v>0.39</v>
      </c>
      <c r="D2314" s="5">
        <f>TITRES_STAT!E2317</f>
        <v>83260</v>
      </c>
      <c r="E2314" s="2">
        <f t="shared" si="144"/>
        <v>3924657</v>
      </c>
      <c r="F2314" s="5" t="str">
        <f t="shared" si="147"/>
        <v>BULLISH</v>
      </c>
      <c r="G2314" s="5" t="str">
        <f t="shared" si="146"/>
        <v>STRONG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0.39</v>
      </c>
      <c r="C2315" s="5">
        <f>TITRES_STAT!D2318</f>
        <v>0.39</v>
      </c>
      <c r="D2315" s="5">
        <f>TITRES_STAT!E2318</f>
        <v>11417</v>
      </c>
      <c r="E2315" s="2">
        <f t="shared" si="144"/>
        <v>3924657</v>
      </c>
      <c r="F2315" s="5" t="str">
        <f t="shared" si="147"/>
        <v>BULLISH</v>
      </c>
      <c r="G2315" s="5" t="str">
        <f t="shared" si="146"/>
        <v>STRONG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0.39</v>
      </c>
      <c r="C2316" s="5">
        <f>TITRES_STAT!D2319</f>
        <v>0.39</v>
      </c>
      <c r="D2316" s="5">
        <f>TITRES_STAT!E2319</f>
        <v>1701</v>
      </c>
      <c r="E2316" s="2">
        <f t="shared" si="144"/>
        <v>3924657</v>
      </c>
      <c r="F2316" s="5" t="str">
        <f t="shared" si="147"/>
        <v>BULLISH</v>
      </c>
      <c r="G2316" s="5" t="str">
        <f t="shared" si="146"/>
        <v>STRONG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0.38</v>
      </c>
      <c r="C2317" s="5">
        <f>TITRES_STAT!D2320</f>
        <v>0.38</v>
      </c>
      <c r="D2317" s="5">
        <f>TITRES_STAT!E2320</f>
        <v>1000</v>
      </c>
      <c r="E2317" s="2">
        <f t="shared" si="144"/>
        <v>3923657</v>
      </c>
      <c r="F2317" s="5" t="str">
        <f t="shared" si="147"/>
        <v>BULLISH</v>
      </c>
      <c r="G2317" s="5" t="str">
        <f t="shared" si="146"/>
        <v>STRONG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0.38</v>
      </c>
      <c r="C2318" s="5">
        <f>TITRES_STAT!D2321</f>
        <v>0.38</v>
      </c>
      <c r="D2318" s="5">
        <f>TITRES_STAT!E2321</f>
        <v>1349</v>
      </c>
      <c r="E2318" s="2">
        <f t="shared" si="144"/>
        <v>3923657</v>
      </c>
      <c r="F2318" s="5" t="str">
        <f t="shared" si="147"/>
        <v>BULLISH</v>
      </c>
      <c r="G2318" s="5" t="str">
        <f t="shared" si="146"/>
        <v>STRONG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0.37</v>
      </c>
      <c r="C2319" s="5">
        <f>TITRES_STAT!D2322</f>
        <v>0.37</v>
      </c>
      <c r="D2319" s="5">
        <f>TITRES_STAT!E2322</f>
        <v>793</v>
      </c>
      <c r="E2319" s="2">
        <f t="shared" si="144"/>
        <v>3922864</v>
      </c>
      <c r="F2319" s="5" t="str">
        <f t="shared" si="147"/>
        <v>BEARISH</v>
      </c>
      <c r="G2319" s="5" t="str">
        <f t="shared" si="146"/>
        <v>NEUTRAL</v>
      </c>
      <c r="H2319" s="5" t="str">
        <f t="shared" si="145"/>
        <v>CONFIRMED BEARISH</v>
      </c>
    </row>
    <row r="2320" spans="1:8" ht="13.5" x14ac:dyDescent="0.25">
      <c r="A2320" s="3">
        <f>TITRES_STAT!B2323</f>
        <v>45681</v>
      </c>
      <c r="B2320" s="5">
        <f>TITRES_STAT!C2323</f>
        <v>0.36</v>
      </c>
      <c r="C2320" s="5">
        <f>TITRES_STAT!D2323</f>
        <v>0.36</v>
      </c>
      <c r="D2320" s="5">
        <f>TITRES_STAT!E2323</f>
        <v>47250</v>
      </c>
      <c r="E2320" s="2">
        <f t="shared" si="144"/>
        <v>3875614</v>
      </c>
      <c r="F2320" s="5" t="str">
        <f t="shared" si="147"/>
        <v>BEARISH</v>
      </c>
      <c r="G2320" s="5" t="str">
        <f t="shared" si="146"/>
        <v>NEUTRAL</v>
      </c>
      <c r="H2320" s="5" t="str">
        <f t="shared" si="145"/>
        <v>CONFIRMED BEARISH</v>
      </c>
    </row>
    <row r="2321" spans="1:8" ht="13.5" x14ac:dyDescent="0.25">
      <c r="A2321" s="3">
        <f>TITRES_STAT!B2324</f>
        <v>45684</v>
      </c>
      <c r="B2321" s="5">
        <f>TITRES_STAT!C2324</f>
        <v>0.36</v>
      </c>
      <c r="C2321" s="5">
        <f>TITRES_STAT!D2324</f>
        <v>0.36</v>
      </c>
      <c r="D2321" s="5">
        <f>TITRES_STAT!E2324</f>
        <v>4365</v>
      </c>
      <c r="E2321" s="2">
        <f t="shared" si="144"/>
        <v>3875614</v>
      </c>
      <c r="F2321" s="5" t="str">
        <f t="shared" si="147"/>
        <v>BEARISH</v>
      </c>
      <c r="G2321" s="5" t="str">
        <f t="shared" si="146"/>
        <v>NEUTRAL</v>
      </c>
      <c r="H2321" s="5" t="str">
        <f t="shared" si="145"/>
        <v>CONFIRMED BEARISH</v>
      </c>
    </row>
    <row r="2322" spans="1:8" ht="13.5" x14ac:dyDescent="0.25">
      <c r="A2322" s="3">
        <f>TITRES_STAT!B2325</f>
        <v>45685</v>
      </c>
      <c r="B2322" s="5">
        <f>TITRES_STAT!C2325</f>
        <v>0.37</v>
      </c>
      <c r="C2322" s="5">
        <f>TITRES_STAT!D2325</f>
        <v>0.37</v>
      </c>
      <c r="D2322" s="5">
        <f>TITRES_STAT!E2325</f>
        <v>0</v>
      </c>
      <c r="E2322" s="2">
        <f t="shared" si="144"/>
        <v>3875614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CONFIRMED BEARISH</v>
      </c>
    </row>
    <row r="2323" spans="1:8" ht="13.5" x14ac:dyDescent="0.25">
      <c r="A2323" s="3">
        <f>TITRES_STAT!B2326</f>
        <v>45686</v>
      </c>
      <c r="B2323" s="5">
        <f>TITRES_STAT!C2326</f>
        <v>0.37</v>
      </c>
      <c r="C2323" s="5">
        <f>TITRES_STAT!D2326</f>
        <v>0.37</v>
      </c>
      <c r="D2323" s="5">
        <f>TITRES_STAT!E2326</f>
        <v>4782</v>
      </c>
      <c r="E2323" s="2">
        <f t="shared" si="144"/>
        <v>3875614</v>
      </c>
      <c r="F2323" s="5" t="str">
        <f t="shared" si="147"/>
        <v>BEARISH</v>
      </c>
      <c r="G2323" s="5" t="str">
        <f t="shared" si="146"/>
        <v>NEUTRAL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0.37</v>
      </c>
      <c r="C2324" s="5">
        <f>TITRES_STAT!D2327</f>
        <v>0.37</v>
      </c>
      <c r="D2324" s="5">
        <f>TITRES_STAT!E2327</f>
        <v>2222</v>
      </c>
      <c r="E2324" s="2">
        <f t="shared" si="144"/>
        <v>3875614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0.37</v>
      </c>
      <c r="C2325" s="5">
        <f>TITRES_STAT!D2328</f>
        <v>0.37</v>
      </c>
      <c r="D2325" s="5">
        <f>TITRES_STAT!E2328</f>
        <v>15144</v>
      </c>
      <c r="E2325" s="2">
        <f t="shared" si="144"/>
        <v>3875614</v>
      </c>
      <c r="F2325" s="5" t="str">
        <f t="shared" si="147"/>
        <v>NEUTRAL</v>
      </c>
      <c r="G2325" s="5" t="str">
        <f t="shared" si="146"/>
        <v>NEUTRAL</v>
      </c>
      <c r="H2325" s="5" t="str">
        <f t="shared" si="145"/>
        <v>NEUTRAL</v>
      </c>
    </row>
    <row r="2326" spans="1:8" ht="13.5" x14ac:dyDescent="0.25">
      <c r="A2326" s="3">
        <f>TITRES_STAT!B2329</f>
        <v>45691</v>
      </c>
      <c r="B2326" s="5">
        <f>TITRES_STAT!C2329</f>
        <v>0.37</v>
      </c>
      <c r="C2326" s="5">
        <f>TITRES_STAT!D2329</f>
        <v>0.37</v>
      </c>
      <c r="D2326" s="5">
        <f>TITRES_STAT!E2329</f>
        <v>26711</v>
      </c>
      <c r="E2326" s="2">
        <f t="shared" si="144"/>
        <v>3875614</v>
      </c>
      <c r="F2326" s="5" t="str">
        <f t="shared" si="147"/>
        <v>NEUTRAL</v>
      </c>
      <c r="G2326" s="5" t="str">
        <f t="shared" si="146"/>
        <v>NEUTRAL</v>
      </c>
      <c r="H2326" s="5" t="str">
        <f t="shared" si="145"/>
        <v>NEUTRAL</v>
      </c>
    </row>
    <row r="2327" spans="1:8" ht="13.5" x14ac:dyDescent="0.25">
      <c r="A2327" s="3">
        <f>TITRES_STAT!B2330</f>
        <v>45692</v>
      </c>
      <c r="B2327" s="5">
        <f>TITRES_STAT!C2330</f>
        <v>0.37</v>
      </c>
      <c r="C2327" s="5">
        <f>TITRES_STAT!D2330</f>
        <v>0.37</v>
      </c>
      <c r="D2327" s="5">
        <f>TITRES_STAT!E2330</f>
        <v>20098</v>
      </c>
      <c r="E2327" s="2">
        <f t="shared" si="144"/>
        <v>3875614</v>
      </c>
      <c r="F2327" s="5" t="str">
        <f t="shared" si="147"/>
        <v>NEUTRAL</v>
      </c>
      <c r="G2327" s="5" t="str">
        <f t="shared" si="146"/>
        <v>NEUTRAL</v>
      </c>
      <c r="H2327" s="5" t="str">
        <f t="shared" si="145"/>
        <v>NEUTRAL</v>
      </c>
    </row>
    <row r="2328" spans="1:8" ht="13.5" x14ac:dyDescent="0.25">
      <c r="A2328" s="3">
        <f>TITRES_STAT!B2331</f>
        <v>45693</v>
      </c>
      <c r="B2328" s="5">
        <f>TITRES_STAT!C2331</f>
        <v>0.36</v>
      </c>
      <c r="C2328" s="5">
        <f>TITRES_STAT!D2331</f>
        <v>0.36</v>
      </c>
      <c r="D2328" s="5">
        <f>TITRES_STAT!E2331</f>
        <v>15210</v>
      </c>
      <c r="E2328" s="2">
        <f t="shared" si="144"/>
        <v>3860404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0.37</v>
      </c>
      <c r="C2329" s="5">
        <f>TITRES_STAT!D2332</f>
        <v>0.37</v>
      </c>
      <c r="D2329" s="5">
        <f>TITRES_STAT!E2332</f>
        <v>0</v>
      </c>
      <c r="E2329" s="2">
        <f t="shared" si="144"/>
        <v>3860404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NEUTRAL</v>
      </c>
    </row>
    <row r="2330" spans="1:8" ht="13.5" x14ac:dyDescent="0.25">
      <c r="A2330" s="3">
        <f>TITRES_STAT!B2333</f>
        <v>45695</v>
      </c>
      <c r="B2330" s="5">
        <f>TITRES_STAT!C2333</f>
        <v>0.37</v>
      </c>
      <c r="C2330" s="5">
        <f>TITRES_STAT!D2333</f>
        <v>0.37</v>
      </c>
      <c r="D2330" s="5">
        <f>TITRES_STAT!E2333</f>
        <v>2000</v>
      </c>
      <c r="E2330" s="2">
        <f t="shared" si="144"/>
        <v>3860404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NEUTRAL</v>
      </c>
    </row>
    <row r="2331" spans="1:8" ht="13.5" x14ac:dyDescent="0.25">
      <c r="A2331" s="3">
        <f>TITRES_STAT!B2334</f>
        <v>45698</v>
      </c>
      <c r="B2331" s="5">
        <f>TITRES_STAT!C2334</f>
        <v>0.37</v>
      </c>
      <c r="C2331" s="5">
        <f>TITRES_STAT!D2334</f>
        <v>0.37</v>
      </c>
      <c r="D2331" s="5">
        <f>TITRES_STAT!E2334</f>
        <v>3000</v>
      </c>
      <c r="E2331" s="2">
        <f t="shared" si="144"/>
        <v>3860404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NEUTRAL</v>
      </c>
    </row>
    <row r="2332" spans="1:8" ht="13.5" x14ac:dyDescent="0.25">
      <c r="A2332" s="3">
        <f>TITRES_STAT!B2335</f>
        <v>45699</v>
      </c>
      <c r="B2332" s="5">
        <f>TITRES_STAT!C2335</f>
        <v>0.38</v>
      </c>
      <c r="C2332" s="5">
        <f>TITRES_STAT!D2335</f>
        <v>0.38</v>
      </c>
      <c r="D2332" s="5">
        <f>TITRES_STAT!E2335</f>
        <v>0</v>
      </c>
      <c r="E2332" s="2">
        <f t="shared" si="144"/>
        <v>3860404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BEARISH DIVERGENCE</v>
      </c>
    </row>
    <row r="2333" spans="1:8" ht="13.5" x14ac:dyDescent="0.25">
      <c r="A2333" s="3">
        <f>TITRES_STAT!B2336</f>
        <v>45700</v>
      </c>
      <c r="B2333" s="5">
        <f>TITRES_STAT!C2336</f>
        <v>0.38</v>
      </c>
      <c r="C2333" s="5">
        <f>TITRES_STAT!D2336</f>
        <v>0.38</v>
      </c>
      <c r="D2333" s="5">
        <f>TITRES_STAT!E2336</f>
        <v>2161</v>
      </c>
      <c r="E2333" s="2">
        <f t="shared" si="144"/>
        <v>3860404</v>
      </c>
      <c r="F2333" s="5" t="str">
        <f t="shared" si="147"/>
        <v>NEUTRAL</v>
      </c>
      <c r="G2333" s="5" t="str">
        <f t="shared" si="146"/>
        <v>NEUTRAL</v>
      </c>
      <c r="H2333" s="5" t="str">
        <f t="shared" si="145"/>
        <v>NEUTRAL</v>
      </c>
    </row>
    <row r="2334" spans="1:8" ht="13.5" x14ac:dyDescent="0.25">
      <c r="A2334" s="3">
        <f>TITRES_STAT!B2337</f>
        <v>45701</v>
      </c>
      <c r="B2334" s="5">
        <f>TITRES_STAT!C2337</f>
        <v>0.38</v>
      </c>
      <c r="C2334" s="5">
        <f>TITRES_STAT!D2337</f>
        <v>0.38</v>
      </c>
      <c r="D2334" s="5">
        <f>TITRES_STAT!E2337</f>
        <v>4395</v>
      </c>
      <c r="E2334" s="2">
        <f t="shared" si="144"/>
        <v>3860404</v>
      </c>
      <c r="F2334" s="5" t="str">
        <f t="shared" si="147"/>
        <v>NEUTRAL</v>
      </c>
      <c r="G2334" s="5" t="str">
        <f t="shared" si="146"/>
        <v>NEUTRAL</v>
      </c>
      <c r="H2334" s="5" t="str">
        <f t="shared" si="145"/>
        <v>NEUTRAL</v>
      </c>
    </row>
    <row r="2335" spans="1:8" ht="13.5" x14ac:dyDescent="0.25">
      <c r="A2335" s="3">
        <f>TITRES_STAT!B2338</f>
        <v>45702</v>
      </c>
      <c r="B2335" s="5">
        <f>TITRES_STAT!C2338</f>
        <v>0.39</v>
      </c>
      <c r="C2335" s="5">
        <f>TITRES_STAT!D2338</f>
        <v>0.39</v>
      </c>
      <c r="D2335" s="5">
        <f>TITRES_STAT!E2338</f>
        <v>131</v>
      </c>
      <c r="E2335" s="2">
        <f t="shared" si="144"/>
        <v>3860535</v>
      </c>
      <c r="F2335" s="5" t="str">
        <f t="shared" si="147"/>
        <v>BULLISH</v>
      </c>
      <c r="G2335" s="5" t="str">
        <f t="shared" si="146"/>
        <v>NEUTRAL</v>
      </c>
      <c r="H2335" s="5" t="str">
        <f t="shared" si="145"/>
        <v>CONFIRMED BULLISH</v>
      </c>
    </row>
    <row r="2336" spans="1:8" ht="13.5" x14ac:dyDescent="0.25">
      <c r="A2336" s="3">
        <f>TITRES_STAT!B2339</f>
        <v>45705</v>
      </c>
      <c r="B2336" s="5">
        <f>TITRES_STAT!C2339</f>
        <v>0.38</v>
      </c>
      <c r="C2336" s="5">
        <f>TITRES_STAT!D2339</f>
        <v>0.38</v>
      </c>
      <c r="D2336" s="5">
        <f>TITRES_STAT!E2339</f>
        <v>6124</v>
      </c>
      <c r="E2336" s="2">
        <f t="shared" si="144"/>
        <v>3854411</v>
      </c>
      <c r="F2336" s="5" t="str">
        <f t="shared" si="147"/>
        <v>BEARISH</v>
      </c>
      <c r="G2336" s="5" t="str">
        <f t="shared" si="146"/>
        <v>NEUTRAL</v>
      </c>
      <c r="H2336" s="5" t="str">
        <f t="shared" si="145"/>
        <v>BEARISH DIVERGENCE</v>
      </c>
    </row>
    <row r="2337" spans="1:8" ht="13.5" x14ac:dyDescent="0.25">
      <c r="A2337" s="3">
        <f>TITRES_STAT!B2340</f>
        <v>45706</v>
      </c>
      <c r="B2337" s="5">
        <f>TITRES_STAT!C2340</f>
        <v>0.37</v>
      </c>
      <c r="C2337" s="5">
        <f>TITRES_STAT!D2340</f>
        <v>0.37</v>
      </c>
      <c r="D2337" s="5">
        <f>TITRES_STAT!E2340</f>
        <v>0</v>
      </c>
      <c r="E2337" s="2">
        <f t="shared" si="144"/>
        <v>3854411</v>
      </c>
      <c r="F2337" s="5" t="str">
        <f t="shared" si="147"/>
        <v>BEARISH</v>
      </c>
      <c r="G2337" s="5" t="str">
        <f t="shared" si="146"/>
        <v>NEUTRAL</v>
      </c>
      <c r="H2337" s="5" t="str">
        <f t="shared" si="145"/>
        <v>CONFIRMED BEARISH</v>
      </c>
    </row>
    <row r="2338" spans="1:8" ht="13.5" x14ac:dyDescent="0.25">
      <c r="A2338" s="3">
        <f>TITRES_STAT!B2341</f>
        <v>45707</v>
      </c>
      <c r="B2338" s="5">
        <f>TITRES_STAT!C2341</f>
        <v>0.36</v>
      </c>
      <c r="C2338" s="5">
        <f>TITRES_STAT!D2341</f>
        <v>0.36</v>
      </c>
      <c r="D2338" s="5">
        <f>TITRES_STAT!E2341</f>
        <v>5000</v>
      </c>
      <c r="E2338" s="2">
        <f t="shared" si="144"/>
        <v>3849411</v>
      </c>
      <c r="F2338" s="5" t="str">
        <f t="shared" si="147"/>
        <v>BEARISH</v>
      </c>
      <c r="G2338" s="5" t="str">
        <f t="shared" si="146"/>
        <v>NEUTRAL</v>
      </c>
      <c r="H2338" s="5" t="str">
        <f t="shared" si="145"/>
        <v>CONFIRMED BEARISH</v>
      </c>
    </row>
    <row r="2339" spans="1:8" ht="13.5" x14ac:dyDescent="0.25">
      <c r="A2339" s="3">
        <f>TITRES_STAT!B2342</f>
        <v>45708</v>
      </c>
      <c r="B2339" s="5">
        <f>TITRES_STAT!C2342</f>
        <v>0.37</v>
      </c>
      <c r="C2339" s="5">
        <f>TITRES_STAT!D2342</f>
        <v>0.37</v>
      </c>
      <c r="D2339" s="5">
        <f>TITRES_STAT!E2342</f>
        <v>6891</v>
      </c>
      <c r="E2339" s="2">
        <f t="shared" si="144"/>
        <v>3856302</v>
      </c>
      <c r="F2339" s="5" t="str">
        <f t="shared" si="147"/>
        <v>BEARISH</v>
      </c>
      <c r="G2339" s="5" t="str">
        <f t="shared" si="146"/>
        <v>NEUTRAL</v>
      </c>
      <c r="H2339" s="5" t="str">
        <f t="shared" si="145"/>
        <v>CONFIRMED BEARISH</v>
      </c>
    </row>
    <row r="2340" spans="1:8" ht="13.5" x14ac:dyDescent="0.25">
      <c r="A2340" s="3">
        <f>TITRES_STAT!B2343</f>
        <v>45709</v>
      </c>
      <c r="B2340" s="5">
        <f>TITRES_STAT!C2343</f>
        <v>0.37</v>
      </c>
      <c r="C2340" s="5">
        <f>TITRES_STAT!D2343</f>
        <v>0.37</v>
      </c>
      <c r="D2340" s="5">
        <f>TITRES_STAT!E2343</f>
        <v>8415</v>
      </c>
      <c r="E2340" s="2">
        <f t="shared" si="144"/>
        <v>3856302</v>
      </c>
      <c r="F2340" s="5" t="str">
        <f t="shared" si="147"/>
        <v>BEARISH</v>
      </c>
      <c r="G2340" s="5" t="str">
        <f t="shared" si="146"/>
        <v>NEUTRAL</v>
      </c>
      <c r="H2340" s="5" t="str">
        <f t="shared" si="145"/>
        <v>CONFIRMED BEARISH</v>
      </c>
    </row>
    <row r="2341" spans="1:8" ht="13.5" x14ac:dyDescent="0.25">
      <c r="A2341" s="3">
        <f>TITRES_STAT!B2344</f>
        <v>45712</v>
      </c>
      <c r="B2341" s="5">
        <f>TITRES_STAT!C2344</f>
        <v>0.36</v>
      </c>
      <c r="C2341" s="5">
        <f>TITRES_STAT!D2344</f>
        <v>0.36</v>
      </c>
      <c r="D2341" s="5">
        <f>TITRES_STAT!E2344</f>
        <v>296</v>
      </c>
      <c r="E2341" s="2">
        <f t="shared" si="144"/>
        <v>3856006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BULLISH DIVERGENCE</v>
      </c>
    </row>
    <row r="2342" spans="1:8" ht="13.5" x14ac:dyDescent="0.25">
      <c r="A2342" s="3">
        <f>TITRES_STAT!B2345</f>
        <v>45713</v>
      </c>
      <c r="B2342" s="5">
        <f>TITRES_STAT!C2345</f>
        <v>0.37</v>
      </c>
      <c r="C2342" s="5">
        <f>TITRES_STAT!D2345</f>
        <v>0.37</v>
      </c>
      <c r="D2342" s="5">
        <f>TITRES_STAT!E2345</f>
        <v>2500</v>
      </c>
      <c r="E2342" s="2">
        <f t="shared" si="144"/>
        <v>3858506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NEUTRAL</v>
      </c>
    </row>
    <row r="2343" spans="1:8" ht="13.5" x14ac:dyDescent="0.25">
      <c r="A2343" s="3">
        <f>TITRES_STAT!B2346</f>
        <v>45714</v>
      </c>
      <c r="B2343" s="5">
        <f>TITRES_STAT!C2346</f>
        <v>0.36</v>
      </c>
      <c r="C2343" s="5">
        <f>TITRES_STAT!D2346</f>
        <v>0.36</v>
      </c>
      <c r="D2343" s="5">
        <f>TITRES_STAT!E2346</f>
        <v>4645</v>
      </c>
      <c r="E2343" s="2">
        <f t="shared" si="144"/>
        <v>3853861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NEUTRAL</v>
      </c>
    </row>
    <row r="2344" spans="1:8" ht="13.5" x14ac:dyDescent="0.25">
      <c r="A2344" s="3">
        <f>TITRES_STAT!B2347</f>
        <v>45715</v>
      </c>
      <c r="B2344" s="5">
        <f>TITRES_STAT!C2347</f>
        <v>0.36</v>
      </c>
      <c r="C2344" s="5">
        <f>TITRES_STAT!D2347</f>
        <v>0.36</v>
      </c>
      <c r="D2344" s="5">
        <f>TITRES_STAT!E2347</f>
        <v>4051</v>
      </c>
      <c r="E2344" s="2">
        <f t="shared" si="144"/>
        <v>3853861</v>
      </c>
      <c r="F2344" s="5" t="str">
        <f t="shared" si="147"/>
        <v>BEARISH</v>
      </c>
      <c r="G2344" s="5" t="str">
        <f t="shared" si="146"/>
        <v>NEUTRAL</v>
      </c>
      <c r="H2344" s="5" t="str">
        <f t="shared" si="145"/>
        <v>CONFIRMED BEARISH</v>
      </c>
    </row>
    <row r="2345" spans="1:8" ht="13.5" x14ac:dyDescent="0.25">
      <c r="A2345" s="3">
        <f>TITRES_STAT!B2348</f>
        <v>45716</v>
      </c>
      <c r="B2345" s="5">
        <f>TITRES_STAT!C2348</f>
        <v>0.36</v>
      </c>
      <c r="C2345" s="5">
        <f>TITRES_STAT!D2348</f>
        <v>0.36</v>
      </c>
      <c r="D2345" s="5">
        <f>TITRES_STAT!E2348</f>
        <v>17000</v>
      </c>
      <c r="E2345" s="2">
        <f t="shared" si="144"/>
        <v>3853861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0.37</v>
      </c>
      <c r="C2346" s="5">
        <f>TITRES_STAT!D2349</f>
        <v>0.37</v>
      </c>
      <c r="D2346" s="5">
        <f>TITRES_STAT!E2349</f>
        <v>111</v>
      </c>
      <c r="E2346" s="2">
        <f t="shared" si="144"/>
        <v>3853972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BEARISH DIVERGENCE</v>
      </c>
    </row>
    <row r="2347" spans="1:8" ht="13.5" x14ac:dyDescent="0.25">
      <c r="A2347" s="3">
        <f>TITRES_STAT!B2350</f>
        <v>45720</v>
      </c>
      <c r="B2347" s="5">
        <f>TITRES_STAT!C2350</f>
        <v>0.37</v>
      </c>
      <c r="C2347" s="5">
        <f>TITRES_STAT!D2350</f>
        <v>0.37</v>
      </c>
      <c r="D2347" s="5">
        <f>TITRES_STAT!E2350</f>
        <v>8256</v>
      </c>
      <c r="E2347" s="2">
        <f t="shared" si="144"/>
        <v>3853972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NEUTRAL</v>
      </c>
    </row>
    <row r="2348" spans="1:8" ht="13.5" x14ac:dyDescent="0.25">
      <c r="A2348" s="3">
        <f>TITRES_STAT!B2351</f>
        <v>45721</v>
      </c>
      <c r="B2348" s="5">
        <f>TITRES_STAT!C2351</f>
        <v>0.37</v>
      </c>
      <c r="C2348" s="5">
        <f>TITRES_STAT!D2351</f>
        <v>0.37</v>
      </c>
      <c r="D2348" s="5">
        <f>TITRES_STAT!E2351</f>
        <v>555</v>
      </c>
      <c r="E2348" s="2">
        <f t="shared" si="144"/>
        <v>3853972</v>
      </c>
      <c r="F2348" s="5" t="str">
        <f t="shared" si="147"/>
        <v>BULLISH</v>
      </c>
      <c r="G2348" s="5" t="str">
        <f t="shared" si="146"/>
        <v>NEUTRAL</v>
      </c>
      <c r="H2348" s="5" t="str">
        <f t="shared" si="145"/>
        <v>CONFIRMED BULLISH</v>
      </c>
    </row>
    <row r="2349" spans="1:8" ht="13.5" x14ac:dyDescent="0.25">
      <c r="A2349" s="3">
        <f>TITRES_STAT!B2352</f>
        <v>45722</v>
      </c>
      <c r="B2349" s="5">
        <f>TITRES_STAT!C2352</f>
        <v>0.37</v>
      </c>
      <c r="C2349" s="5">
        <f>TITRES_STAT!D2352</f>
        <v>0.37</v>
      </c>
      <c r="D2349" s="5">
        <f>TITRES_STAT!E2352</f>
        <v>386</v>
      </c>
      <c r="E2349" s="2">
        <f t="shared" si="144"/>
        <v>3853972</v>
      </c>
      <c r="F2349" s="5" t="str">
        <f t="shared" si="147"/>
        <v>BULLISH</v>
      </c>
      <c r="G2349" s="5" t="str">
        <f t="shared" si="146"/>
        <v>NEUTRAL</v>
      </c>
      <c r="H2349" s="5" t="str">
        <f t="shared" si="145"/>
        <v>CONFIRMED BULLISH</v>
      </c>
    </row>
    <row r="2350" spans="1:8" ht="13.5" x14ac:dyDescent="0.25">
      <c r="A2350" s="3">
        <f>TITRES_STAT!B2353</f>
        <v>45723</v>
      </c>
      <c r="B2350" s="5">
        <f>TITRES_STAT!C2353</f>
        <v>0.37</v>
      </c>
      <c r="C2350" s="5">
        <f>TITRES_STAT!D2353</f>
        <v>0.37</v>
      </c>
      <c r="D2350" s="5">
        <f>TITRES_STAT!E2353</f>
        <v>6602</v>
      </c>
      <c r="E2350" s="2">
        <f t="shared" si="144"/>
        <v>3853972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0.37</v>
      </c>
      <c r="C2351" s="5">
        <f>TITRES_STAT!D2354</f>
        <v>0.37</v>
      </c>
      <c r="D2351" s="5">
        <f>TITRES_STAT!E2354</f>
        <v>2151</v>
      </c>
      <c r="E2351" s="2">
        <f t="shared" si="144"/>
        <v>3853972</v>
      </c>
      <c r="F2351" s="5" t="str">
        <f t="shared" si="147"/>
        <v>NEUTRAL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45727</v>
      </c>
      <c r="B2352" s="5">
        <f>TITRES_STAT!C2355</f>
        <v>0.37</v>
      </c>
      <c r="C2352" s="5">
        <f>TITRES_STAT!D2355</f>
        <v>0.37</v>
      </c>
      <c r="D2352" s="5">
        <f>TITRES_STAT!E2355</f>
        <v>1092</v>
      </c>
      <c r="E2352" s="2">
        <f t="shared" si="144"/>
        <v>3853972</v>
      </c>
      <c r="F2352" s="5" t="str">
        <f t="shared" si="147"/>
        <v>NEUTRAL</v>
      </c>
      <c r="G2352" s="5" t="str">
        <f t="shared" si="146"/>
        <v>NEUTRAL</v>
      </c>
      <c r="H2352" s="5" t="str">
        <f t="shared" si="145"/>
        <v>NEUTRAL</v>
      </c>
    </row>
    <row r="2353" spans="1:8" ht="13.5" x14ac:dyDescent="0.25">
      <c r="A2353" s="3">
        <f>TITRES_STAT!B2356</f>
        <v>45728</v>
      </c>
      <c r="B2353" s="5">
        <f>TITRES_STAT!C2356</f>
        <v>0.36</v>
      </c>
      <c r="C2353" s="5">
        <f>TITRES_STAT!D2356</f>
        <v>0.36</v>
      </c>
      <c r="D2353" s="5">
        <f>TITRES_STAT!E2356</f>
        <v>11500</v>
      </c>
      <c r="E2353" s="2">
        <f t="shared" si="144"/>
        <v>3842472</v>
      </c>
      <c r="F2353" s="5" t="str">
        <f t="shared" si="147"/>
        <v>BEARISH</v>
      </c>
      <c r="G2353" s="5" t="str">
        <f t="shared" si="146"/>
        <v>NEUTRAL</v>
      </c>
      <c r="H2353" s="5" t="str">
        <f t="shared" si="145"/>
        <v>CONFIRMED BEARISH</v>
      </c>
    </row>
    <row r="2354" spans="1:8" ht="13.5" x14ac:dyDescent="0.25">
      <c r="A2354" s="3">
        <f>TITRES_STAT!B2357</f>
        <v>45729</v>
      </c>
      <c r="B2354" s="5">
        <f>TITRES_STAT!C2357</f>
        <v>0.36</v>
      </c>
      <c r="C2354" s="5">
        <f>TITRES_STAT!D2357</f>
        <v>0.36</v>
      </c>
      <c r="D2354" s="5">
        <f>TITRES_STAT!E2357</f>
        <v>25518</v>
      </c>
      <c r="E2354" s="2">
        <f t="shared" si="144"/>
        <v>3842472</v>
      </c>
      <c r="F2354" s="5" t="str">
        <f t="shared" si="147"/>
        <v>BEARISH</v>
      </c>
      <c r="G2354" s="5" t="str">
        <f t="shared" si="146"/>
        <v>NEUTRAL</v>
      </c>
      <c r="H2354" s="5" t="str">
        <f t="shared" si="145"/>
        <v>CONFIRMED BEARISH</v>
      </c>
    </row>
    <row r="2355" spans="1:8" ht="13.5" x14ac:dyDescent="0.25">
      <c r="A2355" s="3">
        <f>TITRES_STAT!B2358</f>
        <v>45730</v>
      </c>
      <c r="B2355" s="5">
        <f>TITRES_STAT!C2358</f>
        <v>0.36</v>
      </c>
      <c r="C2355" s="5">
        <f>TITRES_STAT!D2358</f>
        <v>0.36</v>
      </c>
      <c r="D2355" s="5">
        <f>TITRES_STAT!E2358</f>
        <v>7453</v>
      </c>
      <c r="E2355" s="2">
        <f t="shared" si="144"/>
        <v>3842472</v>
      </c>
      <c r="F2355" s="5" t="str">
        <f t="shared" si="147"/>
        <v>BEARISH</v>
      </c>
      <c r="G2355" s="5" t="str">
        <f t="shared" si="146"/>
        <v>NEUTRAL</v>
      </c>
      <c r="H2355" s="5" t="str">
        <f t="shared" si="145"/>
        <v>CONFIRMED BEARISH</v>
      </c>
    </row>
    <row r="2356" spans="1:8" ht="13.5" x14ac:dyDescent="0.25">
      <c r="A2356" s="3">
        <f>TITRES_STAT!B2359</f>
        <v>45733</v>
      </c>
      <c r="B2356" s="5">
        <f>TITRES_STAT!C2359</f>
        <v>0.36</v>
      </c>
      <c r="C2356" s="5">
        <f>TITRES_STAT!D2359</f>
        <v>0.36</v>
      </c>
      <c r="D2356" s="5">
        <f>TITRES_STAT!E2359</f>
        <v>10338</v>
      </c>
      <c r="E2356" s="2">
        <f t="shared" si="144"/>
        <v>3842472</v>
      </c>
      <c r="F2356" s="5" t="str">
        <f t="shared" si="147"/>
        <v>BEARISH</v>
      </c>
      <c r="G2356" s="5" t="str">
        <f t="shared" si="146"/>
        <v>NEUTRAL</v>
      </c>
      <c r="H2356" s="5" t="str">
        <f t="shared" si="145"/>
        <v>CONFIRMED BEARISH</v>
      </c>
    </row>
    <row r="2357" spans="1:8" ht="13.5" x14ac:dyDescent="0.25">
      <c r="A2357" s="3">
        <f>TITRES_STAT!B2360</f>
        <v>45734</v>
      </c>
      <c r="B2357" s="5">
        <f>TITRES_STAT!C2360</f>
        <v>0.35</v>
      </c>
      <c r="C2357" s="5">
        <f>TITRES_STAT!D2360</f>
        <v>0.35</v>
      </c>
      <c r="D2357" s="5">
        <f>TITRES_STAT!E2360</f>
        <v>16093</v>
      </c>
      <c r="E2357" s="2">
        <f t="shared" si="144"/>
        <v>3826379</v>
      </c>
      <c r="F2357" s="5" t="str">
        <f t="shared" si="147"/>
        <v>BEARISH</v>
      </c>
      <c r="G2357" s="5" t="str">
        <f t="shared" si="146"/>
        <v>NEUTRAL</v>
      </c>
      <c r="H2357" s="5" t="str">
        <f t="shared" si="145"/>
        <v>CONFIRMED BEARISH</v>
      </c>
    </row>
    <row r="2358" spans="1:8" ht="13.5" x14ac:dyDescent="0.25">
      <c r="A2358" s="3">
        <f>TITRES_STAT!B2361</f>
        <v>45735</v>
      </c>
      <c r="B2358" s="5">
        <f>TITRES_STAT!C2361</f>
        <v>0.36</v>
      </c>
      <c r="C2358" s="5">
        <f>TITRES_STAT!D2361</f>
        <v>0.36</v>
      </c>
      <c r="D2358" s="5">
        <f>TITRES_STAT!E2361</f>
        <v>2095</v>
      </c>
      <c r="E2358" s="2">
        <f t="shared" si="144"/>
        <v>3828474</v>
      </c>
      <c r="F2358" s="5" t="str">
        <f t="shared" si="147"/>
        <v>BEARISH</v>
      </c>
      <c r="G2358" s="5" t="str">
        <f t="shared" si="146"/>
        <v>NEUTRAL</v>
      </c>
      <c r="H2358" s="5" t="str">
        <f t="shared" si="145"/>
        <v>NEUTRAL</v>
      </c>
    </row>
    <row r="2359" spans="1:8" ht="13.5" x14ac:dyDescent="0.25">
      <c r="A2359" s="3">
        <f>TITRES_STAT!B2362</f>
        <v>45737</v>
      </c>
      <c r="B2359" s="5">
        <f>TITRES_STAT!C2362</f>
        <v>0.36</v>
      </c>
      <c r="C2359" s="5">
        <f>TITRES_STAT!D2362</f>
        <v>0.36</v>
      </c>
      <c r="D2359" s="5">
        <f>TITRES_STAT!E2362</f>
        <v>7414</v>
      </c>
      <c r="E2359" s="2">
        <f t="shared" si="144"/>
        <v>3828474</v>
      </c>
      <c r="F2359" s="5" t="str">
        <f t="shared" si="147"/>
        <v>BEARISH</v>
      </c>
      <c r="G2359" s="5" t="str">
        <f t="shared" si="146"/>
        <v>NEUTRAL</v>
      </c>
      <c r="H2359" s="5" t="str">
        <f t="shared" si="145"/>
        <v>NEUTRAL</v>
      </c>
    </row>
    <row r="2360" spans="1:8" ht="13.5" x14ac:dyDescent="0.25">
      <c r="A2360" s="3">
        <f>TITRES_STAT!B2363</f>
        <v>45740</v>
      </c>
      <c r="B2360" s="5">
        <f>TITRES_STAT!C2363</f>
        <v>0.36</v>
      </c>
      <c r="C2360" s="5">
        <f>TITRES_STAT!D2363</f>
        <v>0.36</v>
      </c>
      <c r="D2360" s="5">
        <f>TITRES_STAT!E2363</f>
        <v>10404</v>
      </c>
      <c r="E2360" s="2">
        <f t="shared" si="144"/>
        <v>3828474</v>
      </c>
      <c r="F2360" s="5" t="str">
        <f t="shared" si="147"/>
        <v>BEARISH</v>
      </c>
      <c r="G2360" s="5" t="str">
        <f t="shared" si="146"/>
        <v>NEUTRAL</v>
      </c>
      <c r="H2360" s="5" t="str">
        <f t="shared" si="145"/>
        <v>NEUTRAL</v>
      </c>
    </row>
    <row r="2361" spans="1:8" ht="13.5" x14ac:dyDescent="0.25">
      <c r="A2361" s="3">
        <f>TITRES_STAT!B2364</f>
        <v>45741</v>
      </c>
      <c r="B2361" s="5">
        <f>TITRES_STAT!C2364</f>
        <v>0.35</v>
      </c>
      <c r="C2361" s="5">
        <f>TITRES_STAT!D2364</f>
        <v>0.35</v>
      </c>
      <c r="D2361" s="5">
        <f>TITRES_STAT!E2364</f>
        <v>12610</v>
      </c>
      <c r="E2361" s="2">
        <f t="shared" si="144"/>
        <v>3815864</v>
      </c>
      <c r="F2361" s="5" t="str">
        <f t="shared" si="147"/>
        <v>BEARISH</v>
      </c>
      <c r="G2361" s="5" t="str">
        <f t="shared" si="146"/>
        <v>NEUTRAL</v>
      </c>
      <c r="H2361" s="5" t="str">
        <f t="shared" si="145"/>
        <v>CONFIRMED BEARISH</v>
      </c>
    </row>
    <row r="2362" spans="1:8" ht="13.5" x14ac:dyDescent="0.25">
      <c r="A2362" s="3">
        <f>TITRES_STAT!B2365</f>
        <v>45742</v>
      </c>
      <c r="B2362" s="5">
        <f>TITRES_STAT!C2365</f>
        <v>0.36</v>
      </c>
      <c r="C2362" s="5">
        <f>TITRES_STAT!D2365</f>
        <v>0.36</v>
      </c>
      <c r="D2362" s="5">
        <f>TITRES_STAT!E2365</f>
        <v>7008</v>
      </c>
      <c r="E2362" s="2">
        <f t="shared" si="144"/>
        <v>3822872</v>
      </c>
      <c r="F2362" s="5" t="str">
        <f t="shared" si="147"/>
        <v>BEARISH</v>
      </c>
      <c r="G2362" s="5" t="str">
        <f t="shared" si="146"/>
        <v>NEUTRAL</v>
      </c>
      <c r="H2362" s="5" t="str">
        <f t="shared" si="145"/>
        <v>BEARISH DIVERGENCE</v>
      </c>
    </row>
    <row r="2363" spans="1:8" ht="13.5" x14ac:dyDescent="0.25">
      <c r="A2363" s="3">
        <f>TITRES_STAT!B2366</f>
        <v>45743</v>
      </c>
      <c r="B2363" s="5">
        <f>TITRES_STAT!C2366</f>
        <v>0.36</v>
      </c>
      <c r="C2363" s="5">
        <f>TITRES_STAT!D2366</f>
        <v>0.36</v>
      </c>
      <c r="D2363" s="5">
        <f>TITRES_STAT!E2366</f>
        <v>7001</v>
      </c>
      <c r="E2363" s="2">
        <f t="shared" si="144"/>
        <v>3822872</v>
      </c>
      <c r="F2363" s="5" t="str">
        <f t="shared" si="147"/>
        <v>BEARISH</v>
      </c>
      <c r="G2363" s="5" t="str">
        <f t="shared" si="146"/>
        <v>NEUTRAL</v>
      </c>
      <c r="H2363" s="5" t="str">
        <f t="shared" si="145"/>
        <v>NEUTRAL</v>
      </c>
    </row>
    <row r="2364" spans="1:8" ht="13.5" x14ac:dyDescent="0.25">
      <c r="A2364" s="3">
        <f>TITRES_STAT!B2367</f>
        <v>45744</v>
      </c>
      <c r="B2364" s="5">
        <f>TITRES_STAT!C2367</f>
        <v>0.37</v>
      </c>
      <c r="C2364" s="5">
        <f>TITRES_STAT!D2367</f>
        <v>0.37</v>
      </c>
      <c r="D2364" s="5">
        <f>TITRES_STAT!E2367</f>
        <v>31522</v>
      </c>
      <c r="E2364" s="2">
        <f t="shared" si="144"/>
        <v>3854394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0.38</v>
      </c>
      <c r="C2365" s="5">
        <f>TITRES_STAT!D2368</f>
        <v>0.38</v>
      </c>
      <c r="D2365" s="5">
        <f>TITRES_STAT!E2368</f>
        <v>1114</v>
      </c>
      <c r="E2365" s="2">
        <f t="shared" si="144"/>
        <v>3855508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0.38</v>
      </c>
      <c r="C2366" s="5">
        <f>TITRES_STAT!D2369</f>
        <v>0.38</v>
      </c>
      <c r="D2366" s="5">
        <f>TITRES_STAT!E2369</f>
        <v>6595</v>
      </c>
      <c r="E2366" s="2">
        <f t="shared" si="144"/>
        <v>3855508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0.39</v>
      </c>
      <c r="C2367" s="5">
        <f>TITRES_STAT!D2370</f>
        <v>0.39</v>
      </c>
      <c r="D2367" s="5">
        <f>TITRES_STAT!E2370</f>
        <v>4436</v>
      </c>
      <c r="E2367" s="2">
        <f t="shared" si="144"/>
        <v>3859944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0.38</v>
      </c>
      <c r="C2368" s="5">
        <f>TITRES_STAT!D2371</f>
        <v>0.38</v>
      </c>
      <c r="D2368" s="5">
        <f>TITRES_STAT!E2371</f>
        <v>14570</v>
      </c>
      <c r="E2368" s="2">
        <f t="shared" si="144"/>
        <v>3845374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0.37</v>
      </c>
      <c r="C2369" s="5">
        <f>TITRES_STAT!D2372</f>
        <v>0.37</v>
      </c>
      <c r="D2369" s="5">
        <f>TITRES_STAT!E2372</f>
        <v>14665</v>
      </c>
      <c r="E2369" s="2">
        <f t="shared" si="144"/>
        <v>3830709</v>
      </c>
      <c r="F2369" s="5" t="str">
        <f t="shared" si="147"/>
        <v>BEARISH</v>
      </c>
      <c r="G2369" s="5" t="str">
        <f t="shared" si="146"/>
        <v>NEUTRAL</v>
      </c>
      <c r="H2369" s="5" t="str">
        <f t="shared" si="145"/>
        <v>NEUTRAL</v>
      </c>
    </row>
    <row r="2370" spans="1:8" ht="13.5" x14ac:dyDescent="0.25">
      <c r="A2370" s="3">
        <f>TITRES_STAT!B2373</f>
        <v>45757</v>
      </c>
      <c r="B2370" s="5">
        <f>TITRES_STAT!C2373</f>
        <v>0.37</v>
      </c>
      <c r="C2370" s="5">
        <f>TITRES_STAT!D2373</f>
        <v>0.37</v>
      </c>
      <c r="D2370" s="5">
        <f>TITRES_STAT!E2373</f>
        <v>25617</v>
      </c>
      <c r="E2370" s="2">
        <f t="shared" si="144"/>
        <v>3830709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CONFIRMED BEARISH</v>
      </c>
    </row>
    <row r="2371" spans="1:8" ht="13.5" x14ac:dyDescent="0.25">
      <c r="A2371" s="3">
        <f>TITRES_STAT!B2374</f>
        <v>45758</v>
      </c>
      <c r="B2371" s="5">
        <f>TITRES_STAT!C2374</f>
        <v>0.37</v>
      </c>
      <c r="C2371" s="5">
        <f>TITRES_STAT!D2374</f>
        <v>0.37</v>
      </c>
      <c r="D2371" s="5">
        <f>TITRES_STAT!E2374</f>
        <v>3417</v>
      </c>
      <c r="E2371" s="2">
        <f t="shared" si="144"/>
        <v>3830709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CONFIRMED BEARISH</v>
      </c>
    </row>
    <row r="2372" spans="1:8" ht="13.5" x14ac:dyDescent="0.25">
      <c r="A2372" s="3">
        <f>TITRES_STAT!B2375</f>
        <v>45761</v>
      </c>
      <c r="B2372" s="5">
        <f>TITRES_STAT!C2375</f>
        <v>0.37</v>
      </c>
      <c r="C2372" s="5">
        <f>TITRES_STAT!D2375</f>
        <v>0.37</v>
      </c>
      <c r="D2372" s="5">
        <f>TITRES_STAT!E2375</f>
        <v>7128</v>
      </c>
      <c r="E2372" s="2">
        <f t="shared" ref="E2372:E2435" si="148">IF(B2372&gt;B2371, E2371+D2372, IF(B2372&lt;B2371, E2371-D2372, E2371))</f>
        <v>3830709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CONFIRMED BEARISH</v>
      </c>
    </row>
    <row r="2373" spans="1:8" ht="13.5" x14ac:dyDescent="0.25">
      <c r="A2373" s="3">
        <f>TITRES_STAT!B2376</f>
        <v>45762</v>
      </c>
      <c r="B2373" s="5">
        <f>TITRES_STAT!C2376</f>
        <v>0.37</v>
      </c>
      <c r="C2373" s="5">
        <f>TITRES_STAT!D2376</f>
        <v>0.37</v>
      </c>
      <c r="D2373" s="5">
        <f>TITRES_STAT!E2376</f>
        <v>32219</v>
      </c>
      <c r="E2373" s="2">
        <f t="shared" si="148"/>
        <v>3830709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CONFIRMED BEARISH</v>
      </c>
    </row>
    <row r="2374" spans="1:8" ht="13.5" x14ac:dyDescent="0.25">
      <c r="A2374" s="3">
        <f>TITRES_STAT!B2377</f>
        <v>45763</v>
      </c>
      <c r="B2374" s="5">
        <f>TITRES_STAT!C2377</f>
        <v>0.38</v>
      </c>
      <c r="C2374" s="5">
        <f>TITRES_STAT!D2377</f>
        <v>0.38</v>
      </c>
      <c r="D2374" s="5">
        <f>TITRES_STAT!E2377</f>
        <v>9636</v>
      </c>
      <c r="E2374" s="2">
        <f t="shared" si="148"/>
        <v>3840345</v>
      </c>
      <c r="F2374" s="5" t="str">
        <f t="shared" si="147"/>
        <v>BULLISH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5">
        <f>TITRES_STAT!C2378</f>
        <v>0.38</v>
      </c>
      <c r="C2375" s="5">
        <f>TITRES_STAT!D2378</f>
        <v>0.38</v>
      </c>
      <c r="D2375" s="5">
        <f>TITRES_STAT!E2378</f>
        <v>647</v>
      </c>
      <c r="E2375" s="2">
        <f t="shared" si="148"/>
        <v>3840345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BULLISH</v>
      </c>
    </row>
    <row r="2376" spans="1:8" ht="13.5" x14ac:dyDescent="0.25">
      <c r="A2376" s="3">
        <f>TITRES_STAT!B2379</f>
        <v>45765</v>
      </c>
      <c r="B2376" s="5">
        <f>TITRES_STAT!C2379</f>
        <v>0.38</v>
      </c>
      <c r="C2376" s="5">
        <f>TITRES_STAT!D2379</f>
        <v>0.38</v>
      </c>
      <c r="D2376" s="5">
        <f>TITRES_STAT!E2379</f>
        <v>5111</v>
      </c>
      <c r="E2376" s="2">
        <f t="shared" si="148"/>
        <v>3840345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0.37</v>
      </c>
      <c r="C2377" s="5">
        <f>TITRES_STAT!D2380</f>
        <v>0.37</v>
      </c>
      <c r="D2377" s="5">
        <f>TITRES_STAT!E2380</f>
        <v>3214</v>
      </c>
      <c r="E2377" s="2">
        <f t="shared" si="148"/>
        <v>3837131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NEUTRAL</v>
      </c>
    </row>
    <row r="2378" spans="1:8" ht="13.5" x14ac:dyDescent="0.25">
      <c r="A2378" s="3">
        <f>TITRES_STAT!B2381</f>
        <v>45769</v>
      </c>
      <c r="B2378" s="5">
        <f>TITRES_STAT!C2381</f>
        <v>0.37</v>
      </c>
      <c r="C2378" s="5">
        <f>TITRES_STAT!D2381</f>
        <v>0.37</v>
      </c>
      <c r="D2378" s="5">
        <f>TITRES_STAT!E2381</f>
        <v>22179</v>
      </c>
      <c r="E2378" s="2">
        <f t="shared" si="148"/>
        <v>3837131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45770</v>
      </c>
      <c r="B2379" s="5">
        <f>TITRES_STAT!C2382</f>
        <v>0.37</v>
      </c>
      <c r="C2379" s="5">
        <f>TITRES_STAT!D2382</f>
        <v>0.37</v>
      </c>
      <c r="D2379" s="5">
        <f>TITRES_STAT!E2382</f>
        <v>6897</v>
      </c>
      <c r="E2379" s="2">
        <f t="shared" si="148"/>
        <v>3837131</v>
      </c>
      <c r="F2379" s="5" t="str">
        <f t="shared" si="151"/>
        <v>BEARISH</v>
      </c>
      <c r="G2379" s="5" t="str">
        <f t="shared" si="150"/>
        <v>NEUTRAL</v>
      </c>
      <c r="H2379" s="5" t="str">
        <f t="shared" si="149"/>
        <v>CONFIRMED BEARISH</v>
      </c>
    </row>
    <row r="2380" spans="1:8" ht="13.5" x14ac:dyDescent="0.25">
      <c r="A2380" s="3">
        <f>TITRES_STAT!B2383</f>
        <v>45771</v>
      </c>
      <c r="B2380" s="5">
        <f>TITRES_STAT!C2383</f>
        <v>0.37</v>
      </c>
      <c r="C2380" s="5">
        <f>TITRES_STAT!D2383</f>
        <v>0.37</v>
      </c>
      <c r="D2380" s="5">
        <f>TITRES_STAT!E2383</f>
        <v>20956</v>
      </c>
      <c r="E2380" s="2">
        <f t="shared" si="148"/>
        <v>3837131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CONFIRMED BEARISH</v>
      </c>
    </row>
    <row r="2381" spans="1:8" ht="13.5" x14ac:dyDescent="0.25">
      <c r="A2381" s="3">
        <f>TITRES_STAT!B2384</f>
        <v>45772</v>
      </c>
      <c r="B2381" s="5">
        <f>TITRES_STAT!C2384</f>
        <v>0.37</v>
      </c>
      <c r="C2381" s="5">
        <f>TITRES_STAT!D2384</f>
        <v>0.37</v>
      </c>
      <c r="D2381" s="5">
        <f>TITRES_STAT!E2384</f>
        <v>3262</v>
      </c>
      <c r="E2381" s="2">
        <f t="shared" si="148"/>
        <v>3837131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0.37</v>
      </c>
      <c r="C2382" s="5">
        <f>TITRES_STAT!D2385</f>
        <v>0.37</v>
      </c>
      <c r="D2382" s="5">
        <f>TITRES_STAT!E2385</f>
        <v>25155</v>
      </c>
      <c r="E2382" s="2">
        <f t="shared" si="148"/>
        <v>3837131</v>
      </c>
      <c r="F2382" s="5" t="str">
        <f t="shared" si="151"/>
        <v>NEUTRAL</v>
      </c>
      <c r="G2382" s="5" t="str">
        <f t="shared" si="150"/>
        <v>NEUTRAL</v>
      </c>
      <c r="H2382" s="5" t="str">
        <f t="shared" si="149"/>
        <v>NEUTRAL</v>
      </c>
    </row>
    <row r="2383" spans="1:8" ht="13.5" x14ac:dyDescent="0.25">
      <c r="A2383" s="3">
        <f>TITRES_STAT!B2386</f>
        <v>45776</v>
      </c>
      <c r="B2383" s="5">
        <f>TITRES_STAT!C2386</f>
        <v>0.37</v>
      </c>
      <c r="C2383" s="5">
        <f>TITRES_STAT!D2386</f>
        <v>0.37</v>
      </c>
      <c r="D2383" s="5">
        <f>TITRES_STAT!E2386</f>
        <v>4592</v>
      </c>
      <c r="E2383" s="2">
        <f t="shared" si="148"/>
        <v>3837131</v>
      </c>
      <c r="F2383" s="5" t="str">
        <f t="shared" si="151"/>
        <v>NEUTRAL</v>
      </c>
      <c r="G2383" s="5" t="str">
        <f t="shared" si="150"/>
        <v>NEUTRAL</v>
      </c>
      <c r="H2383" s="5" t="str">
        <f t="shared" si="149"/>
        <v>NEUTRAL</v>
      </c>
    </row>
    <row r="2384" spans="1:8" ht="13.5" x14ac:dyDescent="0.25">
      <c r="A2384" s="3">
        <f>TITRES_STAT!B2387</f>
        <v>45777</v>
      </c>
      <c r="B2384" s="5">
        <f>TITRES_STAT!C2387</f>
        <v>0.37</v>
      </c>
      <c r="C2384" s="5">
        <f>TITRES_STAT!D2387</f>
        <v>0.37</v>
      </c>
      <c r="D2384" s="5">
        <f>TITRES_STAT!E2387</f>
        <v>1350</v>
      </c>
      <c r="E2384" s="2">
        <f t="shared" si="148"/>
        <v>3837131</v>
      </c>
      <c r="F2384" s="5" t="str">
        <f t="shared" si="151"/>
        <v>NEUTRAL</v>
      </c>
      <c r="G2384" s="5" t="str">
        <f t="shared" si="150"/>
        <v>NEUTRAL</v>
      </c>
      <c r="H2384" s="5" t="str">
        <f t="shared" si="149"/>
        <v>NEUTRAL</v>
      </c>
    </row>
    <row r="2385" spans="1:8" ht="13.5" x14ac:dyDescent="0.25">
      <c r="A2385" s="3">
        <f>TITRES_STAT!B2388</f>
        <v>45779</v>
      </c>
      <c r="B2385" s="5">
        <f>TITRES_STAT!C2388</f>
        <v>0.37</v>
      </c>
      <c r="C2385" s="5">
        <f>TITRES_STAT!D2388</f>
        <v>0.37</v>
      </c>
      <c r="D2385" s="5">
        <f>TITRES_STAT!E2388</f>
        <v>403</v>
      </c>
      <c r="E2385" s="2">
        <f t="shared" si="148"/>
        <v>3837131</v>
      </c>
      <c r="F2385" s="5" t="str">
        <f t="shared" si="151"/>
        <v>NEUTRAL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45782</v>
      </c>
      <c r="B2386" s="5">
        <f>TITRES_STAT!C2389</f>
        <v>0.37</v>
      </c>
      <c r="C2386" s="5">
        <f>TITRES_STAT!D2389</f>
        <v>0.37</v>
      </c>
      <c r="D2386" s="5">
        <f>TITRES_STAT!E2389</f>
        <v>15609</v>
      </c>
      <c r="E2386" s="2">
        <f t="shared" si="148"/>
        <v>3837131</v>
      </c>
      <c r="F2386" s="5" t="str">
        <f t="shared" si="151"/>
        <v>NEUTRAL</v>
      </c>
      <c r="G2386" s="5" t="str">
        <f t="shared" si="150"/>
        <v>NEUTRAL</v>
      </c>
      <c r="H2386" s="5" t="str">
        <f t="shared" si="149"/>
        <v>NEUTRAL</v>
      </c>
    </row>
    <row r="2387" spans="1:8" ht="13.5" x14ac:dyDescent="0.25">
      <c r="A2387" s="3">
        <f>TITRES_STAT!B2390</f>
        <v>45783</v>
      </c>
      <c r="B2387" s="5">
        <f>TITRES_STAT!C2390</f>
        <v>0.37</v>
      </c>
      <c r="C2387" s="5">
        <f>TITRES_STAT!D2390</f>
        <v>0.37</v>
      </c>
      <c r="D2387" s="5">
        <f>TITRES_STAT!E2390</f>
        <v>2856</v>
      </c>
      <c r="E2387" s="2">
        <f t="shared" si="148"/>
        <v>3837131</v>
      </c>
      <c r="F2387" s="5" t="str">
        <f t="shared" si="151"/>
        <v>NEUTRAL</v>
      </c>
      <c r="G2387" s="5" t="str">
        <f t="shared" si="150"/>
        <v>NEUTRAL</v>
      </c>
      <c r="H2387" s="5" t="str">
        <f t="shared" si="149"/>
        <v>NEUTRAL</v>
      </c>
    </row>
    <row r="2388" spans="1:8" ht="13.5" x14ac:dyDescent="0.25">
      <c r="A2388" s="3">
        <f>TITRES_STAT!B2391</f>
        <v>45784</v>
      </c>
      <c r="B2388" s="5">
        <f>TITRES_STAT!C2391</f>
        <v>0.38</v>
      </c>
      <c r="C2388" s="5">
        <f>TITRES_STAT!D2391</f>
        <v>0.38</v>
      </c>
      <c r="D2388" s="5">
        <f>TITRES_STAT!E2391</f>
        <v>10111</v>
      </c>
      <c r="E2388" s="2">
        <f t="shared" si="148"/>
        <v>3847242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CONFIRMED BULLISH</v>
      </c>
    </row>
    <row r="2389" spans="1:8" ht="13.5" x14ac:dyDescent="0.25">
      <c r="A2389" s="3">
        <f>TITRES_STAT!B2392</f>
        <v>45785</v>
      </c>
      <c r="B2389" s="5">
        <f>TITRES_STAT!C2392</f>
        <v>0.38</v>
      </c>
      <c r="C2389" s="5">
        <f>TITRES_STAT!D2392</f>
        <v>0.38</v>
      </c>
      <c r="D2389" s="5">
        <f>TITRES_STAT!E2392</f>
        <v>10293</v>
      </c>
      <c r="E2389" s="2">
        <f t="shared" si="148"/>
        <v>3847242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CONFIRMED BULLISH</v>
      </c>
    </row>
    <row r="2390" spans="1:8" ht="13.5" x14ac:dyDescent="0.25">
      <c r="A2390" s="3">
        <f>TITRES_STAT!B2393</f>
        <v>45786</v>
      </c>
      <c r="B2390" s="5">
        <f>TITRES_STAT!C2393</f>
        <v>0.37</v>
      </c>
      <c r="C2390" s="5">
        <f>TITRES_STAT!D2393</f>
        <v>0.37</v>
      </c>
      <c r="D2390" s="5">
        <f>TITRES_STAT!E2393</f>
        <v>1790</v>
      </c>
      <c r="E2390" s="2">
        <f t="shared" si="148"/>
        <v>3845452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NEUTRAL</v>
      </c>
    </row>
    <row r="2391" spans="1:8" ht="13.5" x14ac:dyDescent="0.25">
      <c r="A2391" s="3">
        <f>TITRES_STAT!B2394</f>
        <v>45789</v>
      </c>
      <c r="B2391" s="5">
        <f>TITRES_STAT!C2394</f>
        <v>0.37</v>
      </c>
      <c r="C2391" s="5">
        <f>TITRES_STAT!D2394</f>
        <v>0.37</v>
      </c>
      <c r="D2391" s="5">
        <f>TITRES_STAT!E2394</f>
        <v>441</v>
      </c>
      <c r="E2391" s="2">
        <f t="shared" si="148"/>
        <v>3845452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NEUTRAL</v>
      </c>
    </row>
    <row r="2392" spans="1:8" ht="13.5" x14ac:dyDescent="0.25">
      <c r="A2392" s="3">
        <f>TITRES_STAT!B2395</f>
        <v>45790</v>
      </c>
      <c r="B2392" s="5">
        <f>TITRES_STAT!C2395</f>
        <v>0.37</v>
      </c>
      <c r="C2392" s="5">
        <f>TITRES_STAT!D2395</f>
        <v>0.37</v>
      </c>
      <c r="D2392" s="5">
        <f>TITRES_STAT!E2395</f>
        <v>18022</v>
      </c>
      <c r="E2392" s="2">
        <f t="shared" si="148"/>
        <v>3845452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NEUTRAL</v>
      </c>
    </row>
    <row r="2393" spans="1:8" ht="13.5" x14ac:dyDescent="0.25">
      <c r="A2393" s="3">
        <f>TITRES_STAT!B2396</f>
        <v>45791</v>
      </c>
      <c r="B2393" s="5">
        <f>TITRES_STAT!C2396</f>
        <v>0.37</v>
      </c>
      <c r="C2393" s="5">
        <f>TITRES_STAT!D2396</f>
        <v>0.37</v>
      </c>
      <c r="D2393" s="5">
        <f>TITRES_STAT!E2396</f>
        <v>183</v>
      </c>
      <c r="E2393" s="2">
        <f t="shared" si="148"/>
        <v>3845452</v>
      </c>
      <c r="F2393" s="5" t="str">
        <f t="shared" si="151"/>
        <v>BEARISH</v>
      </c>
      <c r="G2393" s="5" t="str">
        <f t="shared" si="150"/>
        <v>NEUTRAL</v>
      </c>
      <c r="H2393" s="5" t="str">
        <f t="shared" si="149"/>
        <v>CONFIRMED BEARISH</v>
      </c>
    </row>
    <row r="2394" spans="1:8" ht="13.5" x14ac:dyDescent="0.25">
      <c r="A2394" s="3">
        <f>TITRES_STAT!B2397</f>
        <v>45792</v>
      </c>
      <c r="B2394" s="5">
        <f>TITRES_STAT!C2397</f>
        <v>0.37</v>
      </c>
      <c r="C2394" s="5">
        <f>TITRES_STAT!D2397</f>
        <v>0.37</v>
      </c>
      <c r="D2394" s="5">
        <f>TITRES_STAT!E2397</f>
        <v>21397</v>
      </c>
      <c r="E2394" s="2">
        <f t="shared" si="148"/>
        <v>3845452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CONFIRMED BEARISH</v>
      </c>
    </row>
    <row r="2395" spans="1:8" ht="13.5" x14ac:dyDescent="0.25">
      <c r="A2395" s="3">
        <f>TITRES_STAT!B2398</f>
        <v>45793</v>
      </c>
      <c r="B2395" s="5">
        <f>TITRES_STAT!C2398</f>
        <v>0.37</v>
      </c>
      <c r="C2395" s="5">
        <f>TITRES_STAT!D2398</f>
        <v>0.37</v>
      </c>
      <c r="D2395" s="5">
        <f>TITRES_STAT!E2398</f>
        <v>30433</v>
      </c>
      <c r="E2395" s="2">
        <f t="shared" si="148"/>
        <v>3845452</v>
      </c>
      <c r="F2395" s="5" t="str">
        <f t="shared" si="151"/>
        <v>NEUTRAL</v>
      </c>
      <c r="G2395" s="5" t="str">
        <f t="shared" si="150"/>
        <v>NEUTRAL</v>
      </c>
      <c r="H2395" s="5" t="str">
        <f t="shared" si="149"/>
        <v>NEUTRAL</v>
      </c>
    </row>
    <row r="2396" spans="1:8" ht="13.5" x14ac:dyDescent="0.25">
      <c r="A2396" s="3">
        <f>TITRES_STAT!B2399</f>
        <v>45796</v>
      </c>
      <c r="B2396" s="5">
        <f>TITRES_STAT!C2399</f>
        <v>0.37</v>
      </c>
      <c r="C2396" s="5">
        <f>TITRES_STAT!D2399</f>
        <v>0.37</v>
      </c>
      <c r="D2396" s="5">
        <f>TITRES_STAT!E2399</f>
        <v>11701</v>
      </c>
      <c r="E2396" s="2">
        <f t="shared" si="148"/>
        <v>3845452</v>
      </c>
      <c r="F2396" s="5" t="str">
        <f t="shared" si="151"/>
        <v>NEUTRAL</v>
      </c>
      <c r="G2396" s="5" t="str">
        <f t="shared" si="150"/>
        <v>NEUTRAL</v>
      </c>
      <c r="H2396" s="5" t="str">
        <f t="shared" si="149"/>
        <v>NEUTRAL</v>
      </c>
    </row>
    <row r="2397" spans="1:8" ht="13.5" x14ac:dyDescent="0.25">
      <c r="A2397" s="3">
        <f>TITRES_STAT!B2400</f>
        <v>45797</v>
      </c>
      <c r="B2397" s="5">
        <f>TITRES_STAT!C2400</f>
        <v>0.37</v>
      </c>
      <c r="C2397" s="5">
        <f>TITRES_STAT!D2400</f>
        <v>0.37</v>
      </c>
      <c r="D2397" s="5">
        <f>TITRES_STAT!E2400</f>
        <v>536</v>
      </c>
      <c r="E2397" s="2">
        <f t="shared" si="148"/>
        <v>3845452</v>
      </c>
      <c r="F2397" s="5" t="str">
        <f t="shared" si="151"/>
        <v>NEUTRAL</v>
      </c>
      <c r="G2397" s="5" t="str">
        <f t="shared" si="150"/>
        <v>NEUTRAL</v>
      </c>
      <c r="H2397" s="5" t="str">
        <f t="shared" si="149"/>
        <v>NEUTRAL</v>
      </c>
    </row>
    <row r="2398" spans="1:8" ht="13.5" x14ac:dyDescent="0.25">
      <c r="A2398" s="3">
        <f>TITRES_STAT!B2401</f>
        <v>45798</v>
      </c>
      <c r="B2398" s="5">
        <f>TITRES_STAT!C2401</f>
        <v>0.38</v>
      </c>
      <c r="C2398" s="5">
        <f>TITRES_STAT!D2401</f>
        <v>0.38</v>
      </c>
      <c r="D2398" s="5">
        <f>TITRES_STAT!E2401</f>
        <v>12672</v>
      </c>
      <c r="E2398" s="2">
        <f t="shared" si="148"/>
        <v>3858124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0.38</v>
      </c>
      <c r="C2399" s="5">
        <f>TITRES_STAT!D2402</f>
        <v>0.38</v>
      </c>
      <c r="D2399" s="5">
        <f>TITRES_STAT!E2402</f>
        <v>3145</v>
      </c>
      <c r="E2399" s="2">
        <f t="shared" si="148"/>
        <v>3858124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0.37</v>
      </c>
      <c r="C2400" s="5">
        <f>TITRES_STAT!D2403</f>
        <v>0.37</v>
      </c>
      <c r="D2400" s="5">
        <f>TITRES_STAT!E2403</f>
        <v>15258</v>
      </c>
      <c r="E2400" s="2">
        <f t="shared" si="148"/>
        <v>3842866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NEUTRAL</v>
      </c>
    </row>
    <row r="2401" spans="1:8" ht="13.5" x14ac:dyDescent="0.25">
      <c r="A2401" s="3">
        <f>TITRES_STAT!B2404</f>
        <v>45803</v>
      </c>
      <c r="B2401" s="5">
        <f>TITRES_STAT!C2404</f>
        <v>0.37</v>
      </c>
      <c r="C2401" s="5">
        <f>TITRES_STAT!D2404</f>
        <v>0.37</v>
      </c>
      <c r="D2401" s="5">
        <f>TITRES_STAT!E2404</f>
        <v>1494</v>
      </c>
      <c r="E2401" s="2">
        <f t="shared" si="148"/>
        <v>3842866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NEUTRAL</v>
      </c>
    </row>
    <row r="2402" spans="1:8" ht="13.5" x14ac:dyDescent="0.25">
      <c r="A2402" s="3">
        <f>TITRES_STAT!B2405</f>
        <v>45804</v>
      </c>
      <c r="B2402" s="5">
        <f>TITRES_STAT!C2405</f>
        <v>0.37</v>
      </c>
      <c r="C2402" s="5">
        <f>TITRES_STAT!D2405</f>
        <v>0.37</v>
      </c>
      <c r="D2402" s="5">
        <f>TITRES_STAT!E2405</f>
        <v>29436</v>
      </c>
      <c r="E2402" s="2">
        <f t="shared" si="148"/>
        <v>3842866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NEUTRAL</v>
      </c>
    </row>
    <row r="2403" spans="1:8" ht="13.5" x14ac:dyDescent="0.25">
      <c r="A2403" s="3">
        <f>TITRES_STAT!B2406</f>
        <v>45805</v>
      </c>
      <c r="B2403" s="5">
        <f>TITRES_STAT!C2406</f>
        <v>0.37</v>
      </c>
      <c r="C2403" s="5">
        <f>TITRES_STAT!D2406</f>
        <v>0.37</v>
      </c>
      <c r="D2403" s="5">
        <f>TITRES_STAT!E2406</f>
        <v>2612</v>
      </c>
      <c r="E2403" s="2">
        <f t="shared" si="148"/>
        <v>3842866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0.37</v>
      </c>
      <c r="C2404" s="5">
        <f>TITRES_STAT!D2407</f>
        <v>0.37</v>
      </c>
      <c r="D2404" s="5">
        <f>TITRES_STAT!E2407</f>
        <v>1885</v>
      </c>
      <c r="E2404" s="2">
        <f t="shared" si="148"/>
        <v>3842866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0.37</v>
      </c>
      <c r="C2405" s="5">
        <f>TITRES_STAT!D2408</f>
        <v>0.37</v>
      </c>
      <c r="D2405" s="5">
        <f>TITRES_STAT!E2408</f>
        <v>2899</v>
      </c>
      <c r="E2405" s="2">
        <f t="shared" si="148"/>
        <v>3842866</v>
      </c>
      <c r="F2405" s="5" t="str">
        <f t="shared" si="151"/>
        <v>NEUTRAL</v>
      </c>
      <c r="G2405" s="5" t="str">
        <f t="shared" si="150"/>
        <v>NEUTRAL</v>
      </c>
      <c r="H2405" s="5" t="str">
        <f t="shared" si="149"/>
        <v>NEUTRAL</v>
      </c>
    </row>
    <row r="2406" spans="1:8" ht="13.5" x14ac:dyDescent="0.25">
      <c r="A2406" s="3">
        <f>TITRES_STAT!B2409</f>
        <v>45810</v>
      </c>
      <c r="B2406" s="5">
        <f>TITRES_STAT!C2409</f>
        <v>0.37</v>
      </c>
      <c r="C2406" s="5">
        <f>TITRES_STAT!D2409</f>
        <v>0.37</v>
      </c>
      <c r="D2406" s="5">
        <f>TITRES_STAT!E2409</f>
        <v>14683</v>
      </c>
      <c r="E2406" s="2">
        <f t="shared" si="148"/>
        <v>3842866</v>
      </c>
      <c r="F2406" s="5" t="str">
        <f t="shared" si="151"/>
        <v>NEUTRAL</v>
      </c>
      <c r="G2406" s="5" t="str">
        <f t="shared" si="150"/>
        <v>NEUTRAL</v>
      </c>
      <c r="H2406" s="5" t="str">
        <f t="shared" si="149"/>
        <v>NEUTRAL</v>
      </c>
    </row>
    <row r="2407" spans="1:8" ht="13.5" x14ac:dyDescent="0.25">
      <c r="A2407" s="3">
        <f>TITRES_STAT!B2410</f>
        <v>45811</v>
      </c>
      <c r="B2407" s="5">
        <f>TITRES_STAT!C2410</f>
        <v>0.37</v>
      </c>
      <c r="C2407" s="5">
        <f>TITRES_STAT!D2410</f>
        <v>0.37</v>
      </c>
      <c r="D2407" s="5">
        <f>TITRES_STAT!E2410</f>
        <v>10152</v>
      </c>
      <c r="E2407" s="2">
        <f t="shared" si="148"/>
        <v>3842866</v>
      </c>
      <c r="F2407" s="5" t="str">
        <f t="shared" si="151"/>
        <v>NEUTRAL</v>
      </c>
      <c r="G2407" s="5" t="str">
        <f t="shared" si="150"/>
        <v>NEUTRAL</v>
      </c>
      <c r="H2407" s="5" t="str">
        <f t="shared" si="149"/>
        <v>NEUTRAL</v>
      </c>
    </row>
    <row r="2408" spans="1:8" ht="13.5" x14ac:dyDescent="0.25">
      <c r="A2408" s="3">
        <f>TITRES_STAT!B2411</f>
        <v>45812</v>
      </c>
      <c r="B2408" s="5">
        <f>TITRES_STAT!C2411</f>
        <v>0.38</v>
      </c>
      <c r="C2408" s="5">
        <f>TITRES_STAT!D2411</f>
        <v>0.38</v>
      </c>
      <c r="D2408" s="5">
        <f>TITRES_STAT!E2411</f>
        <v>111</v>
      </c>
      <c r="E2408" s="2">
        <f t="shared" si="148"/>
        <v>3842977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CONFIRMED BULLISH</v>
      </c>
    </row>
    <row r="2409" spans="1:8" ht="13.5" x14ac:dyDescent="0.25">
      <c r="A2409" s="3">
        <f>TITRES_STAT!B2412</f>
        <v>45813</v>
      </c>
      <c r="B2409" s="5">
        <f>TITRES_STAT!C2412</f>
        <v>0.37</v>
      </c>
      <c r="C2409" s="5">
        <f>TITRES_STAT!D2412</f>
        <v>0.37</v>
      </c>
      <c r="D2409" s="5">
        <f>TITRES_STAT!E2412</f>
        <v>10233</v>
      </c>
      <c r="E2409" s="2">
        <f t="shared" si="148"/>
        <v>3832744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0.37</v>
      </c>
      <c r="C2410" s="5">
        <f>TITRES_STAT!D2413</f>
        <v>0.37</v>
      </c>
      <c r="D2410" s="5">
        <f>TITRES_STAT!E2413</f>
        <v>9101</v>
      </c>
      <c r="E2410" s="2">
        <f t="shared" si="148"/>
        <v>3832744</v>
      </c>
      <c r="F2410" s="5" t="str">
        <f t="shared" si="151"/>
        <v>BEARISH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45818</v>
      </c>
      <c r="B2411" s="5">
        <f>TITRES_STAT!C2414</f>
        <v>0.38</v>
      </c>
      <c r="C2411" s="5">
        <f>TITRES_STAT!D2414</f>
        <v>0.38</v>
      </c>
      <c r="D2411" s="5">
        <f>TITRES_STAT!E2414</f>
        <v>9967</v>
      </c>
      <c r="E2411" s="2">
        <f t="shared" si="148"/>
        <v>3842711</v>
      </c>
      <c r="F2411" s="5" t="str">
        <f t="shared" si="151"/>
        <v>BEARISH</v>
      </c>
      <c r="G2411" s="5" t="str">
        <f t="shared" si="150"/>
        <v>NEUTRAL</v>
      </c>
      <c r="H2411" s="5" t="str">
        <f t="shared" si="149"/>
        <v>BEARISH DIVERGENCE</v>
      </c>
    </row>
    <row r="2412" spans="1:8" ht="13.5" x14ac:dyDescent="0.25">
      <c r="A2412" s="3">
        <f>TITRES_STAT!B2415</f>
        <v>45819</v>
      </c>
      <c r="B2412" s="5">
        <f>TITRES_STAT!C2415</f>
        <v>0.37</v>
      </c>
      <c r="C2412" s="5">
        <f>TITRES_STAT!D2415</f>
        <v>0.37</v>
      </c>
      <c r="D2412" s="5">
        <f>TITRES_STAT!E2415</f>
        <v>19326</v>
      </c>
      <c r="E2412" s="2">
        <f t="shared" si="148"/>
        <v>3823385</v>
      </c>
      <c r="F2412" s="5" t="str">
        <f t="shared" si="151"/>
        <v>BEARISH</v>
      </c>
      <c r="G2412" s="5" t="str">
        <f t="shared" si="150"/>
        <v>NEUTRAL</v>
      </c>
      <c r="H2412" s="5" t="str">
        <f t="shared" si="149"/>
        <v>NEUTRAL</v>
      </c>
    </row>
    <row r="2413" spans="1:8" ht="13.5" x14ac:dyDescent="0.25">
      <c r="A2413" s="3">
        <f>TITRES_STAT!B2416</f>
        <v>45820</v>
      </c>
      <c r="B2413" s="5">
        <f>TITRES_STAT!C2416</f>
        <v>0.38</v>
      </c>
      <c r="C2413" s="5">
        <f>TITRES_STAT!D2416</f>
        <v>0.38</v>
      </c>
      <c r="D2413" s="5">
        <f>TITRES_STAT!E2416</f>
        <v>319</v>
      </c>
      <c r="E2413" s="2">
        <f t="shared" si="148"/>
        <v>3823704</v>
      </c>
      <c r="F2413" s="5" t="str">
        <f t="shared" si="151"/>
        <v>BEARISH</v>
      </c>
      <c r="G2413" s="5" t="str">
        <f t="shared" si="150"/>
        <v>NEUTRAL</v>
      </c>
      <c r="H2413" s="5" t="str">
        <f t="shared" si="149"/>
        <v>NEUTRAL</v>
      </c>
    </row>
    <row r="2414" spans="1:8" ht="13.5" x14ac:dyDescent="0.25">
      <c r="A2414" s="3">
        <f>TITRES_STAT!B2417</f>
        <v>45821</v>
      </c>
      <c r="B2414" s="5">
        <f>TITRES_STAT!C2417</f>
        <v>0.37</v>
      </c>
      <c r="C2414" s="5">
        <f>TITRES_STAT!D2417</f>
        <v>0.37</v>
      </c>
      <c r="D2414" s="5">
        <f>TITRES_STAT!E2417</f>
        <v>7603</v>
      </c>
      <c r="E2414" s="2">
        <f t="shared" si="148"/>
        <v>3816101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NEUTRAL</v>
      </c>
    </row>
    <row r="2415" spans="1:8" ht="13.5" x14ac:dyDescent="0.25">
      <c r="A2415" s="3">
        <f>TITRES_STAT!B2418</f>
        <v>45824</v>
      </c>
      <c r="B2415" s="5">
        <f>TITRES_STAT!C2418</f>
        <v>0.37</v>
      </c>
      <c r="C2415" s="5">
        <f>TITRES_STAT!D2418</f>
        <v>0.37</v>
      </c>
      <c r="D2415" s="5">
        <f>TITRES_STAT!E2418</f>
        <v>1565</v>
      </c>
      <c r="E2415" s="2">
        <f t="shared" si="148"/>
        <v>3816101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NEUTRAL</v>
      </c>
    </row>
    <row r="2416" spans="1:8" ht="13.5" x14ac:dyDescent="0.25">
      <c r="A2416" s="3">
        <f>TITRES_STAT!B2419</f>
        <v>45825</v>
      </c>
      <c r="B2416" s="5">
        <f>TITRES_STAT!C2419</f>
        <v>0.37</v>
      </c>
      <c r="C2416" s="5">
        <f>TITRES_STAT!D2419</f>
        <v>0.37</v>
      </c>
      <c r="D2416" s="5">
        <f>TITRES_STAT!E2419</f>
        <v>5227</v>
      </c>
      <c r="E2416" s="2">
        <f t="shared" si="148"/>
        <v>3816101</v>
      </c>
      <c r="F2416" s="5" t="str">
        <f t="shared" si="151"/>
        <v>BEARISH</v>
      </c>
      <c r="G2416" s="5" t="str">
        <f t="shared" si="150"/>
        <v>NEUTRAL</v>
      </c>
      <c r="H2416" s="5" t="str">
        <f t="shared" si="149"/>
        <v>CONFIRMED BEARISH</v>
      </c>
    </row>
    <row r="2417" spans="1:8" ht="13.5" x14ac:dyDescent="0.25">
      <c r="A2417" s="3">
        <f>TITRES_STAT!B2420</f>
        <v>45826</v>
      </c>
      <c r="B2417" s="5">
        <f>TITRES_STAT!C2420</f>
        <v>0.37</v>
      </c>
      <c r="C2417" s="5">
        <f>TITRES_STAT!D2420</f>
        <v>0.37</v>
      </c>
      <c r="D2417" s="5">
        <f>TITRES_STAT!E2420</f>
        <v>2237</v>
      </c>
      <c r="E2417" s="2">
        <f t="shared" si="148"/>
        <v>3816101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NEUTRAL</v>
      </c>
    </row>
    <row r="2418" spans="1:8" ht="13.5" x14ac:dyDescent="0.25">
      <c r="A2418" s="3">
        <f>TITRES_STAT!B2421</f>
        <v>45827</v>
      </c>
      <c r="B2418" s="5">
        <f>TITRES_STAT!C2421</f>
        <v>0.37</v>
      </c>
      <c r="C2418" s="5">
        <f>TITRES_STAT!D2421</f>
        <v>0.37</v>
      </c>
      <c r="D2418" s="5">
        <f>TITRES_STAT!E2421</f>
        <v>865</v>
      </c>
      <c r="E2418" s="2">
        <f t="shared" si="148"/>
        <v>3816101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0.37</v>
      </c>
      <c r="C2419" s="5">
        <f>TITRES_STAT!D2422</f>
        <v>0.37</v>
      </c>
      <c r="D2419" s="5">
        <f>TITRES_STAT!E2422</f>
        <v>695</v>
      </c>
      <c r="E2419" s="2">
        <f t="shared" si="148"/>
        <v>3816101</v>
      </c>
      <c r="F2419" s="5" t="str">
        <f t="shared" si="151"/>
        <v>NEUTRAL</v>
      </c>
      <c r="G2419" s="5" t="str">
        <f t="shared" si="150"/>
        <v>NEUTRAL</v>
      </c>
      <c r="H2419" s="5" t="str">
        <f t="shared" si="149"/>
        <v>NEUTRAL</v>
      </c>
    </row>
    <row r="2420" spans="1:8" ht="13.5" x14ac:dyDescent="0.25">
      <c r="A2420" s="3">
        <f>TITRES_STAT!B2423</f>
        <v>45831</v>
      </c>
      <c r="B2420" s="5">
        <f>TITRES_STAT!C2423</f>
        <v>0.37</v>
      </c>
      <c r="C2420" s="5">
        <f>TITRES_STAT!D2423</f>
        <v>0.37</v>
      </c>
      <c r="D2420" s="5">
        <f>TITRES_STAT!E2423</f>
        <v>11825</v>
      </c>
      <c r="E2420" s="2">
        <f t="shared" si="148"/>
        <v>3816101</v>
      </c>
      <c r="F2420" s="5" t="str">
        <f t="shared" si="151"/>
        <v>NEUTRAL</v>
      </c>
      <c r="G2420" s="5" t="str">
        <f t="shared" si="150"/>
        <v>NEUTRAL</v>
      </c>
      <c r="H2420" s="5" t="str">
        <f t="shared" si="149"/>
        <v>NEUTRAL</v>
      </c>
    </row>
    <row r="2421" spans="1:8" ht="13.5" x14ac:dyDescent="0.25">
      <c r="A2421" s="3">
        <f>TITRES_STAT!B2424</f>
        <v>45832</v>
      </c>
      <c r="B2421" s="5">
        <f>TITRES_STAT!C2424</f>
        <v>0.37</v>
      </c>
      <c r="C2421" s="5">
        <f>TITRES_STAT!D2424</f>
        <v>0.37</v>
      </c>
      <c r="D2421" s="5">
        <f>TITRES_STAT!E2424</f>
        <v>13795</v>
      </c>
      <c r="E2421" s="2">
        <f t="shared" si="148"/>
        <v>3816101</v>
      </c>
      <c r="F2421" s="5" t="str">
        <f t="shared" si="151"/>
        <v>NEUTRAL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45833</v>
      </c>
      <c r="B2422" s="5">
        <f>TITRES_STAT!C2425</f>
        <v>0.36</v>
      </c>
      <c r="C2422" s="5">
        <f>TITRES_STAT!D2425</f>
        <v>0.36</v>
      </c>
      <c r="D2422" s="5">
        <f>TITRES_STAT!E2425</f>
        <v>10821</v>
      </c>
      <c r="E2422" s="2">
        <f t="shared" si="148"/>
        <v>3805280</v>
      </c>
      <c r="F2422" s="5" t="str">
        <f t="shared" si="151"/>
        <v>BEARISH</v>
      </c>
      <c r="G2422" s="5" t="str">
        <f t="shared" si="150"/>
        <v>NEUTRAL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0.37</v>
      </c>
      <c r="C2423" s="5">
        <f>TITRES_STAT!D2426</f>
        <v>0.37</v>
      </c>
      <c r="D2423" s="5">
        <f>TITRES_STAT!E2426</f>
        <v>5875</v>
      </c>
      <c r="E2423" s="2">
        <f t="shared" si="148"/>
        <v>3811155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NEUTRAL</v>
      </c>
    </row>
    <row r="2424" spans="1:8" ht="13.5" x14ac:dyDescent="0.25">
      <c r="A2424" s="3">
        <f>TITRES_STAT!B2427</f>
        <v>45838</v>
      </c>
      <c r="B2424" s="5">
        <f>TITRES_STAT!C2427</f>
        <v>0.36</v>
      </c>
      <c r="C2424" s="5">
        <f>TITRES_STAT!D2427</f>
        <v>0.36</v>
      </c>
      <c r="D2424" s="5">
        <f>TITRES_STAT!E2427</f>
        <v>16707</v>
      </c>
      <c r="E2424" s="2">
        <f t="shared" si="148"/>
        <v>3794448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0.36</v>
      </c>
      <c r="C2425" s="5">
        <f>TITRES_STAT!D2428</f>
        <v>0.36</v>
      </c>
      <c r="D2425" s="5">
        <f>TITRES_STAT!E2428</f>
        <v>5357</v>
      </c>
      <c r="E2425" s="2">
        <f t="shared" si="148"/>
        <v>3794448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0.36</v>
      </c>
      <c r="C2426" s="5">
        <f>TITRES_STAT!D2429</f>
        <v>0.36</v>
      </c>
      <c r="D2426" s="5">
        <f>TITRES_STAT!E2429</f>
        <v>2295</v>
      </c>
      <c r="E2426" s="2">
        <f t="shared" si="148"/>
        <v>3794448</v>
      </c>
      <c r="F2426" s="5" t="str">
        <f t="shared" si="151"/>
        <v>BEARISH</v>
      </c>
      <c r="G2426" s="5" t="str">
        <f t="shared" si="150"/>
        <v>NEUTRAL</v>
      </c>
      <c r="H2426" s="5" t="str">
        <f t="shared" si="149"/>
        <v>CONFIRMED BEARISH</v>
      </c>
    </row>
    <row r="2427" spans="1:8" ht="13.5" x14ac:dyDescent="0.25">
      <c r="A2427" s="3">
        <f>TITRES_STAT!B2430</f>
        <v>45841</v>
      </c>
      <c r="B2427" s="5">
        <f>TITRES_STAT!C2430</f>
        <v>0.36</v>
      </c>
      <c r="C2427" s="5">
        <f>TITRES_STAT!D2430</f>
        <v>0.36</v>
      </c>
      <c r="D2427" s="5">
        <f>TITRES_STAT!E2430</f>
        <v>2411</v>
      </c>
      <c r="E2427" s="2">
        <f t="shared" si="148"/>
        <v>3794448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45842</v>
      </c>
      <c r="B2428" s="5">
        <f>TITRES_STAT!C2431</f>
        <v>0.37</v>
      </c>
      <c r="C2428" s="5">
        <f>TITRES_STAT!D2431</f>
        <v>0.37</v>
      </c>
      <c r="D2428" s="5">
        <f>TITRES_STAT!E2431</f>
        <v>1406</v>
      </c>
      <c r="E2428" s="2">
        <f t="shared" si="148"/>
        <v>3795854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45845</v>
      </c>
      <c r="B2429" s="5">
        <f>TITRES_STAT!C2432</f>
        <v>0.37</v>
      </c>
      <c r="C2429" s="5">
        <f>TITRES_STAT!D2432</f>
        <v>0.37</v>
      </c>
      <c r="D2429" s="5">
        <f>TITRES_STAT!E2432</f>
        <v>1306</v>
      </c>
      <c r="E2429" s="2">
        <f t="shared" si="148"/>
        <v>3795854</v>
      </c>
      <c r="F2429" s="5" t="str">
        <f t="shared" si="151"/>
        <v>BULLISH</v>
      </c>
      <c r="G2429" s="5" t="str">
        <f t="shared" si="150"/>
        <v>NEUTRAL</v>
      </c>
      <c r="H2429" s="5" t="str">
        <f t="shared" si="149"/>
        <v>CONFIRMED BULLISH</v>
      </c>
    </row>
    <row r="2430" spans="1:8" ht="13.5" x14ac:dyDescent="0.25">
      <c r="A2430" s="3">
        <f>TITRES_STAT!B2433</f>
        <v>45846</v>
      </c>
      <c r="B2430" s="5">
        <f>TITRES_STAT!C2433</f>
        <v>0.36</v>
      </c>
      <c r="C2430" s="5">
        <f>TITRES_STAT!D2433</f>
        <v>0.36</v>
      </c>
      <c r="D2430" s="5">
        <f>TITRES_STAT!E2433</f>
        <v>699</v>
      </c>
      <c r="E2430" s="2">
        <f t="shared" si="148"/>
        <v>3795155</v>
      </c>
      <c r="F2430" s="5" t="str">
        <f t="shared" si="151"/>
        <v>BULLISH</v>
      </c>
      <c r="G2430" s="5" t="str">
        <f t="shared" si="150"/>
        <v>NEUTRAL</v>
      </c>
      <c r="H2430" s="5" t="str">
        <f t="shared" si="149"/>
        <v>NEUTRAL</v>
      </c>
    </row>
    <row r="2431" spans="1:8" ht="13.5" x14ac:dyDescent="0.25">
      <c r="A2431" s="3">
        <f>TITRES_STAT!B2434</f>
        <v>45847</v>
      </c>
      <c r="B2431" s="5">
        <f>TITRES_STAT!C2434</f>
        <v>0.36</v>
      </c>
      <c r="C2431" s="5">
        <f>TITRES_STAT!D2434</f>
        <v>0.36</v>
      </c>
      <c r="D2431" s="5">
        <f>TITRES_STAT!E2434</f>
        <v>3199</v>
      </c>
      <c r="E2431" s="2">
        <f t="shared" si="148"/>
        <v>3795155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NEUTRAL</v>
      </c>
    </row>
    <row r="2432" spans="1:8" ht="13.5" x14ac:dyDescent="0.25">
      <c r="A2432" s="3">
        <f>TITRES_STAT!B2435</f>
        <v>45848</v>
      </c>
      <c r="B2432" s="5">
        <f>TITRES_STAT!C2435</f>
        <v>0.36</v>
      </c>
      <c r="C2432" s="5">
        <f>TITRES_STAT!D2435</f>
        <v>0.36</v>
      </c>
      <c r="D2432" s="5">
        <f>TITRES_STAT!E2435</f>
        <v>1154</v>
      </c>
      <c r="E2432" s="2">
        <f t="shared" si="148"/>
        <v>3795155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45849</v>
      </c>
      <c r="B2433" s="5">
        <f>TITRES_STAT!C2436</f>
        <v>0.37</v>
      </c>
      <c r="C2433" s="5">
        <f>TITRES_STAT!D2436</f>
        <v>0.37</v>
      </c>
      <c r="D2433" s="5">
        <f>TITRES_STAT!E2436</f>
        <v>7455</v>
      </c>
      <c r="E2433" s="2">
        <f t="shared" si="148"/>
        <v>3802610</v>
      </c>
      <c r="F2433" s="5" t="str">
        <f t="shared" si="151"/>
        <v>BULLISH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45852</v>
      </c>
      <c r="B2434" s="5">
        <f>TITRES_STAT!C2437</f>
        <v>0.37</v>
      </c>
      <c r="C2434" s="5">
        <f>TITRES_STAT!D2437</f>
        <v>0.37</v>
      </c>
      <c r="D2434" s="5">
        <f>TITRES_STAT!E2437</f>
        <v>6726</v>
      </c>
      <c r="E2434" s="2">
        <f t="shared" si="148"/>
        <v>3802610</v>
      </c>
      <c r="F2434" s="5" t="str">
        <f t="shared" si="151"/>
        <v>BULLISH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0.37</v>
      </c>
      <c r="C2435" s="5">
        <f>TITRES_STAT!D2438</f>
        <v>0.37</v>
      </c>
      <c r="D2435" s="5">
        <f>TITRES_STAT!E2438</f>
        <v>1820</v>
      </c>
      <c r="E2435" s="2">
        <f t="shared" si="148"/>
        <v>3802610</v>
      </c>
      <c r="F2435" s="5" t="str">
        <f t="shared" si="151"/>
        <v>BULLISH</v>
      </c>
      <c r="G2435" s="5" t="str">
        <f t="shared" si="150"/>
        <v>NEUTRAL</v>
      </c>
      <c r="H2435" s="5" t="str">
        <f t="shared" si="149"/>
        <v>CONFIRMED BULLISH</v>
      </c>
    </row>
    <row r="2436" spans="1:8" ht="13.5" x14ac:dyDescent="0.25">
      <c r="A2436" s="3">
        <f>TITRES_STAT!B2439</f>
        <v>45854</v>
      </c>
      <c r="B2436" s="5">
        <f>TITRES_STAT!C2439</f>
        <v>0.36</v>
      </c>
      <c r="C2436" s="5">
        <f>TITRES_STAT!D2439</f>
        <v>0.36</v>
      </c>
      <c r="D2436" s="5">
        <f>TITRES_STAT!E2439</f>
        <v>15103</v>
      </c>
      <c r="E2436" s="2">
        <f t="shared" ref="E2436:E2499" si="152">IF(B2436&gt;B2435, E2435+D2436, IF(B2436&lt;B2435, E2435-D2436, E2435))</f>
        <v>3787507</v>
      </c>
      <c r="F2436" s="5" t="str">
        <f t="shared" si="151"/>
        <v>BEARISH</v>
      </c>
      <c r="G2436" s="5" t="str">
        <f t="shared" si="150"/>
        <v>NEUTRAL</v>
      </c>
      <c r="H2436" s="5" t="str">
        <f t="shared" si="149"/>
        <v>NEUTRAL</v>
      </c>
    </row>
    <row r="2437" spans="1:8" ht="13.5" x14ac:dyDescent="0.25">
      <c r="A2437" s="3">
        <f>TITRES_STAT!B2440</f>
        <v>45855</v>
      </c>
      <c r="B2437" s="5">
        <f>TITRES_STAT!C2440</f>
        <v>0.36</v>
      </c>
      <c r="C2437" s="5">
        <f>TITRES_STAT!D2440</f>
        <v>0.36</v>
      </c>
      <c r="D2437" s="5">
        <f>TITRES_STAT!E2440</f>
        <v>39686</v>
      </c>
      <c r="E2437" s="2">
        <f t="shared" si="152"/>
        <v>3787507</v>
      </c>
      <c r="F2437" s="5" t="str">
        <f t="shared" si="151"/>
        <v>BEARISH</v>
      </c>
      <c r="G2437" s="5" t="str">
        <f t="shared" si="150"/>
        <v>NEUTRAL</v>
      </c>
      <c r="H2437" s="5" t="str">
        <f t="shared" si="149"/>
        <v>NEUTRAL</v>
      </c>
    </row>
    <row r="2438" spans="1:8" ht="13.5" x14ac:dyDescent="0.25">
      <c r="A2438" s="3">
        <f>TITRES_STAT!B2441</f>
        <v>45856</v>
      </c>
      <c r="B2438" s="5">
        <f>TITRES_STAT!C2441</f>
        <v>0.36</v>
      </c>
      <c r="C2438" s="5">
        <f>TITRES_STAT!D2441</f>
        <v>0.36</v>
      </c>
      <c r="D2438" s="5">
        <f>TITRES_STAT!E2441</f>
        <v>3678</v>
      </c>
      <c r="E2438" s="2">
        <f t="shared" si="152"/>
        <v>3787507</v>
      </c>
      <c r="F2438" s="5" t="str">
        <f t="shared" si="151"/>
        <v>BEARISH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45859</v>
      </c>
      <c r="B2439" s="5">
        <f>TITRES_STAT!C2442</f>
        <v>0.36</v>
      </c>
      <c r="C2439" s="5">
        <f>TITRES_STAT!D2442</f>
        <v>0.36</v>
      </c>
      <c r="D2439" s="5">
        <f>TITRES_STAT!E2442</f>
        <v>17000</v>
      </c>
      <c r="E2439" s="2">
        <f t="shared" si="152"/>
        <v>3787507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BEARISH</v>
      </c>
    </row>
    <row r="2440" spans="1:8" ht="13.5" x14ac:dyDescent="0.25">
      <c r="A2440" s="3">
        <f>TITRES_STAT!B2443</f>
        <v>45860</v>
      </c>
      <c r="B2440" s="5">
        <f>TITRES_STAT!C2443</f>
        <v>0.35</v>
      </c>
      <c r="C2440" s="5">
        <f>TITRES_STAT!D2443</f>
        <v>0.35</v>
      </c>
      <c r="D2440" s="5">
        <f>TITRES_STAT!E2443</f>
        <v>2927</v>
      </c>
      <c r="E2440" s="2">
        <f t="shared" si="152"/>
        <v>3784580</v>
      </c>
      <c r="F2440" s="5" t="str">
        <f t="shared" ref="F2440:F2503" si="155">IF(E2440&gt;E2435,"BULLISH",IF(E2440&lt;E2435,"BEARISH","NEUTRAL"))</f>
        <v>BEARISH</v>
      </c>
      <c r="G2440" s="5" t="str">
        <f t="shared" si="154"/>
        <v>NEUTRAL</v>
      </c>
      <c r="H2440" s="5" t="str">
        <f t="shared" si="153"/>
        <v>CONFIRMED BEARISH</v>
      </c>
    </row>
    <row r="2441" spans="1:8" ht="13.5" x14ac:dyDescent="0.25">
      <c r="A2441" s="3">
        <f>TITRES_STAT!B2444</f>
        <v>45861</v>
      </c>
      <c r="B2441" s="5">
        <f>TITRES_STAT!C2444</f>
        <v>0.36</v>
      </c>
      <c r="C2441" s="5">
        <f>TITRES_STAT!D2444</f>
        <v>0.36</v>
      </c>
      <c r="D2441" s="5">
        <f>TITRES_STAT!E2444</f>
        <v>1623</v>
      </c>
      <c r="E2441" s="2">
        <f t="shared" si="152"/>
        <v>3786203</v>
      </c>
      <c r="F2441" s="5" t="str">
        <f t="shared" si="155"/>
        <v>BEARISH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45862</v>
      </c>
      <c r="B2442" s="5">
        <f>TITRES_STAT!C2445</f>
        <v>0.36</v>
      </c>
      <c r="C2442" s="5">
        <f>TITRES_STAT!D2445</f>
        <v>0.36</v>
      </c>
      <c r="D2442" s="5">
        <f>TITRES_STAT!E2445</f>
        <v>472</v>
      </c>
      <c r="E2442" s="2">
        <f t="shared" si="152"/>
        <v>3786203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45866</v>
      </c>
      <c r="B2443" s="5">
        <f>TITRES_STAT!C2446</f>
        <v>0.36</v>
      </c>
      <c r="C2443" s="5">
        <f>TITRES_STAT!D2446</f>
        <v>0.36</v>
      </c>
      <c r="D2443" s="5">
        <f>TITRES_STAT!E2446</f>
        <v>15</v>
      </c>
      <c r="E2443" s="2">
        <f t="shared" si="152"/>
        <v>3786203</v>
      </c>
      <c r="F2443" s="5" t="str">
        <f t="shared" si="155"/>
        <v>BEARISH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45867</v>
      </c>
      <c r="B2444" s="5">
        <f>TITRES_STAT!C2447</f>
        <v>0.36</v>
      </c>
      <c r="C2444" s="5">
        <f>TITRES_STAT!D2447</f>
        <v>0.36</v>
      </c>
      <c r="D2444" s="5">
        <f>TITRES_STAT!E2447</f>
        <v>1020</v>
      </c>
      <c r="E2444" s="2">
        <f t="shared" si="152"/>
        <v>3786203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45868</v>
      </c>
      <c r="B2445" s="5">
        <f>TITRES_STAT!C2448</f>
        <v>0.36</v>
      </c>
      <c r="C2445" s="5">
        <f>TITRES_STAT!D2448</f>
        <v>0.36</v>
      </c>
      <c r="D2445" s="5">
        <f>TITRES_STAT!E2448</f>
        <v>1561</v>
      </c>
      <c r="E2445" s="2">
        <f t="shared" si="152"/>
        <v>3786203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CONFIRMED BULLISH</v>
      </c>
    </row>
    <row r="2446" spans="1:8" ht="13.5" x14ac:dyDescent="0.25">
      <c r="A2446" s="3">
        <f>TITRES_STAT!B2449</f>
        <v>45869</v>
      </c>
      <c r="B2446" s="5">
        <f>TITRES_STAT!C2449</f>
        <v>0.35</v>
      </c>
      <c r="C2446" s="5">
        <f>TITRES_STAT!D2449</f>
        <v>0.35</v>
      </c>
      <c r="D2446" s="5">
        <f>TITRES_STAT!E2449</f>
        <v>1077</v>
      </c>
      <c r="E2446" s="2">
        <f t="shared" si="152"/>
        <v>3785126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0.35</v>
      </c>
      <c r="C2447" s="5">
        <f>TITRES_STAT!D2450</f>
        <v>0.35</v>
      </c>
      <c r="D2447" s="5">
        <f>TITRES_STAT!E2450</f>
        <v>29178</v>
      </c>
      <c r="E2447" s="2">
        <f t="shared" si="152"/>
        <v>3785126</v>
      </c>
      <c r="F2447" s="5" t="str">
        <f t="shared" si="155"/>
        <v>BEARISH</v>
      </c>
      <c r="G2447" s="5" t="str">
        <f t="shared" si="154"/>
        <v>NEUTRAL</v>
      </c>
      <c r="H2447" s="5" t="str">
        <f t="shared" si="153"/>
        <v>CONFIRMED BEARISH</v>
      </c>
    </row>
    <row r="2448" spans="1:8" ht="13.5" x14ac:dyDescent="0.25">
      <c r="A2448" s="3">
        <f>TITRES_STAT!B2451</f>
        <v>45873</v>
      </c>
      <c r="B2448" s="5">
        <f>TITRES_STAT!C2451</f>
        <v>0.35</v>
      </c>
      <c r="C2448" s="5">
        <f>TITRES_STAT!D2451</f>
        <v>0.35</v>
      </c>
      <c r="D2448" s="5">
        <f>TITRES_STAT!E2451</f>
        <v>55187</v>
      </c>
      <c r="E2448" s="2">
        <f t="shared" si="152"/>
        <v>3785126</v>
      </c>
      <c r="F2448" s="5" t="str">
        <f t="shared" si="155"/>
        <v>BEARISH</v>
      </c>
      <c r="G2448" s="5" t="str">
        <f t="shared" si="154"/>
        <v>NEUTRAL</v>
      </c>
      <c r="H2448" s="5" t="str">
        <f t="shared" si="153"/>
        <v>CONFIRMED BEARISH</v>
      </c>
    </row>
    <row r="2449" spans="1:8" ht="13.5" x14ac:dyDescent="0.25">
      <c r="A2449" s="3">
        <f>TITRES_STAT!B2452</f>
        <v>45874</v>
      </c>
      <c r="B2449" s="5">
        <f>TITRES_STAT!C2452</f>
        <v>0.35</v>
      </c>
      <c r="C2449" s="5">
        <f>TITRES_STAT!D2452</f>
        <v>0.35</v>
      </c>
      <c r="D2449" s="5">
        <f>TITRES_STAT!E2452</f>
        <v>77</v>
      </c>
      <c r="E2449" s="2">
        <f t="shared" si="152"/>
        <v>3785126</v>
      </c>
      <c r="F2449" s="5" t="str">
        <f t="shared" si="155"/>
        <v>BEARISH</v>
      </c>
      <c r="G2449" s="5" t="str">
        <f t="shared" si="154"/>
        <v>NEUTRAL</v>
      </c>
      <c r="H2449" s="5" t="str">
        <f t="shared" si="153"/>
        <v>CONFIRMED BEARISH</v>
      </c>
    </row>
    <row r="2450" spans="1:8" ht="13.5" x14ac:dyDescent="0.25">
      <c r="A2450" s="3">
        <f>TITRES_STAT!B2453</f>
        <v>45875</v>
      </c>
      <c r="B2450" s="5">
        <f>TITRES_STAT!C2453</f>
        <v>0.35</v>
      </c>
      <c r="C2450" s="5">
        <f>TITRES_STAT!D2453</f>
        <v>0.35</v>
      </c>
      <c r="D2450" s="5">
        <f>TITRES_STAT!E2453</f>
        <v>916</v>
      </c>
      <c r="E2450" s="2">
        <f t="shared" si="152"/>
        <v>3785126</v>
      </c>
      <c r="F2450" s="5" t="str">
        <f t="shared" si="155"/>
        <v>BEARISH</v>
      </c>
      <c r="G2450" s="5" t="str">
        <f t="shared" si="154"/>
        <v>NEUTRAL</v>
      </c>
      <c r="H2450" s="5" t="str">
        <f t="shared" si="153"/>
        <v>CONFIRMED BEARISH</v>
      </c>
    </row>
    <row r="2451" spans="1:8" ht="13.5" x14ac:dyDescent="0.25">
      <c r="A2451" s="3">
        <f>TITRES_STAT!B2454</f>
        <v>45876</v>
      </c>
      <c r="B2451" s="5">
        <f>TITRES_STAT!C2454</f>
        <v>0.36</v>
      </c>
      <c r="C2451" s="5">
        <f>TITRES_STAT!D2454</f>
        <v>0.36</v>
      </c>
      <c r="D2451" s="5">
        <f>TITRES_STAT!E2454</f>
        <v>608</v>
      </c>
      <c r="E2451" s="2">
        <f t="shared" si="152"/>
        <v>3785734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45877</v>
      </c>
      <c r="B2452" s="5">
        <f>TITRES_STAT!C2455</f>
        <v>0.36</v>
      </c>
      <c r="C2452" s="5">
        <f>TITRES_STAT!D2455</f>
        <v>0.36</v>
      </c>
      <c r="D2452" s="5">
        <f>TITRES_STAT!E2455</f>
        <v>1419</v>
      </c>
      <c r="E2452" s="2">
        <f t="shared" si="152"/>
        <v>3785734</v>
      </c>
      <c r="F2452" s="5" t="str">
        <f t="shared" si="155"/>
        <v>BULLISH</v>
      </c>
      <c r="G2452" s="5" t="str">
        <f t="shared" si="154"/>
        <v>NEUTRAL</v>
      </c>
      <c r="H2452" s="5" t="str">
        <f t="shared" si="153"/>
        <v>CONFIRMED BULLISH</v>
      </c>
    </row>
    <row r="2453" spans="1:8" ht="13.5" x14ac:dyDescent="0.25">
      <c r="A2453" s="3">
        <f>TITRES_STAT!B2456</f>
        <v>45880</v>
      </c>
      <c r="B2453" s="5">
        <f>TITRES_STAT!C2456</f>
        <v>0.36</v>
      </c>
      <c r="C2453" s="5">
        <f>TITRES_STAT!D2456</f>
        <v>0.36</v>
      </c>
      <c r="D2453" s="5">
        <f>TITRES_STAT!E2456</f>
        <v>0</v>
      </c>
      <c r="E2453" s="2">
        <f t="shared" si="152"/>
        <v>3785734</v>
      </c>
      <c r="F2453" s="5" t="str">
        <f t="shared" si="155"/>
        <v>BULLISH</v>
      </c>
      <c r="G2453" s="5" t="str">
        <f t="shared" si="154"/>
        <v>NEUTRAL</v>
      </c>
      <c r="H2453" s="5" t="str">
        <f t="shared" si="153"/>
        <v>CONFIRMED BULLISH</v>
      </c>
    </row>
    <row r="2454" spans="1:8" ht="13.5" x14ac:dyDescent="0.25">
      <c r="A2454" s="3">
        <f>TITRES_STAT!B2457</f>
        <v>45881</v>
      </c>
      <c r="B2454" s="5">
        <f>TITRES_STAT!C2457</f>
        <v>0.35</v>
      </c>
      <c r="C2454" s="5">
        <f>TITRES_STAT!D2457</f>
        <v>0.35</v>
      </c>
      <c r="D2454" s="5">
        <f>TITRES_STAT!E2457</f>
        <v>10052</v>
      </c>
      <c r="E2454" s="2">
        <f t="shared" si="152"/>
        <v>3775682</v>
      </c>
      <c r="F2454" s="5" t="str">
        <f t="shared" si="155"/>
        <v>BEARISH</v>
      </c>
      <c r="G2454" s="5" t="str">
        <f t="shared" si="154"/>
        <v>NEUTRAL</v>
      </c>
      <c r="H2454" s="5" t="str">
        <f t="shared" si="153"/>
        <v>NEUTRAL</v>
      </c>
    </row>
    <row r="2455" spans="1:8" ht="13.5" x14ac:dyDescent="0.25">
      <c r="A2455" s="3">
        <f>TITRES_STAT!B2458</f>
        <v>45883</v>
      </c>
      <c r="B2455" s="5">
        <f>TITRES_STAT!C2458</f>
        <v>0.35</v>
      </c>
      <c r="C2455" s="5">
        <f>TITRES_STAT!D2458</f>
        <v>0.35</v>
      </c>
      <c r="D2455" s="5">
        <f>TITRES_STAT!E2458</f>
        <v>509</v>
      </c>
      <c r="E2455" s="2">
        <f t="shared" si="152"/>
        <v>3775682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0.35</v>
      </c>
      <c r="C2456" s="5">
        <f>TITRES_STAT!D2459</f>
        <v>0.35</v>
      </c>
      <c r="D2456" s="5">
        <f>TITRES_STAT!E2459</f>
        <v>4305</v>
      </c>
      <c r="E2456" s="2">
        <f t="shared" si="152"/>
        <v>3775682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CONFIRMED BEARISH</v>
      </c>
    </row>
    <row r="2457" spans="1:8" ht="13.5" x14ac:dyDescent="0.25">
      <c r="A2457" s="3">
        <f>TITRES_STAT!B2460</f>
        <v>45887</v>
      </c>
      <c r="B2457" s="5">
        <f>TITRES_STAT!C2460</f>
        <v>0.35</v>
      </c>
      <c r="C2457" s="5">
        <f>TITRES_STAT!D2460</f>
        <v>0.35</v>
      </c>
      <c r="D2457" s="5">
        <f>TITRES_STAT!E2460</f>
        <v>0</v>
      </c>
      <c r="E2457" s="2">
        <f t="shared" si="152"/>
        <v>3775682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CONFIRMED BEARISH</v>
      </c>
    </row>
    <row r="2458" spans="1:8" ht="13.5" x14ac:dyDescent="0.25">
      <c r="A2458" s="3">
        <f>TITRES_STAT!B2461</f>
        <v>45888</v>
      </c>
      <c r="B2458" s="5">
        <f>TITRES_STAT!C2461</f>
        <v>0.36</v>
      </c>
      <c r="C2458" s="5">
        <f>TITRES_STAT!D2461</f>
        <v>0.36</v>
      </c>
      <c r="D2458" s="5">
        <f>TITRES_STAT!E2461</f>
        <v>5000</v>
      </c>
      <c r="E2458" s="2">
        <f t="shared" si="152"/>
        <v>3780682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0.36</v>
      </c>
      <c r="C2459" s="5">
        <f>TITRES_STAT!D2462</f>
        <v>0.36</v>
      </c>
      <c r="D2459" s="5">
        <f>TITRES_STAT!E2462</f>
        <v>16679</v>
      </c>
      <c r="E2459" s="2">
        <f t="shared" si="152"/>
        <v>3780682</v>
      </c>
      <c r="F2459" s="5" t="str">
        <f t="shared" si="155"/>
        <v>BULLISH</v>
      </c>
      <c r="G2459" s="5" t="str">
        <f t="shared" si="154"/>
        <v>NEUTRAL</v>
      </c>
      <c r="H2459" s="5" t="str">
        <f t="shared" si="153"/>
        <v>CONFIRMED BULLISH</v>
      </c>
    </row>
    <row r="2460" spans="1:8" ht="13.5" x14ac:dyDescent="0.25">
      <c r="A2460" s="3">
        <f>TITRES_STAT!B2463</f>
        <v>45890</v>
      </c>
      <c r="B2460" s="5">
        <f>TITRES_STAT!C2463</f>
        <v>0.36</v>
      </c>
      <c r="C2460" s="5">
        <f>TITRES_STAT!D2463</f>
        <v>0.36</v>
      </c>
      <c r="D2460" s="5">
        <f>TITRES_STAT!E2463</f>
        <v>81</v>
      </c>
      <c r="E2460" s="2">
        <f t="shared" si="152"/>
        <v>3780682</v>
      </c>
      <c r="F2460" s="5" t="str">
        <f t="shared" si="155"/>
        <v>BULLISH</v>
      </c>
      <c r="G2460" s="5" t="str">
        <f t="shared" si="154"/>
        <v>NEUTRAL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0.37</v>
      </c>
      <c r="C2461" s="5">
        <f>TITRES_STAT!D2464</f>
        <v>0.37</v>
      </c>
      <c r="D2461" s="5">
        <f>TITRES_STAT!E2464</f>
        <v>10010</v>
      </c>
      <c r="E2461" s="2">
        <f t="shared" si="152"/>
        <v>3790692</v>
      </c>
      <c r="F2461" s="5" t="str">
        <f t="shared" si="155"/>
        <v>BULLISH</v>
      </c>
      <c r="G2461" s="5" t="str">
        <f t="shared" si="154"/>
        <v>NEUTRAL</v>
      </c>
      <c r="H2461" s="5" t="str">
        <f t="shared" si="153"/>
        <v>CONFIRMED BULLISH</v>
      </c>
    </row>
    <row r="2462" spans="1:8" ht="13.5" x14ac:dyDescent="0.25">
      <c r="A2462" s="3">
        <f>TITRES_STAT!B2465</f>
        <v>45894</v>
      </c>
      <c r="B2462" s="5">
        <f>TITRES_STAT!C2465</f>
        <v>0.36</v>
      </c>
      <c r="C2462" s="5">
        <f>TITRES_STAT!D2465</f>
        <v>0.36</v>
      </c>
      <c r="D2462" s="5">
        <f>TITRES_STAT!E2465</f>
        <v>517</v>
      </c>
      <c r="E2462" s="2">
        <f t="shared" si="152"/>
        <v>3790175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0.36</v>
      </c>
      <c r="C2463" s="5">
        <f>TITRES_STAT!D2466</f>
        <v>0.36</v>
      </c>
      <c r="D2463" s="5">
        <f>TITRES_STAT!E2466</f>
        <v>3501</v>
      </c>
      <c r="E2463" s="2">
        <f t="shared" si="152"/>
        <v>3790175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45896</v>
      </c>
      <c r="B2464" s="5">
        <f>TITRES_STAT!C2467</f>
        <v>0.37</v>
      </c>
      <c r="C2464" s="5">
        <f>TITRES_STAT!D2467</f>
        <v>0.37</v>
      </c>
      <c r="D2464" s="5">
        <f>TITRES_STAT!E2467</f>
        <v>111</v>
      </c>
      <c r="E2464" s="2">
        <f t="shared" si="152"/>
        <v>3790286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0.36</v>
      </c>
      <c r="C2465" s="5">
        <f>TITRES_STAT!D2468</f>
        <v>0.36</v>
      </c>
      <c r="D2465" s="5">
        <f>TITRES_STAT!E2468</f>
        <v>23626</v>
      </c>
      <c r="E2465" s="2">
        <f t="shared" si="152"/>
        <v>3766660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45898</v>
      </c>
      <c r="B2466" s="5">
        <f>TITRES_STAT!C2469</f>
        <v>0.36</v>
      </c>
      <c r="C2466" s="5">
        <f>TITRES_STAT!D2469</f>
        <v>0.36</v>
      </c>
      <c r="D2466" s="5">
        <f>TITRES_STAT!E2469</f>
        <v>765</v>
      </c>
      <c r="E2466" s="2">
        <f t="shared" si="152"/>
        <v>3766660</v>
      </c>
      <c r="F2466" s="5" t="str">
        <f t="shared" si="155"/>
        <v>BEARISH</v>
      </c>
      <c r="G2466" s="5" t="str">
        <f t="shared" si="154"/>
        <v>NEUTRAL</v>
      </c>
      <c r="H2466" s="5" t="str">
        <f t="shared" si="153"/>
        <v>CONFIRMED BEARISH</v>
      </c>
    </row>
    <row r="2467" spans="1:8" ht="13.5" x14ac:dyDescent="0.25">
      <c r="A2467" s="3">
        <f>TITRES_STAT!B2470</f>
        <v>45901</v>
      </c>
      <c r="B2467" s="5">
        <f>TITRES_STAT!C2470</f>
        <v>0.35</v>
      </c>
      <c r="C2467" s="5">
        <f>TITRES_STAT!D2470</f>
        <v>0.35</v>
      </c>
      <c r="D2467" s="5">
        <f>TITRES_STAT!E2470</f>
        <v>5557</v>
      </c>
      <c r="E2467" s="2">
        <f t="shared" si="152"/>
        <v>3761103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CONFIRMED BEARISH</v>
      </c>
    </row>
    <row r="2468" spans="1:8" ht="13.5" x14ac:dyDescent="0.25">
      <c r="A2468" s="3">
        <f>TITRES_STAT!B2471</f>
        <v>45902</v>
      </c>
      <c r="B2468" s="5">
        <f>TITRES_STAT!C2471</f>
        <v>0.36</v>
      </c>
      <c r="C2468" s="5">
        <f>TITRES_STAT!D2471</f>
        <v>0.36</v>
      </c>
      <c r="D2468" s="5">
        <f>TITRES_STAT!E2471</f>
        <v>10131</v>
      </c>
      <c r="E2468" s="2">
        <f t="shared" si="152"/>
        <v>3771234</v>
      </c>
      <c r="F2468" s="5" t="str">
        <f t="shared" si="155"/>
        <v>BEARISH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45903</v>
      </c>
      <c r="B2469" s="5">
        <f>TITRES_STAT!C2472</f>
        <v>0.36</v>
      </c>
      <c r="C2469" s="5">
        <f>TITRES_STAT!D2472</f>
        <v>0.36</v>
      </c>
      <c r="D2469" s="5">
        <f>TITRES_STAT!E2472</f>
        <v>115</v>
      </c>
      <c r="E2469" s="2">
        <f t="shared" si="152"/>
        <v>3771234</v>
      </c>
      <c r="F2469" s="5" t="str">
        <f t="shared" si="155"/>
        <v>BEARISH</v>
      </c>
      <c r="G2469" s="5" t="str">
        <f t="shared" si="154"/>
        <v>NEUTRAL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0.36</v>
      </c>
      <c r="C2470" s="5">
        <f>TITRES_STAT!D2473</f>
        <v>0.36</v>
      </c>
      <c r="D2470" s="5">
        <f>TITRES_STAT!E2473</f>
        <v>219</v>
      </c>
      <c r="E2470" s="2">
        <f t="shared" si="152"/>
        <v>3771234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45908</v>
      </c>
      <c r="B2471" s="5">
        <f>TITRES_STAT!C2474</f>
        <v>0.35</v>
      </c>
      <c r="C2471" s="5">
        <f>TITRES_STAT!D2474</f>
        <v>0.35</v>
      </c>
      <c r="D2471" s="5">
        <f>TITRES_STAT!E2474</f>
        <v>14000</v>
      </c>
      <c r="E2471" s="2">
        <f t="shared" si="152"/>
        <v>3757234</v>
      </c>
      <c r="F2471" s="5" t="str">
        <f t="shared" si="155"/>
        <v>BEARISH</v>
      </c>
      <c r="G2471" s="5" t="str">
        <f t="shared" si="154"/>
        <v>NEUTRAL</v>
      </c>
      <c r="H2471" s="5" t="str">
        <f t="shared" si="153"/>
        <v>CONFIRMED BEARISH</v>
      </c>
    </row>
    <row r="2472" spans="1:8" ht="13.5" x14ac:dyDescent="0.25">
      <c r="A2472" s="3">
        <f>TITRES_STAT!B2475</f>
        <v>45909</v>
      </c>
      <c r="B2472" s="5">
        <f>TITRES_STAT!C2475</f>
        <v>0.35</v>
      </c>
      <c r="C2472" s="5">
        <f>TITRES_STAT!D2475</f>
        <v>0.35</v>
      </c>
      <c r="D2472" s="5">
        <f>TITRES_STAT!E2475</f>
        <v>26000</v>
      </c>
      <c r="E2472" s="2">
        <f t="shared" si="152"/>
        <v>3757234</v>
      </c>
      <c r="F2472" s="5" t="str">
        <f t="shared" si="155"/>
        <v>BEARISH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45910</v>
      </c>
      <c r="B2473" s="5">
        <f>TITRES_STAT!C2476</f>
        <v>0.35</v>
      </c>
      <c r="C2473" s="5">
        <f>TITRES_STAT!D2476</f>
        <v>0.35</v>
      </c>
      <c r="D2473" s="5">
        <f>TITRES_STAT!E2476</f>
        <v>25524</v>
      </c>
      <c r="E2473" s="2">
        <f t="shared" si="152"/>
        <v>3757234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CONFIRMED BEARISH</v>
      </c>
    </row>
    <row r="2474" spans="1:8" ht="13.5" x14ac:dyDescent="0.25">
      <c r="A2474" s="3">
        <f>TITRES_STAT!B2477</f>
        <v>45911</v>
      </c>
      <c r="B2474" s="5">
        <f>TITRES_STAT!C2477</f>
        <v>0.36</v>
      </c>
      <c r="C2474" s="5">
        <f>TITRES_STAT!D2477</f>
        <v>0.36</v>
      </c>
      <c r="D2474" s="5">
        <f>TITRES_STAT!E2477</f>
        <v>224</v>
      </c>
      <c r="E2474" s="2">
        <f t="shared" si="152"/>
        <v>3757458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0.35</v>
      </c>
      <c r="C2475" s="5">
        <f>TITRES_STAT!D2478</f>
        <v>0.35</v>
      </c>
      <c r="D2475" s="5">
        <f>TITRES_STAT!E2478</f>
        <v>6428</v>
      </c>
      <c r="E2475" s="2">
        <f t="shared" si="152"/>
        <v>3751030</v>
      </c>
      <c r="F2475" s="5" t="str">
        <f t="shared" si="155"/>
        <v>BEARISH</v>
      </c>
      <c r="G2475" s="5" t="str">
        <f t="shared" si="154"/>
        <v>NEUTRAL</v>
      </c>
      <c r="H2475" s="5" t="str">
        <f t="shared" si="153"/>
        <v>CONFIRMED BEARISH</v>
      </c>
    </row>
    <row r="2476" spans="1:8" ht="13.5" x14ac:dyDescent="0.25">
      <c r="A2476" s="3">
        <f>TITRES_STAT!B2479</f>
        <v>45915</v>
      </c>
      <c r="B2476" s="5">
        <f>TITRES_STAT!C2479</f>
        <v>0.36</v>
      </c>
      <c r="C2476" s="5">
        <f>TITRES_STAT!D2479</f>
        <v>0.36</v>
      </c>
      <c r="D2476" s="5">
        <f>TITRES_STAT!E2479</f>
        <v>3545</v>
      </c>
      <c r="E2476" s="2">
        <f t="shared" si="152"/>
        <v>3754575</v>
      </c>
      <c r="F2476" s="5" t="str">
        <f t="shared" si="155"/>
        <v>BEARISH</v>
      </c>
      <c r="G2476" s="5" t="str">
        <f t="shared" si="154"/>
        <v>NEUTRAL</v>
      </c>
      <c r="H2476" s="5" t="str">
        <f t="shared" si="153"/>
        <v>BEARISH DIVERGENCE</v>
      </c>
    </row>
    <row r="2477" spans="1:8" ht="13.5" x14ac:dyDescent="0.25">
      <c r="A2477" s="3">
        <f>TITRES_STAT!B2480</f>
        <v>45916</v>
      </c>
      <c r="B2477" s="5">
        <f>TITRES_STAT!C2480</f>
        <v>0.35</v>
      </c>
      <c r="C2477" s="5">
        <f>TITRES_STAT!D2480</f>
        <v>0.35</v>
      </c>
      <c r="D2477" s="5">
        <f>TITRES_STAT!E2480</f>
        <v>654</v>
      </c>
      <c r="E2477" s="2">
        <f t="shared" si="152"/>
        <v>3753921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45917</v>
      </c>
      <c r="B2478" s="5">
        <f>TITRES_STAT!C2481</f>
        <v>0.35</v>
      </c>
      <c r="C2478" s="5">
        <f>TITRES_STAT!D2481</f>
        <v>0.35</v>
      </c>
      <c r="D2478" s="5">
        <f>TITRES_STAT!E2481</f>
        <v>32710</v>
      </c>
      <c r="E2478" s="2">
        <f t="shared" si="152"/>
        <v>3753921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45918</v>
      </c>
      <c r="B2479" s="5">
        <f>TITRES_STAT!C2482</f>
        <v>0.36</v>
      </c>
      <c r="C2479" s="5">
        <f>TITRES_STAT!D2482</f>
        <v>0.36</v>
      </c>
      <c r="D2479" s="5">
        <f>TITRES_STAT!E2482</f>
        <v>10</v>
      </c>
      <c r="E2479" s="2">
        <f t="shared" si="152"/>
        <v>3753931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0.36</v>
      </c>
      <c r="C2480" s="5">
        <f>TITRES_STAT!D2483</f>
        <v>0.36</v>
      </c>
      <c r="D2480" s="5">
        <f>TITRES_STAT!E2483</f>
        <v>11657</v>
      </c>
      <c r="E2480" s="2">
        <f t="shared" si="152"/>
        <v>3753931</v>
      </c>
      <c r="F2480" s="5" t="str">
        <f t="shared" si="155"/>
        <v>BULLISH</v>
      </c>
      <c r="G2480" s="5" t="str">
        <f t="shared" si="154"/>
        <v>NEUTRAL</v>
      </c>
      <c r="H2480" s="5" t="str">
        <f t="shared" si="153"/>
        <v>CONFIRMED BULLISH</v>
      </c>
    </row>
    <row r="2481" spans="1:8" ht="13.5" x14ac:dyDescent="0.25">
      <c r="A2481" s="3">
        <f>TITRES_STAT!B2484</f>
        <v>45922</v>
      </c>
      <c r="B2481" s="5">
        <f>TITRES_STAT!C2484</f>
        <v>0.36</v>
      </c>
      <c r="C2481" s="5">
        <f>TITRES_STAT!D2484</f>
        <v>0.36</v>
      </c>
      <c r="D2481" s="5">
        <f>TITRES_STAT!E2484</f>
        <v>3000</v>
      </c>
      <c r="E2481" s="2">
        <f t="shared" si="152"/>
        <v>3753931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45923</v>
      </c>
      <c r="B2482" s="5">
        <f>TITRES_STAT!C2485</f>
        <v>0.36</v>
      </c>
      <c r="C2482" s="5">
        <f>TITRES_STAT!D2485</f>
        <v>0.36</v>
      </c>
      <c r="D2482" s="5">
        <f>TITRES_STAT!E2485</f>
        <v>4229</v>
      </c>
      <c r="E2482" s="2">
        <f t="shared" si="152"/>
        <v>3753931</v>
      </c>
      <c r="F2482" s="5" t="str">
        <f t="shared" si="155"/>
        <v>BULLISH</v>
      </c>
      <c r="G2482" s="5" t="str">
        <f t="shared" si="154"/>
        <v>NEUTRAL</v>
      </c>
      <c r="H2482" s="5" t="str">
        <f t="shared" si="153"/>
        <v>CONFIRMED BULLISH</v>
      </c>
    </row>
    <row r="2483" spans="1:8" ht="13.5" x14ac:dyDescent="0.25">
      <c r="A2483" s="3">
        <f>TITRES_STAT!B2486</f>
        <v>45924</v>
      </c>
      <c r="B2483" s="5">
        <f>TITRES_STAT!C2486</f>
        <v>0.36</v>
      </c>
      <c r="C2483" s="5">
        <f>TITRES_STAT!D2486</f>
        <v>0.36</v>
      </c>
      <c r="D2483" s="5">
        <f>TITRES_STAT!E2486</f>
        <v>10810</v>
      </c>
      <c r="E2483" s="2">
        <f t="shared" si="152"/>
        <v>3753931</v>
      </c>
      <c r="F2483" s="5" t="str">
        <f t="shared" si="155"/>
        <v>BULLISH</v>
      </c>
      <c r="G2483" s="5" t="str">
        <f t="shared" si="154"/>
        <v>NEUTRAL</v>
      </c>
      <c r="H2483" s="5" t="str">
        <f t="shared" si="153"/>
        <v>CONFIRMED BULLISH</v>
      </c>
    </row>
    <row r="2484" spans="1:8" ht="13.5" x14ac:dyDescent="0.25">
      <c r="A2484" s="3">
        <f>TITRES_STAT!B2487</f>
        <v>45925</v>
      </c>
      <c r="B2484" s="5">
        <f>TITRES_STAT!C2487</f>
        <v>0.36</v>
      </c>
      <c r="C2484" s="5">
        <f>TITRES_STAT!D2487</f>
        <v>0.36</v>
      </c>
      <c r="D2484" s="5">
        <f>TITRES_STAT!E2487</f>
        <v>3000</v>
      </c>
      <c r="E2484" s="2">
        <f t="shared" si="152"/>
        <v>3753931</v>
      </c>
      <c r="F2484" s="5" t="str">
        <f t="shared" si="155"/>
        <v>NEUTRAL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45926</v>
      </c>
      <c r="B2485" s="5">
        <f>TITRES_STAT!C2488</f>
        <v>0.36</v>
      </c>
      <c r="C2485" s="5">
        <f>TITRES_STAT!D2488</f>
        <v>0.36</v>
      </c>
      <c r="D2485" s="5">
        <f>TITRES_STAT!E2488</f>
        <v>7343</v>
      </c>
      <c r="E2485" s="2">
        <f t="shared" si="152"/>
        <v>3753931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45929</v>
      </c>
      <c r="B2486" s="5">
        <f>TITRES_STAT!C2489</f>
        <v>0.36</v>
      </c>
      <c r="C2486" s="5">
        <f>TITRES_STAT!D2489</f>
        <v>0.36</v>
      </c>
      <c r="D2486" s="5">
        <f>TITRES_STAT!E2489</f>
        <v>360</v>
      </c>
      <c r="E2486" s="2">
        <f t="shared" si="152"/>
        <v>3753931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45930</v>
      </c>
      <c r="B2487" s="5">
        <f>TITRES_STAT!C2490</f>
        <v>0.36</v>
      </c>
      <c r="C2487" s="5">
        <f>TITRES_STAT!D2490</f>
        <v>0.36</v>
      </c>
      <c r="D2487" s="5">
        <f>TITRES_STAT!E2490</f>
        <v>23498</v>
      </c>
      <c r="E2487" s="2">
        <f t="shared" si="152"/>
        <v>3753931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45931</v>
      </c>
      <c r="B2488" s="5">
        <f>TITRES_STAT!C2491</f>
        <v>0.37</v>
      </c>
      <c r="C2488" s="5">
        <f>TITRES_STAT!D2491</f>
        <v>0.37</v>
      </c>
      <c r="D2488" s="5">
        <f>TITRES_STAT!E2491</f>
        <v>2000</v>
      </c>
      <c r="E2488" s="2">
        <f t="shared" si="152"/>
        <v>3755931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CONFIRMED BULLISH</v>
      </c>
    </row>
    <row r="2489" spans="1:8" ht="13.5" x14ac:dyDescent="0.25">
      <c r="A2489" s="3">
        <f>TITRES_STAT!B2492</f>
        <v>45932</v>
      </c>
      <c r="B2489" s="5">
        <f>TITRES_STAT!C2492</f>
        <v>0.37</v>
      </c>
      <c r="C2489" s="5">
        <f>TITRES_STAT!D2492</f>
        <v>0.37</v>
      </c>
      <c r="D2489" s="5">
        <f>TITRES_STAT!E2492</f>
        <v>450</v>
      </c>
      <c r="E2489" s="2">
        <f t="shared" si="152"/>
        <v>3755931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0.37</v>
      </c>
      <c r="C2490" s="5">
        <f>TITRES_STAT!D2493</f>
        <v>0.37</v>
      </c>
      <c r="D2490" s="5">
        <f>TITRES_STAT!E2493</f>
        <v>7050</v>
      </c>
      <c r="E2490" s="2">
        <f t="shared" si="152"/>
        <v>3755931</v>
      </c>
      <c r="F2490" s="5" t="str">
        <f t="shared" si="155"/>
        <v>BULLISH</v>
      </c>
      <c r="G2490" s="5" t="str">
        <f t="shared" si="154"/>
        <v>NEUTRAL</v>
      </c>
      <c r="H2490" s="5" t="str">
        <f t="shared" si="153"/>
        <v>CONFIRMED BULLISH</v>
      </c>
    </row>
    <row r="2491" spans="1:8" ht="13.5" x14ac:dyDescent="0.25">
      <c r="A2491" s="3">
        <f>TITRES_STAT!B2494</f>
        <v>45936</v>
      </c>
      <c r="B2491" s="5">
        <f>TITRES_STAT!C2494</f>
        <v>0.37</v>
      </c>
      <c r="C2491" s="5">
        <f>TITRES_STAT!D2494</f>
        <v>0.37</v>
      </c>
      <c r="D2491" s="5">
        <f>TITRES_STAT!E2494</f>
        <v>123</v>
      </c>
      <c r="E2491" s="2">
        <f t="shared" si="152"/>
        <v>3755931</v>
      </c>
      <c r="F2491" s="5" t="str">
        <f t="shared" si="155"/>
        <v>BULLISH</v>
      </c>
      <c r="G2491" s="5" t="str">
        <f t="shared" si="154"/>
        <v>NEUTRAL</v>
      </c>
      <c r="H2491" s="5" t="str">
        <f t="shared" si="153"/>
        <v>CONFIRMED BULLISH</v>
      </c>
    </row>
    <row r="2492" spans="1:8" ht="13.5" x14ac:dyDescent="0.25">
      <c r="A2492" s="3">
        <f>TITRES_STAT!B2495</f>
        <v>45937</v>
      </c>
      <c r="B2492" s="5">
        <f>TITRES_STAT!C2495</f>
        <v>0.37</v>
      </c>
      <c r="C2492" s="5">
        <f>TITRES_STAT!D2495</f>
        <v>0.37</v>
      </c>
      <c r="D2492" s="5">
        <f>TITRES_STAT!E2495</f>
        <v>12514</v>
      </c>
      <c r="E2492" s="2">
        <f t="shared" si="152"/>
        <v>3755931</v>
      </c>
      <c r="F2492" s="5" t="str">
        <f t="shared" si="155"/>
        <v>BULLISH</v>
      </c>
      <c r="G2492" s="5" t="str">
        <f t="shared" si="154"/>
        <v>NEUTRAL</v>
      </c>
      <c r="H2492" s="5" t="str">
        <f t="shared" si="153"/>
        <v>CONFIRMED BULLISH</v>
      </c>
    </row>
    <row r="2493" spans="1:8" ht="13.5" x14ac:dyDescent="0.25">
      <c r="A2493" s="3">
        <f>TITRES_STAT!B2496</f>
        <v>45938</v>
      </c>
      <c r="B2493" s="5">
        <f>TITRES_STAT!C2496</f>
        <v>0.37</v>
      </c>
      <c r="C2493" s="5">
        <f>TITRES_STAT!D2496</f>
        <v>0.37</v>
      </c>
      <c r="D2493" s="5">
        <f>TITRES_STAT!E2496</f>
        <v>1300</v>
      </c>
      <c r="E2493" s="2">
        <f t="shared" si="152"/>
        <v>3755931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45939</v>
      </c>
      <c r="B2494" s="5">
        <f>TITRES_STAT!C2497</f>
        <v>0.36</v>
      </c>
      <c r="C2494" s="5">
        <f>TITRES_STAT!D2497</f>
        <v>0.36</v>
      </c>
      <c r="D2494" s="5">
        <f>TITRES_STAT!E2497</f>
        <v>350</v>
      </c>
      <c r="E2494" s="2">
        <f t="shared" si="152"/>
        <v>3755581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0.37</v>
      </c>
      <c r="C2495" s="5">
        <f>TITRES_STAT!D2498</f>
        <v>0.37</v>
      </c>
      <c r="D2495" s="5">
        <f>TITRES_STAT!E2498</f>
        <v>8912</v>
      </c>
      <c r="E2495" s="2">
        <f t="shared" si="152"/>
        <v>3764493</v>
      </c>
      <c r="F2495" s="5" t="str">
        <f t="shared" si="155"/>
        <v>BULLISH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45943</v>
      </c>
      <c r="B2496" s="5">
        <f>TITRES_STAT!C2499</f>
        <v>0.37</v>
      </c>
      <c r="C2496" s="5">
        <f>TITRES_STAT!D2499</f>
        <v>0.37</v>
      </c>
      <c r="D2496" s="5">
        <f>TITRES_STAT!E2499</f>
        <v>2233</v>
      </c>
      <c r="E2496" s="2">
        <f t="shared" si="152"/>
        <v>3764493</v>
      </c>
      <c r="F2496" s="5" t="str">
        <f t="shared" si="155"/>
        <v>BULLISH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45944</v>
      </c>
      <c r="B2497" s="5">
        <f>TITRES_STAT!C2500</f>
        <v>0.37</v>
      </c>
      <c r="C2497" s="5">
        <f>TITRES_STAT!D2500</f>
        <v>0.37</v>
      </c>
      <c r="D2497" s="5">
        <f>TITRES_STAT!E2500</f>
        <v>5740</v>
      </c>
      <c r="E2497" s="2">
        <f t="shared" si="152"/>
        <v>3764493</v>
      </c>
      <c r="F2497" s="5" t="str">
        <f t="shared" si="155"/>
        <v>BULLISH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45946</v>
      </c>
      <c r="B2498" s="5">
        <f>TITRES_STAT!C2501</f>
        <v>0.37</v>
      </c>
      <c r="C2498" s="5">
        <f>TITRES_STAT!D2501</f>
        <v>0.37</v>
      </c>
      <c r="D2498" s="5">
        <f>TITRES_STAT!E2501</f>
        <v>0</v>
      </c>
      <c r="E2498" s="2">
        <f t="shared" si="152"/>
        <v>3764493</v>
      </c>
      <c r="F2498" s="5" t="str">
        <f t="shared" si="155"/>
        <v>BULLISH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45947</v>
      </c>
      <c r="B2499" s="5">
        <f>TITRES_STAT!C2502</f>
        <v>0.37</v>
      </c>
      <c r="C2499" s="5">
        <f>TITRES_STAT!D2502</f>
        <v>0.37</v>
      </c>
      <c r="D2499" s="5">
        <f>TITRES_STAT!E2502</f>
        <v>0</v>
      </c>
      <c r="E2499" s="2">
        <f t="shared" si="152"/>
        <v>3764493</v>
      </c>
      <c r="F2499" s="5" t="str">
        <f t="shared" si="155"/>
        <v>BULLISH</v>
      </c>
      <c r="G2499" s="5" t="str">
        <f t="shared" si="154"/>
        <v>NEUTRAL</v>
      </c>
      <c r="H2499" s="5" t="str">
        <f t="shared" si="153"/>
        <v>CONFIRMED BULLISH</v>
      </c>
    </row>
    <row r="2500" spans="1:8" ht="13.5" x14ac:dyDescent="0.25">
      <c r="A2500" s="3">
        <f>TITRES_STAT!B2503</f>
        <v>45950</v>
      </c>
      <c r="B2500" s="5">
        <f>TITRES_STAT!C2503</f>
        <v>0.36</v>
      </c>
      <c r="C2500" s="5">
        <f>TITRES_STAT!D2503</f>
        <v>0.36</v>
      </c>
      <c r="D2500" s="5">
        <f>TITRES_STAT!E2503</f>
        <v>10956</v>
      </c>
      <c r="E2500" s="2">
        <f t="shared" ref="E2500:E2508" si="156">IF(B2500&gt;B2499, E2499+D2500, IF(B2500&lt;B2499, E2499-D2500, E2499))</f>
        <v>3753537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0.35</v>
      </c>
      <c r="C2501" s="5">
        <f>TITRES_STAT!D2504</f>
        <v>0.35</v>
      </c>
      <c r="D2501" s="5">
        <f>TITRES_STAT!E2504</f>
        <v>738</v>
      </c>
      <c r="E2501" s="2">
        <f t="shared" si="156"/>
        <v>3752799</v>
      </c>
      <c r="F2501" s="5" t="str">
        <f t="shared" si="155"/>
        <v>BEARISH</v>
      </c>
      <c r="G2501" s="5" t="str">
        <f t="shared" si="154"/>
        <v>NEUTRAL</v>
      </c>
      <c r="H2501" s="5" t="str">
        <f t="shared" si="153"/>
        <v>CONFIRMED BEARISH</v>
      </c>
    </row>
    <row r="2502" spans="1:8" ht="13.5" x14ac:dyDescent="0.25">
      <c r="A2502" s="3">
        <f>TITRES_STAT!B2505</f>
        <v>45952</v>
      </c>
      <c r="B2502" s="5">
        <f>TITRES_STAT!C2505</f>
        <v>0.36</v>
      </c>
      <c r="C2502" s="5">
        <f>TITRES_STAT!D2505</f>
        <v>0.36</v>
      </c>
      <c r="D2502" s="5">
        <f>TITRES_STAT!E2505</f>
        <v>0</v>
      </c>
      <c r="E2502" s="2">
        <f t="shared" si="156"/>
        <v>3752799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0.35</v>
      </c>
      <c r="C2503" s="5">
        <f>TITRES_STAT!D2506</f>
        <v>0.35</v>
      </c>
      <c r="D2503" s="5">
        <f>TITRES_STAT!E2506</f>
        <v>7717</v>
      </c>
      <c r="E2503" s="2">
        <f t="shared" si="156"/>
        <v>3745082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0.35</v>
      </c>
      <c r="C2504" s="5">
        <f>TITRES_STAT!D2507</f>
        <v>0.35</v>
      </c>
      <c r="D2504" s="5">
        <f>TITRES_STAT!E2507</f>
        <v>3601</v>
      </c>
      <c r="E2504" s="2">
        <f t="shared" si="156"/>
        <v>3745082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0.35</v>
      </c>
      <c r="C2505" s="5">
        <f>TITRES_STAT!D2508</f>
        <v>0.35</v>
      </c>
      <c r="D2505" s="5">
        <f>TITRES_STAT!E2508</f>
        <v>16271</v>
      </c>
      <c r="E2505" s="2">
        <f t="shared" si="156"/>
        <v>3745082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0.36</v>
      </c>
      <c r="C2506" s="5">
        <f>TITRES_STAT!D2509</f>
        <v>0.36</v>
      </c>
      <c r="D2506" s="5">
        <f>TITRES_STAT!E2509</f>
        <v>1412</v>
      </c>
      <c r="E2506" s="2">
        <f t="shared" si="156"/>
        <v>3746494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BEARISH DIVERGENCE</v>
      </c>
    </row>
    <row r="2507" spans="1:8" ht="13.5" x14ac:dyDescent="0.25">
      <c r="A2507" s="3">
        <f>TITRES_STAT!B2510</f>
        <v>45959</v>
      </c>
      <c r="B2507" s="5">
        <f>TITRES_STAT!C2510</f>
        <v>0.36</v>
      </c>
      <c r="C2507" s="5">
        <f>TITRES_STAT!D2510</f>
        <v>0.36</v>
      </c>
      <c r="D2507" s="5">
        <f>TITRES_STAT!E2510</f>
        <v>4640</v>
      </c>
      <c r="E2507" s="2">
        <f t="shared" si="156"/>
        <v>3746494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45960</v>
      </c>
      <c r="B2508" s="5">
        <f>TITRES_STAT!C2511</f>
        <v>0.36</v>
      </c>
      <c r="C2508" s="5">
        <f>TITRES_STAT!D2511</f>
        <v>0.36</v>
      </c>
      <c r="D2508" s="5">
        <f>TITRES_STAT!E2511</f>
        <v>11188</v>
      </c>
      <c r="E2508" s="2">
        <f t="shared" si="156"/>
        <v>3746494</v>
      </c>
      <c r="F2508" s="5" t="str">
        <f t="shared" si="159"/>
        <v>BULLISH</v>
      </c>
      <c r="G2508" s="5" t="str">
        <f t="shared" si="158"/>
        <v>NEUTRAL</v>
      </c>
      <c r="H2508" s="5" t="str">
        <f t="shared" si="157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0.72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0.72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0.71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0.7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0.71249999999999991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0.7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0.71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0.69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0.70399999999999996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0.68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0.69599999999999995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0.67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0.68799999999999994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0.67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0.68199999999999994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0.71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0.68399999999999994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CONFIRMED BULLISH</v>
      </c>
    </row>
    <row r="12" spans="1:12" ht="13.5" x14ac:dyDescent="0.25">
      <c r="A12" s="3">
        <f>RSI!A12</f>
        <v>42324</v>
      </c>
      <c r="B12" s="2">
        <f>RSI!B12</f>
        <v>0.74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0.69399999999999995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0.78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0.71400000000000008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CONFIRMED BULLISH</v>
      </c>
    </row>
    <row r="14" spans="1:12" ht="13.5" x14ac:dyDescent="0.25">
      <c r="A14" s="3">
        <f>RSI!A14</f>
        <v>42326</v>
      </c>
      <c r="B14" s="2">
        <f>RSI!B14</f>
        <v>0.82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0.74399999999999999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0.86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0.78199999999999992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0.85</v>
      </c>
      <c r="C16" s="2">
        <f>RSI!I16</f>
        <v>76.000000000000014</v>
      </c>
      <c r="D16" s="2">
        <f>MACD!E16</f>
        <v>0</v>
      </c>
      <c r="E16" s="2">
        <f>MACD!F16</f>
        <v>0</v>
      </c>
      <c r="F16" s="2">
        <f>'Moving Avg'!D16</f>
        <v>0.80999999999999994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0.83</v>
      </c>
      <c r="C17" s="2">
        <f>RSI!I17</f>
        <v>69.971671388101981</v>
      </c>
      <c r="D17" s="2">
        <f>MACD!E17</f>
        <v>0</v>
      </c>
      <c r="E17" s="2">
        <f>MACD!F17</f>
        <v>0</v>
      </c>
      <c r="F17" s="2">
        <f>'Moving Avg'!D17</f>
        <v>0.82799999999999996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BEARISH DIVERGENCE</v>
      </c>
    </row>
    <row r="18" spans="1:12" ht="13.5" x14ac:dyDescent="0.25">
      <c r="A18" s="3">
        <f>RSI!A18</f>
        <v>42332</v>
      </c>
      <c r="B18" s="2">
        <f>RSI!B18</f>
        <v>0.8</v>
      </c>
      <c r="C18" s="2">
        <f>RSI!I18</f>
        <v>62.024338419934345</v>
      </c>
      <c r="D18" s="2">
        <f>MACD!E18</f>
        <v>0</v>
      </c>
      <c r="E18" s="2">
        <f>MACD!F18</f>
        <v>0</v>
      </c>
      <c r="F18" s="2">
        <f>'Moving Avg'!D18</f>
        <v>0.83200000000000007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BEARISH DIVERGENCE</v>
      </c>
    </row>
    <row r="19" spans="1:12" ht="13.5" x14ac:dyDescent="0.25">
      <c r="A19" s="3">
        <f>RSI!A19</f>
        <v>42333</v>
      </c>
      <c r="B19" s="2">
        <f>RSI!B19</f>
        <v>0.77</v>
      </c>
      <c r="C19" s="2">
        <f>RSI!I19</f>
        <v>55.264586339745549</v>
      </c>
      <c r="D19" s="2">
        <f>MACD!E19</f>
        <v>0</v>
      </c>
      <c r="E19" s="2">
        <f>MACD!F19</f>
        <v>0</v>
      </c>
      <c r="F19" s="2">
        <f>'Moving Avg'!D19</f>
        <v>0.82199999999999984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0.74</v>
      </c>
      <c r="C20" s="2">
        <f>RSI!I20</f>
        <v>49.459567599393722</v>
      </c>
      <c r="D20" s="2">
        <f>MACD!E20</f>
        <v>0</v>
      </c>
      <c r="E20" s="2">
        <f>MACD!F20</f>
        <v>0</v>
      </c>
      <c r="F20" s="2">
        <f>'Moving Avg'!D20</f>
        <v>0.79800000000000004</v>
      </c>
      <c r="G20" s="2">
        <f>'Moving Avg'!F20</f>
        <v>0.74526315789473685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WEAK</v>
      </c>
      <c r="L20" s="5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0.75</v>
      </c>
      <c r="C21" s="2">
        <f>RSI!I21</f>
        <v>51.296039996959699</v>
      </c>
      <c r="D21" s="2">
        <f>MACD!E21</f>
        <v>0</v>
      </c>
      <c r="E21" s="2">
        <f>MACD!F21</f>
        <v>0</v>
      </c>
      <c r="F21" s="2">
        <f>'Moving Avg'!D21</f>
        <v>0.77799999999999991</v>
      </c>
      <c r="G21" s="2">
        <f>'Moving Avg'!F21</f>
        <v>0.74550000000000005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STRONG</v>
      </c>
      <c r="L21" s="5" t="str">
        <f>OBV!H21</f>
        <v>CONFIRMED BEARISH</v>
      </c>
    </row>
    <row r="22" spans="1:12" ht="13.5" x14ac:dyDescent="0.25">
      <c r="A22" s="3">
        <f>RSI!A22</f>
        <v>42338</v>
      </c>
      <c r="B22" s="2">
        <f>RSI!B22</f>
        <v>0.77</v>
      </c>
      <c r="C22" s="2">
        <f>RSI!I22</f>
        <v>54.831121556579788</v>
      </c>
      <c r="D22" s="2">
        <f>MACD!E22</f>
        <v>0</v>
      </c>
      <c r="E22" s="2">
        <f>MACD!F22</f>
        <v>0</v>
      </c>
      <c r="F22" s="2">
        <f>'Moving Avg'!D22</f>
        <v>0.76600000000000001</v>
      </c>
      <c r="G22" s="2">
        <f>'Moving Avg'!F22</f>
        <v>0.748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CONFIRMED BEARISH</v>
      </c>
    </row>
    <row r="23" spans="1:12" ht="13.5" x14ac:dyDescent="0.25">
      <c r="A23" s="3">
        <f>RSI!A23</f>
        <v>42339</v>
      </c>
      <c r="B23" s="2">
        <f>RSI!B23</f>
        <v>0.79</v>
      </c>
      <c r="C23" s="2">
        <f>RSI!I23</f>
        <v>58.10583558398595</v>
      </c>
      <c r="D23" s="2">
        <f>MACD!E23</f>
        <v>0</v>
      </c>
      <c r="E23" s="2">
        <f>MACD!F23</f>
        <v>0</v>
      </c>
      <c r="F23" s="2">
        <f>'Moving Avg'!D23</f>
        <v>0.76400000000000001</v>
      </c>
      <c r="G23" s="2">
        <f>'Moving Avg'!F23</f>
        <v>0.75150000000000006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CONFIRMED BEARISH</v>
      </c>
    </row>
    <row r="24" spans="1:12" ht="13.5" x14ac:dyDescent="0.25">
      <c r="A24" s="3">
        <f>RSI!A24</f>
        <v>42340</v>
      </c>
      <c r="B24" s="2">
        <f>RSI!B24</f>
        <v>0.82</v>
      </c>
      <c r="C24" s="2">
        <f>RSI!I24</f>
        <v>62.497871954388728</v>
      </c>
      <c r="D24" s="2">
        <f>MACD!E24</f>
        <v>0</v>
      </c>
      <c r="E24" s="2">
        <f>MACD!F24</f>
        <v>0</v>
      </c>
      <c r="F24" s="2">
        <f>'Moving Avg'!D24</f>
        <v>0.77399999999999991</v>
      </c>
      <c r="G24" s="2">
        <f>'Moving Avg'!F24</f>
        <v>0.75700000000000001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WEAK</v>
      </c>
      <c r="L24" s="5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0.84</v>
      </c>
      <c r="C25" s="2">
        <f>RSI!I25</f>
        <v>65.122968794966042</v>
      </c>
      <c r="D25" s="2">
        <f>MACD!E25</f>
        <v>0</v>
      </c>
      <c r="E25" s="2">
        <f>MACD!F25</f>
        <v>0</v>
      </c>
      <c r="F25" s="2">
        <f>'Moving Avg'!D25</f>
        <v>0.79399999999999993</v>
      </c>
      <c r="G25" s="2">
        <f>'Moving Avg'!F25</f>
        <v>0.76400000000000001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WEAK</v>
      </c>
      <c r="L25" s="5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0.86</v>
      </c>
      <c r="C26" s="2">
        <f>RSI!I26</f>
        <v>67.567808531387413</v>
      </c>
      <c r="D26" s="2">
        <f>MACD!E26</f>
        <v>0</v>
      </c>
      <c r="E26" s="2">
        <f>MACD!F26</f>
        <v>0</v>
      </c>
      <c r="F26" s="2">
        <f>'Moving Avg'!D26</f>
        <v>0.81600000000000006</v>
      </c>
      <c r="G26" s="2">
        <f>'Moving Avg'!F26</f>
        <v>0.77200000000000002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0.85</v>
      </c>
      <c r="C27" s="2">
        <f>RSI!I27</f>
        <v>65.11018965657837</v>
      </c>
      <c r="D27" s="2">
        <f>MACD!E27</f>
        <v>1.2080248777746272E-2</v>
      </c>
      <c r="E27" s="2">
        <f>MACD!F27</f>
        <v>0</v>
      </c>
      <c r="F27" s="2">
        <f>'Moving Avg'!D27</f>
        <v>0.83199999999999985</v>
      </c>
      <c r="G27" s="2">
        <f>'Moving Avg'!F27</f>
        <v>0.78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0.83</v>
      </c>
      <c r="C28" s="2">
        <f>RSI!I28</f>
        <v>60.379960264690283</v>
      </c>
      <c r="D28" s="2">
        <f>MACD!E28</f>
        <v>1.0944957381301523E-2</v>
      </c>
      <c r="E28" s="2">
        <f>MACD!F28</f>
        <v>0</v>
      </c>
      <c r="F28" s="2">
        <f>'Moving Avg'!D28</f>
        <v>0.84000000000000008</v>
      </c>
      <c r="G28" s="2">
        <f>'Moving Avg'!F28</f>
        <v>0.78749999999999998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0.83</v>
      </c>
      <c r="C29" s="2">
        <f>RSI!I29</f>
        <v>60.379960264690283</v>
      </c>
      <c r="D29" s="2">
        <f>MACD!E29</f>
        <v>4.9734902486874288E-3</v>
      </c>
      <c r="E29" s="2">
        <f>MACD!F29</f>
        <v>0</v>
      </c>
      <c r="F29" s="2">
        <f>'Moving Avg'!D29</f>
        <v>0.84199999999999997</v>
      </c>
      <c r="G29" s="2">
        <f>'Moving Avg'!F29</f>
        <v>0.79549999999999987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</row>
    <row r="30" spans="1:12" ht="13.5" x14ac:dyDescent="0.25">
      <c r="A30" s="3">
        <f>RSI!A30</f>
        <v>42348</v>
      </c>
      <c r="B30" s="2">
        <f>RSI!B30</f>
        <v>0.8</v>
      </c>
      <c r="C30" s="2">
        <f>RSI!I30</f>
        <v>53.605105038798364</v>
      </c>
      <c r="D30" s="2">
        <f>MACD!E30</f>
        <v>-2.8386106700124536E-3</v>
      </c>
      <c r="E30" s="2">
        <f>MACD!F30</f>
        <v>0</v>
      </c>
      <c r="F30" s="2">
        <f>'Moving Avg'!D30</f>
        <v>0.83399999999999996</v>
      </c>
      <c r="G30" s="2">
        <f>'Moving Avg'!F30</f>
        <v>0.80199999999999994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BULLISH DIVERGENCE</v>
      </c>
    </row>
    <row r="31" spans="1:12" ht="13.5" x14ac:dyDescent="0.25">
      <c r="A31" s="3">
        <f>RSI!A31</f>
        <v>42349</v>
      </c>
      <c r="B31" s="2">
        <f>RSI!B31</f>
        <v>0.8</v>
      </c>
      <c r="C31" s="2">
        <f>RSI!I31</f>
        <v>53.605105038798357</v>
      </c>
      <c r="D31" s="2">
        <f>MACD!E31</f>
        <v>-8.072152863637494E-3</v>
      </c>
      <c r="E31" s="2">
        <f>MACD!F31</f>
        <v>0</v>
      </c>
      <c r="F31" s="2">
        <f>'Moving Avg'!D31</f>
        <v>0.82199999999999984</v>
      </c>
      <c r="G31" s="2">
        <f>'Moving Avg'!F31</f>
        <v>0.80649999999999999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0.81</v>
      </c>
      <c r="C32" s="2">
        <f>RSI!I32</f>
        <v>55.533892703069547</v>
      </c>
      <c r="D32" s="2">
        <f>MACD!E32</f>
        <v>-1.0314134321735335E-2</v>
      </c>
      <c r="E32" s="2">
        <f>MACD!F32</f>
        <v>0</v>
      </c>
      <c r="F32" s="2">
        <f>'Moving Avg'!D32</f>
        <v>0.81400000000000006</v>
      </c>
      <c r="G32" s="2">
        <f>'Moving Avg'!F32</f>
        <v>0.80999999999999994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0.83</v>
      </c>
      <c r="C33" s="2">
        <f>RSI!I33</f>
        <v>59.18827404444891</v>
      </c>
      <c r="D33" s="2">
        <f>MACD!E33</f>
        <v>-1.081353136928509E-2</v>
      </c>
      <c r="E33" s="2">
        <f>MACD!F33</f>
        <v>0</v>
      </c>
      <c r="F33" s="2">
        <f>'Moving Avg'!D33</f>
        <v>0.81399999999999983</v>
      </c>
      <c r="G33" s="2">
        <f>'Moving Avg'!F33</f>
        <v>0.8125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NEUTRAL</v>
      </c>
    </row>
    <row r="34" spans="1:12" ht="13.5" x14ac:dyDescent="0.25">
      <c r="A34" s="3">
        <f>RSI!A34</f>
        <v>42354</v>
      </c>
      <c r="B34" s="2">
        <f>RSI!B34</f>
        <v>0.82</v>
      </c>
      <c r="C34" s="2">
        <f>RSI!I34</f>
        <v>56.680031534142394</v>
      </c>
      <c r="D34" s="2">
        <f>MACD!E34</f>
        <v>-6.181280835379277E-3</v>
      </c>
      <c r="E34" s="2">
        <f>MACD!F34</f>
        <v>0</v>
      </c>
      <c r="F34" s="2">
        <f>'Moving Avg'!D34</f>
        <v>0.81200000000000006</v>
      </c>
      <c r="G34" s="2">
        <f>'Moving Avg'!F34</f>
        <v>0.8125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BULLISH DIVERGENCE</v>
      </c>
    </row>
    <row r="35" spans="1:12" ht="13.5" x14ac:dyDescent="0.25">
      <c r="A35" s="3">
        <f>RSI!A35</f>
        <v>42355</v>
      </c>
      <c r="B35" s="2">
        <f>RSI!B35</f>
        <v>0.82</v>
      </c>
      <c r="C35" s="2">
        <f>RSI!I35</f>
        <v>56.680031534142394</v>
      </c>
      <c r="D35" s="2">
        <f>MACD!E35</f>
        <v>5.9534030469376997E-4</v>
      </c>
      <c r="E35" s="2">
        <f>MACD!F35</f>
        <v>-1.0695192608467395E-3</v>
      </c>
      <c r="F35" s="2">
        <f>'Moving Avg'!D35</f>
        <v>0.81600000000000006</v>
      </c>
      <c r="G35" s="2">
        <f>'Moving Avg'!F35</f>
        <v>0.8105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0.82</v>
      </c>
      <c r="C36" s="2">
        <f>RSI!I36</f>
        <v>56.680031534142401</v>
      </c>
      <c r="D36" s="2">
        <f>MACD!E36</f>
        <v>9.202717661677573E-3</v>
      </c>
      <c r="E36" s="2">
        <f>MACD!F36</f>
        <v>9.8492812365812317E-4</v>
      </c>
      <c r="F36" s="2">
        <f>'Moving Avg'!D36</f>
        <v>0.82</v>
      </c>
      <c r="G36" s="2">
        <f>'Moving Avg'!F36</f>
        <v>0.80900000000000016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0.8</v>
      </c>
      <c r="C37" s="2">
        <f>RSI!I37</f>
        <v>51.254414107290387</v>
      </c>
      <c r="D37" s="2">
        <f>MACD!E37</f>
        <v>1.6240375503625781E-2</v>
      </c>
      <c r="E37" s="2">
        <f>MACD!F37</f>
        <v>4.036017599651655E-3</v>
      </c>
      <c r="F37" s="2">
        <f>'Moving Avg'!D37</f>
        <v>0.81799999999999995</v>
      </c>
      <c r="G37" s="2">
        <f>'Moving Avg'!F37</f>
        <v>0.80750000000000011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BULLISH DIVERGENCE</v>
      </c>
    </row>
    <row r="38" spans="1:12" ht="13.5" x14ac:dyDescent="0.25">
      <c r="A38" s="3">
        <f>RSI!A38</f>
        <v>42360</v>
      </c>
      <c r="B38" s="2">
        <f>RSI!B38</f>
        <v>0.81</v>
      </c>
      <c r="C38" s="2">
        <f>RSI!I38</f>
        <v>53.643775433305386</v>
      </c>
      <c r="D38" s="2">
        <f>MACD!E38</f>
        <v>1.8321271243002424E-2</v>
      </c>
      <c r="E38" s="2">
        <f>MACD!F38</f>
        <v>6.8930683283218094E-3</v>
      </c>
      <c r="F38" s="2">
        <f>'Moving Avg'!D38</f>
        <v>0.81400000000000006</v>
      </c>
      <c r="G38" s="2">
        <f>'Moving Avg'!F38</f>
        <v>0.80800000000000016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BULLISH DIVERGENCE</v>
      </c>
    </row>
    <row r="39" spans="1:12" ht="13.5" x14ac:dyDescent="0.25">
      <c r="A39" s="3">
        <f>RSI!A39</f>
        <v>42361</v>
      </c>
      <c r="B39" s="2">
        <f>RSI!B39</f>
        <v>0.8</v>
      </c>
      <c r="C39" s="2">
        <f>RSI!I39</f>
        <v>50.954038364046518</v>
      </c>
      <c r="D39" s="2">
        <f>MACD!E39</f>
        <v>2.0711474215528436E-2</v>
      </c>
      <c r="E39" s="2">
        <f>MACD!F39</f>
        <v>9.6567495057631354E-3</v>
      </c>
      <c r="F39" s="2">
        <f>'Moving Avg'!D39</f>
        <v>0.80999999999999994</v>
      </c>
      <c r="G39" s="2">
        <f>'Moving Avg'!F39</f>
        <v>0.80950000000000022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BULLISH DIVERGENCE</v>
      </c>
    </row>
    <row r="40" spans="1:12" ht="13.5" x14ac:dyDescent="0.25">
      <c r="A40" s="3">
        <f>RSI!A40</f>
        <v>42363</v>
      </c>
      <c r="B40" s="2">
        <f>RSI!B40</f>
        <v>0.79</v>
      </c>
      <c r="C40" s="2">
        <f>RSI!I40</f>
        <v>48.34359589163072</v>
      </c>
      <c r="D40" s="2">
        <f>MACD!E40</f>
        <v>1.8815348633142492E-2</v>
      </c>
      <c r="E40" s="2">
        <f>MACD!F40</f>
        <v>1.1488469331239006E-2</v>
      </c>
      <c r="F40" s="2">
        <f>'Moving Avg'!D40</f>
        <v>0.80400000000000005</v>
      </c>
      <c r="G40" s="2">
        <f>'Moving Avg'!F40</f>
        <v>0.81200000000000028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BULLISH DIVERGENCE</v>
      </c>
    </row>
    <row r="41" spans="1:12" ht="13.5" x14ac:dyDescent="0.25">
      <c r="A41" s="3">
        <f>RSI!A41</f>
        <v>42366</v>
      </c>
      <c r="B41" s="2">
        <f>RSI!B41</f>
        <v>0.8</v>
      </c>
      <c r="C41" s="2">
        <f>RSI!I41</f>
        <v>51.044573825441617</v>
      </c>
      <c r="D41" s="2">
        <f>MACD!E41</f>
        <v>1.6488579602690345E-2</v>
      </c>
      <c r="E41" s="2">
        <f>MACD!F41</f>
        <v>1.2488491385529274E-2</v>
      </c>
      <c r="F41" s="2">
        <f>'Moving Avg'!D41</f>
        <v>0.8</v>
      </c>
      <c r="G41" s="2">
        <f>'Moving Avg'!F41</f>
        <v>0.81450000000000011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BULLISH DIVERGENCE</v>
      </c>
    </row>
    <row r="42" spans="1:12" ht="13.5" x14ac:dyDescent="0.25">
      <c r="A42" s="3">
        <f>RSI!A42</f>
        <v>42367</v>
      </c>
      <c r="B42" s="2">
        <f>RSI!B42</f>
        <v>0.81</v>
      </c>
      <c r="C42" s="2">
        <f>RSI!I42</f>
        <v>53.654277548181248</v>
      </c>
      <c r="D42" s="2">
        <f>MACD!E42</f>
        <v>1.5275429170254151E-2</v>
      </c>
      <c r="E42" s="2">
        <f>MACD!F42</f>
        <v>1.3045878942474252E-2</v>
      </c>
      <c r="F42" s="2">
        <f>'Moving Avg'!D42</f>
        <v>0.80199999999999994</v>
      </c>
      <c r="G42" s="2">
        <f>'Moving Avg'!F42</f>
        <v>0.81650000000000011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0.81</v>
      </c>
      <c r="C43" s="2">
        <f>RSI!I43</f>
        <v>53.654277548181248</v>
      </c>
      <c r="D43" s="2">
        <f>MACD!E43</f>
        <v>1.7227799296747004E-2</v>
      </c>
      <c r="E43" s="2">
        <f>MACD!F43</f>
        <v>1.3882263013328804E-2</v>
      </c>
      <c r="F43" s="2">
        <f>'Moving Avg'!D43</f>
        <v>0.80199999999999994</v>
      </c>
      <c r="G43" s="2">
        <f>'Moving Avg'!F43</f>
        <v>0.81750000000000023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NEUTRAL</v>
      </c>
    </row>
    <row r="44" spans="1:12" ht="13.5" x14ac:dyDescent="0.25">
      <c r="A44" s="3">
        <f>RSI!A44</f>
        <v>42369</v>
      </c>
      <c r="B44" s="2">
        <f>RSI!B44</f>
        <v>0.8</v>
      </c>
      <c r="C44" s="2">
        <f>RSI!I44</f>
        <v>50.530274874229647</v>
      </c>
      <c r="D44" s="2">
        <f>MACD!E44</f>
        <v>1.7991305244321354E-2</v>
      </c>
      <c r="E44" s="2">
        <f>MACD!F44</f>
        <v>1.4704071459527315E-2</v>
      </c>
      <c r="F44" s="2">
        <f>'Moving Avg'!D44</f>
        <v>0.80200000000000016</v>
      </c>
      <c r="G44" s="2">
        <f>'Moving Avg'!F44</f>
        <v>0.81650000000000023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NEUTRAL</v>
      </c>
    </row>
    <row r="45" spans="1:12" ht="13.5" x14ac:dyDescent="0.25">
      <c r="A45" s="3">
        <f>RSI!A45</f>
        <v>42373</v>
      </c>
      <c r="B45" s="2">
        <f>RSI!B45</f>
        <v>0.81</v>
      </c>
      <c r="C45" s="2">
        <f>RSI!I45</f>
        <v>53.449174214236805</v>
      </c>
      <c r="D45" s="2">
        <f>MACD!E45</f>
        <v>1.7871644032371625E-2</v>
      </c>
      <c r="E45" s="2">
        <f>MACD!F45</f>
        <v>1.5337585974096178E-2</v>
      </c>
      <c r="F45" s="2">
        <f>'Moving Avg'!D45</f>
        <v>0.80599999999999983</v>
      </c>
      <c r="G45" s="2">
        <f>'Moving Avg'!F45</f>
        <v>0.81500000000000017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0.82</v>
      </c>
      <c r="C46" s="2">
        <f>RSI!I46</f>
        <v>56.230403823240856</v>
      </c>
      <c r="D46" s="2">
        <f>MACD!E46</f>
        <v>1.6947446284748535E-2</v>
      </c>
      <c r="E46" s="2">
        <f>MACD!F46</f>
        <v>1.5659558036226651E-2</v>
      </c>
      <c r="F46" s="2">
        <f>'Moving Avg'!D46</f>
        <v>0.80999999999999994</v>
      </c>
      <c r="G46" s="2">
        <f>'Moving Avg'!F46</f>
        <v>0.81300000000000028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0.8</v>
      </c>
      <c r="C47" s="2">
        <f>RSI!I47</f>
        <v>49.819444589826162</v>
      </c>
      <c r="D47" s="2">
        <f>MACD!E47</f>
        <v>1.4434784843907145E-2</v>
      </c>
      <c r="E47" s="2">
        <f>MACD!F47</f>
        <v>1.5414603397762751E-2</v>
      </c>
      <c r="F47" s="2">
        <f>'Moving Avg'!D47</f>
        <v>0.80800000000000005</v>
      </c>
      <c r="G47" s="2">
        <f>'Moving Avg'!F47</f>
        <v>0.81050000000000022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0.8</v>
      </c>
      <c r="C48" s="2">
        <f>RSI!I48</f>
        <v>49.819444589826169</v>
      </c>
      <c r="D48" s="2">
        <f>MACD!E48</f>
        <v>1.3840138018816006E-2</v>
      </c>
      <c r="E48" s="2">
        <f>MACD!F48</f>
        <v>1.5099710321973403E-2</v>
      </c>
      <c r="F48" s="2">
        <f>'Moving Avg'!D48</f>
        <v>0.80600000000000005</v>
      </c>
      <c r="G48" s="2">
        <f>'Moving Avg'!F48</f>
        <v>0.80900000000000016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WEAK</v>
      </c>
      <c r="L48" s="5" t="str">
        <f>OBV!H48</f>
        <v>CONFIRMED BEARISH</v>
      </c>
    </row>
    <row r="49" spans="1:12" ht="13.5" x14ac:dyDescent="0.25">
      <c r="A49" s="3">
        <f>RSI!A49</f>
        <v>42377</v>
      </c>
      <c r="B49" s="2">
        <f>RSI!B49</f>
        <v>0.78</v>
      </c>
      <c r="C49" s="2">
        <f>RSI!I49</f>
        <v>44.001274236946387</v>
      </c>
      <c r="D49" s="2">
        <f>MACD!E49</f>
        <v>1.3273504318031537E-2</v>
      </c>
      <c r="E49" s="2">
        <f>MACD!F49</f>
        <v>1.4734469121185031E-2</v>
      </c>
      <c r="F49" s="2">
        <f>'Moving Avg'!D49</f>
        <v>0.80199999999999994</v>
      </c>
      <c r="G49" s="2">
        <f>'Moving Avg'!F49</f>
        <v>0.80650000000000033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0.76</v>
      </c>
      <c r="C50" s="2">
        <f>RSI!I50</f>
        <v>39.085540441507185</v>
      </c>
      <c r="D50" s="2">
        <f>MACD!E50</f>
        <v>1.2849235699832651E-2</v>
      </c>
      <c r="E50" s="2">
        <f>MACD!F50</f>
        <v>1.4357422436914555E-2</v>
      </c>
      <c r="F50" s="2">
        <f>'Moving Avg'!D50</f>
        <v>0.79200000000000004</v>
      </c>
      <c r="G50" s="2">
        <f>'Moving Avg'!F50</f>
        <v>0.80450000000000021</v>
      </c>
      <c r="H50" s="2">
        <f>'Moving Avg'!G50</f>
        <v>0.78346938775510189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0.75</v>
      </c>
      <c r="C51" s="2">
        <f>RSI!I51</f>
        <v>36.867731132033398</v>
      </c>
      <c r="D51" s="2">
        <f>MACD!E51</f>
        <v>1.4991484096402274E-2</v>
      </c>
      <c r="E51" s="2">
        <f>MACD!F51</f>
        <v>1.4484234768812099E-2</v>
      </c>
      <c r="F51" s="2">
        <f>'Moving Avg'!D51</f>
        <v>0.77799999999999991</v>
      </c>
      <c r="G51" s="2">
        <f>'Moving Avg'!F51</f>
        <v>0.80200000000000016</v>
      </c>
      <c r="H51" s="2">
        <f>'Moving Avg'!G51</f>
        <v>0.78279999999999983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0.73</v>
      </c>
      <c r="C52" s="2">
        <f>RSI!I52</f>
        <v>32.852659545947986</v>
      </c>
      <c r="D52" s="2">
        <f>MACD!E52</f>
        <v>2.0088784303442409E-2</v>
      </c>
      <c r="E52" s="2">
        <f>MACD!F52</f>
        <v>1.5605144675738161E-2</v>
      </c>
      <c r="F52" s="2">
        <f>'Moving Avg'!D52</f>
        <v>0.76400000000000001</v>
      </c>
      <c r="G52" s="2">
        <f>'Moving Avg'!F52</f>
        <v>0.79800000000000015</v>
      </c>
      <c r="H52" s="2">
        <f>'Moving Avg'!G52</f>
        <v>0.7829999999999997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0.72</v>
      </c>
      <c r="C53" s="2">
        <f>RSI!I53</f>
        <v>31.032860717240752</v>
      </c>
      <c r="D53" s="2">
        <f>MACD!E53</f>
        <v>2.5505885214331947E-2</v>
      </c>
      <c r="E53" s="2">
        <f>MACD!F53</f>
        <v>1.758529278345692E-2</v>
      </c>
      <c r="F53" s="2">
        <f>'Moving Avg'!D53</f>
        <v>0.748</v>
      </c>
      <c r="G53" s="2">
        <f>'Moving Avg'!F53</f>
        <v>0.7925000000000002</v>
      </c>
      <c r="H53" s="2">
        <f>'Moving Avg'!G53</f>
        <v>0.7829999999999997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0.73</v>
      </c>
      <c r="C54" s="2">
        <f>RSI!I54</f>
        <v>34.915399266095605</v>
      </c>
      <c r="D54" s="2">
        <f>MACD!E54</f>
        <v>2.8205825982529409E-2</v>
      </c>
      <c r="E54" s="2">
        <f>MACD!F54</f>
        <v>1.9709399423271417E-2</v>
      </c>
      <c r="F54" s="2">
        <f>'Moving Avg'!D54</f>
        <v>0.73799999999999999</v>
      </c>
      <c r="G54" s="2">
        <f>'Moving Avg'!F54</f>
        <v>0.78800000000000014</v>
      </c>
      <c r="H54" s="2">
        <f>'Moving Avg'!G54</f>
        <v>0.78339999999999965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0.75</v>
      </c>
      <c r="C55" s="2">
        <f>RSI!I55</f>
        <v>41.953627239395352</v>
      </c>
      <c r="D55" s="2">
        <f>MACD!E55</f>
        <v>3.0854431131601023E-2</v>
      </c>
      <c r="E55" s="2">
        <f>MACD!F55</f>
        <v>2.193840576493734E-2</v>
      </c>
      <c r="F55" s="2">
        <f>'Moving Avg'!D55</f>
        <v>0.73599999999999999</v>
      </c>
      <c r="G55" s="2">
        <f>'Moving Avg'!F55</f>
        <v>0.7845000000000002</v>
      </c>
      <c r="H55" s="2">
        <f>'Moving Avg'!G55</f>
        <v>0.78439999999999954</v>
      </c>
      <c r="I55" s="2">
        <f>'Moving Avg'!H55</f>
        <v>0</v>
      </c>
      <c r="J55" s="5" t="str">
        <f>OBV!F55</f>
        <v>BULLISH</v>
      </c>
      <c r="K55" s="5" t="str">
        <f>OBV!G55</f>
        <v>WEAK</v>
      </c>
      <c r="L55" s="5" t="str">
        <f>OBV!H55</f>
        <v>BULLISH DIVERGENCE</v>
      </c>
    </row>
    <row r="56" spans="1:12" ht="13.5" x14ac:dyDescent="0.25">
      <c r="A56" s="3">
        <f>RSI!A56</f>
        <v>42389</v>
      </c>
      <c r="B56" s="2">
        <f>RSI!B56</f>
        <v>0.72</v>
      </c>
      <c r="C56" s="2">
        <f>RSI!I56</f>
        <v>35.714723077143518</v>
      </c>
      <c r="D56" s="2">
        <f>MACD!E56</f>
        <v>3.7022376121539247E-2</v>
      </c>
      <c r="E56" s="2">
        <f>MACD!F56</f>
        <v>2.4955199836257724E-2</v>
      </c>
      <c r="F56" s="2">
        <f>'Moving Avg'!D56</f>
        <v>0.72999999999999987</v>
      </c>
      <c r="G56" s="2">
        <f>'Moving Avg'!F56</f>
        <v>0.77950000000000019</v>
      </c>
      <c r="H56" s="2">
        <f>'Moving Avg'!G56</f>
        <v>0.78479999999999961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BULLISH DIVERGENCE</v>
      </c>
    </row>
    <row r="57" spans="1:12" ht="13.5" x14ac:dyDescent="0.25">
      <c r="A57" s="3">
        <f>RSI!A57</f>
        <v>42390</v>
      </c>
      <c r="B57" s="2">
        <f>RSI!B57</f>
        <v>0.7</v>
      </c>
      <c r="C57" s="2">
        <f>RSI!I57</f>
        <v>32.269449021757566</v>
      </c>
      <c r="D57" s="2">
        <f>MACD!E57</f>
        <v>4.0977063778937728E-2</v>
      </c>
      <c r="E57" s="2">
        <f>MACD!F57</f>
        <v>2.8159572624793728E-2</v>
      </c>
      <c r="F57" s="2">
        <f>'Moving Avg'!D57</f>
        <v>0.72399999999999998</v>
      </c>
      <c r="G57" s="2">
        <f>'Moving Avg'!F57</f>
        <v>0.77450000000000008</v>
      </c>
      <c r="H57" s="2">
        <f>'Moving Avg'!G57</f>
        <v>0.7849999999999997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BULLISH DIVERGENCE</v>
      </c>
    </row>
    <row r="58" spans="1:12" ht="13.5" x14ac:dyDescent="0.25">
      <c r="A58" s="3">
        <f>RSI!A58</f>
        <v>42391</v>
      </c>
      <c r="B58" s="2">
        <f>RSI!B58</f>
        <v>0.69</v>
      </c>
      <c r="C58" s="2">
        <f>RSI!I58</f>
        <v>30.676028846117774</v>
      </c>
      <c r="D58" s="2">
        <f>MACD!E58</f>
        <v>4.5488832584261951E-2</v>
      </c>
      <c r="E58" s="2">
        <f>MACD!F58</f>
        <v>3.1625424616687374E-2</v>
      </c>
      <c r="F58" s="2">
        <f>'Moving Avg'!D58</f>
        <v>0.71800000000000008</v>
      </c>
      <c r="G58" s="2">
        <f>'Moving Avg'!F58</f>
        <v>0.76849999999999996</v>
      </c>
      <c r="H58" s="2">
        <f>'Moving Avg'!G58</f>
        <v>0.78519999999999968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BULLISH DIVERGENCE</v>
      </c>
    </row>
    <row r="59" spans="1:12" ht="13.5" x14ac:dyDescent="0.25">
      <c r="A59" s="3">
        <f>RSI!A59</f>
        <v>42394</v>
      </c>
      <c r="B59" s="2">
        <f>RSI!B59</f>
        <v>0.67</v>
      </c>
      <c r="C59" s="2">
        <f>RSI!I59</f>
        <v>27.727139305548349</v>
      </c>
      <c r="D59" s="2">
        <f>MACD!E59</f>
        <v>4.8163422587473192E-2</v>
      </c>
      <c r="E59" s="2">
        <f>MACD!F59</f>
        <v>3.4933024210844543E-2</v>
      </c>
      <c r="F59" s="2">
        <f>'Moving Avg'!D59</f>
        <v>0.70599999999999996</v>
      </c>
      <c r="G59" s="2">
        <f>'Moving Avg'!F59</f>
        <v>0.76200000000000001</v>
      </c>
      <c r="H59" s="2">
        <f>'Moving Avg'!G59</f>
        <v>0.78519999999999968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BULLISH DIVERGENCE</v>
      </c>
    </row>
    <row r="60" spans="1:12" ht="13.5" x14ac:dyDescent="0.25">
      <c r="A60" s="3">
        <f>RSI!A60</f>
        <v>42395</v>
      </c>
      <c r="B60" s="2">
        <f>RSI!B60</f>
        <v>0.66</v>
      </c>
      <c r="C60" s="2">
        <f>RSI!I60</f>
        <v>26.362551468651048</v>
      </c>
      <c r="D60" s="2">
        <f>MACD!E60</f>
        <v>4.8627407090416797E-2</v>
      </c>
      <c r="E60" s="2">
        <f>MACD!F60</f>
        <v>3.7671900786758999E-2</v>
      </c>
      <c r="F60" s="2">
        <f>'Moving Avg'!D60</f>
        <v>0.68799999999999994</v>
      </c>
      <c r="G60" s="2">
        <f>'Moving Avg'!F60</f>
        <v>0.75549999999999995</v>
      </c>
      <c r="H60" s="2">
        <f>'Moving Avg'!G60</f>
        <v>0.7849999999999997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0.68</v>
      </c>
      <c r="C61" s="2">
        <f>RSI!I61</f>
        <v>33.4201055222684</v>
      </c>
      <c r="D61" s="2">
        <f>MACD!E61</f>
        <v>4.655642734667842E-2</v>
      </c>
      <c r="E61" s="2">
        <f>MACD!F61</f>
        <v>3.9448806098742885E-2</v>
      </c>
      <c r="F61" s="2">
        <f>'Moving Avg'!D61</f>
        <v>0.68</v>
      </c>
      <c r="G61" s="2">
        <f>'Moving Avg'!F61</f>
        <v>0.74950000000000006</v>
      </c>
      <c r="H61" s="2">
        <f>'Moving Avg'!G61</f>
        <v>0.78439999999999988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0.68</v>
      </c>
      <c r="C62" s="2">
        <f>RSI!I62</f>
        <v>33.420105522268415</v>
      </c>
      <c r="D62" s="2">
        <f>MACD!E62</f>
        <v>4.2124105013587765E-2</v>
      </c>
      <c r="E62" s="2">
        <f>MACD!F62</f>
        <v>3.9983865881711864E-2</v>
      </c>
      <c r="F62" s="2">
        <f>'Moving Avg'!D62</f>
        <v>0.67600000000000005</v>
      </c>
      <c r="G62" s="2">
        <f>'Moving Avg'!F62</f>
        <v>0.74299999999999999</v>
      </c>
      <c r="H62" s="2">
        <f>'Moving Avg'!G62</f>
        <v>0.78319999999999979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0.66</v>
      </c>
      <c r="C63" s="2">
        <f>RSI!I63</f>
        <v>30.076935720276282</v>
      </c>
      <c r="D63" s="2">
        <f>MACD!E63</f>
        <v>3.8684261533091235E-2</v>
      </c>
      <c r="E63" s="2">
        <f>MACD!F63</f>
        <v>3.9723945011987741E-2</v>
      </c>
      <c r="F63" s="2">
        <f>'Moving Avg'!D63</f>
        <v>0.67000000000000015</v>
      </c>
      <c r="G63" s="2">
        <f>'Moving Avg'!F63</f>
        <v>0.73549999999999993</v>
      </c>
      <c r="H63" s="2">
        <f>'Moving Avg'!G63</f>
        <v>0.78079999999999983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0.65</v>
      </c>
      <c r="C64" s="2">
        <f>RSI!I64</f>
        <v>28.539652163499653</v>
      </c>
      <c r="D64" s="2">
        <f>MACD!E64</f>
        <v>3.8511344144860793E-2</v>
      </c>
      <c r="E64" s="2">
        <f>MACD!F64</f>
        <v>3.9481424838562353E-2</v>
      </c>
      <c r="F64" s="2">
        <f>'Moving Avg'!D64</f>
        <v>0.66600000000000004</v>
      </c>
      <c r="G64" s="2">
        <f>'Moving Avg'!F64</f>
        <v>0.72799999999999998</v>
      </c>
      <c r="H64" s="2">
        <f>'Moving Avg'!G64</f>
        <v>0.77739999999999976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0.65</v>
      </c>
      <c r="C65" s="2">
        <f>RSI!I65</f>
        <v>28.539652163499653</v>
      </c>
      <c r="D65" s="2">
        <f>MACD!E65</f>
        <v>4.1925595830493823E-2</v>
      </c>
      <c r="E65" s="2">
        <f>MACD!F65</f>
        <v>3.9970259036948647E-2</v>
      </c>
      <c r="F65" s="2">
        <f>'Moving Avg'!D65</f>
        <v>0.66399999999999992</v>
      </c>
      <c r="G65" s="2">
        <f>'Moving Avg'!F65</f>
        <v>0.72</v>
      </c>
      <c r="H65" s="2">
        <f>'Moving Avg'!G65</f>
        <v>0.77319999999999989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0.68</v>
      </c>
      <c r="C66" s="2">
        <f>RSI!I66</f>
        <v>39.328936182432784</v>
      </c>
      <c r="D66" s="2">
        <f>MACD!E66</f>
        <v>3.8424789079003929E-2</v>
      </c>
      <c r="E66" s="2">
        <f>MACD!F66</f>
        <v>3.9661165045359707E-2</v>
      </c>
      <c r="F66" s="2">
        <f>'Moving Avg'!D66</f>
        <v>0.66400000000000003</v>
      </c>
      <c r="G66" s="2">
        <f>'Moving Avg'!F66</f>
        <v>0.71299999999999986</v>
      </c>
      <c r="H66" s="2">
        <f>'Moving Avg'!G66</f>
        <v>0.76979999999999993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NEUTRAL</v>
      </c>
    </row>
    <row r="67" spans="1:12" ht="13.5" x14ac:dyDescent="0.25">
      <c r="A67" s="3">
        <f>RSI!A67</f>
        <v>42404</v>
      </c>
      <c r="B67" s="2">
        <f>RSI!B67</f>
        <v>0.66</v>
      </c>
      <c r="C67" s="2">
        <f>RSI!I67</f>
        <v>35.482686940083966</v>
      </c>
      <c r="D67" s="2">
        <f>MACD!E67</f>
        <v>3.4104501292748335E-2</v>
      </c>
      <c r="E67" s="2">
        <f>MACD!F67</f>
        <v>3.8549832294837431E-2</v>
      </c>
      <c r="F67" s="2">
        <f>'Moving Avg'!D67</f>
        <v>0.66</v>
      </c>
      <c r="G67" s="2">
        <f>'Moving Avg'!F67</f>
        <v>0.70599999999999996</v>
      </c>
      <c r="H67" s="2">
        <f>'Moving Avg'!G67</f>
        <v>0.76639999999999975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0.66</v>
      </c>
      <c r="C68" s="2">
        <f>RSI!I68</f>
        <v>35.482686940083966</v>
      </c>
      <c r="D68" s="2">
        <f>MACD!E68</f>
        <v>2.9248384066562383E-2</v>
      </c>
      <c r="E68" s="2">
        <f>MACD!F68</f>
        <v>3.6689542649182422E-2</v>
      </c>
      <c r="F68" s="2">
        <f>'Moving Avg'!D68</f>
        <v>0.66</v>
      </c>
      <c r="G68" s="2">
        <f>'Moving Avg'!F68</f>
        <v>0.69900000000000007</v>
      </c>
      <c r="H68" s="2">
        <f>'Moving Avg'!G68</f>
        <v>0.76359999999999972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NEUTRAL</v>
      </c>
    </row>
    <row r="69" spans="1:12" ht="13.5" x14ac:dyDescent="0.25">
      <c r="A69" s="3">
        <f>RSI!A69</f>
        <v>42408</v>
      </c>
      <c r="B69" s="2">
        <f>RSI!B69</f>
        <v>0.65</v>
      </c>
      <c r="C69" s="2">
        <f>RSI!I69</f>
        <v>33.57843234521971</v>
      </c>
      <c r="D69" s="2">
        <f>MACD!E69</f>
        <v>2.3116116905686601E-2</v>
      </c>
      <c r="E69" s="2">
        <f>MACD!F69</f>
        <v>3.3974857500483256E-2</v>
      </c>
      <c r="F69" s="2">
        <f>'Moving Avg'!D69</f>
        <v>0.66</v>
      </c>
      <c r="G69" s="2">
        <f>'Moving Avg'!F69</f>
        <v>0.6925</v>
      </c>
      <c r="H69" s="2">
        <f>'Moving Avg'!G69</f>
        <v>0.76119999999999977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NEUTRAL</v>
      </c>
    </row>
    <row r="70" spans="1:12" ht="13.5" x14ac:dyDescent="0.25">
      <c r="A70" s="3">
        <f>RSI!A70</f>
        <v>42409</v>
      </c>
      <c r="B70" s="2">
        <f>RSI!B70</f>
        <v>0.67</v>
      </c>
      <c r="C70" s="2">
        <f>RSI!I70</f>
        <v>40.460634053996522</v>
      </c>
      <c r="D70" s="2">
        <f>MACD!E70</f>
        <v>1.5256179763625255E-2</v>
      </c>
      <c r="E70" s="2">
        <f>MACD!F70</f>
        <v>3.0231121953111659E-2</v>
      </c>
      <c r="F70" s="2">
        <f>'Moving Avg'!D70</f>
        <v>0.66399999999999992</v>
      </c>
      <c r="G70" s="2">
        <f>'Moving Avg'!F70</f>
        <v>0.68800000000000006</v>
      </c>
      <c r="H70" s="2">
        <f>'Moving Avg'!G70</f>
        <v>0.75979999999999992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BEARISH DIVERGENCE</v>
      </c>
    </row>
    <row r="71" spans="1:12" ht="13.5" x14ac:dyDescent="0.25">
      <c r="A71" s="3">
        <f>RSI!A71</f>
        <v>42410</v>
      </c>
      <c r="B71" s="2">
        <f>RSI!B71</f>
        <v>0.67</v>
      </c>
      <c r="C71" s="2">
        <f>RSI!I71</f>
        <v>40.460634053996522</v>
      </c>
      <c r="D71" s="2">
        <f>MACD!E71</f>
        <v>1.1887212717695328E-2</v>
      </c>
      <c r="E71" s="2">
        <f>MACD!F71</f>
        <v>2.6562340106028395E-2</v>
      </c>
      <c r="F71" s="2">
        <f>'Moving Avg'!D71</f>
        <v>0.66200000000000003</v>
      </c>
      <c r="G71" s="2">
        <f>'Moving Avg'!F71</f>
        <v>0.68399999999999994</v>
      </c>
      <c r="H71" s="2">
        <f>'Moving Avg'!G71</f>
        <v>0.75819999999999999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0.65</v>
      </c>
      <c r="C72" s="2">
        <f>RSI!I72</f>
        <v>36.120158720958543</v>
      </c>
      <c r="D72" s="2">
        <f>MACD!E72</f>
        <v>1.0707683405725255E-2</v>
      </c>
      <c r="E72" s="2">
        <f>MACD!F72</f>
        <v>2.3391408765967767E-2</v>
      </c>
      <c r="F72" s="2">
        <f>'Moving Avg'!D72</f>
        <v>0.65999999999999992</v>
      </c>
      <c r="G72" s="2">
        <f>'Moving Avg'!F72</f>
        <v>0.68</v>
      </c>
      <c r="H72" s="2">
        <f>'Moving Avg'!G72</f>
        <v>0.75580000000000003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0.66</v>
      </c>
      <c r="C73" s="2">
        <f>RSI!I73</f>
        <v>39.608622603709662</v>
      </c>
      <c r="D73" s="2">
        <f>MACD!E73</f>
        <v>6.185742395996785E-3</v>
      </c>
      <c r="E73" s="2">
        <f>MACD!F73</f>
        <v>1.9950275491973573E-2</v>
      </c>
      <c r="F73" s="2">
        <f>'Moving Avg'!D73</f>
        <v>0.66</v>
      </c>
      <c r="G73" s="2">
        <f>'Moving Avg'!F73</f>
        <v>0.67700000000000005</v>
      </c>
      <c r="H73" s="2">
        <f>'Moving Avg'!G73</f>
        <v>0.75319999999999998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NEUTRAL</v>
      </c>
    </row>
    <row r="74" spans="1:12" ht="13.5" x14ac:dyDescent="0.25">
      <c r="A74" s="3">
        <f>RSI!A74</f>
        <v>42415</v>
      </c>
      <c r="B74" s="2">
        <f>RSI!B74</f>
        <v>0.66</v>
      </c>
      <c r="C74" s="2">
        <f>RSI!I74</f>
        <v>39.608622603709662</v>
      </c>
      <c r="D74" s="2">
        <f>MACD!E74</f>
        <v>1.0339567912693859E-3</v>
      </c>
      <c r="E74" s="2">
        <f>MACD!F74</f>
        <v>1.6167011751832733E-2</v>
      </c>
      <c r="F74" s="2">
        <f>'Moving Avg'!D74</f>
        <v>0.66200000000000014</v>
      </c>
      <c r="G74" s="2">
        <f>'Moving Avg'!F74</f>
        <v>0.67349999999999999</v>
      </c>
      <c r="H74" s="2">
        <f>'Moving Avg'!G74</f>
        <v>0.74999999999999989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BEARISH DIVERGENCE</v>
      </c>
    </row>
    <row r="75" spans="1:12" ht="13.5" x14ac:dyDescent="0.25">
      <c r="A75" s="3">
        <f>RSI!A75</f>
        <v>42416</v>
      </c>
      <c r="B75" s="2">
        <f>RSI!B75</f>
        <v>0.66</v>
      </c>
      <c r="C75" s="2">
        <f>RSI!I75</f>
        <v>39.608622603709662</v>
      </c>
      <c r="D75" s="2">
        <f>MACD!E75</f>
        <v>-3.1280855690301035E-3</v>
      </c>
      <c r="E75" s="2">
        <f>MACD!F75</f>
        <v>1.2307992287660167E-2</v>
      </c>
      <c r="F75" s="2">
        <f>'Moving Avg'!D75</f>
        <v>0.66</v>
      </c>
      <c r="G75" s="2">
        <f>'Moving Avg'!F75</f>
        <v>0.66900000000000004</v>
      </c>
      <c r="H75" s="2">
        <f>'Moving Avg'!G75</f>
        <v>0.74639999999999984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0.65</v>
      </c>
      <c r="C76" s="2">
        <f>RSI!I76</f>
        <v>37.079563026758059</v>
      </c>
      <c r="D76" s="2">
        <f>MACD!E76</f>
        <v>-1.1111320271675051E-3</v>
      </c>
      <c r="E76" s="2">
        <f>MACD!F76</f>
        <v>9.6241674246946331E-3</v>
      </c>
      <c r="F76" s="2">
        <f>'Moving Avg'!D76</f>
        <v>0.65600000000000003</v>
      </c>
      <c r="G76" s="2">
        <f>'Moving Avg'!F76</f>
        <v>0.66550000000000009</v>
      </c>
      <c r="H76" s="2">
        <f>'Moving Avg'!G76</f>
        <v>0.74219999999999997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0.65</v>
      </c>
      <c r="C77" s="2">
        <f>RSI!I77</f>
        <v>37.079563026758059</v>
      </c>
      <c r="D77" s="2">
        <f>MACD!E77</f>
        <v>-2.2532780325210666E-3</v>
      </c>
      <c r="E77" s="2">
        <f>MACD!F77</f>
        <v>7.248678333251493E-3</v>
      </c>
      <c r="F77" s="2">
        <f>'Moving Avg'!D77</f>
        <v>0.65599999999999992</v>
      </c>
      <c r="G77" s="2">
        <f>'Moving Avg'!F77</f>
        <v>0.66300000000000014</v>
      </c>
      <c r="H77" s="2">
        <f>'Moving Avg'!G77</f>
        <v>0.73819999999999975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NEUTRAL</v>
      </c>
    </row>
    <row r="78" spans="1:12" ht="13.5" x14ac:dyDescent="0.25">
      <c r="A78" s="3">
        <f>RSI!A78</f>
        <v>42419</v>
      </c>
      <c r="B78" s="2">
        <f>RSI!B78</f>
        <v>0.63</v>
      </c>
      <c r="C78" s="2">
        <f>RSI!I78</f>
        <v>32.296326954942344</v>
      </c>
      <c r="D78" s="2">
        <f>MACD!E78</f>
        <v>-1.5270017913304734E-3</v>
      </c>
      <c r="E78" s="2">
        <f>MACD!F78</f>
        <v>5.4935423083351002E-3</v>
      </c>
      <c r="F78" s="2">
        <f>'Moving Avg'!D78</f>
        <v>0.65</v>
      </c>
      <c r="G78" s="2">
        <f>'Moving Avg'!F78</f>
        <v>0.66000000000000025</v>
      </c>
      <c r="H78" s="2">
        <f>'Moving Avg'!G78</f>
        <v>0.73419999999999985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0.66</v>
      </c>
      <c r="C79" s="2">
        <f>RSI!I79</f>
        <v>43.971696220908356</v>
      </c>
      <c r="D79" s="2">
        <f>MACD!E79</f>
        <v>-4.3593836332316283E-3</v>
      </c>
      <c r="E79" s="2">
        <f>MACD!F79</f>
        <v>3.5229571200217544E-3</v>
      </c>
      <c r="F79" s="2">
        <f>'Moving Avg'!D79</f>
        <v>0.65</v>
      </c>
      <c r="G79" s="2">
        <f>'Moving Avg'!F79</f>
        <v>0.6595000000000002</v>
      </c>
      <c r="H79" s="2">
        <f>'Moving Avg'!G79</f>
        <v>0.73079999999999989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NEUTRAL</v>
      </c>
    </row>
    <row r="80" spans="1:12" ht="13.5" x14ac:dyDescent="0.25">
      <c r="A80" s="3">
        <f>RSI!A80</f>
        <v>42423</v>
      </c>
      <c r="B80" s="2">
        <f>RSI!B80</f>
        <v>0.67</v>
      </c>
      <c r="C80" s="2">
        <f>RSI!I80</f>
        <v>47.237904384217885</v>
      </c>
      <c r="D80" s="2">
        <f>MACD!E80</f>
        <v>-4.3065844081315863E-3</v>
      </c>
      <c r="E80" s="2">
        <f>MACD!F80</f>
        <v>1.9570488143910861E-3</v>
      </c>
      <c r="F80" s="2">
        <f>'Moving Avg'!D80</f>
        <v>0.65200000000000002</v>
      </c>
      <c r="G80" s="2">
        <f>'Moving Avg'!F80</f>
        <v>0.66000000000000014</v>
      </c>
      <c r="H80" s="2">
        <f>'Moving Avg'!G80</f>
        <v>0.72819999999999996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42424</v>
      </c>
      <c r="B81" s="2">
        <f>RSI!B81</f>
        <v>0.66</v>
      </c>
      <c r="C81" s="2">
        <f>RSI!I81</f>
        <v>44.447492372807282</v>
      </c>
      <c r="D81" s="2">
        <f>MACD!E81</f>
        <v>-3.4753988681457404E-3</v>
      </c>
      <c r="E81" s="2">
        <f>MACD!F81</f>
        <v>8.7055927788372094E-4</v>
      </c>
      <c r="F81" s="2">
        <f>'Moving Avg'!D81</f>
        <v>0.65400000000000003</v>
      </c>
      <c r="G81" s="2">
        <f>'Moving Avg'!F81</f>
        <v>0.65900000000000014</v>
      </c>
      <c r="H81" s="2">
        <f>'Moving Avg'!G81</f>
        <v>0.72539999999999993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</row>
    <row r="82" spans="1:12" ht="13.5" x14ac:dyDescent="0.25">
      <c r="A82" s="3">
        <f>RSI!A82</f>
        <v>42425</v>
      </c>
      <c r="B82" s="2">
        <f>RSI!B82</f>
        <v>0.66</v>
      </c>
      <c r="C82" s="2">
        <f>RSI!I82</f>
        <v>44.447492372807282</v>
      </c>
      <c r="D82" s="2">
        <f>MACD!E82</f>
        <v>-5.7475424038474499E-3</v>
      </c>
      <c r="E82" s="2">
        <f>MACD!F82</f>
        <v>-4.530610584625132E-4</v>
      </c>
      <c r="F82" s="2">
        <f>'Moving Avg'!D82</f>
        <v>0.65600000000000003</v>
      </c>
      <c r="G82" s="2">
        <f>'Moving Avg'!F82</f>
        <v>0.65800000000000014</v>
      </c>
      <c r="H82" s="2">
        <f>'Moving Avg'!G82</f>
        <v>0.72239999999999993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</row>
    <row r="83" spans="1:12" ht="13.5" x14ac:dyDescent="0.25">
      <c r="A83" s="3">
        <f>RSI!A83</f>
        <v>42426</v>
      </c>
      <c r="B83" s="2">
        <f>RSI!B83</f>
        <v>0.65</v>
      </c>
      <c r="C83" s="2">
        <f>RSI!I83</f>
        <v>41.597680499414622</v>
      </c>
      <c r="D83" s="2">
        <f>MACD!E83</f>
        <v>-5.2969706166753339E-3</v>
      </c>
      <c r="E83" s="2">
        <f>MACD!F83</f>
        <v>-1.4218429701050774E-3</v>
      </c>
      <c r="F83" s="2">
        <f>'Moving Avg'!D83</f>
        <v>0.66</v>
      </c>
      <c r="G83" s="2">
        <f>'Moving Avg'!F83</f>
        <v>0.65750000000000008</v>
      </c>
      <c r="H83" s="2">
        <f>'Moving Avg'!G83</f>
        <v>0.71879999999999977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</row>
    <row r="84" spans="1:12" ht="13.5" x14ac:dyDescent="0.25">
      <c r="A84" s="3">
        <f>RSI!A84</f>
        <v>42429</v>
      </c>
      <c r="B84" s="2">
        <f>RSI!B84</f>
        <v>0.68</v>
      </c>
      <c r="C84" s="2">
        <f>RSI!I84</f>
        <v>51.619474028636617</v>
      </c>
      <c r="D84" s="2">
        <f>MACD!E84</f>
        <v>-6.9918563034586656E-3</v>
      </c>
      <c r="E84" s="2">
        <f>MACD!F84</f>
        <v>-2.5358456367757954E-3</v>
      </c>
      <c r="F84" s="2">
        <f>'Moving Avg'!D84</f>
        <v>0.66400000000000003</v>
      </c>
      <c r="G84" s="2">
        <f>'Moving Avg'!F84</f>
        <v>0.65900000000000014</v>
      </c>
      <c r="H84" s="2">
        <f>'Moving Avg'!G84</f>
        <v>0.71599999999999975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</row>
    <row r="85" spans="1:12" ht="13.5" x14ac:dyDescent="0.25">
      <c r="A85" s="3">
        <f>RSI!A85</f>
        <v>42430</v>
      </c>
      <c r="B85" s="2">
        <f>RSI!B85</f>
        <v>0.66</v>
      </c>
      <c r="C85" s="2">
        <f>RSI!I85</f>
        <v>45.957531310399183</v>
      </c>
      <c r="D85" s="2">
        <f>MACD!E85</f>
        <v>-6.9865176671384255E-3</v>
      </c>
      <c r="E85" s="2">
        <f>MACD!F85</f>
        <v>-3.4259800428483216E-3</v>
      </c>
      <c r="F85" s="2">
        <f>'Moving Avg'!D85</f>
        <v>0.66200000000000014</v>
      </c>
      <c r="G85" s="2">
        <f>'Moving Avg'!F85</f>
        <v>0.65950000000000009</v>
      </c>
      <c r="H85" s="2">
        <f>'Moving Avg'!G85</f>
        <v>0.71279999999999977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0.65</v>
      </c>
      <c r="C86" s="2">
        <f>RSI!I86</f>
        <v>43.394570429195198</v>
      </c>
      <c r="D86" s="2">
        <f>MACD!E86</f>
        <v>-7.7004373376324819E-3</v>
      </c>
      <c r="E86" s="2">
        <f>MACD!F86</f>
        <v>-4.2808715018051542E-3</v>
      </c>
      <c r="F86" s="2">
        <f>'Moving Avg'!D86</f>
        <v>0.66</v>
      </c>
      <c r="G86" s="2">
        <f>'Moving Avg'!F86</f>
        <v>0.65800000000000014</v>
      </c>
      <c r="H86" s="2">
        <f>'Moving Avg'!G86</f>
        <v>0.70939999999999981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0.64</v>
      </c>
      <c r="C87" s="2">
        <f>RSI!I87</f>
        <v>40.936038880811999</v>
      </c>
      <c r="D87" s="2">
        <f>MACD!E87</f>
        <v>-7.4312810984169531E-3</v>
      </c>
      <c r="E87" s="2">
        <f>MACD!F87</f>
        <v>-4.910953421127514E-3</v>
      </c>
      <c r="F87" s="2">
        <f>'Moving Avg'!D87</f>
        <v>0.65600000000000003</v>
      </c>
      <c r="G87" s="2">
        <f>'Moving Avg'!F87</f>
        <v>0.65700000000000014</v>
      </c>
      <c r="H87" s="2">
        <f>'Moving Avg'!G87</f>
        <v>0.70619999999999994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0.64</v>
      </c>
      <c r="C88" s="2">
        <f>RSI!I88</f>
        <v>40.936038880811999</v>
      </c>
      <c r="D88" s="2">
        <f>MACD!E88</f>
        <v>-1.0098679701898594E-2</v>
      </c>
      <c r="E88" s="2">
        <f>MACD!F88</f>
        <v>-5.9484986772817307E-3</v>
      </c>
      <c r="F88" s="2">
        <f>'Moving Avg'!D88</f>
        <v>0.65400000000000014</v>
      </c>
      <c r="G88" s="2">
        <f>'Moving Avg'!F88</f>
        <v>0.65600000000000014</v>
      </c>
      <c r="H88" s="2">
        <f>'Moving Avg'!G88</f>
        <v>0.70279999999999987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0.64</v>
      </c>
      <c r="C89" s="2">
        <f>RSI!I89</f>
        <v>40.936038880811999</v>
      </c>
      <c r="D89" s="2">
        <f>MACD!E89</f>
        <v>-7.5720127422115313E-3</v>
      </c>
      <c r="E89" s="2">
        <f>MACD!F89</f>
        <v>-6.273201490267691E-3</v>
      </c>
      <c r="F89" s="2">
        <f>'Moving Avg'!D89</f>
        <v>0.64600000000000013</v>
      </c>
      <c r="G89" s="2">
        <f>'Moving Avg'!F89</f>
        <v>0.65550000000000019</v>
      </c>
      <c r="H89" s="2">
        <f>'Moving Avg'!G89</f>
        <v>0.69959999999999989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0.63</v>
      </c>
      <c r="C90" s="2">
        <f>RSI!I90</f>
        <v>38.230787158241917</v>
      </c>
      <c r="D90" s="2">
        <f>MACD!E90</f>
        <v>-2.9990171157648904E-3</v>
      </c>
      <c r="E90" s="2">
        <f>MACD!F90</f>
        <v>-5.6183646153671312E-3</v>
      </c>
      <c r="F90" s="2">
        <f>'Moving Avg'!D90</f>
        <v>0.64</v>
      </c>
      <c r="G90" s="2">
        <f>'Moving Avg'!F90</f>
        <v>0.65350000000000019</v>
      </c>
      <c r="H90" s="2">
        <f>'Moving Avg'!G90</f>
        <v>0.69640000000000002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0.63</v>
      </c>
      <c r="C91" s="2">
        <f>RSI!I91</f>
        <v>38.230787158241924</v>
      </c>
      <c r="D91" s="2">
        <f>MACD!E91</f>
        <v>-4.6463003389618507E-4</v>
      </c>
      <c r="E91" s="2">
        <f>MACD!F91</f>
        <v>-4.5876176990729423E-3</v>
      </c>
      <c r="F91" s="2">
        <f>'Moving Avg'!D91</f>
        <v>0.6359999999999999</v>
      </c>
      <c r="G91" s="2">
        <f>'Moving Avg'!F91</f>
        <v>0.65150000000000019</v>
      </c>
      <c r="H91" s="2">
        <f>'Moving Avg'!G91</f>
        <v>0.69299999999999995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0.62</v>
      </c>
      <c r="C92" s="2">
        <f>RSI!I92</f>
        <v>35.509258941409328</v>
      </c>
      <c r="D92" s="2">
        <f>MACD!E92</f>
        <v>2.6089168824841025E-3</v>
      </c>
      <c r="E92" s="2">
        <f>MACD!F92</f>
        <v>-3.1483107827615332E-3</v>
      </c>
      <c r="F92" s="2">
        <f>'Moving Avg'!D92</f>
        <v>0.63200000000000001</v>
      </c>
      <c r="G92" s="2">
        <f>'Moving Avg'!F92</f>
        <v>0.65000000000000013</v>
      </c>
      <c r="H92" s="2">
        <f>'Moving Avg'!G92</f>
        <v>0.68919999999999992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0.6</v>
      </c>
      <c r="C93" s="2">
        <f>RSI!I93</f>
        <v>30.788584947173106</v>
      </c>
      <c r="D93" s="2">
        <f>MACD!E93</f>
        <v>5.3860956131810411E-3</v>
      </c>
      <c r="E93" s="2">
        <f>MACD!F93</f>
        <v>-1.4414295035730187E-3</v>
      </c>
      <c r="F93" s="2">
        <f>'Moving Avg'!D93</f>
        <v>0.624</v>
      </c>
      <c r="G93" s="2">
        <f>'Moving Avg'!F93</f>
        <v>0.64700000000000013</v>
      </c>
      <c r="H93" s="2">
        <f>'Moving Avg'!G93</f>
        <v>0.68500000000000005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0.63</v>
      </c>
      <c r="C94" s="2">
        <f>RSI!I94</f>
        <v>43.024268876377164</v>
      </c>
      <c r="D94" s="2">
        <f>MACD!E94</f>
        <v>1.0463530851041347E-2</v>
      </c>
      <c r="E94" s="2">
        <f>MACD!F94</f>
        <v>9.395625673498545E-4</v>
      </c>
      <c r="F94" s="2">
        <f>'Moving Avg'!D94</f>
        <v>0.622</v>
      </c>
      <c r="G94" s="2">
        <f>'Moving Avg'!F94</f>
        <v>0.64550000000000018</v>
      </c>
      <c r="H94" s="2">
        <f>'Moving Avg'!G94</f>
        <v>0.68159999999999998</v>
      </c>
      <c r="I94" s="2">
        <f>'Moving Avg'!H94</f>
        <v>0</v>
      </c>
      <c r="J94" s="5" t="str">
        <f>OBV!F94</f>
        <v>BEARISH</v>
      </c>
      <c r="K94" s="5" t="str">
        <f>OBV!G94</f>
        <v>WEAK</v>
      </c>
      <c r="L94" s="5" t="str">
        <f>OBV!H94</f>
        <v>CONFIRMED BEARISH</v>
      </c>
    </row>
    <row r="95" spans="1:12" ht="13.5" x14ac:dyDescent="0.25">
      <c r="A95" s="3">
        <f>RSI!A95</f>
        <v>42444</v>
      </c>
      <c r="B95" s="2">
        <f>RSI!B95</f>
        <v>0.64</v>
      </c>
      <c r="C95" s="2">
        <f>RSI!I95</f>
        <v>46.424291985670358</v>
      </c>
      <c r="D95" s="2">
        <f>MACD!E95</f>
        <v>1.1074472637387145E-2</v>
      </c>
      <c r="E95" s="2">
        <f>MACD!F95</f>
        <v>2.9665445813573128E-3</v>
      </c>
      <c r="F95" s="2">
        <f>'Moving Avg'!D95</f>
        <v>0.624</v>
      </c>
      <c r="G95" s="2">
        <f>'Moving Avg'!F95</f>
        <v>0.64450000000000007</v>
      </c>
      <c r="H95" s="2">
        <f>'Moving Avg'!G95</f>
        <v>0.67819999999999991</v>
      </c>
      <c r="I95" s="2">
        <f>'Moving Avg'!H95</f>
        <v>0</v>
      </c>
      <c r="J95" s="5" t="str">
        <f>OBV!F95</f>
        <v>BEARISH</v>
      </c>
      <c r="K95" s="5" t="str">
        <f>OBV!G95</f>
        <v>WEAK</v>
      </c>
      <c r="L95" s="5" t="str">
        <f>OBV!H95</f>
        <v>BEARISH DIVERGENCE</v>
      </c>
    </row>
    <row r="96" spans="1:12" ht="13.5" x14ac:dyDescent="0.25">
      <c r="A96" s="3">
        <f>RSI!A96</f>
        <v>42445</v>
      </c>
      <c r="B96" s="2">
        <f>RSI!B96</f>
        <v>0.62</v>
      </c>
      <c r="C96" s="2">
        <f>RSI!I96</f>
        <v>41.136935669396195</v>
      </c>
      <c r="D96" s="2">
        <f>MACD!E96</f>
        <v>1.1597866086662245E-2</v>
      </c>
      <c r="E96" s="2">
        <f>MACD!F96</f>
        <v>4.6928088824182996E-3</v>
      </c>
      <c r="F96" s="2">
        <f>'Moving Avg'!D96</f>
        <v>0.62200000000000011</v>
      </c>
      <c r="G96" s="2">
        <f>'Moving Avg'!F96</f>
        <v>0.64300000000000002</v>
      </c>
      <c r="H96" s="2">
        <f>'Moving Avg'!G96</f>
        <v>0.67419999999999991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CONFIRMED BEARISH</v>
      </c>
    </row>
    <row r="97" spans="1:12" ht="13.5" x14ac:dyDescent="0.25">
      <c r="A97" s="3">
        <f>RSI!A97</f>
        <v>42446</v>
      </c>
      <c r="B97" s="2">
        <f>RSI!B97</f>
        <v>0.61</v>
      </c>
      <c r="C97" s="2">
        <f>RSI!I97</f>
        <v>38.759926164554443</v>
      </c>
      <c r="D97" s="2">
        <f>MACD!E97</f>
        <v>1.1419922309465647E-2</v>
      </c>
      <c r="E97" s="2">
        <f>MACD!F97</f>
        <v>6.038231567827769E-3</v>
      </c>
      <c r="F97" s="2">
        <f>'Moving Avg'!D97</f>
        <v>0.62</v>
      </c>
      <c r="G97" s="2">
        <f>'Moving Avg'!F97</f>
        <v>0.64100000000000001</v>
      </c>
      <c r="H97" s="2">
        <f>'Moving Avg'!G97</f>
        <v>0.67039999999999988</v>
      </c>
      <c r="I97" s="2">
        <f>'Moving Avg'!H97</f>
        <v>0</v>
      </c>
      <c r="J97" s="5" t="str">
        <f>OBV!F97</f>
        <v>BEARISH</v>
      </c>
      <c r="K97" s="5" t="str">
        <f>OBV!G97</f>
        <v>WEAK</v>
      </c>
      <c r="L97" s="5" t="str">
        <f>OBV!H97</f>
        <v>CONFIRMED BEARISH</v>
      </c>
    </row>
    <row r="98" spans="1:12" ht="13.5" x14ac:dyDescent="0.25">
      <c r="A98" s="3">
        <f>RSI!A98</f>
        <v>42447</v>
      </c>
      <c r="B98" s="2">
        <f>RSI!B98</f>
        <v>0.62</v>
      </c>
      <c r="C98" s="2">
        <f>RSI!I98</f>
        <v>42.347507470496154</v>
      </c>
      <c r="D98" s="2">
        <f>MACD!E98</f>
        <v>1.0751505705571374E-2</v>
      </c>
      <c r="E98" s="2">
        <f>MACD!F98</f>
        <v>6.9808863953764906E-3</v>
      </c>
      <c r="F98" s="2">
        <f>'Moving Avg'!D98</f>
        <v>0.624</v>
      </c>
      <c r="G98" s="2">
        <f>'Moving Avg'!F98</f>
        <v>0.64049999999999996</v>
      </c>
      <c r="H98" s="2">
        <f>'Moving Avg'!G98</f>
        <v>0.66679999999999995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0.62</v>
      </c>
      <c r="C99" s="2">
        <f>RSI!I99</f>
        <v>42.347507470496154</v>
      </c>
      <c r="D99" s="2">
        <f>MACD!E99</f>
        <v>1.0333213429522203E-2</v>
      </c>
      <c r="E99" s="2">
        <f>MACD!F99</f>
        <v>7.6513518022056342E-3</v>
      </c>
      <c r="F99" s="2">
        <f>'Moving Avg'!D99</f>
        <v>0.62200000000000011</v>
      </c>
      <c r="G99" s="2">
        <f>'Moving Avg'!F99</f>
        <v>0.63849999999999985</v>
      </c>
      <c r="H99" s="2">
        <f>'Moving Avg'!G99</f>
        <v>0.66359999999999986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BULLISH DIVERGENCE</v>
      </c>
    </row>
    <row r="100" spans="1:12" ht="13.5" x14ac:dyDescent="0.25">
      <c r="A100" s="3">
        <f>RSI!A100</f>
        <v>42451</v>
      </c>
      <c r="B100" s="2">
        <f>RSI!B100</f>
        <v>0.62</v>
      </c>
      <c r="C100" s="2">
        <f>RSI!I100</f>
        <v>42.347507470496147</v>
      </c>
      <c r="D100" s="2">
        <f>MACD!E100</f>
        <v>8.5771928322811997E-3</v>
      </c>
      <c r="E100" s="2">
        <f>MACD!F100</f>
        <v>7.8365200082207466E-3</v>
      </c>
      <c r="F100" s="2">
        <f>'Moving Avg'!D100</f>
        <v>0.6180000000000001</v>
      </c>
      <c r="G100" s="2">
        <f>'Moving Avg'!F100</f>
        <v>0.6359999999999999</v>
      </c>
      <c r="H100" s="2">
        <f>'Moving Avg'!G100</f>
        <v>0.66079999999999994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</row>
    <row r="101" spans="1:12" ht="13.5" x14ac:dyDescent="0.25">
      <c r="A101" s="3">
        <f>RSI!A101</f>
        <v>42452</v>
      </c>
      <c r="B101" s="2">
        <f>RSI!B101</f>
        <v>0.61</v>
      </c>
      <c r="C101" s="2">
        <f>RSI!I101</f>
        <v>39.460284595199937</v>
      </c>
      <c r="D101" s="2">
        <f>MACD!E101</f>
        <v>7.9583482864965527E-3</v>
      </c>
      <c r="E101" s="2">
        <f>MACD!F101</f>
        <v>7.8608856638759089E-3</v>
      </c>
      <c r="F101" s="2">
        <f>'Moving Avg'!D101</f>
        <v>0.61599999999999999</v>
      </c>
      <c r="G101" s="2">
        <f>'Moving Avg'!F101</f>
        <v>0.63349999999999984</v>
      </c>
      <c r="H101" s="2">
        <f>'Moving Avg'!G101</f>
        <v>0.65799999999999992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0.6</v>
      </c>
      <c r="C102" s="2">
        <f>RSI!I102</f>
        <v>36.7611402304804</v>
      </c>
      <c r="D102" s="2">
        <f>MACD!E102</f>
        <v>6.8130045735713685E-3</v>
      </c>
      <c r="E102" s="2">
        <f>MACD!F102</f>
        <v>7.6513094458150015E-3</v>
      </c>
      <c r="F102" s="2">
        <f>'Moving Avg'!D102</f>
        <v>0.61399999999999999</v>
      </c>
      <c r="G102" s="2">
        <f>'Moving Avg'!F102</f>
        <v>0.63049999999999984</v>
      </c>
      <c r="H102" s="2">
        <f>'Moving Avg'!G102</f>
        <v>0.65540000000000009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0.6</v>
      </c>
      <c r="C103" s="2">
        <f>RSI!I103</f>
        <v>36.7611402304804</v>
      </c>
      <c r="D103" s="2">
        <f>MACD!E103</f>
        <v>2.9890115839739106E-3</v>
      </c>
      <c r="E103" s="2">
        <f>MACD!F103</f>
        <v>6.7188498734467835E-3</v>
      </c>
      <c r="F103" s="2">
        <f>'Moving Avg'!D103</f>
        <v>0.6100000000000001</v>
      </c>
      <c r="G103" s="2">
        <f>'Moving Avg'!F103</f>
        <v>0.62799999999999978</v>
      </c>
      <c r="H103" s="2">
        <f>'Moving Avg'!G103</f>
        <v>0.65300000000000014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0.59</v>
      </c>
      <c r="C104" s="2">
        <f>RSI!I104</f>
        <v>34.059234745009547</v>
      </c>
      <c r="D104" s="2">
        <f>MACD!E104</f>
        <v>5.3150682264946347E-3</v>
      </c>
      <c r="E104" s="2">
        <f>MACD!F104</f>
        <v>6.4380935440563544E-3</v>
      </c>
      <c r="F104" s="2">
        <f>'Moving Avg'!D104</f>
        <v>0.60399999999999998</v>
      </c>
      <c r="G104" s="2">
        <f>'Moving Avg'!F104</f>
        <v>0.62349999999999972</v>
      </c>
      <c r="H104" s="2">
        <f>'Moving Avg'!G104</f>
        <v>0.65020000000000022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0.59</v>
      </c>
      <c r="C105" s="2">
        <f>RSI!I105</f>
        <v>34.059234745009547</v>
      </c>
      <c r="D105" s="2">
        <f>MACD!E105</f>
        <v>9.0712086931249436E-3</v>
      </c>
      <c r="E105" s="2">
        <f>MACD!F105</f>
        <v>6.9647165738700723E-3</v>
      </c>
      <c r="F105" s="2">
        <f>'Moving Avg'!D105</f>
        <v>0.59799999999999998</v>
      </c>
      <c r="G105" s="2">
        <f>'Moving Avg'!F105</f>
        <v>0.61999999999999988</v>
      </c>
      <c r="H105" s="2">
        <f>'Moving Avg'!G105</f>
        <v>0.64700000000000013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0.61</v>
      </c>
      <c r="C106" s="2">
        <f>RSI!I106</f>
        <v>43.663618236981925</v>
      </c>
      <c r="D106" s="2">
        <f>MACD!E106</f>
        <v>7.9220742018166757E-3</v>
      </c>
      <c r="E106" s="2">
        <f>MACD!F106</f>
        <v>7.1561880994593938E-3</v>
      </c>
      <c r="F106" s="2">
        <f>'Moving Avg'!D106</f>
        <v>0.59799999999999998</v>
      </c>
      <c r="G106" s="2">
        <f>'Moving Avg'!F106</f>
        <v>0.61799999999999977</v>
      </c>
      <c r="H106" s="2">
        <f>'Moving Avg'!G106</f>
        <v>0.64480000000000015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0.63</v>
      </c>
      <c r="C107" s="2">
        <f>RSI!I107</f>
        <v>51.302151396069625</v>
      </c>
      <c r="D107" s="2">
        <f>MACD!E107</f>
        <v>4.0254922020530604E-3</v>
      </c>
      <c r="E107" s="2">
        <f>MACD!F107</f>
        <v>6.5300489199781276E-3</v>
      </c>
      <c r="F107" s="2">
        <f>'Moving Avg'!D107</f>
        <v>0.60399999999999987</v>
      </c>
      <c r="G107" s="2">
        <f>'Moving Avg'!F107</f>
        <v>0.61749999999999994</v>
      </c>
      <c r="H107" s="2">
        <f>'Moving Avg'!G107</f>
        <v>0.64340000000000019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BEARISH DIVERGENCE</v>
      </c>
    </row>
    <row r="108" spans="1:12" ht="13.5" x14ac:dyDescent="0.25">
      <c r="A108" s="3">
        <f>RSI!A108</f>
        <v>42461</v>
      </c>
      <c r="B108" s="2">
        <f>RSI!B108</f>
        <v>0.63</v>
      </c>
      <c r="C108" s="2">
        <f>RSI!I108</f>
        <v>51.302151396069625</v>
      </c>
      <c r="D108" s="2">
        <f>MACD!E108</f>
        <v>2.2372813224428301E-3</v>
      </c>
      <c r="E108" s="2">
        <f>MACD!F108</f>
        <v>5.671495400471069E-3</v>
      </c>
      <c r="F108" s="2">
        <f>'Moving Avg'!D108</f>
        <v>0.61</v>
      </c>
      <c r="G108" s="2">
        <f>'Moving Avg'!F108</f>
        <v>0.61699999999999999</v>
      </c>
      <c r="H108" s="2">
        <f>'Moving Avg'!G108</f>
        <v>0.6422000000000001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BEARISH DIVERGENCE</v>
      </c>
    </row>
    <row r="109" spans="1:12" ht="13.5" x14ac:dyDescent="0.25">
      <c r="A109" s="3">
        <f>RSI!A109</f>
        <v>42464</v>
      </c>
      <c r="B109" s="2">
        <f>RSI!B109</f>
        <v>0.61</v>
      </c>
      <c r="C109" s="2">
        <f>RSI!I109</f>
        <v>44.331091577090262</v>
      </c>
      <c r="D109" s="2">
        <f>MACD!E109</f>
        <v>2.1782866865950323E-3</v>
      </c>
      <c r="E109" s="2">
        <f>MACD!F109</f>
        <v>4.9728536576958624E-3</v>
      </c>
      <c r="F109" s="2">
        <f>'Moving Avg'!D109</f>
        <v>0.61399999999999999</v>
      </c>
      <c r="G109" s="2">
        <f>'Moving Avg'!F109</f>
        <v>0.61550000000000005</v>
      </c>
      <c r="H109" s="2">
        <f>'Moving Avg'!G109</f>
        <v>0.64100000000000024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BEARISH DIVERGENCE</v>
      </c>
    </row>
    <row r="110" spans="1:12" ht="13.5" x14ac:dyDescent="0.25">
      <c r="A110" s="3">
        <f>RSI!A110</f>
        <v>42465</v>
      </c>
      <c r="B110" s="2">
        <f>RSI!B110</f>
        <v>0.59</v>
      </c>
      <c r="C110" s="2">
        <f>RSI!I110</f>
        <v>38.672024711628318</v>
      </c>
      <c r="D110" s="2">
        <f>MACD!E110</f>
        <v>3.7026836335907198E-3</v>
      </c>
      <c r="E110" s="2">
        <f>MACD!F110</f>
        <v>4.718819652874834E-3</v>
      </c>
      <c r="F110" s="2">
        <f>'Moving Avg'!D110</f>
        <v>0.61399999999999999</v>
      </c>
      <c r="G110" s="2">
        <f>'Moving Avg'!F110</f>
        <v>0.61350000000000005</v>
      </c>
      <c r="H110" s="2">
        <f>'Moving Avg'!G110</f>
        <v>0.63960000000000006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NEUTRAL</v>
      </c>
    </row>
    <row r="111" spans="1:12" ht="13.5" x14ac:dyDescent="0.25">
      <c r="A111" s="3">
        <f>RSI!A111</f>
        <v>42466</v>
      </c>
      <c r="B111" s="2">
        <f>RSI!B111</f>
        <v>0.57999999999999996</v>
      </c>
      <c r="C111" s="2">
        <f>RSI!I111</f>
        <v>36.184787993587271</v>
      </c>
      <c r="D111" s="2">
        <f>MACD!E111</f>
        <v>4.398975445241482E-3</v>
      </c>
      <c r="E111" s="2">
        <f>MACD!F111</f>
        <v>4.6548508113481634E-3</v>
      </c>
      <c r="F111" s="2">
        <f>'Moving Avg'!D111</f>
        <v>0.60799999999999998</v>
      </c>
      <c r="G111" s="2">
        <f>'Moving Avg'!F111</f>
        <v>0.61099999999999999</v>
      </c>
      <c r="H111" s="2">
        <f>'Moving Avg'!G111</f>
        <v>0.63760000000000017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0.61</v>
      </c>
      <c r="C112" s="2">
        <f>RSI!I112</f>
        <v>47.163684113287403</v>
      </c>
      <c r="D112" s="2">
        <f>MACD!E112</f>
        <v>1.4755690247941766E-3</v>
      </c>
      <c r="E112" s="2">
        <f>MACD!F112</f>
        <v>4.0189944540373664E-3</v>
      </c>
      <c r="F112" s="2">
        <f>'Moving Avg'!D112</f>
        <v>0.60399999999999998</v>
      </c>
      <c r="G112" s="2">
        <f>'Moving Avg'!F112</f>
        <v>0.61049999999999993</v>
      </c>
      <c r="H112" s="2">
        <f>'Moving Avg'!G112</f>
        <v>0.6362000000000001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0.63</v>
      </c>
      <c r="C113" s="2">
        <f>RSI!I113</f>
        <v>52.972406719262963</v>
      </c>
      <c r="D113" s="2">
        <f>MACD!E113</f>
        <v>-2.4271063077475619E-3</v>
      </c>
      <c r="E113" s="2">
        <f>MACD!F113</f>
        <v>2.7297743016803811E-3</v>
      </c>
      <c r="F113" s="2">
        <f>'Moving Avg'!D113</f>
        <v>0.60399999999999987</v>
      </c>
      <c r="G113" s="2">
        <f>'Moving Avg'!F113</f>
        <v>0.61199999999999999</v>
      </c>
      <c r="H113" s="2">
        <f>'Moving Avg'!G113</f>
        <v>0.63560000000000005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NEUTRAL</v>
      </c>
    </row>
    <row r="114" spans="1:12" ht="13.5" x14ac:dyDescent="0.25">
      <c r="A114" s="3">
        <f>RSI!A114</f>
        <v>42471</v>
      </c>
      <c r="B114" s="2">
        <f>RSI!B114</f>
        <v>0.66</v>
      </c>
      <c r="C114" s="2">
        <f>RSI!I114</f>
        <v>60.064621187095206</v>
      </c>
      <c r="D114" s="2">
        <f>MACD!E114</f>
        <v>-9.5596626929840278E-3</v>
      </c>
      <c r="E114" s="2">
        <f>MACD!F114</f>
        <v>2.718869027474992E-4</v>
      </c>
      <c r="F114" s="2">
        <f>'Moving Avg'!D114</f>
        <v>0.61399999999999999</v>
      </c>
      <c r="G114" s="2">
        <f>'Moving Avg'!F114</f>
        <v>0.61349999999999993</v>
      </c>
      <c r="H114" s="2">
        <f>'Moving Avg'!G114</f>
        <v>0.63580000000000003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0.67</v>
      </c>
      <c r="C115" s="2">
        <f>RSI!I115</f>
        <v>62.115563150715857</v>
      </c>
      <c r="D115" s="2">
        <f>MACD!E115</f>
        <v>-1.6577367408562527E-2</v>
      </c>
      <c r="E115" s="2">
        <f>MACD!F115</f>
        <v>-3.0979639595145061E-3</v>
      </c>
      <c r="F115" s="2">
        <f>'Moving Avg'!D115</f>
        <v>0.63</v>
      </c>
      <c r="G115" s="2">
        <f>'Moving Avg'!F115</f>
        <v>0.61499999999999999</v>
      </c>
      <c r="H115" s="2">
        <f>'Moving Avg'!G115</f>
        <v>0.6362000000000001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CONFIRMED BULLISH</v>
      </c>
    </row>
    <row r="116" spans="1:12" ht="13.5" x14ac:dyDescent="0.25">
      <c r="A116" s="3">
        <f>RSI!A116</f>
        <v>42473</v>
      </c>
      <c r="B116" s="2">
        <f>RSI!B116</f>
        <v>0.64</v>
      </c>
      <c r="C116" s="2">
        <f>RSI!I116</f>
        <v>53.275959703048215</v>
      </c>
      <c r="D116" s="2">
        <f>MACD!E116</f>
        <v>-1.7499188853434156E-2</v>
      </c>
      <c r="E116" s="2">
        <f>MACD!F116</f>
        <v>-5.978208938298436E-3</v>
      </c>
      <c r="F116" s="2">
        <f>'Moving Avg'!D116</f>
        <v>0.64200000000000002</v>
      </c>
      <c r="G116" s="2">
        <f>'Moving Avg'!F116</f>
        <v>0.6160000000000001</v>
      </c>
      <c r="H116" s="2">
        <f>'Moving Avg'!G116</f>
        <v>0.63540000000000019</v>
      </c>
      <c r="I116" s="2">
        <f>'Moving Avg'!H116</f>
        <v>0</v>
      </c>
      <c r="J116" s="5" t="str">
        <f>OBV!F116</f>
        <v>BULLISH</v>
      </c>
      <c r="K116" s="5" t="str">
        <f>OBV!G116</f>
        <v>STRONG</v>
      </c>
      <c r="L116" s="5" t="str">
        <f>OBV!H116</f>
        <v>CONFIRMED BULLISH</v>
      </c>
    </row>
    <row r="117" spans="1:12" ht="13.5" x14ac:dyDescent="0.25">
      <c r="A117" s="3">
        <f>RSI!A117</f>
        <v>42474</v>
      </c>
      <c r="B117" s="2">
        <f>RSI!B117</f>
        <v>0.62</v>
      </c>
      <c r="C117" s="2">
        <f>RSI!I117</f>
        <v>48.33730963793991</v>
      </c>
      <c r="D117" s="2">
        <f>MACD!E117</f>
        <v>-1.3805468460060699E-2</v>
      </c>
      <c r="E117" s="2">
        <f>MACD!F117</f>
        <v>-7.5436608426508889E-3</v>
      </c>
      <c r="F117" s="2">
        <f>'Moving Avg'!D117</f>
        <v>0.64400000000000002</v>
      </c>
      <c r="G117" s="2">
        <f>'Moving Avg'!F117</f>
        <v>0.61650000000000005</v>
      </c>
      <c r="H117" s="2">
        <f>'Moving Avg'!G117</f>
        <v>0.63460000000000016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</row>
    <row r="118" spans="1:12" ht="13.5" x14ac:dyDescent="0.25">
      <c r="A118" s="3">
        <f>RSI!A118</f>
        <v>42475</v>
      </c>
      <c r="B118" s="2">
        <f>RSI!B118</f>
        <v>0.6</v>
      </c>
      <c r="C118" s="2">
        <f>RSI!I118</f>
        <v>43.949795628151591</v>
      </c>
      <c r="D118" s="2">
        <f>MACD!E118</f>
        <v>-9.158759109582193E-3</v>
      </c>
      <c r="E118" s="2">
        <f>MACD!F118</f>
        <v>-7.8666804960371498E-3</v>
      </c>
      <c r="F118" s="2">
        <f>'Moving Avg'!D118</f>
        <v>0.63800000000000012</v>
      </c>
      <c r="G118" s="2">
        <f>'Moving Avg'!F118</f>
        <v>0.61550000000000005</v>
      </c>
      <c r="H118" s="2">
        <f>'Moving Avg'!G118</f>
        <v>0.63340000000000019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BULLISH DIVERGENCE</v>
      </c>
    </row>
    <row r="119" spans="1:12" ht="13.5" x14ac:dyDescent="0.25">
      <c r="A119" s="3">
        <f>RSI!A119</f>
        <v>42478</v>
      </c>
      <c r="B119" s="2">
        <f>RSI!B119</f>
        <v>0.6</v>
      </c>
      <c r="C119" s="2">
        <f>RSI!I119</f>
        <v>43.949795628151598</v>
      </c>
      <c r="D119" s="2">
        <f>MACD!E119</f>
        <v>-8.1488442724884091E-3</v>
      </c>
      <c r="E119" s="2">
        <f>MACD!F119</f>
        <v>-7.9231132513274023E-3</v>
      </c>
      <c r="F119" s="2">
        <f>'Moving Avg'!D119</f>
        <v>0.62600000000000011</v>
      </c>
      <c r="G119" s="2">
        <f>'Moving Avg'!F119</f>
        <v>0.61449999999999994</v>
      </c>
      <c r="H119" s="2">
        <f>'Moving Avg'!G119</f>
        <v>0.63240000000000018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BULLISH DIVERGENCE</v>
      </c>
    </row>
    <row r="120" spans="1:12" ht="13.5" x14ac:dyDescent="0.25">
      <c r="A120" s="3">
        <f>RSI!A120</f>
        <v>42479</v>
      </c>
      <c r="B120" s="2">
        <f>RSI!B120</f>
        <v>0.6</v>
      </c>
      <c r="C120" s="2">
        <f>RSI!I120</f>
        <v>43.949795628151598</v>
      </c>
      <c r="D120" s="2">
        <f>MACD!E120</f>
        <v>-1.0227699095021858E-2</v>
      </c>
      <c r="E120" s="2">
        <f>MACD!F120</f>
        <v>-8.3840304200662932E-3</v>
      </c>
      <c r="F120" s="2">
        <f>'Moving Avg'!D120</f>
        <v>0.61199999999999999</v>
      </c>
      <c r="G120" s="2">
        <f>'Moving Avg'!F120</f>
        <v>0.61349999999999993</v>
      </c>
      <c r="H120" s="2">
        <f>'Moving Avg'!G120</f>
        <v>0.63100000000000023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0.6</v>
      </c>
      <c r="C121" s="2">
        <f>RSI!I121</f>
        <v>43.949795628151598</v>
      </c>
      <c r="D121" s="2">
        <f>MACD!E121</f>
        <v>-1.3392298182818507E-2</v>
      </c>
      <c r="E121" s="2">
        <f>MACD!F121</f>
        <v>-9.385683972616736E-3</v>
      </c>
      <c r="F121" s="2">
        <f>'Moving Avg'!D121</f>
        <v>0.60399999999999998</v>
      </c>
      <c r="G121" s="2">
        <f>'Moving Avg'!F121</f>
        <v>0.61299999999999999</v>
      </c>
      <c r="H121" s="2">
        <f>'Moving Avg'!G121</f>
        <v>0.62960000000000027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0.62</v>
      </c>
      <c r="C122" s="2">
        <f>RSI!I122</f>
        <v>50.048321381994363</v>
      </c>
      <c r="D122" s="2">
        <f>MACD!E122</f>
        <v>-1.2813083243823686E-2</v>
      </c>
      <c r="E122" s="2">
        <f>MACD!F122</f>
        <v>-1.0071163826858126E-2</v>
      </c>
      <c r="F122" s="2">
        <f>'Moving Avg'!D122</f>
        <v>0.60399999999999998</v>
      </c>
      <c r="G122" s="2">
        <f>'Moving Avg'!F122</f>
        <v>0.61399999999999988</v>
      </c>
      <c r="H122" s="2">
        <f>'Moving Avg'!G122</f>
        <v>0.62900000000000023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NEUTRAL</v>
      </c>
    </row>
    <row r="123" spans="1:12" ht="13.5" x14ac:dyDescent="0.25">
      <c r="A123" s="3">
        <f>RSI!A123</f>
        <v>42482</v>
      </c>
      <c r="B123" s="2">
        <f>RSI!B123</f>
        <v>0.62</v>
      </c>
      <c r="C123" s="2">
        <f>RSI!I123</f>
        <v>50.048321381994363</v>
      </c>
      <c r="D123" s="2">
        <f>MACD!E123</f>
        <v>-9.2503013600662154E-3</v>
      </c>
      <c r="E123" s="2">
        <f>MACD!F123</f>
        <v>-9.9069913334997456E-3</v>
      </c>
      <c r="F123" s="2">
        <f>'Moving Avg'!D123</f>
        <v>0.60799999999999998</v>
      </c>
      <c r="G123" s="2">
        <f>'Moving Avg'!F123</f>
        <v>0.61499999999999988</v>
      </c>
      <c r="H123" s="2">
        <f>'Moving Avg'!G123</f>
        <v>0.6282000000000002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0.61</v>
      </c>
      <c r="C124" s="2">
        <f>RSI!I124</f>
        <v>47.077989733337674</v>
      </c>
      <c r="D124" s="2">
        <f>MACD!E124</f>
        <v>-8.8344602253465077E-4</v>
      </c>
      <c r="E124" s="2">
        <f>MACD!F124</f>
        <v>-8.1022822713067259E-3</v>
      </c>
      <c r="F124" s="2">
        <f>'Moving Avg'!D124</f>
        <v>0.61</v>
      </c>
      <c r="G124" s="2">
        <f>'Moving Avg'!F124</f>
        <v>0.61599999999999977</v>
      </c>
      <c r="H124" s="2">
        <f>'Moving Avg'!G124</f>
        <v>0.6272000000000002</v>
      </c>
      <c r="I124" s="2">
        <f>'Moving Avg'!H124</f>
        <v>0</v>
      </c>
      <c r="J124" s="5" t="str">
        <f>OBV!F124</f>
        <v>BEARISH</v>
      </c>
      <c r="K124" s="5" t="str">
        <f>OBV!G124</f>
        <v>NEUTRAL</v>
      </c>
      <c r="L124" s="5" t="str">
        <f>OBV!H124</f>
        <v>BEARISH DIVERGENCE</v>
      </c>
    </row>
    <row r="125" spans="1:12" ht="13.5" x14ac:dyDescent="0.25">
      <c r="A125" s="3">
        <f>RSI!A125</f>
        <v>42486</v>
      </c>
      <c r="B125" s="2">
        <f>RSI!B125</f>
        <v>0.61</v>
      </c>
      <c r="C125" s="2">
        <f>RSI!I125</f>
        <v>47.077989733337674</v>
      </c>
      <c r="D125" s="2">
        <f>MACD!E125</f>
        <v>7.7901123874690725E-3</v>
      </c>
      <c r="E125" s="2">
        <f>MACD!F125</f>
        <v>-4.9238033395515666E-3</v>
      </c>
      <c r="F125" s="2">
        <f>'Moving Avg'!D125</f>
        <v>0.61199999999999988</v>
      </c>
      <c r="G125" s="2">
        <f>'Moving Avg'!F125</f>
        <v>0.61699999999999977</v>
      </c>
      <c r="H125" s="2">
        <f>'Moving Avg'!G125</f>
        <v>0.62620000000000009</v>
      </c>
      <c r="I125" s="2">
        <f>'Moving Avg'!H125</f>
        <v>0</v>
      </c>
      <c r="J125" s="5" t="str">
        <f>OBV!F125</f>
        <v>BEARISH</v>
      </c>
      <c r="K125" s="5" t="str">
        <f>OBV!G125</f>
        <v>NEUTRAL</v>
      </c>
      <c r="L125" s="5" t="str">
        <f>OBV!H125</f>
        <v>BEARISH DIVERGENCE</v>
      </c>
    </row>
    <row r="126" spans="1:12" ht="13.5" x14ac:dyDescent="0.25">
      <c r="A126" s="3">
        <f>RSI!A126</f>
        <v>42487</v>
      </c>
      <c r="B126" s="2">
        <f>RSI!B126</f>
        <v>0.6</v>
      </c>
      <c r="C126" s="2">
        <f>RSI!I126</f>
        <v>44.046238129839487</v>
      </c>
      <c r="D126" s="2">
        <f>MACD!E126</f>
        <v>1.1305975957842773E-2</v>
      </c>
      <c r="E126" s="2">
        <f>MACD!F126</f>
        <v>-1.6778474800726987E-3</v>
      </c>
      <c r="F126" s="2">
        <f>'Moving Avg'!D126</f>
        <v>0.61199999999999999</v>
      </c>
      <c r="G126" s="2">
        <f>'Moving Avg'!F126</f>
        <v>0.61649999999999983</v>
      </c>
      <c r="H126" s="2">
        <f>'Moving Avg'!G126</f>
        <v>0.62520000000000009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NEUTRAL</v>
      </c>
    </row>
    <row r="127" spans="1:12" ht="13.5" x14ac:dyDescent="0.25">
      <c r="A127" s="3">
        <f>RSI!A127</f>
        <v>42488</v>
      </c>
      <c r="B127" s="2">
        <f>RSI!B127</f>
        <v>0.6</v>
      </c>
      <c r="C127" s="2">
        <f>RSI!I127</f>
        <v>44.046238129839487</v>
      </c>
      <c r="D127" s="2">
        <f>MACD!E127</f>
        <v>1.1310644271294135E-2</v>
      </c>
      <c r="E127" s="2">
        <f>MACD!F127</f>
        <v>9.1985087020066787E-4</v>
      </c>
      <c r="F127" s="2">
        <f>'Moving Avg'!D127</f>
        <v>0.60799999999999998</v>
      </c>
      <c r="G127" s="2">
        <f>'Moving Avg'!F127</f>
        <v>0.61499999999999977</v>
      </c>
      <c r="H127" s="2">
        <f>'Moving Avg'!G127</f>
        <v>0.62420000000000009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0.6</v>
      </c>
      <c r="C128" s="2">
        <f>RSI!I128</f>
        <v>44.046238129839487</v>
      </c>
      <c r="D128" s="2">
        <f>MACD!E128</f>
        <v>8.3364027018181242E-3</v>
      </c>
      <c r="E128" s="2">
        <f>MACD!F128</f>
        <v>2.4031612365241592E-3</v>
      </c>
      <c r="F128" s="2">
        <f>'Moving Avg'!D128</f>
        <v>0.60399999999999998</v>
      </c>
      <c r="G128" s="2">
        <f>'Moving Avg'!F128</f>
        <v>0.61349999999999971</v>
      </c>
      <c r="H128" s="2">
        <f>'Moving Avg'!G128</f>
        <v>0.62360000000000004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0.61</v>
      </c>
      <c r="C129" s="2">
        <f>RSI!I129</f>
        <v>48.21168444652028</v>
      </c>
      <c r="D129" s="2">
        <f>MACD!E129</f>
        <v>5.1704139769941371E-3</v>
      </c>
      <c r="E129" s="2">
        <f>MACD!F129</f>
        <v>2.9566117846181548E-3</v>
      </c>
      <c r="F129" s="2">
        <f>'Moving Avg'!D129</f>
        <v>0.60399999999999998</v>
      </c>
      <c r="G129" s="2">
        <f>'Moving Avg'!F129</f>
        <v>0.61349999999999971</v>
      </c>
      <c r="H129" s="2">
        <f>'Moving Avg'!G129</f>
        <v>0.62260000000000004</v>
      </c>
      <c r="I129" s="2">
        <f>'Moving Avg'!H129</f>
        <v>0</v>
      </c>
      <c r="J129" s="5" t="str">
        <f>OBV!F129</f>
        <v>BULLISH</v>
      </c>
      <c r="K129" s="5" t="str">
        <f>OBV!G129</f>
        <v>NEUTRAL</v>
      </c>
      <c r="L129" s="5" t="str">
        <f>OBV!H129</f>
        <v>NEUTRAL</v>
      </c>
    </row>
    <row r="130" spans="1:12" ht="13.5" x14ac:dyDescent="0.25">
      <c r="A130" s="3">
        <f>RSI!A130</f>
        <v>42493</v>
      </c>
      <c r="B130" s="2">
        <f>RSI!B130</f>
        <v>0.6</v>
      </c>
      <c r="C130" s="2">
        <f>RSI!I130</f>
        <v>44.6333844000497</v>
      </c>
      <c r="D130" s="2">
        <f>MACD!E130</f>
        <v>3.2577970105139853E-3</v>
      </c>
      <c r="E130" s="2">
        <f>MACD!F130</f>
        <v>3.0168488297973211E-3</v>
      </c>
      <c r="F130" s="2">
        <f>'Moving Avg'!D130</f>
        <v>0.60199999999999998</v>
      </c>
      <c r="G130" s="2">
        <f>'Moving Avg'!F130</f>
        <v>0.61399999999999977</v>
      </c>
      <c r="H130" s="2">
        <f>'Moving Avg'!G130</f>
        <v>0.62120000000000009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</row>
    <row r="131" spans="1:12" ht="13.5" x14ac:dyDescent="0.25">
      <c r="A131" s="3">
        <f>RSI!A131</f>
        <v>42494</v>
      </c>
      <c r="B131" s="2">
        <f>RSI!B131</f>
        <v>0.61</v>
      </c>
      <c r="C131" s="2">
        <f>RSI!I131</f>
        <v>48.731286264247743</v>
      </c>
      <c r="D131" s="2">
        <f>MACD!E131</f>
        <v>9.8144130161337273E-4</v>
      </c>
      <c r="E131" s="2">
        <f>MACD!F131</f>
        <v>2.6097673241605316E-3</v>
      </c>
      <c r="F131" s="2">
        <f>'Moving Avg'!D131</f>
        <v>0.60399999999999998</v>
      </c>
      <c r="G131" s="2">
        <f>'Moving Avg'!F131</f>
        <v>0.61549999999999971</v>
      </c>
      <c r="H131" s="2">
        <f>'Moving Avg'!G131</f>
        <v>0.62020000000000008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0.6</v>
      </c>
      <c r="C132" s="2">
        <f>RSI!I132</f>
        <v>45.133792207710485</v>
      </c>
      <c r="D132" s="2">
        <f>MACD!E132</f>
        <v>2.8904909165590187E-3</v>
      </c>
      <c r="E132" s="2">
        <f>MACD!F132</f>
        <v>2.6659120426402289E-3</v>
      </c>
      <c r="F132" s="2">
        <f>'Moving Avg'!D132</f>
        <v>0.60399999999999998</v>
      </c>
      <c r="G132" s="2">
        <f>'Moving Avg'!F132</f>
        <v>0.61499999999999988</v>
      </c>
      <c r="H132" s="2">
        <f>'Moving Avg'!G132</f>
        <v>0.61900000000000011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NEUTRAL</v>
      </c>
    </row>
    <row r="133" spans="1:12" ht="13.5" x14ac:dyDescent="0.25">
      <c r="A133" s="3">
        <f>RSI!A133</f>
        <v>42496</v>
      </c>
      <c r="B133" s="2">
        <f>RSI!B133</f>
        <v>0.61</v>
      </c>
      <c r="C133" s="2">
        <f>RSI!I133</f>
        <v>49.174509552401418</v>
      </c>
      <c r="D133" s="2">
        <f>MACD!E133</f>
        <v>3.8404244790768427E-3</v>
      </c>
      <c r="E133" s="2">
        <f>MACD!F133</f>
        <v>2.9008145299275517E-3</v>
      </c>
      <c r="F133" s="2">
        <f>'Moving Avg'!D133</f>
        <v>0.60599999999999998</v>
      </c>
      <c r="G133" s="2">
        <f>'Moving Avg'!F133</f>
        <v>0.61399999999999988</v>
      </c>
      <c r="H133" s="2">
        <f>'Moving Avg'!G133</f>
        <v>0.61820000000000019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CONFIRMED BULLISH</v>
      </c>
    </row>
    <row r="134" spans="1:12" ht="13.5" x14ac:dyDescent="0.25">
      <c r="A134" s="3">
        <f>RSI!A134</f>
        <v>42499</v>
      </c>
      <c r="B134" s="2">
        <f>RSI!B134</f>
        <v>0.61</v>
      </c>
      <c r="C134" s="2">
        <f>RSI!I134</f>
        <v>49.174509552401418</v>
      </c>
      <c r="D134" s="2">
        <f>MACD!E134</f>
        <v>3.116407475589833E-3</v>
      </c>
      <c r="E134" s="2">
        <f>MACD!F134</f>
        <v>2.9439331190600085E-3</v>
      </c>
      <c r="F134" s="2">
        <f>'Moving Avg'!D134</f>
        <v>0.60599999999999998</v>
      </c>
      <c r="G134" s="2">
        <f>'Moving Avg'!F134</f>
        <v>0.61149999999999982</v>
      </c>
      <c r="H134" s="2">
        <f>'Moving Avg'!G134</f>
        <v>0.61680000000000013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NEUTRAL</v>
      </c>
    </row>
    <row r="135" spans="1:12" ht="13.5" x14ac:dyDescent="0.25">
      <c r="A135" s="3">
        <f>RSI!A135</f>
        <v>42500</v>
      </c>
      <c r="B135" s="2">
        <f>RSI!B135</f>
        <v>0.6</v>
      </c>
      <c r="C135" s="2">
        <f>RSI!I135</f>
        <v>45.304892412376091</v>
      </c>
      <c r="D135" s="2">
        <f>MACD!E135</f>
        <v>3.2543838121674717E-3</v>
      </c>
      <c r="E135" s="2">
        <f>MACD!F135</f>
        <v>3.0060232576815012E-3</v>
      </c>
      <c r="F135" s="2">
        <f>'Moving Avg'!D135</f>
        <v>0.60599999999999998</v>
      </c>
      <c r="G135" s="2">
        <f>'Moving Avg'!F135</f>
        <v>0.60799999999999987</v>
      </c>
      <c r="H135" s="2">
        <f>'Moving Avg'!G135</f>
        <v>0.61560000000000026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NEUTRAL</v>
      </c>
    </row>
    <row r="136" spans="1:12" ht="13.5" x14ac:dyDescent="0.25">
      <c r="A136" s="3">
        <f>RSI!A136</f>
        <v>42501</v>
      </c>
      <c r="B136" s="2">
        <f>RSI!B136</f>
        <v>0.6</v>
      </c>
      <c r="C136" s="2">
        <f>RSI!I136</f>
        <v>45.304892412376091</v>
      </c>
      <c r="D136" s="2">
        <f>MACD!E136</f>
        <v>1.9008965110569598E-3</v>
      </c>
      <c r="E136" s="2">
        <f>MACD!F136</f>
        <v>2.7849979083565931E-3</v>
      </c>
      <c r="F136" s="2">
        <f>'Moving Avg'!D136</f>
        <v>0.60399999999999998</v>
      </c>
      <c r="G136" s="2">
        <f>'Moving Avg'!F136</f>
        <v>0.60599999999999987</v>
      </c>
      <c r="H136" s="2">
        <f>'Moving Avg'!G136</f>
        <v>0.61460000000000026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BULLISH DIVERGENCE</v>
      </c>
    </row>
    <row r="137" spans="1:12" ht="13.5" x14ac:dyDescent="0.25">
      <c r="A137" s="3">
        <f>RSI!A137</f>
        <v>42502</v>
      </c>
      <c r="B137" s="2">
        <f>RSI!B137</f>
        <v>0.62</v>
      </c>
      <c r="C137" s="2">
        <f>RSI!I137</f>
        <v>53.747268727003281</v>
      </c>
      <c r="D137" s="2">
        <f>MACD!E137</f>
        <v>-6.6267213238935252E-4</v>
      </c>
      <c r="E137" s="2">
        <f>MACD!F137</f>
        <v>2.0954639002074039E-3</v>
      </c>
      <c r="F137" s="2">
        <f>'Moving Avg'!D137</f>
        <v>0.60799999999999998</v>
      </c>
      <c r="G137" s="2">
        <f>'Moving Avg'!F137</f>
        <v>0.60599999999999976</v>
      </c>
      <c r="H137" s="2">
        <f>'Moving Avg'!G137</f>
        <v>0.61420000000000041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0.62</v>
      </c>
      <c r="C138" s="2">
        <f>RSI!I138</f>
        <v>53.747268727003281</v>
      </c>
      <c r="D138" s="2">
        <f>MACD!E138</f>
        <v>-2.8915344925550812E-3</v>
      </c>
      <c r="E138" s="2">
        <f>MACD!F138</f>
        <v>1.098064221654907E-3</v>
      </c>
      <c r="F138" s="2">
        <f>'Moving Avg'!D138</f>
        <v>0.6100000000000001</v>
      </c>
      <c r="G138" s="2">
        <f>'Moving Avg'!F138</f>
        <v>0.60699999999999976</v>
      </c>
      <c r="H138" s="2">
        <f>'Moving Avg'!G138</f>
        <v>0.61380000000000035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BEARISH DIVERGENCE</v>
      </c>
    </row>
    <row r="139" spans="1:12" ht="13.5" x14ac:dyDescent="0.25">
      <c r="A139" s="3">
        <f>RSI!A139</f>
        <v>42506</v>
      </c>
      <c r="B139" s="2">
        <f>RSI!B139</f>
        <v>0.62</v>
      </c>
      <c r="C139" s="2">
        <f>RSI!I139</f>
        <v>53.747268727003295</v>
      </c>
      <c r="D139" s="2">
        <f>MACD!E139</f>
        <v>-3.2943009058752359E-3</v>
      </c>
      <c r="E139" s="2">
        <f>MACD!F139</f>
        <v>2.1959119614887849E-4</v>
      </c>
      <c r="F139" s="2">
        <f>'Moving Avg'!D139</f>
        <v>0.61199999999999999</v>
      </c>
      <c r="G139" s="2">
        <f>'Moving Avg'!F139</f>
        <v>0.60799999999999976</v>
      </c>
      <c r="H139" s="2">
        <f>'Moving Avg'!G139</f>
        <v>0.61340000000000039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BEARISH DIVERGENCE</v>
      </c>
    </row>
    <row r="140" spans="1:12" ht="13.5" x14ac:dyDescent="0.25">
      <c r="A140" s="3">
        <f>RSI!A140</f>
        <v>42507</v>
      </c>
      <c r="B140" s="2">
        <f>RSI!B140</f>
        <v>0.62</v>
      </c>
      <c r="C140" s="2">
        <f>RSI!I140</f>
        <v>53.747268727003295</v>
      </c>
      <c r="D140" s="2">
        <f>MACD!E140</f>
        <v>-5.2247383988652807E-3</v>
      </c>
      <c r="E140" s="2">
        <f>MACD!F140</f>
        <v>-8.6927472285395352E-4</v>
      </c>
      <c r="F140" s="2">
        <f>'Moving Avg'!D140</f>
        <v>0.61599999999999999</v>
      </c>
      <c r="G140" s="2">
        <f>'Moving Avg'!F140</f>
        <v>0.60899999999999976</v>
      </c>
      <c r="H140" s="2">
        <f>'Moving Avg'!G140</f>
        <v>0.61320000000000041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0.61</v>
      </c>
      <c r="C141" s="2">
        <f>RSI!I141</f>
        <v>48.692650291908684</v>
      </c>
      <c r="D141" s="2">
        <f>MACD!E141</f>
        <v>-4.6263661965201264E-3</v>
      </c>
      <c r="E141" s="2">
        <f>MACD!F141</f>
        <v>-1.6206930175871881E-3</v>
      </c>
      <c r="F141" s="2">
        <f>'Moving Avg'!D141</f>
        <v>0.61799999999999999</v>
      </c>
      <c r="G141" s="2">
        <f>'Moving Avg'!F141</f>
        <v>0.60949999999999982</v>
      </c>
      <c r="H141" s="2">
        <f>'Moving Avg'!G141</f>
        <v>0.61280000000000034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0.61</v>
      </c>
      <c r="C142" s="2">
        <f>RSI!I142</f>
        <v>48.692650291908684</v>
      </c>
      <c r="D142" s="2">
        <f>MACD!E142</f>
        <v>-5.6432954830414328E-3</v>
      </c>
      <c r="E142" s="2">
        <f>MACD!F142</f>
        <v>-2.425213510678037E-3</v>
      </c>
      <c r="F142" s="2">
        <f>'Moving Avg'!D142</f>
        <v>0.61599999999999988</v>
      </c>
      <c r="G142" s="2">
        <f>'Moving Avg'!F142</f>
        <v>0.60899999999999976</v>
      </c>
      <c r="H142" s="2">
        <f>'Moving Avg'!G142</f>
        <v>0.61260000000000037</v>
      </c>
      <c r="I142" s="2">
        <f>'Moving Avg'!H142</f>
        <v>0</v>
      </c>
      <c r="J142" s="5" t="str">
        <f>OBV!F142</f>
        <v>BEARISH</v>
      </c>
      <c r="K142" s="5" t="str">
        <f>OBV!G142</f>
        <v>NEUTRAL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0.61</v>
      </c>
      <c r="C143" s="2">
        <f>RSI!I143</f>
        <v>48.692650291908684</v>
      </c>
      <c r="D143" s="2">
        <f>MACD!E143</f>
        <v>-4.951222468400962E-3</v>
      </c>
      <c r="E143" s="2">
        <f>MACD!F143</f>
        <v>-2.9304153022226224E-3</v>
      </c>
      <c r="F143" s="2">
        <f>'Moving Avg'!D143</f>
        <v>0.61399999999999999</v>
      </c>
      <c r="G143" s="2">
        <f>'Moving Avg'!F143</f>
        <v>0.60849999999999971</v>
      </c>
      <c r="H143" s="2">
        <f>'Moving Avg'!G143</f>
        <v>0.61280000000000034</v>
      </c>
      <c r="I143" s="2">
        <f>'Moving Avg'!H143</f>
        <v>0</v>
      </c>
      <c r="J143" s="5" t="str">
        <f>OBV!F143</f>
        <v>BEARISH</v>
      </c>
      <c r="K143" s="5" t="str">
        <f>OBV!G143</f>
        <v>NEUTRAL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0.61</v>
      </c>
      <c r="C144" s="2">
        <f>RSI!I144</f>
        <v>48.692650291908691</v>
      </c>
      <c r="D144" s="2">
        <f>MACD!E144</f>
        <v>-4.3525758333590181E-3</v>
      </c>
      <c r="E144" s="2">
        <f>MACD!F144</f>
        <v>-3.2148474084499018E-3</v>
      </c>
      <c r="F144" s="2">
        <f>'Moving Avg'!D144</f>
        <v>0.61199999999999988</v>
      </c>
      <c r="G144" s="2">
        <f>'Moving Avg'!F144</f>
        <v>0.60849999999999982</v>
      </c>
      <c r="H144" s="2">
        <f>'Moving Avg'!G144</f>
        <v>0.61240000000000017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0.62</v>
      </c>
      <c r="C145" s="2">
        <f>RSI!I145</f>
        <v>54.4539613194504</v>
      </c>
      <c r="D145" s="2">
        <f>MACD!E145</f>
        <v>-6.1131509673476581E-3</v>
      </c>
      <c r="E145" s="2">
        <f>MACD!F145</f>
        <v>-3.7945081202294534E-3</v>
      </c>
      <c r="F145" s="2">
        <f>'Moving Avg'!D145</f>
        <v>0.61199999999999999</v>
      </c>
      <c r="G145" s="2">
        <f>'Moving Avg'!F145</f>
        <v>0.60899999999999976</v>
      </c>
      <c r="H145" s="2">
        <f>'Moving Avg'!G145</f>
        <v>0.61200000000000021</v>
      </c>
      <c r="I145" s="2">
        <f>'Moving Avg'!H145</f>
        <v>0</v>
      </c>
      <c r="J145" s="5" t="str">
        <f>OBV!F145</f>
        <v>BULLISH</v>
      </c>
      <c r="K145" s="5" t="str">
        <f>OBV!G145</f>
        <v>NEUTRAL</v>
      </c>
      <c r="L145" s="5" t="str">
        <f>OBV!H145</f>
        <v>NEUTRAL</v>
      </c>
    </row>
    <row r="146" spans="1:12" ht="13.5" x14ac:dyDescent="0.25">
      <c r="A146" s="3">
        <f>RSI!A146</f>
        <v>42515</v>
      </c>
      <c r="B146" s="2">
        <f>RSI!B146</f>
        <v>0.62</v>
      </c>
      <c r="C146" s="2">
        <f>RSI!I146</f>
        <v>54.4539613194504</v>
      </c>
      <c r="D146" s="2">
        <f>MACD!E146</f>
        <v>-7.6507736396481674E-3</v>
      </c>
      <c r="E146" s="2">
        <f>MACD!F146</f>
        <v>-4.5657612241131965E-3</v>
      </c>
      <c r="F146" s="2">
        <f>'Moving Avg'!D146</f>
        <v>0.6140000000000001</v>
      </c>
      <c r="G146" s="2">
        <f>'Moving Avg'!F146</f>
        <v>0.60999999999999976</v>
      </c>
      <c r="H146" s="2">
        <f>'Moving Avg'!G146</f>
        <v>0.61200000000000021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0.62</v>
      </c>
      <c r="C147" s="2">
        <f>RSI!I147</f>
        <v>54.4539613194504</v>
      </c>
      <c r="D147" s="2">
        <f>MACD!E147</f>
        <v>-5.9192726149303043E-3</v>
      </c>
      <c r="E147" s="2">
        <f>MACD!F147</f>
        <v>-4.8364635022766188E-3</v>
      </c>
      <c r="F147" s="2">
        <f>'Moving Avg'!D147</f>
        <v>0.61599999999999999</v>
      </c>
      <c r="G147" s="2">
        <f>'Moving Avg'!F147</f>
        <v>0.61099999999999977</v>
      </c>
      <c r="H147" s="2">
        <f>'Moving Avg'!G147</f>
        <v>0.61220000000000019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0.65</v>
      </c>
      <c r="C148" s="2">
        <f>RSI!I148</f>
        <v>67.942102009644231</v>
      </c>
      <c r="D148" s="2">
        <f>MACD!E148</f>
        <v>-6.717449617046789E-3</v>
      </c>
      <c r="E148" s="2">
        <f>MACD!F148</f>
        <v>-5.2126607252306525E-3</v>
      </c>
      <c r="F148" s="2">
        <f>'Moving Avg'!D148</f>
        <v>0.624</v>
      </c>
      <c r="G148" s="2">
        <f>'Moving Avg'!F148</f>
        <v>0.61349999999999982</v>
      </c>
      <c r="H148" s="2">
        <f>'Moving Avg'!G148</f>
        <v>0.61280000000000012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CONFIRMED BULLISH</v>
      </c>
    </row>
    <row r="149" spans="1:12" ht="13.5" x14ac:dyDescent="0.25">
      <c r="A149" s="3">
        <f>RSI!A149</f>
        <v>42520</v>
      </c>
      <c r="B149" s="2">
        <f>RSI!B149</f>
        <v>0.64</v>
      </c>
      <c r="C149" s="2">
        <f>RSI!I149</f>
        <v>61.413383687513743</v>
      </c>
      <c r="D149" s="2">
        <f>MACD!E149</f>
        <v>-6.8673894378840084E-3</v>
      </c>
      <c r="E149" s="2">
        <f>MACD!F149</f>
        <v>-5.543606467761324E-3</v>
      </c>
      <c r="F149" s="2">
        <f>'Moving Avg'!D149</f>
        <v>0.63</v>
      </c>
      <c r="G149" s="2">
        <f>'Moving Avg'!F149</f>
        <v>0.61499999999999999</v>
      </c>
      <c r="H149" s="2">
        <f>'Moving Avg'!G149</f>
        <v>0.61320000000000019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0.63</v>
      </c>
      <c r="C150" s="2">
        <f>RSI!I150</f>
        <v>55.654072014747008</v>
      </c>
      <c r="D150" s="2">
        <f>MACD!E150</f>
        <v>-6.3937822953730183E-3</v>
      </c>
      <c r="E150" s="2">
        <f>MACD!F150</f>
        <v>-5.7136416332836627E-3</v>
      </c>
      <c r="F150" s="2">
        <f>'Moving Avg'!D150</f>
        <v>0.63200000000000001</v>
      </c>
      <c r="G150" s="2">
        <f>'Moving Avg'!F150</f>
        <v>0.61650000000000005</v>
      </c>
      <c r="H150" s="2">
        <f>'Moving Avg'!G150</f>
        <v>0.61340000000000006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0.61</v>
      </c>
      <c r="C151" s="2">
        <f>RSI!I151</f>
        <v>46.301746628450601</v>
      </c>
      <c r="D151" s="2">
        <f>MACD!E151</f>
        <v>-6.1207991233731551E-3</v>
      </c>
      <c r="E151" s="2">
        <f>MACD!F151</f>
        <v>-5.795073131301562E-3</v>
      </c>
      <c r="F151" s="2">
        <f>'Moving Avg'!D151</f>
        <v>0.63</v>
      </c>
      <c r="G151" s="2">
        <f>'Moving Avg'!F151</f>
        <v>0.61650000000000005</v>
      </c>
      <c r="H151" s="2">
        <f>'Moving Avg'!G151</f>
        <v>0.61340000000000006</v>
      </c>
      <c r="I151" s="2">
        <f>'Moving Avg'!H151</f>
        <v>0</v>
      </c>
      <c r="J151" s="5" t="str">
        <f>OBV!F151</f>
        <v>BULLISH</v>
      </c>
      <c r="K151" s="5" t="str">
        <f>OBV!G151</f>
        <v>STRONG</v>
      </c>
      <c r="L151" s="5" t="str">
        <f>OBV!H151</f>
        <v>BULLISH DIVERGENCE</v>
      </c>
    </row>
    <row r="152" spans="1:12" ht="13.5" x14ac:dyDescent="0.25">
      <c r="A152" s="3">
        <f>RSI!A152</f>
        <v>42523</v>
      </c>
      <c r="B152" s="2">
        <f>RSI!B152</f>
        <v>0.62</v>
      </c>
      <c r="C152" s="2">
        <f>RSI!I152</f>
        <v>50.75746518568949</v>
      </c>
      <c r="D152" s="2">
        <f>MACD!E152</f>
        <v>-6.5779114629929136E-3</v>
      </c>
      <c r="E152" s="2">
        <f>MACD!F152</f>
        <v>-5.951640797639832E-3</v>
      </c>
      <c r="F152" s="2">
        <f>'Moving Avg'!D152</f>
        <v>0.63</v>
      </c>
      <c r="G152" s="2">
        <f>'Moving Avg'!F152</f>
        <v>0.61750000000000005</v>
      </c>
      <c r="H152" s="2">
        <f>'Moving Avg'!G152</f>
        <v>0.61380000000000001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NEUTRAL</v>
      </c>
    </row>
    <row r="153" spans="1:12" ht="13.5" x14ac:dyDescent="0.25">
      <c r="A153" s="3">
        <f>RSI!A153</f>
        <v>42524</v>
      </c>
      <c r="B153" s="2">
        <f>RSI!B153</f>
        <v>0.62</v>
      </c>
      <c r="C153" s="2">
        <f>RSI!I153</f>
        <v>50.757465185689476</v>
      </c>
      <c r="D153" s="2">
        <f>MACD!E153</f>
        <v>-6.9750460713787765E-3</v>
      </c>
      <c r="E153" s="2">
        <f>MACD!F153</f>
        <v>-6.1563218523876207E-3</v>
      </c>
      <c r="F153" s="2">
        <f>'Moving Avg'!D153</f>
        <v>0.624</v>
      </c>
      <c r="G153" s="2">
        <f>'Moving Avg'!F153</f>
        <v>0.6180000000000001</v>
      </c>
      <c r="H153" s="2">
        <f>'Moving Avg'!G153</f>
        <v>0.61419999999999997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0.61</v>
      </c>
      <c r="C154" s="2">
        <f>RSI!I154</f>
        <v>46.301685035405249</v>
      </c>
      <c r="D154" s="2">
        <f>MACD!E154</f>
        <v>-6.579923088531503E-3</v>
      </c>
      <c r="E154" s="2">
        <f>MACD!F154</f>
        <v>-6.2410420996163972E-3</v>
      </c>
      <c r="F154" s="2">
        <f>'Moving Avg'!D154</f>
        <v>0.61799999999999999</v>
      </c>
      <c r="G154" s="2">
        <f>'Moving Avg'!F154</f>
        <v>0.61799999999999999</v>
      </c>
      <c r="H154" s="2">
        <f>'Moving Avg'!G154</f>
        <v>0.61460000000000004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0.61</v>
      </c>
      <c r="C155" s="2">
        <f>RSI!I155</f>
        <v>46.301685035405256</v>
      </c>
      <c r="D155" s="2">
        <f>MACD!E155</f>
        <v>-4.6569073830126095E-3</v>
      </c>
      <c r="E155" s="2">
        <f>MACD!F155</f>
        <v>-5.9242151562956397E-3</v>
      </c>
      <c r="F155" s="2">
        <f>'Moving Avg'!D155</f>
        <v>0.61399999999999999</v>
      </c>
      <c r="G155" s="2">
        <f>'Moving Avg'!F155</f>
        <v>0.61849999999999994</v>
      </c>
      <c r="H155" s="2">
        <f>'Moving Avg'!G155</f>
        <v>0.61499999999999999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0.61</v>
      </c>
      <c r="C156" s="2">
        <f>RSI!I156</f>
        <v>46.301685035405256</v>
      </c>
      <c r="D156" s="2">
        <f>MACD!E156</f>
        <v>-2.9832408629280049E-3</v>
      </c>
      <c r="E156" s="2">
        <f>MACD!F156</f>
        <v>-5.3360202976221131E-3</v>
      </c>
      <c r="F156" s="2">
        <f>'Moving Avg'!D156</f>
        <v>0.61399999999999999</v>
      </c>
      <c r="G156" s="2">
        <f>'Moving Avg'!F156</f>
        <v>0.61899999999999988</v>
      </c>
      <c r="H156" s="2">
        <f>'Moving Avg'!G156</f>
        <v>0.61499999999999999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NEUTRAL</v>
      </c>
    </row>
    <row r="157" spans="1:12" ht="13.5" x14ac:dyDescent="0.25">
      <c r="A157" s="3">
        <f>RSI!A157</f>
        <v>42530</v>
      </c>
      <c r="B157" s="2">
        <f>RSI!B157</f>
        <v>0.62</v>
      </c>
      <c r="C157" s="2">
        <f>RSI!I157</f>
        <v>51.6075422518891</v>
      </c>
      <c r="D157" s="2">
        <f>MACD!E157</f>
        <v>-2.2647472547370207E-3</v>
      </c>
      <c r="E157" s="2">
        <f>MACD!F157</f>
        <v>-4.7217656890450946E-3</v>
      </c>
      <c r="F157" s="2">
        <f>'Moving Avg'!D157</f>
        <v>0.61399999999999999</v>
      </c>
      <c r="G157" s="2">
        <f>'Moving Avg'!F157</f>
        <v>0.61899999999999977</v>
      </c>
      <c r="H157" s="2">
        <f>'Moving Avg'!G157</f>
        <v>0.61480000000000001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NEUTRAL</v>
      </c>
    </row>
    <row r="158" spans="1:12" ht="13.5" x14ac:dyDescent="0.25">
      <c r="A158" s="3">
        <f>RSI!A158</f>
        <v>42531</v>
      </c>
      <c r="B158" s="2">
        <f>RSI!B158</f>
        <v>0.62</v>
      </c>
      <c r="C158" s="2">
        <f>RSI!I158</f>
        <v>51.6075422518891</v>
      </c>
      <c r="D158" s="2">
        <f>MACD!E158</f>
        <v>2.9393687887713238E-3</v>
      </c>
      <c r="E158" s="2">
        <f>MACD!F158</f>
        <v>-3.1895387934818111E-3</v>
      </c>
      <c r="F158" s="2">
        <f>'Moving Avg'!D158</f>
        <v>0.6140000000000001</v>
      </c>
      <c r="G158" s="2">
        <f>'Moving Avg'!F158</f>
        <v>0.61899999999999977</v>
      </c>
      <c r="H158" s="2">
        <f>'Moving Avg'!G158</f>
        <v>0.61459999999999992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NEUTRAL</v>
      </c>
    </row>
    <row r="159" spans="1:12" ht="13.5" x14ac:dyDescent="0.25">
      <c r="A159" s="3">
        <f>RSI!A159</f>
        <v>42534</v>
      </c>
      <c r="B159" s="2">
        <f>RSI!B159</f>
        <v>0.62</v>
      </c>
      <c r="C159" s="2">
        <f>RSI!I159</f>
        <v>51.6075422518891</v>
      </c>
      <c r="D159" s="2">
        <f>MACD!E159</f>
        <v>5.7865894064628165E-3</v>
      </c>
      <c r="E159" s="2">
        <f>MACD!F159</f>
        <v>-1.3943131534928858E-3</v>
      </c>
      <c r="F159" s="2">
        <f>'Moving Avg'!D159</f>
        <v>0.61599999999999999</v>
      </c>
      <c r="G159" s="2">
        <f>'Moving Avg'!F159</f>
        <v>0.61899999999999977</v>
      </c>
      <c r="H159" s="2">
        <f>'Moving Avg'!G159</f>
        <v>0.61480000000000001</v>
      </c>
      <c r="I159" s="2">
        <f>'Moving Avg'!H159</f>
        <v>0</v>
      </c>
      <c r="J159" s="5" t="str">
        <f>OBV!F159</f>
        <v>BULLISH</v>
      </c>
      <c r="K159" s="5" t="str">
        <f>OBV!G159</f>
        <v>NEUTRAL</v>
      </c>
      <c r="L159" s="5" t="str">
        <f>OBV!H159</f>
        <v>CONFIRMED BULLISH</v>
      </c>
    </row>
    <row r="160" spans="1:12" ht="13.5" x14ac:dyDescent="0.25">
      <c r="A160" s="3">
        <f>RSI!A160</f>
        <v>42535</v>
      </c>
      <c r="B160" s="2">
        <f>RSI!B160</f>
        <v>0.62</v>
      </c>
      <c r="C160" s="2">
        <f>RSI!I160</f>
        <v>51.6075422518891</v>
      </c>
      <c r="D160" s="2">
        <f>MACD!E160</f>
        <v>6.6408324612756697E-3</v>
      </c>
      <c r="E160" s="2">
        <f>MACD!F160</f>
        <v>2.1271596946082524E-4</v>
      </c>
      <c r="F160" s="2">
        <f>'Moving Avg'!D160</f>
        <v>0.6180000000000001</v>
      </c>
      <c r="G160" s="2">
        <f>'Moving Avg'!F160</f>
        <v>0.61899999999999977</v>
      </c>
      <c r="H160" s="2">
        <f>'Moving Avg'!G160</f>
        <v>0.61539999999999995</v>
      </c>
      <c r="I160" s="2">
        <f>'Moving Avg'!H160</f>
        <v>0</v>
      </c>
      <c r="J160" s="5" t="str">
        <f>OBV!F160</f>
        <v>BULLISH</v>
      </c>
      <c r="K160" s="5" t="str">
        <f>OBV!G160</f>
        <v>NEUTRAL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0.62</v>
      </c>
      <c r="C161" s="2">
        <f>RSI!I161</f>
        <v>51.6075422518891</v>
      </c>
      <c r="D161" s="2">
        <f>MACD!E161</f>
        <v>4.271469242553283E-3</v>
      </c>
      <c r="E161" s="2">
        <f>MACD!F161</f>
        <v>1.0244666240793168E-3</v>
      </c>
      <c r="F161" s="2">
        <f>'Moving Avg'!D161</f>
        <v>0.62</v>
      </c>
      <c r="G161" s="2">
        <f>'Moving Avg'!F161</f>
        <v>0.61949999999999972</v>
      </c>
      <c r="H161" s="2">
        <f>'Moving Avg'!G161</f>
        <v>0.61619999999999997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0.62</v>
      </c>
      <c r="C162" s="2">
        <f>RSI!I162</f>
        <v>51.6075422518891</v>
      </c>
      <c r="D162" s="2">
        <f>MACD!E162</f>
        <v>3.7909542507615912E-3</v>
      </c>
      <c r="E162" s="2">
        <f>MACD!F162</f>
        <v>1.5777641494157718E-3</v>
      </c>
      <c r="F162" s="2">
        <f>'Moving Avg'!D162</f>
        <v>0.62</v>
      </c>
      <c r="G162" s="2">
        <f>'Moving Avg'!F162</f>
        <v>0.61999999999999977</v>
      </c>
      <c r="H162" s="2">
        <f>'Moving Avg'!G162</f>
        <v>0.61640000000000006</v>
      </c>
      <c r="I162" s="2">
        <f>'Moving Avg'!H162</f>
        <v>0</v>
      </c>
      <c r="J162" s="5" t="str">
        <f>OBV!F162</f>
        <v>NEUTRAL</v>
      </c>
      <c r="K162" s="5" t="str">
        <f>OBV!G162</f>
        <v>NEUTRAL</v>
      </c>
      <c r="L162" s="5" t="str">
        <f>OBV!H162</f>
        <v>NEUTRAL</v>
      </c>
    </row>
    <row r="163" spans="1:12" ht="13.5" x14ac:dyDescent="0.25">
      <c r="A163" s="3">
        <f>RSI!A163</f>
        <v>42538</v>
      </c>
      <c r="B163" s="2">
        <f>RSI!B163</f>
        <v>0.62</v>
      </c>
      <c r="C163" s="2">
        <f>RSI!I163</f>
        <v>51.6075422518891</v>
      </c>
      <c r="D163" s="2">
        <f>MACD!E163</f>
        <v>3.371280633252316E-3</v>
      </c>
      <c r="E163" s="2">
        <f>MACD!F163</f>
        <v>1.9364674461830808E-3</v>
      </c>
      <c r="F163" s="2">
        <f>'Moving Avg'!D163</f>
        <v>0.62</v>
      </c>
      <c r="G163" s="2">
        <f>'Moving Avg'!F163</f>
        <v>0.62049999999999983</v>
      </c>
      <c r="H163" s="2">
        <f>'Moving Avg'!G163</f>
        <v>0.61619999999999997</v>
      </c>
      <c r="I163" s="2">
        <f>'Moving Avg'!H163</f>
        <v>0</v>
      </c>
      <c r="J163" s="5" t="str">
        <f>OBV!F163</f>
        <v>NEUTRAL</v>
      </c>
      <c r="K163" s="5" t="str">
        <f>OBV!G163</f>
        <v>NEUTRAL</v>
      </c>
      <c r="L163" s="5" t="str">
        <f>OBV!H163</f>
        <v>NEUTRAL</v>
      </c>
    </row>
    <row r="164" spans="1:12" ht="13.5" x14ac:dyDescent="0.25">
      <c r="A164" s="3">
        <f>RSI!A164</f>
        <v>42541</v>
      </c>
      <c r="B164" s="2">
        <f>RSI!B164</f>
        <v>0.62</v>
      </c>
      <c r="C164" s="2">
        <f>RSI!I164</f>
        <v>51.6075422518891</v>
      </c>
      <c r="D164" s="2">
        <f>MACD!E164</f>
        <v>1.4655958259929269E-3</v>
      </c>
      <c r="E164" s="2">
        <f>MACD!F164</f>
        <v>1.8422931221450502E-3</v>
      </c>
      <c r="F164" s="2">
        <f>'Moving Avg'!D164</f>
        <v>0.62</v>
      </c>
      <c r="G164" s="2">
        <f>'Moving Avg'!F164</f>
        <v>0.62099999999999977</v>
      </c>
      <c r="H164" s="2">
        <f>'Moving Avg'!G164</f>
        <v>0.61539999999999995</v>
      </c>
      <c r="I164" s="2">
        <f>'Moving Avg'!H164</f>
        <v>0</v>
      </c>
      <c r="J164" s="5" t="str">
        <f>OBV!F164</f>
        <v>NEUTRAL</v>
      </c>
      <c r="K164" s="5" t="str">
        <f>OBV!G164</f>
        <v>NEUTRAL</v>
      </c>
      <c r="L164" s="5" t="str">
        <f>OBV!H164</f>
        <v>NEUTRAL</v>
      </c>
    </row>
    <row r="165" spans="1:12" ht="13.5" x14ac:dyDescent="0.25">
      <c r="A165" s="3">
        <f>RSI!A165</f>
        <v>42542</v>
      </c>
      <c r="B165" s="2">
        <f>RSI!B165</f>
        <v>0.63</v>
      </c>
      <c r="C165" s="2">
        <f>RSI!I165</f>
        <v>58.946330394966076</v>
      </c>
      <c r="D165" s="2">
        <f>MACD!E165</f>
        <v>-8.988648728683879E-4</v>
      </c>
      <c r="E165" s="2">
        <f>MACD!F165</f>
        <v>1.2940615231423628E-3</v>
      </c>
      <c r="F165" s="2">
        <f>'Moving Avg'!D165</f>
        <v>0.622</v>
      </c>
      <c r="G165" s="2">
        <f>'Moving Avg'!F165</f>
        <v>0.62149999999999983</v>
      </c>
      <c r="H165" s="2">
        <f>'Moving Avg'!G165</f>
        <v>0.61460000000000004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0.64</v>
      </c>
      <c r="C166" s="2">
        <f>RSI!I166</f>
        <v>64.709816734557222</v>
      </c>
      <c r="D166" s="2">
        <f>MACD!E166</f>
        <v>-3.7097800657328595E-3</v>
      </c>
      <c r="E166" s="2">
        <f>MACD!F166</f>
        <v>2.9329320536731823E-4</v>
      </c>
      <c r="F166" s="2">
        <f>'Moving Avg'!D166</f>
        <v>0.626</v>
      </c>
      <c r="G166" s="2">
        <f>'Moving Avg'!F166</f>
        <v>0.62249999999999983</v>
      </c>
      <c r="H166" s="2">
        <f>'Moving Avg'!G166</f>
        <v>0.61460000000000004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0.63</v>
      </c>
      <c r="C167" s="2">
        <f>RSI!I167</f>
        <v>56.211326108099925</v>
      </c>
      <c r="D167" s="2">
        <f>MACD!E167</f>
        <v>-3.9324654155183936E-3</v>
      </c>
      <c r="E167" s="2">
        <f>MACD!F167</f>
        <v>-5.5185851880982422E-4</v>
      </c>
      <c r="F167" s="2">
        <f>'Moving Avg'!D167</f>
        <v>0.628</v>
      </c>
      <c r="G167" s="2">
        <f>'Moving Avg'!F167</f>
        <v>0.623</v>
      </c>
      <c r="H167" s="2">
        <f>'Moving Avg'!G167</f>
        <v>0.61480000000000001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CONFIRMED BULLISH</v>
      </c>
    </row>
    <row r="168" spans="1:12" ht="13.5" x14ac:dyDescent="0.25">
      <c r="A168" s="3">
        <f>RSI!A168</f>
        <v>42545</v>
      </c>
      <c r="B168" s="2">
        <f>RSI!B168</f>
        <v>0.62</v>
      </c>
      <c r="C168" s="2">
        <f>RSI!I168</f>
        <v>49.246199244543696</v>
      </c>
      <c r="D168" s="2">
        <f>MACD!E168</f>
        <v>-3.4353389469400364E-3</v>
      </c>
      <c r="E168" s="2">
        <f>MACD!F168</f>
        <v>-1.1285546044358667E-3</v>
      </c>
      <c r="F168" s="2">
        <f>'Moving Avg'!D168</f>
        <v>0.628</v>
      </c>
      <c r="G168" s="2">
        <f>'Moving Avg'!F168</f>
        <v>0.62149999999999994</v>
      </c>
      <c r="H168" s="2">
        <f>'Moving Avg'!G168</f>
        <v>0.61519999999999997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NEUTRAL</v>
      </c>
    </row>
    <row r="169" spans="1:12" ht="13.5" x14ac:dyDescent="0.25">
      <c r="A169" s="3">
        <f>RSI!A169</f>
        <v>42548</v>
      </c>
      <c r="B169" s="2">
        <f>RSI!B169</f>
        <v>0.63</v>
      </c>
      <c r="C169" s="2">
        <f>RSI!I169</f>
        <v>55.221495815283028</v>
      </c>
      <c r="D169" s="2">
        <f>MACD!E169</f>
        <v>-3.7474439764362266E-3</v>
      </c>
      <c r="E169" s="2">
        <f>MACD!F169</f>
        <v>-1.6523324788359386E-3</v>
      </c>
      <c r="F169" s="2">
        <f>'Moving Avg'!D169</f>
        <v>0.63</v>
      </c>
      <c r="G169" s="2">
        <f>'Moving Avg'!F169</f>
        <v>0.621</v>
      </c>
      <c r="H169" s="2">
        <f>'Moving Avg'!G169</f>
        <v>0.6157999999999999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CONFIRMED BULLISH</v>
      </c>
    </row>
    <row r="170" spans="1:12" ht="13.5" x14ac:dyDescent="0.25">
      <c r="A170" s="3">
        <f>RSI!A170</f>
        <v>42549</v>
      </c>
      <c r="B170" s="2">
        <f>RSI!B170</f>
        <v>0.63</v>
      </c>
      <c r="C170" s="2">
        <f>RSI!I170</f>
        <v>55.221495815283042</v>
      </c>
      <c r="D170" s="2">
        <f>MACD!E170</f>
        <v>-4.0632249086461902E-3</v>
      </c>
      <c r="E170" s="2">
        <f>MACD!F170</f>
        <v>-2.1345109647979889E-3</v>
      </c>
      <c r="F170" s="2">
        <f>'Moving Avg'!D170</f>
        <v>0.63</v>
      </c>
      <c r="G170" s="2">
        <f>'Moving Avg'!F170</f>
        <v>0.62100000000000011</v>
      </c>
      <c r="H170" s="2">
        <f>'Moving Avg'!G170</f>
        <v>0.61639999999999995</v>
      </c>
      <c r="I170" s="2">
        <f>'Moving Avg'!H170</f>
        <v>0</v>
      </c>
      <c r="J170" s="5" t="str">
        <f>OBV!F170</f>
        <v>BULLISH</v>
      </c>
      <c r="K170" s="5" t="str">
        <f>OBV!G170</f>
        <v>STRONG</v>
      </c>
      <c r="L170" s="5" t="str">
        <f>OBV!H170</f>
        <v>NEUTRAL</v>
      </c>
    </row>
    <row r="171" spans="1:12" ht="13.5" x14ac:dyDescent="0.25">
      <c r="A171" s="3">
        <f>RSI!A171</f>
        <v>42550</v>
      </c>
      <c r="B171" s="2">
        <f>RSI!B171</f>
        <v>0.64</v>
      </c>
      <c r="C171" s="2">
        <f>RSI!I171</f>
        <v>60.601034995877576</v>
      </c>
      <c r="D171" s="2">
        <f>MACD!E171</f>
        <v>-5.1190279192535604E-3</v>
      </c>
      <c r="E171" s="2">
        <f>MACD!F171</f>
        <v>-2.7314143556891033E-3</v>
      </c>
      <c r="F171" s="2">
        <f>'Moving Avg'!D171</f>
        <v>0.63</v>
      </c>
      <c r="G171" s="2">
        <f>'Moving Avg'!F171</f>
        <v>0.62250000000000016</v>
      </c>
      <c r="H171" s="2">
        <f>'Moving Avg'!G171</f>
        <v>0.61719999999999997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NEUTRAL</v>
      </c>
    </row>
    <row r="172" spans="1:12" ht="13.5" x14ac:dyDescent="0.25">
      <c r="A172" s="3">
        <f>RSI!A172</f>
        <v>42551</v>
      </c>
      <c r="B172" s="2">
        <f>RSI!B172</f>
        <v>0.64</v>
      </c>
      <c r="C172" s="2">
        <f>RSI!I172</f>
        <v>60.601034995877569</v>
      </c>
      <c r="D172" s="2">
        <f>MACD!E172</f>
        <v>-6.115807737601231E-3</v>
      </c>
      <c r="E172" s="2">
        <f>MACD!F172</f>
        <v>-3.4082930320715292E-3</v>
      </c>
      <c r="F172" s="2">
        <f>'Moving Avg'!D172</f>
        <v>0.63200000000000001</v>
      </c>
      <c r="G172" s="2">
        <f>'Moving Avg'!F172</f>
        <v>0.62350000000000017</v>
      </c>
      <c r="H172" s="2">
        <f>'Moving Avg'!G172</f>
        <v>0.61759999999999993</v>
      </c>
      <c r="I172" s="2">
        <f>'Moving Avg'!H172</f>
        <v>0</v>
      </c>
      <c r="J172" s="5" t="str">
        <f>OBV!F172</f>
        <v>BULLISH</v>
      </c>
      <c r="K172" s="5" t="str">
        <f>OBV!G172</f>
        <v>NEUTRAL</v>
      </c>
      <c r="L172" s="5" t="str">
        <f>OBV!H172</f>
        <v>CONFIRMED BULLISH</v>
      </c>
    </row>
    <row r="173" spans="1:12" ht="13.5" x14ac:dyDescent="0.25">
      <c r="A173" s="3">
        <f>RSI!A173</f>
        <v>42552</v>
      </c>
      <c r="B173" s="2">
        <f>RSI!B173</f>
        <v>0.64</v>
      </c>
      <c r="C173" s="2">
        <f>RSI!I173</f>
        <v>60.601034995877576</v>
      </c>
      <c r="D173" s="2">
        <f>MACD!E173</f>
        <v>-7.0549849999806957E-3</v>
      </c>
      <c r="E173" s="2">
        <f>MACD!F173</f>
        <v>-4.1376314256533625E-3</v>
      </c>
      <c r="F173" s="2">
        <f>'Moving Avg'!D173</f>
        <v>0.63600000000000001</v>
      </c>
      <c r="G173" s="2">
        <f>'Moving Avg'!F173</f>
        <v>0.62450000000000017</v>
      </c>
      <c r="H173" s="2">
        <f>'Moving Avg'!G173</f>
        <v>0.61799999999999999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CONFIRMED BULLISH</v>
      </c>
    </row>
    <row r="174" spans="1:12" ht="13.5" x14ac:dyDescent="0.25">
      <c r="A174" s="3">
        <f>RSI!A174</f>
        <v>42555</v>
      </c>
      <c r="B174" s="2">
        <f>RSI!B174</f>
        <v>0.64</v>
      </c>
      <c r="C174" s="2">
        <f>RSI!I174</f>
        <v>60.601034995877569</v>
      </c>
      <c r="D174" s="2">
        <f>MACD!E174</f>
        <v>-7.9383291799078881E-3</v>
      </c>
      <c r="E174" s="2">
        <f>MACD!F174</f>
        <v>-4.8977709765042673E-3</v>
      </c>
      <c r="F174" s="2">
        <f>'Moving Avg'!D174</f>
        <v>0.63800000000000012</v>
      </c>
      <c r="G174" s="2">
        <f>'Moving Avg'!F174</f>
        <v>0.62600000000000011</v>
      </c>
      <c r="H174" s="2">
        <f>'Moving Avg'!G174</f>
        <v>0.61860000000000004</v>
      </c>
      <c r="I174" s="2">
        <f>'Moving Avg'!H174</f>
        <v>0</v>
      </c>
      <c r="J174" s="5" t="str">
        <f>OBV!F174</f>
        <v>BULLISH</v>
      </c>
      <c r="K174" s="5" t="str">
        <f>OBV!G174</f>
        <v>NEUTRAL</v>
      </c>
      <c r="L174" s="5" t="str">
        <f>OBV!H174</f>
        <v>CONFIRMED BULLISH</v>
      </c>
    </row>
    <row r="175" spans="1:12" ht="13.5" x14ac:dyDescent="0.25">
      <c r="A175" s="3">
        <f>RSI!A175</f>
        <v>42559</v>
      </c>
      <c r="B175" s="2">
        <f>RSI!B175</f>
        <v>0.63</v>
      </c>
      <c r="C175" s="2">
        <f>RSI!I175</f>
        <v>52.170765877913482</v>
      </c>
      <c r="D175" s="2">
        <f>MACD!E175</f>
        <v>-6.4886606122734891E-3</v>
      </c>
      <c r="E175" s="2">
        <f>MACD!F175</f>
        <v>-5.2159489036581116E-3</v>
      </c>
      <c r="F175" s="2">
        <f>'Moving Avg'!D175</f>
        <v>0.63800000000000001</v>
      </c>
      <c r="G175" s="2">
        <f>'Moving Avg'!F175</f>
        <v>0.62700000000000022</v>
      </c>
      <c r="H175" s="2">
        <f>'Moving Avg'!G175</f>
        <v>0.61900000000000011</v>
      </c>
      <c r="I175" s="2">
        <f>'Moving Avg'!H175</f>
        <v>0</v>
      </c>
      <c r="J175" s="5" t="str">
        <f>OBV!F175</f>
        <v>BULLISH</v>
      </c>
      <c r="K175" s="5" t="str">
        <f>OBV!G175</f>
        <v>NEUTRAL</v>
      </c>
      <c r="L175" s="5" t="str">
        <f>OBV!H175</f>
        <v>NEUTRAL</v>
      </c>
    </row>
    <row r="176" spans="1:12" ht="13.5" x14ac:dyDescent="0.25">
      <c r="A176" s="3">
        <f>RSI!A176</f>
        <v>42562</v>
      </c>
      <c r="B176" s="2">
        <f>RSI!B176</f>
        <v>0.63</v>
      </c>
      <c r="C176" s="2">
        <f>RSI!I176</f>
        <v>52.170765877913482</v>
      </c>
      <c r="D176" s="2">
        <f>MACD!E176</f>
        <v>-3.74047400672195E-3</v>
      </c>
      <c r="E176" s="2">
        <f>MACD!F176</f>
        <v>-4.9208539242708797E-3</v>
      </c>
      <c r="F176" s="2">
        <f>'Moving Avg'!D176</f>
        <v>0.6359999999999999</v>
      </c>
      <c r="G176" s="2">
        <f>'Moving Avg'!F176</f>
        <v>0.62800000000000022</v>
      </c>
      <c r="H176" s="2">
        <f>'Moving Avg'!G176</f>
        <v>0.61960000000000004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0.62</v>
      </c>
      <c r="C177" s="2">
        <f>RSI!I177</f>
        <v>44.923066689694402</v>
      </c>
      <c r="D177" s="2">
        <f>MACD!E177</f>
        <v>-2.228470552153472E-3</v>
      </c>
      <c r="E177" s="2">
        <f>MACD!F177</f>
        <v>-4.3823772498473978E-3</v>
      </c>
      <c r="F177" s="2">
        <f>'Moving Avg'!D177</f>
        <v>0.63200000000000001</v>
      </c>
      <c r="G177" s="2">
        <f>'Moving Avg'!F177</f>
        <v>0.62800000000000011</v>
      </c>
      <c r="H177" s="2">
        <f>'Moving Avg'!G177</f>
        <v>0.62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0.61</v>
      </c>
      <c r="C178" s="2">
        <f>RSI!I178</f>
        <v>39.076823415178588</v>
      </c>
      <c r="D178" s="2">
        <f>MACD!E178</f>
        <v>-1.7022174689200753E-3</v>
      </c>
      <c r="E178" s="2">
        <f>MACD!F178</f>
        <v>-3.8463452936619335E-3</v>
      </c>
      <c r="F178" s="2">
        <f>'Moving Avg'!D178</f>
        <v>0.626</v>
      </c>
      <c r="G178" s="2">
        <f>'Moving Avg'!F178</f>
        <v>0.62750000000000017</v>
      </c>
      <c r="H178" s="2">
        <f>'Moving Avg'!G178</f>
        <v>0.62020000000000008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0.62</v>
      </c>
      <c r="C179" s="2">
        <f>RSI!I179</f>
        <v>46.56563378179343</v>
      </c>
      <c r="D179" s="2">
        <f>MACD!E179</f>
        <v>-3.5883152087201609E-4</v>
      </c>
      <c r="E179" s="2">
        <f>MACD!F179</f>
        <v>-3.1488425391039501E-3</v>
      </c>
      <c r="F179" s="2">
        <f>'Moving Avg'!D179</f>
        <v>0.622</v>
      </c>
      <c r="G179" s="2">
        <f>'Moving Avg'!F179</f>
        <v>0.62750000000000006</v>
      </c>
      <c r="H179" s="2">
        <f>'Moving Avg'!G179</f>
        <v>0.62040000000000006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</row>
    <row r="180" spans="1:12" ht="13.5" x14ac:dyDescent="0.25">
      <c r="A180" s="3">
        <f>RSI!A180</f>
        <v>42566</v>
      </c>
      <c r="B180" s="2">
        <f>RSI!B180</f>
        <v>0.62</v>
      </c>
      <c r="C180" s="2">
        <f>RSI!I180</f>
        <v>46.56563378179343</v>
      </c>
      <c r="D180" s="2">
        <f>MACD!E180</f>
        <v>8.1172819934649532E-4</v>
      </c>
      <c r="E180" s="2">
        <f>MACD!F180</f>
        <v>-2.3567283914138612E-3</v>
      </c>
      <c r="F180" s="2">
        <f>'Moving Avg'!D180</f>
        <v>0.62</v>
      </c>
      <c r="G180" s="2">
        <f>'Moving Avg'!F180</f>
        <v>0.62749999999999995</v>
      </c>
      <c r="H180" s="2">
        <f>'Moving Avg'!G180</f>
        <v>0.62080000000000013</v>
      </c>
      <c r="I180" s="2">
        <f>'Moving Avg'!H180</f>
        <v>0</v>
      </c>
      <c r="J180" s="5" t="str">
        <f>OBV!F180</f>
        <v>BEARISH</v>
      </c>
      <c r="K180" s="5" t="str">
        <f>OBV!G180</f>
        <v>NEUTRAL</v>
      </c>
      <c r="L180" s="5" t="str">
        <f>OBV!H180</f>
        <v>CONFIRMED BEARISH</v>
      </c>
    </row>
    <row r="181" spans="1:12" ht="13.5" x14ac:dyDescent="0.25">
      <c r="A181" s="3">
        <f>RSI!A181</f>
        <v>42569</v>
      </c>
      <c r="B181" s="2">
        <f>RSI!B181</f>
        <v>0.62</v>
      </c>
      <c r="C181" s="2">
        <f>RSI!I181</f>
        <v>46.565633781793423</v>
      </c>
      <c r="D181" s="2">
        <f>MACD!E181</f>
        <v>3.3720045818613764E-3</v>
      </c>
      <c r="E181" s="2">
        <f>MACD!F181</f>
        <v>-1.2109817967588137E-3</v>
      </c>
      <c r="F181" s="2">
        <f>'Moving Avg'!D181</f>
        <v>0.6180000000000001</v>
      </c>
      <c r="G181" s="2">
        <f>'Moving Avg'!F181</f>
        <v>0.62749999999999984</v>
      </c>
      <c r="H181" s="2">
        <f>'Moving Avg'!G181</f>
        <v>0.62100000000000011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0.61</v>
      </c>
      <c r="C182" s="2">
        <f>RSI!I182</f>
        <v>40.368053607096755</v>
      </c>
      <c r="D182" s="2">
        <f>MACD!E182</f>
        <v>6.3081526925854448E-3</v>
      </c>
      <c r="E182" s="2">
        <f>MACD!F182</f>
        <v>2.9284510111003811E-4</v>
      </c>
      <c r="F182" s="2">
        <f>'Moving Avg'!D182</f>
        <v>0.61599999999999999</v>
      </c>
      <c r="G182" s="2">
        <f>'Moving Avg'!F182</f>
        <v>0.62699999999999978</v>
      </c>
      <c r="H182" s="2">
        <f>'Moving Avg'!G182</f>
        <v>0.62120000000000009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0.61</v>
      </c>
      <c r="C183" s="2">
        <f>RSI!I183</f>
        <v>40.368053607096755</v>
      </c>
      <c r="D183" s="2">
        <f>MACD!E183</f>
        <v>8.8785461959437484E-3</v>
      </c>
      <c r="E183" s="2">
        <f>MACD!F183</f>
        <v>2.0099853200767803E-3</v>
      </c>
      <c r="F183" s="2">
        <f>'Moving Avg'!D183</f>
        <v>0.61599999999999988</v>
      </c>
      <c r="G183" s="2">
        <f>'Moving Avg'!F183</f>
        <v>0.62649999999999972</v>
      </c>
      <c r="H183" s="2">
        <f>'Moving Avg'!G183</f>
        <v>0.62120000000000009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NEUTRAL</v>
      </c>
    </row>
    <row r="184" spans="1:12" ht="13.5" x14ac:dyDescent="0.25">
      <c r="A184" s="3">
        <f>RSI!A184</f>
        <v>42572</v>
      </c>
      <c r="B184" s="2">
        <f>RSI!B184</f>
        <v>0.62</v>
      </c>
      <c r="C184" s="2">
        <f>RSI!I184</f>
        <v>48.341845374638915</v>
      </c>
      <c r="D184" s="2">
        <f>MACD!E184</f>
        <v>1.039234684733914E-2</v>
      </c>
      <c r="E184" s="2">
        <f>MACD!F184</f>
        <v>3.6864576255292523E-3</v>
      </c>
      <c r="F184" s="2">
        <f>'Moving Avg'!D184</f>
        <v>0.61599999999999999</v>
      </c>
      <c r="G184" s="2">
        <f>'Moving Avg'!F184</f>
        <v>0.62649999999999972</v>
      </c>
      <c r="H184" s="2">
        <f>'Moving Avg'!G184</f>
        <v>0.62139999999999995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NEUTRAL</v>
      </c>
    </row>
    <row r="185" spans="1:12" ht="13.5" x14ac:dyDescent="0.25">
      <c r="A185" s="3">
        <f>RSI!A185</f>
        <v>42573</v>
      </c>
      <c r="B185" s="2">
        <f>RSI!B185</f>
        <v>0.61</v>
      </c>
      <c r="C185" s="2">
        <f>RSI!I185</f>
        <v>42.256758684085256</v>
      </c>
      <c r="D185" s="2">
        <f>MACD!E185</f>
        <v>1.0890141125812991E-2</v>
      </c>
      <c r="E185" s="2">
        <f>MACD!F185</f>
        <v>5.1271943255860007E-3</v>
      </c>
      <c r="F185" s="2">
        <f>'Moving Avg'!D185</f>
        <v>0.61399999999999999</v>
      </c>
      <c r="G185" s="2">
        <f>'Moving Avg'!F185</f>
        <v>0.62549999999999972</v>
      </c>
      <c r="H185" s="2">
        <f>'Moving Avg'!G185</f>
        <v>0.62159999999999993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0.61</v>
      </c>
      <c r="C186" s="2">
        <f>RSI!I186</f>
        <v>42.256758684085256</v>
      </c>
      <c r="D186" s="2">
        <f>MACD!E186</f>
        <v>1.1383966943696366E-2</v>
      </c>
      <c r="E186" s="2">
        <f>MACD!F186</f>
        <v>6.378548849208074E-3</v>
      </c>
      <c r="F186" s="2">
        <f>'Moving Avg'!D186</f>
        <v>0.61199999999999988</v>
      </c>
      <c r="G186" s="2">
        <f>'Moving Avg'!F186</f>
        <v>0.62399999999999978</v>
      </c>
      <c r="H186" s="2">
        <f>'Moving Avg'!G186</f>
        <v>0.62179999999999991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0.61</v>
      </c>
      <c r="C187" s="2">
        <f>RSI!I187</f>
        <v>42.256758684085256</v>
      </c>
      <c r="D187" s="2">
        <f>MACD!E187</f>
        <v>1.033059438569961E-2</v>
      </c>
      <c r="E187" s="2">
        <f>MACD!F187</f>
        <v>7.1689579565063812E-3</v>
      </c>
      <c r="F187" s="2">
        <f>'Moving Avg'!D187</f>
        <v>0.61199999999999988</v>
      </c>
      <c r="G187" s="2">
        <f>'Moving Avg'!F187</f>
        <v>0.62299999999999978</v>
      </c>
      <c r="H187" s="2">
        <f>'Moving Avg'!G187</f>
        <v>0.62159999999999982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NEUTRAL</v>
      </c>
    </row>
    <row r="188" spans="1:12" ht="13.5" x14ac:dyDescent="0.25">
      <c r="A188" s="3">
        <f>RSI!A188</f>
        <v>42579</v>
      </c>
      <c r="B188" s="2">
        <f>RSI!B188</f>
        <v>0.62</v>
      </c>
      <c r="C188" s="2">
        <f>RSI!I188</f>
        <v>50.101600810121198</v>
      </c>
      <c r="D188" s="2">
        <f>MACD!E188</f>
        <v>7.2223327589421293E-3</v>
      </c>
      <c r="E188" s="2">
        <f>MACD!F188</f>
        <v>7.1796329169935315E-3</v>
      </c>
      <c r="F188" s="2">
        <f>'Moving Avg'!D188</f>
        <v>0.61399999999999999</v>
      </c>
      <c r="G188" s="2">
        <f>'Moving Avg'!F188</f>
        <v>0.62299999999999978</v>
      </c>
      <c r="H188" s="2">
        <f>'Moving Avg'!G188</f>
        <v>0.62159999999999982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BEARISH DIVERGENCE</v>
      </c>
    </row>
    <row r="189" spans="1:12" ht="13.5" x14ac:dyDescent="0.25">
      <c r="A189" s="3">
        <f>RSI!A189</f>
        <v>42580</v>
      </c>
      <c r="B189" s="2">
        <f>RSI!B189</f>
        <v>0.61</v>
      </c>
      <c r="C189" s="2">
        <f>RSI!I189</f>
        <v>43.706932018767127</v>
      </c>
      <c r="D189" s="2">
        <f>MACD!E189</f>
        <v>6.8700214244861169E-3</v>
      </c>
      <c r="E189" s="2">
        <f>MACD!F189</f>
        <v>7.1177106184920494E-3</v>
      </c>
      <c r="F189" s="2">
        <f>'Moving Avg'!D189</f>
        <v>0.61199999999999999</v>
      </c>
      <c r="G189" s="2">
        <f>'Moving Avg'!F189</f>
        <v>0.62199999999999978</v>
      </c>
      <c r="H189" s="2">
        <f>'Moving Avg'!G189</f>
        <v>0.62139999999999984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0.61</v>
      </c>
      <c r="C190" s="2">
        <f>RSI!I190</f>
        <v>43.706932018767127</v>
      </c>
      <c r="D190" s="2">
        <f>MACD!E190</f>
        <v>6.6296632972114855E-3</v>
      </c>
      <c r="E190" s="2">
        <f>MACD!F190</f>
        <v>7.0201011542359365E-3</v>
      </c>
      <c r="F190" s="2">
        <f>'Moving Avg'!D190</f>
        <v>0.61199999999999988</v>
      </c>
      <c r="G190" s="2">
        <f>'Moving Avg'!F190</f>
        <v>0.62099999999999977</v>
      </c>
      <c r="H190" s="2">
        <f>'Moving Avg'!G190</f>
        <v>0.62119999999999986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0.6</v>
      </c>
      <c r="C191" s="2">
        <f>RSI!I191</f>
        <v>38.071402876200629</v>
      </c>
      <c r="D191" s="2">
        <f>MACD!E191</f>
        <v>7.2204976613444716E-3</v>
      </c>
      <c r="E191" s="2">
        <f>MACD!F191</f>
        <v>7.0601804556576445E-3</v>
      </c>
      <c r="F191" s="2">
        <f>'Moving Avg'!D191</f>
        <v>0.61</v>
      </c>
      <c r="G191" s="2">
        <f>'Moving Avg'!F191</f>
        <v>0.61899999999999988</v>
      </c>
      <c r="H191" s="2">
        <f>'Moving Avg'!G191</f>
        <v>0.621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0.6</v>
      </c>
      <c r="C192" s="2">
        <f>RSI!I192</f>
        <v>38.071402876200622</v>
      </c>
      <c r="D192" s="2">
        <f>MACD!E192</f>
        <v>6.2905758935130063E-3</v>
      </c>
      <c r="E192" s="2">
        <f>MACD!F192</f>
        <v>6.9062595432287169E-3</v>
      </c>
      <c r="F192" s="2">
        <f>'Moving Avg'!D192</f>
        <v>0.60799999999999998</v>
      </c>
      <c r="G192" s="2">
        <f>'Moving Avg'!F192</f>
        <v>0.61699999999999977</v>
      </c>
      <c r="H192" s="2">
        <f>'Moving Avg'!G192</f>
        <v>0.62080000000000002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0.61</v>
      </c>
      <c r="C193" s="2">
        <f>RSI!I193</f>
        <v>46.127438367406214</v>
      </c>
      <c r="D193" s="2">
        <f>MACD!E193</f>
        <v>4.8635366065394869E-3</v>
      </c>
      <c r="E193" s="2">
        <f>MACD!F193</f>
        <v>6.4977149558908716E-3</v>
      </c>
      <c r="F193" s="2">
        <f>'Moving Avg'!D193</f>
        <v>0.60599999999999998</v>
      </c>
      <c r="G193" s="2">
        <f>'Moving Avg'!F193</f>
        <v>0.61549999999999983</v>
      </c>
      <c r="H193" s="2">
        <f>'Moving Avg'!G193</f>
        <v>0.62080000000000002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0.61</v>
      </c>
      <c r="C194" s="2">
        <f>RSI!I194</f>
        <v>46.127438367406214</v>
      </c>
      <c r="D194" s="2">
        <f>MACD!E194</f>
        <v>5.2285225029957694E-3</v>
      </c>
      <c r="E194" s="2">
        <f>MACD!F194</f>
        <v>6.2438764653118513E-3</v>
      </c>
      <c r="F194" s="2">
        <f>'Moving Avg'!D194</f>
        <v>0.60599999999999998</v>
      </c>
      <c r="G194" s="2">
        <f>'Moving Avg'!F194</f>
        <v>0.61399999999999988</v>
      </c>
      <c r="H194" s="2">
        <f>'Moving Avg'!G194</f>
        <v>0.62080000000000002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42590</v>
      </c>
      <c r="B195" s="2">
        <f>RSI!B195</f>
        <v>0.62</v>
      </c>
      <c r="C195" s="2">
        <f>RSI!I195</f>
        <v>53.189659270025828</v>
      </c>
      <c r="D195" s="2">
        <f>MACD!E195</f>
        <v>3.2896536469086968E-3</v>
      </c>
      <c r="E195" s="2">
        <f>MACD!F195</f>
        <v>5.6530319016312204E-3</v>
      </c>
      <c r="F195" s="2">
        <f>'Moving Avg'!D195</f>
        <v>0.60799999999999998</v>
      </c>
      <c r="G195" s="2">
        <f>'Moving Avg'!F195</f>
        <v>0.61349999999999993</v>
      </c>
      <c r="H195" s="2">
        <f>'Moving Avg'!G195</f>
        <v>0.62080000000000002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BEARISH DIVERGENCE</v>
      </c>
    </row>
    <row r="196" spans="1:12" ht="13.5" x14ac:dyDescent="0.25">
      <c r="A196" s="3">
        <f>RSI!A196</f>
        <v>42591</v>
      </c>
      <c r="B196" s="2">
        <f>RSI!B196</f>
        <v>0.61</v>
      </c>
      <c r="C196" s="2">
        <f>RSI!I196</f>
        <v>46.609547888900586</v>
      </c>
      <c r="D196" s="2">
        <f>MACD!E196</f>
        <v>2.3598885471606268E-3</v>
      </c>
      <c r="E196" s="2">
        <f>MACD!F196</f>
        <v>4.9944032307371019E-3</v>
      </c>
      <c r="F196" s="2">
        <f>'Moving Avg'!D196</f>
        <v>0.61</v>
      </c>
      <c r="G196" s="2">
        <f>'Moving Avg'!F196</f>
        <v>0.61249999999999993</v>
      </c>
      <c r="H196" s="2">
        <f>'Moving Avg'!G196</f>
        <v>0.62060000000000004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BEARISH DIVERGENCE</v>
      </c>
    </row>
    <row r="197" spans="1:12" ht="13.5" x14ac:dyDescent="0.25">
      <c r="A197" s="3">
        <f>RSI!A197</f>
        <v>42592</v>
      </c>
      <c r="B197" s="2">
        <f>RSI!B197</f>
        <v>0.62</v>
      </c>
      <c r="C197" s="2">
        <f>RSI!I197</f>
        <v>52.886337686458141</v>
      </c>
      <c r="D197" s="2">
        <f>MACD!E197</f>
        <v>8.6380604966962427E-4</v>
      </c>
      <c r="E197" s="2">
        <f>MACD!F197</f>
        <v>4.1682837945236067E-3</v>
      </c>
      <c r="F197" s="2">
        <f>'Moving Avg'!D197</f>
        <v>0.61399999999999999</v>
      </c>
      <c r="G197" s="2">
        <f>'Moving Avg'!F197</f>
        <v>0.61249999999999993</v>
      </c>
      <c r="H197" s="2">
        <f>'Moving Avg'!G197</f>
        <v>0.62060000000000004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BEARISH DIVERGENCE</v>
      </c>
    </row>
    <row r="198" spans="1:12" ht="13.5" x14ac:dyDescent="0.25">
      <c r="A198" s="3">
        <f>RSI!A198</f>
        <v>42593</v>
      </c>
      <c r="B198" s="2">
        <f>RSI!B198</f>
        <v>0.63</v>
      </c>
      <c r="C198" s="2">
        <f>RSI!I198</f>
        <v>58.180935577254616</v>
      </c>
      <c r="D198" s="2">
        <f>MACD!E198</f>
        <v>3.6557838297823775E-4</v>
      </c>
      <c r="E198" s="2">
        <f>MACD!F198</f>
        <v>3.4077427122145331E-3</v>
      </c>
      <c r="F198" s="2">
        <f>'Moving Avg'!D198</f>
        <v>0.61799999999999999</v>
      </c>
      <c r="G198" s="2">
        <f>'Moving Avg'!F198</f>
        <v>0.61349999999999993</v>
      </c>
      <c r="H198" s="2">
        <f>'Moving Avg'!G198</f>
        <v>0.62020000000000008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BEARISH DIVERGENCE</v>
      </c>
    </row>
    <row r="199" spans="1:12" ht="13.5" x14ac:dyDescent="0.25">
      <c r="A199" s="3">
        <f>RSI!A199</f>
        <v>42594</v>
      </c>
      <c r="B199" s="2">
        <f>RSI!B199</f>
        <v>0.62</v>
      </c>
      <c r="C199" s="2">
        <f>RSI!I199</f>
        <v>51.899821707397187</v>
      </c>
      <c r="D199" s="2">
        <f>MACD!E199</f>
        <v>-9.4061797563160798E-4</v>
      </c>
      <c r="E199" s="2">
        <f>MACD!F199</f>
        <v>2.5380705746453052E-3</v>
      </c>
      <c r="F199" s="2">
        <f>'Moving Avg'!D199</f>
        <v>0.62</v>
      </c>
      <c r="G199" s="2">
        <f>'Moving Avg'!F199</f>
        <v>0.61349999999999993</v>
      </c>
      <c r="H199" s="2">
        <f>'Moving Avg'!G199</f>
        <v>0.61980000000000013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BEARISH DIVERGENCE</v>
      </c>
    </row>
    <row r="200" spans="1:12" ht="13.5" x14ac:dyDescent="0.25">
      <c r="A200" s="3">
        <f>RSI!A200</f>
        <v>42597</v>
      </c>
      <c r="B200" s="2">
        <f>RSI!B200</f>
        <v>0.62</v>
      </c>
      <c r="C200" s="2">
        <f>RSI!I200</f>
        <v>51.89982170739718</v>
      </c>
      <c r="D200" s="2">
        <f>MACD!E200</f>
        <v>-2.0672320118572118E-3</v>
      </c>
      <c r="E200" s="2">
        <f>MACD!F200</f>
        <v>1.6170100573448018E-3</v>
      </c>
      <c r="F200" s="2">
        <f>'Moving Avg'!D200</f>
        <v>0.62</v>
      </c>
      <c r="G200" s="2">
        <f>'Moving Avg'!F200</f>
        <v>0.61349999999999993</v>
      </c>
      <c r="H200" s="2">
        <f>'Moving Avg'!G200</f>
        <v>0.61960000000000026</v>
      </c>
      <c r="I200" s="2">
        <f>'Moving Avg'!H200</f>
        <v>0</v>
      </c>
      <c r="J200" s="5" t="str">
        <f>OBV!F200</f>
        <v>BEARISH</v>
      </c>
      <c r="K200" s="5" t="str">
        <f>OBV!G200</f>
        <v>WEAK</v>
      </c>
      <c r="L200" s="5" t="str">
        <f>OBV!H200</f>
        <v>NEUTRAL</v>
      </c>
    </row>
    <row r="201" spans="1:12" ht="13.5" x14ac:dyDescent="0.25">
      <c r="A201" s="3">
        <f>RSI!A201</f>
        <v>42598</v>
      </c>
      <c r="B201" s="2">
        <f>RSI!B201</f>
        <v>0.62</v>
      </c>
      <c r="C201" s="2">
        <f>RSI!I201</f>
        <v>51.89982170739718</v>
      </c>
      <c r="D201" s="2">
        <f>MACD!E201</f>
        <v>-4.578770279420219E-3</v>
      </c>
      <c r="E201" s="2">
        <f>MACD!F201</f>
        <v>3.7785398999179757E-4</v>
      </c>
      <c r="F201" s="2">
        <f>'Moving Avg'!D201</f>
        <v>0.62200000000000011</v>
      </c>
      <c r="G201" s="2">
        <f>'Moving Avg'!F201</f>
        <v>0.61349999999999982</v>
      </c>
      <c r="H201" s="2">
        <f>'Moving Avg'!G201</f>
        <v>0.61980000000000024</v>
      </c>
      <c r="I201" s="2">
        <f>'Moving Avg'!H201</f>
        <v>0.66850000000000009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0.63</v>
      </c>
      <c r="C202" s="2">
        <f>RSI!I202</f>
        <v>57.614912107079732</v>
      </c>
      <c r="D202" s="2">
        <f>MACD!E202</f>
        <v>-7.4629809417054993E-3</v>
      </c>
      <c r="E202" s="2">
        <f>MACD!F202</f>
        <v>-1.1903129963476619E-3</v>
      </c>
      <c r="F202" s="2">
        <f>'Moving Avg'!D202</f>
        <v>0.624</v>
      </c>
      <c r="G202" s="2">
        <f>'Moving Avg'!F202</f>
        <v>0.61449999999999994</v>
      </c>
      <c r="H202" s="2">
        <f>'Moving Avg'!G202</f>
        <v>0.62000000000000022</v>
      </c>
      <c r="I202" s="2">
        <f>'Moving Avg'!H202</f>
        <v>0.66804999999999992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0.63</v>
      </c>
      <c r="C203" s="2">
        <f>RSI!I203</f>
        <v>57.614912107079732</v>
      </c>
      <c r="D203" s="2">
        <f>MACD!E203</f>
        <v>-8.4410607376076419E-3</v>
      </c>
      <c r="E203" s="2">
        <f>MACD!F203</f>
        <v>-2.640462544599658E-3</v>
      </c>
      <c r="F203" s="2">
        <f>'Moving Avg'!D203</f>
        <v>0.62399999999999989</v>
      </c>
      <c r="G203" s="2">
        <f>'Moving Avg'!F203</f>
        <v>0.61550000000000005</v>
      </c>
      <c r="H203" s="2">
        <f>'Moving Avg'!G203</f>
        <v>0.6202000000000002</v>
      </c>
      <c r="I203" s="2">
        <f>'Moving Avg'!H203</f>
        <v>0.66759999999999975</v>
      </c>
      <c r="J203" s="5" t="str">
        <f>OBV!F203</f>
        <v>BEARISH</v>
      </c>
      <c r="K203" s="5" t="str">
        <f>OBV!G203</f>
        <v>NEUTRAL</v>
      </c>
      <c r="L203" s="5" t="str">
        <f>OBV!H203</f>
        <v>NEUTRAL</v>
      </c>
    </row>
    <row r="204" spans="1:12" ht="13.5" x14ac:dyDescent="0.25">
      <c r="A204" s="3">
        <f>RSI!A204</f>
        <v>42601</v>
      </c>
      <c r="B204" s="2">
        <f>RSI!B204</f>
        <v>0.63</v>
      </c>
      <c r="C204" s="2">
        <f>RSI!I204</f>
        <v>57.614912107079732</v>
      </c>
      <c r="D204" s="2">
        <f>MACD!E204</f>
        <v>-9.3390883755639642E-3</v>
      </c>
      <c r="E204" s="2">
        <f>MACD!F204</f>
        <v>-3.9801877107925199E-3</v>
      </c>
      <c r="F204" s="2">
        <f>'Moving Avg'!D204</f>
        <v>0.626</v>
      </c>
      <c r="G204" s="2">
        <f>'Moving Avg'!F204</f>
        <v>0.61599999999999999</v>
      </c>
      <c r="H204" s="2">
        <f>'Moving Avg'!G204</f>
        <v>0.62060000000000004</v>
      </c>
      <c r="I204" s="2">
        <f>'Moving Avg'!H204</f>
        <v>0.66719999999999979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0.63</v>
      </c>
      <c r="C205" s="2">
        <f>RSI!I205</f>
        <v>57.614912107079732</v>
      </c>
      <c r="D205" s="2">
        <f>MACD!E205</f>
        <v>-8.6257016146970011E-3</v>
      </c>
      <c r="E205" s="2">
        <f>MACD!F205</f>
        <v>-4.9092904915734167E-3</v>
      </c>
      <c r="F205" s="2">
        <f>'Moving Avg'!D205</f>
        <v>0.62799999999999989</v>
      </c>
      <c r="G205" s="2">
        <f>'Moving Avg'!F205</f>
        <v>0.6170000000000001</v>
      </c>
      <c r="H205" s="2">
        <f>'Moving Avg'!G205</f>
        <v>0.621</v>
      </c>
      <c r="I205" s="2">
        <f>'Moving Avg'!H205</f>
        <v>0.66684999999999972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0.63</v>
      </c>
      <c r="C206" s="2">
        <f>RSI!I206</f>
        <v>57.614912107079732</v>
      </c>
      <c r="D206" s="2">
        <f>MACD!E206</f>
        <v>-9.6209034218275313E-3</v>
      </c>
      <c r="E206" s="2">
        <f>MACD!F206</f>
        <v>-5.8516130776242398E-3</v>
      </c>
      <c r="F206" s="2">
        <f>'Moving Avg'!D206</f>
        <v>0.63</v>
      </c>
      <c r="G206" s="2">
        <f>'Moving Avg'!F206</f>
        <v>0.6180000000000001</v>
      </c>
      <c r="H206" s="2">
        <f>'Moving Avg'!G206</f>
        <v>0.62139999999999995</v>
      </c>
      <c r="I206" s="2">
        <f>'Moving Avg'!H206</f>
        <v>0.66649999999999976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0.63</v>
      </c>
      <c r="C207" s="2">
        <f>RSI!I207</f>
        <v>57.614912107079732</v>
      </c>
      <c r="D207" s="2">
        <f>MACD!E207</f>
        <v>-8.9804387018092013E-3</v>
      </c>
      <c r="E207" s="2">
        <f>MACD!F207</f>
        <v>-6.4773782024612325E-3</v>
      </c>
      <c r="F207" s="2">
        <f>'Moving Avg'!D207</f>
        <v>0.63</v>
      </c>
      <c r="G207" s="2">
        <f>'Moving Avg'!F207</f>
        <v>0.61900000000000022</v>
      </c>
      <c r="H207" s="2">
        <f>'Moving Avg'!G207</f>
        <v>0.62159999999999993</v>
      </c>
      <c r="I207" s="2">
        <f>'Moving Avg'!H207</f>
        <v>0.66619999999999979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</row>
    <row r="208" spans="1:12" ht="13.5" x14ac:dyDescent="0.25">
      <c r="A208" s="3">
        <f>RSI!A208</f>
        <v>42607</v>
      </c>
      <c r="B208" s="2">
        <f>RSI!B208</f>
        <v>0.63</v>
      </c>
      <c r="C208" s="2">
        <f>RSI!I208</f>
        <v>57.614912107079732</v>
      </c>
      <c r="D208" s="2">
        <f>MACD!E208</f>
        <v>-6.9518074972159116E-3</v>
      </c>
      <c r="E208" s="2">
        <f>MACD!F208</f>
        <v>-6.5722640614121692E-3</v>
      </c>
      <c r="F208" s="2">
        <f>'Moving Avg'!D208</f>
        <v>0.63</v>
      </c>
      <c r="G208" s="2">
        <f>'Moving Avg'!F208</f>
        <v>0.61950000000000027</v>
      </c>
      <c r="H208" s="2">
        <f>'Moving Avg'!G208</f>
        <v>0.62179999999999991</v>
      </c>
      <c r="I208" s="2">
        <f>'Moving Avg'!H208</f>
        <v>0.66594999999999971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</row>
    <row r="209" spans="1:12" ht="13.5" x14ac:dyDescent="0.25">
      <c r="A209" s="3">
        <f>RSI!A209</f>
        <v>42608</v>
      </c>
      <c r="B209" s="2">
        <f>RSI!B209</f>
        <v>0.61</v>
      </c>
      <c r="C209" s="2">
        <f>RSI!I209</f>
        <v>41.176803992373372</v>
      </c>
      <c r="D209" s="2">
        <f>MACD!E209</f>
        <v>-5.3401812543326654E-3</v>
      </c>
      <c r="E209" s="2">
        <f>MACD!F209</f>
        <v>-6.3258474999962682E-3</v>
      </c>
      <c r="F209" s="2">
        <f>'Moving Avg'!D209</f>
        <v>0.626</v>
      </c>
      <c r="G209" s="2">
        <f>'Moving Avg'!F209</f>
        <v>0.61950000000000016</v>
      </c>
      <c r="H209" s="2">
        <f>'Moving Avg'!G209</f>
        <v>0.62159999999999993</v>
      </c>
      <c r="I209" s="2">
        <f>'Moving Avg'!H209</f>
        <v>0.66564999999999974</v>
      </c>
      <c r="J209" s="5" t="str">
        <f>OBV!F209</f>
        <v>BEARISH</v>
      </c>
      <c r="K209" s="5" t="str">
        <f>OBV!G209</f>
        <v>NEUTRAL</v>
      </c>
      <c r="L209" s="5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0.62</v>
      </c>
      <c r="C210" s="2">
        <f>RSI!I210</f>
        <v>49.010275716677803</v>
      </c>
      <c r="D210" s="2">
        <f>MACD!E210</f>
        <v>-4.6434349813689879E-3</v>
      </c>
      <c r="E210" s="2">
        <f>MACD!F210</f>
        <v>-5.9893649962708129E-3</v>
      </c>
      <c r="F210" s="2">
        <f>'Moving Avg'!D210</f>
        <v>0.624</v>
      </c>
      <c r="G210" s="2">
        <f>'Moving Avg'!F210</f>
        <v>0.62000000000000011</v>
      </c>
      <c r="H210" s="2">
        <f>'Moving Avg'!G210</f>
        <v>0.62159999999999993</v>
      </c>
      <c r="I210" s="2">
        <f>'Moving Avg'!H210</f>
        <v>0.66539999999999977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0.61</v>
      </c>
      <c r="C211" s="2">
        <f>RSI!I211</f>
        <v>42.863121090446064</v>
      </c>
      <c r="D211" s="2">
        <f>MACD!E211</f>
        <v>-3.3038937705699434E-3</v>
      </c>
      <c r="E211" s="2">
        <f>MACD!F211</f>
        <v>-5.4522707511306398E-3</v>
      </c>
      <c r="F211" s="2">
        <f>'Moving Avg'!D211</f>
        <v>0.62</v>
      </c>
      <c r="G211" s="2">
        <f>'Moving Avg'!F211</f>
        <v>0.62050000000000005</v>
      </c>
      <c r="H211" s="2">
        <f>'Moving Avg'!G211</f>
        <v>0.62139999999999984</v>
      </c>
      <c r="I211" s="2">
        <f>'Moving Avg'!H211</f>
        <v>0.66489999999999982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0.61</v>
      </c>
      <c r="C212" s="2">
        <f>RSI!I212</f>
        <v>42.86312109044605</v>
      </c>
      <c r="D212" s="2">
        <f>MACD!E212</f>
        <v>-5.643228074587725E-4</v>
      </c>
      <c r="E212" s="2">
        <f>MACD!F212</f>
        <v>-4.4746811623962669E-3</v>
      </c>
      <c r="F212" s="2">
        <f>'Moving Avg'!D212</f>
        <v>0.61599999999999988</v>
      </c>
      <c r="G212" s="2">
        <f>'Moving Avg'!F212</f>
        <v>0.621</v>
      </c>
      <c r="H212" s="2">
        <f>'Moving Avg'!G212</f>
        <v>0.62119999999999975</v>
      </c>
      <c r="I212" s="2">
        <f>'Moving Avg'!H212</f>
        <v>0.66425000000000001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0.62</v>
      </c>
      <c r="C213" s="2">
        <f>RSI!I213</f>
        <v>50.119021641074475</v>
      </c>
      <c r="D213" s="2">
        <f>MACD!E213</f>
        <v>1.0756752155764993E-3</v>
      </c>
      <c r="E213" s="2">
        <f>MACD!F213</f>
        <v>-3.3646098868017138E-3</v>
      </c>
      <c r="F213" s="2">
        <f>'Moving Avg'!D213</f>
        <v>0.61399999999999999</v>
      </c>
      <c r="G213" s="2">
        <f>'Moving Avg'!F213</f>
        <v>0.62149999999999994</v>
      </c>
      <c r="H213" s="2">
        <f>'Moving Avg'!G213</f>
        <v>0.62119999999999975</v>
      </c>
      <c r="I213" s="2">
        <f>'Moving Avg'!H213</f>
        <v>0.66344999999999998</v>
      </c>
      <c r="J213" s="5" t="str">
        <f>OBV!F213</f>
        <v>BULLISH</v>
      </c>
      <c r="K213" s="5" t="str">
        <f>OBV!G213</f>
        <v>NEUTRAL</v>
      </c>
      <c r="L213" s="5" t="str">
        <f>OBV!H213</f>
        <v>BULLISH DIVERGENCE</v>
      </c>
    </row>
    <row r="214" spans="1:12" ht="13.5" x14ac:dyDescent="0.25">
      <c r="A214" s="3">
        <f>RSI!A214</f>
        <v>42615</v>
      </c>
      <c r="B214" s="2">
        <f>RSI!B214</f>
        <v>0.61</v>
      </c>
      <c r="C214" s="2">
        <f>RSI!I214</f>
        <v>44.089355796423433</v>
      </c>
      <c r="D214" s="2">
        <f>MACD!E214</f>
        <v>3.2030163992585736E-3</v>
      </c>
      <c r="E214" s="2">
        <f>MACD!F214</f>
        <v>-2.0510846295896563E-3</v>
      </c>
      <c r="F214" s="2">
        <f>'Moving Avg'!D214</f>
        <v>0.61399999999999999</v>
      </c>
      <c r="G214" s="2">
        <f>'Moving Avg'!F214</f>
        <v>0.62149999999999983</v>
      </c>
      <c r="H214" s="2">
        <f>'Moving Avg'!G214</f>
        <v>0.62099999999999977</v>
      </c>
      <c r="I214" s="2">
        <f>'Moving Avg'!H214</f>
        <v>0.6624000000000001</v>
      </c>
      <c r="J214" s="5" t="str">
        <f>OBV!F214</f>
        <v>BEARISH</v>
      </c>
      <c r="K214" s="5" t="str">
        <f>OBV!G214</f>
        <v>NEUTRAL</v>
      </c>
      <c r="L214" s="5" t="str">
        <f>OBV!H214</f>
        <v>NEUTRAL</v>
      </c>
    </row>
    <row r="215" spans="1:12" ht="13.5" x14ac:dyDescent="0.25">
      <c r="A215" s="3">
        <f>RSI!A215</f>
        <v>42618</v>
      </c>
      <c r="B215" s="2">
        <f>RSI!B215</f>
        <v>0.6</v>
      </c>
      <c r="C215" s="2">
        <f>RSI!I215</f>
        <v>39.032282050228517</v>
      </c>
      <c r="D215" s="2">
        <f>MACD!E215</f>
        <v>5.8018960571376565E-3</v>
      </c>
      <c r="E215" s="2">
        <f>MACD!F215</f>
        <v>-4.8048849224419381E-4</v>
      </c>
      <c r="F215" s="2">
        <f>'Moving Avg'!D215</f>
        <v>0.61</v>
      </c>
      <c r="G215" s="2">
        <f>'Moving Avg'!F215</f>
        <v>0.62049999999999983</v>
      </c>
      <c r="H215" s="2">
        <f>'Moving Avg'!G215</f>
        <v>0.62039999999999973</v>
      </c>
      <c r="I215" s="2">
        <f>'Moving Avg'!H215</f>
        <v>0.66110000000000002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0.62</v>
      </c>
      <c r="C216" s="2">
        <f>RSI!I216</f>
        <v>51.11034269138603</v>
      </c>
      <c r="D216" s="2">
        <f>MACD!E216</f>
        <v>6.6323357200669397E-3</v>
      </c>
      <c r="E216" s="2">
        <f>MACD!F216</f>
        <v>9.4207635021803298E-4</v>
      </c>
      <c r="F216" s="2">
        <f>'Moving Avg'!D216</f>
        <v>0.61199999999999999</v>
      </c>
      <c r="G216" s="2">
        <f>'Moving Avg'!F216</f>
        <v>0.62099999999999977</v>
      </c>
      <c r="H216" s="2">
        <f>'Moving Avg'!G216</f>
        <v>0.61999999999999977</v>
      </c>
      <c r="I216" s="2">
        <f>'Moving Avg'!H216</f>
        <v>0.65995000000000004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0.63</v>
      </c>
      <c r="C217" s="2">
        <f>RSI!I217</f>
        <v>55.822826586067166</v>
      </c>
      <c r="D217" s="2">
        <f>MACD!E217</f>
        <v>6.5806022853811541E-3</v>
      </c>
      <c r="E217" s="2">
        <f>MACD!F217</f>
        <v>2.0697815372506573E-3</v>
      </c>
      <c r="F217" s="2">
        <f>'Moving Avg'!D217</f>
        <v>0.61599999999999999</v>
      </c>
      <c r="G217" s="2">
        <f>'Moving Avg'!F217</f>
        <v>0.62149999999999983</v>
      </c>
      <c r="H217" s="2">
        <f>'Moving Avg'!G217</f>
        <v>0.61999999999999977</v>
      </c>
      <c r="I217" s="2">
        <f>'Moving Avg'!H217</f>
        <v>0.65894999999999992</v>
      </c>
      <c r="J217" s="5" t="str">
        <f>OBV!F217</f>
        <v>BULLISH</v>
      </c>
      <c r="K217" s="5" t="str">
        <f>OBV!G217</f>
        <v>STRONG</v>
      </c>
      <c r="L217" s="5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0.63</v>
      </c>
      <c r="C218" s="2">
        <f>RSI!I218</f>
        <v>55.822826586067166</v>
      </c>
      <c r="D218" s="2">
        <f>MACD!E218</f>
        <v>6.4650777734720499E-3</v>
      </c>
      <c r="E218" s="2">
        <f>MACD!F218</f>
        <v>2.9488407844949359E-3</v>
      </c>
      <c r="F218" s="2">
        <f>'Moving Avg'!D218</f>
        <v>0.61799999999999999</v>
      </c>
      <c r="G218" s="2">
        <f>'Moving Avg'!F218</f>
        <v>0.62149999999999994</v>
      </c>
      <c r="H218" s="2">
        <f>'Moving Avg'!G218</f>
        <v>0.62019999999999986</v>
      </c>
      <c r="I218" s="2">
        <f>'Moving Avg'!H218</f>
        <v>0.65809999999999991</v>
      </c>
      <c r="J218" s="5" t="str">
        <f>OBV!F218</f>
        <v>BULLISH</v>
      </c>
      <c r="K218" s="5" t="str">
        <f>OBV!G218</f>
        <v>STRONG</v>
      </c>
      <c r="L218" s="5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0.63</v>
      </c>
      <c r="C219" s="2">
        <f>RSI!I219</f>
        <v>55.822826586067166</v>
      </c>
      <c r="D219" s="2">
        <f>MACD!E219</f>
        <v>3.2239679390876352E-3</v>
      </c>
      <c r="E219" s="2">
        <f>MACD!F219</f>
        <v>3.0038662154134761E-3</v>
      </c>
      <c r="F219" s="2">
        <f>'Moving Avg'!D219</f>
        <v>0.622</v>
      </c>
      <c r="G219" s="2">
        <f>'Moving Avg'!F219</f>
        <v>0.622</v>
      </c>
      <c r="H219" s="2">
        <f>'Moving Avg'!G219</f>
        <v>0.62019999999999975</v>
      </c>
      <c r="I219" s="2">
        <f>'Moving Avg'!H219</f>
        <v>0.65739999999999976</v>
      </c>
      <c r="J219" s="5" t="str">
        <f>OBV!F219</f>
        <v>BULLISH</v>
      </c>
      <c r="K219" s="5" t="str">
        <f>OBV!G219</f>
        <v>STRONG</v>
      </c>
      <c r="L219" s="5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0.63</v>
      </c>
      <c r="C220" s="2">
        <f>RSI!I220</f>
        <v>55.822826586067166</v>
      </c>
      <c r="D220" s="2">
        <f>MACD!E220</f>
        <v>1.9584378074294362E-3</v>
      </c>
      <c r="E220" s="2">
        <f>MACD!F220</f>
        <v>2.7947805338166681E-3</v>
      </c>
      <c r="F220" s="2">
        <f>'Moving Avg'!D220</f>
        <v>0.62799999999999989</v>
      </c>
      <c r="G220" s="2">
        <f>'Moving Avg'!F220</f>
        <v>0.62250000000000005</v>
      </c>
      <c r="H220" s="2">
        <f>'Moving Avg'!G220</f>
        <v>0.62019999999999975</v>
      </c>
      <c r="I220" s="2">
        <f>'Moving Avg'!H220</f>
        <v>0.65684999999999993</v>
      </c>
      <c r="J220" s="5" t="str">
        <f>OBV!F220</f>
        <v>BULLISH</v>
      </c>
      <c r="K220" s="5" t="str">
        <f>OBV!G220</f>
        <v>STRONG</v>
      </c>
      <c r="L220" s="5" t="str">
        <f>OBV!H220</f>
        <v>CONFIRMED BULLISH</v>
      </c>
    </row>
    <row r="221" spans="1:12" ht="13.5" x14ac:dyDescent="0.25">
      <c r="A221" s="3">
        <f>RSI!A221</f>
        <v>42628</v>
      </c>
      <c r="B221" s="2">
        <f>RSI!B221</f>
        <v>0.62</v>
      </c>
      <c r="C221" s="2">
        <f>RSI!I221</f>
        <v>49.416049120184688</v>
      </c>
      <c r="D221" s="2">
        <f>MACD!E221</f>
        <v>3.2926304763480907E-5</v>
      </c>
      <c r="E221" s="2">
        <f>MACD!F221</f>
        <v>2.2424096880060305E-3</v>
      </c>
      <c r="F221" s="2">
        <f>'Moving Avg'!D221</f>
        <v>0.628</v>
      </c>
      <c r="G221" s="2">
        <f>'Moving Avg'!F221</f>
        <v>0.62250000000000016</v>
      </c>
      <c r="H221" s="2">
        <f>'Moving Avg'!G221</f>
        <v>0.6197999999999998</v>
      </c>
      <c r="I221" s="2">
        <f>'Moving Avg'!H221</f>
        <v>0.65619999999999978</v>
      </c>
      <c r="J221" s="5" t="str">
        <f>OBV!F221</f>
        <v>BULLISH</v>
      </c>
      <c r="K221" s="5" t="str">
        <f>OBV!G221</f>
        <v>STRONG</v>
      </c>
      <c r="L221" s="5" t="str">
        <f>OBV!H221</f>
        <v>NEUTRAL</v>
      </c>
    </row>
    <row r="222" spans="1:12" ht="13.5" x14ac:dyDescent="0.25">
      <c r="A222" s="3">
        <f>RSI!A222</f>
        <v>42629</v>
      </c>
      <c r="B222" s="2">
        <f>RSI!B222</f>
        <v>0.62</v>
      </c>
      <c r="C222" s="2">
        <f>RSI!I222</f>
        <v>49.416049120184681</v>
      </c>
      <c r="D222" s="2">
        <f>MACD!E222</f>
        <v>-1.5900006708838843E-3</v>
      </c>
      <c r="E222" s="2">
        <f>MACD!F222</f>
        <v>1.4759276162280477E-3</v>
      </c>
      <c r="F222" s="2">
        <f>'Moving Avg'!D222</f>
        <v>0.62600000000000011</v>
      </c>
      <c r="G222" s="2">
        <f>'Moving Avg'!F222</f>
        <v>0.62200000000000011</v>
      </c>
      <c r="H222" s="2">
        <f>'Moving Avg'!G222</f>
        <v>0.61939999999999973</v>
      </c>
      <c r="I222" s="2">
        <f>'Moving Avg'!H222</f>
        <v>0.65544999999999998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0.62</v>
      </c>
      <c r="C223" s="2">
        <f>RSI!I223</f>
        <v>49.416049120184681</v>
      </c>
      <c r="D223" s="2">
        <f>MACD!E223</f>
        <v>-1.4189035643865644E-3</v>
      </c>
      <c r="E223" s="2">
        <f>MACD!F223</f>
        <v>8.9696138010512527E-4</v>
      </c>
      <c r="F223" s="2">
        <f>'Moving Avg'!D223</f>
        <v>0.624</v>
      </c>
      <c r="G223" s="2">
        <f>'Moving Avg'!F223</f>
        <v>0.62150000000000005</v>
      </c>
      <c r="H223" s="2">
        <f>'Moving Avg'!G223</f>
        <v>0.61899999999999988</v>
      </c>
      <c r="I223" s="2">
        <f>'Moving Avg'!H223</f>
        <v>0.65459999999999996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0.61</v>
      </c>
      <c r="C224" s="2">
        <f>RSI!I224</f>
        <v>43.220601706928271</v>
      </c>
      <c r="D224" s="2">
        <f>MACD!E224</f>
        <v>-2.0664040813543894E-3</v>
      </c>
      <c r="E224" s="2">
        <f>MACD!F224</f>
        <v>3.0428828781322231E-4</v>
      </c>
      <c r="F224" s="2">
        <f>'Moving Avg'!D224</f>
        <v>0.62</v>
      </c>
      <c r="G224" s="2">
        <f>'Moving Avg'!F224</f>
        <v>0.62050000000000005</v>
      </c>
      <c r="H224" s="2">
        <f>'Moving Avg'!G224</f>
        <v>0.61839999999999973</v>
      </c>
      <c r="I224" s="2">
        <f>'Moving Avg'!H224</f>
        <v>0.65355000000000008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0.62</v>
      </c>
      <c r="C225" s="2">
        <f>RSI!I225</f>
        <v>49.97485981402879</v>
      </c>
      <c r="D225" s="2">
        <f>MACD!E225</f>
        <v>-4.8293585709290321E-3</v>
      </c>
      <c r="E225" s="2">
        <f>MACD!F225</f>
        <v>-7.2244108393522866E-4</v>
      </c>
      <c r="F225" s="2">
        <f>'Moving Avg'!D225</f>
        <v>0.61799999999999999</v>
      </c>
      <c r="G225" s="2">
        <f>'Moving Avg'!F225</f>
        <v>0.61999999999999988</v>
      </c>
      <c r="H225" s="2">
        <f>'Moving Avg'!G225</f>
        <v>0.61819999999999975</v>
      </c>
      <c r="I225" s="2">
        <f>'Moving Avg'!H225</f>
        <v>0.65245000000000009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0.62</v>
      </c>
      <c r="C226" s="2">
        <f>RSI!I226</f>
        <v>49.97485981402879</v>
      </c>
      <c r="D226" s="2">
        <f>MACD!E226</f>
        <v>-4.0900282300440072E-3</v>
      </c>
      <c r="E226" s="2">
        <f>MACD!F226</f>
        <v>-1.3959585131569844E-3</v>
      </c>
      <c r="F226" s="2">
        <f>'Moving Avg'!D226</f>
        <v>0.6180000000000001</v>
      </c>
      <c r="G226" s="2">
        <f>'Moving Avg'!F226</f>
        <v>0.61949999999999983</v>
      </c>
      <c r="H226" s="2">
        <f>'Moving Avg'!G226</f>
        <v>0.61799999999999988</v>
      </c>
      <c r="I226" s="2">
        <f>'Moving Avg'!H226</f>
        <v>0.65125000000000011</v>
      </c>
      <c r="J226" s="5" t="str">
        <f>OBV!F226</f>
        <v>BEARISH</v>
      </c>
      <c r="K226" s="5" t="str">
        <f>OBV!G226</f>
        <v>NEUTRAL</v>
      </c>
      <c r="L226" s="5" t="str">
        <f>OBV!H226</f>
        <v>NEUTRAL</v>
      </c>
    </row>
    <row r="227" spans="1:12" ht="13.5" x14ac:dyDescent="0.25">
      <c r="A227" s="3">
        <f>RSI!A227</f>
        <v>42636</v>
      </c>
      <c r="B227" s="2">
        <f>RSI!B227</f>
        <v>0.61</v>
      </c>
      <c r="C227" s="2">
        <f>RSI!I227</f>
        <v>43.916145816803933</v>
      </c>
      <c r="D227" s="2">
        <f>MACD!E227</f>
        <v>-1.1849685244499364E-3</v>
      </c>
      <c r="E227" s="2">
        <f>MACD!F227</f>
        <v>-1.3537605154155749E-3</v>
      </c>
      <c r="F227" s="2">
        <f>'Moving Avg'!D227</f>
        <v>0.61599999999999999</v>
      </c>
      <c r="G227" s="2">
        <f>'Moving Avg'!F227</f>
        <v>0.61849999999999972</v>
      </c>
      <c r="H227" s="2">
        <f>'Moving Avg'!G227</f>
        <v>0.6177999999999999</v>
      </c>
      <c r="I227" s="2">
        <f>'Moving Avg'!H227</f>
        <v>0.65005000000000024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0.62</v>
      </c>
      <c r="C228" s="2">
        <f>RSI!I228</f>
        <v>50.392899680361879</v>
      </c>
      <c r="D228" s="2">
        <f>MACD!E228</f>
        <v>5.9175880642248213E-4</v>
      </c>
      <c r="E228" s="2">
        <f>MACD!F228</f>
        <v>-9.6465665104796352E-4</v>
      </c>
      <c r="F228" s="2">
        <f>'Moving Avg'!D228</f>
        <v>0.61599999999999999</v>
      </c>
      <c r="G228" s="2">
        <f>'Moving Avg'!F228</f>
        <v>0.61799999999999966</v>
      </c>
      <c r="H228" s="2">
        <f>'Moving Avg'!G228</f>
        <v>0.61799999999999988</v>
      </c>
      <c r="I228" s="2">
        <f>'Moving Avg'!H228</f>
        <v>0.64900000000000024</v>
      </c>
      <c r="J228" s="5" t="str">
        <f>OBV!F228</f>
        <v>BULLISH</v>
      </c>
      <c r="K228" s="5" t="str">
        <f>OBV!G228</f>
        <v>NEUTRAL</v>
      </c>
      <c r="L228" s="5" t="str">
        <f>OBV!H228</f>
        <v>NEUTRAL</v>
      </c>
    </row>
    <row r="229" spans="1:12" ht="13.5" x14ac:dyDescent="0.25">
      <c r="A229" s="3">
        <f>RSI!A229</f>
        <v>42640</v>
      </c>
      <c r="B229" s="2">
        <f>RSI!B229</f>
        <v>0.61</v>
      </c>
      <c r="C229" s="2">
        <f>RSI!I229</f>
        <v>44.818917366547552</v>
      </c>
      <c r="D229" s="2">
        <f>MACD!E229</f>
        <v>2.8317388085997708E-3</v>
      </c>
      <c r="E229" s="2">
        <f>MACD!F229</f>
        <v>-2.0537755911841668E-4</v>
      </c>
      <c r="F229" s="2">
        <f>'Moving Avg'!D229</f>
        <v>0.61599999999999999</v>
      </c>
      <c r="G229" s="2">
        <f>'Moving Avg'!F229</f>
        <v>0.61799999999999966</v>
      </c>
      <c r="H229" s="2">
        <f>'Moving Avg'!G229</f>
        <v>0.6177999999999999</v>
      </c>
      <c r="I229" s="2">
        <f>'Moving Avg'!H229</f>
        <v>0.64790000000000025</v>
      </c>
      <c r="J229" s="5" t="str">
        <f>OBV!F229</f>
        <v>BULLISH</v>
      </c>
      <c r="K229" s="5" t="str">
        <f>OBV!G229</f>
        <v>STRONG</v>
      </c>
      <c r="L229" s="5" t="str">
        <f>OBV!H229</f>
        <v>NEUTRAL</v>
      </c>
    </row>
    <row r="230" spans="1:12" ht="13.5" x14ac:dyDescent="0.25">
      <c r="A230" s="3">
        <f>RSI!A230</f>
        <v>42641</v>
      </c>
      <c r="B230" s="2">
        <f>RSI!B230</f>
        <v>0.6</v>
      </c>
      <c r="C230" s="2">
        <f>RSI!I230</f>
        <v>40.048394017315765</v>
      </c>
      <c r="D230" s="2">
        <f>MACD!E230</f>
        <v>5.5230993367033632E-3</v>
      </c>
      <c r="E230" s="2">
        <f>MACD!F230</f>
        <v>9.4031782004593933E-4</v>
      </c>
      <c r="F230" s="2">
        <f>'Moving Avg'!D230</f>
        <v>0.61199999999999999</v>
      </c>
      <c r="G230" s="2">
        <f>'Moving Avg'!F230</f>
        <v>0.61699999999999977</v>
      </c>
      <c r="H230" s="2">
        <f>'Moving Avg'!G230</f>
        <v>0.61740000000000006</v>
      </c>
      <c r="I230" s="2">
        <f>'Moving Avg'!H230</f>
        <v>0.64690000000000014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0.61</v>
      </c>
      <c r="C231" s="2">
        <f>RSI!I231</f>
        <v>46.213781283729318</v>
      </c>
      <c r="D231" s="2">
        <f>MACD!E231</f>
        <v>5.631451894770767E-3</v>
      </c>
      <c r="E231" s="2">
        <f>MACD!F231</f>
        <v>1.8785446349909051E-3</v>
      </c>
      <c r="F231" s="2">
        <f>'Moving Avg'!D231</f>
        <v>0.61</v>
      </c>
      <c r="G231" s="2">
        <f>'Moving Avg'!F231</f>
        <v>0.61699999999999977</v>
      </c>
      <c r="H231" s="2">
        <f>'Moving Avg'!G231</f>
        <v>0.61720000000000008</v>
      </c>
      <c r="I231" s="2">
        <f>'Moving Avg'!H231</f>
        <v>0.64595000000000014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</row>
    <row r="232" spans="1:12" ht="13.5" x14ac:dyDescent="0.25">
      <c r="A232" s="3">
        <f>RSI!A232</f>
        <v>42643</v>
      </c>
      <c r="B232" s="2">
        <f>RSI!B232</f>
        <v>0.61</v>
      </c>
      <c r="C232" s="2">
        <f>RSI!I232</f>
        <v>46.213781283729318</v>
      </c>
      <c r="D232" s="2">
        <f>MACD!E232</f>
        <v>5.7661275240854515E-3</v>
      </c>
      <c r="E232" s="2">
        <f>MACD!F232</f>
        <v>2.6560612128098144E-3</v>
      </c>
      <c r="F232" s="2">
        <f>'Moving Avg'!D232</f>
        <v>0.61</v>
      </c>
      <c r="G232" s="2">
        <f>'Moving Avg'!F232</f>
        <v>0.61699999999999977</v>
      </c>
      <c r="H232" s="2">
        <f>'Moving Avg'!G232</f>
        <v>0.61720000000000008</v>
      </c>
      <c r="I232" s="2">
        <f>'Moving Avg'!H232</f>
        <v>0.64495000000000013</v>
      </c>
      <c r="J232" s="5" t="str">
        <f>OBV!F232</f>
        <v>BULLISH</v>
      </c>
      <c r="K232" s="5" t="str">
        <f>OBV!G232</f>
        <v>NEUTRAL</v>
      </c>
      <c r="L232" s="5" t="str">
        <f>OBV!H232</f>
        <v>NEUTRAL</v>
      </c>
    </row>
    <row r="233" spans="1:12" ht="13.5" x14ac:dyDescent="0.25">
      <c r="A233" s="3">
        <f>RSI!A233</f>
        <v>42647</v>
      </c>
      <c r="B233" s="2">
        <f>RSI!B233</f>
        <v>0.6</v>
      </c>
      <c r="C233" s="2">
        <f>RSI!I233</f>
        <v>41.289239870299866</v>
      </c>
      <c r="D233" s="2">
        <f>MACD!E233</f>
        <v>6.6606326180035369E-3</v>
      </c>
      <c r="E233" s="2">
        <f>MACD!F233</f>
        <v>3.456975493848559E-3</v>
      </c>
      <c r="F233" s="2">
        <f>'Moving Avg'!D233</f>
        <v>0.60599999999999998</v>
      </c>
      <c r="G233" s="2">
        <f>'Moving Avg'!F233</f>
        <v>0.61599999999999988</v>
      </c>
      <c r="H233" s="2">
        <f>'Moving Avg'!G233</f>
        <v>0.61700000000000021</v>
      </c>
      <c r="I233" s="2">
        <f>'Moving Avg'!H233</f>
        <v>0.64380000000000026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0.61</v>
      </c>
      <c r="C234" s="2">
        <f>RSI!I234</f>
        <v>47.333129012712014</v>
      </c>
      <c r="D234" s="2">
        <f>MACD!E234</f>
        <v>5.2342690007823878E-3</v>
      </c>
      <c r="E234" s="2">
        <f>MACD!F234</f>
        <v>3.8124341952353253E-3</v>
      </c>
      <c r="F234" s="2">
        <f>'Moving Avg'!D234</f>
        <v>0.60599999999999998</v>
      </c>
      <c r="G234" s="2">
        <f>'Moving Avg'!F234</f>
        <v>0.61599999999999988</v>
      </c>
      <c r="H234" s="2">
        <f>'Moving Avg'!G234</f>
        <v>0.61680000000000013</v>
      </c>
      <c r="I234" s="2">
        <f>'Moving Avg'!H234</f>
        <v>0.64275000000000015</v>
      </c>
      <c r="J234" s="5" t="str">
        <f>OBV!F234</f>
        <v>BEARISH</v>
      </c>
      <c r="K234" s="5" t="str">
        <f>OBV!G234</f>
        <v>NEUTRAL</v>
      </c>
      <c r="L234" s="5" t="str">
        <f>OBV!H234</f>
        <v>NEUTRAL</v>
      </c>
    </row>
    <row r="235" spans="1:12" ht="13.5" x14ac:dyDescent="0.25">
      <c r="A235" s="3">
        <f>RSI!A235</f>
        <v>42649</v>
      </c>
      <c r="B235" s="2">
        <f>RSI!B235</f>
        <v>0.61</v>
      </c>
      <c r="C235" s="2">
        <f>RSI!I235</f>
        <v>47.333129012712014</v>
      </c>
      <c r="D235" s="2">
        <f>MACD!E235</f>
        <v>5.5955593975376416E-3</v>
      </c>
      <c r="E235" s="2">
        <f>MACD!F235</f>
        <v>4.1690592356957885E-3</v>
      </c>
      <c r="F235" s="2">
        <f>'Moving Avg'!D235</f>
        <v>0.60799999999999987</v>
      </c>
      <c r="G235" s="2">
        <f>'Moving Avg'!F235</f>
        <v>0.61649999999999983</v>
      </c>
      <c r="H235" s="2">
        <f>'Moving Avg'!G235</f>
        <v>0.61680000000000013</v>
      </c>
      <c r="I235" s="2">
        <f>'Moving Avg'!H235</f>
        <v>0.64170000000000016</v>
      </c>
      <c r="J235" s="5" t="str">
        <f>OBV!F235</f>
        <v>BULLISH</v>
      </c>
      <c r="K235" s="5" t="str">
        <f>OBV!G235</f>
        <v>NEUTRAL</v>
      </c>
      <c r="L235" s="5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0.61</v>
      </c>
      <c r="C236" s="2">
        <f>RSI!I236</f>
        <v>47.333129012712021</v>
      </c>
      <c r="D236" s="2">
        <f>MACD!E236</f>
        <v>5.9288147294963567E-3</v>
      </c>
      <c r="E236" s="2">
        <f>MACD!F236</f>
        <v>4.521010334455902E-3</v>
      </c>
      <c r="F236" s="2">
        <f>'Moving Avg'!D236</f>
        <v>0.60799999999999987</v>
      </c>
      <c r="G236" s="2">
        <f>'Moving Avg'!F236</f>
        <v>0.61599999999999988</v>
      </c>
      <c r="H236" s="2">
        <f>'Moving Avg'!G236</f>
        <v>0.61680000000000013</v>
      </c>
      <c r="I236" s="2">
        <f>'Moving Avg'!H236</f>
        <v>0.64065000000000027</v>
      </c>
      <c r="J236" s="5" t="str">
        <f>OBV!F236</f>
        <v>BEARISH</v>
      </c>
      <c r="K236" s="5" t="str">
        <f>OBV!G236</f>
        <v>NEUTRAL</v>
      </c>
      <c r="L236" s="5" t="str">
        <f>OBV!H236</f>
        <v>NEUTRAL</v>
      </c>
    </row>
    <row r="237" spans="1:12" ht="13.5" x14ac:dyDescent="0.25">
      <c r="A237" s="3">
        <f>RSI!A237</f>
        <v>42653</v>
      </c>
      <c r="B237" s="2">
        <f>RSI!B237</f>
        <v>0.6</v>
      </c>
      <c r="C237" s="2">
        <f>RSI!I237</f>
        <v>41.940655169409041</v>
      </c>
      <c r="D237" s="2">
        <f>MACD!E237</f>
        <v>5.4385866878173816E-3</v>
      </c>
      <c r="E237" s="2">
        <f>MACD!F237</f>
        <v>4.7045256051281978E-3</v>
      </c>
      <c r="F237" s="2">
        <f>'Moving Avg'!D237</f>
        <v>0.60599999999999998</v>
      </c>
      <c r="G237" s="2">
        <f>'Moving Avg'!F237</f>
        <v>0.61449999999999982</v>
      </c>
      <c r="H237" s="2">
        <f>'Moving Avg'!G237</f>
        <v>0.61660000000000015</v>
      </c>
      <c r="I237" s="2">
        <f>'Moving Avg'!H237</f>
        <v>0.63965000000000027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</row>
    <row r="238" spans="1:12" ht="13.5" x14ac:dyDescent="0.25">
      <c r="A238" s="3">
        <f>RSI!A238</f>
        <v>42654</v>
      </c>
      <c r="B238" s="2">
        <f>RSI!B238</f>
        <v>0.61</v>
      </c>
      <c r="C238" s="2">
        <f>RSI!I238</f>
        <v>48.285484907699598</v>
      </c>
      <c r="D238" s="2">
        <f>MACD!E238</f>
        <v>5.9042076045895397E-3</v>
      </c>
      <c r="E238" s="2">
        <f>MACD!F238</f>
        <v>4.9444620050204668E-3</v>
      </c>
      <c r="F238" s="2">
        <f>'Moving Avg'!D238</f>
        <v>0.60799999999999998</v>
      </c>
      <c r="G238" s="2">
        <f>'Moving Avg'!F238</f>
        <v>0.61349999999999982</v>
      </c>
      <c r="H238" s="2">
        <f>'Moving Avg'!G238</f>
        <v>0.61640000000000017</v>
      </c>
      <c r="I238" s="2">
        <f>'Moving Avg'!H238</f>
        <v>0.63865000000000027</v>
      </c>
      <c r="J238" s="5" t="str">
        <f>OBV!F238</f>
        <v>BULLISH</v>
      </c>
      <c r="K238" s="5" t="str">
        <f>OBV!G238</f>
        <v>NEUTRAL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0.61</v>
      </c>
      <c r="C239" s="2">
        <f>RSI!I239</f>
        <v>48.28548490769959</v>
      </c>
      <c r="D239" s="2">
        <f>MACD!E239</f>
        <v>4.7772244755124316E-3</v>
      </c>
      <c r="E239" s="2">
        <f>MACD!F239</f>
        <v>4.91101449911886E-3</v>
      </c>
      <c r="F239" s="2">
        <f>'Moving Avg'!D239</f>
        <v>0.60799999999999987</v>
      </c>
      <c r="G239" s="2">
        <f>'Moving Avg'!F239</f>
        <v>0.61249999999999982</v>
      </c>
      <c r="H239" s="2">
        <f>'Moving Avg'!G239</f>
        <v>0.61640000000000006</v>
      </c>
      <c r="I239" s="2">
        <f>'Moving Avg'!H239</f>
        <v>0.63770000000000027</v>
      </c>
      <c r="J239" s="5" t="str">
        <f>OBV!F239</f>
        <v>BULLISH</v>
      </c>
      <c r="K239" s="5" t="str">
        <f>OBV!G239</f>
        <v>NEUTRAL</v>
      </c>
      <c r="L239" s="5" t="str">
        <f>OBV!H239</f>
        <v>NEUTRAL</v>
      </c>
    </row>
    <row r="240" spans="1:12" ht="13.5" x14ac:dyDescent="0.25">
      <c r="A240" s="3">
        <f>RSI!A240</f>
        <v>42656</v>
      </c>
      <c r="B240" s="2">
        <f>RSI!B240</f>
        <v>0.6</v>
      </c>
      <c r="C240" s="2">
        <f>RSI!I240</f>
        <v>42.854111033342534</v>
      </c>
      <c r="D240" s="2">
        <f>MACD!E240</f>
        <v>3.0420983832099013E-3</v>
      </c>
      <c r="E240" s="2">
        <f>MACD!F240</f>
        <v>4.5372312759370684E-3</v>
      </c>
      <c r="F240" s="2">
        <f>'Moving Avg'!D240</f>
        <v>0.60599999999999998</v>
      </c>
      <c r="G240" s="2">
        <f>'Moving Avg'!F240</f>
        <v>0.61099999999999988</v>
      </c>
      <c r="H240" s="2">
        <f>'Moving Avg'!G240</f>
        <v>0.61620000000000008</v>
      </c>
      <c r="I240" s="2">
        <f>'Moving Avg'!H240</f>
        <v>0.63675000000000015</v>
      </c>
      <c r="J240" s="5" t="str">
        <f>OBV!F240</f>
        <v>BEARISH</v>
      </c>
      <c r="K240" s="5" t="str">
        <f>OBV!G240</f>
        <v>NEUTRAL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0.6</v>
      </c>
      <c r="C241" s="2">
        <f>RSI!I241</f>
        <v>42.854111033342534</v>
      </c>
      <c r="D241" s="2">
        <f>MACD!E241</f>
        <v>3.1864628592325195E-3</v>
      </c>
      <c r="E241" s="2">
        <f>MACD!F241</f>
        <v>4.267077592596159E-3</v>
      </c>
      <c r="F241" s="2">
        <f>'Moving Avg'!D241</f>
        <v>0.60399999999999998</v>
      </c>
      <c r="G241" s="2">
        <f>'Moving Avg'!F241</f>
        <v>0.60999999999999988</v>
      </c>
      <c r="H241" s="2">
        <f>'Moving Avg'!G241</f>
        <v>0.61620000000000008</v>
      </c>
      <c r="I241" s="2">
        <f>'Moving Avg'!H241</f>
        <v>0.63575000000000015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0.61</v>
      </c>
      <c r="C242" s="2">
        <f>RSI!I242</f>
        <v>49.448794906020119</v>
      </c>
      <c r="D242" s="2">
        <f>MACD!E242</f>
        <v>2.636475336352917E-3</v>
      </c>
      <c r="E242" s="2">
        <f>MACD!F242</f>
        <v>3.9409571413475111E-3</v>
      </c>
      <c r="F242" s="2">
        <f>'Moving Avg'!D242</f>
        <v>0.60599999999999998</v>
      </c>
      <c r="G242" s="2">
        <f>'Moving Avg'!F242</f>
        <v>0.60949999999999993</v>
      </c>
      <c r="H242" s="2">
        <f>'Moving Avg'!G242</f>
        <v>0.61640000000000006</v>
      </c>
      <c r="I242" s="2">
        <f>'Moving Avg'!H242</f>
        <v>0.63475000000000004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0.6</v>
      </c>
      <c r="C243" s="2">
        <f>RSI!I243</f>
        <v>43.982718019652864</v>
      </c>
      <c r="D243" s="2">
        <f>MACD!E243</f>
        <v>1.377807330263936E-3</v>
      </c>
      <c r="E243" s="2">
        <f>MACD!F243</f>
        <v>3.4283271791307962E-3</v>
      </c>
      <c r="F243" s="2">
        <f>'Moving Avg'!D243</f>
        <v>0.60399999999999998</v>
      </c>
      <c r="G243" s="2">
        <f>'Moving Avg'!F243</f>
        <v>0.60849999999999993</v>
      </c>
      <c r="H243" s="2">
        <f>'Moving Avg'!G243</f>
        <v>0.61620000000000008</v>
      </c>
      <c r="I243" s="2">
        <f>'Moving Avg'!H243</f>
        <v>0.63370000000000004</v>
      </c>
      <c r="J243" s="5" t="str">
        <f>OBV!F243</f>
        <v>BEARISH</v>
      </c>
      <c r="K243" s="5" t="str">
        <f>OBV!G243</f>
        <v>WEAK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0.61</v>
      </c>
      <c r="C244" s="2">
        <f>RSI!I244</f>
        <v>49.941807068980431</v>
      </c>
      <c r="D244" s="2">
        <f>MACD!E244</f>
        <v>1.1736907177408717E-3</v>
      </c>
      <c r="E244" s="2">
        <f>MACD!F244</f>
        <v>2.9773998868528112E-3</v>
      </c>
      <c r="F244" s="2">
        <f>'Moving Avg'!D244</f>
        <v>0.60399999999999998</v>
      </c>
      <c r="G244" s="2">
        <f>'Moving Avg'!F244</f>
        <v>0.60849999999999993</v>
      </c>
      <c r="H244" s="2">
        <f>'Moving Avg'!G244</f>
        <v>0.61620000000000008</v>
      </c>
      <c r="I244" s="2">
        <f>'Moving Avg'!H244</f>
        <v>0.63275000000000003</v>
      </c>
      <c r="J244" s="5" t="str">
        <f>OBV!F244</f>
        <v>BEARISH</v>
      </c>
      <c r="K244" s="5" t="str">
        <f>OBV!G244</f>
        <v>NEUTRAL</v>
      </c>
      <c r="L244" s="5" t="str">
        <f>OBV!H244</f>
        <v>NEUTRAL</v>
      </c>
    </row>
    <row r="245" spans="1:12" ht="13.5" x14ac:dyDescent="0.25">
      <c r="A245" s="3">
        <f>RSI!A245</f>
        <v>42663</v>
      </c>
      <c r="B245" s="2">
        <f>RSI!B245</f>
        <v>0.6</v>
      </c>
      <c r="C245" s="2">
        <f>RSI!I245</f>
        <v>44.808439679975912</v>
      </c>
      <c r="D245" s="2">
        <f>MACD!E245</f>
        <v>1.7411356427700087E-3</v>
      </c>
      <c r="E245" s="2">
        <f>MACD!F245</f>
        <v>2.7301470380362508E-3</v>
      </c>
      <c r="F245" s="2">
        <f>'Moving Avg'!D245</f>
        <v>0.60399999999999998</v>
      </c>
      <c r="G245" s="2">
        <f>'Moving Avg'!F245</f>
        <v>0.60749999999999993</v>
      </c>
      <c r="H245" s="2">
        <f>'Moving Avg'!G245</f>
        <v>0.61580000000000013</v>
      </c>
      <c r="I245" s="2">
        <f>'Moving Avg'!H245</f>
        <v>0.63169999999999993</v>
      </c>
      <c r="J245" s="5" t="str">
        <f>OBV!F245</f>
        <v>BEARISH</v>
      </c>
      <c r="K245" s="5" t="str">
        <f>OBV!G245</f>
        <v>NEUTRAL</v>
      </c>
      <c r="L245" s="5" t="str">
        <f>OBV!H245</f>
        <v>NEUTRAL</v>
      </c>
    </row>
    <row r="246" spans="1:12" ht="13.5" x14ac:dyDescent="0.25">
      <c r="A246" s="3">
        <f>RSI!A246</f>
        <v>42664</v>
      </c>
      <c r="B246" s="2">
        <f>RSI!B246</f>
        <v>0.6</v>
      </c>
      <c r="C246" s="2">
        <f>RSI!I246</f>
        <v>44.808439679975912</v>
      </c>
      <c r="D246" s="2">
        <f>MACD!E246</f>
        <v>2.2798331123196069E-3</v>
      </c>
      <c r="E246" s="2">
        <f>MACD!F246</f>
        <v>2.6400842528929223E-3</v>
      </c>
      <c r="F246" s="2">
        <f>'Moving Avg'!D246</f>
        <v>0.60399999999999998</v>
      </c>
      <c r="G246" s="2">
        <f>'Moving Avg'!F246</f>
        <v>0.60649999999999993</v>
      </c>
      <c r="H246" s="2">
        <f>'Moving Avg'!G246</f>
        <v>0.61560000000000015</v>
      </c>
      <c r="I246" s="2">
        <f>'Moving Avg'!H246</f>
        <v>0.63059999999999983</v>
      </c>
      <c r="J246" s="5" t="str">
        <f>OBV!F246</f>
        <v>BEARISH</v>
      </c>
      <c r="K246" s="5" t="str">
        <f>OBV!G246</f>
        <v>NEUTRAL</v>
      </c>
      <c r="L246" s="5" t="str">
        <f>OBV!H246</f>
        <v>NEUTRAL</v>
      </c>
    </row>
    <row r="247" spans="1:12" ht="13.5" x14ac:dyDescent="0.25">
      <c r="A247" s="3">
        <f>RSI!A247</f>
        <v>42667</v>
      </c>
      <c r="B247" s="2">
        <f>RSI!B247</f>
        <v>0.61</v>
      </c>
      <c r="C247" s="2">
        <f>RSI!I247</f>
        <v>50.686974682493847</v>
      </c>
      <c r="D247" s="2">
        <f>MACD!E247</f>
        <v>5.1066636496033269E-4</v>
      </c>
      <c r="E247" s="2">
        <f>MACD!F247</f>
        <v>2.2142006753064045E-3</v>
      </c>
      <c r="F247" s="2">
        <f>'Moving Avg'!D247</f>
        <v>0.60399999999999998</v>
      </c>
      <c r="G247" s="2">
        <f>'Moving Avg'!F247</f>
        <v>0.60649999999999982</v>
      </c>
      <c r="H247" s="2">
        <f>'Moving Avg'!G247</f>
        <v>0.61540000000000006</v>
      </c>
      <c r="I247" s="2">
        <f>'Moving Avg'!H247</f>
        <v>0.62964999999999993</v>
      </c>
      <c r="J247" s="5" t="str">
        <f>OBV!F247</f>
        <v>BEARISH</v>
      </c>
      <c r="K247" s="5" t="str">
        <f>OBV!G247</f>
        <v>NEUTRAL</v>
      </c>
      <c r="L247" s="5" t="str">
        <f>OBV!H247</f>
        <v>NEUTRAL</v>
      </c>
    </row>
    <row r="248" spans="1:12" ht="13.5" x14ac:dyDescent="0.25">
      <c r="A248" s="3">
        <f>RSI!A248</f>
        <v>42668</v>
      </c>
      <c r="B248" s="2">
        <f>RSI!B248</f>
        <v>0.61</v>
      </c>
      <c r="C248" s="2">
        <f>RSI!I248</f>
        <v>50.686974682493847</v>
      </c>
      <c r="D248" s="2">
        <f>MACD!E248</f>
        <v>5.432489262604534E-4</v>
      </c>
      <c r="E248" s="2">
        <f>MACD!F248</f>
        <v>1.8800103254972144E-3</v>
      </c>
      <c r="F248" s="2">
        <f>'Moving Avg'!D248</f>
        <v>0.60599999999999998</v>
      </c>
      <c r="G248" s="2">
        <f>'Moving Avg'!F248</f>
        <v>0.60599999999999987</v>
      </c>
      <c r="H248" s="2">
        <f>'Moving Avg'!G248</f>
        <v>0.6150000000000001</v>
      </c>
      <c r="I248" s="2">
        <f>'Moving Avg'!H248</f>
        <v>0.62869999999999981</v>
      </c>
      <c r="J248" s="5" t="str">
        <f>OBV!F248</f>
        <v>BULLISH</v>
      </c>
      <c r="K248" s="5" t="str">
        <f>OBV!G248</f>
        <v>NEUTRAL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0.61</v>
      </c>
      <c r="C249" s="2">
        <f>RSI!I249</f>
        <v>50.686974682493847</v>
      </c>
      <c r="D249" s="2">
        <f>MACD!E249</f>
        <v>5.6258570304812405E-4</v>
      </c>
      <c r="E249" s="2">
        <f>MACD!F249</f>
        <v>1.6165254010073963E-3</v>
      </c>
      <c r="F249" s="2">
        <f>'Moving Avg'!D249</f>
        <v>0.60599999999999998</v>
      </c>
      <c r="G249" s="2">
        <f>'Moving Avg'!F249</f>
        <v>0.60599999999999987</v>
      </c>
      <c r="H249" s="2">
        <f>'Moving Avg'!G249</f>
        <v>0.61480000000000001</v>
      </c>
      <c r="I249" s="2">
        <f>'Moving Avg'!H249</f>
        <v>0.6278499999999998</v>
      </c>
      <c r="J249" s="5" t="str">
        <f>OBV!F249</f>
        <v>BEARISH</v>
      </c>
      <c r="K249" s="5" t="str">
        <f>OBV!G249</f>
        <v>NEUTRAL</v>
      </c>
      <c r="L249" s="5" t="str">
        <f>OBV!H249</f>
        <v>NEUTRAL</v>
      </c>
    </row>
    <row r="250" spans="1:12" ht="13.5" x14ac:dyDescent="0.25">
      <c r="A250" s="3">
        <f>RSI!A250</f>
        <v>42670</v>
      </c>
      <c r="B250" s="2">
        <f>RSI!B250</f>
        <v>0.6</v>
      </c>
      <c r="C250" s="2">
        <f>RSI!I250</f>
        <v>44.735763760738365</v>
      </c>
      <c r="D250" s="2">
        <f>MACD!E250</f>
        <v>-2.2639643141209032E-4</v>
      </c>
      <c r="E250" s="2">
        <f>MACD!F250</f>
        <v>1.2479410345234991E-3</v>
      </c>
      <c r="F250" s="2">
        <f>'Moving Avg'!D250</f>
        <v>0.60599999999999998</v>
      </c>
      <c r="G250" s="2">
        <f>'Moving Avg'!F250</f>
        <v>0.60599999999999976</v>
      </c>
      <c r="H250" s="2">
        <f>'Moving Avg'!G250</f>
        <v>0.61440000000000006</v>
      </c>
      <c r="I250" s="2">
        <f>'Moving Avg'!H250</f>
        <v>0.62704999999999989</v>
      </c>
      <c r="J250" s="5" t="str">
        <f>OBV!F250</f>
        <v>BEARISH</v>
      </c>
      <c r="K250" s="5" t="str">
        <f>OBV!G250</f>
        <v>NEUTRAL</v>
      </c>
      <c r="L250" s="5" t="str">
        <f>OBV!H250</f>
        <v>NEUTRAL</v>
      </c>
    </row>
    <row r="251" spans="1:12" ht="13.5" x14ac:dyDescent="0.25">
      <c r="A251" s="3">
        <f>RSI!A251</f>
        <v>42671</v>
      </c>
      <c r="B251" s="2">
        <f>RSI!B251</f>
        <v>0.61</v>
      </c>
      <c r="C251" s="2">
        <f>RSI!I251</f>
        <v>50.939148750539736</v>
      </c>
      <c r="D251" s="2">
        <f>MACD!E251</f>
        <v>-1.5827055517851907E-3</v>
      </c>
      <c r="E251" s="2">
        <f>MACD!F251</f>
        <v>6.818117172617611E-4</v>
      </c>
      <c r="F251" s="2">
        <f>'Moving Avg'!D251</f>
        <v>0.60799999999999998</v>
      </c>
      <c r="G251" s="2">
        <f>'Moving Avg'!F251</f>
        <v>0.60599999999999987</v>
      </c>
      <c r="H251" s="2">
        <f>'Moving Avg'!G251</f>
        <v>0.61420000000000008</v>
      </c>
      <c r="I251" s="2">
        <f>'Moving Avg'!H251</f>
        <v>0.62634999999999985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0.62</v>
      </c>
      <c r="C252" s="2">
        <f>RSI!I252</f>
        <v>56.230219997849865</v>
      </c>
      <c r="D252" s="2">
        <f>MACD!E252</f>
        <v>-1.9435436882394574E-3</v>
      </c>
      <c r="E252" s="2">
        <f>MACD!F252</f>
        <v>1.5674063616151739E-4</v>
      </c>
      <c r="F252" s="2">
        <f>'Moving Avg'!D252</f>
        <v>0.61</v>
      </c>
      <c r="G252" s="2">
        <f>'Moving Avg'!F252</f>
        <v>0.60649999999999982</v>
      </c>
      <c r="H252" s="2">
        <f>'Moving Avg'!G252</f>
        <v>0.6140000000000001</v>
      </c>
      <c r="I252" s="2">
        <f>'Moving Avg'!H252</f>
        <v>0.6257999999999998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0.62</v>
      </c>
      <c r="C253" s="2">
        <f>RSI!I253</f>
        <v>56.230219997849865</v>
      </c>
      <c r="D253" s="2">
        <f>MACD!E253</f>
        <v>-3.856524636307701E-3</v>
      </c>
      <c r="E253" s="2">
        <f>MACD!F253</f>
        <v>-6.4591241833232625E-4</v>
      </c>
      <c r="F253" s="2">
        <f>'Moving Avg'!D253</f>
        <v>0.61199999999999999</v>
      </c>
      <c r="G253" s="2">
        <f>'Moving Avg'!F253</f>
        <v>0.60749999999999971</v>
      </c>
      <c r="H253" s="2">
        <f>'Moving Avg'!G253</f>
        <v>0.61380000000000012</v>
      </c>
      <c r="I253" s="2">
        <f>'Moving Avg'!H253</f>
        <v>0.62529999999999986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0.63</v>
      </c>
      <c r="C254" s="2">
        <f>RSI!I254</f>
        <v>61.096196027940991</v>
      </c>
      <c r="D254" s="2">
        <f>MACD!E254</f>
        <v>-4.7415493148648125E-3</v>
      </c>
      <c r="E254" s="2">
        <f>MACD!F254</f>
        <v>-1.4650397976388235E-3</v>
      </c>
      <c r="F254" s="2">
        <f>'Moving Avg'!D254</f>
        <v>0.61599999999999999</v>
      </c>
      <c r="G254" s="2">
        <f>'Moving Avg'!F254</f>
        <v>0.60849999999999982</v>
      </c>
      <c r="H254" s="2">
        <f>'Moving Avg'!G254</f>
        <v>0.61380000000000001</v>
      </c>
      <c r="I254" s="2">
        <f>'Moving Avg'!H254</f>
        <v>0.62479999999999991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0.66</v>
      </c>
      <c r="C255" s="2">
        <f>RSI!I255</f>
        <v>71.376819072801837</v>
      </c>
      <c r="D255" s="2">
        <f>MACD!E255</f>
        <v>-9.3695139568696906E-3</v>
      </c>
      <c r="E255" s="2">
        <f>MACD!F255</f>
        <v>-3.0459346294849973E-3</v>
      </c>
      <c r="F255" s="2">
        <f>'Moving Avg'!D255</f>
        <v>0.628</v>
      </c>
      <c r="G255" s="2">
        <f>'Moving Avg'!F255</f>
        <v>0.61099999999999999</v>
      </c>
      <c r="H255" s="2">
        <f>'Moving Avg'!G255</f>
        <v>0.61440000000000006</v>
      </c>
      <c r="I255" s="2">
        <f>'Moving Avg'!H255</f>
        <v>0.62434999999999985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0.65</v>
      </c>
      <c r="C256" s="2">
        <f>RSI!I256</f>
        <v>65.192544961804941</v>
      </c>
      <c r="D256" s="2">
        <f>MACD!E256</f>
        <v>-1.2831657035855093E-2</v>
      </c>
      <c r="E256" s="2">
        <f>MACD!F256</f>
        <v>-5.0030791107590171E-3</v>
      </c>
      <c r="F256" s="2">
        <f>'Moving Avg'!D256</f>
        <v>0.63600000000000001</v>
      </c>
      <c r="G256" s="2">
        <f>'Moving Avg'!F256</f>
        <v>0.61299999999999999</v>
      </c>
      <c r="H256" s="2">
        <f>'Moving Avg'!G256</f>
        <v>0.61480000000000001</v>
      </c>
      <c r="I256" s="2">
        <f>'Moving Avg'!H256</f>
        <v>0.62399999999999978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0.65</v>
      </c>
      <c r="C257" s="2">
        <f>RSI!I257</f>
        <v>65.192544961804927</v>
      </c>
      <c r="D257" s="2">
        <f>MACD!E257</f>
        <v>-1.4429271618697226E-2</v>
      </c>
      <c r="E257" s="2">
        <f>MACD!F257</f>
        <v>-6.8883176123466592E-3</v>
      </c>
      <c r="F257" s="2">
        <f>'Moving Avg'!D257</f>
        <v>0.64200000000000002</v>
      </c>
      <c r="G257" s="2">
        <f>'Moving Avg'!F257</f>
        <v>0.61550000000000005</v>
      </c>
      <c r="H257" s="2">
        <f>'Moving Avg'!G257</f>
        <v>0.61519999999999986</v>
      </c>
      <c r="I257" s="2">
        <f>'Moving Avg'!H257</f>
        <v>0.6237499999999998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0.64</v>
      </c>
      <c r="C258" s="2">
        <f>RSI!I258</f>
        <v>59.239834680067744</v>
      </c>
      <c r="D258" s="2">
        <f>MACD!E258</f>
        <v>-1.5231627526978708E-2</v>
      </c>
      <c r="E258" s="2">
        <f>MACD!F258</f>
        <v>-8.5569795952730697E-3</v>
      </c>
      <c r="F258" s="2">
        <f>'Moving Avg'!D258</f>
        <v>0.64600000000000002</v>
      </c>
      <c r="G258" s="2">
        <f>'Moving Avg'!F258</f>
        <v>0.6170000000000001</v>
      </c>
      <c r="H258" s="2">
        <f>'Moving Avg'!G258</f>
        <v>0.61539999999999995</v>
      </c>
      <c r="I258" s="2">
        <f>'Moving Avg'!H258</f>
        <v>0.62349999999999972</v>
      </c>
      <c r="J258" s="5" t="str">
        <f>OBV!F258</f>
        <v>BULLISH</v>
      </c>
      <c r="K258" s="5" t="str">
        <f>OBV!G258</f>
        <v>NEUTRAL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0.63</v>
      </c>
      <c r="C259" s="2">
        <f>RSI!I259</f>
        <v>53.936108403551096</v>
      </c>
      <c r="D259" s="2">
        <f>MACD!E259</f>
        <v>-1.5287813751108326E-2</v>
      </c>
      <c r="E259" s="2">
        <f>MACD!F259</f>
        <v>-9.9031464264401209E-3</v>
      </c>
      <c r="F259" s="2">
        <f>'Moving Avg'!D259</f>
        <v>0.64600000000000002</v>
      </c>
      <c r="G259" s="2">
        <f>'Moving Avg'!F259</f>
        <v>0.6180000000000001</v>
      </c>
      <c r="H259" s="2">
        <f>'Moving Avg'!G259</f>
        <v>0.6157999999999999</v>
      </c>
      <c r="I259" s="2">
        <f>'Moving Avg'!H259</f>
        <v>0.62329999999999974</v>
      </c>
      <c r="J259" s="5" t="str">
        <f>OBV!F259</f>
        <v>BEARISH</v>
      </c>
      <c r="K259" s="5" t="str">
        <f>OBV!G259</f>
        <v>WEAK</v>
      </c>
      <c r="L259" s="5" t="str">
        <f>OBV!H259</f>
        <v>NEUTRAL</v>
      </c>
    </row>
    <row r="260" spans="1:12" ht="13.5" x14ac:dyDescent="0.25">
      <c r="A260" s="3">
        <f>RSI!A260</f>
        <v>42684</v>
      </c>
      <c r="B260" s="2">
        <f>RSI!B260</f>
        <v>0.63</v>
      </c>
      <c r="C260" s="2">
        <f>RSI!I260</f>
        <v>53.936108403551096</v>
      </c>
      <c r="D260" s="2">
        <f>MACD!E260</f>
        <v>-1.692399596373273E-2</v>
      </c>
      <c r="E260" s="2">
        <f>MACD!F260</f>
        <v>-1.1307316333898643E-2</v>
      </c>
      <c r="F260" s="2">
        <f>'Moving Avg'!D260</f>
        <v>0.6399999999999999</v>
      </c>
      <c r="G260" s="2">
        <f>'Moving Avg'!F260</f>
        <v>0.61950000000000016</v>
      </c>
      <c r="H260" s="2">
        <f>'Moving Avg'!G260</f>
        <v>0.61599999999999988</v>
      </c>
      <c r="I260" s="2">
        <f>'Moving Avg'!H260</f>
        <v>0.62314999999999954</v>
      </c>
      <c r="J260" s="5" t="str">
        <f>OBV!F260</f>
        <v>BEARISH</v>
      </c>
      <c r="K260" s="5" t="str">
        <f>OBV!G260</f>
        <v>WEAK</v>
      </c>
      <c r="L260" s="5" t="str">
        <f>OBV!H260</f>
        <v>CONFIRMED BEARISH</v>
      </c>
    </row>
    <row r="261" spans="1:12" ht="13.5" x14ac:dyDescent="0.25">
      <c r="A261" s="3">
        <f>RSI!A261</f>
        <v>42685</v>
      </c>
      <c r="B261" s="2">
        <f>RSI!B261</f>
        <v>0.63</v>
      </c>
      <c r="C261" s="2">
        <f>RSI!I261</f>
        <v>53.936108403551103</v>
      </c>
      <c r="D261" s="2">
        <f>MACD!E261</f>
        <v>-1.6816457857227962E-2</v>
      </c>
      <c r="E261" s="2">
        <f>MACD!F261</f>
        <v>-1.2409144638564507E-2</v>
      </c>
      <c r="F261" s="2">
        <f>'Moving Avg'!D261</f>
        <v>0.6359999999999999</v>
      </c>
      <c r="G261" s="2">
        <f>'Moving Avg'!F261</f>
        <v>0.62100000000000022</v>
      </c>
      <c r="H261" s="2">
        <f>'Moving Avg'!G261</f>
        <v>0.61639999999999984</v>
      </c>
      <c r="I261" s="2">
        <f>'Moving Avg'!H261</f>
        <v>0.62289999999999945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0.64</v>
      </c>
      <c r="C262" s="2">
        <f>RSI!I262</f>
        <v>58.568948110124637</v>
      </c>
      <c r="D262" s="2">
        <f>MACD!E262</f>
        <v>-1.5970763239798513E-2</v>
      </c>
      <c r="E262" s="2">
        <f>MACD!F262</f>
        <v>-1.3121468358811308E-2</v>
      </c>
      <c r="F262" s="2">
        <f>'Moving Avg'!D262</f>
        <v>0.63400000000000001</v>
      </c>
      <c r="G262" s="2">
        <f>'Moving Avg'!F262</f>
        <v>0.62250000000000028</v>
      </c>
      <c r="H262" s="2">
        <f>'Moving Avg'!G262</f>
        <v>0.61699999999999988</v>
      </c>
      <c r="I262" s="2">
        <f>'Moving Avg'!H262</f>
        <v>0.62269999999999948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0.63</v>
      </c>
      <c r="C263" s="2">
        <f>RSI!I263</f>
        <v>52.845243228060738</v>
      </c>
      <c r="D263" s="2">
        <f>MACD!E263</f>
        <v>-1.4613358474122484E-2</v>
      </c>
      <c r="E263" s="2">
        <f>MACD!F263</f>
        <v>-1.3419846381873544E-2</v>
      </c>
      <c r="F263" s="2">
        <f>'Moving Avg'!D263</f>
        <v>0.63200000000000001</v>
      </c>
      <c r="G263" s="2">
        <f>'Moving Avg'!F263</f>
        <v>0.62400000000000022</v>
      </c>
      <c r="H263" s="2">
        <f>'Moving Avg'!G263</f>
        <v>0.61719999999999986</v>
      </c>
      <c r="I263" s="2">
        <f>'Moving Avg'!H263</f>
        <v>0.62254999999999949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0.63</v>
      </c>
      <c r="C264" s="2">
        <f>RSI!I264</f>
        <v>52.845243228060738</v>
      </c>
      <c r="D264" s="2">
        <f>MACD!E264</f>
        <v>-1.1958829287634143E-2</v>
      </c>
      <c r="E264" s="2">
        <f>MACD!F264</f>
        <v>-1.3127642963025665E-2</v>
      </c>
      <c r="F264" s="2">
        <f>'Moving Avg'!D264</f>
        <v>0.6319999999999999</v>
      </c>
      <c r="G264" s="2">
        <f>'Moving Avg'!F264</f>
        <v>0.62500000000000022</v>
      </c>
      <c r="H264" s="2">
        <f>'Moving Avg'!G264</f>
        <v>0.61759999999999982</v>
      </c>
      <c r="I264" s="2">
        <f>'Moving Avg'!H264</f>
        <v>0.6224499999999995</v>
      </c>
      <c r="J264" s="5" t="str">
        <f>OBV!F264</f>
        <v>BULLISH</v>
      </c>
      <c r="K264" s="5" t="str">
        <f>OBV!G264</f>
        <v>NEUTRAL</v>
      </c>
      <c r="L264" s="5" t="str">
        <f>OBV!H264</f>
        <v>NEUTRAL</v>
      </c>
    </row>
    <row r="265" spans="1:12" ht="13.5" x14ac:dyDescent="0.25">
      <c r="A265" s="3">
        <f>RSI!A265</f>
        <v>42691</v>
      </c>
      <c r="B265" s="2">
        <f>RSI!B265</f>
        <v>0.64</v>
      </c>
      <c r="C265" s="2">
        <f>RSI!I265</f>
        <v>57.645641631335536</v>
      </c>
      <c r="D265" s="2">
        <f>MACD!E265</f>
        <v>-5.8681431240021897E-3</v>
      </c>
      <c r="E265" s="2">
        <f>MACD!F265</f>
        <v>-1.1675742995220971E-2</v>
      </c>
      <c r="F265" s="2">
        <f>'Moving Avg'!D265</f>
        <v>0.63400000000000001</v>
      </c>
      <c r="G265" s="2">
        <f>'Moving Avg'!F265</f>
        <v>0.62700000000000033</v>
      </c>
      <c r="H265" s="2">
        <f>'Moving Avg'!G265</f>
        <v>0.61839999999999984</v>
      </c>
      <c r="I265" s="2">
        <f>'Moving Avg'!H265</f>
        <v>0.6223999999999994</v>
      </c>
      <c r="J265" s="5" t="str">
        <f>OBV!F265</f>
        <v>BULLISH</v>
      </c>
      <c r="K265" s="5" t="str">
        <f>OBV!G265</f>
        <v>STRONG</v>
      </c>
      <c r="L265" s="5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0.64</v>
      </c>
      <c r="C266" s="2">
        <f>RSI!I266</f>
        <v>57.645641631335536</v>
      </c>
      <c r="D266" s="2">
        <f>MACD!E266</f>
        <v>-2.3399058946723672E-3</v>
      </c>
      <c r="E266" s="2">
        <f>MACD!F266</f>
        <v>-9.808575575111252E-3</v>
      </c>
      <c r="F266" s="2">
        <f>'Moving Avg'!D266</f>
        <v>0.63600000000000001</v>
      </c>
      <c r="G266" s="2">
        <f>'Moving Avg'!F266</f>
        <v>0.62900000000000023</v>
      </c>
      <c r="H266" s="2">
        <f>'Moving Avg'!G266</f>
        <v>0.61879999999999979</v>
      </c>
      <c r="I266" s="2">
        <f>'Moving Avg'!H266</f>
        <v>0.62219999999999953</v>
      </c>
      <c r="J266" s="5" t="str">
        <f>OBV!F266</f>
        <v>BULLISH</v>
      </c>
      <c r="K266" s="5" t="str">
        <f>OBV!G266</f>
        <v>STRONG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0.64</v>
      </c>
      <c r="C267" s="2">
        <f>RSI!I267</f>
        <v>57.645641631335536</v>
      </c>
      <c r="D267" s="2">
        <f>MACD!E267</f>
        <v>5.650082410666446E-4</v>
      </c>
      <c r="E267" s="2">
        <f>MACD!F267</f>
        <v>-7.7338588118756732E-3</v>
      </c>
      <c r="F267" s="2">
        <f>'Moving Avg'!D267</f>
        <v>0.63600000000000001</v>
      </c>
      <c r="G267" s="2">
        <f>'Moving Avg'!F267</f>
        <v>0.63050000000000028</v>
      </c>
      <c r="H267" s="2">
        <f>'Moving Avg'!G267</f>
        <v>0.61899999999999988</v>
      </c>
      <c r="I267" s="2">
        <f>'Moving Avg'!H267</f>
        <v>0.62209999999999954</v>
      </c>
      <c r="J267" s="5" t="str">
        <f>OBV!F267</f>
        <v>BULLISH</v>
      </c>
      <c r="K267" s="5" t="str">
        <f>OBV!G267</f>
        <v>STRONG</v>
      </c>
      <c r="L267" s="5" t="str">
        <f>OBV!H267</f>
        <v>NEUTRAL</v>
      </c>
    </row>
    <row r="268" spans="1:12" ht="13.5" x14ac:dyDescent="0.25">
      <c r="A268" s="3">
        <f>RSI!A268</f>
        <v>42696</v>
      </c>
      <c r="B268" s="2">
        <f>RSI!B268</f>
        <v>0.64</v>
      </c>
      <c r="C268" s="2">
        <f>RSI!I268</f>
        <v>57.645641631335536</v>
      </c>
      <c r="D268" s="2">
        <f>MACD!E268</f>
        <v>1.4099978546392444E-3</v>
      </c>
      <c r="E268" s="2">
        <f>MACD!F268</f>
        <v>-5.90508747857269E-3</v>
      </c>
      <c r="F268" s="2">
        <f>'Moving Avg'!D268</f>
        <v>0.63800000000000012</v>
      </c>
      <c r="G268" s="2">
        <f>'Moving Avg'!F268</f>
        <v>0.63200000000000023</v>
      </c>
      <c r="H268" s="2">
        <f>'Moving Avg'!G268</f>
        <v>0.61919999999999975</v>
      </c>
      <c r="I268" s="2">
        <f>'Moving Avg'!H268</f>
        <v>0.62199999999999955</v>
      </c>
      <c r="J268" s="5" t="str">
        <f>OBV!F268</f>
        <v>BULLISH</v>
      </c>
      <c r="K268" s="5" t="str">
        <f>OBV!G268</f>
        <v>STRONG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0.64</v>
      </c>
      <c r="C269" s="2">
        <f>RSI!I269</f>
        <v>57.645641631335529</v>
      </c>
      <c r="D269" s="2">
        <f>MACD!E269</f>
        <v>5.1749686408053552E-4</v>
      </c>
      <c r="E269" s="2">
        <f>MACD!F269</f>
        <v>-4.6205706100420456E-3</v>
      </c>
      <c r="F269" s="2">
        <f>'Moving Avg'!D269</f>
        <v>0.64</v>
      </c>
      <c r="G269" s="2">
        <f>'Moving Avg'!F269</f>
        <v>0.63350000000000029</v>
      </c>
      <c r="H269" s="2">
        <f>'Moving Avg'!G269</f>
        <v>0.61939999999999984</v>
      </c>
      <c r="I269" s="2">
        <f>'Moving Avg'!H269</f>
        <v>0.62194999999999956</v>
      </c>
      <c r="J269" s="5" t="str">
        <f>OBV!F269</f>
        <v>BULLISH</v>
      </c>
      <c r="K269" s="5" t="str">
        <f>OBV!G269</f>
        <v>STRONG</v>
      </c>
      <c r="L269" s="5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0.62</v>
      </c>
      <c r="C270" s="2">
        <f>RSI!I270</f>
        <v>44.516736620647066</v>
      </c>
      <c r="D270" s="2">
        <f>MACD!E270</f>
        <v>1.1798679186104666E-3</v>
      </c>
      <c r="E270" s="2">
        <f>MACD!F270</f>
        <v>-3.4604829043115436E-3</v>
      </c>
      <c r="F270" s="2">
        <f>'Moving Avg'!D270</f>
        <v>0.63600000000000001</v>
      </c>
      <c r="G270" s="2">
        <f>'Moving Avg'!F270</f>
        <v>0.63450000000000017</v>
      </c>
      <c r="H270" s="2">
        <f>'Moving Avg'!G270</f>
        <v>0.61919999999999986</v>
      </c>
      <c r="I270" s="2">
        <f>'Moving Avg'!H270</f>
        <v>0.62169999999999959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0.61</v>
      </c>
      <c r="C271" s="2">
        <f>RSI!I271</f>
        <v>39.653770887329841</v>
      </c>
      <c r="D271" s="2">
        <f>MACD!E271</f>
        <v>2.5400746659646201E-3</v>
      </c>
      <c r="E271" s="2">
        <f>MACD!F271</f>
        <v>-2.2603713902563109E-3</v>
      </c>
      <c r="F271" s="2">
        <f>'Moving Avg'!D271</f>
        <v>0.63</v>
      </c>
      <c r="G271" s="2">
        <f>'Moving Avg'!F271</f>
        <v>0.63450000000000006</v>
      </c>
      <c r="H271" s="2">
        <f>'Moving Avg'!G271</f>
        <v>0.61899999999999988</v>
      </c>
      <c r="I271" s="2">
        <f>'Moving Avg'!H271</f>
        <v>0.62139999999999962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0.62</v>
      </c>
      <c r="C272" s="2">
        <f>RSI!I272</f>
        <v>46.00576340497333</v>
      </c>
      <c r="D272" s="2">
        <f>MACD!E272</f>
        <v>4.6024580188379627E-3</v>
      </c>
      <c r="E272" s="2">
        <f>MACD!F272</f>
        <v>-8.8780550843745617E-4</v>
      </c>
      <c r="F272" s="2">
        <f>'Moving Avg'!D272</f>
        <v>0.626</v>
      </c>
      <c r="G272" s="2">
        <f>'Moving Avg'!F272</f>
        <v>0.63449999999999995</v>
      </c>
      <c r="H272" s="2">
        <f>'Moving Avg'!G272</f>
        <v>0.61899999999999988</v>
      </c>
      <c r="I272" s="2">
        <f>'Moving Avg'!H272</f>
        <v>0.62124999999999964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0.63</v>
      </c>
      <c r="C273" s="2">
        <f>RSI!I273</f>
        <v>51.503170189179919</v>
      </c>
      <c r="D273" s="2">
        <f>MACD!E273</f>
        <v>4.1145537167434076E-3</v>
      </c>
      <c r="E273" s="2">
        <f>MACD!F273</f>
        <v>1.1266633659871665E-4</v>
      </c>
      <c r="F273" s="2">
        <f>'Moving Avg'!D273</f>
        <v>0.624</v>
      </c>
      <c r="G273" s="2">
        <f>'Moving Avg'!F273</f>
        <v>0.63500000000000001</v>
      </c>
      <c r="H273" s="2">
        <f>'Moving Avg'!G273</f>
        <v>0.61919999999999986</v>
      </c>
      <c r="I273" s="2">
        <f>'Moving Avg'!H273</f>
        <v>0.62109999999999965</v>
      </c>
      <c r="J273" s="5" t="str">
        <f>OBV!F273</f>
        <v>BULLISH</v>
      </c>
      <c r="K273" s="5" t="str">
        <f>OBV!G273</f>
        <v>STRONG</v>
      </c>
      <c r="L273" s="5" t="str">
        <f>OBV!H273</f>
        <v>BULLISH DIVERGENCE</v>
      </c>
    </row>
    <row r="274" spans="1:12" ht="13.5" x14ac:dyDescent="0.25">
      <c r="A274" s="3">
        <f>RSI!A274</f>
        <v>42704</v>
      </c>
      <c r="B274" s="2">
        <f>RSI!B274</f>
        <v>0.62</v>
      </c>
      <c r="C274" s="2">
        <f>RSI!I274</f>
        <v>46.414029826749015</v>
      </c>
      <c r="D274" s="2">
        <f>MACD!E274</f>
        <v>4.4261437510938473E-3</v>
      </c>
      <c r="E274" s="2">
        <f>MACD!F274</f>
        <v>9.7536181949774289E-4</v>
      </c>
      <c r="F274" s="2">
        <f>'Moving Avg'!D274</f>
        <v>0.62</v>
      </c>
      <c r="G274" s="2">
        <f>'Moving Avg'!F274</f>
        <v>0.63449999999999984</v>
      </c>
      <c r="H274" s="2">
        <f>'Moving Avg'!G274</f>
        <v>0.61939999999999995</v>
      </c>
      <c r="I274" s="2">
        <f>'Moving Avg'!H274</f>
        <v>0.62089999999999967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0.62</v>
      </c>
      <c r="C275" s="2">
        <f>RSI!I275</f>
        <v>46.414029826749015</v>
      </c>
      <c r="D275" s="2">
        <f>MACD!E275</f>
        <v>6.2722482651738076E-3</v>
      </c>
      <c r="E275" s="2">
        <f>MACD!F275</f>
        <v>2.0347391086329557E-3</v>
      </c>
      <c r="F275" s="2">
        <f>'Moving Avg'!D275</f>
        <v>0.62</v>
      </c>
      <c r="G275" s="2">
        <f>'Moving Avg'!F275</f>
        <v>0.63249999999999984</v>
      </c>
      <c r="H275" s="2">
        <f>'Moving Avg'!G275</f>
        <v>0.61939999999999995</v>
      </c>
      <c r="I275" s="2">
        <f>'Moving Avg'!H275</f>
        <v>0.6206999999999997</v>
      </c>
      <c r="J275" s="5" t="str">
        <f>OBV!F275</f>
        <v>BEARISH</v>
      </c>
      <c r="K275" s="5" t="str">
        <f>OBV!G275</f>
        <v>NEUTRAL</v>
      </c>
      <c r="L275" s="5" t="str">
        <f>OBV!H275</f>
        <v>NEUTRAL</v>
      </c>
    </row>
    <row r="276" spans="1:12" ht="13.5" x14ac:dyDescent="0.25">
      <c r="A276" s="3">
        <f>RSI!A276</f>
        <v>42706</v>
      </c>
      <c r="B276" s="2">
        <f>RSI!B276</f>
        <v>0.61</v>
      </c>
      <c r="C276" s="2">
        <f>RSI!I276</f>
        <v>41.641918528807928</v>
      </c>
      <c r="D276" s="2">
        <f>MACD!E276</f>
        <v>8.6158088016731194E-3</v>
      </c>
      <c r="E276" s="2">
        <f>MACD!F276</f>
        <v>3.3509530472409887E-3</v>
      </c>
      <c r="F276" s="2">
        <f>'Moving Avg'!D276</f>
        <v>0.62</v>
      </c>
      <c r="G276" s="2">
        <f>'Moving Avg'!F276</f>
        <v>0.63049999999999984</v>
      </c>
      <c r="H276" s="2">
        <f>'Moving Avg'!G276</f>
        <v>0.61919999999999986</v>
      </c>
      <c r="I276" s="2">
        <f>'Moving Avg'!H276</f>
        <v>0.62049999999999961</v>
      </c>
      <c r="J276" s="5" t="str">
        <f>OBV!F276</f>
        <v>BEARISH</v>
      </c>
      <c r="K276" s="5" t="str">
        <f>OBV!G276</f>
        <v>WEAK</v>
      </c>
      <c r="L276" s="5" t="str">
        <f>OBV!H276</f>
        <v>NEUTRAL</v>
      </c>
    </row>
    <row r="277" spans="1:12" ht="13.5" x14ac:dyDescent="0.25">
      <c r="A277" s="3">
        <f>RSI!A277</f>
        <v>42709</v>
      </c>
      <c r="B277" s="2">
        <f>RSI!B277</f>
        <v>0.63</v>
      </c>
      <c r="C277" s="2">
        <f>RSI!I277</f>
        <v>52.222297584129947</v>
      </c>
      <c r="D277" s="2">
        <f>MACD!E277</f>
        <v>9.2141447342389826E-3</v>
      </c>
      <c r="E277" s="2">
        <f>MACD!F277</f>
        <v>4.523591384640588E-3</v>
      </c>
      <c r="F277" s="2">
        <f>'Moving Avg'!D277</f>
        <v>0.622</v>
      </c>
      <c r="G277" s="2">
        <f>'Moving Avg'!F277</f>
        <v>0.62949999999999984</v>
      </c>
      <c r="H277" s="2">
        <f>'Moving Avg'!G277</f>
        <v>0.61959999999999982</v>
      </c>
      <c r="I277" s="2">
        <f>'Moving Avg'!H277</f>
        <v>0.62039999999999962</v>
      </c>
      <c r="J277" s="5" t="str">
        <f>OBV!F277</f>
        <v>BEARISH</v>
      </c>
      <c r="K277" s="5" t="str">
        <f>OBV!G277</f>
        <v>WEAK</v>
      </c>
      <c r="L277" s="5" t="str">
        <f>OBV!H277</f>
        <v>BEARISH DIVERGENCE</v>
      </c>
    </row>
    <row r="278" spans="1:12" ht="13.5" x14ac:dyDescent="0.25">
      <c r="A278" s="3">
        <f>RSI!A278</f>
        <v>42710</v>
      </c>
      <c r="B278" s="2">
        <f>RSI!B278</f>
        <v>0.64</v>
      </c>
      <c r="C278" s="2">
        <f>RSI!I278</f>
        <v>56.471688897049539</v>
      </c>
      <c r="D278" s="2">
        <f>MACD!E278</f>
        <v>8.9511413226111003E-3</v>
      </c>
      <c r="E278" s="2">
        <f>MACD!F278</f>
        <v>5.4091013722346905E-3</v>
      </c>
      <c r="F278" s="2">
        <f>'Moving Avg'!D278</f>
        <v>0.624</v>
      </c>
      <c r="G278" s="2">
        <f>'Moving Avg'!F278</f>
        <v>0.62949999999999995</v>
      </c>
      <c r="H278" s="2">
        <f>'Moving Avg'!G278</f>
        <v>0.61999999999999988</v>
      </c>
      <c r="I278" s="2">
        <f>'Moving Avg'!H278</f>
        <v>0.6204499999999995</v>
      </c>
      <c r="J278" s="5" t="str">
        <f>OBV!F278</f>
        <v>BEARISH</v>
      </c>
      <c r="K278" s="5" t="str">
        <f>OBV!G278</f>
        <v>NEUTRAL</v>
      </c>
      <c r="L278" s="5" t="str">
        <f>OBV!H278</f>
        <v>BEARISH DIVERGENCE</v>
      </c>
    </row>
    <row r="279" spans="1:12" ht="13.5" x14ac:dyDescent="0.25">
      <c r="A279" s="3">
        <f>RSI!A279</f>
        <v>42711</v>
      </c>
      <c r="B279" s="2">
        <f>RSI!B279</f>
        <v>0.63</v>
      </c>
      <c r="C279" s="2">
        <f>RSI!I279</f>
        <v>51.535490964457544</v>
      </c>
      <c r="D279" s="2">
        <f>MACD!E279</f>
        <v>9.3838179508501929E-3</v>
      </c>
      <c r="E279" s="2">
        <f>MACD!F279</f>
        <v>6.2040446879577911E-3</v>
      </c>
      <c r="F279" s="2">
        <f>'Moving Avg'!D279</f>
        <v>0.626</v>
      </c>
      <c r="G279" s="2">
        <f>'Moving Avg'!F279</f>
        <v>0.62949999999999995</v>
      </c>
      <c r="H279" s="2">
        <f>'Moving Avg'!G279</f>
        <v>0.62039999999999984</v>
      </c>
      <c r="I279" s="2">
        <f>'Moving Avg'!H279</f>
        <v>0.62029999999999952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</row>
    <row r="280" spans="1:12" ht="13.5" x14ac:dyDescent="0.25">
      <c r="A280" s="3">
        <f>RSI!A280</f>
        <v>42712</v>
      </c>
      <c r="B280" s="2">
        <f>RSI!B280</f>
        <v>0.62</v>
      </c>
      <c r="C280" s="2">
        <f>RSI!I280</f>
        <v>47.101626838027286</v>
      </c>
      <c r="D280" s="2">
        <f>MACD!E280</f>
        <v>7.3936492926233166E-3</v>
      </c>
      <c r="E280" s="2">
        <f>MACD!F280</f>
        <v>6.4419656088908969E-3</v>
      </c>
      <c r="F280" s="2">
        <f>'Moving Avg'!D280</f>
        <v>0.626</v>
      </c>
      <c r="G280" s="2">
        <f>'Moving Avg'!F280</f>
        <v>0.629</v>
      </c>
      <c r="H280" s="2">
        <f>'Moving Avg'!G280</f>
        <v>0.62079999999999991</v>
      </c>
      <c r="I280" s="2">
        <f>'Moving Avg'!H280</f>
        <v>0.62004999999999943</v>
      </c>
      <c r="J280" s="5" t="str">
        <f>OBV!F280</f>
        <v>BEARISH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42713</v>
      </c>
      <c r="B281" s="2">
        <f>RSI!B281</f>
        <v>0.62</v>
      </c>
      <c r="C281" s="2">
        <f>RSI!I281</f>
        <v>47.101626838027286</v>
      </c>
      <c r="D281" s="2">
        <f>MACD!E281</f>
        <v>4.2116806938116147E-3</v>
      </c>
      <c r="E281" s="2">
        <f>MACD!F281</f>
        <v>5.9959086258750405E-3</v>
      </c>
      <c r="F281" s="2">
        <f>'Moving Avg'!D281</f>
        <v>0.628</v>
      </c>
      <c r="G281" s="2">
        <f>'Moving Avg'!F281</f>
        <v>0.62849999999999995</v>
      </c>
      <c r="H281" s="2">
        <f>'Moving Avg'!G281</f>
        <v>0.621</v>
      </c>
      <c r="I281" s="2">
        <f>'Moving Avg'!H281</f>
        <v>0.61984999999999946</v>
      </c>
      <c r="J281" s="5" t="str">
        <f>OBV!F281</f>
        <v>BULLISH</v>
      </c>
      <c r="K281" s="5" t="str">
        <f>OBV!G281</f>
        <v>STRONG</v>
      </c>
      <c r="L281" s="5" t="str">
        <f>OBV!H281</f>
        <v>CONFIRMED BULLISH</v>
      </c>
    </row>
    <row r="282" spans="1:12" ht="13.5" x14ac:dyDescent="0.25">
      <c r="A282" s="3">
        <f>RSI!A282</f>
        <v>42717</v>
      </c>
      <c r="B282" s="2">
        <f>RSI!B282</f>
        <v>0.62</v>
      </c>
      <c r="C282" s="2">
        <f>RSI!I282</f>
        <v>47.101626838027286</v>
      </c>
      <c r="D282" s="2">
        <f>MACD!E282</f>
        <v>3.0951904161807819E-3</v>
      </c>
      <c r="E282" s="2">
        <f>MACD!F282</f>
        <v>5.4157649839361895E-3</v>
      </c>
      <c r="F282" s="2">
        <f>'Moving Avg'!D282</f>
        <v>0.62600000000000011</v>
      </c>
      <c r="G282" s="2">
        <f>'Moving Avg'!F282</f>
        <v>0.62749999999999995</v>
      </c>
      <c r="H282" s="2">
        <f>'Moving Avg'!G282</f>
        <v>0.62119999999999997</v>
      </c>
      <c r="I282" s="2">
        <f>'Moving Avg'!H282</f>
        <v>0.61964999999999959</v>
      </c>
      <c r="J282" s="5" t="str">
        <f>OBV!F282</f>
        <v>BULLISH</v>
      </c>
      <c r="K282" s="5" t="str">
        <f>OBV!G282</f>
        <v>STRONG</v>
      </c>
      <c r="L282" s="5" t="str">
        <f>OBV!H282</f>
        <v>BULLISH DIVERGENCE</v>
      </c>
    </row>
    <row r="283" spans="1:12" ht="13.5" x14ac:dyDescent="0.25">
      <c r="A283" s="3">
        <f>RSI!A283</f>
        <v>42718</v>
      </c>
      <c r="B283" s="2">
        <f>RSI!B283</f>
        <v>0.62</v>
      </c>
      <c r="C283" s="2">
        <f>RSI!I283</f>
        <v>47.101626838027286</v>
      </c>
      <c r="D283" s="2">
        <f>MACD!E283</f>
        <v>3.7236360343766428E-3</v>
      </c>
      <c r="E283" s="2">
        <f>MACD!F283</f>
        <v>5.0773391940242812E-3</v>
      </c>
      <c r="F283" s="2">
        <f>'Moving Avg'!D283</f>
        <v>0.62200000000000011</v>
      </c>
      <c r="G283" s="2">
        <f>'Moving Avg'!F283</f>
        <v>0.627</v>
      </c>
      <c r="H283" s="2">
        <f>'Moving Avg'!G283</f>
        <v>0.62160000000000004</v>
      </c>
      <c r="I283" s="2">
        <f>'Moving Avg'!H283</f>
        <v>0.6194999999999995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0.63</v>
      </c>
      <c r="C284" s="2">
        <f>RSI!I284</f>
        <v>52.58819960224146</v>
      </c>
      <c r="D284" s="2">
        <f>MACD!E284</f>
        <v>2.0083311935401582E-3</v>
      </c>
      <c r="E284" s="2">
        <f>MACD!F284</f>
        <v>4.4635375939274568E-3</v>
      </c>
      <c r="F284" s="2">
        <f>'Moving Avg'!D284</f>
        <v>0.622</v>
      </c>
      <c r="G284" s="2">
        <f>'Moving Avg'!F284</f>
        <v>0.627</v>
      </c>
      <c r="H284" s="2">
        <f>'Moving Avg'!G284</f>
        <v>0.622</v>
      </c>
      <c r="I284" s="2">
        <f>'Moving Avg'!H284</f>
        <v>0.61924999999999952</v>
      </c>
      <c r="J284" s="5" t="str">
        <f>OBV!F284</f>
        <v>BULLISH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0.62</v>
      </c>
      <c r="C285" s="2">
        <f>RSI!I285</f>
        <v>47.304414104284824</v>
      </c>
      <c r="D285" s="2">
        <f>MACD!E285</f>
        <v>1.2683250510779898E-3</v>
      </c>
      <c r="E285" s="2">
        <f>MACD!F285</f>
        <v>3.8244950853575637E-3</v>
      </c>
      <c r="F285" s="2">
        <f>'Moving Avg'!D285</f>
        <v>0.622</v>
      </c>
      <c r="G285" s="2">
        <f>'Moving Avg'!F285</f>
        <v>0.62599999999999989</v>
      </c>
      <c r="H285" s="2">
        <f>'Moving Avg'!G285</f>
        <v>0.62220000000000009</v>
      </c>
      <c r="I285" s="2">
        <f>'Moving Avg'!H285</f>
        <v>0.61904999999999955</v>
      </c>
      <c r="J285" s="5" t="str">
        <f>OBV!F285</f>
        <v>BULLISH</v>
      </c>
      <c r="K285" s="5" t="str">
        <f>OBV!G285</f>
        <v>STRONG</v>
      </c>
      <c r="L285" s="5" t="str">
        <f>OBV!H285</f>
        <v>NEUTRAL</v>
      </c>
    </row>
    <row r="286" spans="1:12" ht="13.5" x14ac:dyDescent="0.25">
      <c r="A286" s="3">
        <f>RSI!A286</f>
        <v>42723</v>
      </c>
      <c r="B286" s="2">
        <f>RSI!B286</f>
        <v>0.62</v>
      </c>
      <c r="C286" s="2">
        <f>RSI!I286</f>
        <v>47.304414104284824</v>
      </c>
      <c r="D286" s="2">
        <f>MACD!E286</f>
        <v>-8.6436722636196173E-4</v>
      </c>
      <c r="E286" s="2">
        <f>MACD!F286</f>
        <v>2.8867226230136589E-3</v>
      </c>
      <c r="F286" s="2">
        <f>'Moving Avg'!D286</f>
        <v>0.62200000000000011</v>
      </c>
      <c r="G286" s="2">
        <f>'Moving Avg'!F286</f>
        <v>0.62499999999999978</v>
      </c>
      <c r="H286" s="2">
        <f>'Moving Avg'!G286</f>
        <v>0.62240000000000018</v>
      </c>
      <c r="I286" s="2">
        <f>'Moving Avg'!H286</f>
        <v>0.61889999999999967</v>
      </c>
      <c r="J286" s="5" t="str">
        <f>OBV!F286</f>
        <v>BULLISH</v>
      </c>
      <c r="K286" s="5" t="str">
        <f>OBV!G286</f>
        <v>STRONG</v>
      </c>
      <c r="L286" s="5" t="str">
        <f>OBV!H286</f>
        <v>NEUTRAL</v>
      </c>
    </row>
    <row r="287" spans="1:12" ht="13.5" x14ac:dyDescent="0.25">
      <c r="A287" s="3">
        <f>RSI!A287</f>
        <v>42724</v>
      </c>
      <c r="B287" s="2">
        <f>RSI!B287</f>
        <v>0.62</v>
      </c>
      <c r="C287" s="2">
        <f>RSI!I287</f>
        <v>47.304414104284817</v>
      </c>
      <c r="D287" s="2">
        <f>MACD!E287</f>
        <v>4.3753332238294362E-4</v>
      </c>
      <c r="E287" s="2">
        <f>MACD!F287</f>
        <v>2.3968847628875159E-3</v>
      </c>
      <c r="F287" s="2">
        <f>'Moving Avg'!D287</f>
        <v>0.62200000000000011</v>
      </c>
      <c r="G287" s="2">
        <f>'Moving Avg'!F287</f>
        <v>0.62399999999999978</v>
      </c>
      <c r="H287" s="2">
        <f>'Moving Avg'!G287</f>
        <v>0.62280000000000024</v>
      </c>
      <c r="I287" s="2">
        <f>'Moving Avg'!H287</f>
        <v>0.61879999999999968</v>
      </c>
      <c r="J287" s="5" t="str">
        <f>OBV!F287</f>
        <v>BULLISH</v>
      </c>
      <c r="K287" s="5" t="str">
        <f>OBV!G287</f>
        <v>STRONG</v>
      </c>
      <c r="L287" s="5" t="str">
        <f>OBV!H287</f>
        <v>NEUTRAL</v>
      </c>
    </row>
    <row r="288" spans="1:12" ht="13.5" x14ac:dyDescent="0.25">
      <c r="A288" s="3">
        <f>RSI!A288</f>
        <v>42725</v>
      </c>
      <c r="B288" s="2">
        <f>RSI!B288</f>
        <v>0.6</v>
      </c>
      <c r="C288" s="2">
        <f>RSI!I288</f>
        <v>37.813853636812752</v>
      </c>
      <c r="D288" s="2">
        <f>MACD!E288</f>
        <v>4.586457873993699E-3</v>
      </c>
      <c r="E288" s="2">
        <f>MACD!F288</f>
        <v>2.8347993851087529E-3</v>
      </c>
      <c r="F288" s="2">
        <f>'Moving Avg'!D288</f>
        <v>0.6180000000000001</v>
      </c>
      <c r="G288" s="2">
        <f>'Moving Avg'!F288</f>
        <v>0.62199999999999978</v>
      </c>
      <c r="H288" s="2">
        <f>'Moving Avg'!G288</f>
        <v>0.62260000000000038</v>
      </c>
      <c r="I288" s="2">
        <f>'Moving Avg'!H288</f>
        <v>0.61859999999999971</v>
      </c>
      <c r="J288" s="5" t="str">
        <f>OBV!F288</f>
        <v>BULLISH</v>
      </c>
      <c r="K288" s="5" t="str">
        <f>OBV!G288</f>
        <v>STRONG</v>
      </c>
      <c r="L288" s="5" t="str">
        <f>OBV!H288</f>
        <v>BULLISH DIVERGENCE</v>
      </c>
    </row>
    <row r="289" spans="1:12" ht="13.5" x14ac:dyDescent="0.25">
      <c r="A289" s="3">
        <f>RSI!A289</f>
        <v>42726</v>
      </c>
      <c r="B289" s="2">
        <f>RSI!B289</f>
        <v>0.6</v>
      </c>
      <c r="C289" s="2">
        <f>RSI!I289</f>
        <v>37.813853636812752</v>
      </c>
      <c r="D289" s="2">
        <f>MACD!E289</f>
        <v>6.7021513788283471E-3</v>
      </c>
      <c r="E289" s="2">
        <f>MACD!F289</f>
        <v>3.6082697838526719E-3</v>
      </c>
      <c r="F289" s="2">
        <f>'Moving Avg'!D289</f>
        <v>0.61199999999999999</v>
      </c>
      <c r="G289" s="2">
        <f>'Moving Avg'!F289</f>
        <v>0.61999999999999988</v>
      </c>
      <c r="H289" s="2">
        <f>'Moving Avg'!G289</f>
        <v>0.6224000000000004</v>
      </c>
      <c r="I289" s="2">
        <f>'Moving Avg'!H289</f>
        <v>0.61839999999999973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0.61</v>
      </c>
      <c r="C290" s="2">
        <f>RSI!I290</f>
        <v>44.294624543420944</v>
      </c>
      <c r="D290" s="2">
        <f>MACD!E290</f>
        <v>6.3460462743104573E-3</v>
      </c>
      <c r="E290" s="2">
        <f>MACD!F290</f>
        <v>4.1558250819442293E-3</v>
      </c>
      <c r="F290" s="2">
        <f>'Moving Avg'!D290</f>
        <v>0.61</v>
      </c>
      <c r="G290" s="2">
        <f>'Moving Avg'!F290</f>
        <v>0.61949999999999983</v>
      </c>
      <c r="H290" s="2">
        <f>'Moving Avg'!G290</f>
        <v>0.62260000000000038</v>
      </c>
      <c r="I290" s="2">
        <f>'Moving Avg'!H290</f>
        <v>0.61829999999999974</v>
      </c>
      <c r="J290" s="5" t="str">
        <f>OBV!F290</f>
        <v>BULLISH</v>
      </c>
      <c r="K290" s="5" t="str">
        <f>OBV!G290</f>
        <v>NEUTRAL</v>
      </c>
      <c r="L290" s="5" t="str">
        <f>OBV!H290</f>
        <v>BULLISH DIVERGENCE</v>
      </c>
    </row>
    <row r="291" spans="1:12" ht="13.5" x14ac:dyDescent="0.25">
      <c r="A291" s="3">
        <f>RSI!A291</f>
        <v>42730</v>
      </c>
      <c r="B291" s="2">
        <f>RSI!B291</f>
        <v>0.6</v>
      </c>
      <c r="C291" s="2">
        <f>RSI!I291</f>
        <v>39.824977333737479</v>
      </c>
      <c r="D291" s="2">
        <f>MACD!E291</f>
        <v>6.8494277875877918E-3</v>
      </c>
      <c r="E291" s="2">
        <f>MACD!F291</f>
        <v>4.6945456230729418E-3</v>
      </c>
      <c r="F291" s="2">
        <f>'Moving Avg'!D291</f>
        <v>0.60599999999999998</v>
      </c>
      <c r="G291" s="2">
        <f>'Moving Avg'!F291</f>
        <v>0.61899999999999988</v>
      </c>
      <c r="H291" s="2">
        <f>'Moving Avg'!G291</f>
        <v>0.62260000000000038</v>
      </c>
      <c r="I291" s="2">
        <f>'Moving Avg'!H291</f>
        <v>0.61814999999999964</v>
      </c>
      <c r="J291" s="5" t="str">
        <f>OBV!F291</f>
        <v>BULLISH</v>
      </c>
      <c r="K291" s="5" t="str">
        <f>OBV!G291</f>
        <v>NEUTRAL</v>
      </c>
      <c r="L291" s="5" t="str">
        <f>OBV!H291</f>
        <v>BULLISH DIVERGENCE</v>
      </c>
    </row>
    <row r="292" spans="1:12" ht="13.5" x14ac:dyDescent="0.25">
      <c r="A292" s="3">
        <f>RSI!A292</f>
        <v>42731</v>
      </c>
      <c r="B292" s="2">
        <f>RSI!B292</f>
        <v>0.6</v>
      </c>
      <c r="C292" s="2">
        <f>RSI!I292</f>
        <v>39.824977333737479</v>
      </c>
      <c r="D292" s="2">
        <f>MACD!E292</f>
        <v>7.3936790838867728E-3</v>
      </c>
      <c r="E292" s="2">
        <f>MACD!F292</f>
        <v>5.2343723152357084E-3</v>
      </c>
      <c r="F292" s="2">
        <f>'Moving Avg'!D292</f>
        <v>0.60200000000000009</v>
      </c>
      <c r="G292" s="2">
        <f>'Moving Avg'!F292</f>
        <v>0.61799999999999977</v>
      </c>
      <c r="H292" s="2">
        <f>'Moving Avg'!G292</f>
        <v>0.6224000000000004</v>
      </c>
      <c r="I292" s="2">
        <f>'Moving Avg'!H292</f>
        <v>0.61804999999999954</v>
      </c>
      <c r="J292" s="5" t="str">
        <f>OBV!F292</f>
        <v>BULLISH</v>
      </c>
      <c r="K292" s="5" t="str">
        <f>OBV!G292</f>
        <v>NEUTRAL</v>
      </c>
      <c r="L292" s="5" t="str">
        <f>OBV!H292</f>
        <v>BULLISH DIVERGENCE</v>
      </c>
    </row>
    <row r="293" spans="1:12" ht="13.5" x14ac:dyDescent="0.25">
      <c r="A293" s="3">
        <f>RSI!A293</f>
        <v>42732</v>
      </c>
      <c r="B293" s="2">
        <f>RSI!B293</f>
        <v>0.6</v>
      </c>
      <c r="C293" s="2">
        <f>RSI!I293</f>
        <v>39.824977333737479</v>
      </c>
      <c r="D293" s="2">
        <f>MACD!E293</f>
        <v>7.963748571484075E-3</v>
      </c>
      <c r="E293" s="2">
        <f>MACD!F293</f>
        <v>5.7802475664853826E-3</v>
      </c>
      <c r="F293" s="2">
        <f>'Moving Avg'!D293</f>
        <v>0.60200000000000009</v>
      </c>
      <c r="G293" s="2">
        <f>'Moving Avg'!F293</f>
        <v>0.61649999999999983</v>
      </c>
      <c r="H293" s="2">
        <f>'Moving Avg'!G293</f>
        <v>0.6224000000000004</v>
      </c>
      <c r="I293" s="2">
        <f>'Moving Avg'!H293</f>
        <v>0.61804999999999954</v>
      </c>
      <c r="J293" s="5" t="str">
        <f>OBV!F293</f>
        <v>BULLISH</v>
      </c>
      <c r="K293" s="5" t="str">
        <f>OBV!G293</f>
        <v>STRONG</v>
      </c>
      <c r="L293" s="5" t="str">
        <f>OBV!H293</f>
        <v>NEUTRAL</v>
      </c>
    </row>
    <row r="294" spans="1:12" ht="13.5" x14ac:dyDescent="0.25">
      <c r="A294" s="3">
        <f>RSI!A294</f>
        <v>42733</v>
      </c>
      <c r="B294" s="2">
        <f>RSI!B294</f>
        <v>0.6</v>
      </c>
      <c r="C294" s="2">
        <f>RSI!I294</f>
        <v>39.824977333737479</v>
      </c>
      <c r="D294" s="2">
        <f>MACD!E294</f>
        <v>1.0086011006821161E-2</v>
      </c>
      <c r="E294" s="2">
        <f>MACD!F294</f>
        <v>6.6414002545525392E-3</v>
      </c>
      <c r="F294" s="2">
        <f>'Moving Avg'!D294</f>
        <v>0.60200000000000009</v>
      </c>
      <c r="G294" s="2">
        <f>'Moving Avg'!F294</f>
        <v>0.61549999999999983</v>
      </c>
      <c r="H294" s="2">
        <f>'Moving Avg'!G294</f>
        <v>0.62220000000000042</v>
      </c>
      <c r="I294" s="2">
        <f>'Moving Avg'!H294</f>
        <v>0.61789999999999945</v>
      </c>
      <c r="J294" s="5" t="str">
        <f>OBV!F294</f>
        <v>BULLISH</v>
      </c>
      <c r="K294" s="5" t="str">
        <f>OBV!G294</f>
        <v>STRONG</v>
      </c>
      <c r="L294" s="5" t="str">
        <f>OBV!H294</f>
        <v>NEUTRAL</v>
      </c>
    </row>
    <row r="295" spans="1:12" ht="13.5" x14ac:dyDescent="0.25">
      <c r="A295" s="3">
        <f>RSI!A295</f>
        <v>42734</v>
      </c>
      <c r="B295" s="2">
        <f>RSI!B295</f>
        <v>0.61</v>
      </c>
      <c r="C295" s="2">
        <f>RSI!I295</f>
        <v>47.01621925385664</v>
      </c>
      <c r="D295" s="2">
        <f>MACD!E295</f>
        <v>9.6964899973921437E-3</v>
      </c>
      <c r="E295" s="2">
        <f>MACD!F295</f>
        <v>7.2524182031204597E-3</v>
      </c>
      <c r="F295" s="2">
        <f>'Moving Avg'!D295</f>
        <v>0.60199999999999998</v>
      </c>
      <c r="G295" s="2">
        <f>'Moving Avg'!F295</f>
        <v>0.61499999999999988</v>
      </c>
      <c r="H295" s="2">
        <f>'Moving Avg'!G295</f>
        <v>0.6224000000000004</v>
      </c>
      <c r="I295" s="2">
        <f>'Moving Avg'!H295</f>
        <v>0.61774999999999947</v>
      </c>
      <c r="J295" s="5" t="str">
        <f>OBV!F295</f>
        <v>BULLISH</v>
      </c>
      <c r="K295" s="5" t="str">
        <f>OBV!G295</f>
        <v>STRONG</v>
      </c>
      <c r="L295" s="5" t="str">
        <f>OBV!H295</f>
        <v>NEUTRAL</v>
      </c>
    </row>
    <row r="296" spans="1:12" ht="13.5" x14ac:dyDescent="0.25">
      <c r="A296" s="3">
        <f>RSI!A296</f>
        <v>42737</v>
      </c>
      <c r="B296" s="2">
        <f>RSI!B296</f>
        <v>0.6</v>
      </c>
      <c r="C296" s="2">
        <f>RSI!I296</f>
        <v>41.655263684571231</v>
      </c>
      <c r="D296" s="2">
        <f>MACD!E296</f>
        <v>1.0135509263538789E-2</v>
      </c>
      <c r="E296" s="2">
        <f>MACD!F296</f>
        <v>7.8290364152041256E-3</v>
      </c>
      <c r="F296" s="2">
        <f>'Moving Avg'!D296</f>
        <v>0.60199999999999998</v>
      </c>
      <c r="G296" s="2">
        <f>'Moving Avg'!F296</f>
        <v>0.61449999999999982</v>
      </c>
      <c r="H296" s="2">
        <f>'Moving Avg'!G296</f>
        <v>0.6224000000000004</v>
      </c>
      <c r="I296" s="2">
        <f>'Moving Avg'!H296</f>
        <v>0.61764999999999948</v>
      </c>
      <c r="J296" s="5" t="str">
        <f>OBV!F296</f>
        <v>BULLISH</v>
      </c>
      <c r="K296" s="5" t="str">
        <f>OBV!G296</f>
        <v>STRONG</v>
      </c>
      <c r="L296" s="5" t="str">
        <f>OBV!H296</f>
        <v>NEUTRAL</v>
      </c>
    </row>
    <row r="297" spans="1:12" ht="13.5" x14ac:dyDescent="0.25">
      <c r="A297" s="3">
        <f>RSI!A297</f>
        <v>42738</v>
      </c>
      <c r="B297" s="2">
        <f>RSI!B297</f>
        <v>0.6</v>
      </c>
      <c r="C297" s="2">
        <f>RSI!I297</f>
        <v>41.655263684571231</v>
      </c>
      <c r="D297" s="2">
        <f>MACD!E297</f>
        <v>1.0591886075892454E-2</v>
      </c>
      <c r="E297" s="2">
        <f>MACD!F297</f>
        <v>8.3816063473417905E-3</v>
      </c>
      <c r="F297" s="2">
        <f>'Moving Avg'!D297</f>
        <v>0.60200000000000009</v>
      </c>
      <c r="G297" s="2">
        <f>'Moving Avg'!F297</f>
        <v>0.61299999999999988</v>
      </c>
      <c r="H297" s="2">
        <f>'Moving Avg'!G297</f>
        <v>0.62220000000000042</v>
      </c>
      <c r="I297" s="2">
        <f>'Moving Avg'!H297</f>
        <v>0.61759999999999937</v>
      </c>
      <c r="J297" s="5" t="str">
        <f>OBV!F297</f>
        <v>BULLISH</v>
      </c>
      <c r="K297" s="5" t="str">
        <f>OBV!G297</f>
        <v>STRONG</v>
      </c>
      <c r="L297" s="5" t="str">
        <f>OBV!H297</f>
        <v>NEUTRAL</v>
      </c>
    </row>
    <row r="298" spans="1:12" ht="13.5" x14ac:dyDescent="0.25">
      <c r="A298" s="3">
        <f>RSI!A298</f>
        <v>42739</v>
      </c>
      <c r="B298" s="2">
        <f>RSI!B298</f>
        <v>0.6</v>
      </c>
      <c r="C298" s="2">
        <f>RSI!I298</f>
        <v>41.655263684571246</v>
      </c>
      <c r="D298" s="2">
        <f>MACD!E298</f>
        <v>7.9797381530825051E-3</v>
      </c>
      <c r="E298" s="2">
        <f>MACD!F298</f>
        <v>8.3012327084899338E-3</v>
      </c>
      <c r="F298" s="2">
        <f>'Moving Avg'!D298</f>
        <v>0.60200000000000009</v>
      </c>
      <c r="G298" s="2">
        <f>'Moving Avg'!F298</f>
        <v>0.61099999999999988</v>
      </c>
      <c r="H298" s="2">
        <f>'Moving Avg'!G298</f>
        <v>0.62200000000000033</v>
      </c>
      <c r="I298" s="2">
        <f>'Moving Avg'!H298</f>
        <v>0.61749999999999938</v>
      </c>
      <c r="J298" s="5" t="str">
        <f>OBV!F298</f>
        <v>BULLISH</v>
      </c>
      <c r="K298" s="5" t="str">
        <f>OBV!G298</f>
        <v>STRONG</v>
      </c>
      <c r="L298" s="5" t="str">
        <f>OBV!H298</f>
        <v>NEUTRAL</v>
      </c>
    </row>
    <row r="299" spans="1:12" ht="13.5" x14ac:dyDescent="0.25">
      <c r="A299" s="3">
        <f>RSI!A299</f>
        <v>42740</v>
      </c>
      <c r="B299" s="2">
        <f>RSI!B299</f>
        <v>0.6</v>
      </c>
      <c r="C299" s="2">
        <f>RSI!I299</f>
        <v>41.655263684571246</v>
      </c>
      <c r="D299" s="2">
        <f>MACD!E299</f>
        <v>5.8422463257746804E-3</v>
      </c>
      <c r="E299" s="2">
        <f>MACD!F299</f>
        <v>7.8094354319468836E-3</v>
      </c>
      <c r="F299" s="2">
        <f>'Moving Avg'!D299</f>
        <v>0.60200000000000009</v>
      </c>
      <c r="G299" s="2">
        <f>'Moving Avg'!F299</f>
        <v>0.60949999999999982</v>
      </c>
      <c r="H299" s="2">
        <f>'Moving Avg'!G299</f>
        <v>0.62180000000000046</v>
      </c>
      <c r="I299" s="2">
        <f>'Moving Avg'!H299</f>
        <v>0.61739999999999928</v>
      </c>
      <c r="J299" s="5" t="str">
        <f>OBV!F299</f>
        <v>BULLISH</v>
      </c>
      <c r="K299" s="5" t="str">
        <f>OBV!G299</f>
        <v>STRONG</v>
      </c>
      <c r="L299" s="5" t="str">
        <f>OBV!H299</f>
        <v>NEUTRAL</v>
      </c>
    </row>
    <row r="300" spans="1:12" ht="13.5" x14ac:dyDescent="0.25">
      <c r="A300" s="3">
        <f>RSI!A300</f>
        <v>42741</v>
      </c>
      <c r="B300" s="2">
        <f>RSI!B300</f>
        <v>0.6</v>
      </c>
      <c r="C300" s="2">
        <f>RSI!I300</f>
        <v>41.655263684571246</v>
      </c>
      <c r="D300" s="2">
        <f>MACD!E300</f>
        <v>5.6394564744562947E-3</v>
      </c>
      <c r="E300" s="2">
        <f>MACD!F300</f>
        <v>7.3754396404487662E-3</v>
      </c>
      <c r="F300" s="2">
        <f>'Moving Avg'!D300</f>
        <v>0.6</v>
      </c>
      <c r="G300" s="2">
        <f>'Moving Avg'!F300</f>
        <v>0.60849999999999982</v>
      </c>
      <c r="H300" s="2">
        <f>'Moving Avg'!G300</f>
        <v>0.62180000000000046</v>
      </c>
      <c r="I300" s="2">
        <f>'Moving Avg'!H300</f>
        <v>0.61729999999999929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0.6</v>
      </c>
      <c r="C301" s="2">
        <f>RSI!I301</f>
        <v>41.655263684571246</v>
      </c>
      <c r="D301" s="2">
        <f>MACD!E301</f>
        <v>3.9918068020620145E-3</v>
      </c>
      <c r="E301" s="2">
        <f>MACD!F301</f>
        <v>6.6987130727714167E-3</v>
      </c>
      <c r="F301" s="2">
        <f>'Moving Avg'!D301</f>
        <v>0.6</v>
      </c>
      <c r="G301" s="2">
        <f>'Moving Avg'!F301</f>
        <v>0.60749999999999982</v>
      </c>
      <c r="H301" s="2">
        <f>'Moving Avg'!G301</f>
        <v>0.62160000000000037</v>
      </c>
      <c r="I301" s="2">
        <f>'Moving Avg'!H301</f>
        <v>0.61724999999999941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</row>
    <row r="302" spans="1:12" ht="13.5" x14ac:dyDescent="0.25">
      <c r="A302" s="3">
        <f>RSI!A302</f>
        <v>42745</v>
      </c>
      <c r="B302" s="2">
        <f>RSI!B302</f>
        <v>0.6</v>
      </c>
      <c r="C302" s="2">
        <f>RSI!I302</f>
        <v>41.655263684571246</v>
      </c>
      <c r="D302" s="2">
        <f>MACD!E302</f>
        <v>2.6554225082823235E-3</v>
      </c>
      <c r="E302" s="2">
        <f>MACD!F302</f>
        <v>5.8900549598735986E-3</v>
      </c>
      <c r="F302" s="2">
        <f>'Moving Avg'!D302</f>
        <v>0.6</v>
      </c>
      <c r="G302" s="2">
        <f>'Moving Avg'!F302</f>
        <v>0.60649999999999982</v>
      </c>
      <c r="H302" s="2">
        <f>'Moving Avg'!G302</f>
        <v>0.62120000000000042</v>
      </c>
      <c r="I302" s="2">
        <f>'Moving Avg'!H302</f>
        <v>0.61724999999999941</v>
      </c>
      <c r="J302" s="5" t="str">
        <f>OBV!F302</f>
        <v>NEUTRAL</v>
      </c>
      <c r="K302" s="5" t="str">
        <f>OBV!G302</f>
        <v>NEUTRAL</v>
      </c>
      <c r="L302" s="5" t="str">
        <f>OBV!H302</f>
        <v>NEUTRAL</v>
      </c>
    </row>
    <row r="303" spans="1:12" ht="13.5" x14ac:dyDescent="0.25">
      <c r="A303" s="3">
        <f>RSI!A303</f>
        <v>42746</v>
      </c>
      <c r="B303" s="2">
        <f>RSI!B303</f>
        <v>0.57999999999999996</v>
      </c>
      <c r="C303" s="2">
        <f>RSI!I303</f>
        <v>30.117220256826329</v>
      </c>
      <c r="D303" s="2">
        <f>MACD!E303</f>
        <v>3.0596180330043632E-3</v>
      </c>
      <c r="E303" s="2">
        <f>MACD!F303</f>
        <v>5.3239675744997522E-3</v>
      </c>
      <c r="F303" s="2">
        <f>'Moving Avg'!D303</f>
        <v>0.59599999999999997</v>
      </c>
      <c r="G303" s="2">
        <f>'Moving Avg'!F303</f>
        <v>0.60449999999999993</v>
      </c>
      <c r="H303" s="2">
        <f>'Moving Avg'!G303</f>
        <v>0.6204000000000004</v>
      </c>
      <c r="I303" s="2">
        <f>'Moving Avg'!H303</f>
        <v>0.61714999999999942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0.59</v>
      </c>
      <c r="C304" s="2">
        <f>RSI!I304</f>
        <v>39.187302718149802</v>
      </c>
      <c r="D304" s="2">
        <f>MACD!E304</f>
        <v>2.8286074836213482E-3</v>
      </c>
      <c r="E304" s="2">
        <f>MACD!F304</f>
        <v>4.8248955563240711E-3</v>
      </c>
      <c r="F304" s="2">
        <f>'Moving Avg'!D304</f>
        <v>0.59399999999999997</v>
      </c>
      <c r="G304" s="2">
        <f>'Moving Avg'!F304</f>
        <v>0.60249999999999981</v>
      </c>
      <c r="H304" s="2">
        <f>'Moving Avg'!G304</f>
        <v>0.61960000000000037</v>
      </c>
      <c r="I304" s="2">
        <f>'Moving Avg'!H304</f>
        <v>0.61714999999999942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0.59</v>
      </c>
      <c r="C305" s="2">
        <f>RSI!I305</f>
        <v>39.187302718149802</v>
      </c>
      <c r="D305" s="2">
        <f>MACD!E305</f>
        <v>4.2678031217557866E-3</v>
      </c>
      <c r="E305" s="2">
        <f>MACD!F305</f>
        <v>4.7134770694104138E-3</v>
      </c>
      <c r="F305" s="2">
        <f>'Moving Avg'!D305</f>
        <v>0.59199999999999986</v>
      </c>
      <c r="G305" s="2">
        <f>'Moving Avg'!F305</f>
        <v>0.60099999999999987</v>
      </c>
      <c r="H305" s="2">
        <f>'Moving Avg'!G305</f>
        <v>0.6182000000000003</v>
      </c>
      <c r="I305" s="2">
        <f>'Moving Avg'!H305</f>
        <v>0.61714999999999953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0.57999999999999996</v>
      </c>
      <c r="C306" s="2">
        <f>RSI!I306</f>
        <v>34.060347694815533</v>
      </c>
      <c r="D306" s="2">
        <f>MACD!E306</f>
        <v>4.7769415491060174E-3</v>
      </c>
      <c r="E306" s="2">
        <f>MACD!F306</f>
        <v>4.7261699653495352E-3</v>
      </c>
      <c r="F306" s="2">
        <f>'Moving Avg'!D306</f>
        <v>0.58799999999999997</v>
      </c>
      <c r="G306" s="2">
        <f>'Moving Avg'!F306</f>
        <v>0.59899999999999987</v>
      </c>
      <c r="H306" s="2">
        <f>'Moving Avg'!G306</f>
        <v>0.61680000000000024</v>
      </c>
      <c r="I306" s="2">
        <f>'Moving Avg'!H306</f>
        <v>0.61699999999999944</v>
      </c>
      <c r="J306" s="5" t="str">
        <f>OBV!F306</f>
        <v>BEARISH</v>
      </c>
      <c r="K306" s="5" t="str">
        <f>OBV!G306</f>
        <v>WEAK</v>
      </c>
      <c r="L306" s="5" t="str">
        <f>OBV!H306</f>
        <v>CONFIRMED BEARISH</v>
      </c>
    </row>
    <row r="307" spans="1:12" ht="13.5" x14ac:dyDescent="0.25">
      <c r="A307" s="3">
        <f>RSI!A307</f>
        <v>42752</v>
      </c>
      <c r="B307" s="2">
        <f>RSI!B307</f>
        <v>0.59</v>
      </c>
      <c r="C307" s="2">
        <f>RSI!I307</f>
        <v>42.203628207993546</v>
      </c>
      <c r="D307" s="2">
        <f>MACD!E307</f>
        <v>4.6085805842196459E-3</v>
      </c>
      <c r="E307" s="2">
        <f>MACD!F307</f>
        <v>4.7026520891235574E-3</v>
      </c>
      <c r="F307" s="2">
        <f>'Moving Avg'!D307</f>
        <v>0.58599999999999997</v>
      </c>
      <c r="G307" s="2">
        <f>'Moving Avg'!F307</f>
        <v>0.59749999999999992</v>
      </c>
      <c r="H307" s="2">
        <f>'Moving Avg'!G307</f>
        <v>0.61560000000000026</v>
      </c>
      <c r="I307" s="2">
        <f>'Moving Avg'!H307</f>
        <v>0.61679999999999946</v>
      </c>
      <c r="J307" s="5" t="str">
        <f>OBV!F307</f>
        <v>BULLISH</v>
      </c>
      <c r="K307" s="5" t="str">
        <f>OBV!G307</f>
        <v>NEUTRAL</v>
      </c>
      <c r="L307" s="5" t="str">
        <f>OBV!H307</f>
        <v>BULLISH DIVERGENCE</v>
      </c>
    </row>
    <row r="308" spans="1:12" ht="13.5" x14ac:dyDescent="0.25">
      <c r="A308" s="3">
        <f>RSI!A308</f>
        <v>42753</v>
      </c>
      <c r="B308" s="2">
        <f>RSI!B308</f>
        <v>0.57999999999999996</v>
      </c>
      <c r="C308" s="2">
        <f>RSI!I308</f>
        <v>37.24959431935477</v>
      </c>
      <c r="D308" s="2">
        <f>MACD!E308</f>
        <v>5.2788552631921615E-3</v>
      </c>
      <c r="E308" s="2">
        <f>MACD!F308</f>
        <v>4.8178927239372789E-3</v>
      </c>
      <c r="F308" s="2">
        <f>'Moving Avg'!D308</f>
        <v>0.58599999999999997</v>
      </c>
      <c r="G308" s="2">
        <f>'Moving Avg'!F308</f>
        <v>0.59649999999999992</v>
      </c>
      <c r="H308" s="2">
        <f>'Moving Avg'!G308</f>
        <v>0.61440000000000017</v>
      </c>
      <c r="I308" s="2">
        <f>'Moving Avg'!H308</f>
        <v>0.61654999999999949</v>
      </c>
      <c r="J308" s="5" t="str">
        <f>OBV!F308</f>
        <v>BULLISH</v>
      </c>
      <c r="K308" s="5" t="str">
        <f>OBV!G308</f>
        <v>NEUTRAL</v>
      </c>
      <c r="L308" s="5" t="str">
        <f>OBV!H308</f>
        <v>NEUTRAL</v>
      </c>
    </row>
    <row r="309" spans="1:12" ht="13.5" x14ac:dyDescent="0.25">
      <c r="A309" s="3">
        <f>RSI!A309</f>
        <v>42754</v>
      </c>
      <c r="B309" s="2">
        <f>RSI!B309</f>
        <v>0.56999999999999995</v>
      </c>
      <c r="C309" s="2">
        <f>RSI!I309</f>
        <v>33.069197369654205</v>
      </c>
      <c r="D309" s="2">
        <f>MACD!E309</f>
        <v>6.7125023163678854E-3</v>
      </c>
      <c r="E309" s="2">
        <f>MACD!F309</f>
        <v>5.1968146424234002E-3</v>
      </c>
      <c r="F309" s="2">
        <f>'Moving Avg'!D309</f>
        <v>0.58199999999999996</v>
      </c>
      <c r="G309" s="2">
        <f>'Moving Avg'!F309</f>
        <v>0.59499999999999986</v>
      </c>
      <c r="H309" s="2">
        <f>'Moving Avg'!G309</f>
        <v>0.61320000000000019</v>
      </c>
      <c r="I309" s="2">
        <f>'Moving Avg'!H309</f>
        <v>0.61634999999999951</v>
      </c>
      <c r="J309" s="5" t="str">
        <f>OBV!F309</f>
        <v>BEARISH</v>
      </c>
      <c r="K309" s="5" t="str">
        <f>OBV!G309</f>
        <v>WEAK</v>
      </c>
      <c r="L309" s="5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0.56999999999999995</v>
      </c>
      <c r="C310" s="2">
        <f>RSI!I310</f>
        <v>33.069197369654205</v>
      </c>
      <c r="D310" s="2">
        <f>MACD!E310</f>
        <v>8.1011146535697742E-3</v>
      </c>
      <c r="E310" s="2">
        <f>MACD!F310</f>
        <v>5.777674644652675E-3</v>
      </c>
      <c r="F310" s="2">
        <f>'Moving Avg'!D310</f>
        <v>0.57799999999999996</v>
      </c>
      <c r="G310" s="2">
        <f>'Moving Avg'!F310</f>
        <v>0.59299999999999997</v>
      </c>
      <c r="H310" s="2">
        <f>'Moving Avg'!G310</f>
        <v>0.61200000000000021</v>
      </c>
      <c r="I310" s="2">
        <f>'Moving Avg'!H310</f>
        <v>0.61624999999999941</v>
      </c>
      <c r="J310" s="5" t="str">
        <f>OBV!F310</f>
        <v>BEARISH</v>
      </c>
      <c r="K310" s="5" t="str">
        <f>OBV!G310</f>
        <v>WEAK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0.56999999999999995</v>
      </c>
      <c r="C311" s="2">
        <f>RSI!I311</f>
        <v>33.069197369654205</v>
      </c>
      <c r="D311" s="2">
        <f>MACD!E311</f>
        <v>9.4386187393709076E-3</v>
      </c>
      <c r="E311" s="2">
        <f>MACD!F311</f>
        <v>6.5098634635963222E-3</v>
      </c>
      <c r="F311" s="2">
        <f>'Moving Avg'!D311</f>
        <v>0.57599999999999985</v>
      </c>
      <c r="G311" s="2">
        <f>'Moving Avg'!F311</f>
        <v>0.59150000000000003</v>
      </c>
      <c r="H311" s="2">
        <f>'Moving Avg'!G311</f>
        <v>0.61080000000000023</v>
      </c>
      <c r="I311" s="2">
        <f>'Moving Avg'!H311</f>
        <v>0.61619999999999941</v>
      </c>
      <c r="J311" s="5" t="str">
        <f>OBV!F311</f>
        <v>BEARISH</v>
      </c>
      <c r="K311" s="5" t="str">
        <f>OBV!G311</f>
        <v>WEAK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0.56999999999999995</v>
      </c>
      <c r="C312" s="2">
        <f>RSI!I312</f>
        <v>33.069197369654205</v>
      </c>
      <c r="D312" s="2">
        <f>MACD!E312</f>
        <v>1.0720838536059984E-2</v>
      </c>
      <c r="E312" s="2">
        <f>MACD!F312</f>
        <v>7.3520584780890552E-3</v>
      </c>
      <c r="F312" s="2">
        <f>'Moving Avg'!D312</f>
        <v>0.57199999999999984</v>
      </c>
      <c r="G312" s="2">
        <f>'Moving Avg'!F312</f>
        <v>0.59</v>
      </c>
      <c r="H312" s="2">
        <f>'Moving Avg'!G312</f>
        <v>0.60940000000000016</v>
      </c>
      <c r="I312" s="2">
        <f>'Moving Avg'!H312</f>
        <v>0.61599999999999933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0.56000000000000005</v>
      </c>
      <c r="C313" s="2">
        <f>RSI!I313</f>
        <v>28.732074790924912</v>
      </c>
      <c r="D313" s="2">
        <f>MACD!E313</f>
        <v>9.6089499034254233E-3</v>
      </c>
      <c r="E313" s="2">
        <f>MACD!F313</f>
        <v>7.8034367631563293E-3</v>
      </c>
      <c r="F313" s="2">
        <f>'Moving Avg'!D313</f>
        <v>0.56799999999999995</v>
      </c>
      <c r="G313" s="2">
        <f>'Moving Avg'!F313</f>
        <v>0.58800000000000008</v>
      </c>
      <c r="H313" s="2">
        <f>'Moving Avg'!G313</f>
        <v>0.6080000000000001</v>
      </c>
      <c r="I313" s="2">
        <f>'Moving Avg'!H313</f>
        <v>0.61564999999999936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0.56999999999999995</v>
      </c>
      <c r="C314" s="2">
        <f>RSI!I314</f>
        <v>37.55229108789171</v>
      </c>
      <c r="D314" s="2">
        <f>MACD!E314</f>
        <v>9.6539494088720978E-3</v>
      </c>
      <c r="E314" s="2">
        <f>MACD!F314</f>
        <v>8.1735392922994837E-3</v>
      </c>
      <c r="F314" s="2">
        <f>'Moving Avg'!D314</f>
        <v>0.56799999999999995</v>
      </c>
      <c r="G314" s="2">
        <f>'Moving Avg'!F314</f>
        <v>0.58650000000000002</v>
      </c>
      <c r="H314" s="2">
        <f>'Moving Avg'!G314</f>
        <v>0.60680000000000012</v>
      </c>
      <c r="I314" s="2">
        <f>'Moving Avg'!H314</f>
        <v>0.61519999999999941</v>
      </c>
      <c r="J314" s="5" t="str">
        <f>OBV!F314</f>
        <v>BULLISH</v>
      </c>
      <c r="K314" s="5" t="str">
        <f>OBV!G314</f>
        <v>NEUTRAL</v>
      </c>
      <c r="L314" s="5" t="str">
        <f>OBV!H314</f>
        <v>NEUTRAL</v>
      </c>
    </row>
    <row r="315" spans="1:12" ht="13.5" x14ac:dyDescent="0.25">
      <c r="A315" s="3">
        <f>RSI!A315</f>
        <v>42762</v>
      </c>
      <c r="B315" s="2">
        <f>RSI!B315</f>
        <v>0.56000000000000005</v>
      </c>
      <c r="C315" s="2">
        <f>RSI!I315</f>
        <v>33.135890584430214</v>
      </c>
      <c r="D315" s="2">
        <f>MACD!E315</f>
        <v>1.0547849882838967E-2</v>
      </c>
      <c r="E315" s="2">
        <f>MACD!F315</f>
        <v>8.6484014104073817E-3</v>
      </c>
      <c r="F315" s="2">
        <f>'Moving Avg'!D315</f>
        <v>0.56600000000000006</v>
      </c>
      <c r="G315" s="2">
        <f>'Moving Avg'!F315</f>
        <v>0.58400000000000007</v>
      </c>
      <c r="H315" s="2">
        <f>'Moving Avg'!G315</f>
        <v>0.60520000000000007</v>
      </c>
      <c r="I315" s="2">
        <f>'Moving Avg'!H315</f>
        <v>0.61464999999999936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0.56999999999999995</v>
      </c>
      <c r="C316" s="2">
        <f>RSI!I316</f>
        <v>40.65245607771633</v>
      </c>
      <c r="D316" s="2">
        <f>MACD!E316</f>
        <v>9.1906739022393769E-3</v>
      </c>
      <c r="E316" s="2">
        <f>MACD!F316</f>
        <v>8.7568559087737811E-3</v>
      </c>
      <c r="F316" s="2">
        <f>'Moving Avg'!D316</f>
        <v>0.56599999999999995</v>
      </c>
      <c r="G316" s="2">
        <f>'Moving Avg'!F316</f>
        <v>0.58250000000000013</v>
      </c>
      <c r="H316" s="2">
        <f>'Moving Avg'!G316</f>
        <v>0.6038</v>
      </c>
      <c r="I316" s="2">
        <f>'Moving Avg'!H316</f>
        <v>0.6142999999999994</v>
      </c>
      <c r="J316" s="5" t="str">
        <f>OBV!F316</f>
        <v>BEARISH</v>
      </c>
      <c r="K316" s="5" t="str">
        <f>OBV!G316</f>
        <v>NEUTRAL</v>
      </c>
      <c r="L316" s="5" t="str">
        <f>OBV!H316</f>
        <v>NEUTRAL</v>
      </c>
    </row>
    <row r="317" spans="1:12" ht="13.5" x14ac:dyDescent="0.25">
      <c r="A317" s="3">
        <f>RSI!A317</f>
        <v>42766</v>
      </c>
      <c r="B317" s="2">
        <f>RSI!B317</f>
        <v>0.56999999999999995</v>
      </c>
      <c r="C317" s="2">
        <f>RSI!I317</f>
        <v>40.652456077716337</v>
      </c>
      <c r="D317" s="2">
        <f>MACD!E317</f>
        <v>9.6750440154191875E-3</v>
      </c>
      <c r="E317" s="2">
        <f>MACD!F317</f>
        <v>8.9404935301028617E-3</v>
      </c>
      <c r="F317" s="2">
        <f>'Moving Avg'!D317</f>
        <v>0.56599999999999995</v>
      </c>
      <c r="G317" s="2">
        <f>'Moving Avg'!F317</f>
        <v>0.58100000000000018</v>
      </c>
      <c r="H317" s="2">
        <f>'Moving Avg'!G317</f>
        <v>0.60239999999999994</v>
      </c>
      <c r="I317" s="2">
        <f>'Moving Avg'!H317</f>
        <v>0.61404999999999932</v>
      </c>
      <c r="J317" s="5" t="str">
        <f>OBV!F317</f>
        <v>BEARISH</v>
      </c>
      <c r="K317" s="5" t="str">
        <f>OBV!G317</f>
        <v>NEUTRAL</v>
      </c>
      <c r="L317" s="5" t="str">
        <f>OBV!H317</f>
        <v>NEUTRAL</v>
      </c>
    </row>
    <row r="318" spans="1:12" ht="13.5" x14ac:dyDescent="0.25">
      <c r="A318" s="3">
        <f>RSI!A318</f>
        <v>42767</v>
      </c>
      <c r="B318" s="2">
        <f>RSI!B318</f>
        <v>0.56999999999999995</v>
      </c>
      <c r="C318" s="2">
        <f>RSI!I318</f>
        <v>40.652456077716337</v>
      </c>
      <c r="D318" s="2">
        <f>MACD!E318</f>
        <v>8.6337380469371228E-3</v>
      </c>
      <c r="E318" s="2">
        <f>MACD!F318</f>
        <v>8.8791424334697146E-3</v>
      </c>
      <c r="F318" s="2">
        <f>'Moving Avg'!D318</f>
        <v>0.56799999999999984</v>
      </c>
      <c r="G318" s="2">
        <f>'Moving Avg'!F318</f>
        <v>0.57950000000000013</v>
      </c>
      <c r="H318" s="2">
        <f>'Moving Avg'!G318</f>
        <v>0.60099999999999998</v>
      </c>
      <c r="I318" s="2">
        <f>'Moving Avg'!H318</f>
        <v>0.61389999999999934</v>
      </c>
      <c r="J318" s="5" t="str">
        <f>OBV!F318</f>
        <v>BULLISH</v>
      </c>
      <c r="K318" s="5" t="str">
        <f>OBV!G318</f>
        <v>NEUTRAL</v>
      </c>
      <c r="L318" s="5" t="str">
        <f>OBV!H318</f>
        <v>CONFIRMED BULLISH</v>
      </c>
    </row>
    <row r="319" spans="1:12" ht="13.5" x14ac:dyDescent="0.25">
      <c r="A319" s="3">
        <f>RSI!A319</f>
        <v>42768</v>
      </c>
      <c r="B319" s="2">
        <f>RSI!B319</f>
        <v>0.56000000000000005</v>
      </c>
      <c r="C319" s="2">
        <f>RSI!I319</f>
        <v>35.647406637835942</v>
      </c>
      <c r="D319" s="2">
        <f>MACD!E319</f>
        <v>7.0357491765089542E-3</v>
      </c>
      <c r="E319" s="2">
        <f>MACD!F319</f>
        <v>8.5104637820775635E-3</v>
      </c>
      <c r="F319" s="2">
        <f>'Moving Avg'!D319</f>
        <v>0.56599999999999995</v>
      </c>
      <c r="G319" s="2">
        <f>'Moving Avg'!F319</f>
        <v>0.57750000000000012</v>
      </c>
      <c r="H319" s="2">
        <f>'Moving Avg'!G319</f>
        <v>0.59939999999999993</v>
      </c>
      <c r="I319" s="2">
        <f>'Moving Avg'!H319</f>
        <v>0.61369999999999925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0.56000000000000005</v>
      </c>
      <c r="C320" s="2">
        <f>RSI!I320</f>
        <v>35.647406637835957</v>
      </c>
      <c r="D320" s="2">
        <f>MACD!E320</f>
        <v>5.8175442304297942E-3</v>
      </c>
      <c r="E320" s="2">
        <f>MACD!F320</f>
        <v>7.97187987174801E-3</v>
      </c>
      <c r="F320" s="2">
        <f>'Moving Avg'!D320</f>
        <v>0.56600000000000006</v>
      </c>
      <c r="G320" s="2">
        <f>'Moving Avg'!F320</f>
        <v>0.57550000000000012</v>
      </c>
      <c r="H320" s="2">
        <f>'Moving Avg'!G320</f>
        <v>0.59819999999999984</v>
      </c>
      <c r="I320" s="2">
        <f>'Moving Avg'!H320</f>
        <v>0.61349999999999927</v>
      </c>
      <c r="J320" s="5" t="str">
        <f>OBV!F320</f>
        <v>BULLISH</v>
      </c>
      <c r="K320" s="5" t="str">
        <f>OBV!G320</f>
        <v>NEUTRAL</v>
      </c>
      <c r="L320" s="5" t="str">
        <f>OBV!H320</f>
        <v>NEUTRAL</v>
      </c>
    </row>
    <row r="321" spans="1:12" ht="13.5" x14ac:dyDescent="0.25">
      <c r="A321" s="3">
        <f>RSI!A321</f>
        <v>42772</v>
      </c>
      <c r="B321" s="2">
        <f>RSI!B321</f>
        <v>0.56000000000000005</v>
      </c>
      <c r="C321" s="2">
        <f>RSI!I321</f>
        <v>35.647406637835942</v>
      </c>
      <c r="D321" s="2">
        <f>MACD!E321</f>
        <v>4.9107734694796568E-3</v>
      </c>
      <c r="E321" s="2">
        <f>MACD!F321</f>
        <v>7.3596585912943397E-3</v>
      </c>
      <c r="F321" s="2">
        <f>'Moving Avg'!D321</f>
        <v>0.56399999999999995</v>
      </c>
      <c r="G321" s="2">
        <f>'Moving Avg'!F321</f>
        <v>0.57350000000000023</v>
      </c>
      <c r="H321" s="2">
        <f>'Moving Avg'!G321</f>
        <v>0.59719999999999984</v>
      </c>
      <c r="I321" s="2">
        <f>'Moving Avg'!H321</f>
        <v>0.61329999999999918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0.56000000000000005</v>
      </c>
      <c r="C322" s="2">
        <f>RSI!I322</f>
        <v>35.647406637835942</v>
      </c>
      <c r="D322" s="2">
        <f>MACD!E322</f>
        <v>4.2583374206500713E-3</v>
      </c>
      <c r="E322" s="2">
        <f>MACD!F322</f>
        <v>6.7393943571654865E-3</v>
      </c>
      <c r="F322" s="2">
        <f>'Moving Avg'!D322</f>
        <v>0.56200000000000006</v>
      </c>
      <c r="G322" s="2">
        <f>'Moving Avg'!F322</f>
        <v>0.57150000000000023</v>
      </c>
      <c r="H322" s="2">
        <f>'Moving Avg'!G322</f>
        <v>0.59599999999999975</v>
      </c>
      <c r="I322" s="2">
        <f>'Moving Avg'!H322</f>
        <v>0.61299999999999921</v>
      </c>
      <c r="J322" s="5" t="str">
        <f>OBV!F322</f>
        <v>BEARISH</v>
      </c>
      <c r="K322" s="5" t="str">
        <f>OBV!G322</f>
        <v>NEUTRAL</v>
      </c>
      <c r="L322" s="5" t="str">
        <f>OBV!H322</f>
        <v>CONFIRMED BEARISH</v>
      </c>
    </row>
    <row r="323" spans="1:12" ht="13.5" x14ac:dyDescent="0.25">
      <c r="A323" s="3">
        <f>RSI!A323</f>
        <v>42774</v>
      </c>
      <c r="B323" s="2">
        <f>RSI!B323</f>
        <v>0.56000000000000005</v>
      </c>
      <c r="C323" s="2">
        <f>RSI!I323</f>
        <v>35.647406637835942</v>
      </c>
      <c r="D323" s="2">
        <f>MACD!E323</f>
        <v>2.2741400898501629E-3</v>
      </c>
      <c r="E323" s="2">
        <f>MACD!F323</f>
        <v>5.8463435037024222E-3</v>
      </c>
      <c r="F323" s="2">
        <f>'Moving Avg'!D323</f>
        <v>0.56000000000000005</v>
      </c>
      <c r="G323" s="2">
        <f>'Moving Avg'!F323</f>
        <v>0.57050000000000023</v>
      </c>
      <c r="H323" s="2">
        <f>'Moving Avg'!G323</f>
        <v>0.59459999999999968</v>
      </c>
      <c r="I323" s="2">
        <f>'Moving Avg'!H323</f>
        <v>0.61269999999999925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0.56000000000000005</v>
      </c>
      <c r="C324" s="2">
        <f>RSI!I324</f>
        <v>35.647406637835942</v>
      </c>
      <c r="D324" s="2">
        <f>MACD!E324</f>
        <v>2.2321149436126397E-3</v>
      </c>
      <c r="E324" s="2">
        <f>MACD!F324</f>
        <v>5.1234977916844657E-3</v>
      </c>
      <c r="F324" s="2">
        <f>'Moving Avg'!D324</f>
        <v>0.56000000000000005</v>
      </c>
      <c r="G324" s="2">
        <f>'Moving Avg'!F324</f>
        <v>0.56900000000000017</v>
      </c>
      <c r="H324" s="2">
        <f>'Moving Avg'!G324</f>
        <v>0.59339999999999971</v>
      </c>
      <c r="I324" s="2">
        <f>'Moving Avg'!H324</f>
        <v>0.61244999999999916</v>
      </c>
      <c r="J324" s="5" t="str">
        <f>OBV!F324</f>
        <v>NEUTRAL</v>
      </c>
      <c r="K324" s="5" t="str">
        <f>OBV!G324</f>
        <v>NEUTRAL</v>
      </c>
      <c r="L324" s="5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0.56000000000000005</v>
      </c>
      <c r="C325" s="2">
        <f>RSI!I325</f>
        <v>35.647406637835957</v>
      </c>
      <c r="D325" s="2">
        <f>MACD!E325</f>
        <v>7.4925062740249793E-4</v>
      </c>
      <c r="E325" s="2">
        <f>MACD!F325</f>
        <v>4.2486483588280721E-3</v>
      </c>
      <c r="F325" s="2">
        <f>'Moving Avg'!D325</f>
        <v>0.56000000000000005</v>
      </c>
      <c r="G325" s="2">
        <f>'Moving Avg'!F325</f>
        <v>0.56750000000000023</v>
      </c>
      <c r="H325" s="2">
        <f>'Moving Avg'!G325</f>
        <v>0.59219999999999962</v>
      </c>
      <c r="I325" s="2">
        <f>'Moving Avg'!H325</f>
        <v>0.61219999999999919</v>
      </c>
      <c r="J325" s="5" t="str">
        <f>OBV!F325</f>
        <v>NEUTRAL</v>
      </c>
      <c r="K325" s="5" t="str">
        <f>OBV!G325</f>
        <v>NEUTRAL</v>
      </c>
      <c r="L325" s="5" t="str">
        <f>OBV!H325</f>
        <v>NEUTRAL</v>
      </c>
    </row>
    <row r="326" spans="1:12" ht="13.5" x14ac:dyDescent="0.25">
      <c r="A326" s="3">
        <f>RSI!A326</f>
        <v>42779</v>
      </c>
      <c r="B326" s="2">
        <f>RSI!B326</f>
        <v>0.56000000000000005</v>
      </c>
      <c r="C326" s="2">
        <f>RSI!I326</f>
        <v>35.647406637835957</v>
      </c>
      <c r="D326" s="2">
        <f>MACD!E326</f>
        <v>1.1173854152447538E-3</v>
      </c>
      <c r="E326" s="2">
        <f>MACD!F326</f>
        <v>3.6223957701114087E-3</v>
      </c>
      <c r="F326" s="2">
        <f>'Moving Avg'!D326</f>
        <v>0.56000000000000005</v>
      </c>
      <c r="G326" s="2">
        <f>'Moving Avg'!F326</f>
        <v>0.56650000000000023</v>
      </c>
      <c r="H326" s="2">
        <f>'Moving Avg'!G326</f>
        <v>0.59119999999999961</v>
      </c>
      <c r="I326" s="2">
        <f>'Moving Avg'!H326</f>
        <v>0.61199999999999921</v>
      </c>
      <c r="J326" s="5" t="str">
        <f>OBV!F326</f>
        <v>NEUTRAL</v>
      </c>
      <c r="K326" s="5" t="str">
        <f>OBV!G326</f>
        <v>NEUTRAL</v>
      </c>
      <c r="L326" s="5" t="str">
        <f>OBV!H326</f>
        <v>NEUTRAL</v>
      </c>
    </row>
    <row r="327" spans="1:12" ht="13.5" x14ac:dyDescent="0.25">
      <c r="A327" s="3">
        <f>RSI!A327</f>
        <v>42780</v>
      </c>
      <c r="B327" s="2">
        <f>RSI!B327</f>
        <v>0.55000000000000004</v>
      </c>
      <c r="C327" s="2">
        <f>RSI!I327</f>
        <v>29.153699204142228</v>
      </c>
      <c r="D327" s="2">
        <f>MACD!E327</f>
        <v>2.2477772243489902E-3</v>
      </c>
      <c r="E327" s="2">
        <f>MACD!F327</f>
        <v>3.3474720609589252E-3</v>
      </c>
      <c r="F327" s="2">
        <f>'Moving Avg'!D327</f>
        <v>0.55800000000000005</v>
      </c>
      <c r="G327" s="2">
        <f>'Moving Avg'!F327</f>
        <v>0.56450000000000022</v>
      </c>
      <c r="H327" s="2">
        <f>'Moving Avg'!G327</f>
        <v>0.58959999999999968</v>
      </c>
      <c r="I327" s="2">
        <f>'Moving Avg'!H327</f>
        <v>0.61174999999999924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0.56000000000000005</v>
      </c>
      <c r="C328" s="2">
        <f>RSI!I328</f>
        <v>40.772758479414229</v>
      </c>
      <c r="D328" s="2">
        <f>MACD!E328</f>
        <v>2.5949756249367129E-3</v>
      </c>
      <c r="E328" s="2">
        <f>MACD!F328</f>
        <v>3.196972773754483E-3</v>
      </c>
      <c r="F328" s="2">
        <f>'Moving Avg'!D328</f>
        <v>0.55800000000000005</v>
      </c>
      <c r="G328" s="2">
        <f>'Moving Avg'!F328</f>
        <v>0.56350000000000022</v>
      </c>
      <c r="H328" s="2">
        <f>'Moving Avg'!G328</f>
        <v>0.58799999999999963</v>
      </c>
      <c r="I328" s="2">
        <f>'Moving Avg'!H328</f>
        <v>0.61154999999999926</v>
      </c>
      <c r="J328" s="5" t="str">
        <f>OBV!F328</f>
        <v>BULLISH</v>
      </c>
      <c r="K328" s="5" t="str">
        <f>OBV!G328</f>
        <v>NEUTRAL</v>
      </c>
      <c r="L328" s="5" t="str">
        <f>OBV!H328</f>
        <v>NEUTRAL</v>
      </c>
    </row>
    <row r="329" spans="1:12" ht="13.5" x14ac:dyDescent="0.25">
      <c r="A329" s="3">
        <f>RSI!A329</f>
        <v>42782</v>
      </c>
      <c r="B329" s="2">
        <f>RSI!B329</f>
        <v>0.56000000000000005</v>
      </c>
      <c r="C329" s="2">
        <f>RSI!I329</f>
        <v>40.772758479414229</v>
      </c>
      <c r="D329" s="2">
        <f>MACD!E329</f>
        <v>1.412923367563157E-3</v>
      </c>
      <c r="E329" s="2">
        <f>MACD!F329</f>
        <v>2.8401628925162179E-3</v>
      </c>
      <c r="F329" s="2">
        <f>'Moving Avg'!D329</f>
        <v>0.55800000000000005</v>
      </c>
      <c r="G329" s="2">
        <f>'Moving Avg'!F329</f>
        <v>0.56300000000000028</v>
      </c>
      <c r="H329" s="2">
        <f>'Moving Avg'!G329</f>
        <v>0.58659999999999957</v>
      </c>
      <c r="I329" s="2">
        <f>'Moving Avg'!H329</f>
        <v>0.61129999999999929</v>
      </c>
      <c r="J329" s="5" t="str">
        <f>OBV!F329</f>
        <v>BULLISH</v>
      </c>
      <c r="K329" s="5" t="str">
        <f>OBV!G329</f>
        <v>NEUTRAL</v>
      </c>
      <c r="L329" s="5" t="str">
        <f>OBV!H329</f>
        <v>NEUTRAL</v>
      </c>
    </row>
    <row r="330" spans="1:12" ht="13.5" x14ac:dyDescent="0.25">
      <c r="A330" s="3">
        <f>RSI!A330</f>
        <v>42783</v>
      </c>
      <c r="B330" s="2">
        <f>RSI!B330</f>
        <v>0.55000000000000004</v>
      </c>
      <c r="C330" s="2">
        <f>RSI!I330</f>
        <v>34.256905393649461</v>
      </c>
      <c r="D330" s="2">
        <f>MACD!E330</f>
        <v>1.2114530990503525E-3</v>
      </c>
      <c r="E330" s="2">
        <f>MACD!F330</f>
        <v>2.5144209338230448E-3</v>
      </c>
      <c r="F330" s="2">
        <f>'Moving Avg'!D330</f>
        <v>0.55600000000000005</v>
      </c>
      <c r="G330" s="2">
        <f>'Moving Avg'!F330</f>
        <v>0.56200000000000028</v>
      </c>
      <c r="H330" s="2">
        <f>'Moving Avg'!G330</f>
        <v>0.58519999999999972</v>
      </c>
      <c r="I330" s="2">
        <f>'Moving Avg'!H330</f>
        <v>0.61104999999999943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0.55000000000000004</v>
      </c>
      <c r="C331" s="2">
        <f>RSI!I331</f>
        <v>34.256905393649461</v>
      </c>
      <c r="D331" s="2">
        <f>MACD!E331</f>
        <v>1.1537604032177962E-3</v>
      </c>
      <c r="E331" s="2">
        <f>MACD!F331</f>
        <v>2.2422888277019953E-3</v>
      </c>
      <c r="F331" s="2">
        <f>'Moving Avg'!D331</f>
        <v>0.55400000000000005</v>
      </c>
      <c r="G331" s="2">
        <f>'Moving Avg'!F331</f>
        <v>0.56100000000000028</v>
      </c>
      <c r="H331" s="2">
        <f>'Moving Avg'!G331</f>
        <v>0.58379999999999965</v>
      </c>
      <c r="I331" s="2">
        <f>'Moving Avg'!H331</f>
        <v>0.61074999999999935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0.55000000000000004</v>
      </c>
      <c r="C332" s="2">
        <f>RSI!I332</f>
        <v>34.256905393649461</v>
      </c>
      <c r="D332" s="2">
        <f>MACD!E332</f>
        <v>1.2093714204063355E-3</v>
      </c>
      <c r="E332" s="2">
        <f>MACD!F332</f>
        <v>2.0357053462428634E-3</v>
      </c>
      <c r="F332" s="2">
        <f>'Moving Avg'!D332</f>
        <v>0.55400000000000005</v>
      </c>
      <c r="G332" s="2">
        <f>'Moving Avg'!F332</f>
        <v>0.56000000000000028</v>
      </c>
      <c r="H332" s="2">
        <f>'Moving Avg'!G332</f>
        <v>0.5823999999999997</v>
      </c>
      <c r="I332" s="2">
        <f>'Moving Avg'!H332</f>
        <v>0.61049999999999938</v>
      </c>
      <c r="J332" s="5" t="str">
        <f>OBV!F332</f>
        <v>BEARISH</v>
      </c>
      <c r="K332" s="5" t="str">
        <f>OBV!G332</f>
        <v>NEUTRAL</v>
      </c>
      <c r="L332" s="5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0.54</v>
      </c>
      <c r="C333" s="2">
        <f>RSI!I333</f>
        <v>28.556998104075987</v>
      </c>
      <c r="D333" s="2">
        <f>MACD!E333</f>
        <v>2.0938601498798892E-3</v>
      </c>
      <c r="E333" s="2">
        <f>MACD!F333</f>
        <v>2.0473363069702689E-3</v>
      </c>
      <c r="F333" s="2">
        <f>'Moving Avg'!D333</f>
        <v>0.55000000000000004</v>
      </c>
      <c r="G333" s="2">
        <f>'Moving Avg'!F333</f>
        <v>0.55900000000000016</v>
      </c>
      <c r="H333" s="2">
        <f>'Moving Avg'!G333</f>
        <v>0.58079999999999965</v>
      </c>
      <c r="I333" s="2">
        <f>'Moving Avg'!H333</f>
        <v>0.61014999999999942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0.54</v>
      </c>
      <c r="C334" s="2">
        <f>RSI!I334</f>
        <v>28.556998104075987</v>
      </c>
      <c r="D334" s="2">
        <f>MACD!E334</f>
        <v>2.990894223970253E-3</v>
      </c>
      <c r="E334" s="2">
        <f>MACD!F334</f>
        <v>2.2360478903702659E-3</v>
      </c>
      <c r="F334" s="2">
        <f>'Moving Avg'!D334</f>
        <v>0.54600000000000004</v>
      </c>
      <c r="G334" s="2">
        <f>'Moving Avg'!F334</f>
        <v>0.55750000000000011</v>
      </c>
      <c r="H334" s="2">
        <f>'Moving Avg'!G334</f>
        <v>0.57899999999999974</v>
      </c>
      <c r="I334" s="2">
        <f>'Moving Avg'!H334</f>
        <v>0.60979999999999945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0.54</v>
      </c>
      <c r="C335" s="2">
        <f>RSI!I335</f>
        <v>28.556998104075987</v>
      </c>
      <c r="D335" s="2">
        <f>MACD!E335</f>
        <v>3.8875346612322614E-3</v>
      </c>
      <c r="E335" s="2">
        <f>MACD!F335</f>
        <v>2.566345244542665E-3</v>
      </c>
      <c r="F335" s="2">
        <f>'Moving Avg'!D335</f>
        <v>0.54400000000000004</v>
      </c>
      <c r="G335" s="2">
        <f>'Moving Avg'!F335</f>
        <v>0.55650000000000011</v>
      </c>
      <c r="H335" s="2">
        <f>'Moving Avg'!G335</f>
        <v>0.57739999999999969</v>
      </c>
      <c r="I335" s="2">
        <f>'Moving Avg'!H335</f>
        <v>0.60949999999999949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0.54</v>
      </c>
      <c r="C336" s="2">
        <f>RSI!I336</f>
        <v>28.556998104075987</v>
      </c>
      <c r="D336" s="2">
        <f>MACD!E336</f>
        <v>4.7736485689305885E-3</v>
      </c>
      <c r="E336" s="2">
        <f>MACD!F336</f>
        <v>3.0078059094202497E-3</v>
      </c>
      <c r="F336" s="2">
        <f>'Moving Avg'!D336</f>
        <v>0.54200000000000004</v>
      </c>
      <c r="G336" s="2">
        <f>'Moving Avg'!F336</f>
        <v>0.55499999999999994</v>
      </c>
      <c r="H336" s="2">
        <f>'Moving Avg'!G336</f>
        <v>0.57579999999999965</v>
      </c>
      <c r="I336" s="2">
        <f>'Moving Avg'!H336</f>
        <v>0.60919999999999941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0.54</v>
      </c>
      <c r="C337" s="2">
        <f>RSI!I337</f>
        <v>28.556998104075987</v>
      </c>
      <c r="D337" s="2">
        <f>MACD!E337</f>
        <v>4.1029554929798984E-3</v>
      </c>
      <c r="E337" s="2">
        <f>MACD!F337</f>
        <v>3.2268358261321795E-3</v>
      </c>
      <c r="F337" s="2">
        <f>'Moving Avg'!D337</f>
        <v>0.54</v>
      </c>
      <c r="G337" s="2">
        <f>'Moving Avg'!F337</f>
        <v>0.55349999999999988</v>
      </c>
      <c r="H337" s="2">
        <f>'Moving Avg'!G337</f>
        <v>0.57419999999999971</v>
      </c>
      <c r="I337" s="2">
        <f>'Moving Avg'!H337</f>
        <v>0.60879999999999956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0.55000000000000004</v>
      </c>
      <c r="C338" s="2">
        <f>RSI!I338</f>
        <v>42.431772708311328</v>
      </c>
      <c r="D338" s="2">
        <f>MACD!E338</f>
        <v>4.4424072939532877E-3</v>
      </c>
      <c r="E338" s="2">
        <f>MACD!F338</f>
        <v>3.4699501196964015E-3</v>
      </c>
      <c r="F338" s="2">
        <f>'Moving Avg'!D338</f>
        <v>0.54200000000000004</v>
      </c>
      <c r="G338" s="2">
        <f>'Moving Avg'!F338</f>
        <v>0.55249999999999988</v>
      </c>
      <c r="H338" s="2">
        <f>'Moving Avg'!G338</f>
        <v>0.57319999999999971</v>
      </c>
      <c r="I338" s="2">
        <f>'Moving Avg'!H338</f>
        <v>0.6084499999999996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0.56999999999999995</v>
      </c>
      <c r="C339" s="2">
        <f>RSI!I339</f>
        <v>59.410210296428744</v>
      </c>
      <c r="D339" s="2">
        <f>MACD!E339</f>
        <v>3.2902124680043165E-3</v>
      </c>
      <c r="E339" s="2">
        <f>MACD!F339</f>
        <v>3.434002589357985E-3</v>
      </c>
      <c r="F339" s="2">
        <f>'Moving Avg'!D339</f>
        <v>0.54799999999999993</v>
      </c>
      <c r="G339" s="2">
        <f>'Moving Avg'!F339</f>
        <v>0.55299999999999994</v>
      </c>
      <c r="H339" s="2">
        <f>'Moving Avg'!G339</f>
        <v>0.57259999999999966</v>
      </c>
      <c r="I339" s="2">
        <f>'Moving Avg'!H339</f>
        <v>0.60819999999999952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0.56999999999999995</v>
      </c>
      <c r="C340" s="2">
        <f>RSI!I340</f>
        <v>59.410210296428744</v>
      </c>
      <c r="D340" s="2">
        <f>MACD!E340</f>
        <v>6.9757877282472514E-4</v>
      </c>
      <c r="E340" s="2">
        <f>MACD!F340</f>
        <v>2.8867178260513333E-3</v>
      </c>
      <c r="F340" s="2">
        <f>'Moving Avg'!D340</f>
        <v>0.55400000000000005</v>
      </c>
      <c r="G340" s="2">
        <f>'Moving Avg'!F340</f>
        <v>0.55349999999999999</v>
      </c>
      <c r="H340" s="2">
        <f>'Moving Avg'!G340</f>
        <v>0.57179999999999975</v>
      </c>
      <c r="I340" s="2">
        <f>'Moving Avg'!H340</f>
        <v>0.60794999999999955</v>
      </c>
      <c r="J340" s="5" t="str">
        <f>OBV!F340</f>
        <v>BULLISH</v>
      </c>
      <c r="K340" s="5" t="str">
        <f>OBV!G340</f>
        <v>STRONG</v>
      </c>
      <c r="L340" s="5" t="str">
        <f>OBV!H340</f>
        <v>CONFIRMED BULLISH</v>
      </c>
    </row>
    <row r="341" spans="1:12" ht="13.5" x14ac:dyDescent="0.25">
      <c r="A341" s="3">
        <f>RSI!A341</f>
        <v>42800</v>
      </c>
      <c r="B341" s="2">
        <f>RSI!B341</f>
        <v>0.56999999999999995</v>
      </c>
      <c r="C341" s="2">
        <f>RSI!I341</f>
        <v>59.410210296428744</v>
      </c>
      <c r="D341" s="2">
        <f>MACD!E341</f>
        <v>-1.5695567863368565E-3</v>
      </c>
      <c r="E341" s="2">
        <f>MACD!F341</f>
        <v>1.995462903573695E-3</v>
      </c>
      <c r="F341" s="2">
        <f>'Moving Avg'!D341</f>
        <v>0.55999999999999994</v>
      </c>
      <c r="G341" s="2">
        <f>'Moving Avg'!F341</f>
        <v>0.55400000000000005</v>
      </c>
      <c r="H341" s="2">
        <f>'Moving Avg'!G341</f>
        <v>0.57119999999999982</v>
      </c>
      <c r="I341" s="2">
        <f>'Moving Avg'!H341</f>
        <v>0.60774999999999946</v>
      </c>
      <c r="J341" s="5" t="str">
        <f>OBV!F341</f>
        <v>BULLISH</v>
      </c>
      <c r="K341" s="5" t="str">
        <f>OBV!G341</f>
        <v>STRONG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0.56999999999999995</v>
      </c>
      <c r="C342" s="2">
        <f>RSI!I342</f>
        <v>59.410210296428744</v>
      </c>
      <c r="D342" s="2">
        <f>MACD!E342</f>
        <v>-3.5558361356932133E-3</v>
      </c>
      <c r="E342" s="2">
        <f>MACD!F342</f>
        <v>8.8520309572031339E-4</v>
      </c>
      <c r="F342" s="2">
        <f>'Moving Avg'!D342</f>
        <v>0.56599999999999995</v>
      </c>
      <c r="G342" s="2">
        <f>'Moving Avg'!F342</f>
        <v>0.5545000000000001</v>
      </c>
      <c r="H342" s="2">
        <f>'Moving Avg'!G342</f>
        <v>0.57059999999999977</v>
      </c>
      <c r="I342" s="2">
        <f>'Moving Avg'!H342</f>
        <v>0.60754999999999948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</row>
    <row r="343" spans="1:12" ht="13.5" x14ac:dyDescent="0.25">
      <c r="A343" s="3">
        <f>RSI!A343</f>
        <v>42802</v>
      </c>
      <c r="B343" s="2">
        <f>RSI!B343</f>
        <v>0.56999999999999995</v>
      </c>
      <c r="C343" s="2">
        <f>RSI!I343</f>
        <v>59.410210296428744</v>
      </c>
      <c r="D343" s="2">
        <f>MACD!E343</f>
        <v>-6.8378973223888195E-3</v>
      </c>
      <c r="E343" s="2">
        <f>MACD!F343</f>
        <v>-6.5941698790151332E-4</v>
      </c>
      <c r="F343" s="2">
        <f>'Moving Avg'!D343</f>
        <v>0.56999999999999995</v>
      </c>
      <c r="G343" s="2">
        <f>'Moving Avg'!F343</f>
        <v>0.55500000000000005</v>
      </c>
      <c r="H343" s="2">
        <f>'Moving Avg'!G343</f>
        <v>0.56999999999999995</v>
      </c>
      <c r="I343" s="2">
        <f>'Moving Avg'!H343</f>
        <v>0.6073499999999995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</row>
    <row r="344" spans="1:12" ht="13.5" x14ac:dyDescent="0.25">
      <c r="A344" s="3">
        <f>RSI!A344</f>
        <v>42803</v>
      </c>
      <c r="B344" s="2">
        <f>RSI!B344</f>
        <v>0.55000000000000004</v>
      </c>
      <c r="C344" s="2">
        <f>RSI!I344</f>
        <v>41.626907278748803</v>
      </c>
      <c r="D344" s="2">
        <f>MACD!E344</f>
        <v>-8.1917868866389076E-3</v>
      </c>
      <c r="E344" s="2">
        <f>MACD!F344</f>
        <v>-2.1658909676489924E-3</v>
      </c>
      <c r="F344" s="2">
        <f>'Moving Avg'!D344</f>
        <v>0.56600000000000006</v>
      </c>
      <c r="G344" s="2">
        <f>'Moving Avg'!F344</f>
        <v>0.5545000000000001</v>
      </c>
      <c r="H344" s="2">
        <f>'Moving Avg'!G344</f>
        <v>0.56899999999999995</v>
      </c>
      <c r="I344" s="2">
        <f>'Moving Avg'!H344</f>
        <v>0.60704999999999953</v>
      </c>
      <c r="J344" s="5" t="str">
        <f>OBV!F344</f>
        <v>BEARISH</v>
      </c>
      <c r="K344" s="5" t="str">
        <f>OBV!G344</f>
        <v>WEAK</v>
      </c>
      <c r="L344" s="5" t="str">
        <f>OBV!H344</f>
        <v>CONFIRMED BEARISH</v>
      </c>
    </row>
    <row r="345" spans="1:12" ht="13.5" x14ac:dyDescent="0.25">
      <c r="A345" s="3">
        <f>RSI!A345</f>
        <v>42804</v>
      </c>
      <c r="B345" s="2">
        <f>RSI!B345</f>
        <v>0.55000000000000004</v>
      </c>
      <c r="C345" s="2">
        <f>RSI!I345</f>
        <v>41.626907278748796</v>
      </c>
      <c r="D345" s="2">
        <f>MACD!E345</f>
        <v>-9.2731329909757632E-3</v>
      </c>
      <c r="E345" s="2">
        <f>MACD!F345</f>
        <v>-3.587339372314347E-3</v>
      </c>
      <c r="F345" s="2">
        <f>'Moving Avg'!D345</f>
        <v>0.56199999999999994</v>
      </c>
      <c r="G345" s="2">
        <f>'Moving Avg'!F345</f>
        <v>0.55400000000000005</v>
      </c>
      <c r="H345" s="2">
        <f>'Moving Avg'!G345</f>
        <v>0.56779999999999997</v>
      </c>
      <c r="I345" s="2">
        <f>'Moving Avg'!H345</f>
        <v>0.60669999999999957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</row>
    <row r="346" spans="1:12" ht="13.5" x14ac:dyDescent="0.25">
      <c r="A346" s="3">
        <f>RSI!A346</f>
        <v>42807</v>
      </c>
      <c r="B346" s="2">
        <f>RSI!B346</f>
        <v>0.54</v>
      </c>
      <c r="C346" s="2">
        <f>RSI!I346</f>
        <v>35.470129432202356</v>
      </c>
      <c r="D346" s="2">
        <f>MACD!E346</f>
        <v>-9.3878841212570174E-3</v>
      </c>
      <c r="E346" s="2">
        <f>MACD!F346</f>
        <v>-4.7474483221028813E-3</v>
      </c>
      <c r="F346" s="2">
        <f>'Moving Avg'!D346</f>
        <v>0.55600000000000005</v>
      </c>
      <c r="G346" s="2">
        <f>'Moving Avg'!F346</f>
        <v>0.55300000000000016</v>
      </c>
      <c r="H346" s="2">
        <f>'Moving Avg'!G346</f>
        <v>0.56659999999999999</v>
      </c>
      <c r="I346" s="2">
        <f>'Moving Avg'!H346</f>
        <v>0.60629999999999951</v>
      </c>
      <c r="J346" s="5" t="str">
        <f>OBV!F346</f>
        <v>BEARISH</v>
      </c>
      <c r="K346" s="5" t="str">
        <f>OBV!G346</f>
        <v>WEAK</v>
      </c>
      <c r="L346" s="5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0.55000000000000004</v>
      </c>
      <c r="C347" s="2">
        <f>RSI!I347</f>
        <v>44.336300172748111</v>
      </c>
      <c r="D347" s="2">
        <f>MACD!E347</f>
        <v>-1.0111545159269375E-2</v>
      </c>
      <c r="E347" s="2">
        <f>MACD!F347</f>
        <v>-5.8202676895361804E-3</v>
      </c>
      <c r="F347" s="2">
        <f>'Moving Avg'!D347</f>
        <v>0.55199999999999994</v>
      </c>
      <c r="G347" s="2">
        <f>'Moving Avg'!F347</f>
        <v>0.55300000000000016</v>
      </c>
      <c r="H347" s="2">
        <f>'Moving Avg'!G347</f>
        <v>0.5656000000000001</v>
      </c>
      <c r="I347" s="2">
        <f>'Moving Avg'!H347</f>
        <v>0.60594999999999954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0.55000000000000004</v>
      </c>
      <c r="C348" s="2">
        <f>RSI!I348</f>
        <v>44.336300172748111</v>
      </c>
      <c r="D348" s="2">
        <f>MACD!E348</f>
        <v>-9.1387833496292536E-3</v>
      </c>
      <c r="E348" s="2">
        <f>MACD!F348</f>
        <v>-6.483970821554795E-3</v>
      </c>
      <c r="F348" s="2">
        <f>'Moving Avg'!D348</f>
        <v>0.54800000000000004</v>
      </c>
      <c r="G348" s="2">
        <f>'Moving Avg'!F348</f>
        <v>0.55250000000000021</v>
      </c>
      <c r="H348" s="2">
        <f>'Moving Avg'!G348</f>
        <v>0.5646000000000001</v>
      </c>
      <c r="I348" s="2">
        <f>'Moving Avg'!H348</f>
        <v>0.6054499999999996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0.55000000000000004</v>
      </c>
      <c r="C349" s="2">
        <f>RSI!I349</f>
        <v>44.336300172748111</v>
      </c>
      <c r="D349" s="2">
        <f>MACD!E349</f>
        <v>-5.1955792725649763E-3</v>
      </c>
      <c r="E349" s="2">
        <f>MACD!F349</f>
        <v>-6.2262925117568318E-3</v>
      </c>
      <c r="F349" s="2">
        <f>'Moving Avg'!D349</f>
        <v>0.54800000000000004</v>
      </c>
      <c r="G349" s="2">
        <f>'Moving Avg'!F349</f>
        <v>0.55200000000000027</v>
      </c>
      <c r="H349" s="2">
        <f>'Moving Avg'!G349</f>
        <v>0.5636000000000001</v>
      </c>
      <c r="I349" s="2">
        <f>'Moving Avg'!H349</f>
        <v>0.60499999999999954</v>
      </c>
      <c r="J349" s="5" t="str">
        <f>OBV!F349</f>
        <v>BULLISH</v>
      </c>
      <c r="K349" s="5" t="str">
        <f>OBV!G349</f>
        <v>STRONG</v>
      </c>
      <c r="L349" s="5" t="str">
        <f>OBV!H349</f>
        <v>NEUTRAL</v>
      </c>
    </row>
    <row r="350" spans="1:12" ht="13.5" x14ac:dyDescent="0.25">
      <c r="A350" s="3">
        <f>RSI!A350</f>
        <v>42811</v>
      </c>
      <c r="B350" s="2">
        <f>RSI!B350</f>
        <v>0.56999999999999995</v>
      </c>
      <c r="C350" s="2">
        <f>RSI!I350</f>
        <v>58.559183461596632</v>
      </c>
      <c r="D350" s="2">
        <f>MACD!E350</f>
        <v>-3.3005267418444451E-3</v>
      </c>
      <c r="E350" s="2">
        <f>MACD!F350</f>
        <v>-5.6411393577743552E-3</v>
      </c>
      <c r="F350" s="2">
        <f>'Moving Avg'!D350</f>
        <v>0.55200000000000005</v>
      </c>
      <c r="G350" s="2">
        <f>'Moving Avg'!F350</f>
        <v>0.55300000000000027</v>
      </c>
      <c r="H350" s="2">
        <f>'Moving Avg'!G350</f>
        <v>0.56300000000000017</v>
      </c>
      <c r="I350" s="2">
        <f>'Moving Avg'!H350</f>
        <v>0.60469999999999946</v>
      </c>
      <c r="J350" s="5" t="str">
        <f>OBV!F350</f>
        <v>BULLISH</v>
      </c>
      <c r="K350" s="5" t="str">
        <f>OBV!G350</f>
        <v>STRONG</v>
      </c>
      <c r="L350" s="5" t="str">
        <f>OBV!H350</f>
        <v>CONFIRMED BULLISH</v>
      </c>
    </row>
    <row r="351" spans="1:12" ht="13.5" x14ac:dyDescent="0.25">
      <c r="A351" s="3">
        <f>RSI!A351</f>
        <v>42815</v>
      </c>
      <c r="B351" s="2">
        <f>RSI!B351</f>
        <v>0.56999999999999995</v>
      </c>
      <c r="C351" s="2">
        <f>RSI!I351</f>
        <v>58.559183461596639</v>
      </c>
      <c r="D351" s="2">
        <f>MACD!E351</f>
        <v>-1.7781861352474948E-3</v>
      </c>
      <c r="E351" s="2">
        <f>MACD!F351</f>
        <v>-4.8685487132689833E-3</v>
      </c>
      <c r="F351" s="2">
        <f>'Moving Avg'!D351</f>
        <v>0.55800000000000005</v>
      </c>
      <c r="G351" s="2">
        <f>'Moving Avg'!F351</f>
        <v>0.55400000000000016</v>
      </c>
      <c r="H351" s="2">
        <f>'Moving Avg'!G351</f>
        <v>0.56240000000000023</v>
      </c>
      <c r="I351" s="2">
        <f>'Moving Avg'!H351</f>
        <v>0.60449999999999948</v>
      </c>
      <c r="J351" s="5" t="str">
        <f>OBV!F351</f>
        <v>BULLISH</v>
      </c>
      <c r="K351" s="5" t="str">
        <f>OBV!G351</f>
        <v>STRONG</v>
      </c>
      <c r="L351" s="5" t="str">
        <f>OBV!H351</f>
        <v>CONFIRMED BULLISH</v>
      </c>
    </row>
    <row r="352" spans="1:12" ht="13.5" x14ac:dyDescent="0.25">
      <c r="A352" s="3">
        <f>RSI!A352</f>
        <v>42816</v>
      </c>
      <c r="B352" s="2">
        <f>RSI!B352</f>
        <v>0.56999999999999995</v>
      </c>
      <c r="C352" s="2">
        <f>RSI!I352</f>
        <v>58.559183461596639</v>
      </c>
      <c r="D352" s="2">
        <f>MACD!E352</f>
        <v>-5.6520490631539744E-4</v>
      </c>
      <c r="E352" s="2">
        <f>MACD!F352</f>
        <v>-4.0078799518782661E-3</v>
      </c>
      <c r="F352" s="2">
        <f>'Moving Avg'!D352</f>
        <v>0.56199999999999994</v>
      </c>
      <c r="G352" s="2">
        <f>'Moving Avg'!F352</f>
        <v>0.55500000000000016</v>
      </c>
      <c r="H352" s="2">
        <f>'Moving Avg'!G352</f>
        <v>0.56180000000000019</v>
      </c>
      <c r="I352" s="2">
        <f>'Moving Avg'!H352</f>
        <v>0.6042499999999994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</row>
    <row r="353" spans="1:12" ht="13.5" x14ac:dyDescent="0.25">
      <c r="A353" s="3">
        <f>RSI!A353</f>
        <v>42817</v>
      </c>
      <c r="B353" s="2">
        <f>RSI!B353</f>
        <v>0.56000000000000005</v>
      </c>
      <c r="C353" s="2">
        <f>RSI!I353</f>
        <v>50.500960661497942</v>
      </c>
      <c r="D353" s="2">
        <f>MACD!E353</f>
        <v>1.132318334657878E-3</v>
      </c>
      <c r="E353" s="2">
        <f>MACD!F353</f>
        <v>-2.9798402945710374E-3</v>
      </c>
      <c r="F353" s="2">
        <f>'Moving Avg'!D353</f>
        <v>0.56399999999999995</v>
      </c>
      <c r="G353" s="2">
        <f>'Moving Avg'!F353</f>
        <v>0.55600000000000016</v>
      </c>
      <c r="H353" s="2">
        <f>'Moving Avg'!G353</f>
        <v>0.56140000000000012</v>
      </c>
      <c r="I353" s="2">
        <f>'Moving Avg'!H353</f>
        <v>0.60394999999999943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</row>
    <row r="354" spans="1:12" ht="13.5" x14ac:dyDescent="0.25">
      <c r="A354" s="3">
        <f>RSI!A354</f>
        <v>42818</v>
      </c>
      <c r="B354" s="2">
        <f>RSI!B354</f>
        <v>0.56000000000000005</v>
      </c>
      <c r="C354" s="2">
        <f>RSI!I354</f>
        <v>50.500960661497942</v>
      </c>
      <c r="D354" s="2">
        <f>MACD!E354</f>
        <v>-5.1358018976088715E-4</v>
      </c>
      <c r="E354" s="2">
        <f>MACD!F354</f>
        <v>-2.4865882736090075E-3</v>
      </c>
      <c r="F354" s="2">
        <f>'Moving Avg'!D354</f>
        <v>0.56600000000000006</v>
      </c>
      <c r="G354" s="2">
        <f>'Moving Avg'!F354</f>
        <v>0.55700000000000005</v>
      </c>
      <c r="H354" s="2">
        <f>'Moving Avg'!G354</f>
        <v>0.56080000000000019</v>
      </c>
      <c r="I354" s="2">
        <f>'Moving Avg'!H354</f>
        <v>0.60369999999999935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</row>
    <row r="355" spans="1:12" ht="13.5" x14ac:dyDescent="0.25">
      <c r="A355" s="3">
        <f>RSI!A355</f>
        <v>42821</v>
      </c>
      <c r="B355" s="2">
        <f>RSI!B355</f>
        <v>0.56000000000000005</v>
      </c>
      <c r="C355" s="2">
        <f>RSI!I355</f>
        <v>50.500960661497942</v>
      </c>
      <c r="D355" s="2">
        <f>MACD!E355</f>
        <v>-1.9112091739663661E-3</v>
      </c>
      <c r="E355" s="2">
        <f>MACD!F355</f>
        <v>-2.3715124536804796E-3</v>
      </c>
      <c r="F355" s="2">
        <f>'Moving Avg'!D355</f>
        <v>0.56399999999999995</v>
      </c>
      <c r="G355" s="2">
        <f>'Moving Avg'!F355</f>
        <v>0.55800000000000005</v>
      </c>
      <c r="H355" s="2">
        <f>'Moving Avg'!G355</f>
        <v>0.56020000000000014</v>
      </c>
      <c r="I355" s="2">
        <f>'Moving Avg'!H355</f>
        <v>0.60344999999999938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0.56999999999999995</v>
      </c>
      <c r="C356" s="2">
        <f>RSI!I356</f>
        <v>57.760614319621823</v>
      </c>
      <c r="D356" s="2">
        <f>MACD!E356</f>
        <v>-5.3775998690108739E-3</v>
      </c>
      <c r="E356" s="2">
        <f>MACD!F356</f>
        <v>-2.9727299367465583E-3</v>
      </c>
      <c r="F356" s="2">
        <f>'Moving Avg'!D356</f>
        <v>0.56399999999999995</v>
      </c>
      <c r="G356" s="2">
        <f>'Moving Avg'!F356</f>
        <v>0.55950000000000011</v>
      </c>
      <c r="H356" s="2">
        <f>'Moving Avg'!G356</f>
        <v>0.56000000000000016</v>
      </c>
      <c r="I356" s="2">
        <f>'Moving Avg'!H356</f>
        <v>0.60324999999999929</v>
      </c>
      <c r="J356" s="5" t="str">
        <f>OBV!F356</f>
        <v>BULLISH</v>
      </c>
      <c r="K356" s="5" t="str">
        <f>OBV!G356</f>
        <v>NEUTRAL</v>
      </c>
      <c r="L356" s="5" t="str">
        <f>OBV!H356</f>
        <v>NEUTRAL</v>
      </c>
    </row>
    <row r="357" spans="1:12" ht="13.5" x14ac:dyDescent="0.25">
      <c r="A357" s="3">
        <f>RSI!A357</f>
        <v>42823</v>
      </c>
      <c r="B357" s="2">
        <f>RSI!B357</f>
        <v>0.56000000000000005</v>
      </c>
      <c r="C357" s="2">
        <f>RSI!I357</f>
        <v>49.882033966185396</v>
      </c>
      <c r="D357" s="2">
        <f>MACD!E357</f>
        <v>-6.0948279079316992E-3</v>
      </c>
      <c r="E357" s="2">
        <f>MACD!F357</f>
        <v>-3.597149530983587E-3</v>
      </c>
      <c r="F357" s="2">
        <f>'Moving Avg'!D357</f>
        <v>0.56200000000000006</v>
      </c>
      <c r="G357" s="2">
        <f>'Moving Avg'!F357</f>
        <v>0.5605</v>
      </c>
      <c r="H357" s="2">
        <f>'Moving Avg'!G357</f>
        <v>0.55940000000000012</v>
      </c>
      <c r="I357" s="2">
        <f>'Moving Avg'!H357</f>
        <v>0.60294999999999943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0.56000000000000005</v>
      </c>
      <c r="C358" s="2">
        <f>RSI!I358</f>
        <v>49.882033966185396</v>
      </c>
      <c r="D358" s="2">
        <f>MACD!E358</f>
        <v>-6.7012620933206701E-3</v>
      </c>
      <c r="E358" s="2">
        <f>MACD!F358</f>
        <v>-4.2179720434510036E-3</v>
      </c>
      <c r="F358" s="2">
        <f>'Moving Avg'!D358</f>
        <v>0.56200000000000006</v>
      </c>
      <c r="G358" s="2">
        <f>'Moving Avg'!F358</f>
        <v>0.56100000000000017</v>
      </c>
      <c r="H358" s="2">
        <f>'Moving Avg'!G358</f>
        <v>0.55900000000000005</v>
      </c>
      <c r="I358" s="2">
        <f>'Moving Avg'!H358</f>
        <v>0.60264999999999935</v>
      </c>
      <c r="J358" s="5" t="str">
        <f>OBV!F358</f>
        <v>BEARISH</v>
      </c>
      <c r="K358" s="5" t="str">
        <f>OBV!G358</f>
        <v>NEUTRAL</v>
      </c>
      <c r="L358" s="5" t="str">
        <f>OBV!H358</f>
        <v>NEUTRAL</v>
      </c>
    </row>
    <row r="359" spans="1:12" ht="13.5" x14ac:dyDescent="0.25">
      <c r="A359" s="3">
        <f>RSI!A359</f>
        <v>42825</v>
      </c>
      <c r="B359" s="2">
        <f>RSI!B359</f>
        <v>0.55000000000000004</v>
      </c>
      <c r="C359" s="2">
        <f>RSI!I359</f>
        <v>43.068867719357648</v>
      </c>
      <c r="D359" s="2">
        <f>MACD!E359</f>
        <v>-6.4732403058810339E-3</v>
      </c>
      <c r="E359" s="2">
        <f>MACD!F359</f>
        <v>-4.6690256959370097E-3</v>
      </c>
      <c r="F359" s="2">
        <f>'Moving Avg'!D359</f>
        <v>0.55999999999999994</v>
      </c>
      <c r="G359" s="2">
        <f>'Moving Avg'!F359</f>
        <v>0.56000000000000016</v>
      </c>
      <c r="H359" s="2">
        <f>'Moving Avg'!G359</f>
        <v>0.5586000000000001</v>
      </c>
      <c r="I359" s="2">
        <f>'Moving Avg'!H359</f>
        <v>0.60229999999999939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0.56999999999999995</v>
      </c>
      <c r="C360" s="2">
        <f>RSI!I360</f>
        <v>56.010027560515546</v>
      </c>
      <c r="D360" s="2">
        <f>MACD!E360</f>
        <v>-4.6253800415806401E-3</v>
      </c>
      <c r="E360" s="2">
        <f>MACD!F360</f>
        <v>-4.6602965650657359E-3</v>
      </c>
      <c r="F360" s="2">
        <f>'Moving Avg'!D360</f>
        <v>0.56200000000000006</v>
      </c>
      <c r="G360" s="2">
        <f>'Moving Avg'!F360</f>
        <v>0.56000000000000016</v>
      </c>
      <c r="H360" s="2">
        <f>'Moving Avg'!G360</f>
        <v>0.5586000000000001</v>
      </c>
      <c r="I360" s="2">
        <f>'Moving Avg'!H360</f>
        <v>0.60204999999999942</v>
      </c>
      <c r="J360" s="5" t="str">
        <f>OBV!F360</f>
        <v>BULLISH</v>
      </c>
      <c r="K360" s="5" t="str">
        <f>OBV!G360</f>
        <v>STRONG</v>
      </c>
      <c r="L360" s="5" t="str">
        <f>OBV!H360</f>
        <v>CONFIRMED BULLISH</v>
      </c>
    </row>
    <row r="361" spans="1:12" ht="13.5" x14ac:dyDescent="0.25">
      <c r="A361" s="3">
        <f>RSI!A361</f>
        <v>42829</v>
      </c>
      <c r="B361" s="2">
        <f>RSI!B361</f>
        <v>0.59</v>
      </c>
      <c r="C361" s="2">
        <f>RSI!I361</f>
        <v>64.660958248093152</v>
      </c>
      <c r="D361" s="2">
        <f>MACD!E361</f>
        <v>-4.6063968710708947E-3</v>
      </c>
      <c r="E361" s="2">
        <f>MACD!F361</f>
        <v>-4.6495166262667679E-3</v>
      </c>
      <c r="F361" s="2">
        <f>'Moving Avg'!D361</f>
        <v>0.56600000000000006</v>
      </c>
      <c r="G361" s="2">
        <f>'Moving Avg'!F361</f>
        <v>0.56100000000000017</v>
      </c>
      <c r="H361" s="2">
        <f>'Moving Avg'!G361</f>
        <v>0.55900000000000005</v>
      </c>
      <c r="I361" s="2">
        <f>'Moving Avg'!H361</f>
        <v>0.60189999999999944</v>
      </c>
      <c r="J361" s="5" t="str">
        <f>OBV!F361</f>
        <v>BULLISH</v>
      </c>
      <c r="K361" s="5" t="str">
        <f>OBV!G361</f>
        <v>STRONG</v>
      </c>
      <c r="L361" s="5" t="str">
        <f>OBV!H361</f>
        <v>CONFIRMED BULLISH</v>
      </c>
    </row>
    <row r="362" spans="1:12" ht="13.5" x14ac:dyDescent="0.25">
      <c r="A362" s="3">
        <f>RSI!A362</f>
        <v>42830</v>
      </c>
      <c r="B362" s="2">
        <f>RSI!B362</f>
        <v>0.57999999999999996</v>
      </c>
      <c r="C362" s="2">
        <f>RSI!I362</f>
        <v>58.469496627525075</v>
      </c>
      <c r="D362" s="2">
        <f>MACD!E362</f>
        <v>-4.0262089526250655E-3</v>
      </c>
      <c r="E362" s="2">
        <f>MACD!F362</f>
        <v>-4.5248550915384274E-3</v>
      </c>
      <c r="F362" s="2">
        <f>'Moving Avg'!D362</f>
        <v>0.57000000000000006</v>
      </c>
      <c r="G362" s="2">
        <f>'Moving Avg'!F362</f>
        <v>0.56150000000000022</v>
      </c>
      <c r="H362" s="2">
        <f>'Moving Avg'!G362</f>
        <v>0.55920000000000003</v>
      </c>
      <c r="I362" s="2">
        <f>'Moving Avg'!H362</f>
        <v>0.60169999999999935</v>
      </c>
      <c r="J362" s="5" t="str">
        <f>OBV!F362</f>
        <v>BULLISH</v>
      </c>
      <c r="K362" s="5" t="str">
        <f>OBV!G362</f>
        <v>STRONG</v>
      </c>
      <c r="L362" s="5" t="str">
        <f>OBV!H362</f>
        <v>CONFIRMED BULLISH</v>
      </c>
    </row>
    <row r="363" spans="1:12" ht="13.5" x14ac:dyDescent="0.25">
      <c r="A363" s="3">
        <f>RSI!A363</f>
        <v>42831</v>
      </c>
      <c r="B363" s="2">
        <f>RSI!B363</f>
        <v>0.56999999999999995</v>
      </c>
      <c r="C363" s="2">
        <f>RSI!I363</f>
        <v>53.003831760184603</v>
      </c>
      <c r="D363" s="2">
        <f>MACD!E363</f>
        <v>-4.4374439572317792E-3</v>
      </c>
      <c r="E363" s="2">
        <f>MACD!F363</f>
        <v>-4.5073728646770981E-3</v>
      </c>
      <c r="F363" s="2">
        <f>'Moving Avg'!D363</f>
        <v>0.57199999999999995</v>
      </c>
      <c r="G363" s="2">
        <f>'Moving Avg'!F363</f>
        <v>0.56150000000000022</v>
      </c>
      <c r="H363" s="2">
        <f>'Moving Avg'!G363</f>
        <v>0.55940000000000001</v>
      </c>
      <c r="I363" s="2">
        <f>'Moving Avg'!H363</f>
        <v>0.60144999999999937</v>
      </c>
      <c r="J363" s="5" t="str">
        <f>OBV!F363</f>
        <v>BULLISH</v>
      </c>
      <c r="K363" s="5" t="str">
        <f>OBV!G363</f>
        <v>STRONG</v>
      </c>
      <c r="L363" s="5" t="str">
        <f>OBV!H363</f>
        <v>CONFIRMED BULLISH</v>
      </c>
    </row>
    <row r="364" spans="1:12" ht="13.5" x14ac:dyDescent="0.25">
      <c r="A364" s="3">
        <f>RSI!A364</f>
        <v>42832</v>
      </c>
      <c r="B364" s="2">
        <f>RSI!B364</f>
        <v>0.56000000000000005</v>
      </c>
      <c r="C364" s="2">
        <f>RSI!I364</f>
        <v>48.155987895219369</v>
      </c>
      <c r="D364" s="2">
        <f>MACD!E364</f>
        <v>-4.0822868359722264E-3</v>
      </c>
      <c r="E364" s="2">
        <f>MACD!F364</f>
        <v>-4.4223556589361238E-3</v>
      </c>
      <c r="F364" s="2">
        <f>'Moving Avg'!D364</f>
        <v>0.57399999999999995</v>
      </c>
      <c r="G364" s="2">
        <f>'Moving Avg'!F364</f>
        <v>0.56200000000000017</v>
      </c>
      <c r="H364" s="2">
        <f>'Moving Avg'!G364</f>
        <v>0.55919999999999992</v>
      </c>
      <c r="I364" s="2">
        <f>'Moving Avg'!H364</f>
        <v>0.60114999999999941</v>
      </c>
      <c r="J364" s="5" t="str">
        <f>OBV!F364</f>
        <v>BULLISH</v>
      </c>
      <c r="K364" s="5" t="str">
        <f>OBV!G364</f>
        <v>STRONG</v>
      </c>
      <c r="L364" s="5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0.56999999999999995</v>
      </c>
      <c r="C365" s="2">
        <f>RSI!I365</f>
        <v>52.804623415778288</v>
      </c>
      <c r="D365" s="2">
        <f>MACD!E365</f>
        <v>-4.4982487855725894E-3</v>
      </c>
      <c r="E365" s="2">
        <f>MACD!F365</f>
        <v>-4.4375342842634165E-3</v>
      </c>
      <c r="F365" s="2">
        <f>'Moving Avg'!D365</f>
        <v>0.57399999999999995</v>
      </c>
      <c r="G365" s="2">
        <f>'Moving Avg'!F365</f>
        <v>0.56300000000000006</v>
      </c>
      <c r="H365" s="2">
        <f>'Moving Avg'!G365</f>
        <v>0.55940000000000001</v>
      </c>
      <c r="I365" s="2">
        <f>'Moving Avg'!H365</f>
        <v>0.60084999999999933</v>
      </c>
      <c r="J365" s="5" t="str">
        <f>OBV!F365</f>
        <v>BULLISH</v>
      </c>
      <c r="K365" s="5" t="str">
        <f>OBV!G365</f>
        <v>STRONG</v>
      </c>
      <c r="L365" s="5" t="str">
        <f>OBV!H365</f>
        <v>NEUTRAL</v>
      </c>
    </row>
    <row r="366" spans="1:12" ht="13.5" x14ac:dyDescent="0.25">
      <c r="A366" s="3">
        <f>RSI!A366</f>
        <v>42836</v>
      </c>
      <c r="B366" s="2">
        <f>RSI!B366</f>
        <v>0.56999999999999995</v>
      </c>
      <c r="C366" s="2">
        <f>RSI!I366</f>
        <v>52.804623415778288</v>
      </c>
      <c r="D366" s="2">
        <f>MACD!E366</f>
        <v>-3.3483813810079033E-3</v>
      </c>
      <c r="E366" s="2">
        <f>MACD!F366</f>
        <v>-4.2197037036123142E-3</v>
      </c>
      <c r="F366" s="2">
        <f>'Moving Avg'!D366</f>
        <v>0.56999999999999995</v>
      </c>
      <c r="G366" s="2">
        <f>'Moving Avg'!F366</f>
        <v>0.56450000000000022</v>
      </c>
      <c r="H366" s="2">
        <f>'Moving Avg'!G366</f>
        <v>0.5593999999999999</v>
      </c>
      <c r="I366" s="2">
        <f>'Moving Avg'!H366</f>
        <v>0.60049999999999926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0.56999999999999995</v>
      </c>
      <c r="C367" s="2">
        <f>RSI!I367</f>
        <v>52.804623415778288</v>
      </c>
      <c r="D367" s="2">
        <f>MACD!E367</f>
        <v>-3.9477914614087783E-3</v>
      </c>
      <c r="E367" s="2">
        <f>MACD!F367</f>
        <v>-4.1653212551716074E-3</v>
      </c>
      <c r="F367" s="2">
        <f>'Moving Avg'!D367</f>
        <v>0.56799999999999984</v>
      </c>
      <c r="G367" s="2">
        <f>'Moving Avg'!F367</f>
        <v>0.56550000000000011</v>
      </c>
      <c r="H367" s="2">
        <f>'Moving Avg'!G367</f>
        <v>0.5593999999999999</v>
      </c>
      <c r="I367" s="2">
        <f>'Moving Avg'!H367</f>
        <v>0.60019999999999929</v>
      </c>
      <c r="J367" s="5" t="str">
        <f>OBV!F367</f>
        <v>BEARISH</v>
      </c>
      <c r="K367" s="5" t="str">
        <f>OBV!G367</f>
        <v>NEUTRAL</v>
      </c>
      <c r="L367" s="5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0.56999999999999995</v>
      </c>
      <c r="C368" s="2">
        <f>RSI!I368</f>
        <v>52.804623415778288</v>
      </c>
      <c r="D368" s="2">
        <f>MACD!E368</f>
        <v>-4.4863857812509345E-3</v>
      </c>
      <c r="E368" s="2">
        <f>MACD!F368</f>
        <v>-4.2295341603874725E-3</v>
      </c>
      <c r="F368" s="2">
        <f>'Moving Avg'!D368</f>
        <v>0.56799999999999984</v>
      </c>
      <c r="G368" s="2">
        <f>'Moving Avg'!F368</f>
        <v>0.56650000000000011</v>
      </c>
      <c r="H368" s="2">
        <f>'Moving Avg'!G368</f>
        <v>0.5593999999999999</v>
      </c>
      <c r="I368" s="2">
        <f>'Moving Avg'!H368</f>
        <v>0.5999499999999991</v>
      </c>
      <c r="J368" s="5" t="str">
        <f>OBV!F368</f>
        <v>BEARISH</v>
      </c>
      <c r="K368" s="5" t="str">
        <f>OBV!G368</f>
        <v>NEUTRAL</v>
      </c>
      <c r="L368" s="5" t="str">
        <f>OBV!H368</f>
        <v>NEUTRAL</v>
      </c>
    </row>
    <row r="369" spans="1:12" ht="13.5" x14ac:dyDescent="0.25">
      <c r="A369" s="3">
        <f>RSI!A369</f>
        <v>42839</v>
      </c>
      <c r="B369" s="2">
        <f>RSI!B369</f>
        <v>0.56000000000000005</v>
      </c>
      <c r="C369" s="2">
        <f>RSI!I369</f>
        <v>47.121527490465489</v>
      </c>
      <c r="D369" s="2">
        <f>MACD!E369</f>
        <v>-5.7689153961557604E-3</v>
      </c>
      <c r="E369" s="2">
        <f>MACD!F369</f>
        <v>-4.5374104075411306E-3</v>
      </c>
      <c r="F369" s="2">
        <f>'Moving Avg'!D369</f>
        <v>0.56799999999999995</v>
      </c>
      <c r="G369" s="2">
        <f>'Moving Avg'!F369</f>
        <v>0.56700000000000006</v>
      </c>
      <c r="H369" s="2">
        <f>'Moving Avg'!G369</f>
        <v>0.5593999999999999</v>
      </c>
      <c r="I369" s="2">
        <f>'Moving Avg'!H369</f>
        <v>0.59959999999999913</v>
      </c>
      <c r="J369" s="5" t="str">
        <f>OBV!F369</f>
        <v>BEARISH</v>
      </c>
      <c r="K369" s="5" t="str">
        <f>OBV!G369</f>
        <v>NEUTRAL</v>
      </c>
      <c r="L369" s="5" t="str">
        <f>OBV!H369</f>
        <v>NEUTRAL</v>
      </c>
    </row>
    <row r="370" spans="1:12" ht="13.5" x14ac:dyDescent="0.25">
      <c r="A370" s="3">
        <f>RSI!A370</f>
        <v>42842</v>
      </c>
      <c r="B370" s="2">
        <f>RSI!B370</f>
        <v>0.56000000000000005</v>
      </c>
      <c r="C370" s="2">
        <f>RSI!I370</f>
        <v>47.121527490465489</v>
      </c>
      <c r="D370" s="2">
        <f>MACD!E370</f>
        <v>-3.7450407024639532E-3</v>
      </c>
      <c r="E370" s="2">
        <f>MACD!F370</f>
        <v>-4.3789364665256956E-3</v>
      </c>
      <c r="F370" s="2">
        <f>'Moving Avg'!D370</f>
        <v>0.56600000000000006</v>
      </c>
      <c r="G370" s="2">
        <f>'Moving Avg'!F370</f>
        <v>0.56650000000000011</v>
      </c>
      <c r="H370" s="2">
        <f>'Moving Avg'!G370</f>
        <v>0.5593999999999999</v>
      </c>
      <c r="I370" s="2">
        <f>'Moving Avg'!H370</f>
        <v>0.59924999999999917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0.56000000000000005</v>
      </c>
      <c r="C371" s="2">
        <f>RSI!I371</f>
        <v>47.121527490465489</v>
      </c>
      <c r="D371" s="2">
        <f>MACD!E371</f>
        <v>1.0741778262400858E-3</v>
      </c>
      <c r="E371" s="2">
        <f>MACD!F371</f>
        <v>-3.2883136079725392E-3</v>
      </c>
      <c r="F371" s="2">
        <f>'Moving Avg'!D371</f>
        <v>0.56399999999999995</v>
      </c>
      <c r="G371" s="2">
        <f>'Moving Avg'!F371</f>
        <v>0.56600000000000017</v>
      </c>
      <c r="H371" s="2">
        <f>'Moving Avg'!G371</f>
        <v>0.5593999999999999</v>
      </c>
      <c r="I371" s="2">
        <f>'Moving Avg'!H371</f>
        <v>0.59884999999999922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0.56000000000000005</v>
      </c>
      <c r="C372" s="2">
        <f>RSI!I372</f>
        <v>47.121527490465489</v>
      </c>
      <c r="D372" s="2">
        <f>MACD!E372</f>
        <v>3.6410962994271046E-3</v>
      </c>
      <c r="E372" s="2">
        <f>MACD!F372</f>
        <v>-1.9024316264926108E-3</v>
      </c>
      <c r="F372" s="2">
        <f>'Moving Avg'!D372</f>
        <v>0.56200000000000006</v>
      </c>
      <c r="G372" s="2">
        <f>'Moving Avg'!F372</f>
        <v>0.56550000000000022</v>
      </c>
      <c r="H372" s="2">
        <f>'Moving Avg'!G372</f>
        <v>0.5593999999999999</v>
      </c>
      <c r="I372" s="2">
        <f>'Moving Avg'!H372</f>
        <v>0.59844999999999926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0.56000000000000005</v>
      </c>
      <c r="C373" s="2">
        <f>RSI!I373</f>
        <v>47.121527490465482</v>
      </c>
      <c r="D373" s="2">
        <f>MACD!E373</f>
        <v>4.3001794758622536E-3</v>
      </c>
      <c r="E373" s="2">
        <f>MACD!F373</f>
        <v>-6.6190940602163799E-4</v>
      </c>
      <c r="F373" s="2">
        <f>'Moving Avg'!D373</f>
        <v>0.56000000000000005</v>
      </c>
      <c r="G373" s="2">
        <f>'Moving Avg'!F373</f>
        <v>0.56550000000000022</v>
      </c>
      <c r="H373" s="2">
        <f>'Moving Avg'!G373</f>
        <v>0.55939999999999979</v>
      </c>
      <c r="I373" s="2">
        <f>'Moving Avg'!H373</f>
        <v>0.59804999999999919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0.56000000000000005</v>
      </c>
      <c r="C374" s="2">
        <f>RSI!I374</f>
        <v>47.121527490465489</v>
      </c>
      <c r="D374" s="2">
        <f>MACD!E374</f>
        <v>3.3430488650821877E-3</v>
      </c>
      <c r="E374" s="2">
        <f>MACD!F374</f>
        <v>1.3908224819912717E-4</v>
      </c>
      <c r="F374" s="2">
        <f>'Moving Avg'!D374</f>
        <v>0.56000000000000005</v>
      </c>
      <c r="G374" s="2">
        <f>'Moving Avg'!F374</f>
        <v>0.56550000000000022</v>
      </c>
      <c r="H374" s="2">
        <f>'Moving Avg'!G374</f>
        <v>0.55939999999999979</v>
      </c>
      <c r="I374" s="2">
        <f>'Moving Avg'!H374</f>
        <v>0.59764999999999924</v>
      </c>
      <c r="J374" s="5" t="str">
        <f>OBV!F374</f>
        <v>NEUTRAL</v>
      </c>
      <c r="K374" s="5" t="str">
        <f>OBV!G374</f>
        <v>NEUTRAL</v>
      </c>
      <c r="L374" s="5" t="str">
        <f>OBV!H374</f>
        <v>NEUTRAL</v>
      </c>
    </row>
    <row r="375" spans="1:12" ht="13.5" x14ac:dyDescent="0.25">
      <c r="A375" s="3">
        <f>RSI!A375</f>
        <v>42849</v>
      </c>
      <c r="B375" s="2">
        <f>RSI!B375</f>
        <v>0.55000000000000004</v>
      </c>
      <c r="C375" s="2">
        <f>RSI!I375</f>
        <v>40.347622701641406</v>
      </c>
      <c r="D375" s="2">
        <f>MACD!E375</f>
        <v>4.8342650661510334E-3</v>
      </c>
      <c r="E375" s="2">
        <f>MACD!F375</f>
        <v>1.0781188117895083E-3</v>
      </c>
      <c r="F375" s="2">
        <f>'Moving Avg'!D375</f>
        <v>0.55800000000000005</v>
      </c>
      <c r="G375" s="2">
        <f>'Moving Avg'!F375</f>
        <v>0.56500000000000017</v>
      </c>
      <c r="H375" s="2">
        <f>'Moving Avg'!G375</f>
        <v>0.55919999999999992</v>
      </c>
      <c r="I375" s="2">
        <f>'Moving Avg'!H375</f>
        <v>0.59724999999999928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0.55000000000000004</v>
      </c>
      <c r="C376" s="2">
        <f>RSI!I376</f>
        <v>40.347622701641406</v>
      </c>
      <c r="D376" s="2">
        <f>MACD!E376</f>
        <v>6.1754257357502507E-3</v>
      </c>
      <c r="E376" s="2">
        <f>MACD!F376</f>
        <v>2.0975801965816571E-3</v>
      </c>
      <c r="F376" s="2">
        <f>'Moving Avg'!D376</f>
        <v>0.55600000000000005</v>
      </c>
      <c r="G376" s="2">
        <f>'Moving Avg'!F376</f>
        <v>0.56400000000000028</v>
      </c>
      <c r="H376" s="2">
        <f>'Moving Avg'!G376</f>
        <v>0.55899999999999994</v>
      </c>
      <c r="I376" s="2">
        <f>'Moving Avg'!H376</f>
        <v>0.59684999999999933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0.55000000000000004</v>
      </c>
      <c r="C377" s="2">
        <f>RSI!I377</f>
        <v>40.347622701641406</v>
      </c>
      <c r="D377" s="2">
        <f>MACD!E377</f>
        <v>7.3837376479918282E-3</v>
      </c>
      <c r="E377" s="2">
        <f>MACD!F377</f>
        <v>3.1548116868636913E-3</v>
      </c>
      <c r="F377" s="2">
        <f>'Moving Avg'!D377</f>
        <v>0.55400000000000005</v>
      </c>
      <c r="G377" s="2">
        <f>'Moving Avg'!F377</f>
        <v>0.56350000000000022</v>
      </c>
      <c r="H377" s="2">
        <f>'Moving Avg'!G377</f>
        <v>0.55899999999999994</v>
      </c>
      <c r="I377" s="2">
        <f>'Moving Avg'!H377</f>
        <v>0.59649999999999925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0.54</v>
      </c>
      <c r="C378" s="2">
        <f>RSI!I378</f>
        <v>34.20608468274142</v>
      </c>
      <c r="D378" s="2">
        <f>MACD!E378</f>
        <v>9.2149365803976258E-3</v>
      </c>
      <c r="E378" s="2">
        <f>MACD!F378</f>
        <v>4.3668366655704787E-3</v>
      </c>
      <c r="F378" s="2">
        <f>'Moving Avg'!D378</f>
        <v>0.55000000000000004</v>
      </c>
      <c r="G378" s="2">
        <f>'Moving Avg'!F378</f>
        <v>0.56250000000000022</v>
      </c>
      <c r="H378" s="2">
        <f>'Moving Avg'!G378</f>
        <v>0.55859999999999999</v>
      </c>
      <c r="I378" s="2">
        <f>'Moving Avg'!H378</f>
        <v>0.59614999999999929</v>
      </c>
      <c r="J378" s="5" t="str">
        <f>OBV!F378</f>
        <v>BEARISH</v>
      </c>
      <c r="K378" s="5" t="str">
        <f>OBV!G378</f>
        <v>WEAK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0.54</v>
      </c>
      <c r="C379" s="2">
        <f>RSI!I379</f>
        <v>34.20608468274142</v>
      </c>
      <c r="D379" s="2">
        <f>MACD!E379</f>
        <v>9.3480418797993181E-3</v>
      </c>
      <c r="E379" s="2">
        <f>MACD!F379</f>
        <v>5.3630777084162466E-3</v>
      </c>
      <c r="F379" s="2">
        <f>'Moving Avg'!D379</f>
        <v>0.54600000000000004</v>
      </c>
      <c r="G379" s="2">
        <f>'Moving Avg'!F379</f>
        <v>0.56200000000000028</v>
      </c>
      <c r="H379" s="2">
        <f>'Moving Avg'!G379</f>
        <v>0.55820000000000003</v>
      </c>
      <c r="I379" s="2">
        <f>'Moving Avg'!H379</f>
        <v>0.59574999999999922</v>
      </c>
      <c r="J379" s="5" t="str">
        <f>OBV!F379</f>
        <v>BEARISH</v>
      </c>
      <c r="K379" s="5" t="str">
        <f>OBV!G379</f>
        <v>WEAK</v>
      </c>
      <c r="L379" s="5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0.54</v>
      </c>
      <c r="C380" s="2">
        <f>RSI!I380</f>
        <v>34.20608468274142</v>
      </c>
      <c r="D380" s="2">
        <f>MACD!E380</f>
        <v>9.5737164946604336E-3</v>
      </c>
      <c r="E380" s="2">
        <f>MACD!F380</f>
        <v>6.2052054656650838E-3</v>
      </c>
      <c r="F380" s="2">
        <f>'Moving Avg'!D380</f>
        <v>0.54400000000000004</v>
      </c>
      <c r="G380" s="2">
        <f>'Moving Avg'!F380</f>
        <v>0.56050000000000022</v>
      </c>
      <c r="H380" s="2">
        <f>'Moving Avg'!G380</f>
        <v>0.55799999999999994</v>
      </c>
      <c r="I380" s="2">
        <f>'Moving Avg'!H380</f>
        <v>0.59534999999999938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0.55000000000000004</v>
      </c>
      <c r="C381" s="2">
        <f>RSI!I381</f>
        <v>44.716274217270403</v>
      </c>
      <c r="D381" s="2">
        <f>MACD!E381</f>
        <v>9.1286043952535367E-3</v>
      </c>
      <c r="E381" s="2">
        <f>MACD!F381</f>
        <v>6.7898852515827753E-3</v>
      </c>
      <c r="F381" s="2">
        <f>'Moving Avg'!D381</f>
        <v>0.54399999999999993</v>
      </c>
      <c r="G381" s="2">
        <f>'Moving Avg'!F381</f>
        <v>0.55850000000000011</v>
      </c>
      <c r="H381" s="2">
        <f>'Moving Avg'!G381</f>
        <v>0.55799999999999994</v>
      </c>
      <c r="I381" s="2">
        <f>'Moving Avg'!H381</f>
        <v>0.59499999999999931</v>
      </c>
      <c r="J381" s="5" t="str">
        <f>OBV!F381</f>
        <v>BEARISH</v>
      </c>
      <c r="K381" s="5" t="str">
        <f>OBV!G381</f>
        <v>NEUTRAL</v>
      </c>
      <c r="L381" s="5" t="str">
        <f>OBV!H381</f>
        <v>NEUTRAL</v>
      </c>
    </row>
    <row r="382" spans="1:12" ht="13.5" x14ac:dyDescent="0.25">
      <c r="A382" s="3">
        <f>RSI!A382</f>
        <v>42859</v>
      </c>
      <c r="B382" s="2">
        <f>RSI!B382</f>
        <v>0.54</v>
      </c>
      <c r="C382" s="2">
        <f>RSI!I382</f>
        <v>38.152772506804531</v>
      </c>
      <c r="D382" s="2">
        <f>MACD!E382</f>
        <v>9.5305410194190809E-3</v>
      </c>
      <c r="E382" s="2">
        <f>MACD!F382</f>
        <v>7.3380164051500369E-3</v>
      </c>
      <c r="F382" s="2">
        <f>'Moving Avg'!D382</f>
        <v>0.54200000000000004</v>
      </c>
      <c r="G382" s="2">
        <f>'Moving Avg'!F382</f>
        <v>0.55649999999999999</v>
      </c>
      <c r="H382" s="2">
        <f>'Moving Avg'!G382</f>
        <v>0.55779999999999996</v>
      </c>
      <c r="I382" s="2">
        <f>'Moving Avg'!H382</f>
        <v>0.59464999999999935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0.55000000000000004</v>
      </c>
      <c r="C383" s="2">
        <f>RSI!I383</f>
        <v>46.594656639025814</v>
      </c>
      <c r="D383" s="2">
        <f>MACD!E383</f>
        <v>9.2240179640568076E-3</v>
      </c>
      <c r="E383" s="2">
        <f>MACD!F383</f>
        <v>7.7152167169313914E-3</v>
      </c>
      <c r="F383" s="2">
        <f>'Moving Avg'!D383</f>
        <v>0.54399999999999993</v>
      </c>
      <c r="G383" s="2">
        <f>'Moving Avg'!F383</f>
        <v>0.55549999999999999</v>
      </c>
      <c r="H383" s="2">
        <f>'Moving Avg'!G383</f>
        <v>0.55799999999999994</v>
      </c>
      <c r="I383" s="2">
        <f>'Moving Avg'!H383</f>
        <v>0.59434999999999927</v>
      </c>
      <c r="J383" s="5" t="str">
        <f>OBV!F383</f>
        <v>BULLISH</v>
      </c>
      <c r="K383" s="5" t="str">
        <f>OBV!G383</f>
        <v>NEUTRAL</v>
      </c>
      <c r="L383" s="5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0.55000000000000004</v>
      </c>
      <c r="C384" s="2">
        <f>RSI!I384</f>
        <v>46.594656639025814</v>
      </c>
      <c r="D384" s="2">
        <f>MACD!E384</f>
        <v>8.9927076732282396E-3</v>
      </c>
      <c r="E384" s="2">
        <f>MACD!F384</f>
        <v>7.9707149081907624E-3</v>
      </c>
      <c r="F384" s="2">
        <f>'Moving Avg'!D384</f>
        <v>0.54600000000000004</v>
      </c>
      <c r="G384" s="2">
        <f>'Moving Avg'!F384</f>
        <v>0.55500000000000005</v>
      </c>
      <c r="H384" s="2">
        <f>'Moving Avg'!G384</f>
        <v>0.55819999999999992</v>
      </c>
      <c r="I384" s="2">
        <f>'Moving Avg'!H384</f>
        <v>0.59399999999999931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0.55000000000000004</v>
      </c>
      <c r="C385" s="2">
        <f>RSI!I385</f>
        <v>46.594656639025814</v>
      </c>
      <c r="D385" s="2">
        <f>MACD!E385</f>
        <v>7.2844992382686824E-3</v>
      </c>
      <c r="E385" s="2">
        <f>MACD!F385</f>
        <v>7.8334717742063464E-3</v>
      </c>
      <c r="F385" s="2">
        <f>'Moving Avg'!D385</f>
        <v>0.54800000000000004</v>
      </c>
      <c r="G385" s="2">
        <f>'Moving Avg'!F385</f>
        <v>0.55400000000000005</v>
      </c>
      <c r="H385" s="2">
        <f>'Moving Avg'!G385</f>
        <v>0.55840000000000001</v>
      </c>
      <c r="I385" s="2">
        <f>'Moving Avg'!H385</f>
        <v>0.59369999999999923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0.55000000000000004</v>
      </c>
      <c r="C386" s="2">
        <f>RSI!I386</f>
        <v>46.594656639025814</v>
      </c>
      <c r="D386" s="2">
        <f>MACD!E386</f>
        <v>5.8631450600152846E-3</v>
      </c>
      <c r="E386" s="2">
        <f>MACD!F386</f>
        <v>7.4394064313681348E-3</v>
      </c>
      <c r="F386" s="2">
        <f>'Moving Avg'!D386</f>
        <v>0.54800000000000004</v>
      </c>
      <c r="G386" s="2">
        <f>'Moving Avg'!F386</f>
        <v>0.55300000000000016</v>
      </c>
      <c r="H386" s="2">
        <f>'Moving Avg'!G386</f>
        <v>0.55859999999999999</v>
      </c>
      <c r="I386" s="2">
        <f>'Moving Avg'!H386</f>
        <v>0.59339999999999937</v>
      </c>
      <c r="J386" s="5" t="str">
        <f>OBV!F386</f>
        <v>BULLISH</v>
      </c>
      <c r="K386" s="5" t="str">
        <f>OBV!G386</f>
        <v>NEUTRAL</v>
      </c>
      <c r="L386" s="5" t="str">
        <f>OBV!H386</f>
        <v>NEUTRAL</v>
      </c>
    </row>
    <row r="387" spans="1:12" ht="13.5" x14ac:dyDescent="0.25">
      <c r="A387" s="3">
        <f>RSI!A387</f>
        <v>42866</v>
      </c>
      <c r="B387" s="2">
        <f>RSI!B387</f>
        <v>0.56000000000000005</v>
      </c>
      <c r="C387" s="2">
        <f>RSI!I387</f>
        <v>54.878653667778416</v>
      </c>
      <c r="D387" s="2">
        <f>MACD!E387</f>
        <v>3.9419912729504736E-3</v>
      </c>
      <c r="E387" s="2">
        <f>MACD!F387</f>
        <v>6.7399233996846032E-3</v>
      </c>
      <c r="F387" s="2">
        <f>'Moving Avg'!D387</f>
        <v>0.55200000000000005</v>
      </c>
      <c r="G387" s="2">
        <f>'Moving Avg'!F387</f>
        <v>0.5525000000000001</v>
      </c>
      <c r="H387" s="2">
        <f>'Moving Avg'!G387</f>
        <v>0.55899999999999994</v>
      </c>
      <c r="I387" s="2">
        <f>'Moving Avg'!H387</f>
        <v>0.59314999999999929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0.56000000000000005</v>
      </c>
      <c r="C388" s="2">
        <f>RSI!I388</f>
        <v>54.878653667778416</v>
      </c>
      <c r="D388" s="2">
        <f>MACD!E388</f>
        <v>7.3946917456124694E-4</v>
      </c>
      <c r="E388" s="2">
        <f>MACD!F388</f>
        <v>5.5398325546599323E-3</v>
      </c>
      <c r="F388" s="2">
        <f>'Moving Avg'!D388</f>
        <v>0.55400000000000005</v>
      </c>
      <c r="G388" s="2">
        <f>'Moving Avg'!F388</f>
        <v>0.55200000000000016</v>
      </c>
      <c r="H388" s="2">
        <f>'Moving Avg'!G388</f>
        <v>0.55919999999999992</v>
      </c>
      <c r="I388" s="2">
        <f>'Moving Avg'!H388</f>
        <v>0.59284999999999932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0.55000000000000004</v>
      </c>
      <c r="C389" s="2">
        <f>RSI!I389</f>
        <v>46.51138259315448</v>
      </c>
      <c r="D389" s="2">
        <f>MACD!E389</f>
        <v>-1.2652358218925297E-3</v>
      </c>
      <c r="E389" s="2">
        <f>MACD!F389</f>
        <v>4.1788188793494404E-3</v>
      </c>
      <c r="F389" s="2">
        <f>'Moving Avg'!D389</f>
        <v>0.55400000000000005</v>
      </c>
      <c r="G389" s="2">
        <f>'Moving Avg'!F389</f>
        <v>0.5515000000000001</v>
      </c>
      <c r="H389" s="2">
        <f>'Moving Avg'!G389</f>
        <v>0.55879999999999996</v>
      </c>
      <c r="I389" s="2">
        <f>'Moving Avg'!H389</f>
        <v>0.59254999999999936</v>
      </c>
      <c r="J389" s="5" t="str">
        <f>OBV!F389</f>
        <v>BEARISH</v>
      </c>
      <c r="K389" s="5" t="str">
        <f>OBV!G389</f>
        <v>NEUTRAL</v>
      </c>
      <c r="L389" s="5" t="str">
        <f>OBV!H389</f>
        <v>NEUTRAL</v>
      </c>
    </row>
    <row r="390" spans="1:12" ht="13.5" x14ac:dyDescent="0.25">
      <c r="A390" s="3">
        <f>RSI!A390</f>
        <v>42871</v>
      </c>
      <c r="B390" s="2">
        <f>RSI!B390</f>
        <v>0.55000000000000004</v>
      </c>
      <c r="C390" s="2">
        <f>RSI!I390</f>
        <v>46.51138259315448</v>
      </c>
      <c r="D390" s="2">
        <f>MACD!E390</f>
        <v>-2.9354151117422234E-3</v>
      </c>
      <c r="E390" s="2">
        <f>MACD!F390</f>
        <v>2.7559720811311077E-3</v>
      </c>
      <c r="F390" s="2">
        <f>'Moving Avg'!D390</f>
        <v>0.55400000000000005</v>
      </c>
      <c r="G390" s="2">
        <f>'Moving Avg'!F390</f>
        <v>0.55100000000000016</v>
      </c>
      <c r="H390" s="2">
        <f>'Moving Avg'!G390</f>
        <v>0.55840000000000001</v>
      </c>
      <c r="I390" s="2">
        <f>'Moving Avg'!H390</f>
        <v>0.59224999999999939</v>
      </c>
      <c r="J390" s="5" t="str">
        <f>OBV!F390</f>
        <v>BEARISH</v>
      </c>
      <c r="K390" s="5" t="str">
        <f>OBV!G390</f>
        <v>NEUTRAL</v>
      </c>
      <c r="L390" s="5" t="str">
        <f>OBV!H390</f>
        <v>NEUTRAL</v>
      </c>
    </row>
    <row r="391" spans="1:12" ht="13.5" x14ac:dyDescent="0.25">
      <c r="A391" s="3">
        <f>RSI!A391</f>
        <v>42872</v>
      </c>
      <c r="B391" s="2">
        <f>RSI!B391</f>
        <v>0.55000000000000004</v>
      </c>
      <c r="C391" s="2">
        <f>RSI!I391</f>
        <v>46.511382593154487</v>
      </c>
      <c r="D391" s="2">
        <f>MACD!E391</f>
        <v>-2.7860066908353964E-3</v>
      </c>
      <c r="E391" s="2">
        <f>MACD!F391</f>
        <v>1.6475763267378069E-3</v>
      </c>
      <c r="F391" s="2">
        <f>'Moving Avg'!D391</f>
        <v>0.55400000000000005</v>
      </c>
      <c r="G391" s="2">
        <f>'Moving Avg'!F391</f>
        <v>0.55050000000000021</v>
      </c>
      <c r="H391" s="2">
        <f>'Moving Avg'!G391</f>
        <v>0.55800000000000005</v>
      </c>
      <c r="I391" s="2">
        <f>'Moving Avg'!H391</f>
        <v>0.59199999999999942</v>
      </c>
      <c r="J391" s="5" t="str">
        <f>OBV!F391</f>
        <v>BEARISH</v>
      </c>
      <c r="K391" s="5" t="str">
        <f>OBV!G391</f>
        <v>NEUTRAL</v>
      </c>
      <c r="L391" s="5" t="str">
        <f>OBV!H391</f>
        <v>NEUTRAL</v>
      </c>
    </row>
    <row r="392" spans="1:12" ht="13.5" x14ac:dyDescent="0.25">
      <c r="A392" s="3">
        <f>RSI!A392</f>
        <v>42873</v>
      </c>
      <c r="B392" s="2">
        <f>RSI!B392</f>
        <v>0.54</v>
      </c>
      <c r="C392" s="2">
        <f>RSI!I392</f>
        <v>39.071090670602558</v>
      </c>
      <c r="D392" s="2">
        <f>MACD!E392</f>
        <v>-3.4349202449303062E-3</v>
      </c>
      <c r="E392" s="2">
        <f>MACD!F392</f>
        <v>6.3107701240418441E-4</v>
      </c>
      <c r="F392" s="2">
        <f>'Moving Avg'!D392</f>
        <v>0.55000000000000004</v>
      </c>
      <c r="G392" s="2">
        <f>'Moving Avg'!F392</f>
        <v>0.5495000000000001</v>
      </c>
      <c r="H392" s="2">
        <f>'Moving Avg'!G392</f>
        <v>0.55740000000000012</v>
      </c>
      <c r="I392" s="2">
        <f>'Moving Avg'!H392</f>
        <v>0.59169999999999945</v>
      </c>
      <c r="J392" s="5" t="str">
        <f>OBV!F392</f>
        <v>BEARISH</v>
      </c>
      <c r="K392" s="5" t="str">
        <f>OBV!G392</f>
        <v>WEAK</v>
      </c>
      <c r="L392" s="5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0.54</v>
      </c>
      <c r="C393" s="2">
        <f>RSI!I393</f>
        <v>39.071090670602558</v>
      </c>
      <c r="D393" s="2">
        <f>MACD!E393</f>
        <v>-2.365722371415635E-3</v>
      </c>
      <c r="E393" s="2">
        <f>MACD!F393</f>
        <v>3.1717135640220472E-5</v>
      </c>
      <c r="F393" s="2">
        <f>'Moving Avg'!D393</f>
        <v>0.54600000000000004</v>
      </c>
      <c r="G393" s="2">
        <f>'Moving Avg'!F393</f>
        <v>0.5485000000000001</v>
      </c>
      <c r="H393" s="2">
        <f>'Moving Avg'!G393</f>
        <v>0.55680000000000007</v>
      </c>
      <c r="I393" s="2">
        <f>'Moving Avg'!H393</f>
        <v>0.59134999999999949</v>
      </c>
      <c r="J393" s="5" t="str">
        <f>OBV!F393</f>
        <v>BEARISH</v>
      </c>
      <c r="K393" s="5" t="str">
        <f>OBV!G393</f>
        <v>WEAK</v>
      </c>
      <c r="L393" s="5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0.55000000000000004</v>
      </c>
      <c r="C394" s="2">
        <f>RSI!I394</f>
        <v>48.605924913434819</v>
      </c>
      <c r="D394" s="2">
        <f>MACD!E394</f>
        <v>-2.1278525574491836E-3</v>
      </c>
      <c r="E394" s="2">
        <f>MACD!F394</f>
        <v>-4.0019680297766034E-4</v>
      </c>
      <c r="F394" s="2">
        <f>'Moving Avg'!D394</f>
        <v>0.54600000000000004</v>
      </c>
      <c r="G394" s="2">
        <f>'Moving Avg'!F394</f>
        <v>0.54800000000000004</v>
      </c>
      <c r="H394" s="2">
        <f>'Moving Avg'!G394</f>
        <v>0.55680000000000018</v>
      </c>
      <c r="I394" s="2">
        <f>'Moving Avg'!H394</f>
        <v>0.59104999999999952</v>
      </c>
      <c r="J394" s="5" t="str">
        <f>OBV!F394</f>
        <v>BEARISH</v>
      </c>
      <c r="K394" s="5" t="str">
        <f>OBV!G394</f>
        <v>NEUTRAL</v>
      </c>
      <c r="L394" s="5" t="str">
        <f>OBV!H394</f>
        <v>NEUTRAL</v>
      </c>
    </row>
    <row r="395" spans="1:12" ht="13.5" x14ac:dyDescent="0.25">
      <c r="A395" s="3">
        <f>RSI!A395</f>
        <v>42878</v>
      </c>
      <c r="B395" s="2">
        <f>RSI!B395</f>
        <v>0.55000000000000004</v>
      </c>
      <c r="C395" s="2">
        <f>RSI!I395</f>
        <v>48.605924913434812</v>
      </c>
      <c r="D395" s="2">
        <f>MACD!E395</f>
        <v>-1.9172382865928483E-3</v>
      </c>
      <c r="E395" s="2">
        <f>MACD!F395</f>
        <v>-7.0360509970069794E-4</v>
      </c>
      <c r="F395" s="2">
        <f>'Moving Avg'!D395</f>
        <v>0.54600000000000004</v>
      </c>
      <c r="G395" s="2">
        <f>'Moving Avg'!F395</f>
        <v>0.54800000000000004</v>
      </c>
      <c r="H395" s="2">
        <f>'Moving Avg'!G395</f>
        <v>0.55680000000000018</v>
      </c>
      <c r="I395" s="2">
        <f>'Moving Avg'!H395</f>
        <v>0.59069999999999956</v>
      </c>
      <c r="J395" s="5" t="str">
        <f>OBV!F395</f>
        <v>BEARISH</v>
      </c>
      <c r="K395" s="5" t="str">
        <f>OBV!G395</f>
        <v>NEUTRAL</v>
      </c>
      <c r="L395" s="5" t="str">
        <f>OBV!H395</f>
        <v>NEUTRAL</v>
      </c>
    </row>
    <row r="396" spans="1:12" ht="13.5" x14ac:dyDescent="0.25">
      <c r="A396" s="3">
        <f>RSI!A396</f>
        <v>42879</v>
      </c>
      <c r="B396" s="2">
        <f>RSI!B396</f>
        <v>0.54</v>
      </c>
      <c r="C396" s="2">
        <f>RSI!I396</f>
        <v>41.139421170603541</v>
      </c>
      <c r="D396" s="2">
        <f>MACD!E396</f>
        <v>-9.8963749561897796E-4</v>
      </c>
      <c r="E396" s="2">
        <f>MACD!F396</f>
        <v>-7.6081157888435399E-4</v>
      </c>
      <c r="F396" s="2">
        <f>'Moving Avg'!D396</f>
        <v>0.54400000000000004</v>
      </c>
      <c r="G396" s="2">
        <f>'Moving Avg'!F396</f>
        <v>0.54749999999999999</v>
      </c>
      <c r="H396" s="2">
        <f>'Moving Avg'!G396</f>
        <v>0.55680000000000018</v>
      </c>
      <c r="I396" s="2">
        <f>'Moving Avg'!H396</f>
        <v>0.5903499999999996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0.53</v>
      </c>
      <c r="C397" s="2">
        <f>RSI!I397</f>
        <v>35.29979620093745</v>
      </c>
      <c r="D397" s="2">
        <f>MACD!E397</f>
        <v>2.1415555741824965E-3</v>
      </c>
      <c r="E397" s="2">
        <f>MACD!F397</f>
        <v>-1.8033814827098392E-4</v>
      </c>
      <c r="F397" s="2">
        <f>'Moving Avg'!D397</f>
        <v>0.54200000000000004</v>
      </c>
      <c r="G397" s="2">
        <f>'Moving Avg'!F397</f>
        <v>0.54649999999999987</v>
      </c>
      <c r="H397" s="2">
        <f>'Moving Avg'!G397</f>
        <v>0.55640000000000012</v>
      </c>
      <c r="I397" s="2">
        <f>'Moving Avg'!H397</f>
        <v>0.58989999999999965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</row>
    <row r="398" spans="1:12" ht="13.5" x14ac:dyDescent="0.25">
      <c r="A398" s="3">
        <f>RSI!A398</f>
        <v>42881</v>
      </c>
      <c r="B398" s="2">
        <f>RSI!B398</f>
        <v>0.55000000000000004</v>
      </c>
      <c r="C398" s="2">
        <f>RSI!I398</f>
        <v>50.449108848153784</v>
      </c>
      <c r="D398" s="2">
        <f>MACD!E398</f>
        <v>3.4307631864293198E-3</v>
      </c>
      <c r="E398" s="2">
        <f>MACD!F398</f>
        <v>5.4188211866907688E-4</v>
      </c>
      <c r="F398" s="2">
        <f>'Moving Avg'!D398</f>
        <v>0.54399999999999993</v>
      </c>
      <c r="G398" s="2">
        <f>'Moving Avg'!F398</f>
        <v>0.54699999999999993</v>
      </c>
      <c r="H398" s="2">
        <f>'Moving Avg'!G398</f>
        <v>0.55640000000000012</v>
      </c>
      <c r="I398" s="2">
        <f>'Moving Avg'!H398</f>
        <v>0.58949999999999969</v>
      </c>
      <c r="J398" s="5" t="str">
        <f>OBV!F398</f>
        <v>BULLISH</v>
      </c>
      <c r="K398" s="5" t="str">
        <f>OBV!G398</f>
        <v>NEUTRAL</v>
      </c>
      <c r="L398" s="5" t="str">
        <f>OBV!H398</f>
        <v>CONFIRMED BULLISH</v>
      </c>
    </row>
    <row r="399" spans="1:12" ht="13.5" x14ac:dyDescent="0.25">
      <c r="A399" s="3">
        <f>RSI!A399</f>
        <v>42884</v>
      </c>
      <c r="B399" s="2">
        <f>RSI!B399</f>
        <v>0.55000000000000004</v>
      </c>
      <c r="C399" s="2">
        <f>RSI!I399</f>
        <v>50.449108848153784</v>
      </c>
      <c r="D399" s="2">
        <f>MACD!E399</f>
        <v>2.9772276896263827E-3</v>
      </c>
      <c r="E399" s="2">
        <f>MACD!F399</f>
        <v>1.0289512328605381E-3</v>
      </c>
      <c r="F399" s="2">
        <f>'Moving Avg'!D399</f>
        <v>0.54399999999999993</v>
      </c>
      <c r="G399" s="2">
        <f>'Moving Avg'!F399</f>
        <v>0.5475000000000001</v>
      </c>
      <c r="H399" s="2">
        <f>'Moving Avg'!G399</f>
        <v>0.55640000000000012</v>
      </c>
      <c r="I399" s="2">
        <f>'Moving Avg'!H399</f>
        <v>0.58914999999999962</v>
      </c>
      <c r="J399" s="5" t="str">
        <f>OBV!F399</f>
        <v>BULLISH</v>
      </c>
      <c r="K399" s="5" t="str">
        <f>OBV!G399</f>
        <v>NEUTRAL</v>
      </c>
      <c r="L399" s="5" t="str">
        <f>OBV!H399</f>
        <v>NEUTRAL</v>
      </c>
    </row>
    <row r="400" spans="1:12" ht="13.5" x14ac:dyDescent="0.25">
      <c r="A400" s="3">
        <f>RSI!A400</f>
        <v>42885</v>
      </c>
      <c r="B400" s="2">
        <f>RSI!B400</f>
        <v>0.54</v>
      </c>
      <c r="C400" s="2">
        <f>RSI!I400</f>
        <v>44.418140802691624</v>
      </c>
      <c r="D400" s="2">
        <f>MACD!E400</f>
        <v>3.3287058309958706E-3</v>
      </c>
      <c r="E400" s="2">
        <f>MACD!F400</f>
        <v>1.4889021524876049E-3</v>
      </c>
      <c r="F400" s="2">
        <f>'Moving Avg'!D400</f>
        <v>0.54200000000000004</v>
      </c>
      <c r="G400" s="2">
        <f>'Moving Avg'!F400</f>
        <v>0.5475000000000001</v>
      </c>
      <c r="H400" s="2">
        <f>'Moving Avg'!G400</f>
        <v>0.55580000000000007</v>
      </c>
      <c r="I400" s="2">
        <f>'Moving Avg'!H400</f>
        <v>0.58874999999999966</v>
      </c>
      <c r="J400" s="5" t="str">
        <f>OBV!F400</f>
        <v>BULLISH</v>
      </c>
      <c r="K400" s="5" t="str">
        <f>OBV!G400</f>
        <v>NEUTRAL</v>
      </c>
      <c r="L400" s="5" t="str">
        <f>OBV!H400</f>
        <v>BULLISH DIVERGENCE</v>
      </c>
    </row>
    <row r="401" spans="1:12" ht="13.5" x14ac:dyDescent="0.25">
      <c r="A401" s="3">
        <f>RSI!A401</f>
        <v>42886</v>
      </c>
      <c r="B401" s="2">
        <f>RSI!B401</f>
        <v>0.55000000000000004</v>
      </c>
      <c r="C401" s="2">
        <f>RSI!I401</f>
        <v>50.757667408011635</v>
      </c>
      <c r="D401" s="2">
        <f>MACD!E401</f>
        <v>2.9393658468153117E-3</v>
      </c>
      <c r="E401" s="2">
        <f>MACD!F401</f>
        <v>1.7789948913531461E-3</v>
      </c>
      <c r="F401" s="2">
        <f>'Moving Avg'!D401</f>
        <v>0.54399999999999993</v>
      </c>
      <c r="G401" s="2">
        <f>'Moving Avg'!F401</f>
        <v>0.5475000000000001</v>
      </c>
      <c r="H401" s="2">
        <f>'Moving Avg'!G401</f>
        <v>0.55540000000000023</v>
      </c>
      <c r="I401" s="2">
        <f>'Moving Avg'!H401</f>
        <v>0.5883999999999997</v>
      </c>
      <c r="J401" s="5" t="str">
        <f>OBV!F401</f>
        <v>BULLISH</v>
      </c>
      <c r="K401" s="5" t="str">
        <f>OBV!G401</f>
        <v>NEUTRAL</v>
      </c>
      <c r="L401" s="5" t="str">
        <f>OBV!H401</f>
        <v>CONFIRMED BULLISH</v>
      </c>
    </row>
    <row r="402" spans="1:12" ht="13.5" x14ac:dyDescent="0.25">
      <c r="A402" s="3">
        <f>RSI!A402</f>
        <v>42887</v>
      </c>
      <c r="B402" s="2">
        <f>RSI!B402</f>
        <v>0.54</v>
      </c>
      <c r="C402" s="2">
        <f>RSI!I402</f>
        <v>45.20507680325953</v>
      </c>
      <c r="D402" s="2">
        <f>MACD!E402</f>
        <v>1.8031095532627939E-3</v>
      </c>
      <c r="E402" s="2">
        <f>MACD!F402</f>
        <v>1.7838178237350759E-3</v>
      </c>
      <c r="F402" s="2">
        <f>'Moving Avg'!D402</f>
        <v>0.54600000000000004</v>
      </c>
      <c r="G402" s="2">
        <f>'Moving Avg'!F402</f>
        <v>0.54749999999999999</v>
      </c>
      <c r="H402" s="2">
        <f>'Moving Avg'!G402</f>
        <v>0.55480000000000018</v>
      </c>
      <c r="I402" s="2">
        <f>'Moving Avg'!H402</f>
        <v>0.58794999999999975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0.55000000000000004</v>
      </c>
      <c r="C403" s="2">
        <f>RSI!I403</f>
        <v>50.980068708167636</v>
      </c>
      <c r="D403" s="2">
        <f>MACD!E403</f>
        <v>1.515912656845364E-4</v>
      </c>
      <c r="E403" s="2">
        <f>MACD!F403</f>
        <v>1.457372512124968E-3</v>
      </c>
      <c r="F403" s="2">
        <f>'Moving Avg'!D403</f>
        <v>0.54600000000000004</v>
      </c>
      <c r="G403" s="2">
        <f>'Moving Avg'!F403</f>
        <v>0.5475000000000001</v>
      </c>
      <c r="H403" s="2">
        <f>'Moving Avg'!G403</f>
        <v>0.5546000000000002</v>
      </c>
      <c r="I403" s="2">
        <f>'Moving Avg'!H403</f>
        <v>0.58754999999999968</v>
      </c>
      <c r="J403" s="5" t="str">
        <f>OBV!F403</f>
        <v>BULLISH</v>
      </c>
      <c r="K403" s="5" t="str">
        <f>OBV!G403</f>
        <v>NEUTRAL</v>
      </c>
      <c r="L403" s="5" t="str">
        <f>OBV!H403</f>
        <v>NEUTRAL</v>
      </c>
    </row>
    <row r="404" spans="1:12" ht="13.5" x14ac:dyDescent="0.25">
      <c r="A404" s="3">
        <f>RSI!A404</f>
        <v>42891</v>
      </c>
      <c r="B404" s="2">
        <f>RSI!B404</f>
        <v>0.55000000000000004</v>
      </c>
      <c r="C404" s="2">
        <f>RSI!I404</f>
        <v>50.980068708167636</v>
      </c>
      <c r="D404" s="2">
        <f>MACD!E404</f>
        <v>2.804405701096746E-4</v>
      </c>
      <c r="E404" s="2">
        <f>MACD!F404</f>
        <v>1.2219861237219092E-3</v>
      </c>
      <c r="F404" s="2">
        <f>'Moving Avg'!D404</f>
        <v>0.54600000000000004</v>
      </c>
      <c r="G404" s="2">
        <f>'Moving Avg'!F404</f>
        <v>0.5475000000000001</v>
      </c>
      <c r="H404" s="2">
        <f>'Moving Avg'!G404</f>
        <v>0.55440000000000023</v>
      </c>
      <c r="I404" s="2">
        <f>'Moving Avg'!H404</f>
        <v>0.58714999999999973</v>
      </c>
      <c r="J404" s="5" t="str">
        <f>OBV!F404</f>
        <v>BULLISH</v>
      </c>
      <c r="K404" s="5" t="str">
        <f>OBV!G404</f>
        <v>NEUTRAL</v>
      </c>
      <c r="L404" s="5" t="str">
        <f>OBV!H404</f>
        <v>NEUTRAL</v>
      </c>
    </row>
    <row r="405" spans="1:12" ht="13.5" x14ac:dyDescent="0.25">
      <c r="A405" s="3">
        <f>RSI!A405</f>
        <v>42892</v>
      </c>
      <c r="B405" s="2">
        <f>RSI!B405</f>
        <v>0.55000000000000004</v>
      </c>
      <c r="C405" s="2">
        <f>RSI!I405</f>
        <v>50.980068708167636</v>
      </c>
      <c r="D405" s="2">
        <f>MACD!E405</f>
        <v>3.7819497591162765E-4</v>
      </c>
      <c r="E405" s="2">
        <f>MACD!F405</f>
        <v>1.0532278941598528E-3</v>
      </c>
      <c r="F405" s="2">
        <f>'Moving Avg'!D405</f>
        <v>0.54800000000000004</v>
      </c>
      <c r="G405" s="2">
        <f>'Moving Avg'!F405</f>
        <v>0.5475000000000001</v>
      </c>
      <c r="H405" s="2">
        <f>'Moving Avg'!G405</f>
        <v>0.55420000000000014</v>
      </c>
      <c r="I405" s="2">
        <f>'Moving Avg'!H405</f>
        <v>0.58674999999999977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0.55000000000000004</v>
      </c>
      <c r="C406" s="2">
        <f>RSI!I406</f>
        <v>50.980068708167636</v>
      </c>
      <c r="D406" s="2">
        <f>MACD!E406</f>
        <v>-1.0879882671314123E-3</v>
      </c>
      <c r="E406" s="2">
        <f>MACD!F406</f>
        <v>6.2498466190159981E-4</v>
      </c>
      <c r="F406" s="2">
        <f>'Moving Avg'!D406</f>
        <v>0.54800000000000004</v>
      </c>
      <c r="G406" s="2">
        <f>'Moving Avg'!F406</f>
        <v>0.5475000000000001</v>
      </c>
      <c r="H406" s="2">
        <f>'Moving Avg'!G406</f>
        <v>0.55380000000000018</v>
      </c>
      <c r="I406" s="2">
        <f>'Moving Avg'!H406</f>
        <v>0.5863499999999997</v>
      </c>
      <c r="J406" s="5" t="str">
        <f>OBV!F406</f>
        <v>BULLISH</v>
      </c>
      <c r="K406" s="5" t="str">
        <f>OBV!G406</f>
        <v>NEUTRAL</v>
      </c>
      <c r="L406" s="5" t="str">
        <f>OBV!H406</f>
        <v>NEUTRAL</v>
      </c>
    </row>
    <row r="407" spans="1:12" ht="13.5" x14ac:dyDescent="0.25">
      <c r="A407" s="3">
        <f>RSI!A407</f>
        <v>42894</v>
      </c>
      <c r="B407" s="2">
        <f>RSI!B407</f>
        <v>0.55000000000000004</v>
      </c>
      <c r="C407" s="2">
        <f>RSI!I407</f>
        <v>50.980068708167636</v>
      </c>
      <c r="D407" s="2">
        <f>MACD!E407</f>
        <v>-3.8767302579243434E-3</v>
      </c>
      <c r="E407" s="2">
        <f>MACD!F407</f>
        <v>-2.7535832206358887E-4</v>
      </c>
      <c r="F407" s="2">
        <f>'Moving Avg'!D407</f>
        <v>0.55000000000000004</v>
      </c>
      <c r="G407" s="2">
        <f>'Moving Avg'!F407</f>
        <v>0.54700000000000015</v>
      </c>
      <c r="H407" s="2">
        <f>'Moving Avg'!G407</f>
        <v>0.5536000000000002</v>
      </c>
      <c r="I407" s="2">
        <f>'Moving Avg'!H407</f>
        <v>0.58594999999999975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0.54</v>
      </c>
      <c r="C408" s="2">
        <f>RSI!I408</f>
        <v>44.22806849116521</v>
      </c>
      <c r="D408" s="2">
        <f>MACD!E408</f>
        <v>-2.4277192221305866E-3</v>
      </c>
      <c r="E408" s="2">
        <f>MACD!F408</f>
        <v>-7.0583050207698845E-4</v>
      </c>
      <c r="F408" s="2">
        <f>'Moving Avg'!D408</f>
        <v>0.54800000000000004</v>
      </c>
      <c r="G408" s="2">
        <f>'Moving Avg'!F408</f>
        <v>0.54600000000000004</v>
      </c>
      <c r="H408" s="2">
        <f>'Moving Avg'!G408</f>
        <v>0.55320000000000014</v>
      </c>
      <c r="I408" s="2">
        <f>'Moving Avg'!H408</f>
        <v>0.5854999999999998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0.54</v>
      </c>
      <c r="C409" s="2">
        <f>RSI!I409</f>
        <v>44.228068491165217</v>
      </c>
      <c r="D409" s="2">
        <f>MACD!E409</f>
        <v>-1.1508277357151764E-3</v>
      </c>
      <c r="E409" s="2">
        <f>MACD!F409</f>
        <v>-7.9482994880462606E-4</v>
      </c>
      <c r="F409" s="2">
        <f>'Moving Avg'!D409</f>
        <v>0.54600000000000004</v>
      </c>
      <c r="G409" s="2">
        <f>'Moving Avg'!F409</f>
        <v>0.54549999999999998</v>
      </c>
      <c r="H409" s="2">
        <f>'Moving Avg'!G409</f>
        <v>0.55300000000000027</v>
      </c>
      <c r="I409" s="2">
        <f>'Moving Avg'!H409</f>
        <v>0.58514999999999984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0.54</v>
      </c>
      <c r="C410" s="2">
        <f>RSI!I410</f>
        <v>44.228068491165217</v>
      </c>
      <c r="D410" s="2">
        <f>MACD!E410</f>
        <v>-1.5618007564925929E-3</v>
      </c>
      <c r="E410" s="2">
        <f>MACD!F410</f>
        <v>-9.4822411034221942E-4</v>
      </c>
      <c r="F410" s="2">
        <f>'Moving Avg'!D410</f>
        <v>0.54400000000000004</v>
      </c>
      <c r="G410" s="2">
        <f>'Moving Avg'!F410</f>
        <v>0.54499999999999993</v>
      </c>
      <c r="H410" s="2">
        <f>'Moving Avg'!G410</f>
        <v>0.55240000000000022</v>
      </c>
      <c r="I410" s="2">
        <f>'Moving Avg'!H410</f>
        <v>0.58474999999999977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0.54</v>
      </c>
      <c r="C411" s="2">
        <f>RSI!I411</f>
        <v>44.228068491165217</v>
      </c>
      <c r="D411" s="2">
        <f>MACD!E411</f>
        <v>-3.2752832825277967E-4</v>
      </c>
      <c r="E411" s="2">
        <f>MACD!F411</f>
        <v>-8.2408495392433155E-4</v>
      </c>
      <c r="F411" s="2">
        <f>'Moving Avg'!D411</f>
        <v>0.54200000000000004</v>
      </c>
      <c r="G411" s="2">
        <f>'Moving Avg'!F411</f>
        <v>0.54449999999999987</v>
      </c>
      <c r="H411" s="2">
        <f>'Moving Avg'!G411</f>
        <v>0.55140000000000011</v>
      </c>
      <c r="I411" s="2">
        <f>'Moving Avg'!H411</f>
        <v>0.58439999999999992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0.54</v>
      </c>
      <c r="C412" s="2">
        <f>RSI!I412</f>
        <v>44.22806849116521</v>
      </c>
      <c r="D412" s="2">
        <f>MACD!E412</f>
        <v>-7.8127467845523491E-4</v>
      </c>
      <c r="E412" s="2">
        <f>MACD!F412</f>
        <v>-8.1552289883051225E-4</v>
      </c>
      <c r="F412" s="2">
        <f>'Moving Avg'!D412</f>
        <v>0.54</v>
      </c>
      <c r="G412" s="2">
        <f>'Moving Avg'!F412</f>
        <v>0.54449999999999987</v>
      </c>
      <c r="H412" s="2">
        <f>'Moving Avg'!G412</f>
        <v>0.55060000000000009</v>
      </c>
      <c r="I412" s="2">
        <f>'Moving Avg'!H412</f>
        <v>0.58404999999999996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0.54</v>
      </c>
      <c r="C413" s="2">
        <f>RSI!I413</f>
        <v>44.22806849116521</v>
      </c>
      <c r="D413" s="2">
        <f>MACD!E413</f>
        <v>4.1059099792128961E-4</v>
      </c>
      <c r="E413" s="2">
        <f>MACD!F413</f>
        <v>-5.7030011948015194E-4</v>
      </c>
      <c r="F413" s="2">
        <f>'Moving Avg'!D413</f>
        <v>0.54</v>
      </c>
      <c r="G413" s="2">
        <f>'Moving Avg'!F413</f>
        <v>0.54449999999999965</v>
      </c>
      <c r="H413" s="2">
        <f>'Moving Avg'!G413</f>
        <v>0.55000000000000004</v>
      </c>
      <c r="I413" s="2">
        <f>'Moving Avg'!H413</f>
        <v>0.58365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</row>
    <row r="414" spans="1:12" ht="13.5" x14ac:dyDescent="0.25">
      <c r="A414" s="3">
        <f>RSI!A414</f>
        <v>42905</v>
      </c>
      <c r="B414" s="2">
        <f>RSI!B414</f>
        <v>0.54</v>
      </c>
      <c r="C414" s="2">
        <f>RSI!I414</f>
        <v>44.22806849116521</v>
      </c>
      <c r="D414" s="2">
        <f>MACD!E414</f>
        <v>1.4536699067869696E-3</v>
      </c>
      <c r="E414" s="2">
        <f>MACD!F414</f>
        <v>-1.6550611422672763E-4</v>
      </c>
      <c r="F414" s="2">
        <f>'Moving Avg'!D414</f>
        <v>0.54</v>
      </c>
      <c r="G414" s="2">
        <f>'Moving Avg'!F414</f>
        <v>0.54399999999999982</v>
      </c>
      <c r="H414" s="2">
        <f>'Moving Avg'!G414</f>
        <v>0.54960000000000009</v>
      </c>
      <c r="I414" s="2">
        <f>'Moving Avg'!H414</f>
        <v>0.58329999999999993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</row>
    <row r="415" spans="1:12" ht="13.5" x14ac:dyDescent="0.25">
      <c r="A415" s="3">
        <f>RSI!A415</f>
        <v>42906</v>
      </c>
      <c r="B415" s="2">
        <f>RSI!B415</f>
        <v>0.54</v>
      </c>
      <c r="C415" s="2">
        <f>RSI!I415</f>
        <v>44.22806849116521</v>
      </c>
      <c r="D415" s="2">
        <f>MACD!E415</f>
        <v>2.3682910472738739E-3</v>
      </c>
      <c r="E415" s="2">
        <f>MACD!F415</f>
        <v>3.4125331807339262E-4</v>
      </c>
      <c r="F415" s="2">
        <f>'Moving Avg'!D415</f>
        <v>0.54</v>
      </c>
      <c r="G415" s="2">
        <f>'Moving Avg'!F415</f>
        <v>0.54349999999999965</v>
      </c>
      <c r="H415" s="2">
        <f>'Moving Avg'!G415</f>
        <v>0.54900000000000004</v>
      </c>
      <c r="I415" s="2">
        <f>'Moving Avg'!H415</f>
        <v>0.58300000000000007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</row>
    <row r="416" spans="1:12" ht="13.5" x14ac:dyDescent="0.25">
      <c r="A416" s="3">
        <f>RSI!A416</f>
        <v>42907</v>
      </c>
      <c r="B416" s="2">
        <f>RSI!B416</f>
        <v>0.54</v>
      </c>
      <c r="C416" s="2">
        <f>RSI!I416</f>
        <v>44.22806849116521</v>
      </c>
      <c r="D416" s="2">
        <f>MACD!E416</f>
        <v>3.171845604096668E-3</v>
      </c>
      <c r="E416" s="2">
        <f>MACD!F416</f>
        <v>9.0737177527804784E-4</v>
      </c>
      <c r="F416" s="2">
        <f>'Moving Avg'!D416</f>
        <v>0.54</v>
      </c>
      <c r="G416" s="2">
        <f>'Moving Avg'!F416</f>
        <v>0.54349999999999965</v>
      </c>
      <c r="H416" s="2">
        <f>'Moving Avg'!G416</f>
        <v>0.5484</v>
      </c>
      <c r="I416" s="2">
        <f>'Moving Avg'!H416</f>
        <v>0.58260000000000001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</row>
    <row r="417" spans="1:12" ht="13.5" x14ac:dyDescent="0.25">
      <c r="A417" s="3">
        <f>RSI!A417</f>
        <v>42908</v>
      </c>
      <c r="B417" s="2">
        <f>RSI!B417</f>
        <v>0.54</v>
      </c>
      <c r="C417" s="2">
        <f>RSI!I417</f>
        <v>44.22806849116521</v>
      </c>
      <c r="D417" s="2">
        <f>MACD!E417</f>
        <v>3.8792248653783945E-3</v>
      </c>
      <c r="E417" s="2">
        <f>MACD!F417</f>
        <v>1.5017423932981173E-3</v>
      </c>
      <c r="F417" s="2">
        <f>'Moving Avg'!D417</f>
        <v>0.54</v>
      </c>
      <c r="G417" s="2">
        <f>'Moving Avg'!F417</f>
        <v>0.54399999999999982</v>
      </c>
      <c r="H417" s="2">
        <f>'Moving Avg'!G417</f>
        <v>0.54780000000000006</v>
      </c>
      <c r="I417" s="2">
        <f>'Moving Avg'!H417</f>
        <v>0.58215000000000006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</row>
    <row r="418" spans="1:12" ht="13.5" x14ac:dyDescent="0.25">
      <c r="A418" s="3">
        <f>RSI!A418</f>
        <v>42909</v>
      </c>
      <c r="B418" s="2">
        <f>RSI!B418</f>
        <v>0.54</v>
      </c>
      <c r="C418" s="2">
        <f>RSI!I418</f>
        <v>44.22806849116521</v>
      </c>
      <c r="D418" s="2">
        <f>MACD!E418</f>
        <v>2.9647302710507084E-3</v>
      </c>
      <c r="E418" s="2">
        <f>MACD!F418</f>
        <v>1.7943399688486357E-3</v>
      </c>
      <c r="F418" s="2">
        <f>'Moving Avg'!D418</f>
        <v>0.54</v>
      </c>
      <c r="G418" s="2">
        <f>'Moving Avg'!F418</f>
        <v>0.54349999999999987</v>
      </c>
      <c r="H418" s="2">
        <f>'Moving Avg'!G418</f>
        <v>0.54719999999999991</v>
      </c>
      <c r="I418" s="2">
        <f>'Moving Avg'!H418</f>
        <v>0.58170000000000011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</row>
    <row r="419" spans="1:12" ht="13.5" x14ac:dyDescent="0.25">
      <c r="A419" s="3">
        <f>RSI!A419</f>
        <v>42914</v>
      </c>
      <c r="B419" s="2">
        <f>RSI!B419</f>
        <v>0.52</v>
      </c>
      <c r="C419" s="2">
        <f>RSI!I419</f>
        <v>27.667780968602514</v>
      </c>
      <c r="D419" s="2">
        <f>MACD!E419</f>
        <v>3.6959412838019068E-3</v>
      </c>
      <c r="E419" s="2">
        <f>MACD!F419</f>
        <v>2.1746602318392901E-3</v>
      </c>
      <c r="F419" s="2">
        <f>'Moving Avg'!D419</f>
        <v>0.53600000000000003</v>
      </c>
      <c r="G419" s="2">
        <f>'Moving Avg'!F419</f>
        <v>0.54199999999999982</v>
      </c>
      <c r="H419" s="2">
        <f>'Moving Avg'!G419</f>
        <v>0.54639999999999989</v>
      </c>
      <c r="I419" s="2">
        <f>'Moving Avg'!H419</f>
        <v>0.58115000000000017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0.53</v>
      </c>
      <c r="C420" s="2">
        <f>RSI!I420</f>
        <v>39.804204995751206</v>
      </c>
      <c r="D420" s="2">
        <f>MACD!E420</f>
        <v>3.7138879030936822E-3</v>
      </c>
      <c r="E420" s="2">
        <f>MACD!F420</f>
        <v>2.4825057660901686E-3</v>
      </c>
      <c r="F420" s="2">
        <f>'Moving Avg'!D420</f>
        <v>0.53400000000000003</v>
      </c>
      <c r="G420" s="2">
        <f>'Moving Avg'!F420</f>
        <v>0.54149999999999987</v>
      </c>
      <c r="H420" s="2">
        <f>'Moving Avg'!G420</f>
        <v>0.54579999999999995</v>
      </c>
      <c r="I420" s="2">
        <f>'Moving Avg'!H420</f>
        <v>0.58065000000000011</v>
      </c>
      <c r="J420" s="5" t="str">
        <f>OBV!F420</f>
        <v>BULLISH</v>
      </c>
      <c r="K420" s="5" t="str">
        <f>OBV!G420</f>
        <v>NEUTRAL</v>
      </c>
      <c r="L420" s="5" t="str">
        <f>OBV!H420</f>
        <v>BULLISH DIVERGENCE</v>
      </c>
    </row>
    <row r="421" spans="1:12" ht="13.5" x14ac:dyDescent="0.25">
      <c r="A421" s="3">
        <f>RSI!A421</f>
        <v>42916</v>
      </c>
      <c r="B421" s="2">
        <f>RSI!B421</f>
        <v>0.54</v>
      </c>
      <c r="C421" s="2">
        <f>RSI!I421</f>
        <v>49.016597836640727</v>
      </c>
      <c r="D421" s="2">
        <f>MACD!E421</f>
        <v>3.0588445090561356E-3</v>
      </c>
      <c r="E421" s="2">
        <f>MACD!F421</f>
        <v>2.5977735146833622E-3</v>
      </c>
      <c r="F421" s="2">
        <f>'Moving Avg'!D421</f>
        <v>0.53400000000000003</v>
      </c>
      <c r="G421" s="2">
        <f>'Moving Avg'!F421</f>
        <v>0.54100000000000004</v>
      </c>
      <c r="H421" s="2">
        <f>'Moving Avg'!G421</f>
        <v>0.5454</v>
      </c>
      <c r="I421" s="2">
        <f>'Moving Avg'!H421</f>
        <v>0.58025000000000015</v>
      </c>
      <c r="J421" s="5" t="str">
        <f>OBV!F421</f>
        <v>BULLISH</v>
      </c>
      <c r="K421" s="5" t="str">
        <f>OBV!G421</f>
        <v>NEUTRAL</v>
      </c>
      <c r="L421" s="5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0.54</v>
      </c>
      <c r="C422" s="2">
        <f>RSI!I422</f>
        <v>49.016597836640734</v>
      </c>
      <c r="D422" s="2">
        <f>MACD!E422</f>
        <v>2.5107752458179977E-3</v>
      </c>
      <c r="E422" s="2">
        <f>MACD!F422</f>
        <v>2.5803738609102896E-3</v>
      </c>
      <c r="F422" s="2">
        <f>'Moving Avg'!D422</f>
        <v>0.53400000000000003</v>
      </c>
      <c r="G422" s="2">
        <f>'Moving Avg'!F422</f>
        <v>0.54100000000000004</v>
      </c>
      <c r="H422" s="2">
        <f>'Moving Avg'!G422</f>
        <v>0.54499999999999993</v>
      </c>
      <c r="I422" s="2">
        <f>'Moving Avg'!H422</f>
        <v>0.5798500000000002</v>
      </c>
      <c r="J422" s="5" t="str">
        <f>OBV!F422</f>
        <v>BULLISH</v>
      </c>
      <c r="K422" s="5" t="str">
        <f>OBV!G422</f>
        <v>NEUTRAL</v>
      </c>
      <c r="L422" s="5" t="str">
        <f>OBV!H422</f>
        <v>NEUTRAL</v>
      </c>
    </row>
    <row r="423" spans="1:12" ht="13.5" x14ac:dyDescent="0.25">
      <c r="A423" s="3">
        <f>RSI!A423</f>
        <v>42920</v>
      </c>
      <c r="B423" s="2">
        <f>RSI!B423</f>
        <v>0.54</v>
      </c>
      <c r="C423" s="2">
        <f>RSI!I423</f>
        <v>49.016597836640742</v>
      </c>
      <c r="D423" s="2">
        <f>MACD!E423</f>
        <v>2.0527634270893769E-3</v>
      </c>
      <c r="E423" s="2">
        <f>MACD!F423</f>
        <v>2.4748517741461072E-3</v>
      </c>
      <c r="F423" s="2">
        <f>'Moving Avg'!D423</f>
        <v>0.53400000000000003</v>
      </c>
      <c r="G423" s="2">
        <f>'Moving Avg'!F423</f>
        <v>0.54049999999999998</v>
      </c>
      <c r="H423" s="2">
        <f>'Moving Avg'!G423</f>
        <v>0.54459999999999997</v>
      </c>
      <c r="I423" s="2">
        <f>'Moving Avg'!H423</f>
        <v>0.57945000000000024</v>
      </c>
      <c r="J423" s="5" t="str">
        <f>OBV!F423</f>
        <v>BULLISH</v>
      </c>
      <c r="K423" s="5" t="str">
        <f>OBV!G423</f>
        <v>NEUTRAL</v>
      </c>
      <c r="L423" s="5" t="str">
        <f>OBV!H423</f>
        <v>NEUTRAL</v>
      </c>
    </row>
    <row r="424" spans="1:12" ht="13.5" x14ac:dyDescent="0.25">
      <c r="A424" s="3">
        <f>RSI!A424</f>
        <v>42921</v>
      </c>
      <c r="B424" s="2">
        <f>RSI!B424</f>
        <v>0.54</v>
      </c>
      <c r="C424" s="2">
        <f>RSI!I424</f>
        <v>49.016597836640742</v>
      </c>
      <c r="D424" s="2">
        <f>MACD!E424</f>
        <v>1.6705289431613313E-3</v>
      </c>
      <c r="E424" s="2">
        <f>MACD!F424</f>
        <v>2.3139872079491518E-3</v>
      </c>
      <c r="F424" s="2">
        <f>'Moving Avg'!D424</f>
        <v>0.53800000000000003</v>
      </c>
      <c r="G424" s="2">
        <f>'Moving Avg'!F424</f>
        <v>0.53999999999999981</v>
      </c>
      <c r="H424" s="2">
        <f>'Moving Avg'!G424</f>
        <v>0.54419999999999991</v>
      </c>
      <c r="I424" s="2">
        <f>'Moving Avg'!H424</f>
        <v>0.57910000000000028</v>
      </c>
      <c r="J424" s="5" t="str">
        <f>OBV!F424</f>
        <v>BULLISH</v>
      </c>
      <c r="K424" s="5" t="str">
        <f>OBV!G424</f>
        <v>NEUTRAL</v>
      </c>
      <c r="L424" s="5" t="str">
        <f>OBV!H424</f>
        <v>CONFIRMED BULLISH</v>
      </c>
    </row>
    <row r="425" spans="1:12" ht="13.5" x14ac:dyDescent="0.25">
      <c r="A425" s="3">
        <f>RSI!A425</f>
        <v>42922</v>
      </c>
      <c r="B425" s="2">
        <f>RSI!B425</f>
        <v>0.55000000000000004</v>
      </c>
      <c r="C425" s="2">
        <f>RSI!I425</f>
        <v>57.719849680782517</v>
      </c>
      <c r="D425" s="2">
        <f>MACD!E425</f>
        <v>6.1127937378013808E-4</v>
      </c>
      <c r="E425" s="2">
        <f>MACD!F425</f>
        <v>1.9734456411153491E-3</v>
      </c>
      <c r="F425" s="2">
        <f>'Moving Avg'!D425</f>
        <v>0.54200000000000004</v>
      </c>
      <c r="G425" s="2">
        <f>'Moving Avg'!F425</f>
        <v>0.53999999999999981</v>
      </c>
      <c r="H425" s="2">
        <f>'Moving Avg'!G425</f>
        <v>0.54419999999999991</v>
      </c>
      <c r="I425" s="2">
        <f>'Moving Avg'!H425</f>
        <v>0.57875000000000032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0.54</v>
      </c>
      <c r="C426" s="2">
        <f>RSI!I426</f>
        <v>48.756506907761761</v>
      </c>
      <c r="D426" s="2">
        <f>MACD!E426</f>
        <v>4.0119746758360275E-4</v>
      </c>
      <c r="E426" s="2">
        <f>MACD!F426</f>
        <v>1.6589960064089999E-3</v>
      </c>
      <c r="F426" s="2">
        <f>'Moving Avg'!D426</f>
        <v>0.54200000000000004</v>
      </c>
      <c r="G426" s="2">
        <f>'Moving Avg'!F426</f>
        <v>0.53949999999999998</v>
      </c>
      <c r="H426" s="2">
        <f>'Moving Avg'!G426</f>
        <v>0.54399999999999982</v>
      </c>
      <c r="I426" s="2">
        <f>'Moving Avg'!H426</f>
        <v>0.57835000000000025</v>
      </c>
      <c r="J426" s="5" t="str">
        <f>OBV!F426</f>
        <v>BULLISH</v>
      </c>
      <c r="K426" s="5" t="str">
        <f>OBV!G426</f>
        <v>NEUTRAL</v>
      </c>
      <c r="L426" s="5" t="str">
        <f>OBV!H426</f>
        <v>NEUTRAL</v>
      </c>
    </row>
    <row r="427" spans="1:12" ht="13.5" x14ac:dyDescent="0.25">
      <c r="A427" s="3">
        <f>RSI!A427</f>
        <v>42926</v>
      </c>
      <c r="B427" s="2">
        <f>RSI!B427</f>
        <v>0.54</v>
      </c>
      <c r="C427" s="2">
        <f>RSI!I427</f>
        <v>48.756506907761761</v>
      </c>
      <c r="D427" s="2">
        <f>MACD!E427</f>
        <v>2.3203133061955317E-4</v>
      </c>
      <c r="E427" s="2">
        <f>MACD!F427</f>
        <v>1.3736030712511106E-3</v>
      </c>
      <c r="F427" s="2">
        <f>'Moving Avg'!D427</f>
        <v>0.54200000000000004</v>
      </c>
      <c r="G427" s="2">
        <f>'Moving Avg'!F427</f>
        <v>0.53899999999999992</v>
      </c>
      <c r="H427" s="2">
        <f>'Moving Avg'!G427</f>
        <v>0.54379999999999984</v>
      </c>
      <c r="I427" s="2">
        <f>'Moving Avg'!H427</f>
        <v>0.57800000000000029</v>
      </c>
      <c r="J427" s="5" t="str">
        <f>OBV!F427</f>
        <v>BULLISH</v>
      </c>
      <c r="K427" s="5" t="str">
        <f>OBV!G427</f>
        <v>NEUTRAL</v>
      </c>
      <c r="L427" s="5" t="str">
        <f>OBV!H427</f>
        <v>NEUTRAL</v>
      </c>
    </row>
    <row r="428" spans="1:12" ht="13.5" x14ac:dyDescent="0.25">
      <c r="A428" s="3">
        <f>RSI!A428</f>
        <v>42927</v>
      </c>
      <c r="B428" s="2">
        <f>RSI!B428</f>
        <v>0.55000000000000004</v>
      </c>
      <c r="C428" s="2">
        <f>RSI!I428</f>
        <v>56.576997987055307</v>
      </c>
      <c r="D428" s="2">
        <f>MACD!E428</f>
        <v>-6.4389121350461043E-4</v>
      </c>
      <c r="E428" s="2">
        <f>MACD!F428</f>
        <v>9.7010421429996651E-4</v>
      </c>
      <c r="F428" s="2">
        <f>'Moving Avg'!D428</f>
        <v>0.54399999999999993</v>
      </c>
      <c r="G428" s="2">
        <f>'Moving Avg'!F428</f>
        <v>0.53949999999999998</v>
      </c>
      <c r="H428" s="2">
        <f>'Moving Avg'!G428</f>
        <v>0.54399999999999982</v>
      </c>
      <c r="I428" s="2">
        <f>'Moving Avg'!H428</f>
        <v>0.57765000000000022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0.54</v>
      </c>
      <c r="C429" s="2">
        <f>RSI!I429</f>
        <v>48.590895412440588</v>
      </c>
      <c r="D429" s="2">
        <f>MACD!E429</f>
        <v>-3.7729599735620845E-3</v>
      </c>
      <c r="E429" s="2">
        <f>MACD!F429</f>
        <v>2.1491376727556378E-5</v>
      </c>
      <c r="F429" s="2">
        <f>'Moving Avg'!D429</f>
        <v>0.54400000000000004</v>
      </c>
      <c r="G429" s="2">
        <f>'Moving Avg'!F429</f>
        <v>0.53949999999999998</v>
      </c>
      <c r="H429" s="2">
        <f>'Moving Avg'!G429</f>
        <v>0.54399999999999982</v>
      </c>
      <c r="I429" s="2">
        <f>'Moving Avg'!H429</f>
        <v>0.57730000000000026</v>
      </c>
      <c r="J429" s="5" t="str">
        <f>OBV!F429</f>
        <v>BULLISH</v>
      </c>
      <c r="K429" s="5" t="str">
        <f>OBV!G429</f>
        <v>NEUTRAL</v>
      </c>
      <c r="L429" s="5" t="str">
        <f>OBV!H429</f>
        <v>NEUTRAL</v>
      </c>
    </row>
    <row r="430" spans="1:12" ht="13.5" x14ac:dyDescent="0.25">
      <c r="A430" s="3">
        <f>RSI!A430</f>
        <v>42929</v>
      </c>
      <c r="B430" s="2">
        <f>RSI!B430</f>
        <v>0.53</v>
      </c>
      <c r="C430" s="2">
        <f>RSI!I430</f>
        <v>42.179134346949837</v>
      </c>
      <c r="D430" s="2">
        <f>MACD!E430</f>
        <v>-4.1302308257601394E-3</v>
      </c>
      <c r="E430" s="2">
        <f>MACD!F430</f>
        <v>-8.0885306376998279E-4</v>
      </c>
      <c r="F430" s="2">
        <f>'Moving Avg'!D430</f>
        <v>0.54</v>
      </c>
      <c r="G430" s="2">
        <f>'Moving Avg'!F430</f>
        <v>0.53899999999999992</v>
      </c>
      <c r="H430" s="2">
        <f>'Moving Avg'!G430</f>
        <v>0.54379999999999984</v>
      </c>
      <c r="I430" s="2">
        <f>'Moving Avg'!H430</f>
        <v>0.57695000000000018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0.54</v>
      </c>
      <c r="C431" s="2">
        <f>RSI!I431</f>
        <v>49.373391336427439</v>
      </c>
      <c r="D431" s="2">
        <f>MACD!E431</f>
        <v>-3.5653549313197086E-3</v>
      </c>
      <c r="E431" s="2">
        <f>MACD!F431</f>
        <v>-1.360153437279928E-3</v>
      </c>
      <c r="F431" s="2">
        <f>'Moving Avg'!D431</f>
        <v>0.54</v>
      </c>
      <c r="G431" s="2">
        <f>'Moving Avg'!F431</f>
        <v>0.53900000000000003</v>
      </c>
      <c r="H431" s="2">
        <f>'Moving Avg'!G431</f>
        <v>0.54359999999999986</v>
      </c>
      <c r="I431" s="2">
        <f>'Moving Avg'!H431</f>
        <v>0.57660000000000033</v>
      </c>
      <c r="J431" s="5" t="str">
        <f>OBV!F431</f>
        <v>BEARISH</v>
      </c>
      <c r="K431" s="5" t="str">
        <f>OBV!G431</f>
        <v>NEUTRAL</v>
      </c>
      <c r="L431" s="5" t="str">
        <f>OBV!H431</f>
        <v>NEUTRAL</v>
      </c>
    </row>
    <row r="432" spans="1:12" ht="13.5" x14ac:dyDescent="0.25">
      <c r="A432" s="3">
        <f>RSI!A432</f>
        <v>42933</v>
      </c>
      <c r="B432" s="2">
        <f>RSI!B432</f>
        <v>0.54</v>
      </c>
      <c r="C432" s="2">
        <f>RSI!I432</f>
        <v>49.373391336427431</v>
      </c>
      <c r="D432" s="2">
        <f>MACD!E432</f>
        <v>-3.0821575219283082E-3</v>
      </c>
      <c r="E432" s="2">
        <f>MACD!F432</f>
        <v>-1.7045542542096042E-3</v>
      </c>
      <c r="F432" s="2">
        <f>'Moving Avg'!D432</f>
        <v>0.54</v>
      </c>
      <c r="G432" s="2">
        <f>'Moving Avg'!F432</f>
        <v>0.53900000000000003</v>
      </c>
      <c r="H432" s="2">
        <f>'Moving Avg'!G432</f>
        <v>0.54359999999999975</v>
      </c>
      <c r="I432" s="2">
        <f>'Moving Avg'!H432</f>
        <v>0.57625000000000037</v>
      </c>
      <c r="J432" s="5" t="str">
        <f>OBV!F432</f>
        <v>BEARISH</v>
      </c>
      <c r="K432" s="5" t="str">
        <f>OBV!G432</f>
        <v>NEUTRAL</v>
      </c>
      <c r="L432" s="5" t="str">
        <f>OBV!H432</f>
        <v>NEUTRAL</v>
      </c>
    </row>
    <row r="433" spans="1:12" ht="13.5" x14ac:dyDescent="0.25">
      <c r="A433" s="3">
        <f>RSI!A433</f>
        <v>42934</v>
      </c>
      <c r="B433" s="2">
        <f>RSI!B433</f>
        <v>0.55000000000000004</v>
      </c>
      <c r="C433" s="2">
        <f>RSI!I433</f>
        <v>55.757629926449745</v>
      </c>
      <c r="D433" s="2">
        <f>MACD!E433</f>
        <v>-3.4092004915284857E-3</v>
      </c>
      <c r="E433" s="2">
        <f>MACD!F433</f>
        <v>-2.0454835016733806E-3</v>
      </c>
      <c r="F433" s="2">
        <f>'Moving Avg'!D433</f>
        <v>0.54</v>
      </c>
      <c r="G433" s="2">
        <f>'Moving Avg'!F433</f>
        <v>0.53949999999999998</v>
      </c>
      <c r="H433" s="2">
        <f>'Moving Avg'!G433</f>
        <v>0.54359999999999986</v>
      </c>
      <c r="I433" s="2">
        <f>'Moving Avg'!H433</f>
        <v>0.5760000000000004</v>
      </c>
      <c r="J433" s="5" t="str">
        <f>OBV!F433</f>
        <v>BEARISH</v>
      </c>
      <c r="K433" s="5" t="str">
        <f>OBV!G433</f>
        <v>NEUTRAL</v>
      </c>
      <c r="L433" s="5" t="str">
        <f>OBV!H433</f>
        <v>NEUTRAL</v>
      </c>
    </row>
    <row r="434" spans="1:12" ht="13.5" x14ac:dyDescent="0.25">
      <c r="A434" s="3">
        <f>RSI!A434</f>
        <v>42935</v>
      </c>
      <c r="B434" s="2">
        <f>RSI!B434</f>
        <v>0.54</v>
      </c>
      <c r="C434" s="2">
        <f>RSI!I434</f>
        <v>49.09085825812231</v>
      </c>
      <c r="D434" s="2">
        <f>MACD!E434</f>
        <v>-2.9997988239328643E-3</v>
      </c>
      <c r="E434" s="2">
        <f>MACD!F434</f>
        <v>-2.2363465661252775E-3</v>
      </c>
      <c r="F434" s="2">
        <f>'Moving Avg'!D434</f>
        <v>0.54</v>
      </c>
      <c r="G434" s="2">
        <f>'Moving Avg'!F434</f>
        <v>0.53949999999999998</v>
      </c>
      <c r="H434" s="2">
        <f>'Moving Avg'!G434</f>
        <v>0.54339999999999977</v>
      </c>
      <c r="I434" s="2">
        <f>'Moving Avg'!H434</f>
        <v>0.57565000000000044</v>
      </c>
      <c r="J434" s="5" t="str">
        <f>OBV!F434</f>
        <v>BEARISH</v>
      </c>
      <c r="K434" s="5" t="str">
        <f>OBV!G434</f>
        <v>NEUTRAL</v>
      </c>
      <c r="L434" s="5" t="str">
        <f>OBV!H434</f>
        <v>NEUTRAL</v>
      </c>
    </row>
    <row r="435" spans="1:12" ht="13.5" x14ac:dyDescent="0.25">
      <c r="A435" s="3">
        <f>RSI!A435</f>
        <v>42936</v>
      </c>
      <c r="B435" s="2">
        <f>RSI!B435</f>
        <v>0.55000000000000004</v>
      </c>
      <c r="C435" s="2">
        <f>RSI!I435</f>
        <v>54.89834749974159</v>
      </c>
      <c r="D435" s="2">
        <f>MACD!E435</f>
        <v>-1.8471359923529773E-3</v>
      </c>
      <c r="E435" s="2">
        <f>MACD!F435</f>
        <v>-2.1585044513708178E-3</v>
      </c>
      <c r="F435" s="2">
        <f>'Moving Avg'!D435</f>
        <v>0.54399999999999993</v>
      </c>
      <c r="G435" s="2">
        <f>'Moving Avg'!F435</f>
        <v>0.54</v>
      </c>
      <c r="H435" s="2">
        <f>'Moving Avg'!G435</f>
        <v>0.54339999999999977</v>
      </c>
      <c r="I435" s="2">
        <f>'Moving Avg'!H435</f>
        <v>0.57535000000000058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0.54</v>
      </c>
      <c r="C436" s="2">
        <f>RSI!I436</f>
        <v>48.89194247899934</v>
      </c>
      <c r="D436" s="2">
        <f>MACD!E436</f>
        <v>-1.7207233921995302E-3</v>
      </c>
      <c r="E436" s="2">
        <f>MACD!F436</f>
        <v>-2.0709482395365603E-3</v>
      </c>
      <c r="F436" s="2">
        <f>'Moving Avg'!D436</f>
        <v>0.54400000000000004</v>
      </c>
      <c r="G436" s="2">
        <f>'Moving Avg'!F436</f>
        <v>0.54</v>
      </c>
      <c r="H436" s="2">
        <f>'Moving Avg'!G436</f>
        <v>0.54319999999999979</v>
      </c>
      <c r="I436" s="2">
        <f>'Moving Avg'!H436</f>
        <v>0.57500000000000062</v>
      </c>
      <c r="J436" s="5" t="str">
        <f>OBV!F436</f>
        <v>BULLISH</v>
      </c>
      <c r="K436" s="5" t="str">
        <f>OBV!G436</f>
        <v>STRONG</v>
      </c>
      <c r="L436" s="5" t="str">
        <f>OBV!H436</f>
        <v>NEUTRAL</v>
      </c>
    </row>
    <row r="437" spans="1:12" ht="13.5" x14ac:dyDescent="0.25">
      <c r="A437" s="3">
        <f>RSI!A437</f>
        <v>42940</v>
      </c>
      <c r="B437" s="2">
        <f>RSI!B437</f>
        <v>0.53</v>
      </c>
      <c r="C437" s="2">
        <f>RSI!I437</f>
        <v>43.738431238697324</v>
      </c>
      <c r="D437" s="2">
        <f>MACD!E437</f>
        <v>-8.6133205712546346E-4</v>
      </c>
      <c r="E437" s="2">
        <f>MACD!F437</f>
        <v>-1.829025003054341E-3</v>
      </c>
      <c r="F437" s="2">
        <f>'Moving Avg'!D437</f>
        <v>0.54200000000000004</v>
      </c>
      <c r="G437" s="2">
        <f>'Moving Avg'!F437</f>
        <v>0.53950000000000009</v>
      </c>
      <c r="H437" s="2">
        <f>'Moving Avg'!G437</f>
        <v>0.54259999999999986</v>
      </c>
      <c r="I437" s="2">
        <f>'Moving Avg'!H437</f>
        <v>0.57465000000000055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</row>
    <row r="438" spans="1:12" ht="13.5" x14ac:dyDescent="0.25">
      <c r="A438" s="3">
        <f>RSI!A438</f>
        <v>42942</v>
      </c>
      <c r="B438" s="2">
        <f>RSI!B438</f>
        <v>0.54</v>
      </c>
      <c r="C438" s="2">
        <f>RSI!I438</f>
        <v>49.473870082307698</v>
      </c>
      <c r="D438" s="2">
        <f>MACD!E438</f>
        <v>7.3347690405367594E-4</v>
      </c>
      <c r="E438" s="2">
        <f>MACD!F438</f>
        <v>-1.3165246216327376E-3</v>
      </c>
      <c r="F438" s="2">
        <f>'Moving Avg'!D438</f>
        <v>0.54</v>
      </c>
      <c r="G438" s="2">
        <f>'Moving Avg'!F438</f>
        <v>0.53949999999999998</v>
      </c>
      <c r="H438" s="2">
        <f>'Moving Avg'!G438</f>
        <v>0.54219999999999979</v>
      </c>
      <c r="I438" s="2">
        <f>'Moving Avg'!H438</f>
        <v>0.57430000000000059</v>
      </c>
      <c r="J438" s="5" t="str">
        <f>OBV!F438</f>
        <v>BULLISH</v>
      </c>
      <c r="K438" s="5" t="str">
        <f>OBV!G438</f>
        <v>NEUTRAL</v>
      </c>
      <c r="L438" s="5" t="str">
        <f>OBV!H438</f>
        <v>BULLISH DIVERGENCE</v>
      </c>
    </row>
    <row r="439" spans="1:12" ht="13.5" x14ac:dyDescent="0.25">
      <c r="A439" s="3">
        <f>RSI!A439</f>
        <v>42943</v>
      </c>
      <c r="B439" s="2">
        <f>RSI!B439</f>
        <v>0.56000000000000005</v>
      </c>
      <c r="C439" s="2">
        <f>RSI!I439</f>
        <v>58.570476989792361</v>
      </c>
      <c r="D439" s="2">
        <f>MACD!E439</f>
        <v>-9.3137051273251004E-4</v>
      </c>
      <c r="E439" s="2">
        <f>MACD!F439</f>
        <v>-1.2394937998526923E-3</v>
      </c>
      <c r="F439" s="2">
        <f>'Moving Avg'!D439</f>
        <v>0.54400000000000004</v>
      </c>
      <c r="G439" s="2">
        <f>'Moving Avg'!F439</f>
        <v>0.54149999999999998</v>
      </c>
      <c r="H439" s="2">
        <f>'Moving Avg'!G439</f>
        <v>0.54239999999999977</v>
      </c>
      <c r="I439" s="2">
        <f>'Moving Avg'!H439</f>
        <v>0.57405000000000062</v>
      </c>
      <c r="J439" s="5" t="str">
        <f>OBV!F439</f>
        <v>BULLISH</v>
      </c>
      <c r="K439" s="5" t="str">
        <f>OBV!G439</f>
        <v>STRONG</v>
      </c>
      <c r="L439" s="5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0.56000000000000005</v>
      </c>
      <c r="C440" s="2">
        <f>RSI!I440</f>
        <v>58.570476989792361</v>
      </c>
      <c r="D440" s="2">
        <f>MACD!E440</f>
        <v>-3.9915060043714812E-3</v>
      </c>
      <c r="E440" s="2">
        <f>MACD!F440</f>
        <v>-1.7898962407564502E-3</v>
      </c>
      <c r="F440" s="2">
        <f>'Moving Avg'!D440</f>
        <v>0.54600000000000004</v>
      </c>
      <c r="G440" s="2">
        <f>'Moving Avg'!F440</f>
        <v>0.54300000000000015</v>
      </c>
      <c r="H440" s="2">
        <f>'Moving Avg'!G440</f>
        <v>0.54259999999999975</v>
      </c>
      <c r="I440" s="2">
        <f>'Moving Avg'!H440</f>
        <v>0.57385000000000064</v>
      </c>
      <c r="J440" s="5" t="str">
        <f>OBV!F440</f>
        <v>BULLISH</v>
      </c>
      <c r="K440" s="5" t="str">
        <f>OBV!G440</f>
        <v>STRONG</v>
      </c>
      <c r="L440" s="5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0.56000000000000005</v>
      </c>
      <c r="C441" s="2">
        <f>RSI!I441</f>
        <v>58.570476989792361</v>
      </c>
      <c r="D441" s="2">
        <f>MACD!E441</f>
        <v>-5.1469796117310507E-3</v>
      </c>
      <c r="E441" s="2">
        <f>MACD!F441</f>
        <v>-2.4613129149513705E-3</v>
      </c>
      <c r="F441" s="2">
        <f>'Moving Avg'!D441</f>
        <v>0.55000000000000004</v>
      </c>
      <c r="G441" s="2">
        <f>'Moving Avg'!F441</f>
        <v>0.54400000000000004</v>
      </c>
      <c r="H441" s="2">
        <f>'Moving Avg'!G441</f>
        <v>0.54279999999999962</v>
      </c>
      <c r="I441" s="2">
        <f>'Moving Avg'!H441</f>
        <v>0.57365000000000066</v>
      </c>
      <c r="J441" s="5" t="str">
        <f>OBV!F441</f>
        <v>BULLISH</v>
      </c>
      <c r="K441" s="5" t="str">
        <f>OBV!G441</f>
        <v>STRONG</v>
      </c>
      <c r="L441" s="5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0.56000000000000005</v>
      </c>
      <c r="C442" s="2">
        <f>RSI!I442</f>
        <v>58.570476989792354</v>
      </c>
      <c r="D442" s="2">
        <f>MACD!E442</f>
        <v>-6.2215303911525854E-3</v>
      </c>
      <c r="E442" s="2">
        <f>MACD!F442</f>
        <v>-3.2133564101916139E-3</v>
      </c>
      <c r="F442" s="2">
        <f>'Moving Avg'!D442</f>
        <v>0.55600000000000005</v>
      </c>
      <c r="G442" s="2">
        <f>'Moving Avg'!F442</f>
        <v>0.54500000000000015</v>
      </c>
      <c r="H442" s="2">
        <f>'Moving Avg'!G442</f>
        <v>0.54319999999999968</v>
      </c>
      <c r="I442" s="2">
        <f>'Moving Avg'!H442</f>
        <v>0.57340000000000069</v>
      </c>
      <c r="J442" s="5" t="str">
        <f>OBV!F442</f>
        <v>BULLISH</v>
      </c>
      <c r="K442" s="5" t="str">
        <f>OBV!G442</f>
        <v>STRONG</v>
      </c>
      <c r="L442" s="5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0.56999999999999995</v>
      </c>
      <c r="C443" s="2">
        <f>RSI!I443</f>
        <v>63.044987061343733</v>
      </c>
      <c r="D443" s="2">
        <f>MACD!E443</f>
        <v>-6.4227137039055693E-3</v>
      </c>
      <c r="E443" s="2">
        <f>MACD!F443</f>
        <v>-3.8552278689344055E-3</v>
      </c>
      <c r="F443" s="2">
        <f>'Moving Avg'!D443</f>
        <v>0.56200000000000006</v>
      </c>
      <c r="G443" s="2">
        <f>'Moving Avg'!F443</f>
        <v>0.54650000000000021</v>
      </c>
      <c r="H443" s="2">
        <f>'Moving Avg'!G443</f>
        <v>0.54379999999999962</v>
      </c>
      <c r="I443" s="2">
        <f>'Moving Avg'!H443</f>
        <v>0.5732500000000007</v>
      </c>
      <c r="J443" s="5" t="str">
        <f>OBV!F443</f>
        <v>BULLISH</v>
      </c>
      <c r="K443" s="5" t="str">
        <f>OBV!G443</f>
        <v>STRONG</v>
      </c>
      <c r="L443" s="5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0.56999999999999995</v>
      </c>
      <c r="C444" s="2">
        <f>RSI!I444</f>
        <v>63.04498706134374</v>
      </c>
      <c r="D444" s="2">
        <f>MACD!E444</f>
        <v>-8.273524405305821E-3</v>
      </c>
      <c r="E444" s="2">
        <f>MACD!F444</f>
        <v>-4.7388871762086889E-3</v>
      </c>
      <c r="F444" s="2">
        <f>'Moving Avg'!D444</f>
        <v>0.56399999999999995</v>
      </c>
      <c r="G444" s="2">
        <f>'Moving Avg'!F444</f>
        <v>0.54800000000000015</v>
      </c>
      <c r="H444" s="2">
        <f>'Moving Avg'!G444</f>
        <v>0.54419999999999968</v>
      </c>
      <c r="I444" s="2">
        <f>'Moving Avg'!H444</f>
        <v>0.57305000000000073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0.56999999999999995</v>
      </c>
      <c r="C445" s="2">
        <f>RSI!I445</f>
        <v>63.04498706134374</v>
      </c>
      <c r="D445" s="2">
        <f>MACD!E445</f>
        <v>-8.432723394661501E-3</v>
      </c>
      <c r="E445" s="2">
        <f>MACD!F445</f>
        <v>-5.4776544198992519E-3</v>
      </c>
      <c r="F445" s="2">
        <f>'Moving Avg'!D445</f>
        <v>0.56599999999999995</v>
      </c>
      <c r="G445" s="2">
        <f>'Moving Avg'!F445</f>
        <v>0.54900000000000015</v>
      </c>
      <c r="H445" s="2">
        <f>'Moving Avg'!G445</f>
        <v>0.54459999999999964</v>
      </c>
      <c r="I445" s="2">
        <f>'Moving Avg'!H445</f>
        <v>0.57290000000000063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0.56999999999999995</v>
      </c>
      <c r="C446" s="2">
        <f>RSI!I446</f>
        <v>63.044987061343747</v>
      </c>
      <c r="D446" s="2">
        <f>MACD!E446</f>
        <v>-1.0227734302052149E-2</v>
      </c>
      <c r="E446" s="2">
        <f>MACD!F446</f>
        <v>-6.4276703963298317E-3</v>
      </c>
      <c r="F446" s="2">
        <f>'Moving Avg'!D446</f>
        <v>0.56799999999999984</v>
      </c>
      <c r="G446" s="2">
        <f>'Moving Avg'!F446</f>
        <v>0.55050000000000021</v>
      </c>
      <c r="H446" s="2">
        <f>'Moving Avg'!G446</f>
        <v>0.54519999999999968</v>
      </c>
      <c r="I446" s="2">
        <f>'Moving Avg'!H446</f>
        <v>0.57275000000000065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0.56999999999999995</v>
      </c>
      <c r="C447" s="2">
        <f>RSI!I447</f>
        <v>63.044987061343747</v>
      </c>
      <c r="D447" s="2">
        <f>MACD!E447</f>
        <v>-1.3397868382747924E-2</v>
      </c>
      <c r="E447" s="2">
        <f>MACD!F447</f>
        <v>-7.8217099936134515E-3</v>
      </c>
      <c r="F447" s="2">
        <f>'Moving Avg'!D447</f>
        <v>0.56999999999999995</v>
      </c>
      <c r="G447" s="2">
        <f>'Moving Avg'!F447</f>
        <v>0.55200000000000016</v>
      </c>
      <c r="H447" s="2">
        <f>'Moving Avg'!G447</f>
        <v>0.54599999999999971</v>
      </c>
      <c r="I447" s="2">
        <f>'Moving Avg'!H447</f>
        <v>0.57255000000000056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0.56999999999999995</v>
      </c>
      <c r="C448" s="2">
        <f>RSI!I448</f>
        <v>63.044987061343747</v>
      </c>
      <c r="D448" s="2">
        <f>MACD!E448</f>
        <v>-1.4646288321951251E-2</v>
      </c>
      <c r="E448" s="2">
        <f>MACD!F448</f>
        <v>-9.1866256592810121E-3</v>
      </c>
      <c r="F448" s="2">
        <f>'Moving Avg'!D448</f>
        <v>0.56999999999999995</v>
      </c>
      <c r="G448" s="2">
        <f>'Moving Avg'!F448</f>
        <v>0.55300000000000016</v>
      </c>
      <c r="H448" s="2">
        <f>'Moving Avg'!G448</f>
        <v>0.54639999999999977</v>
      </c>
      <c r="I448" s="2">
        <f>'Moving Avg'!H448</f>
        <v>0.57235000000000058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0.56999999999999995</v>
      </c>
      <c r="C449" s="2">
        <f>RSI!I449</f>
        <v>63.044987061343747</v>
      </c>
      <c r="D449" s="2">
        <f>MACD!E449</f>
        <v>-1.2722443108256432E-2</v>
      </c>
      <c r="E449" s="2">
        <f>MACD!F449</f>
        <v>-9.893789149076097E-3</v>
      </c>
      <c r="F449" s="2">
        <f>'Moving Avg'!D449</f>
        <v>0.56999999999999995</v>
      </c>
      <c r="G449" s="2">
        <f>'Moving Avg'!F449</f>
        <v>0.55450000000000021</v>
      </c>
      <c r="H449" s="2">
        <f>'Moving Avg'!G449</f>
        <v>0.54679999999999973</v>
      </c>
      <c r="I449" s="2">
        <f>'Moving Avg'!H449</f>
        <v>0.57215000000000049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0.56999999999999995</v>
      </c>
      <c r="C450" s="2">
        <f>RSI!I450</f>
        <v>63.044987061343733</v>
      </c>
      <c r="D450" s="2">
        <f>MACD!E450</f>
        <v>-1.118413197948398E-2</v>
      </c>
      <c r="E450" s="2">
        <f>MACD!F450</f>
        <v>-1.0151857715157673E-2</v>
      </c>
      <c r="F450" s="2">
        <f>'Moving Avg'!D450</f>
        <v>0.56999999999999995</v>
      </c>
      <c r="G450" s="2">
        <f>'Moving Avg'!F450</f>
        <v>0.55650000000000022</v>
      </c>
      <c r="H450" s="2">
        <f>'Moving Avg'!G450</f>
        <v>0.54739999999999978</v>
      </c>
      <c r="I450" s="2">
        <f>'Moving Avg'!H450</f>
        <v>0.57200000000000051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0.56999999999999995</v>
      </c>
      <c r="C451" s="2">
        <f>RSI!I451</f>
        <v>63.044987061343747</v>
      </c>
      <c r="D451" s="2">
        <f>MACD!E451</f>
        <v>-9.9654080811070189E-3</v>
      </c>
      <c r="E451" s="2">
        <f>MACD!F451</f>
        <v>-1.0114567788347543E-2</v>
      </c>
      <c r="F451" s="2">
        <f>'Moving Avg'!D451</f>
        <v>0.56999999999999995</v>
      </c>
      <c r="G451" s="2">
        <f>'Moving Avg'!F451</f>
        <v>0.55800000000000016</v>
      </c>
      <c r="H451" s="2">
        <f>'Moving Avg'!G451</f>
        <v>0.54779999999999984</v>
      </c>
      <c r="I451" s="2">
        <f>'Moving Avg'!H451</f>
        <v>0.57180000000000053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</row>
    <row r="452" spans="1:12" ht="13.5" x14ac:dyDescent="0.25">
      <c r="A452" s="3">
        <f>RSI!A452</f>
        <v>42962</v>
      </c>
      <c r="B452" s="2">
        <f>RSI!B452</f>
        <v>0.56000000000000005</v>
      </c>
      <c r="C452" s="2">
        <f>RSI!I452</f>
        <v>52.084993032641208</v>
      </c>
      <c r="D452" s="2">
        <f>MACD!E452</f>
        <v>-8.270220889146529E-3</v>
      </c>
      <c r="E452" s="2">
        <f>MACD!F452</f>
        <v>-9.7456984085073396E-3</v>
      </c>
      <c r="F452" s="2">
        <f>'Moving Avg'!D452</f>
        <v>0.56799999999999995</v>
      </c>
      <c r="G452" s="2">
        <f>'Moving Avg'!F452</f>
        <v>0.55900000000000016</v>
      </c>
      <c r="H452" s="2">
        <f>'Moving Avg'!G452</f>
        <v>0.54819999999999991</v>
      </c>
      <c r="I452" s="2">
        <f>'Moving Avg'!H452</f>
        <v>0.57150000000000045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</row>
    <row r="453" spans="1:12" ht="13.5" x14ac:dyDescent="0.25">
      <c r="A453" s="3">
        <f>RSI!A453</f>
        <v>42963</v>
      </c>
      <c r="B453" s="2">
        <f>RSI!B453</f>
        <v>0.56000000000000005</v>
      </c>
      <c r="C453" s="2">
        <f>RSI!I453</f>
        <v>52.084993032641208</v>
      </c>
      <c r="D453" s="2">
        <f>MACD!E453</f>
        <v>-5.3093737058254042E-3</v>
      </c>
      <c r="E453" s="2">
        <f>MACD!F453</f>
        <v>-8.8584334679709525E-3</v>
      </c>
      <c r="F453" s="2">
        <f>'Moving Avg'!D453</f>
        <v>0.56600000000000006</v>
      </c>
      <c r="G453" s="2">
        <f>'Moving Avg'!F453</f>
        <v>0.55950000000000022</v>
      </c>
      <c r="H453" s="2">
        <f>'Moving Avg'!G453</f>
        <v>0.54839999999999978</v>
      </c>
      <c r="I453" s="2">
        <f>'Moving Avg'!H453</f>
        <v>0.5712000000000006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0.56000000000000005</v>
      </c>
      <c r="C454" s="2">
        <f>RSI!I454</f>
        <v>52.084993032641208</v>
      </c>
      <c r="D454" s="2">
        <f>MACD!E454</f>
        <v>-2.815155841903394E-3</v>
      </c>
      <c r="E454" s="2">
        <f>MACD!F454</f>
        <v>-7.6497779427574407E-3</v>
      </c>
      <c r="F454" s="2">
        <f>'Moving Avg'!D454</f>
        <v>0.56399999999999995</v>
      </c>
      <c r="G454" s="2">
        <f>'Moving Avg'!F454</f>
        <v>0.56050000000000022</v>
      </c>
      <c r="H454" s="2">
        <f>'Moving Avg'!G454</f>
        <v>0.54859999999999975</v>
      </c>
      <c r="I454" s="2">
        <f>'Moving Avg'!H454</f>
        <v>0.57085000000000052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0.56000000000000005</v>
      </c>
      <c r="C455" s="2">
        <f>RSI!I455</f>
        <v>52.084993032641208</v>
      </c>
      <c r="D455" s="2">
        <f>MACD!E455</f>
        <v>-7.1495488479189628E-4</v>
      </c>
      <c r="E455" s="2">
        <f>MACD!F455</f>
        <v>-6.2628133311643328E-3</v>
      </c>
      <c r="F455" s="2">
        <f>'Moving Avg'!D455</f>
        <v>0.56200000000000006</v>
      </c>
      <c r="G455" s="2">
        <f>'Moving Avg'!F455</f>
        <v>0.56100000000000017</v>
      </c>
      <c r="H455" s="2">
        <f>'Moving Avg'!G455</f>
        <v>0.54879999999999973</v>
      </c>
      <c r="I455" s="2">
        <f>'Moving Avg'!H455</f>
        <v>0.57035000000000058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0.55000000000000004</v>
      </c>
      <c r="C456" s="2">
        <f>RSI!I456</f>
        <v>42.214107736040695</v>
      </c>
      <c r="D456" s="2">
        <f>MACD!E456</f>
        <v>1.793350194253307E-3</v>
      </c>
      <c r="E456" s="2">
        <f>MACD!F456</f>
        <v>-4.651580626080805E-3</v>
      </c>
      <c r="F456" s="2">
        <f>'Moving Avg'!D456</f>
        <v>0.55800000000000005</v>
      </c>
      <c r="G456" s="2">
        <f>'Moving Avg'!F456</f>
        <v>0.56150000000000022</v>
      </c>
      <c r="H456" s="2">
        <f>'Moving Avg'!G456</f>
        <v>0.54879999999999984</v>
      </c>
      <c r="I456" s="2">
        <f>'Moving Avg'!H456</f>
        <v>0.56985000000000052</v>
      </c>
      <c r="J456" s="5" t="str">
        <f>OBV!F456</f>
        <v>BEARISH</v>
      </c>
      <c r="K456" s="5" t="str">
        <f>OBV!G456</f>
        <v>WEAK</v>
      </c>
      <c r="L456" s="5" t="str">
        <f>OBV!H456</f>
        <v>CONFIRMED BEARISH</v>
      </c>
    </row>
    <row r="457" spans="1:12" ht="13.5" x14ac:dyDescent="0.25">
      <c r="A457" s="3">
        <f>RSI!A457</f>
        <v>42969</v>
      </c>
      <c r="B457" s="2">
        <f>RSI!B457</f>
        <v>0.54</v>
      </c>
      <c r="C457" s="2">
        <f>RSI!I457</f>
        <v>35.058842301629753</v>
      </c>
      <c r="D457" s="2">
        <f>MACD!E457</f>
        <v>4.7067704106645847E-3</v>
      </c>
      <c r="E457" s="2">
        <f>MACD!F457</f>
        <v>-2.7799104187317273E-3</v>
      </c>
      <c r="F457" s="2">
        <f>'Moving Avg'!D457</f>
        <v>0.55400000000000005</v>
      </c>
      <c r="G457" s="2">
        <f>'Moving Avg'!F457</f>
        <v>0.56200000000000028</v>
      </c>
      <c r="H457" s="2">
        <f>'Moving Avg'!G457</f>
        <v>0.54859999999999975</v>
      </c>
      <c r="I457" s="2">
        <f>'Moving Avg'!H457</f>
        <v>0.56930000000000058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0.53</v>
      </c>
      <c r="C458" s="2">
        <f>RSI!I458</f>
        <v>29.647121827700502</v>
      </c>
      <c r="D458" s="2">
        <f>MACD!E458</f>
        <v>8.0183472706943926E-3</v>
      </c>
      <c r="E458" s="2">
        <f>MACD!F458</f>
        <v>-6.2025888084650321E-4</v>
      </c>
      <c r="F458" s="2">
        <f>'Moving Avg'!D458</f>
        <v>0.54800000000000004</v>
      </c>
      <c r="G458" s="2">
        <f>'Moving Avg'!F458</f>
        <v>0.56150000000000011</v>
      </c>
      <c r="H458" s="2">
        <f>'Moving Avg'!G458</f>
        <v>0.54839999999999978</v>
      </c>
      <c r="I458" s="2">
        <f>'Moving Avg'!H458</f>
        <v>0.56875000000000064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0.54</v>
      </c>
      <c r="C459" s="2">
        <f>RSI!I459</f>
        <v>39.675212844897118</v>
      </c>
      <c r="D459" s="2">
        <f>MACD!E459</f>
        <v>1.0236610083872222E-2</v>
      </c>
      <c r="E459" s="2">
        <f>MACD!F459</f>
        <v>1.5511149120972421E-3</v>
      </c>
      <c r="F459" s="2">
        <f>'Moving Avg'!D459</f>
        <v>0.54400000000000004</v>
      </c>
      <c r="G459" s="2">
        <f>'Moving Avg'!F459</f>
        <v>0.56050000000000022</v>
      </c>
      <c r="H459" s="2">
        <f>'Moving Avg'!G459</f>
        <v>0.54839999999999978</v>
      </c>
      <c r="I459" s="2">
        <f>'Moving Avg'!H459</f>
        <v>0.56830000000000069</v>
      </c>
      <c r="J459" s="5" t="str">
        <f>OBV!F459</f>
        <v>BEARISH</v>
      </c>
      <c r="K459" s="5" t="str">
        <f>OBV!G459</f>
        <v>WEAK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0.54</v>
      </c>
      <c r="C460" s="2">
        <f>RSI!I460</f>
        <v>39.675212844897118</v>
      </c>
      <c r="D460" s="2">
        <f>MACD!E460</f>
        <v>1.2199789096089875E-2</v>
      </c>
      <c r="E460" s="2">
        <f>MACD!F460</f>
        <v>3.6808497488957691E-3</v>
      </c>
      <c r="F460" s="2">
        <f>'Moving Avg'!D460</f>
        <v>0.54</v>
      </c>
      <c r="G460" s="2">
        <f>'Moving Avg'!F460</f>
        <v>0.55950000000000011</v>
      </c>
      <c r="H460" s="2">
        <f>'Moving Avg'!G460</f>
        <v>0.54839999999999989</v>
      </c>
      <c r="I460" s="2">
        <f>'Moving Avg'!H460</f>
        <v>0.56785000000000063</v>
      </c>
      <c r="J460" s="5" t="str">
        <f>OBV!F460</f>
        <v>BEARISH</v>
      </c>
      <c r="K460" s="5" t="str">
        <f>OBV!G460</f>
        <v>WEAK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0.53</v>
      </c>
      <c r="C461" s="2">
        <f>RSI!I461</f>
        <v>34.046843167049815</v>
      </c>
      <c r="D461" s="2">
        <f>MACD!E461</f>
        <v>1.4681484457843563E-2</v>
      </c>
      <c r="E461" s="2">
        <f>MACD!F461</f>
        <v>5.8809766906853279E-3</v>
      </c>
      <c r="F461" s="2">
        <f>'Moving Avg'!D461</f>
        <v>0.53600000000000014</v>
      </c>
      <c r="G461" s="2">
        <f>'Moving Avg'!F461</f>
        <v>0.55800000000000005</v>
      </c>
      <c r="H461" s="2">
        <f>'Moving Avg'!G461</f>
        <v>0.54819999999999991</v>
      </c>
      <c r="I461" s="2">
        <f>'Moving Avg'!H461</f>
        <v>0.56735000000000069</v>
      </c>
      <c r="J461" s="5" t="str">
        <f>OBV!F461</f>
        <v>BULLISH</v>
      </c>
      <c r="K461" s="5" t="str">
        <f>OBV!G461</f>
        <v>NEUTRAL</v>
      </c>
      <c r="L461" s="5" t="str">
        <f>OBV!H461</f>
        <v>BULLISH DIVERGENCE</v>
      </c>
    </row>
    <row r="462" spans="1:12" ht="13.5" x14ac:dyDescent="0.25">
      <c r="A462" s="3">
        <f>RSI!A462</f>
        <v>42976</v>
      </c>
      <c r="B462" s="2">
        <f>RSI!B462</f>
        <v>0.54</v>
      </c>
      <c r="C462" s="2">
        <f>RSI!I462</f>
        <v>42.787410758842988</v>
      </c>
      <c r="D462" s="2">
        <f>MACD!E462</f>
        <v>1.4635160488187804E-2</v>
      </c>
      <c r="E462" s="2">
        <f>MACD!F462</f>
        <v>7.6318134501858238E-3</v>
      </c>
      <c r="F462" s="2">
        <f>'Moving Avg'!D462</f>
        <v>0.53600000000000003</v>
      </c>
      <c r="G462" s="2">
        <f>'Moving Avg'!F462</f>
        <v>0.55700000000000005</v>
      </c>
      <c r="H462" s="2">
        <f>'Moving Avg'!G462</f>
        <v>0.54820000000000002</v>
      </c>
      <c r="I462" s="2">
        <f>'Moving Avg'!H462</f>
        <v>0.56685000000000074</v>
      </c>
      <c r="J462" s="5" t="str">
        <f>OBV!F462</f>
        <v>BULLISH</v>
      </c>
      <c r="K462" s="5" t="str">
        <f>OBV!G462</f>
        <v>NEUTRAL</v>
      </c>
      <c r="L462" s="5" t="str">
        <f>OBV!H462</f>
        <v>NEUTRAL</v>
      </c>
    </row>
    <row r="463" spans="1:12" ht="13.5" x14ac:dyDescent="0.25">
      <c r="A463" s="3">
        <f>RSI!A463</f>
        <v>42977</v>
      </c>
      <c r="B463" s="2">
        <f>RSI!B463</f>
        <v>0.54</v>
      </c>
      <c r="C463" s="2">
        <f>RSI!I463</f>
        <v>42.787410758842988</v>
      </c>
      <c r="D463" s="2">
        <f>MACD!E463</f>
        <v>1.4660004551982464E-2</v>
      </c>
      <c r="E463" s="2">
        <f>MACD!F463</f>
        <v>9.0374516705451526E-3</v>
      </c>
      <c r="F463" s="2">
        <f>'Moving Avg'!D463</f>
        <v>0.53800000000000003</v>
      </c>
      <c r="G463" s="2">
        <f>'Moving Avg'!F463</f>
        <v>0.55549999999999999</v>
      </c>
      <c r="H463" s="2">
        <f>'Moving Avg'!G463</f>
        <v>0.54819999999999991</v>
      </c>
      <c r="I463" s="2">
        <f>'Moving Avg'!H463</f>
        <v>0.56640000000000068</v>
      </c>
      <c r="J463" s="5" t="str">
        <f>OBV!F463</f>
        <v>BULLISH</v>
      </c>
      <c r="K463" s="5" t="str">
        <f>OBV!G463</f>
        <v>NEUTRAL</v>
      </c>
      <c r="L463" s="5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0.53</v>
      </c>
      <c r="C464" s="2">
        <f>RSI!I464</f>
        <v>37.087125512545413</v>
      </c>
      <c r="D464" s="2">
        <f>MACD!E464</f>
        <v>1.5481064664049859E-2</v>
      </c>
      <c r="E464" s="2">
        <f>MACD!F464</f>
        <v>1.0326174269246095E-2</v>
      </c>
      <c r="F464" s="2">
        <f>'Moving Avg'!D464</f>
        <v>0.53600000000000014</v>
      </c>
      <c r="G464" s="2">
        <f>'Moving Avg'!F464</f>
        <v>0.55349999999999988</v>
      </c>
      <c r="H464" s="2">
        <f>'Moving Avg'!G464</f>
        <v>0.54799999999999993</v>
      </c>
      <c r="I464" s="2">
        <f>'Moving Avg'!H464</f>
        <v>0.56590000000000074</v>
      </c>
      <c r="J464" s="5" t="str">
        <f>OBV!F464</f>
        <v>BEARISH</v>
      </c>
      <c r="K464" s="5" t="str">
        <f>OBV!G464</f>
        <v>WEAK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0.54</v>
      </c>
      <c r="C465" s="2">
        <f>RSI!I465</f>
        <v>44.980805143284201</v>
      </c>
      <c r="D465" s="2">
        <f>MACD!E465</f>
        <v>1.5549062590438201E-2</v>
      </c>
      <c r="E465" s="2">
        <f>MACD!F465</f>
        <v>1.1370751933484517E-2</v>
      </c>
      <c r="F465" s="2">
        <f>'Moving Avg'!D465</f>
        <v>0.53600000000000003</v>
      </c>
      <c r="G465" s="2">
        <f>'Moving Avg'!F465</f>
        <v>0.55199999999999994</v>
      </c>
      <c r="H465" s="2">
        <f>'Moving Avg'!G465</f>
        <v>0.54799999999999993</v>
      </c>
      <c r="I465" s="2">
        <f>'Moving Avg'!H465</f>
        <v>0.56540000000000079</v>
      </c>
      <c r="J465" s="5" t="str">
        <f>OBV!F465</f>
        <v>BEARISH</v>
      </c>
      <c r="K465" s="5" t="str">
        <f>OBV!G465</f>
        <v>WEAK</v>
      </c>
      <c r="L465" s="5" t="str">
        <f>OBV!H465</f>
        <v>NEUTRAL</v>
      </c>
    </row>
    <row r="466" spans="1:12" ht="13.5" x14ac:dyDescent="0.25">
      <c r="A466" s="3">
        <f>RSI!A466</f>
        <v>42983</v>
      </c>
      <c r="B466" s="2">
        <f>RSI!B466</f>
        <v>0.54</v>
      </c>
      <c r="C466" s="2">
        <f>RSI!I466</f>
        <v>44.980805143284208</v>
      </c>
      <c r="D466" s="2">
        <f>MACD!E466</f>
        <v>1.4114598714070725E-2</v>
      </c>
      <c r="E466" s="2">
        <f>MACD!F466</f>
        <v>1.191952128960176E-2</v>
      </c>
      <c r="F466" s="2">
        <f>'Moving Avg'!D466</f>
        <v>0.53800000000000003</v>
      </c>
      <c r="G466" s="2">
        <f>'Moving Avg'!F466</f>
        <v>0.55049999999999988</v>
      </c>
      <c r="H466" s="2">
        <f>'Moving Avg'!G466</f>
        <v>0.54799999999999993</v>
      </c>
      <c r="I466" s="2">
        <f>'Moving Avg'!H466</f>
        <v>0.56490000000000085</v>
      </c>
      <c r="J466" s="5" t="str">
        <f>OBV!F466</f>
        <v>BEARISH</v>
      </c>
      <c r="K466" s="5" t="str">
        <f>OBV!G466</f>
        <v>WEAK</v>
      </c>
      <c r="L466" s="5" t="str">
        <f>OBV!H466</f>
        <v>BEARISH DIVERGENCE</v>
      </c>
    </row>
    <row r="467" spans="1:12" ht="13.5" x14ac:dyDescent="0.25">
      <c r="A467" s="3">
        <f>RSI!A467</f>
        <v>42984</v>
      </c>
      <c r="B467" s="2">
        <f>RSI!B467</f>
        <v>0.54</v>
      </c>
      <c r="C467" s="2">
        <f>RSI!I467</f>
        <v>44.980805143284201</v>
      </c>
      <c r="D467" s="2">
        <f>MACD!E467</f>
        <v>1.1405379452368858E-2</v>
      </c>
      <c r="E467" s="2">
        <f>MACD!F467</f>
        <v>1.1816692922155181E-2</v>
      </c>
      <c r="F467" s="2">
        <f>'Moving Avg'!D467</f>
        <v>0.53800000000000003</v>
      </c>
      <c r="G467" s="2">
        <f>'Moving Avg'!F467</f>
        <v>0.54899999999999982</v>
      </c>
      <c r="H467" s="2">
        <f>'Moving Avg'!G467</f>
        <v>0.54799999999999993</v>
      </c>
      <c r="I467" s="2">
        <f>'Moving Avg'!H467</f>
        <v>0.56440000000000079</v>
      </c>
      <c r="J467" s="5" t="str">
        <f>OBV!F467</f>
        <v>BEARISH</v>
      </c>
      <c r="K467" s="5" t="str">
        <f>OBV!G467</f>
        <v>WEAK</v>
      </c>
      <c r="L467" s="5" t="str">
        <f>OBV!H467</f>
        <v>NEUTRAL</v>
      </c>
    </row>
    <row r="468" spans="1:12" ht="13.5" x14ac:dyDescent="0.25">
      <c r="A468" s="3">
        <f>RSI!A468</f>
        <v>42985</v>
      </c>
      <c r="B468" s="2">
        <f>RSI!B468</f>
        <v>0.54</v>
      </c>
      <c r="C468" s="2">
        <f>RSI!I468</f>
        <v>44.980805143284208</v>
      </c>
      <c r="D468" s="2">
        <f>MACD!E468</f>
        <v>7.6143343960227705E-3</v>
      </c>
      <c r="E468" s="2">
        <f>MACD!F468</f>
        <v>1.0976221216928699E-2</v>
      </c>
      <c r="F468" s="2">
        <f>'Moving Avg'!D468</f>
        <v>0.53800000000000003</v>
      </c>
      <c r="G468" s="2">
        <f>'Moving Avg'!F468</f>
        <v>0.54749999999999999</v>
      </c>
      <c r="H468" s="2">
        <f>'Moving Avg'!G468</f>
        <v>0.54799999999999993</v>
      </c>
      <c r="I468" s="2">
        <f>'Moving Avg'!H468</f>
        <v>0.56390000000000073</v>
      </c>
      <c r="J468" s="5" t="str">
        <f>OBV!F468</f>
        <v>BEARISH</v>
      </c>
      <c r="K468" s="5" t="str">
        <f>OBV!G468</f>
        <v>WEAK</v>
      </c>
      <c r="L468" s="5" t="str">
        <f>OBV!H468</f>
        <v>NEUTRAL</v>
      </c>
    </row>
    <row r="469" spans="1:12" ht="13.5" x14ac:dyDescent="0.25">
      <c r="A469" s="3">
        <f>RSI!A469</f>
        <v>42986</v>
      </c>
      <c r="B469" s="2">
        <f>RSI!B469</f>
        <v>0.54</v>
      </c>
      <c r="C469" s="2">
        <f>RSI!I469</f>
        <v>44.980805143284208</v>
      </c>
      <c r="D469" s="2">
        <f>MACD!E469</f>
        <v>5.9818707832612894E-3</v>
      </c>
      <c r="E469" s="2">
        <f>MACD!F469</f>
        <v>9.9773511301952181E-3</v>
      </c>
      <c r="F469" s="2">
        <f>'Moving Avg'!D469</f>
        <v>0.54</v>
      </c>
      <c r="G469" s="2">
        <f>'Moving Avg'!F469</f>
        <v>0.54599999999999993</v>
      </c>
      <c r="H469" s="2">
        <f>'Moving Avg'!G469</f>
        <v>0.54839999999999989</v>
      </c>
      <c r="I469" s="2">
        <f>'Moving Avg'!H469</f>
        <v>0.56340000000000068</v>
      </c>
      <c r="J469" s="5" t="str">
        <f>OBV!F469</f>
        <v>BULLISH</v>
      </c>
      <c r="K469" s="5" t="str">
        <f>OBV!G469</f>
        <v>NEUTRAL</v>
      </c>
      <c r="L469" s="5" t="str">
        <f>OBV!H469</f>
        <v>CONFIRMED BULLISH</v>
      </c>
    </row>
    <row r="470" spans="1:12" ht="13.5" x14ac:dyDescent="0.25">
      <c r="A470" s="3">
        <f>RSI!A470</f>
        <v>42989</v>
      </c>
      <c r="B470" s="2">
        <f>RSI!B470</f>
        <v>0.55000000000000004</v>
      </c>
      <c r="C470" s="2">
        <f>RSI!I470</f>
        <v>53.44242872128676</v>
      </c>
      <c r="D470" s="2">
        <f>MACD!E470</f>
        <v>3.8939648669010785E-3</v>
      </c>
      <c r="E470" s="2">
        <f>MACD!F470</f>
        <v>8.7606738775363908E-3</v>
      </c>
      <c r="F470" s="2">
        <f>'Moving Avg'!D470</f>
        <v>0.54200000000000004</v>
      </c>
      <c r="G470" s="2">
        <f>'Moving Avg'!F470</f>
        <v>0.54499999999999993</v>
      </c>
      <c r="H470" s="2">
        <f>'Moving Avg'!G470</f>
        <v>0.54879999999999995</v>
      </c>
      <c r="I470" s="2">
        <f>'Moving Avg'!H470</f>
        <v>0.56305000000000061</v>
      </c>
      <c r="J470" s="5" t="str">
        <f>OBV!F470</f>
        <v>BULLISH</v>
      </c>
      <c r="K470" s="5" t="str">
        <f>OBV!G470</f>
        <v>NEUTRAL</v>
      </c>
      <c r="L470" s="5" t="str">
        <f>OBV!H470</f>
        <v>CONFIRMED BULLISH</v>
      </c>
    </row>
    <row r="471" spans="1:12" ht="13.5" x14ac:dyDescent="0.25">
      <c r="A471" s="3">
        <f>RSI!A471</f>
        <v>42990</v>
      </c>
      <c r="B471" s="2">
        <f>RSI!B471</f>
        <v>0.55000000000000004</v>
      </c>
      <c r="C471" s="2">
        <f>RSI!I471</f>
        <v>53.44242872128676</v>
      </c>
      <c r="D471" s="2">
        <f>MACD!E471</f>
        <v>5.6134382283645756E-4</v>
      </c>
      <c r="E471" s="2">
        <f>MACD!F471</f>
        <v>7.1208078665964047E-3</v>
      </c>
      <c r="F471" s="2">
        <f>'Moving Avg'!D471</f>
        <v>0.54399999999999993</v>
      </c>
      <c r="G471" s="2">
        <f>'Moving Avg'!F471</f>
        <v>0.54399999999999993</v>
      </c>
      <c r="H471" s="2">
        <f>'Moving Avg'!G471</f>
        <v>0.54899999999999993</v>
      </c>
      <c r="I471" s="2">
        <f>'Moving Avg'!H471</f>
        <v>0.56275000000000053</v>
      </c>
      <c r="J471" s="5" t="str">
        <f>OBV!F471</f>
        <v>BULLISH</v>
      </c>
      <c r="K471" s="5" t="str">
        <f>OBV!G471</f>
        <v>NEUTRAL</v>
      </c>
      <c r="L471" s="5" t="str">
        <f>OBV!H471</f>
        <v>CONFIRMED BULLISH</v>
      </c>
    </row>
    <row r="472" spans="1:12" ht="13.5" x14ac:dyDescent="0.25">
      <c r="A472" s="3">
        <f>RSI!A472</f>
        <v>42991</v>
      </c>
      <c r="B472" s="2">
        <f>RSI!B472</f>
        <v>0.55000000000000004</v>
      </c>
      <c r="C472" s="2">
        <f>RSI!I472</f>
        <v>53.44242872128676</v>
      </c>
      <c r="D472" s="2">
        <f>MACD!E472</f>
        <v>-7.4553983075076324E-4</v>
      </c>
      <c r="E472" s="2">
        <f>MACD!F472</f>
        <v>5.5475383271269716E-3</v>
      </c>
      <c r="F472" s="2">
        <f>'Moving Avg'!D472</f>
        <v>0.54600000000000004</v>
      </c>
      <c r="G472" s="2">
        <f>'Moving Avg'!F472</f>
        <v>0.54350000000000009</v>
      </c>
      <c r="H472" s="2">
        <f>'Moving Avg'!G472</f>
        <v>0.54919999999999991</v>
      </c>
      <c r="I472" s="2">
        <f>'Moving Avg'!H472</f>
        <v>0.56240000000000057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</row>
    <row r="473" spans="1:12" ht="13.5" x14ac:dyDescent="0.25">
      <c r="A473" s="3">
        <f>RSI!A473</f>
        <v>42992</v>
      </c>
      <c r="B473" s="2">
        <f>RSI!B473</f>
        <v>0.55000000000000004</v>
      </c>
      <c r="C473" s="2">
        <f>RSI!I473</f>
        <v>53.442428721286753</v>
      </c>
      <c r="D473" s="2">
        <f>MACD!E473</f>
        <v>-1.8749154587094363E-3</v>
      </c>
      <c r="E473" s="2">
        <f>MACD!F473</f>
        <v>4.0630475699596899E-3</v>
      </c>
      <c r="F473" s="2">
        <f>'Moving Avg'!D473</f>
        <v>0.54800000000000004</v>
      </c>
      <c r="G473" s="2">
        <f>'Moving Avg'!F473</f>
        <v>0.54300000000000015</v>
      </c>
      <c r="H473" s="2">
        <f>'Moving Avg'!G473</f>
        <v>0.5494</v>
      </c>
      <c r="I473" s="2">
        <f>'Moving Avg'!H473</f>
        <v>0.5620000000000005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</row>
    <row r="474" spans="1:12" ht="13.5" x14ac:dyDescent="0.25">
      <c r="A474" s="3">
        <f>RSI!A474</f>
        <v>42993</v>
      </c>
      <c r="B474" s="2">
        <f>RSI!B474</f>
        <v>0.55000000000000004</v>
      </c>
      <c r="C474" s="2">
        <f>RSI!I474</f>
        <v>53.44242872128676</v>
      </c>
      <c r="D474" s="2">
        <f>MACD!E474</f>
        <v>-4.3908090081503648E-3</v>
      </c>
      <c r="E474" s="2">
        <f>MACD!F474</f>
        <v>2.3722762543376789E-3</v>
      </c>
      <c r="F474" s="2">
        <f>'Moving Avg'!D474</f>
        <v>0.55000000000000004</v>
      </c>
      <c r="G474" s="2">
        <f>'Moving Avg'!F474</f>
        <v>0.5425000000000002</v>
      </c>
      <c r="H474" s="2">
        <f>'Moving Avg'!G474</f>
        <v>0.54959999999999998</v>
      </c>
      <c r="I474" s="2">
        <f>'Moving Avg'!H474</f>
        <v>0.56165000000000054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</row>
    <row r="475" spans="1:12" ht="13.5" x14ac:dyDescent="0.25">
      <c r="A475" s="3">
        <f>RSI!A475</f>
        <v>42996</v>
      </c>
      <c r="B475" s="2">
        <f>RSI!B475</f>
        <v>0.54</v>
      </c>
      <c r="C475" s="2">
        <f>RSI!I475</f>
        <v>43.705921889780704</v>
      </c>
      <c r="D475" s="2">
        <f>MACD!E475</f>
        <v>-4.2606309171637768E-3</v>
      </c>
      <c r="E475" s="2">
        <f>MACD!F475</f>
        <v>1.0456948200373878E-3</v>
      </c>
      <c r="F475" s="2">
        <f>'Moving Avg'!D475</f>
        <v>0.54800000000000004</v>
      </c>
      <c r="G475" s="2">
        <f>'Moving Avg'!F475</f>
        <v>0.54150000000000031</v>
      </c>
      <c r="H475" s="2">
        <f>'Moving Avg'!G475</f>
        <v>0.5494</v>
      </c>
      <c r="I475" s="2">
        <f>'Moving Avg'!H475</f>
        <v>0.56125000000000047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0.54</v>
      </c>
      <c r="C476" s="2">
        <f>RSI!I476</f>
        <v>43.705921889780711</v>
      </c>
      <c r="D476" s="2">
        <f>MACD!E476</f>
        <v>-4.110085336850422E-3</v>
      </c>
      <c r="E476" s="2">
        <f>MACD!F476</f>
        <v>1.4538788659825843E-5</v>
      </c>
      <c r="F476" s="2">
        <f>'Moving Avg'!D476</f>
        <v>0.54600000000000004</v>
      </c>
      <c r="G476" s="2">
        <f>'Moving Avg'!F476</f>
        <v>0.54100000000000015</v>
      </c>
      <c r="H476" s="2">
        <f>'Moving Avg'!G476</f>
        <v>0.5494</v>
      </c>
      <c r="I476" s="2">
        <f>'Moving Avg'!H476</f>
        <v>0.56090000000000051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0.54</v>
      </c>
      <c r="C477" s="2">
        <f>RSI!I477</f>
        <v>43.705921889780711</v>
      </c>
      <c r="D477" s="2">
        <f>MACD!E477</f>
        <v>-3.9452979410282696E-3</v>
      </c>
      <c r="E477" s="2">
        <f>MACD!F477</f>
        <v>-7.7742855727779329E-4</v>
      </c>
      <c r="F477" s="2">
        <f>'Moving Avg'!D477</f>
        <v>0.54400000000000004</v>
      </c>
      <c r="G477" s="2">
        <f>'Moving Avg'!F477</f>
        <v>0.54100000000000004</v>
      </c>
      <c r="H477" s="2">
        <f>'Moving Avg'!G477</f>
        <v>0.5494</v>
      </c>
      <c r="I477" s="2">
        <f>'Moving Avg'!H477</f>
        <v>0.56045000000000056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0.54</v>
      </c>
      <c r="C478" s="2">
        <f>RSI!I478</f>
        <v>43.705921889780711</v>
      </c>
      <c r="D478" s="2">
        <f>MACD!E478</f>
        <v>-3.7712303466829189E-3</v>
      </c>
      <c r="E478" s="2">
        <f>MACD!F478</f>
        <v>-1.3761889151588185E-3</v>
      </c>
      <c r="F478" s="2">
        <f>'Moving Avg'!D478</f>
        <v>0.54200000000000004</v>
      </c>
      <c r="G478" s="2">
        <f>'Moving Avg'!F478</f>
        <v>0.54149999999999987</v>
      </c>
      <c r="H478" s="2">
        <f>'Moving Avg'!G478</f>
        <v>0.54920000000000013</v>
      </c>
      <c r="I478" s="2">
        <f>'Moving Avg'!H478</f>
        <v>0.55995000000000072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</row>
    <row r="479" spans="1:12" ht="13.5" x14ac:dyDescent="0.25">
      <c r="A479" s="3">
        <f>RSI!A479</f>
        <v>43003</v>
      </c>
      <c r="B479" s="2">
        <f>RSI!B479</f>
        <v>0.54</v>
      </c>
      <c r="C479" s="2">
        <f>RSI!I479</f>
        <v>43.705921889780711</v>
      </c>
      <c r="D479" s="2">
        <f>MACD!E479</f>
        <v>-3.591875617817708E-3</v>
      </c>
      <c r="E479" s="2">
        <f>MACD!F479</f>
        <v>-1.8193262556905965E-3</v>
      </c>
      <c r="F479" s="2">
        <f>'Moving Avg'!D479</f>
        <v>0.54</v>
      </c>
      <c r="G479" s="2">
        <f>'Moving Avg'!F479</f>
        <v>0.54149999999999987</v>
      </c>
      <c r="H479" s="2">
        <f>'Moving Avg'!G479</f>
        <v>0.54920000000000002</v>
      </c>
      <c r="I479" s="2">
        <f>'Moving Avg'!H479</f>
        <v>0.55950000000000066</v>
      </c>
      <c r="J479" s="5" t="str">
        <f>OBV!F479</f>
        <v>BEARISH</v>
      </c>
      <c r="K479" s="5" t="str">
        <f>OBV!G479</f>
        <v>NEUTRAL</v>
      </c>
      <c r="L479" s="5" t="str">
        <f>OBV!H479</f>
        <v>CONFIRMED BEARISH</v>
      </c>
    </row>
    <row r="480" spans="1:12" ht="13.5" x14ac:dyDescent="0.25">
      <c r="A480" s="3">
        <f>RSI!A480</f>
        <v>43004</v>
      </c>
      <c r="B480" s="2">
        <f>RSI!B480</f>
        <v>0.53</v>
      </c>
      <c r="C480" s="2">
        <f>RSI!I480</f>
        <v>34.580188786007028</v>
      </c>
      <c r="D480" s="2">
        <f>MACD!E480</f>
        <v>-1.1312201964238655E-3</v>
      </c>
      <c r="E480" s="2">
        <f>MACD!F480</f>
        <v>-1.6817050438372504E-3</v>
      </c>
      <c r="F480" s="2">
        <f>'Moving Avg'!D480</f>
        <v>0.53800000000000003</v>
      </c>
      <c r="G480" s="2">
        <f>'Moving Avg'!F480</f>
        <v>0.5409999999999997</v>
      </c>
      <c r="H480" s="2">
        <f>'Moving Avg'!G480</f>
        <v>0.54920000000000013</v>
      </c>
      <c r="I480" s="2">
        <f>'Moving Avg'!H480</f>
        <v>0.5590500000000006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</row>
    <row r="481" spans="1:12" ht="13.5" x14ac:dyDescent="0.25">
      <c r="A481" s="3">
        <f>RSI!A481</f>
        <v>43005</v>
      </c>
      <c r="B481" s="2">
        <f>RSI!B481</f>
        <v>0.53</v>
      </c>
      <c r="C481" s="2">
        <f>RSI!I481</f>
        <v>34.580188786007028</v>
      </c>
      <c r="D481" s="2">
        <f>MACD!E481</f>
        <v>1.0374553638866635E-3</v>
      </c>
      <c r="E481" s="2">
        <f>MACD!F481</f>
        <v>-1.1378729622924676E-3</v>
      </c>
      <c r="F481" s="2">
        <f>'Moving Avg'!D481</f>
        <v>0.53600000000000014</v>
      </c>
      <c r="G481" s="2">
        <f>'Moving Avg'!F481</f>
        <v>0.54099999999999981</v>
      </c>
      <c r="H481" s="2">
        <f>'Moving Avg'!G481</f>
        <v>0.54900000000000004</v>
      </c>
      <c r="I481" s="2">
        <f>'Moving Avg'!H481</f>
        <v>0.55860000000000065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</row>
    <row r="482" spans="1:12" ht="13.5" x14ac:dyDescent="0.25">
      <c r="A482" s="3">
        <f>RSI!A482</f>
        <v>43006</v>
      </c>
      <c r="B482" s="2">
        <f>RSI!B482</f>
        <v>0.53</v>
      </c>
      <c r="C482" s="2">
        <f>RSI!I482</f>
        <v>34.580188786007028</v>
      </c>
      <c r="D482" s="2">
        <f>MACD!E482</f>
        <v>2.9526575223762785E-3</v>
      </c>
      <c r="E482" s="2">
        <f>MACD!F482</f>
        <v>-3.1976686535871836E-4</v>
      </c>
      <c r="F482" s="2">
        <f>'Moving Avg'!D482</f>
        <v>0.53400000000000003</v>
      </c>
      <c r="G482" s="2">
        <f>'Moving Avg'!F482</f>
        <v>0.54049999999999987</v>
      </c>
      <c r="H482" s="2">
        <f>'Moving Avg'!G482</f>
        <v>0.54880000000000007</v>
      </c>
      <c r="I482" s="2">
        <f>'Moving Avg'!H482</f>
        <v>0.5581500000000007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0.53</v>
      </c>
      <c r="C483" s="2">
        <f>RSI!I483</f>
        <v>34.580188786007028</v>
      </c>
      <c r="D483" s="2">
        <f>MACD!E483</f>
        <v>4.6474437431601734E-3</v>
      </c>
      <c r="E483" s="2">
        <f>MACD!F483</f>
        <v>6.7367525634506008E-4</v>
      </c>
      <c r="F483" s="2">
        <f>'Moving Avg'!D483</f>
        <v>0.53200000000000003</v>
      </c>
      <c r="G483" s="2">
        <f>'Moving Avg'!F483</f>
        <v>0.53999999999999981</v>
      </c>
      <c r="H483" s="2">
        <f>'Moving Avg'!G483</f>
        <v>0.54840000000000011</v>
      </c>
      <c r="I483" s="2">
        <f>'Moving Avg'!H483</f>
        <v>0.55770000000000064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0.53</v>
      </c>
      <c r="C484" s="2">
        <f>RSI!I484</f>
        <v>34.580188786007028</v>
      </c>
      <c r="D484" s="2">
        <f>MACD!E484</f>
        <v>6.150225611373572E-3</v>
      </c>
      <c r="E484" s="2">
        <f>MACD!F484</f>
        <v>1.7689853273507626E-3</v>
      </c>
      <c r="F484" s="2">
        <f>'Moving Avg'!D484</f>
        <v>0.53</v>
      </c>
      <c r="G484" s="2">
        <f>'Moving Avg'!F484</f>
        <v>0.53999999999999981</v>
      </c>
      <c r="H484" s="2">
        <f>'Moving Avg'!G484</f>
        <v>0.54820000000000013</v>
      </c>
      <c r="I484" s="2">
        <f>'Moving Avg'!H484</f>
        <v>0.55720000000000058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0.52</v>
      </c>
      <c r="C485" s="2">
        <f>RSI!I485</f>
        <v>26.550146725081717</v>
      </c>
      <c r="D485" s="2">
        <f>MACD!E485</f>
        <v>6.6877302020095231E-3</v>
      </c>
      <c r="E485" s="2">
        <f>MACD!F485</f>
        <v>2.7527343022825147E-3</v>
      </c>
      <c r="F485" s="2">
        <f>'Moving Avg'!D485</f>
        <v>0.52800000000000002</v>
      </c>
      <c r="G485" s="2">
        <f>'Moving Avg'!F485</f>
        <v>0.53899999999999981</v>
      </c>
      <c r="H485" s="2">
        <f>'Moving Avg'!G485</f>
        <v>0.54760000000000009</v>
      </c>
      <c r="I485" s="2">
        <f>'Moving Avg'!H485</f>
        <v>0.55670000000000064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0.52</v>
      </c>
      <c r="C486" s="2">
        <f>RSI!I486</f>
        <v>26.550146725081717</v>
      </c>
      <c r="D486" s="2">
        <f>MACD!E486</f>
        <v>7.2605588106043895E-3</v>
      </c>
      <c r="E486" s="2">
        <f>MACD!F486</f>
        <v>3.6542992039468899E-3</v>
      </c>
      <c r="F486" s="2">
        <f>'Moving Avg'!D486</f>
        <v>0.52600000000000002</v>
      </c>
      <c r="G486" s="2">
        <f>'Moving Avg'!F486</f>
        <v>0.53799999999999981</v>
      </c>
      <c r="H486" s="2">
        <f>'Moving Avg'!G486</f>
        <v>0.54720000000000002</v>
      </c>
      <c r="I486" s="2">
        <f>'Moving Avg'!H486</f>
        <v>0.55620000000000058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0.52</v>
      </c>
      <c r="C487" s="2">
        <f>RSI!I487</f>
        <v>26.550146725081717</v>
      </c>
      <c r="D487" s="2">
        <f>MACD!E487</f>
        <v>7.8545349704938205E-3</v>
      </c>
      <c r="E487" s="2">
        <f>MACD!F487</f>
        <v>4.4943463572562764E-3</v>
      </c>
      <c r="F487" s="2">
        <f>'Moving Avg'!D487</f>
        <v>0.52400000000000002</v>
      </c>
      <c r="G487" s="2">
        <f>'Moving Avg'!F487</f>
        <v>0.53699999999999992</v>
      </c>
      <c r="H487" s="2">
        <f>'Moving Avg'!G487</f>
        <v>0.54700000000000015</v>
      </c>
      <c r="I487" s="2">
        <f>'Moving Avg'!H487</f>
        <v>0.55570000000000053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0.52</v>
      </c>
      <c r="C488" s="2">
        <f>RSI!I488</f>
        <v>26.550146725081717</v>
      </c>
      <c r="D488" s="2">
        <f>MACD!E488</f>
        <v>8.4583107656152068E-3</v>
      </c>
      <c r="E488" s="2">
        <f>MACD!F488</f>
        <v>5.2871392389280628E-3</v>
      </c>
      <c r="F488" s="2">
        <f>'Moving Avg'!D488</f>
        <v>0.52200000000000002</v>
      </c>
      <c r="G488" s="2">
        <f>'Moving Avg'!F488</f>
        <v>0.53599999999999992</v>
      </c>
      <c r="H488" s="2">
        <f>'Moving Avg'!G488</f>
        <v>0.54660000000000009</v>
      </c>
      <c r="I488" s="2">
        <f>'Moving Avg'!H488</f>
        <v>0.55530000000000046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0.51</v>
      </c>
      <c r="C489" s="2">
        <f>RSI!I489</f>
        <v>20.231131889574812</v>
      </c>
      <c r="D489" s="2">
        <f>MACD!E489</f>
        <v>9.8036244425266927E-3</v>
      </c>
      <c r="E489" s="2">
        <f>MACD!F489</f>
        <v>6.1904362796477898E-3</v>
      </c>
      <c r="F489" s="2">
        <f>'Moving Avg'!D489</f>
        <v>0.51800000000000002</v>
      </c>
      <c r="G489" s="2">
        <f>'Moving Avg'!F489</f>
        <v>0.53449999999999998</v>
      </c>
      <c r="H489" s="2">
        <f>'Moving Avg'!G489</f>
        <v>0.54560000000000008</v>
      </c>
      <c r="I489" s="2">
        <f>'Moving Avg'!H489</f>
        <v>0.55485000000000051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0.51</v>
      </c>
      <c r="C490" s="2">
        <f>RSI!I490</f>
        <v>20.231131889574812</v>
      </c>
      <c r="D490" s="2">
        <f>MACD!E490</f>
        <v>9.5493417171151895E-3</v>
      </c>
      <c r="E490" s="2">
        <f>MACD!F490</f>
        <v>6.86221736714127E-3</v>
      </c>
      <c r="F490" s="2">
        <f>'Moving Avg'!D490</f>
        <v>0.51600000000000001</v>
      </c>
      <c r="G490" s="2">
        <f>'Moving Avg'!F490</f>
        <v>0.53249999999999997</v>
      </c>
      <c r="H490" s="2">
        <f>'Moving Avg'!G490</f>
        <v>0.54460000000000008</v>
      </c>
      <c r="I490" s="2">
        <f>'Moving Avg'!H490</f>
        <v>0.55435000000000056</v>
      </c>
      <c r="J490" s="5" t="str">
        <f>OBV!F490</f>
        <v>BEARISH</v>
      </c>
      <c r="K490" s="5" t="str">
        <f>OBV!G490</f>
        <v>NEUTRAL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0.51</v>
      </c>
      <c r="C491" s="2">
        <f>RSI!I491</f>
        <v>20.231131889574812</v>
      </c>
      <c r="D491" s="2">
        <f>MACD!E491</f>
        <v>9.4692131804865465E-3</v>
      </c>
      <c r="E491" s="2">
        <f>MACD!F491</f>
        <v>7.3836165298103258E-3</v>
      </c>
      <c r="F491" s="2">
        <f>'Moving Avg'!D491</f>
        <v>0.51400000000000001</v>
      </c>
      <c r="G491" s="2">
        <f>'Moving Avg'!F491</f>
        <v>0.53049999999999997</v>
      </c>
      <c r="H491" s="2">
        <f>'Moving Avg'!G491</f>
        <v>0.54360000000000008</v>
      </c>
      <c r="I491" s="2">
        <f>'Moving Avg'!H491</f>
        <v>0.55390000000000061</v>
      </c>
      <c r="J491" s="5" t="str">
        <f>OBV!F491</f>
        <v>BEARISH</v>
      </c>
      <c r="K491" s="5" t="str">
        <f>OBV!G491</f>
        <v>NEUTRAL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0.5</v>
      </c>
      <c r="C492" s="2">
        <f>RSI!I492</f>
        <v>15.595278980581327</v>
      </c>
      <c r="D492" s="2">
        <f>MACD!E492</f>
        <v>1.0267184119817641E-2</v>
      </c>
      <c r="E492" s="2">
        <f>MACD!F492</f>
        <v>7.9603300478117891E-3</v>
      </c>
      <c r="F492" s="2">
        <f>'Moving Avg'!D492</f>
        <v>0.51</v>
      </c>
      <c r="G492" s="2">
        <f>'Moving Avg'!F492</f>
        <v>0.52799999999999991</v>
      </c>
      <c r="H492" s="2">
        <f>'Moving Avg'!G492</f>
        <v>0.5424000000000001</v>
      </c>
      <c r="I492" s="2">
        <f>'Moving Avg'!H492</f>
        <v>0.55340000000000067</v>
      </c>
      <c r="J492" s="5" t="str">
        <f>OBV!F492</f>
        <v>BEARISH</v>
      </c>
      <c r="K492" s="5" t="str">
        <f>OBV!G492</f>
        <v>NEUTRAL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0.52</v>
      </c>
      <c r="C493" s="2">
        <f>RSI!I493</f>
        <v>43.48687939943774</v>
      </c>
      <c r="D493" s="2">
        <f>MACD!E493</f>
        <v>9.6357689398653967E-3</v>
      </c>
      <c r="E493" s="2">
        <f>MACD!F493</f>
        <v>8.2954178262225117E-3</v>
      </c>
      <c r="F493" s="2">
        <f>'Moving Avg'!D493</f>
        <v>0.51</v>
      </c>
      <c r="G493" s="2">
        <f>'Moving Avg'!F493</f>
        <v>0.52649999999999997</v>
      </c>
      <c r="H493" s="2">
        <f>'Moving Avg'!G493</f>
        <v>0.5414000000000001</v>
      </c>
      <c r="I493" s="2">
        <f>'Moving Avg'!H493</f>
        <v>0.55300000000000071</v>
      </c>
      <c r="J493" s="5" t="str">
        <f>OBV!F493</f>
        <v>BEARISH</v>
      </c>
      <c r="K493" s="5" t="str">
        <f>OBV!G493</f>
        <v>NEUTRAL</v>
      </c>
      <c r="L493" s="5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0.52</v>
      </c>
      <c r="C494" s="2">
        <f>RSI!I494</f>
        <v>43.48687939943774</v>
      </c>
      <c r="D494" s="2">
        <f>MACD!E494</f>
        <v>9.1452212183658066E-3</v>
      </c>
      <c r="E494" s="2">
        <f>MACD!F494</f>
        <v>8.4653785046511706E-3</v>
      </c>
      <c r="F494" s="2">
        <f>'Moving Avg'!D494</f>
        <v>0.51200000000000001</v>
      </c>
      <c r="G494" s="2">
        <f>'Moving Avg'!F494</f>
        <v>0.52499999999999991</v>
      </c>
      <c r="H494" s="2">
        <f>'Moving Avg'!G494</f>
        <v>0.5404000000000001</v>
      </c>
      <c r="I494" s="2">
        <f>'Moving Avg'!H494</f>
        <v>0.55260000000000065</v>
      </c>
      <c r="J494" s="5" t="str">
        <f>OBV!F494</f>
        <v>BEARISH</v>
      </c>
      <c r="K494" s="5" t="str">
        <f>OBV!G494</f>
        <v>NEUTRAL</v>
      </c>
      <c r="L494" s="5" t="str">
        <f>OBV!H494</f>
        <v>BEARISH DIVERGENCE</v>
      </c>
    </row>
    <row r="495" spans="1:12" ht="13.5" x14ac:dyDescent="0.25">
      <c r="A495" s="3">
        <f>RSI!A495</f>
        <v>43025</v>
      </c>
      <c r="B495" s="2">
        <f>RSI!B495</f>
        <v>0.51</v>
      </c>
      <c r="C495" s="2">
        <f>RSI!I495</f>
        <v>36.493844653159272</v>
      </c>
      <c r="D495" s="2">
        <f>MACD!E495</f>
        <v>7.9729092289474446E-3</v>
      </c>
      <c r="E495" s="2">
        <f>MACD!F495</f>
        <v>8.3668846495104261E-3</v>
      </c>
      <c r="F495" s="2">
        <f>'Moving Avg'!D495</f>
        <v>0.5119999999999999</v>
      </c>
      <c r="G495" s="2">
        <f>'Moving Avg'!F495</f>
        <v>0.52349999999999997</v>
      </c>
      <c r="H495" s="2">
        <f>'Moving Avg'!G495</f>
        <v>0.53920000000000012</v>
      </c>
      <c r="I495" s="2">
        <f>'Moving Avg'!H495</f>
        <v>0.55210000000000059</v>
      </c>
      <c r="J495" s="5" t="str">
        <f>OBV!F495</f>
        <v>BEARISH</v>
      </c>
      <c r="K495" s="5" t="str">
        <f>OBV!G495</f>
        <v>NEUTRAL</v>
      </c>
      <c r="L495" s="5" t="str">
        <f>OBV!H495</f>
        <v>NEUTRAL</v>
      </c>
    </row>
    <row r="496" spans="1:12" ht="13.5" x14ac:dyDescent="0.25">
      <c r="A496" s="3">
        <f>RSI!A496</f>
        <v>43026</v>
      </c>
      <c r="B496" s="2">
        <f>RSI!B496</f>
        <v>0.49</v>
      </c>
      <c r="C496" s="2">
        <f>RSI!I496</f>
        <v>27.105652219071956</v>
      </c>
      <c r="D496" s="2">
        <f>MACD!E496</f>
        <v>8.5590134055689715E-3</v>
      </c>
      <c r="E496" s="2">
        <f>MACD!F496</f>
        <v>8.4053104007221352E-3</v>
      </c>
      <c r="F496" s="2">
        <f>'Moving Avg'!D496</f>
        <v>0.50800000000000001</v>
      </c>
      <c r="G496" s="2">
        <f>'Moving Avg'!F496</f>
        <v>0.52099999999999991</v>
      </c>
      <c r="H496" s="2">
        <f>'Moving Avg'!G496</f>
        <v>0.53760000000000008</v>
      </c>
      <c r="I496" s="2">
        <f>'Moving Avg'!H496</f>
        <v>0.55155000000000054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0.5</v>
      </c>
      <c r="C497" s="2">
        <f>RSI!I497</f>
        <v>35.974550749342896</v>
      </c>
      <c r="D497" s="2">
        <f>MACD!E497</f>
        <v>8.5218128213770949E-3</v>
      </c>
      <c r="E497" s="2">
        <f>MACD!F497</f>
        <v>8.4286108848531278E-3</v>
      </c>
      <c r="F497" s="2">
        <f>'Moving Avg'!D497</f>
        <v>0.50800000000000001</v>
      </c>
      <c r="G497" s="2">
        <f>'Moving Avg'!F497</f>
        <v>0.51899999999999991</v>
      </c>
      <c r="H497" s="2">
        <f>'Moving Avg'!G497</f>
        <v>0.53620000000000001</v>
      </c>
      <c r="I497" s="2">
        <f>'Moving Avg'!H497</f>
        <v>0.55105000000000048</v>
      </c>
      <c r="J497" s="5" t="str">
        <f>OBV!F497</f>
        <v>BEARISH</v>
      </c>
      <c r="K497" s="5" t="str">
        <f>OBV!G497</f>
        <v>NEUTRAL</v>
      </c>
      <c r="L497" s="5" t="str">
        <f>OBV!H497</f>
        <v>NEUTRAL</v>
      </c>
    </row>
    <row r="498" spans="1:12" ht="13.5" x14ac:dyDescent="0.25">
      <c r="A498" s="3">
        <f>RSI!A498</f>
        <v>43028</v>
      </c>
      <c r="B498" s="2">
        <f>RSI!B498</f>
        <v>0.5</v>
      </c>
      <c r="C498" s="2">
        <f>RSI!I498</f>
        <v>35.974550749342896</v>
      </c>
      <c r="D498" s="2">
        <f>MACD!E498</f>
        <v>8.623472616424821E-3</v>
      </c>
      <c r="E498" s="2">
        <f>MACD!F498</f>
        <v>8.4675832311674661E-3</v>
      </c>
      <c r="F498" s="2">
        <f>'Moving Avg'!D498</f>
        <v>0.504</v>
      </c>
      <c r="G498" s="2">
        <f>'Moving Avg'!F498</f>
        <v>0.5169999999999999</v>
      </c>
      <c r="H498" s="2">
        <f>'Moving Avg'!G498</f>
        <v>0.53480000000000016</v>
      </c>
      <c r="I498" s="2">
        <f>'Moving Avg'!H498</f>
        <v>0.55055000000000054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0.51</v>
      </c>
      <c r="C499" s="2">
        <f>RSI!I499</f>
        <v>43.891755542057311</v>
      </c>
      <c r="D499" s="2">
        <f>MACD!E499</f>
        <v>6.5535653605057753E-3</v>
      </c>
      <c r="E499" s="2">
        <f>MACD!F499</f>
        <v>8.084779657035128E-3</v>
      </c>
      <c r="F499" s="2">
        <f>'Moving Avg'!D499</f>
        <v>0.502</v>
      </c>
      <c r="G499" s="2">
        <f>'Moving Avg'!F499</f>
        <v>0.51549999999999996</v>
      </c>
      <c r="H499" s="2">
        <f>'Moving Avg'!G499</f>
        <v>0.53360000000000019</v>
      </c>
      <c r="I499" s="2">
        <f>'Moving Avg'!H499</f>
        <v>0.55010000000000037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0.51</v>
      </c>
      <c r="C500" s="2">
        <f>RSI!I500</f>
        <v>43.891755542057311</v>
      </c>
      <c r="D500" s="2">
        <f>MACD!E500</f>
        <v>4.8571586459196237E-3</v>
      </c>
      <c r="E500" s="2">
        <f>MACD!F500</f>
        <v>7.439255454812028E-3</v>
      </c>
      <c r="F500" s="2">
        <f>'Moving Avg'!D500</f>
        <v>0.502</v>
      </c>
      <c r="G500" s="2">
        <f>'Moving Avg'!F500</f>
        <v>0.51449999999999996</v>
      </c>
      <c r="H500" s="2">
        <f>'Moving Avg'!G500</f>
        <v>0.53240000000000021</v>
      </c>
      <c r="I500" s="2">
        <f>'Moving Avg'!H500</f>
        <v>0.54965000000000042</v>
      </c>
      <c r="J500" s="5" t="str">
        <f>OBV!F500</f>
        <v>BEARISH</v>
      </c>
      <c r="K500" s="5" t="str">
        <f>OBV!G500</f>
        <v>NEUTRAL</v>
      </c>
      <c r="L500" s="5" t="str">
        <f>OBV!H500</f>
        <v>NEUTRAL</v>
      </c>
    </row>
    <row r="501" spans="1:12" ht="13.5" x14ac:dyDescent="0.25">
      <c r="A501" s="3">
        <f>RSI!A501</f>
        <v>43033</v>
      </c>
      <c r="B501" s="2">
        <f>RSI!B501</f>
        <v>0.51</v>
      </c>
      <c r="C501" s="2">
        <f>RSI!I501</f>
        <v>43.891755542057311</v>
      </c>
      <c r="D501" s="2">
        <f>MACD!E501</f>
        <v>3.4727128308345012E-3</v>
      </c>
      <c r="E501" s="2">
        <f>MACD!F501</f>
        <v>6.6459469300165228E-3</v>
      </c>
      <c r="F501" s="2">
        <f>'Moving Avg'!D501</f>
        <v>0.50600000000000001</v>
      </c>
      <c r="G501" s="2">
        <f>'Moving Avg'!F501</f>
        <v>0.51349999999999996</v>
      </c>
      <c r="H501" s="2">
        <f>'Moving Avg'!G501</f>
        <v>0.53120000000000012</v>
      </c>
      <c r="I501" s="2">
        <f>'Moving Avg'!H501</f>
        <v>0.54920000000000047</v>
      </c>
      <c r="J501" s="5" t="str">
        <f>OBV!F501</f>
        <v>BULLISH</v>
      </c>
      <c r="K501" s="5" t="str">
        <f>OBV!G501</f>
        <v>NEUTRAL</v>
      </c>
      <c r="L501" s="5" t="str">
        <f>OBV!H501</f>
        <v>CONFIRMED BULLISH</v>
      </c>
    </row>
    <row r="502" spans="1:12" ht="13.5" x14ac:dyDescent="0.25">
      <c r="A502" s="3">
        <f>RSI!A502</f>
        <v>43034</v>
      </c>
      <c r="B502" s="2">
        <f>RSI!B502</f>
        <v>0.52</v>
      </c>
      <c r="C502" s="2">
        <f>RSI!I502</f>
        <v>51.398070838283765</v>
      </c>
      <c r="D502" s="2">
        <f>MACD!E502</f>
        <v>6.925570698335104E-5</v>
      </c>
      <c r="E502" s="2">
        <f>MACD!F502</f>
        <v>5.3306086854098883E-3</v>
      </c>
      <c r="F502" s="2">
        <f>'Moving Avg'!D502</f>
        <v>0.51</v>
      </c>
      <c r="G502" s="2">
        <f>'Moving Avg'!F502</f>
        <v>0.5129999999999999</v>
      </c>
      <c r="H502" s="2">
        <f>'Moving Avg'!G502</f>
        <v>0.53040000000000009</v>
      </c>
      <c r="I502" s="2">
        <f>'Moving Avg'!H502</f>
        <v>0.54880000000000029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</row>
    <row r="503" spans="1:12" ht="13.5" x14ac:dyDescent="0.25">
      <c r="A503" s="3">
        <f>RSI!A503</f>
        <v>43035</v>
      </c>
      <c r="B503" s="2">
        <f>RSI!B503</f>
        <v>0.51</v>
      </c>
      <c r="C503" s="2">
        <f>RSI!I503</f>
        <v>44.925488111964036</v>
      </c>
      <c r="D503" s="2">
        <f>MACD!E503</f>
        <v>9.9168382126535448E-4</v>
      </c>
      <c r="E503" s="2">
        <f>MACD!F503</f>
        <v>4.4628237125809815E-3</v>
      </c>
      <c r="F503" s="2">
        <f>'Moving Avg'!D503</f>
        <v>0.5119999999999999</v>
      </c>
      <c r="G503" s="2">
        <f>'Moving Avg'!F503</f>
        <v>0.5119999999999999</v>
      </c>
      <c r="H503" s="2">
        <f>'Moving Avg'!G503</f>
        <v>0.52940000000000009</v>
      </c>
      <c r="I503" s="2">
        <f>'Moving Avg'!H503</f>
        <v>0.54845000000000033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0.51</v>
      </c>
      <c r="C504" s="2">
        <f>RSI!I504</f>
        <v>44.925488111964036</v>
      </c>
      <c r="D504" s="2">
        <f>MACD!E504</f>
        <v>1.8170427846343484E-3</v>
      </c>
      <c r="E504" s="2">
        <f>MACD!F504</f>
        <v>3.9336675269916552E-3</v>
      </c>
      <c r="F504" s="2">
        <f>'Moving Avg'!D504</f>
        <v>0.5119999999999999</v>
      </c>
      <c r="G504" s="2">
        <f>'Moving Avg'!F504</f>
        <v>0.5109999999999999</v>
      </c>
      <c r="H504" s="2">
        <f>'Moving Avg'!G504</f>
        <v>0.5284000000000002</v>
      </c>
      <c r="I504" s="2">
        <f>'Moving Avg'!H504</f>
        <v>0.54805000000000037</v>
      </c>
      <c r="J504" s="5" t="str">
        <f>OBV!F504</f>
        <v>BULLISH</v>
      </c>
      <c r="K504" s="5" t="str">
        <f>OBV!G504</f>
        <v>NEUTRAL</v>
      </c>
      <c r="L504" s="5" t="str">
        <f>OBV!H504</f>
        <v>NEUTRAL</v>
      </c>
    </row>
    <row r="505" spans="1:12" ht="13.5" x14ac:dyDescent="0.25">
      <c r="A505" s="3">
        <f>RSI!A505</f>
        <v>43039</v>
      </c>
      <c r="B505" s="2">
        <f>RSI!B505</f>
        <v>0.51</v>
      </c>
      <c r="C505" s="2">
        <f>RSI!I505</f>
        <v>44.925488111964036</v>
      </c>
      <c r="D505" s="2">
        <f>MACD!E505</f>
        <v>1.0184830803264822E-3</v>
      </c>
      <c r="E505" s="2">
        <f>MACD!F505</f>
        <v>3.3506306376586211E-3</v>
      </c>
      <c r="F505" s="2">
        <f>'Moving Avg'!D505</f>
        <v>0.5119999999999999</v>
      </c>
      <c r="G505" s="2">
        <f>'Moving Avg'!F505</f>
        <v>0.51049999999999984</v>
      </c>
      <c r="H505" s="2">
        <f>'Moving Avg'!G505</f>
        <v>0.5274000000000002</v>
      </c>
      <c r="I505" s="2">
        <f>'Moving Avg'!H505</f>
        <v>0.54765000000000041</v>
      </c>
      <c r="J505" s="5" t="str">
        <f>OBV!F505</f>
        <v>BULLISH</v>
      </c>
      <c r="K505" s="5" t="str">
        <f>OBV!G505</f>
        <v>NEUTRAL</v>
      </c>
      <c r="L505" s="5" t="str">
        <f>OBV!H505</f>
        <v>NEUTRAL</v>
      </c>
    </row>
    <row r="506" spans="1:12" ht="13.5" x14ac:dyDescent="0.25">
      <c r="A506" s="3">
        <f>RSI!A506</f>
        <v>43040</v>
      </c>
      <c r="B506" s="2">
        <f>RSI!B506</f>
        <v>0.5</v>
      </c>
      <c r="C506" s="2">
        <f>RSI!I506</f>
        <v>38.81975725216131</v>
      </c>
      <c r="D506" s="2">
        <f>MACD!E506</f>
        <v>-1.9549580906306208E-3</v>
      </c>
      <c r="E506" s="2">
        <f>MACD!F506</f>
        <v>2.2895128920007728E-3</v>
      </c>
      <c r="F506" s="2">
        <f>'Moving Avg'!D506</f>
        <v>0.51</v>
      </c>
      <c r="G506" s="2">
        <f>'Moving Avg'!F506</f>
        <v>0.50949999999999995</v>
      </c>
      <c r="H506" s="2">
        <f>'Moving Avg'!G506</f>
        <v>0.5264000000000002</v>
      </c>
      <c r="I506" s="2">
        <f>'Moving Avg'!H506</f>
        <v>0.54725000000000035</v>
      </c>
      <c r="J506" s="5" t="str">
        <f>OBV!F506</f>
        <v>BULLISH</v>
      </c>
      <c r="K506" s="5" t="str">
        <f>OBV!G506</f>
        <v>NEUTRAL</v>
      </c>
      <c r="L506" s="5" t="str">
        <f>OBV!H506</f>
        <v>BULLISH DIVERGENCE</v>
      </c>
    </row>
    <row r="507" spans="1:12" ht="13.5" x14ac:dyDescent="0.25">
      <c r="A507" s="3">
        <f>RSI!A507</f>
        <v>43041</v>
      </c>
      <c r="B507" s="2">
        <f>RSI!B507</f>
        <v>0.5</v>
      </c>
      <c r="C507" s="2">
        <f>RSI!I507</f>
        <v>38.81975725216131</v>
      </c>
      <c r="D507" s="2">
        <f>MACD!E507</f>
        <v>-2.8377970924845508E-3</v>
      </c>
      <c r="E507" s="2">
        <f>MACD!F507</f>
        <v>1.2640508951037082E-3</v>
      </c>
      <c r="F507" s="2">
        <f>'Moving Avg'!D507</f>
        <v>0.50600000000000001</v>
      </c>
      <c r="G507" s="2">
        <f>'Moving Avg'!F507</f>
        <v>0.50849999999999995</v>
      </c>
      <c r="H507" s="2">
        <f>'Moving Avg'!G507</f>
        <v>0.52560000000000018</v>
      </c>
      <c r="I507" s="2">
        <f>'Moving Avg'!H507</f>
        <v>0.54680000000000029</v>
      </c>
      <c r="J507" s="5" t="str">
        <f>OBV!F507</f>
        <v>BEARISH</v>
      </c>
      <c r="K507" s="5" t="str">
        <f>OBV!G507</f>
        <v>NEUTRAL</v>
      </c>
      <c r="L507" s="5" t="str">
        <f>OBV!H507</f>
        <v>CONFIRMED BEARISH</v>
      </c>
    </row>
    <row r="508" spans="1:12" ht="13.5" x14ac:dyDescent="0.25">
      <c r="A508" s="3">
        <f>RSI!A508</f>
        <v>43042</v>
      </c>
      <c r="B508" s="2">
        <f>RSI!B508</f>
        <v>0.5</v>
      </c>
      <c r="C508" s="2">
        <f>RSI!I508</f>
        <v>38.81975725216131</v>
      </c>
      <c r="D508" s="2">
        <f>MACD!E508</f>
        <v>-3.4971405031394287E-3</v>
      </c>
      <c r="E508" s="2">
        <f>MACD!F508</f>
        <v>3.1181261545508085E-4</v>
      </c>
      <c r="F508" s="2">
        <f>'Moving Avg'!D508</f>
        <v>0.504</v>
      </c>
      <c r="G508" s="2">
        <f>'Moving Avg'!F508</f>
        <v>0.50749999999999995</v>
      </c>
      <c r="H508" s="2">
        <f>'Moving Avg'!G508</f>
        <v>0.52500000000000013</v>
      </c>
      <c r="I508" s="2">
        <f>'Moving Avg'!H508</f>
        <v>0.54640000000000022</v>
      </c>
      <c r="J508" s="5" t="str">
        <f>OBV!F508</f>
        <v>BEARISH</v>
      </c>
      <c r="K508" s="5" t="str">
        <f>OBV!G508</f>
        <v>NEUTRAL</v>
      </c>
      <c r="L508" s="5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0.51</v>
      </c>
      <c r="C509" s="2">
        <f>RSI!I509</f>
        <v>47.697828445774938</v>
      </c>
      <c r="D509" s="2">
        <f>MACD!E509</f>
        <v>-3.1761458476338156E-3</v>
      </c>
      <c r="E509" s="2">
        <f>MACD!F509</f>
        <v>-3.8577907716269843E-4</v>
      </c>
      <c r="F509" s="2">
        <f>'Moving Avg'!D509</f>
        <v>0.50399999999999989</v>
      </c>
      <c r="G509" s="2">
        <f>'Moving Avg'!F509</f>
        <v>0.50749999999999995</v>
      </c>
      <c r="H509" s="2">
        <f>'Moving Avg'!G509</f>
        <v>0.52440000000000009</v>
      </c>
      <c r="I509" s="2">
        <f>'Moving Avg'!H509</f>
        <v>0.54610000000000025</v>
      </c>
      <c r="J509" s="5" t="str">
        <f>OBV!F509</f>
        <v>BULLISH</v>
      </c>
      <c r="K509" s="5" t="str">
        <f>OBV!G509</f>
        <v>NEUTRAL</v>
      </c>
      <c r="L509" s="5" t="str">
        <f>OBV!H509</f>
        <v>NEUTRAL</v>
      </c>
    </row>
    <row r="510" spans="1:12" ht="13.5" x14ac:dyDescent="0.25">
      <c r="A510" s="3">
        <f>RSI!A510</f>
        <v>43046</v>
      </c>
      <c r="B510" s="2">
        <f>RSI!B510</f>
        <v>0.51</v>
      </c>
      <c r="C510" s="2">
        <f>RSI!I510</f>
        <v>47.697828445774931</v>
      </c>
      <c r="D510" s="2">
        <f>MACD!E510</f>
        <v>-2.8884589141450201E-3</v>
      </c>
      <c r="E510" s="2">
        <f>MACD!F510</f>
        <v>-8.8631504455916282E-4</v>
      </c>
      <c r="F510" s="2">
        <f>'Moving Avg'!D510</f>
        <v>0.50399999999999989</v>
      </c>
      <c r="G510" s="2">
        <f>'Moving Avg'!F510</f>
        <v>0.50749999999999995</v>
      </c>
      <c r="H510" s="2">
        <f>'Moving Avg'!G510</f>
        <v>0.52380000000000004</v>
      </c>
      <c r="I510" s="2">
        <f>'Moving Avg'!H510</f>
        <v>0.54580000000000028</v>
      </c>
      <c r="J510" s="5" t="str">
        <f>OBV!F510</f>
        <v>BULLISH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0.51</v>
      </c>
      <c r="C511" s="2">
        <f>RSI!I511</f>
        <v>47.697828445774931</v>
      </c>
      <c r="D511" s="2">
        <f>MACD!E511</f>
        <v>-2.6301462578316448E-3</v>
      </c>
      <c r="E511" s="2">
        <f>MACD!F511</f>
        <v>-1.2350812872136594E-3</v>
      </c>
      <c r="F511" s="2">
        <f>'Moving Avg'!D511</f>
        <v>0.50600000000000001</v>
      </c>
      <c r="G511" s="2">
        <f>'Moving Avg'!F511</f>
        <v>0.50749999999999995</v>
      </c>
      <c r="H511" s="2">
        <f>'Moving Avg'!G511</f>
        <v>0.52340000000000009</v>
      </c>
      <c r="I511" s="2">
        <f>'Moving Avg'!H511</f>
        <v>0.54550000000000021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0.51</v>
      </c>
      <c r="C512" s="2">
        <f>RSI!I512</f>
        <v>47.697828445774931</v>
      </c>
      <c r="D512" s="2">
        <f>MACD!E512</f>
        <v>-8.5932983185588174E-4</v>
      </c>
      <c r="E512" s="2">
        <f>MACD!F512</f>
        <v>-1.1599309961421039E-3</v>
      </c>
      <c r="F512" s="2">
        <f>'Moving Avg'!D512</f>
        <v>0.50800000000000001</v>
      </c>
      <c r="G512" s="2">
        <f>'Moving Avg'!F512</f>
        <v>0.5079999999999999</v>
      </c>
      <c r="H512" s="2">
        <f>'Moving Avg'!G512</f>
        <v>0.52280000000000015</v>
      </c>
      <c r="I512" s="2">
        <f>'Moving Avg'!H512</f>
        <v>0.54520000000000024</v>
      </c>
      <c r="J512" s="5" t="str">
        <f>OBV!F512</f>
        <v>BULLISH</v>
      </c>
      <c r="K512" s="5" t="str">
        <f>OBV!G512</f>
        <v>NEUTRAL</v>
      </c>
      <c r="L512" s="5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0.5</v>
      </c>
      <c r="C513" s="2">
        <f>RSI!I513</f>
        <v>39.90832668776676</v>
      </c>
      <c r="D513" s="2">
        <f>MACD!E513</f>
        <v>-1.45905796326673E-4</v>
      </c>
      <c r="E513" s="2">
        <f>MACD!F513</f>
        <v>-9.5712595617901777E-4</v>
      </c>
      <c r="F513" s="2">
        <f>'Moving Avg'!D513</f>
        <v>0.50800000000000001</v>
      </c>
      <c r="G513" s="2">
        <f>'Moving Avg'!F513</f>
        <v>0.5069999999999999</v>
      </c>
      <c r="H513" s="2">
        <f>'Moving Avg'!G513</f>
        <v>0.52200000000000013</v>
      </c>
      <c r="I513" s="2">
        <f>'Moving Avg'!H513</f>
        <v>0.54490000000000016</v>
      </c>
      <c r="J513" s="5" t="str">
        <f>OBV!F513</f>
        <v>BEARISH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0.5</v>
      </c>
      <c r="C514" s="2">
        <f>RSI!I514</f>
        <v>39.908326687766767</v>
      </c>
      <c r="D514" s="2">
        <f>MACD!E514</f>
        <v>5.286675169380306E-4</v>
      </c>
      <c r="E514" s="2">
        <f>MACD!F514</f>
        <v>-6.5996726155560814E-4</v>
      </c>
      <c r="F514" s="2">
        <f>'Moving Avg'!D514</f>
        <v>0.50600000000000001</v>
      </c>
      <c r="G514" s="2">
        <f>'Moving Avg'!F514</f>
        <v>0.50599999999999989</v>
      </c>
      <c r="H514" s="2">
        <f>'Moving Avg'!G514</f>
        <v>0.5214000000000002</v>
      </c>
      <c r="I514" s="2">
        <f>'Moving Avg'!H514</f>
        <v>0.54455000000000009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0.51</v>
      </c>
      <c r="C515" s="2">
        <f>RSI!I515</f>
        <v>49.477330521797839</v>
      </c>
      <c r="D515" s="2">
        <f>MACD!E515</f>
        <v>4.2437404423134595E-4</v>
      </c>
      <c r="E515" s="2">
        <f>MACD!F515</f>
        <v>-4.430990003982174E-4</v>
      </c>
      <c r="F515" s="2">
        <f>'Moving Avg'!D515</f>
        <v>0.50600000000000001</v>
      </c>
      <c r="G515" s="2">
        <f>'Moving Avg'!F515</f>
        <v>0.50600000000000001</v>
      </c>
      <c r="H515" s="2">
        <f>'Moving Avg'!G515</f>
        <v>0.52080000000000015</v>
      </c>
      <c r="I515" s="2">
        <f>'Moving Avg'!H515</f>
        <v>0.54430000000000012</v>
      </c>
      <c r="J515" s="5" t="str">
        <f>OBV!F515</f>
        <v>BEARISH</v>
      </c>
      <c r="K515" s="5" t="str">
        <f>OBV!G515</f>
        <v>NEUTRAL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0.5</v>
      </c>
      <c r="C516" s="2">
        <f>RSI!I516</f>
        <v>42.234554830363628</v>
      </c>
      <c r="D516" s="2">
        <f>MACD!E516</f>
        <v>-4.5989433517390488E-4</v>
      </c>
      <c r="E516" s="2">
        <f>MACD!F516</f>
        <v>-4.4645806735335494E-4</v>
      </c>
      <c r="F516" s="2">
        <f>'Moving Avg'!D516</f>
        <v>0.504</v>
      </c>
      <c r="G516" s="2">
        <f>'Moving Avg'!F516</f>
        <v>0.50649999999999995</v>
      </c>
      <c r="H516" s="2">
        <f>'Moving Avg'!G516</f>
        <v>0.52000000000000024</v>
      </c>
      <c r="I516" s="2">
        <f>'Moving Avg'!H516</f>
        <v>0.54395000000000016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</row>
    <row r="517" spans="1:12" ht="13.5" x14ac:dyDescent="0.25">
      <c r="A517" s="3">
        <f>RSI!A517</f>
        <v>43055</v>
      </c>
      <c r="B517" s="2">
        <f>RSI!B517</f>
        <v>0.51</v>
      </c>
      <c r="C517" s="2">
        <f>RSI!I517</f>
        <v>50.100949636609599</v>
      </c>
      <c r="D517" s="2">
        <f>MACD!E517</f>
        <v>-1.8881969761874728E-3</v>
      </c>
      <c r="E517" s="2">
        <f>MACD!F517</f>
        <v>-7.3480584912017852E-4</v>
      </c>
      <c r="F517" s="2">
        <f>'Moving Avg'!D517</f>
        <v>0.50399999999999989</v>
      </c>
      <c r="G517" s="2">
        <f>'Moving Avg'!F517</f>
        <v>0.5069999999999999</v>
      </c>
      <c r="H517" s="2">
        <f>'Moving Avg'!G517</f>
        <v>0.51940000000000031</v>
      </c>
      <c r="I517" s="2">
        <f>'Moving Avg'!H517</f>
        <v>0.54365000000000008</v>
      </c>
      <c r="J517" s="5" t="str">
        <f>OBV!F517</f>
        <v>BEARISH</v>
      </c>
      <c r="K517" s="5" t="str">
        <f>OBV!G517</f>
        <v>NEUTRAL</v>
      </c>
      <c r="L517" s="5" t="str">
        <f>OBV!H517</f>
        <v>NEUTRAL</v>
      </c>
    </row>
    <row r="518" spans="1:12" ht="13.5" x14ac:dyDescent="0.25">
      <c r="A518" s="3">
        <f>RSI!A518</f>
        <v>43056</v>
      </c>
      <c r="B518" s="2">
        <f>RSI!B518</f>
        <v>0.5</v>
      </c>
      <c r="C518" s="2">
        <f>RSI!I518</f>
        <v>43.693192070600922</v>
      </c>
      <c r="D518" s="2">
        <f>MACD!E518</f>
        <v>-2.3589389658568161E-3</v>
      </c>
      <c r="E518" s="2">
        <f>MACD!F518</f>
        <v>-1.0596324724675061E-3</v>
      </c>
      <c r="F518" s="2">
        <f>'Moving Avg'!D518</f>
        <v>0.504</v>
      </c>
      <c r="G518" s="2">
        <f>'Moving Avg'!F518</f>
        <v>0.5069999999999999</v>
      </c>
      <c r="H518" s="2">
        <f>'Moving Avg'!G518</f>
        <v>0.51860000000000028</v>
      </c>
      <c r="I518" s="2">
        <f>'Moving Avg'!H518</f>
        <v>0.54330000000000001</v>
      </c>
      <c r="J518" s="5" t="str">
        <f>OBV!F518</f>
        <v>BEARISH</v>
      </c>
      <c r="K518" s="5" t="str">
        <f>OBV!G518</f>
        <v>NEUTRAL</v>
      </c>
      <c r="L518" s="5" t="str">
        <f>OBV!H518</f>
        <v>NEUTRAL</v>
      </c>
    </row>
    <row r="519" spans="1:12" ht="13.5" x14ac:dyDescent="0.25">
      <c r="A519" s="3">
        <f>RSI!A519</f>
        <v>43059</v>
      </c>
      <c r="B519" s="2">
        <f>RSI!B519</f>
        <v>0.5</v>
      </c>
      <c r="C519" s="2">
        <f>RSI!I519</f>
        <v>43.693192070600922</v>
      </c>
      <c r="D519" s="2">
        <f>MACD!E519</f>
        <v>-1.1624098812290651E-3</v>
      </c>
      <c r="E519" s="2">
        <f>MACD!F519</f>
        <v>-1.080187954219818E-3</v>
      </c>
      <c r="F519" s="2">
        <f>'Moving Avg'!D519</f>
        <v>0.504</v>
      </c>
      <c r="G519" s="2">
        <f>'Moving Avg'!F519</f>
        <v>0.50649999999999995</v>
      </c>
      <c r="H519" s="2">
        <f>'Moving Avg'!G519</f>
        <v>0.51780000000000026</v>
      </c>
      <c r="I519" s="2">
        <f>'Moving Avg'!H519</f>
        <v>0.54300000000000004</v>
      </c>
      <c r="J519" s="5" t="str">
        <f>OBV!F519</f>
        <v>BEARISH</v>
      </c>
      <c r="K519" s="5" t="str">
        <f>OBV!G519</f>
        <v>NEUTRAL</v>
      </c>
      <c r="L519" s="5" t="str">
        <f>OBV!H519</f>
        <v>NEUTRAL</v>
      </c>
    </row>
    <row r="520" spans="1:12" ht="13.5" x14ac:dyDescent="0.25">
      <c r="A520" s="3">
        <f>RSI!A520</f>
        <v>43060</v>
      </c>
      <c r="B520" s="2">
        <f>RSI!B520</f>
        <v>0.5</v>
      </c>
      <c r="C520" s="2">
        <f>RSI!I520</f>
        <v>43.693192070600922</v>
      </c>
      <c r="D520" s="2">
        <f>MACD!E520</f>
        <v>-9.7751368985377063E-5</v>
      </c>
      <c r="E520" s="2">
        <f>MACD!F520</f>
        <v>-8.8370063717292983E-4</v>
      </c>
      <c r="F520" s="2">
        <f>'Moving Avg'!D520</f>
        <v>0.502</v>
      </c>
      <c r="G520" s="2">
        <f>'Moving Avg'!F520</f>
        <v>0.50600000000000001</v>
      </c>
      <c r="H520" s="2">
        <f>'Moving Avg'!G520</f>
        <v>0.51680000000000026</v>
      </c>
      <c r="I520" s="2">
        <f>'Moving Avg'!H520</f>
        <v>0.54270000000000007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0.5</v>
      </c>
      <c r="C521" s="2">
        <f>RSI!I521</f>
        <v>43.693192070600922</v>
      </c>
      <c r="D521" s="2">
        <f>MACD!E521</f>
        <v>8.5145688270404918E-4</v>
      </c>
      <c r="E521" s="2">
        <f>MACD!F521</f>
        <v>-5.3666913319753409E-4</v>
      </c>
      <c r="F521" s="2">
        <f>'Moving Avg'!D521</f>
        <v>0.502</v>
      </c>
      <c r="G521" s="2">
        <f>'Moving Avg'!F521</f>
        <v>0.50549999999999995</v>
      </c>
      <c r="H521" s="2">
        <f>'Moving Avg'!G521</f>
        <v>0.51580000000000026</v>
      </c>
      <c r="I521" s="2">
        <f>'Moving Avg'!H521</f>
        <v>0.5424000000000001</v>
      </c>
      <c r="J521" s="5" t="str">
        <f>OBV!F521</f>
        <v>BEARISH</v>
      </c>
      <c r="K521" s="5" t="str">
        <f>OBV!G521</f>
        <v>NEUTRAL</v>
      </c>
      <c r="L521" s="5" t="str">
        <f>OBV!H521</f>
        <v>NEUTRAL</v>
      </c>
    </row>
    <row r="522" spans="1:12" ht="13.5" x14ac:dyDescent="0.25">
      <c r="A522" s="3">
        <f>RSI!A522</f>
        <v>43062</v>
      </c>
      <c r="B522" s="2">
        <f>RSI!B522</f>
        <v>0.5</v>
      </c>
      <c r="C522" s="2">
        <f>RSI!I522</f>
        <v>43.693192070600922</v>
      </c>
      <c r="D522" s="2">
        <f>MACD!E522</f>
        <v>1.6993954629996866E-3</v>
      </c>
      <c r="E522" s="2">
        <f>MACD!F522</f>
        <v>-8.9456213958089979E-5</v>
      </c>
      <c r="F522" s="2">
        <f>'Moving Avg'!D522</f>
        <v>0.5</v>
      </c>
      <c r="G522" s="2">
        <f>'Moving Avg'!F522</f>
        <v>0.50449999999999995</v>
      </c>
      <c r="H522" s="2">
        <f>'Moving Avg'!G522</f>
        <v>0.51480000000000015</v>
      </c>
      <c r="I522" s="2">
        <f>'Moving Avg'!H522</f>
        <v>0.54210000000000003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0.48</v>
      </c>
      <c r="C523" s="2">
        <f>RSI!I523</f>
        <v>31.88070306750528</v>
      </c>
      <c r="D523" s="2">
        <f>MACD!E523</f>
        <v>2.4013485334534179E-3</v>
      </c>
      <c r="E523" s="2">
        <f>MACD!F523</f>
        <v>4.087047355242116E-4</v>
      </c>
      <c r="F523" s="2">
        <f>'Moving Avg'!D523</f>
        <v>0.496</v>
      </c>
      <c r="G523" s="2">
        <f>'Moving Avg'!F523</f>
        <v>0.50299999999999989</v>
      </c>
      <c r="H523" s="2">
        <f>'Moving Avg'!G523</f>
        <v>0.51340000000000019</v>
      </c>
      <c r="I523" s="2">
        <f>'Moving Avg'!H523</f>
        <v>0.54170000000000007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0.48</v>
      </c>
      <c r="C524" s="2">
        <f>RSI!I524</f>
        <v>31.88070306750528</v>
      </c>
      <c r="D524" s="2">
        <f>MACD!E524</f>
        <v>3.1518661979577089E-3</v>
      </c>
      <c r="E524" s="2">
        <f>MACD!F524</f>
        <v>9.5733702801091114E-4</v>
      </c>
      <c r="F524" s="2">
        <f>'Moving Avg'!D524</f>
        <v>0.49199999999999999</v>
      </c>
      <c r="G524" s="2">
        <f>'Moving Avg'!F524</f>
        <v>0.50149999999999995</v>
      </c>
      <c r="H524" s="2">
        <f>'Moving Avg'!G524</f>
        <v>0.51200000000000012</v>
      </c>
      <c r="I524" s="2">
        <f>'Moving Avg'!H524</f>
        <v>0.54130000000000011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0.49</v>
      </c>
      <c r="C525" s="2">
        <f>RSI!I525</f>
        <v>41.112571459559256</v>
      </c>
      <c r="D525" s="2">
        <f>MACD!E525</f>
        <v>4.729600935697964E-3</v>
      </c>
      <c r="E525" s="2">
        <f>MACD!F525</f>
        <v>1.7117898095483216E-3</v>
      </c>
      <c r="F525" s="2">
        <f>'Moving Avg'!D525</f>
        <v>0.49000000000000005</v>
      </c>
      <c r="G525" s="2">
        <f>'Moving Avg'!F525</f>
        <v>0.50049999999999994</v>
      </c>
      <c r="H525" s="2">
        <f>'Moving Avg'!G525</f>
        <v>0.51100000000000012</v>
      </c>
      <c r="I525" s="2">
        <f>'Moving Avg'!H525</f>
        <v>0.54095000000000004</v>
      </c>
      <c r="J525" s="5" t="str">
        <f>OBV!F525</f>
        <v>BULLISH</v>
      </c>
      <c r="K525" s="5" t="str">
        <f>OBV!G525</f>
        <v>NEUTRAL</v>
      </c>
      <c r="L525" s="5" t="str">
        <f>OBV!H525</f>
        <v>BULLISH DIVERGENCE</v>
      </c>
    </row>
    <row r="526" spans="1:12" ht="13.5" x14ac:dyDescent="0.25">
      <c r="A526" s="3">
        <f>RSI!A526</f>
        <v>43068</v>
      </c>
      <c r="B526" s="2">
        <f>RSI!B526</f>
        <v>0.47</v>
      </c>
      <c r="C526" s="2">
        <f>RSI!I526</f>
        <v>31.823338323465904</v>
      </c>
      <c r="D526" s="2">
        <f>MACD!E526</f>
        <v>6.0827594802442819E-3</v>
      </c>
      <c r="E526" s="2">
        <f>MACD!F526</f>
        <v>2.5859837436875135E-3</v>
      </c>
      <c r="F526" s="2">
        <f>'Moving Avg'!D526</f>
        <v>0.48399999999999999</v>
      </c>
      <c r="G526" s="2">
        <f>'Moving Avg'!F526</f>
        <v>0.499</v>
      </c>
      <c r="H526" s="2">
        <f>'Moving Avg'!G526</f>
        <v>0.50960000000000005</v>
      </c>
      <c r="I526" s="2">
        <f>'Moving Avg'!H526</f>
        <v>0.54050000000000009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0.47</v>
      </c>
      <c r="C527" s="2">
        <f>RSI!I527</f>
        <v>31.823338323465904</v>
      </c>
      <c r="D527" s="2">
        <f>MACD!E527</f>
        <v>8.9539491150856243E-3</v>
      </c>
      <c r="E527" s="2">
        <f>MACD!F527</f>
        <v>3.8595768179671358E-3</v>
      </c>
      <c r="F527" s="2">
        <f>'Moving Avg'!D527</f>
        <v>0.47799999999999992</v>
      </c>
      <c r="G527" s="2">
        <f>'Moving Avg'!F527</f>
        <v>0.49750000000000005</v>
      </c>
      <c r="H527" s="2">
        <f>'Moving Avg'!G527</f>
        <v>0.50819999999999999</v>
      </c>
      <c r="I527" s="2">
        <f>'Moving Avg'!H527</f>
        <v>0.54010000000000025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0.47</v>
      </c>
      <c r="C528" s="2">
        <f>RSI!I528</f>
        <v>31.823338323465904</v>
      </c>
      <c r="D528" s="2">
        <f>MACD!E528</f>
        <v>1.0018796274974484E-2</v>
      </c>
      <c r="E528" s="2">
        <f>MACD!F528</f>
        <v>5.0914207093686065E-3</v>
      </c>
      <c r="F528" s="2">
        <f>'Moving Avg'!D528</f>
        <v>0.47599999999999998</v>
      </c>
      <c r="G528" s="2">
        <f>'Moving Avg'!F528</f>
        <v>0.49600000000000011</v>
      </c>
      <c r="H528" s="2">
        <f>'Moving Avg'!G528</f>
        <v>0.50680000000000003</v>
      </c>
      <c r="I528" s="2">
        <f>'Moving Avg'!H528</f>
        <v>0.5396500000000003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0.48</v>
      </c>
      <c r="C529" s="2">
        <f>RSI!I529</f>
        <v>40.253599362617926</v>
      </c>
      <c r="D529" s="2">
        <f>MACD!E529</f>
        <v>1.0340043522466091E-2</v>
      </c>
      <c r="E529" s="2">
        <f>MACD!F529</f>
        <v>6.1411452719881028E-3</v>
      </c>
      <c r="F529" s="2">
        <f>'Moving Avg'!D529</f>
        <v>0.47599999999999998</v>
      </c>
      <c r="G529" s="2">
        <f>'Moving Avg'!F529</f>
        <v>0.49450000000000011</v>
      </c>
      <c r="H529" s="2">
        <f>'Moving Avg'!G529</f>
        <v>0.50559999999999994</v>
      </c>
      <c r="I529" s="2">
        <f>'Moving Avg'!H529</f>
        <v>0.53925000000000034</v>
      </c>
      <c r="J529" s="5" t="str">
        <f>OBV!F529</f>
        <v>BEARISH</v>
      </c>
      <c r="K529" s="5" t="str">
        <f>OBV!G529</f>
        <v>NEUTRAL</v>
      </c>
      <c r="L529" s="5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0.47</v>
      </c>
      <c r="C530" s="2">
        <f>RSI!I530</f>
        <v>35.523159171367311</v>
      </c>
      <c r="D530" s="2">
        <f>MACD!E530</f>
        <v>1.1442558676227788E-2</v>
      </c>
      <c r="E530" s="2">
        <f>MACD!F530</f>
        <v>7.2014279528360408E-3</v>
      </c>
      <c r="F530" s="2">
        <f>'Moving Avg'!D530</f>
        <v>0.47199999999999998</v>
      </c>
      <c r="G530" s="2">
        <f>'Moving Avg'!F530</f>
        <v>0.49250000000000005</v>
      </c>
      <c r="H530" s="2">
        <f>'Moving Avg'!G530</f>
        <v>0.50439999999999996</v>
      </c>
      <c r="I530" s="2">
        <f>'Moving Avg'!H530</f>
        <v>0.53885000000000038</v>
      </c>
      <c r="J530" s="5" t="str">
        <f>OBV!F530</f>
        <v>BEARISH</v>
      </c>
      <c r="K530" s="5" t="str">
        <f>OBV!G530</f>
        <v>WEAK</v>
      </c>
      <c r="L530" s="5" t="str">
        <f>OBV!H530</f>
        <v>CONFIRMED BEARISH</v>
      </c>
    </row>
    <row r="531" spans="1:12" ht="13.5" x14ac:dyDescent="0.25">
      <c r="A531" s="3">
        <f>RSI!A531</f>
        <v>43076</v>
      </c>
      <c r="B531" s="2">
        <f>RSI!B531</f>
        <v>0.45</v>
      </c>
      <c r="C531" s="2">
        <f>RSI!I531</f>
        <v>28.347968364806846</v>
      </c>
      <c r="D531" s="2">
        <f>MACD!E531</f>
        <v>1.3999314894403092E-2</v>
      </c>
      <c r="E531" s="2">
        <f>MACD!F531</f>
        <v>8.5610053411494524E-3</v>
      </c>
      <c r="F531" s="2">
        <f>'Moving Avg'!D531</f>
        <v>0.46799999999999997</v>
      </c>
      <c r="G531" s="2">
        <f>'Moving Avg'!F531</f>
        <v>0.48950000000000005</v>
      </c>
      <c r="H531" s="2">
        <f>'Moving Avg'!G531</f>
        <v>0.50279999999999991</v>
      </c>
      <c r="I531" s="2">
        <f>'Moving Avg'!H531</f>
        <v>0.53835000000000033</v>
      </c>
      <c r="J531" s="5" t="str">
        <f>OBV!F531</f>
        <v>BEARISH</v>
      </c>
      <c r="K531" s="5" t="str">
        <f>OBV!G531</f>
        <v>WEAK</v>
      </c>
      <c r="L531" s="5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0.44</v>
      </c>
      <c r="C532" s="2">
        <f>RSI!I532</f>
        <v>25.567229364475367</v>
      </c>
      <c r="D532" s="2">
        <f>MACD!E532</f>
        <v>1.7153476434062842E-2</v>
      </c>
      <c r="E532" s="2">
        <f>MACD!F532</f>
        <v>1.027949955973213E-2</v>
      </c>
      <c r="F532" s="2">
        <f>'Moving Avg'!D532</f>
        <v>0.46200000000000002</v>
      </c>
      <c r="G532" s="2">
        <f>'Moving Avg'!F532</f>
        <v>0.48599999999999993</v>
      </c>
      <c r="H532" s="2">
        <f>'Moving Avg'!G532</f>
        <v>0.50099999999999989</v>
      </c>
      <c r="I532" s="2">
        <f>'Moving Avg'!H532</f>
        <v>0.53780000000000039</v>
      </c>
      <c r="J532" s="5" t="str">
        <f>OBV!F532</f>
        <v>BEARISH</v>
      </c>
      <c r="K532" s="5" t="str">
        <f>OBV!G532</f>
        <v>WEAK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0.45</v>
      </c>
      <c r="C533" s="2">
        <f>RSI!I533</f>
        <v>32.678937628437453</v>
      </c>
      <c r="D533" s="2">
        <f>MACD!E533</f>
        <v>1.6295301270730089E-2</v>
      </c>
      <c r="E533" s="2">
        <f>MACD!F533</f>
        <v>1.1482659901931721E-2</v>
      </c>
      <c r="F533" s="2">
        <f>'Moving Avg'!D533</f>
        <v>0.45800000000000002</v>
      </c>
      <c r="G533" s="2">
        <f>'Moving Avg'!F533</f>
        <v>0.48349999999999993</v>
      </c>
      <c r="H533" s="2">
        <f>'Moving Avg'!G533</f>
        <v>0.4993999999999999</v>
      </c>
      <c r="I533" s="2">
        <f>'Moving Avg'!H533</f>
        <v>0.53735000000000044</v>
      </c>
      <c r="J533" s="5" t="str">
        <f>OBV!F533</f>
        <v>BEARISH</v>
      </c>
      <c r="K533" s="5" t="str">
        <f>OBV!G533</f>
        <v>WEAK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0.45</v>
      </c>
      <c r="C534" s="2">
        <f>RSI!I534</f>
        <v>32.678937628437453</v>
      </c>
      <c r="D534" s="2">
        <f>MACD!E534</f>
        <v>1.577912071517612E-2</v>
      </c>
      <c r="E534" s="2">
        <f>MACD!F534</f>
        <v>1.2341952064580601E-2</v>
      </c>
      <c r="F534" s="2">
        <f>'Moving Avg'!D534</f>
        <v>0.45199999999999996</v>
      </c>
      <c r="G534" s="2">
        <f>'Moving Avg'!F534</f>
        <v>0.48099999999999987</v>
      </c>
      <c r="H534" s="2">
        <f>'Moving Avg'!G534</f>
        <v>0.4977999999999998</v>
      </c>
      <c r="I534" s="2">
        <f>'Moving Avg'!H534</f>
        <v>0.53690000000000049</v>
      </c>
      <c r="J534" s="5" t="str">
        <f>OBV!F534</f>
        <v>BEARISH</v>
      </c>
      <c r="K534" s="5" t="str">
        <f>OBV!G534</f>
        <v>WEAK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0.46</v>
      </c>
      <c r="C535" s="2">
        <f>RSI!I535</f>
        <v>39.3946220267458</v>
      </c>
      <c r="D535" s="2">
        <f>MACD!E535</f>
        <v>1.6334487850110491E-2</v>
      </c>
      <c r="E535" s="2">
        <f>MACD!F535</f>
        <v>1.3140459221686581E-2</v>
      </c>
      <c r="F535" s="2">
        <f>'Moving Avg'!D535</f>
        <v>0.45</v>
      </c>
      <c r="G535" s="2">
        <f>'Moving Avg'!F535</f>
        <v>0.47849999999999993</v>
      </c>
      <c r="H535" s="2">
        <f>'Moving Avg'!G535</f>
        <v>0.49659999999999982</v>
      </c>
      <c r="I535" s="2">
        <f>'Moving Avg'!H535</f>
        <v>0.53650000000000053</v>
      </c>
      <c r="J535" s="5" t="str">
        <f>OBV!F535</f>
        <v>BEARISH</v>
      </c>
      <c r="K535" s="5" t="str">
        <f>OBV!G535</f>
        <v>WEAK</v>
      </c>
      <c r="L535" s="5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0.46</v>
      </c>
      <c r="C536" s="2">
        <f>RSI!I536</f>
        <v>39.3946220267458</v>
      </c>
      <c r="D536" s="2">
        <f>MACD!E536</f>
        <v>1.3848413806539228E-2</v>
      </c>
      <c r="E536" s="2">
        <f>MACD!F536</f>
        <v>1.328205013865711E-2</v>
      </c>
      <c r="F536" s="2">
        <f>'Moving Avg'!D536</f>
        <v>0.45200000000000007</v>
      </c>
      <c r="G536" s="2">
        <f>'Moving Avg'!F536</f>
        <v>0.47650000000000003</v>
      </c>
      <c r="H536" s="2">
        <f>'Moving Avg'!G536</f>
        <v>0.4953999999999999</v>
      </c>
      <c r="I536" s="2">
        <f>'Moving Avg'!H536</f>
        <v>0.53610000000000047</v>
      </c>
      <c r="J536" s="5" t="str">
        <f>OBV!F536</f>
        <v>BEARISH</v>
      </c>
      <c r="K536" s="5" t="str">
        <f>OBV!G536</f>
        <v>NEUTRAL</v>
      </c>
      <c r="L536" s="5" t="str">
        <f>OBV!H536</f>
        <v>BEARISH DIVERGENCE</v>
      </c>
    </row>
    <row r="537" spans="1:12" ht="13.5" x14ac:dyDescent="0.25">
      <c r="A537" s="3">
        <f>RSI!A537</f>
        <v>43084</v>
      </c>
      <c r="B537" s="2">
        <f>RSI!B537</f>
        <v>0.46</v>
      </c>
      <c r="C537" s="2">
        <f>RSI!I537</f>
        <v>39.3946220267458</v>
      </c>
      <c r="D537" s="2">
        <f>MACD!E537</f>
        <v>1.1856778429877535E-2</v>
      </c>
      <c r="E537" s="2">
        <f>MACD!F537</f>
        <v>1.2996995796901197E-2</v>
      </c>
      <c r="F537" s="2">
        <f>'Moving Avg'!D537</f>
        <v>0.45600000000000007</v>
      </c>
      <c r="G537" s="2">
        <f>'Moving Avg'!F537</f>
        <v>0.47400000000000009</v>
      </c>
      <c r="H537" s="2">
        <f>'Moving Avg'!G537</f>
        <v>0.49419999999999986</v>
      </c>
      <c r="I537" s="2">
        <f>'Moving Avg'!H537</f>
        <v>0.5357000000000004</v>
      </c>
      <c r="J537" s="5" t="str">
        <f>OBV!F537</f>
        <v>BULLISH</v>
      </c>
      <c r="K537" s="5" t="str">
        <f>OBV!G537</f>
        <v>NEUTRAL</v>
      </c>
      <c r="L537" s="5" t="str">
        <f>OBV!H537</f>
        <v>CONFIRMED BULLISH</v>
      </c>
    </row>
    <row r="538" spans="1:12" ht="13.5" x14ac:dyDescent="0.25">
      <c r="A538" s="3">
        <f>RSI!A538</f>
        <v>43087</v>
      </c>
      <c r="B538" s="2">
        <f>RSI!B538</f>
        <v>0.45</v>
      </c>
      <c r="C538" s="2">
        <f>RSI!I538</f>
        <v>35.030117379498279</v>
      </c>
      <c r="D538" s="2">
        <f>MACD!E538</f>
        <v>1.1015961215343428E-2</v>
      </c>
      <c r="E538" s="2">
        <f>MACD!F538</f>
        <v>1.2600788880589645E-2</v>
      </c>
      <c r="F538" s="2">
        <f>'Moving Avg'!D538</f>
        <v>0.45600000000000007</v>
      </c>
      <c r="G538" s="2">
        <f>'Moving Avg'!F538</f>
        <v>0.47150000000000009</v>
      </c>
      <c r="H538" s="2">
        <f>'Moving Avg'!G538</f>
        <v>0.49279999999999985</v>
      </c>
      <c r="I538" s="2">
        <f>'Moving Avg'!H538</f>
        <v>0.53520000000000045</v>
      </c>
      <c r="J538" s="5" t="str">
        <f>OBV!F538</f>
        <v>BULLISH</v>
      </c>
      <c r="K538" s="5" t="str">
        <f>OBV!G538</f>
        <v>NEUTRAL</v>
      </c>
      <c r="L538" s="5" t="str">
        <f>OBV!H538</f>
        <v>NEUTRAL</v>
      </c>
    </row>
    <row r="539" spans="1:12" ht="13.5" x14ac:dyDescent="0.25">
      <c r="A539" s="3">
        <f>RSI!A539</f>
        <v>43088</v>
      </c>
      <c r="B539" s="2">
        <f>RSI!B539</f>
        <v>0.46</v>
      </c>
      <c r="C539" s="2">
        <f>RSI!I539</f>
        <v>41.955500105597253</v>
      </c>
      <c r="D539" s="2">
        <f>MACD!E539</f>
        <v>1.1257304295519355E-2</v>
      </c>
      <c r="E539" s="2">
        <f>MACD!F539</f>
        <v>1.2332091963575587E-2</v>
      </c>
      <c r="F539" s="2">
        <f>'Moving Avg'!D539</f>
        <v>0.45800000000000002</v>
      </c>
      <c r="G539" s="2">
        <f>'Moving Avg'!F539</f>
        <v>0.46950000000000014</v>
      </c>
      <c r="H539" s="2">
        <f>'Moving Avg'!G539</f>
        <v>0.49179999999999985</v>
      </c>
      <c r="I539" s="2">
        <f>'Moving Avg'!H539</f>
        <v>0.53465000000000051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0.45</v>
      </c>
      <c r="C540" s="2">
        <f>RSI!I540</f>
        <v>37.635229508431678</v>
      </c>
      <c r="D540" s="2">
        <f>MACD!E540</f>
        <v>1.074830181650599E-2</v>
      </c>
      <c r="E540" s="2">
        <f>MACD!F540</f>
        <v>1.2015333934161668E-2</v>
      </c>
      <c r="F540" s="2">
        <f>'Moving Avg'!D540</f>
        <v>0.45600000000000007</v>
      </c>
      <c r="G540" s="2">
        <f>'Moving Avg'!F540</f>
        <v>0.46699999999999997</v>
      </c>
      <c r="H540" s="2">
        <f>'Moving Avg'!G540</f>
        <v>0.49059999999999987</v>
      </c>
      <c r="I540" s="2">
        <f>'Moving Avg'!H540</f>
        <v>0.53405000000000047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0.45</v>
      </c>
      <c r="C541" s="2">
        <f>RSI!I541</f>
        <v>37.635229508431678</v>
      </c>
      <c r="D541" s="2">
        <f>MACD!E541</f>
        <v>7.3780200814783092E-3</v>
      </c>
      <c r="E541" s="2">
        <f>MACD!F541</f>
        <v>1.1087871163624998E-2</v>
      </c>
      <c r="F541" s="2">
        <f>'Moving Avg'!D541</f>
        <v>0.45400000000000001</v>
      </c>
      <c r="G541" s="2">
        <f>'Moving Avg'!F541</f>
        <v>0.46449999999999997</v>
      </c>
      <c r="H541" s="2">
        <f>'Moving Avg'!G541</f>
        <v>0.48939999999999984</v>
      </c>
      <c r="I541" s="2">
        <f>'Moving Avg'!H541</f>
        <v>0.53345000000000053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0.45</v>
      </c>
      <c r="C542" s="2">
        <f>RSI!I542</f>
        <v>37.635229508431678</v>
      </c>
      <c r="D542" s="2">
        <f>MACD!E542</f>
        <v>3.1149444192033471E-3</v>
      </c>
      <c r="E542" s="2">
        <f>MACD!F542</f>
        <v>9.4932858147406679E-3</v>
      </c>
      <c r="F542" s="2">
        <f>'Moving Avg'!D542</f>
        <v>0.45200000000000007</v>
      </c>
      <c r="G542" s="2">
        <f>'Moving Avg'!F542</f>
        <v>0.46199999999999991</v>
      </c>
      <c r="H542" s="2">
        <f>'Moving Avg'!G542</f>
        <v>0.48839999999999983</v>
      </c>
      <c r="I542" s="2">
        <f>'Moving Avg'!H542</f>
        <v>0.53285000000000049</v>
      </c>
      <c r="J542" s="5" t="str">
        <f>OBV!F542</f>
        <v>BEARISH</v>
      </c>
      <c r="K542" s="5" t="str">
        <f>OBV!G542</f>
        <v>NEUTRAL</v>
      </c>
      <c r="L542" s="5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0.44</v>
      </c>
      <c r="C543" s="2">
        <f>RSI!I543</f>
        <v>33.34652013307705</v>
      </c>
      <c r="D543" s="2">
        <f>MACD!E543</f>
        <v>1.9046720978289633E-3</v>
      </c>
      <c r="E543" s="2">
        <f>MACD!F543</f>
        <v>7.975563071358327E-3</v>
      </c>
      <c r="F543" s="2">
        <f>'Moving Avg'!D543</f>
        <v>0.45</v>
      </c>
      <c r="G543" s="2">
        <f>'Moving Avg'!F543</f>
        <v>0.45999999999999996</v>
      </c>
      <c r="H543" s="2">
        <f>'Moving Avg'!G543</f>
        <v>0.4867999999999999</v>
      </c>
      <c r="I543" s="2">
        <f>'Moving Avg'!H543</f>
        <v>0.53220000000000045</v>
      </c>
      <c r="J543" s="5" t="str">
        <f>OBV!F543</f>
        <v>BEARISH</v>
      </c>
      <c r="K543" s="5" t="str">
        <f>OBV!G543</f>
        <v>NEUTRAL</v>
      </c>
      <c r="L543" s="5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0.43</v>
      </c>
      <c r="C544" s="2">
        <f>RSI!I544</f>
        <v>29.701536008300465</v>
      </c>
      <c r="D544" s="2">
        <f>MACD!E544</f>
        <v>1.7894482323894678E-3</v>
      </c>
      <c r="E544" s="2">
        <f>MACD!F544</f>
        <v>6.738340103564556E-3</v>
      </c>
      <c r="F544" s="2">
        <f>'Moving Avg'!D544</f>
        <v>0.44400000000000006</v>
      </c>
      <c r="G544" s="2">
        <f>'Moving Avg'!F544</f>
        <v>0.45749999999999991</v>
      </c>
      <c r="H544" s="2">
        <f>'Moving Avg'!G544</f>
        <v>0.48499999999999993</v>
      </c>
      <c r="I544" s="2">
        <f>'Moving Avg'!H544</f>
        <v>0.53160000000000052</v>
      </c>
      <c r="J544" s="5" t="str">
        <f>OBV!F544</f>
        <v>BEARISH</v>
      </c>
      <c r="K544" s="5" t="str">
        <f>OBV!G544</f>
        <v>WEAK</v>
      </c>
      <c r="L544" s="5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0.44</v>
      </c>
      <c r="C545" s="2">
        <f>RSI!I545</f>
        <v>37.10516712470335</v>
      </c>
      <c r="D545" s="2">
        <f>MACD!E545</f>
        <v>2.7044215773311953E-3</v>
      </c>
      <c r="E545" s="2">
        <f>MACD!F545</f>
        <v>5.931556398317884E-3</v>
      </c>
      <c r="F545" s="2">
        <f>'Moving Avg'!D545</f>
        <v>0.442</v>
      </c>
      <c r="G545" s="2">
        <f>'Moving Avg'!F545</f>
        <v>0.45499999999999996</v>
      </c>
      <c r="H545" s="2">
        <f>'Moving Avg'!G545</f>
        <v>0.48359999999999997</v>
      </c>
      <c r="I545" s="2">
        <f>'Moving Avg'!H545</f>
        <v>0.53105000000000047</v>
      </c>
      <c r="J545" s="5" t="str">
        <f>OBV!F545</f>
        <v>BEARISH</v>
      </c>
      <c r="K545" s="5" t="str">
        <f>OBV!G545</f>
        <v>WEAK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0.43</v>
      </c>
      <c r="C546" s="2">
        <f>RSI!I546</f>
        <v>33.325447313332802</v>
      </c>
      <c r="D546" s="2">
        <f>MACD!E546</f>
        <v>4.3591223851649485E-3</v>
      </c>
      <c r="E546" s="2">
        <f>MACD!F546</f>
        <v>5.6170695956872969E-3</v>
      </c>
      <c r="F546" s="2">
        <f>'Moving Avg'!D546</f>
        <v>0.438</v>
      </c>
      <c r="G546" s="2">
        <f>'Moving Avg'!F546</f>
        <v>0.45300000000000001</v>
      </c>
      <c r="H546" s="2">
        <f>'Moving Avg'!G546</f>
        <v>0.4824</v>
      </c>
      <c r="I546" s="2">
        <f>'Moving Avg'!H546</f>
        <v>0.53050000000000053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0.43</v>
      </c>
      <c r="C547" s="2">
        <f>RSI!I547</f>
        <v>33.325447313332802</v>
      </c>
      <c r="D547" s="2">
        <f>MACD!E547</f>
        <v>5.9477441305029188E-3</v>
      </c>
      <c r="E547" s="2">
        <f>MACD!F547</f>
        <v>5.683204502650422E-3</v>
      </c>
      <c r="F547" s="2">
        <f>'Moving Avg'!D547</f>
        <v>0.434</v>
      </c>
      <c r="G547" s="2">
        <f>'Moving Avg'!F547</f>
        <v>0.45100000000000007</v>
      </c>
      <c r="H547" s="2">
        <f>'Moving Avg'!G547</f>
        <v>0.48100000000000009</v>
      </c>
      <c r="I547" s="2">
        <f>'Moving Avg'!H547</f>
        <v>0.52990000000000048</v>
      </c>
      <c r="J547" s="5" t="str">
        <f>OBV!F547</f>
        <v>BEARISH</v>
      </c>
      <c r="K547" s="5" t="str">
        <f>OBV!G547</f>
        <v>WEAK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0.43</v>
      </c>
      <c r="C548" s="2">
        <f>RSI!I548</f>
        <v>33.325447313332802</v>
      </c>
      <c r="D548" s="2">
        <f>MACD!E548</f>
        <v>5.9280290406052982E-3</v>
      </c>
      <c r="E548" s="2">
        <f>MACD!F548</f>
        <v>5.7321694102413978E-3</v>
      </c>
      <c r="F548" s="2">
        <f>'Moving Avg'!D548</f>
        <v>0.43200000000000005</v>
      </c>
      <c r="G548" s="2">
        <f>'Moving Avg'!F548</f>
        <v>0.44900000000000001</v>
      </c>
      <c r="H548" s="2">
        <f>'Moving Avg'!G548</f>
        <v>0.47960000000000008</v>
      </c>
      <c r="I548" s="2">
        <f>'Moving Avg'!H548</f>
        <v>0.52930000000000055</v>
      </c>
      <c r="J548" s="5" t="str">
        <f>OBV!F548</f>
        <v>BEARISH</v>
      </c>
      <c r="K548" s="5" t="str">
        <f>OBV!G548</f>
        <v>WEAK</v>
      </c>
      <c r="L548" s="5" t="str">
        <f>OBV!H548</f>
        <v>CONFIRMED BEARISH</v>
      </c>
    </row>
    <row r="549" spans="1:12" ht="13.5" x14ac:dyDescent="0.25">
      <c r="A549" s="3">
        <f>RSI!A549</f>
        <v>43103</v>
      </c>
      <c r="B549" s="2">
        <f>RSI!B549</f>
        <v>0.42</v>
      </c>
      <c r="C549" s="2">
        <f>RSI!I549</f>
        <v>29.564096229288012</v>
      </c>
      <c r="D549" s="2">
        <f>MACD!E549</f>
        <v>8.3521493657213175E-3</v>
      </c>
      <c r="E549" s="2">
        <f>MACD!F549</f>
        <v>6.2561654013373819E-3</v>
      </c>
      <c r="F549" s="2">
        <f>'Moving Avg'!D549</f>
        <v>0.43</v>
      </c>
      <c r="G549" s="2">
        <f>'Moving Avg'!F549</f>
        <v>0.44600000000000001</v>
      </c>
      <c r="H549" s="2">
        <f>'Moving Avg'!G549</f>
        <v>0.47780000000000006</v>
      </c>
      <c r="I549" s="2">
        <f>'Moving Avg'!H549</f>
        <v>0.52865000000000062</v>
      </c>
      <c r="J549" s="5" t="str">
        <f>OBV!F549</f>
        <v>BEARISH</v>
      </c>
      <c r="K549" s="5" t="str">
        <f>OBV!G549</f>
        <v>WEAK</v>
      </c>
      <c r="L549" s="5" t="str">
        <f>OBV!H549</f>
        <v>CONFIRMED BEARISH</v>
      </c>
    </row>
    <row r="550" spans="1:12" ht="13.5" x14ac:dyDescent="0.25">
      <c r="A550" s="3">
        <f>RSI!A550</f>
        <v>43104</v>
      </c>
      <c r="B550" s="2">
        <f>RSI!B550</f>
        <v>0.43</v>
      </c>
      <c r="C550" s="2">
        <f>RSI!I550</f>
        <v>37.197676548310085</v>
      </c>
      <c r="D550" s="2">
        <f>MACD!E550</f>
        <v>8.332845923966381E-3</v>
      </c>
      <c r="E550" s="2">
        <f>MACD!F550</f>
        <v>6.6715015058631828E-3</v>
      </c>
      <c r="F550" s="2">
        <f>'Moving Avg'!D550</f>
        <v>0.42800000000000005</v>
      </c>
      <c r="G550" s="2">
        <f>'Moving Avg'!F550</f>
        <v>0.44400000000000006</v>
      </c>
      <c r="H550" s="2">
        <f>'Moving Avg'!G550</f>
        <v>0.47620000000000012</v>
      </c>
      <c r="I550" s="2">
        <f>'Moving Avg'!H550</f>
        <v>0.52795000000000059</v>
      </c>
      <c r="J550" s="5" t="str">
        <f>OBV!F550</f>
        <v>BEARISH</v>
      </c>
      <c r="K550" s="5" t="str">
        <f>OBV!G550</f>
        <v>WEAK</v>
      </c>
      <c r="L550" s="5" t="str">
        <f>OBV!H550</f>
        <v>CONFIRMED BEARISH</v>
      </c>
    </row>
    <row r="551" spans="1:12" ht="13.5" x14ac:dyDescent="0.25">
      <c r="A551" s="3">
        <f>RSI!A551</f>
        <v>43105</v>
      </c>
      <c r="B551" s="2">
        <f>RSI!B551</f>
        <v>0.42</v>
      </c>
      <c r="C551" s="2">
        <f>RSI!I551</f>
        <v>33.309972910763435</v>
      </c>
      <c r="D551" s="2">
        <f>MACD!E551</f>
        <v>9.1914219063640168E-3</v>
      </c>
      <c r="E551" s="2">
        <f>MACD!F551</f>
        <v>7.1754855859633496E-3</v>
      </c>
      <c r="F551" s="2">
        <f>'Moving Avg'!D551</f>
        <v>0.42599999999999999</v>
      </c>
      <c r="G551" s="2">
        <f>'Moving Avg'!F551</f>
        <v>0.4425</v>
      </c>
      <c r="H551" s="2">
        <f>'Moving Avg'!G551</f>
        <v>0.4744000000000001</v>
      </c>
      <c r="I551" s="2">
        <f>'Moving Avg'!H551</f>
        <v>0.52720000000000056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0.41</v>
      </c>
      <c r="C552" s="2">
        <f>RSI!I552</f>
        <v>29.940087831854257</v>
      </c>
      <c r="D552" s="2">
        <f>MACD!E552</f>
        <v>1.0841970930677014E-2</v>
      </c>
      <c r="E552" s="2">
        <f>MACD!F552</f>
        <v>7.9087826549060838E-3</v>
      </c>
      <c r="F552" s="2">
        <f>'Moving Avg'!D552</f>
        <v>0.42199999999999999</v>
      </c>
      <c r="G552" s="2">
        <f>'Moving Avg'!F552</f>
        <v>0.441</v>
      </c>
      <c r="H552" s="2">
        <f>'Moving Avg'!G552</f>
        <v>0.47220000000000012</v>
      </c>
      <c r="I552" s="2">
        <f>'Moving Avg'!H552</f>
        <v>0.52640000000000053</v>
      </c>
      <c r="J552" s="5" t="str">
        <f>OBV!F552</f>
        <v>BEARISH</v>
      </c>
      <c r="K552" s="5" t="str">
        <f>OBV!G552</f>
        <v>WEAK</v>
      </c>
      <c r="L552" s="5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0.41</v>
      </c>
      <c r="C553" s="2">
        <f>RSI!I553</f>
        <v>29.940087831854257</v>
      </c>
      <c r="D553" s="2">
        <f>MACD!E553</f>
        <v>1.0928959813763572E-2</v>
      </c>
      <c r="E553" s="2">
        <f>MACD!F553</f>
        <v>8.5128180866775819E-3</v>
      </c>
      <c r="F553" s="2">
        <f>'Moving Avg'!D553</f>
        <v>0.41799999999999998</v>
      </c>
      <c r="G553" s="2">
        <f>'Moving Avg'!F553</f>
        <v>0.43899999999999995</v>
      </c>
      <c r="H553" s="2">
        <f>'Moving Avg'!G553</f>
        <v>0.47020000000000012</v>
      </c>
      <c r="I553" s="2">
        <f>'Moving Avg'!H553</f>
        <v>0.52565000000000051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0.41</v>
      </c>
      <c r="C554" s="2">
        <f>RSI!I554</f>
        <v>29.940087831854257</v>
      </c>
      <c r="D554" s="2">
        <f>MACD!E554</f>
        <v>9.6759857499281177E-3</v>
      </c>
      <c r="E554" s="2">
        <f>MACD!F554</f>
        <v>8.7454516193276894E-3</v>
      </c>
      <c r="F554" s="2">
        <f>'Moving Avg'!D554</f>
        <v>0.41600000000000004</v>
      </c>
      <c r="G554" s="2">
        <f>'Moving Avg'!F554</f>
        <v>0.437</v>
      </c>
      <c r="H554" s="2">
        <f>'Moving Avg'!G554</f>
        <v>0.46820000000000006</v>
      </c>
      <c r="I554" s="2">
        <f>'Moving Avg'!H554</f>
        <v>0.52490000000000048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0.41</v>
      </c>
      <c r="C555" s="2">
        <f>RSI!I555</f>
        <v>29.940087831854257</v>
      </c>
      <c r="D555" s="2">
        <f>MACD!E555</f>
        <v>1.0350425036097677E-2</v>
      </c>
      <c r="E555" s="2">
        <f>MACD!F555</f>
        <v>9.0664463026816876E-3</v>
      </c>
      <c r="F555" s="2">
        <f>'Moving Avg'!D555</f>
        <v>0.41200000000000003</v>
      </c>
      <c r="G555" s="2">
        <f>'Moving Avg'!F555</f>
        <v>0.4345</v>
      </c>
      <c r="H555" s="2">
        <f>'Moving Avg'!G555</f>
        <v>0.46620000000000011</v>
      </c>
      <c r="I555" s="2">
        <f>'Moving Avg'!H555</f>
        <v>0.52415000000000045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</row>
    <row r="556" spans="1:12" ht="13.5" x14ac:dyDescent="0.25">
      <c r="A556" s="3">
        <f>RSI!A556</f>
        <v>43112</v>
      </c>
      <c r="B556" s="2">
        <f>RSI!B556</f>
        <v>0.42</v>
      </c>
      <c r="C556" s="2">
        <f>RSI!I556</f>
        <v>38.331633959272303</v>
      </c>
      <c r="D556" s="2">
        <f>MACD!E556</f>
        <v>8.8235563852493981E-3</v>
      </c>
      <c r="E556" s="2">
        <f>MACD!F556</f>
        <v>9.0178683191952293E-3</v>
      </c>
      <c r="F556" s="2">
        <f>'Moving Avg'!D556</f>
        <v>0.41200000000000003</v>
      </c>
      <c r="G556" s="2">
        <f>'Moving Avg'!F556</f>
        <v>0.43249999999999994</v>
      </c>
      <c r="H556" s="2">
        <f>'Moving Avg'!G556</f>
        <v>0.46460000000000012</v>
      </c>
      <c r="I556" s="2">
        <f>'Moving Avg'!H556</f>
        <v>0.52340000000000042</v>
      </c>
      <c r="J556" s="5" t="str">
        <f>OBV!F556</f>
        <v>BEARISH</v>
      </c>
      <c r="K556" s="5" t="str">
        <f>OBV!G556</f>
        <v>WEAK</v>
      </c>
      <c r="L556" s="5" t="str">
        <f>OBV!H556</f>
        <v>NEUTRAL</v>
      </c>
    </row>
    <row r="557" spans="1:12" ht="13.5" x14ac:dyDescent="0.25">
      <c r="A557" s="3">
        <f>RSI!A557</f>
        <v>43115</v>
      </c>
      <c r="B557" s="2">
        <f>RSI!B557</f>
        <v>0.42</v>
      </c>
      <c r="C557" s="2">
        <f>RSI!I557</f>
        <v>38.331633959272295</v>
      </c>
      <c r="D557" s="2">
        <f>MACD!E557</f>
        <v>7.6406985376019088E-3</v>
      </c>
      <c r="E557" s="2">
        <f>MACD!F557</f>
        <v>8.7424343628765659E-3</v>
      </c>
      <c r="F557" s="2">
        <f>'Moving Avg'!D557</f>
        <v>0.41399999999999998</v>
      </c>
      <c r="G557" s="2">
        <f>'Moving Avg'!F557</f>
        <v>0.43049999999999999</v>
      </c>
      <c r="H557" s="2">
        <f>'Moving Avg'!G557</f>
        <v>0.46300000000000019</v>
      </c>
      <c r="I557" s="2">
        <f>'Moving Avg'!H557</f>
        <v>0.5227000000000005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</row>
    <row r="558" spans="1:12" ht="13.5" x14ac:dyDescent="0.25">
      <c r="A558" s="3">
        <f>RSI!A558</f>
        <v>43116</v>
      </c>
      <c r="B558" s="2">
        <f>RSI!B558</f>
        <v>0.41</v>
      </c>
      <c r="C558" s="2">
        <f>RSI!I558</f>
        <v>33.656342567408856</v>
      </c>
      <c r="D558" s="2">
        <f>MACD!E558</f>
        <v>7.4815854257686554E-3</v>
      </c>
      <c r="E558" s="2">
        <f>MACD!F558</f>
        <v>8.4902645754549848E-3</v>
      </c>
      <c r="F558" s="2">
        <f>'Moving Avg'!D558</f>
        <v>0.41399999999999998</v>
      </c>
      <c r="G558" s="2">
        <f>'Moving Avg'!F558</f>
        <v>0.42849999999999999</v>
      </c>
      <c r="H558" s="2">
        <f>'Moving Avg'!G558</f>
        <v>0.46120000000000017</v>
      </c>
      <c r="I558" s="2">
        <f>'Moving Avg'!H558</f>
        <v>0.52195000000000047</v>
      </c>
      <c r="J558" s="5" t="str">
        <f>OBV!F558</f>
        <v>BEARISH</v>
      </c>
      <c r="K558" s="5" t="str">
        <f>OBV!G558</f>
        <v>NEUTRAL</v>
      </c>
      <c r="L558" s="5" t="str">
        <f>OBV!H558</f>
        <v>NEUTRAL</v>
      </c>
    </row>
    <row r="559" spans="1:12" ht="13.5" x14ac:dyDescent="0.25">
      <c r="A559" s="3">
        <f>RSI!A559</f>
        <v>43117</v>
      </c>
      <c r="B559" s="2">
        <f>RSI!B559</f>
        <v>0.41</v>
      </c>
      <c r="C559" s="2">
        <f>RSI!I559</f>
        <v>33.656342567408856</v>
      </c>
      <c r="D559" s="2">
        <f>MACD!E559</f>
        <v>5.9611226125002026E-3</v>
      </c>
      <c r="E559" s="2">
        <f>MACD!F559</f>
        <v>7.9844361828640287E-3</v>
      </c>
      <c r="F559" s="2">
        <f>'Moving Avg'!D559</f>
        <v>0.41399999999999998</v>
      </c>
      <c r="G559" s="2">
        <f>'Moving Avg'!F559</f>
        <v>0.42600000000000005</v>
      </c>
      <c r="H559" s="2">
        <f>'Moving Avg'!G559</f>
        <v>0.45920000000000016</v>
      </c>
      <c r="I559" s="2">
        <f>'Moving Avg'!H559</f>
        <v>0.52125000000000032</v>
      </c>
      <c r="J559" s="5" t="str">
        <f>OBV!F559</f>
        <v>BEARISH</v>
      </c>
      <c r="K559" s="5" t="str">
        <f>OBV!G559</f>
        <v>NEUTRAL</v>
      </c>
      <c r="L559" s="5" t="str">
        <f>OBV!H559</f>
        <v>NEUTRAL</v>
      </c>
    </row>
    <row r="560" spans="1:12" ht="13.5" x14ac:dyDescent="0.25">
      <c r="A560" s="3">
        <f>RSI!A560</f>
        <v>43118</v>
      </c>
      <c r="B560" s="2">
        <f>RSI!B560</f>
        <v>0.41</v>
      </c>
      <c r="C560" s="2">
        <f>RSI!I560</f>
        <v>33.656342567408856</v>
      </c>
      <c r="D560" s="2">
        <f>MACD!E560</f>
        <v>6.3543654498254831E-3</v>
      </c>
      <c r="E560" s="2">
        <f>MACD!F560</f>
        <v>7.6584220362563198E-3</v>
      </c>
      <c r="F560" s="2">
        <f>'Moving Avg'!D560</f>
        <v>0.41399999999999998</v>
      </c>
      <c r="G560" s="2">
        <f>'Moving Avg'!F560</f>
        <v>0.42400000000000004</v>
      </c>
      <c r="H560" s="2">
        <f>'Moving Avg'!G560</f>
        <v>0.45720000000000011</v>
      </c>
      <c r="I560" s="2">
        <f>'Moving Avg'!H560</f>
        <v>0.5204500000000003</v>
      </c>
      <c r="J560" s="5" t="str">
        <f>OBV!F560</f>
        <v>BEARISH</v>
      </c>
      <c r="K560" s="5" t="str">
        <f>OBV!G560</f>
        <v>NEUTRAL</v>
      </c>
      <c r="L560" s="5" t="str">
        <f>OBV!H560</f>
        <v>NEUTRAL</v>
      </c>
    </row>
    <row r="561" spans="1:12" ht="13.5" x14ac:dyDescent="0.25">
      <c r="A561" s="3">
        <f>RSI!A561</f>
        <v>43119</v>
      </c>
      <c r="B561" s="2">
        <f>RSI!B561</f>
        <v>0.41</v>
      </c>
      <c r="C561" s="2">
        <f>RSI!I561</f>
        <v>33.656342567408856</v>
      </c>
      <c r="D561" s="2">
        <f>MACD!E561</f>
        <v>5.2795059582732007E-3</v>
      </c>
      <c r="E561" s="2">
        <f>MACD!F561</f>
        <v>7.1826388206596963E-3</v>
      </c>
      <c r="F561" s="2">
        <f>'Moving Avg'!D561</f>
        <v>0.41200000000000003</v>
      </c>
      <c r="G561" s="2">
        <f>'Moving Avg'!F561</f>
        <v>0.42200000000000004</v>
      </c>
      <c r="H561" s="2">
        <f>'Moving Avg'!G561</f>
        <v>0.4552000000000001</v>
      </c>
      <c r="I561" s="2">
        <f>'Moving Avg'!H561</f>
        <v>0.51955000000000018</v>
      </c>
      <c r="J561" s="5" t="str">
        <f>OBV!F561</f>
        <v>BEARISH</v>
      </c>
      <c r="K561" s="5" t="str">
        <f>OBV!G561</f>
        <v>NEUTRAL</v>
      </c>
      <c r="L561" s="5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0.41</v>
      </c>
      <c r="C562" s="2">
        <f>RSI!I562</f>
        <v>33.656342567408856</v>
      </c>
      <c r="D562" s="2">
        <f>MACD!E562</f>
        <v>2.9527128414356674E-3</v>
      </c>
      <c r="E562" s="2">
        <f>MACD!F562</f>
        <v>6.336653624814891E-3</v>
      </c>
      <c r="F562" s="2">
        <f>'Moving Avg'!D562</f>
        <v>0.41</v>
      </c>
      <c r="G562" s="2">
        <f>'Moving Avg'!F562</f>
        <v>0.42000000000000004</v>
      </c>
      <c r="H562" s="2">
        <f>'Moving Avg'!G562</f>
        <v>0.45320000000000005</v>
      </c>
      <c r="I562" s="2">
        <f>'Moving Avg'!H562</f>
        <v>0.51870000000000016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0.41</v>
      </c>
      <c r="C563" s="2">
        <f>RSI!I563</f>
        <v>33.656342567408856</v>
      </c>
      <c r="D563" s="2">
        <f>MACD!E563</f>
        <v>1.0960776320451671E-3</v>
      </c>
      <c r="E563" s="2">
        <f>MACD!F563</f>
        <v>5.2885384262609464E-3</v>
      </c>
      <c r="F563" s="2">
        <f>'Moving Avg'!D563</f>
        <v>0.41</v>
      </c>
      <c r="G563" s="2">
        <f>'Moving Avg'!F563</f>
        <v>0.41850000000000004</v>
      </c>
      <c r="H563" s="2">
        <f>'Moving Avg'!G563</f>
        <v>0.45140000000000008</v>
      </c>
      <c r="I563" s="2">
        <f>'Moving Avg'!H563</f>
        <v>0.51790000000000014</v>
      </c>
      <c r="J563" s="5" t="str">
        <f>OBV!F563</f>
        <v>NEUTRAL</v>
      </c>
      <c r="K563" s="5" t="str">
        <f>OBV!G563</f>
        <v>NEUTRAL</v>
      </c>
      <c r="L563" s="5" t="str">
        <f>OBV!H563</f>
        <v>NEUTRAL</v>
      </c>
    </row>
    <row r="564" spans="1:12" ht="13.5" x14ac:dyDescent="0.25">
      <c r="A564" s="3">
        <f>RSI!A564</f>
        <v>43124</v>
      </c>
      <c r="B564" s="2">
        <f>RSI!B564</f>
        <v>0.41</v>
      </c>
      <c r="C564" s="2">
        <f>RSI!I564</f>
        <v>33.656342567408856</v>
      </c>
      <c r="D564" s="2">
        <f>MACD!E564</f>
        <v>-3.710420064464981E-4</v>
      </c>
      <c r="E564" s="2">
        <f>MACD!F564</f>
        <v>4.1566223397194579E-3</v>
      </c>
      <c r="F564" s="2">
        <f>'Moving Avg'!D564</f>
        <v>0.41</v>
      </c>
      <c r="G564" s="2">
        <f>'Moving Avg'!F564</f>
        <v>0.41750000000000009</v>
      </c>
      <c r="H564" s="2">
        <f>'Moving Avg'!G564</f>
        <v>0.44960000000000006</v>
      </c>
      <c r="I564" s="2">
        <f>'Moving Avg'!H564</f>
        <v>0.51715000000000011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</row>
    <row r="565" spans="1:12" ht="13.5" x14ac:dyDescent="0.25">
      <c r="A565" s="3">
        <f>RSI!A565</f>
        <v>43125</v>
      </c>
      <c r="B565" s="2">
        <f>RSI!B565</f>
        <v>0.41</v>
      </c>
      <c r="C565" s="2">
        <f>RSI!I565</f>
        <v>33.656342567408842</v>
      </c>
      <c r="D565" s="2">
        <f>MACD!E565</f>
        <v>-1.5162663157325396E-3</v>
      </c>
      <c r="E565" s="2">
        <f>MACD!F565</f>
        <v>3.0220446086290584E-3</v>
      </c>
      <c r="F565" s="2">
        <f>'Moving Avg'!D565</f>
        <v>0.41</v>
      </c>
      <c r="G565" s="2">
        <f>'Moving Avg'!F565</f>
        <v>0.41600000000000004</v>
      </c>
      <c r="H565" s="2">
        <f>'Moving Avg'!G565</f>
        <v>0.44760000000000005</v>
      </c>
      <c r="I565" s="2">
        <f>'Moving Avg'!H565</f>
        <v>0.51635000000000009</v>
      </c>
      <c r="J565" s="5" t="str">
        <f>OBV!F565</f>
        <v>NEUTRAL</v>
      </c>
      <c r="K565" s="5" t="str">
        <f>OBV!G565</f>
        <v>NEUTRAL</v>
      </c>
      <c r="L565" s="5" t="str">
        <f>OBV!H565</f>
        <v>NEUTRAL</v>
      </c>
    </row>
    <row r="566" spans="1:12" ht="13.5" x14ac:dyDescent="0.25">
      <c r="A566" s="3">
        <f>RSI!A566</f>
        <v>43126</v>
      </c>
      <c r="B566" s="2">
        <f>RSI!B566</f>
        <v>0.4</v>
      </c>
      <c r="C566" s="2">
        <f>RSI!I566</f>
        <v>27.572190170646849</v>
      </c>
      <c r="D566" s="2">
        <f>MACD!E566</f>
        <v>-1.170401612902161E-4</v>
      </c>
      <c r="E566" s="2">
        <f>MACD!F566</f>
        <v>2.3942276546452036E-3</v>
      </c>
      <c r="F566" s="2">
        <f>'Moving Avg'!D566</f>
        <v>0.40800000000000003</v>
      </c>
      <c r="G566" s="2">
        <f>'Moving Avg'!F566</f>
        <v>0.41450000000000004</v>
      </c>
      <c r="H566" s="2">
        <f>'Moving Avg'!G566</f>
        <v>0.4456</v>
      </c>
      <c r="I566" s="2">
        <f>'Moving Avg'!H566</f>
        <v>0.51550000000000007</v>
      </c>
      <c r="J566" s="5" t="str">
        <f>OBV!F566</f>
        <v>BEARISH</v>
      </c>
      <c r="K566" s="5" t="str">
        <f>OBV!G566</f>
        <v>WEAK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0.41</v>
      </c>
      <c r="C567" s="2">
        <f>RSI!I567</f>
        <v>39.374640346639374</v>
      </c>
      <c r="D567" s="2">
        <f>MACD!E567</f>
        <v>4.677329245126316E-4</v>
      </c>
      <c r="E567" s="2">
        <f>MACD!F567</f>
        <v>2.0089287086186894E-3</v>
      </c>
      <c r="F567" s="2">
        <f>'Moving Avg'!D567</f>
        <v>0.40800000000000003</v>
      </c>
      <c r="G567" s="2">
        <f>'Moving Avg'!F567</f>
        <v>0.41350000000000009</v>
      </c>
      <c r="H567" s="2">
        <f>'Moving Avg'!G567</f>
        <v>0.44359999999999999</v>
      </c>
      <c r="I567" s="2">
        <f>'Moving Avg'!H567</f>
        <v>0.51470000000000016</v>
      </c>
      <c r="J567" s="5" t="str">
        <f>OBV!F567</f>
        <v>BEARISH</v>
      </c>
      <c r="K567" s="5" t="str">
        <f>OBV!G567</f>
        <v>NEUTRAL</v>
      </c>
      <c r="L567" s="5" t="str">
        <f>OBV!H567</f>
        <v>NEUTRAL</v>
      </c>
    </row>
    <row r="568" spans="1:12" ht="13.5" x14ac:dyDescent="0.25">
      <c r="A568" s="3">
        <f>RSI!A568</f>
        <v>43130</v>
      </c>
      <c r="B568" s="2">
        <f>RSI!B568</f>
        <v>0.41</v>
      </c>
      <c r="C568" s="2">
        <f>RSI!I568</f>
        <v>39.374640346639374</v>
      </c>
      <c r="D568" s="2">
        <f>MACD!E568</f>
        <v>-5.0394323817187781E-4</v>
      </c>
      <c r="E568" s="2">
        <f>MACD!F568</f>
        <v>1.5063543192605762E-3</v>
      </c>
      <c r="F568" s="2">
        <f>'Moving Avg'!D568</f>
        <v>0.40800000000000003</v>
      </c>
      <c r="G568" s="2">
        <f>'Moving Avg'!F568</f>
        <v>0.41250000000000009</v>
      </c>
      <c r="H568" s="2">
        <f>'Moving Avg'!G568</f>
        <v>0.44179999999999997</v>
      </c>
      <c r="I568" s="2">
        <f>'Moving Avg'!H568</f>
        <v>0.51390000000000013</v>
      </c>
      <c r="J568" s="5" t="str">
        <f>OBV!F568</f>
        <v>BEARISH</v>
      </c>
      <c r="K568" s="5" t="str">
        <f>OBV!G568</f>
        <v>NEUTRAL</v>
      </c>
      <c r="L568" s="5" t="str">
        <f>OBV!H568</f>
        <v>NEUTRAL</v>
      </c>
    </row>
    <row r="569" spans="1:12" ht="13.5" x14ac:dyDescent="0.25">
      <c r="A569" s="3">
        <f>RSI!A569</f>
        <v>43131</v>
      </c>
      <c r="B569" s="2">
        <f>RSI!B569</f>
        <v>0.4</v>
      </c>
      <c r="C569" s="2">
        <f>RSI!I569</f>
        <v>33.116071894372155</v>
      </c>
      <c r="D569" s="2">
        <f>MACD!E569</f>
        <v>-5.1874429738996142E-4</v>
      </c>
      <c r="E569" s="2">
        <f>MACD!F569</f>
        <v>1.1013345959304686E-3</v>
      </c>
      <c r="F569" s="2">
        <f>'Moving Avg'!D569</f>
        <v>0.40599999999999997</v>
      </c>
      <c r="G569" s="2">
        <f>'Moving Avg'!F569</f>
        <v>0.41150000000000009</v>
      </c>
      <c r="H569" s="2">
        <f>'Moving Avg'!G569</f>
        <v>0.43979999999999997</v>
      </c>
      <c r="I569" s="2">
        <f>'Moving Avg'!H569</f>
        <v>0.51310000000000022</v>
      </c>
      <c r="J569" s="5" t="str">
        <f>OBV!F569</f>
        <v>BEARISH</v>
      </c>
      <c r="K569" s="5" t="str">
        <f>OBV!G569</f>
        <v>NEUTRAL</v>
      </c>
      <c r="L569" s="5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0.4</v>
      </c>
      <c r="C570" s="2">
        <f>RSI!I570</f>
        <v>33.116071894372155</v>
      </c>
      <c r="D570" s="2">
        <f>MACD!E570</f>
        <v>-4.1046883897233322E-4</v>
      </c>
      <c r="E570" s="2">
        <f>MACD!F570</f>
        <v>7.9897390894990831E-4</v>
      </c>
      <c r="F570" s="2">
        <f>'Moving Avg'!D570</f>
        <v>0.40400000000000003</v>
      </c>
      <c r="G570" s="2">
        <f>'Moving Avg'!F570</f>
        <v>0.41000000000000003</v>
      </c>
      <c r="H570" s="2">
        <f>'Moving Avg'!G570</f>
        <v>0.43779999999999997</v>
      </c>
      <c r="I570" s="2">
        <f>'Moving Avg'!H570</f>
        <v>0.51230000000000031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0.4</v>
      </c>
      <c r="C571" s="2">
        <f>RSI!I571</f>
        <v>33.116071894372155</v>
      </c>
      <c r="D571" s="2">
        <f>MACD!E571</f>
        <v>-2.0699981783062205E-4</v>
      </c>
      <c r="E571" s="2">
        <f>MACD!F571</f>
        <v>5.9777916359380235E-4</v>
      </c>
      <c r="F571" s="2">
        <f>'Moving Avg'!D571</f>
        <v>0.40400000000000003</v>
      </c>
      <c r="G571" s="2">
        <f>'Moving Avg'!F571</f>
        <v>0.40900000000000009</v>
      </c>
      <c r="H571" s="2">
        <f>'Moving Avg'!G571</f>
        <v>0.43579999999999985</v>
      </c>
      <c r="I571" s="2">
        <f>'Moving Avg'!H571</f>
        <v>0.51150000000000029</v>
      </c>
      <c r="J571" s="5" t="str">
        <f>OBV!F571</f>
        <v>BULLISH</v>
      </c>
      <c r="K571" s="5" t="str">
        <f>OBV!G571</f>
        <v>STRONG</v>
      </c>
      <c r="L571" s="5" t="str">
        <f>OBV!H571</f>
        <v>NEUTRAL</v>
      </c>
    </row>
    <row r="572" spans="1:12" ht="13.5" x14ac:dyDescent="0.25">
      <c r="A572" s="3">
        <f>RSI!A572</f>
        <v>43136</v>
      </c>
      <c r="B572" s="2">
        <f>RSI!B572</f>
        <v>0.4</v>
      </c>
      <c r="C572" s="2">
        <f>RSI!I572</f>
        <v>33.116071894372155</v>
      </c>
      <c r="D572" s="2">
        <f>MACD!E572</f>
        <v>6.8732319164488409E-5</v>
      </c>
      <c r="E572" s="2">
        <f>MACD!F572</f>
        <v>4.9196979470793952E-4</v>
      </c>
      <c r="F572" s="2">
        <f>'Moving Avg'!D572</f>
        <v>0.40199999999999997</v>
      </c>
      <c r="G572" s="2">
        <f>'Moving Avg'!F572</f>
        <v>0.40850000000000009</v>
      </c>
      <c r="H572" s="2">
        <f>'Moving Avg'!G572</f>
        <v>0.4337999999999998</v>
      </c>
      <c r="I572" s="2">
        <f>'Moving Avg'!H572</f>
        <v>0.51070000000000038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0.4</v>
      </c>
      <c r="C573" s="2">
        <f>RSI!I573</f>
        <v>33.116071894372155</v>
      </c>
      <c r="D573" s="2">
        <f>MACD!E573</f>
        <v>3.9793861089387761E-4</v>
      </c>
      <c r="E573" s="2">
        <f>MACD!F573</f>
        <v>4.7316355794512719E-4</v>
      </c>
      <c r="F573" s="2">
        <f>'Moving Avg'!D573</f>
        <v>0.4</v>
      </c>
      <c r="G573" s="2">
        <f>'Moving Avg'!F573</f>
        <v>0.40800000000000008</v>
      </c>
      <c r="H573" s="2">
        <f>'Moving Avg'!G573</f>
        <v>0.43219999999999975</v>
      </c>
      <c r="I573" s="2">
        <f>'Moving Avg'!H573</f>
        <v>0.50990000000000035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0.39</v>
      </c>
      <c r="C574" s="2">
        <f>RSI!I574</f>
        <v>26.918371174020919</v>
      </c>
      <c r="D574" s="2">
        <f>MACD!E574</f>
        <v>1.5060297099878661E-3</v>
      </c>
      <c r="E574" s="2">
        <f>MACD!F574</f>
        <v>6.79736788353675E-4</v>
      </c>
      <c r="F574" s="2">
        <f>'Moving Avg'!D574</f>
        <v>0.39800000000000002</v>
      </c>
      <c r="G574" s="2">
        <f>'Moving Avg'!F574</f>
        <v>0.40700000000000014</v>
      </c>
      <c r="H574" s="2">
        <f>'Moving Avg'!G574</f>
        <v>0.43039999999999978</v>
      </c>
      <c r="I574" s="2">
        <f>'Moving Avg'!H574</f>
        <v>0.50905000000000034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0.4</v>
      </c>
      <c r="C575" s="2">
        <f>RSI!I575</f>
        <v>39.177056598208061</v>
      </c>
      <c r="D575" s="2">
        <f>MACD!E575</f>
        <v>1.8442090074548001E-3</v>
      </c>
      <c r="E575" s="2">
        <f>MACD!F575</f>
        <v>9.1263123217390002E-4</v>
      </c>
      <c r="F575" s="2">
        <f>'Moving Avg'!D575</f>
        <v>0.39800000000000002</v>
      </c>
      <c r="G575" s="2">
        <f>'Moving Avg'!F575</f>
        <v>0.40650000000000014</v>
      </c>
      <c r="H575" s="2">
        <f>'Moving Avg'!G575</f>
        <v>0.42859999999999976</v>
      </c>
      <c r="I575" s="2">
        <f>'Moving Avg'!H575</f>
        <v>0.50830000000000031</v>
      </c>
      <c r="J575" s="5" t="str">
        <f>OBV!F575</f>
        <v>BULLISH</v>
      </c>
      <c r="K575" s="5" t="str">
        <f>OBV!G575</f>
        <v>STRONG</v>
      </c>
      <c r="L575" s="5" t="str">
        <f>OBV!H575</f>
        <v>NEUTRAL</v>
      </c>
    </row>
    <row r="576" spans="1:12" ht="13.5" x14ac:dyDescent="0.25">
      <c r="A576" s="3">
        <f>RSI!A576</f>
        <v>43140</v>
      </c>
      <c r="B576" s="2">
        <f>RSI!B576</f>
        <v>0.4</v>
      </c>
      <c r="C576" s="2">
        <f>RSI!I576</f>
        <v>39.177056598208061</v>
      </c>
      <c r="D576" s="2">
        <f>MACD!E576</f>
        <v>6.6364624612602618E-4</v>
      </c>
      <c r="E576" s="2">
        <f>MACD!F576</f>
        <v>8.6283423496432538E-4</v>
      </c>
      <c r="F576" s="2">
        <f>'Moving Avg'!D576</f>
        <v>0.39799999999999996</v>
      </c>
      <c r="G576" s="2">
        <f>'Moving Avg'!F576</f>
        <v>0.40550000000000014</v>
      </c>
      <c r="H576" s="2">
        <f>'Moving Avg'!G576</f>
        <v>0.4271999999999998</v>
      </c>
      <c r="I576" s="2">
        <f>'Moving Avg'!H576</f>
        <v>0.5075500000000005</v>
      </c>
      <c r="J576" s="5" t="str">
        <f>OBV!F576</f>
        <v>BULLISH</v>
      </c>
      <c r="K576" s="5" t="str">
        <f>OBV!G576</f>
        <v>STRONG</v>
      </c>
      <c r="L576" s="5" t="str">
        <f>OBV!H576</f>
        <v>NEUTRAL</v>
      </c>
    </row>
    <row r="577" spans="1:12" ht="13.5" x14ac:dyDescent="0.25">
      <c r="A577" s="3">
        <f>RSI!A577</f>
        <v>43143</v>
      </c>
      <c r="B577" s="2">
        <f>RSI!B577</f>
        <v>0.41</v>
      </c>
      <c r="C577" s="2">
        <f>RSI!I577</f>
        <v>49.082465637097926</v>
      </c>
      <c r="D577" s="2">
        <f>MACD!E577</f>
        <v>5.2886178928862604E-4</v>
      </c>
      <c r="E577" s="2">
        <f>MACD!F577</f>
        <v>7.9603974582918553E-4</v>
      </c>
      <c r="F577" s="2">
        <f>'Moving Avg'!D577</f>
        <v>0.39999999999999997</v>
      </c>
      <c r="G577" s="2">
        <f>'Moving Avg'!F577</f>
        <v>0.40500000000000008</v>
      </c>
      <c r="H577" s="2">
        <f>'Moving Avg'!G577</f>
        <v>0.42599999999999982</v>
      </c>
      <c r="I577" s="2">
        <f>'Moving Avg'!H577</f>
        <v>0.50685000000000047</v>
      </c>
      <c r="J577" s="5" t="str">
        <f>OBV!F577</f>
        <v>BULLISH</v>
      </c>
      <c r="K577" s="5" t="str">
        <f>OBV!G577</f>
        <v>STRONG</v>
      </c>
      <c r="L577" s="5" t="str">
        <f>OBV!H577</f>
        <v>CONFIRMED BULLISH</v>
      </c>
    </row>
    <row r="578" spans="1:12" ht="13.5" x14ac:dyDescent="0.25">
      <c r="A578" s="3">
        <f>RSI!A578</f>
        <v>43144</v>
      </c>
      <c r="B578" s="2">
        <f>RSI!B578</f>
        <v>0.43</v>
      </c>
      <c r="C578" s="2">
        <f>RSI!I578</f>
        <v>62.304745381522608</v>
      </c>
      <c r="D578" s="2">
        <f>MACD!E578</f>
        <v>-1.0642469650915531E-3</v>
      </c>
      <c r="E578" s="2">
        <f>MACD!F578</f>
        <v>4.2398240364503785E-4</v>
      </c>
      <c r="F578" s="2">
        <f>'Moving Avg'!D578</f>
        <v>0.40599999999999997</v>
      </c>
      <c r="G578" s="2">
        <f>'Moving Avg'!F578</f>
        <v>0.40600000000000014</v>
      </c>
      <c r="H578" s="2">
        <f>'Moving Avg'!G578</f>
        <v>0.4251999999999998</v>
      </c>
      <c r="I578" s="2">
        <f>'Moving Avg'!H578</f>
        <v>0.50630000000000042</v>
      </c>
      <c r="J578" s="5" t="str">
        <f>OBV!F578</f>
        <v>BULLISH</v>
      </c>
      <c r="K578" s="5" t="str">
        <f>OBV!G578</f>
        <v>STRONG</v>
      </c>
      <c r="L578" s="5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0.45</v>
      </c>
      <c r="C579" s="2">
        <f>RSI!I579</f>
        <v>70.542658525982176</v>
      </c>
      <c r="D579" s="2">
        <f>MACD!E579</f>
        <v>-5.5481441719125724E-3</v>
      </c>
      <c r="E579" s="2">
        <f>MACD!F579</f>
        <v>-7.7044291146648419E-4</v>
      </c>
      <c r="F579" s="2">
        <f>'Moving Avg'!D579</f>
        <v>0.41799999999999998</v>
      </c>
      <c r="G579" s="2">
        <f>'Moving Avg'!F579</f>
        <v>0.40800000000000008</v>
      </c>
      <c r="H579" s="2">
        <f>'Moving Avg'!G579</f>
        <v>0.42459999999999981</v>
      </c>
      <c r="I579" s="2">
        <f>'Moving Avg'!H579</f>
        <v>0.50585000000000047</v>
      </c>
      <c r="J579" s="5" t="str">
        <f>OBV!F579</f>
        <v>BULLISH</v>
      </c>
      <c r="K579" s="5" t="str">
        <f>OBV!G579</f>
        <v>STRONG</v>
      </c>
      <c r="L579" s="5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0.47</v>
      </c>
      <c r="C580" s="2">
        <f>RSI!I580</f>
        <v>76.154669976080243</v>
      </c>
      <c r="D580" s="2">
        <f>MACD!E580</f>
        <v>-1.1049224386123768E-2</v>
      </c>
      <c r="E580" s="2">
        <f>MACD!F580</f>
        <v>-2.826199206397941E-3</v>
      </c>
      <c r="F580" s="2">
        <f>'Moving Avg'!D580</f>
        <v>0.43200000000000005</v>
      </c>
      <c r="G580" s="2">
        <f>'Moving Avg'!F580</f>
        <v>0.41100000000000014</v>
      </c>
      <c r="H580" s="2">
        <f>'Moving Avg'!G580</f>
        <v>0.42459999999999981</v>
      </c>
      <c r="I580" s="2">
        <f>'Moving Avg'!H580</f>
        <v>0.5055000000000005</v>
      </c>
      <c r="J580" s="5" t="str">
        <f>OBV!F580</f>
        <v>BULLISH</v>
      </c>
      <c r="K580" s="5" t="str">
        <f>OBV!G580</f>
        <v>STRONG</v>
      </c>
      <c r="L580" s="5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0.46</v>
      </c>
      <c r="C581" s="2">
        <f>RSI!I581</f>
        <v>69.069267316271777</v>
      </c>
      <c r="D581" s="2">
        <f>MACD!E581</f>
        <v>-1.5290250486874768E-2</v>
      </c>
      <c r="E581" s="2">
        <f>MACD!F581</f>
        <v>-5.3190094624933071E-3</v>
      </c>
      <c r="F581" s="2">
        <f>'Moving Avg'!D581</f>
        <v>0.44400000000000006</v>
      </c>
      <c r="G581" s="2">
        <f>'Moving Avg'!F581</f>
        <v>0.41350000000000009</v>
      </c>
      <c r="H581" s="2">
        <f>'Moving Avg'!G581</f>
        <v>0.42479999999999984</v>
      </c>
      <c r="I581" s="2">
        <f>'Moving Avg'!H581</f>
        <v>0.50505000000000033</v>
      </c>
      <c r="J581" s="5" t="str">
        <f>OBV!F581</f>
        <v>BEARISH</v>
      </c>
      <c r="K581" s="5" t="str">
        <f>OBV!G581</f>
        <v>WEAK</v>
      </c>
      <c r="L581" s="5" t="str">
        <f>OBV!H581</f>
        <v>BEARISH DIVERGENCE</v>
      </c>
    </row>
    <row r="582" spans="1:12" ht="13.5" x14ac:dyDescent="0.25">
      <c r="A582" s="3">
        <f>RSI!A582</f>
        <v>43150</v>
      </c>
      <c r="B582" s="2">
        <f>RSI!B582</f>
        <v>0.46</v>
      </c>
      <c r="C582" s="2">
        <f>RSI!I582</f>
        <v>69.069267316271777</v>
      </c>
      <c r="D582" s="2">
        <f>MACD!E582</f>
        <v>-1.912250454886627E-2</v>
      </c>
      <c r="E582" s="2">
        <f>MACD!F582</f>
        <v>-8.0797084797679004E-3</v>
      </c>
      <c r="F582" s="2">
        <f>'Moving Avg'!D582</f>
        <v>0.45400000000000001</v>
      </c>
      <c r="G582" s="2">
        <f>'Moving Avg'!F582</f>
        <v>0.41600000000000004</v>
      </c>
      <c r="H582" s="2">
        <f>'Moving Avg'!G582</f>
        <v>0.42519999999999991</v>
      </c>
      <c r="I582" s="2">
        <f>'Moving Avg'!H582</f>
        <v>0.50465000000000027</v>
      </c>
      <c r="J582" s="5" t="str">
        <f>OBV!F582</f>
        <v>BEARISH</v>
      </c>
      <c r="K582" s="5" t="str">
        <f>OBV!G582</f>
        <v>WEAK</v>
      </c>
      <c r="L582" s="5" t="str">
        <f>OBV!H582</f>
        <v>BEARISH DIVERGENCE</v>
      </c>
    </row>
    <row r="583" spans="1:12" ht="13.5" x14ac:dyDescent="0.25">
      <c r="A583" s="3">
        <f>RSI!A583</f>
        <v>43151</v>
      </c>
      <c r="B583" s="2">
        <f>RSI!B583</f>
        <v>0.44</v>
      </c>
      <c r="C583" s="2">
        <f>RSI!I583</f>
        <v>56.809358428061849</v>
      </c>
      <c r="D583" s="2">
        <f>MACD!E583</f>
        <v>-2.110934172508333E-2</v>
      </c>
      <c r="E583" s="2">
        <f>MACD!F583</f>
        <v>-1.0685635128830986E-2</v>
      </c>
      <c r="F583" s="2">
        <f>'Moving Avg'!D583</f>
        <v>0.45599999999999996</v>
      </c>
      <c r="G583" s="2">
        <f>'Moving Avg'!F583</f>
        <v>0.41749999999999998</v>
      </c>
      <c r="H583" s="2">
        <f>'Moving Avg'!G583</f>
        <v>0.42499999999999993</v>
      </c>
      <c r="I583" s="2">
        <f>'Moving Avg'!H583</f>
        <v>0.50410000000000021</v>
      </c>
      <c r="J583" s="5" t="str">
        <f>OBV!F583</f>
        <v>BEARISH</v>
      </c>
      <c r="K583" s="5" t="str">
        <f>OBV!G583</f>
        <v>WEAK</v>
      </c>
      <c r="L583" s="5" t="str">
        <f>OBV!H583</f>
        <v>BEARISH DIVERGENCE</v>
      </c>
    </row>
    <row r="584" spans="1:12" ht="13.5" x14ac:dyDescent="0.25">
      <c r="A584" s="3">
        <f>RSI!A584</f>
        <v>43152</v>
      </c>
      <c r="B584" s="2">
        <f>RSI!B584</f>
        <v>0.42</v>
      </c>
      <c r="C584" s="2">
        <f>RSI!I584</f>
        <v>47.692641789069583</v>
      </c>
      <c r="D584" s="2">
        <f>MACD!E584</f>
        <v>-2.293823875231793E-2</v>
      </c>
      <c r="E584" s="2">
        <f>MACD!F584</f>
        <v>-1.3136155853528377E-2</v>
      </c>
      <c r="F584" s="2">
        <f>'Moving Avg'!D584</f>
        <v>0.45</v>
      </c>
      <c r="G584" s="2">
        <f>'Moving Avg'!F584</f>
        <v>0.41800000000000004</v>
      </c>
      <c r="H584" s="2">
        <f>'Moving Avg'!G584</f>
        <v>0.42440000000000005</v>
      </c>
      <c r="I584" s="2">
        <f>'Moving Avg'!H584</f>
        <v>0.50345000000000029</v>
      </c>
      <c r="J584" s="5" t="str">
        <f>OBV!F584</f>
        <v>BEARISH</v>
      </c>
      <c r="K584" s="5" t="str">
        <f>OBV!G584</f>
        <v>WEAK</v>
      </c>
      <c r="L584" s="5" t="str">
        <f>OBV!H584</f>
        <v>CONFIRMED BEARISH</v>
      </c>
    </row>
    <row r="585" spans="1:12" ht="13.5" x14ac:dyDescent="0.25">
      <c r="A585" s="3">
        <f>RSI!A585</f>
        <v>43153</v>
      </c>
      <c r="B585" s="2">
        <f>RSI!B585</f>
        <v>0.42</v>
      </c>
      <c r="C585" s="2">
        <f>RSI!I585</f>
        <v>47.692641789069583</v>
      </c>
      <c r="D585" s="2">
        <f>MACD!E585</f>
        <v>-2.2913149656820064E-2</v>
      </c>
      <c r="E585" s="2">
        <f>MACD!F585</f>
        <v>-1.5091554614186715E-2</v>
      </c>
      <c r="F585" s="2">
        <f>'Moving Avg'!D585</f>
        <v>0.44000000000000006</v>
      </c>
      <c r="G585" s="2">
        <f>'Moving Avg'!F585</f>
        <v>0.41850000000000004</v>
      </c>
      <c r="H585" s="2">
        <f>'Moving Avg'!G585</f>
        <v>0.42360000000000009</v>
      </c>
      <c r="I585" s="2">
        <f>'Moving Avg'!H585</f>
        <v>0.50280000000000025</v>
      </c>
      <c r="J585" s="5" t="str">
        <f>OBV!F585</f>
        <v>BEARISH</v>
      </c>
      <c r="K585" s="5" t="str">
        <f>OBV!G585</f>
        <v>WEAK</v>
      </c>
      <c r="L585" s="5" t="str">
        <f>OBV!H585</f>
        <v>CONFIRMED BEARISH</v>
      </c>
    </row>
    <row r="586" spans="1:12" ht="13.5" x14ac:dyDescent="0.25">
      <c r="A586" s="3">
        <f>RSI!A586</f>
        <v>43154</v>
      </c>
      <c r="B586" s="2">
        <f>RSI!B586</f>
        <v>0.43</v>
      </c>
      <c r="C586" s="2">
        <f>RSI!I586</f>
        <v>52.145892667838162</v>
      </c>
      <c r="D586" s="2">
        <f>MACD!E586</f>
        <v>-2.3601035412121552E-2</v>
      </c>
      <c r="E586" s="2">
        <f>MACD!F586</f>
        <v>-1.6793450773773685E-2</v>
      </c>
      <c r="F586" s="2">
        <f>'Moving Avg'!D586</f>
        <v>0.434</v>
      </c>
      <c r="G586" s="2">
        <f>'Moving Avg'!F586</f>
        <v>0.42000000000000004</v>
      </c>
      <c r="H586" s="2">
        <f>'Moving Avg'!G586</f>
        <v>0.4230000000000001</v>
      </c>
      <c r="I586" s="2">
        <f>'Moving Avg'!H586</f>
        <v>0.5022000000000002</v>
      </c>
      <c r="J586" s="5" t="str">
        <f>OBV!F586</f>
        <v>BEARISH</v>
      </c>
      <c r="K586" s="5" t="str">
        <f>OBV!G586</f>
        <v>WEAK</v>
      </c>
      <c r="L586" s="5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0.44</v>
      </c>
      <c r="C587" s="2">
        <f>RSI!I587</f>
        <v>56.1649191772444</v>
      </c>
      <c r="D587" s="2">
        <f>MACD!E587</f>
        <v>-2.3415179118843554E-2</v>
      </c>
      <c r="E587" s="2">
        <f>MACD!F587</f>
        <v>-1.8117796442787659E-2</v>
      </c>
      <c r="F587" s="2">
        <f>'Moving Avg'!D587</f>
        <v>0.43</v>
      </c>
      <c r="G587" s="2">
        <f>'Moving Avg'!F587</f>
        <v>0.42149999999999999</v>
      </c>
      <c r="H587" s="2">
        <f>'Moving Avg'!G587</f>
        <v>0.4226000000000002</v>
      </c>
      <c r="I587" s="2">
        <f>'Moving Avg'!H587</f>
        <v>0.50160000000000016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0.44</v>
      </c>
      <c r="C588" s="2">
        <f>RSI!I588</f>
        <v>56.1649191772444</v>
      </c>
      <c r="D588" s="2">
        <f>MACD!E588</f>
        <v>-2.0267682830732936E-2</v>
      </c>
      <c r="E588" s="2">
        <f>MACD!F588</f>
        <v>-1.8547773720376717E-2</v>
      </c>
      <c r="F588" s="2">
        <f>'Moving Avg'!D588</f>
        <v>0.43</v>
      </c>
      <c r="G588" s="2">
        <f>'Moving Avg'!F588</f>
        <v>0.42299999999999993</v>
      </c>
      <c r="H588" s="2">
        <f>'Moving Avg'!G588</f>
        <v>0.42240000000000022</v>
      </c>
      <c r="I588" s="2">
        <f>'Moving Avg'!H588</f>
        <v>0.50100000000000011</v>
      </c>
      <c r="J588" s="5" t="str">
        <f>OBV!F588</f>
        <v>BULLISH</v>
      </c>
      <c r="K588" s="5" t="str">
        <f>OBV!G588</f>
        <v>NEUTRAL</v>
      </c>
      <c r="L588" s="5" t="str">
        <f>OBV!H588</f>
        <v>NEUTRAL</v>
      </c>
    </row>
    <row r="589" spans="1:12" ht="13.5" x14ac:dyDescent="0.25">
      <c r="A589" s="3">
        <f>RSI!A589</f>
        <v>43159</v>
      </c>
      <c r="B589" s="2">
        <f>RSI!B589</f>
        <v>0.44</v>
      </c>
      <c r="C589" s="2">
        <f>RSI!I589</f>
        <v>56.1649191772444</v>
      </c>
      <c r="D589" s="2">
        <f>MACD!E589</f>
        <v>-1.4607762002945668E-2</v>
      </c>
      <c r="E589" s="2">
        <f>MACD!F589</f>
        <v>-1.7759771376890506E-2</v>
      </c>
      <c r="F589" s="2">
        <f>'Moving Avg'!D589</f>
        <v>0.434</v>
      </c>
      <c r="G589" s="2">
        <f>'Moving Avg'!F589</f>
        <v>0.42499999999999999</v>
      </c>
      <c r="H589" s="2">
        <f>'Moving Avg'!G589</f>
        <v>0.42200000000000032</v>
      </c>
      <c r="I589" s="2">
        <f>'Moving Avg'!H589</f>
        <v>0.50045000000000017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0.45</v>
      </c>
      <c r="C590" s="2">
        <f>RSI!I590</f>
        <v>60.32648164593629</v>
      </c>
      <c r="D590" s="2">
        <f>MACD!E590</f>
        <v>-7.5567384255858516E-3</v>
      </c>
      <c r="E590" s="2">
        <f>MACD!F590</f>
        <v>-1.5719164786629575E-2</v>
      </c>
      <c r="F590" s="2">
        <f>'Moving Avg'!D590</f>
        <v>0.44000000000000006</v>
      </c>
      <c r="G590" s="2">
        <f>'Moving Avg'!F590</f>
        <v>0.42750000000000005</v>
      </c>
      <c r="H590" s="2">
        <f>'Moving Avg'!G590</f>
        <v>0.42200000000000026</v>
      </c>
      <c r="I590" s="2">
        <f>'Moving Avg'!H590</f>
        <v>0.49995000000000012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0.45</v>
      </c>
      <c r="C591" s="2">
        <f>RSI!I591</f>
        <v>60.32648164593629</v>
      </c>
      <c r="D591" s="2">
        <f>MACD!E591</f>
        <v>-3.2568568373343432E-3</v>
      </c>
      <c r="E591" s="2">
        <f>MACD!F591</f>
        <v>-1.322670319677053E-2</v>
      </c>
      <c r="F591" s="2">
        <f>'Moving Avg'!D591</f>
        <v>0.44400000000000006</v>
      </c>
      <c r="G591" s="2">
        <f>'Moving Avg'!F591</f>
        <v>0.43</v>
      </c>
      <c r="H591" s="2">
        <f>'Moving Avg'!G591</f>
        <v>0.42200000000000026</v>
      </c>
      <c r="I591" s="2">
        <f>'Moving Avg'!H591</f>
        <v>0.49945000000000006</v>
      </c>
      <c r="J591" s="5" t="str">
        <f>OBV!F591</f>
        <v>BULLISH</v>
      </c>
      <c r="K591" s="5" t="str">
        <f>OBV!G591</f>
        <v>STRONG</v>
      </c>
      <c r="L591" s="5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0.45</v>
      </c>
      <c r="C592" s="2">
        <f>RSI!I592</f>
        <v>60.326481645936283</v>
      </c>
      <c r="D592" s="2">
        <f>MACD!E592</f>
        <v>2.6307155046767505E-4</v>
      </c>
      <c r="E592" s="2">
        <f>MACD!F592</f>
        <v>-1.0528748247322889E-2</v>
      </c>
      <c r="F592" s="2">
        <f>'Moving Avg'!D592</f>
        <v>0.44600000000000001</v>
      </c>
      <c r="G592" s="2">
        <f>'Moving Avg'!F592</f>
        <v>0.4325</v>
      </c>
      <c r="H592" s="2">
        <f>'Moving Avg'!G592</f>
        <v>0.42200000000000026</v>
      </c>
      <c r="I592" s="2">
        <f>'Moving Avg'!H592</f>
        <v>0.49900000000000005</v>
      </c>
      <c r="J592" s="5" t="str">
        <f>OBV!F592</f>
        <v>BULLISH</v>
      </c>
      <c r="K592" s="5" t="str">
        <f>OBV!G592</f>
        <v>STRONG</v>
      </c>
      <c r="L592" s="5" t="str">
        <f>OBV!H592</f>
        <v>CONFIRMED BULLISH</v>
      </c>
    </row>
    <row r="593" spans="1:12" ht="13.5" x14ac:dyDescent="0.25">
      <c r="A593" s="3">
        <f>RSI!A593</f>
        <v>43165</v>
      </c>
      <c r="B593" s="2">
        <f>RSI!B593</f>
        <v>0.45</v>
      </c>
      <c r="C593" s="2">
        <f>RSI!I593</f>
        <v>60.326481645936283</v>
      </c>
      <c r="D593" s="2">
        <f>MACD!E593</f>
        <v>5.4889272529445865E-5</v>
      </c>
      <c r="E593" s="2">
        <f>MACD!F593</f>
        <v>-8.4120207433524222E-3</v>
      </c>
      <c r="F593" s="2">
        <f>'Moving Avg'!D593</f>
        <v>0.44800000000000006</v>
      </c>
      <c r="G593" s="2">
        <f>'Moving Avg'!F593</f>
        <v>0.43500000000000005</v>
      </c>
      <c r="H593" s="2">
        <f>'Moving Avg'!G593</f>
        <v>0.42220000000000019</v>
      </c>
      <c r="I593" s="2">
        <f>'Moving Avg'!H593</f>
        <v>0.49855000000000005</v>
      </c>
      <c r="J593" s="5" t="str">
        <f>OBV!F593</f>
        <v>BULLISH</v>
      </c>
      <c r="K593" s="5" t="str">
        <f>OBV!G593</f>
        <v>STRONG</v>
      </c>
      <c r="L593" s="5" t="str">
        <f>OBV!H593</f>
        <v>CONFIRMED BULLISH</v>
      </c>
    </row>
    <row r="594" spans="1:12" ht="13.5" x14ac:dyDescent="0.25">
      <c r="A594" s="3">
        <f>RSI!A594</f>
        <v>43166</v>
      </c>
      <c r="B594" s="2">
        <f>RSI!B594</f>
        <v>0.45</v>
      </c>
      <c r="C594" s="2">
        <f>RSI!I594</f>
        <v>60.32648164593629</v>
      </c>
      <c r="D594" s="2">
        <f>MACD!E594</f>
        <v>-3.2997252104424168E-3</v>
      </c>
      <c r="E594" s="2">
        <f>MACD!F594</f>
        <v>-7.3895616367704213E-3</v>
      </c>
      <c r="F594" s="2">
        <f>'Moving Avg'!D594</f>
        <v>0.45</v>
      </c>
      <c r="G594" s="2">
        <f>'Moving Avg'!F594</f>
        <v>0.438</v>
      </c>
      <c r="H594" s="2">
        <f>'Moving Avg'!G594</f>
        <v>0.4226000000000002</v>
      </c>
      <c r="I594" s="2">
        <f>'Moving Avg'!H594</f>
        <v>0.49805000000000005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0.45</v>
      </c>
      <c r="C595" s="2">
        <f>RSI!I595</f>
        <v>60.32648164593629</v>
      </c>
      <c r="D595" s="2">
        <f>MACD!E595</f>
        <v>-6.2322610565264114E-3</v>
      </c>
      <c r="E595" s="2">
        <f>MACD!F595</f>
        <v>-7.1581015207216204E-3</v>
      </c>
      <c r="F595" s="2">
        <f>'Moving Avg'!D595</f>
        <v>0.45</v>
      </c>
      <c r="G595" s="2">
        <f>'Moving Avg'!F595</f>
        <v>0.4405</v>
      </c>
      <c r="H595" s="2">
        <f>'Moving Avg'!G595</f>
        <v>0.42280000000000018</v>
      </c>
      <c r="I595" s="2">
        <f>'Moving Avg'!H595</f>
        <v>0.49755000000000005</v>
      </c>
      <c r="J595" s="5" t="str">
        <f>OBV!F595</f>
        <v>NEUTRAL</v>
      </c>
      <c r="K595" s="5" t="str">
        <f>OBV!G595</f>
        <v>NEUTRAL</v>
      </c>
      <c r="L595" s="5" t="str">
        <f>OBV!H595</f>
        <v>NEUTRAL</v>
      </c>
    </row>
    <row r="596" spans="1:12" ht="13.5" x14ac:dyDescent="0.25">
      <c r="A596" s="3">
        <f>RSI!A596</f>
        <v>43168</v>
      </c>
      <c r="B596" s="2">
        <f>RSI!B596</f>
        <v>0.45</v>
      </c>
      <c r="C596" s="2">
        <f>RSI!I596</f>
        <v>60.32648164593629</v>
      </c>
      <c r="D596" s="2">
        <f>MACD!E596</f>
        <v>-7.2622277615035924E-3</v>
      </c>
      <c r="E596" s="2">
        <f>MACD!F596</f>
        <v>-7.1789267688780146E-3</v>
      </c>
      <c r="F596" s="2">
        <f>'Moving Avg'!D596</f>
        <v>0.45</v>
      </c>
      <c r="G596" s="2">
        <f>'Moving Avg'!F596</f>
        <v>0.44300000000000006</v>
      </c>
      <c r="H596" s="2">
        <f>'Moving Avg'!G596</f>
        <v>0.42320000000000008</v>
      </c>
      <c r="I596" s="2">
        <f>'Moving Avg'!H596</f>
        <v>0.49709999999999999</v>
      </c>
      <c r="J596" s="5" t="str">
        <f>OBV!F596</f>
        <v>NEUTRAL</v>
      </c>
      <c r="K596" s="5" t="str">
        <f>OBV!G596</f>
        <v>NEUTRAL</v>
      </c>
      <c r="L596" s="5" t="str">
        <f>OBV!H596</f>
        <v>NEUTRAL</v>
      </c>
    </row>
    <row r="597" spans="1:12" ht="13.5" x14ac:dyDescent="0.25">
      <c r="A597" s="3">
        <f>RSI!A597</f>
        <v>43171</v>
      </c>
      <c r="B597" s="2">
        <f>RSI!B597</f>
        <v>0.45</v>
      </c>
      <c r="C597" s="2">
        <f>RSI!I597</f>
        <v>60.32648164593629</v>
      </c>
      <c r="D597" s="2">
        <f>MACD!E597</f>
        <v>-6.6758799917678302E-3</v>
      </c>
      <c r="E597" s="2">
        <f>MACD!F597</f>
        <v>-7.0783174134559784E-3</v>
      </c>
      <c r="F597" s="2">
        <f>'Moving Avg'!D597</f>
        <v>0.45</v>
      </c>
      <c r="G597" s="2">
        <f>'Moving Avg'!F597</f>
        <v>0.44500000000000001</v>
      </c>
      <c r="H597" s="2">
        <f>'Moving Avg'!G597</f>
        <v>0.42360000000000009</v>
      </c>
      <c r="I597" s="2">
        <f>'Moving Avg'!H597</f>
        <v>0.49670000000000003</v>
      </c>
      <c r="J597" s="5" t="str">
        <f>OBV!F597</f>
        <v>NEUTRAL</v>
      </c>
      <c r="K597" s="5" t="str">
        <f>OBV!G597</f>
        <v>NEUTRAL</v>
      </c>
      <c r="L597" s="5" t="str">
        <f>OBV!H597</f>
        <v>NEUTRAL</v>
      </c>
    </row>
    <row r="598" spans="1:12" ht="13.5" x14ac:dyDescent="0.25">
      <c r="A598" s="3">
        <f>RSI!A598</f>
        <v>43172</v>
      </c>
      <c r="B598" s="2">
        <f>RSI!B598</f>
        <v>0.45</v>
      </c>
      <c r="C598" s="2">
        <f>RSI!I598</f>
        <v>60.32648164593629</v>
      </c>
      <c r="D598" s="2">
        <f>MACD!E598</f>
        <v>-6.2543724229803255E-3</v>
      </c>
      <c r="E598" s="2">
        <f>MACD!F598</f>
        <v>-6.9135284153608485E-3</v>
      </c>
      <c r="F598" s="2">
        <f>'Moving Avg'!D598</f>
        <v>0.45</v>
      </c>
      <c r="G598" s="2">
        <f>'Moving Avg'!F598</f>
        <v>0.44600000000000001</v>
      </c>
      <c r="H598" s="2">
        <f>'Moving Avg'!G598</f>
        <v>0.42400000000000004</v>
      </c>
      <c r="I598" s="2">
        <f>'Moving Avg'!H598</f>
        <v>0.49620000000000003</v>
      </c>
      <c r="J598" s="5" t="str">
        <f>OBV!F598</f>
        <v>NEUTRAL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43173</v>
      </c>
      <c r="B599" s="2">
        <f>RSI!B599</f>
        <v>0.43</v>
      </c>
      <c r="C599" s="2">
        <f>RSI!I599</f>
        <v>44.035981088323595</v>
      </c>
      <c r="D599" s="2">
        <f>MACD!E599</f>
        <v>-4.4853351833550326E-3</v>
      </c>
      <c r="E599" s="2">
        <f>MACD!F599</f>
        <v>-6.427889768959685E-3</v>
      </c>
      <c r="F599" s="2">
        <f>'Moving Avg'!D599</f>
        <v>0.44600000000000001</v>
      </c>
      <c r="G599" s="2">
        <f>'Moving Avg'!F599</f>
        <v>0.44500000000000001</v>
      </c>
      <c r="H599" s="2">
        <f>'Moving Avg'!G599</f>
        <v>0.42420000000000002</v>
      </c>
      <c r="I599" s="2">
        <f>'Moving Avg'!H599</f>
        <v>0.49560000000000004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0.44</v>
      </c>
      <c r="C600" s="2">
        <f>RSI!I600</f>
        <v>51.140435206559246</v>
      </c>
      <c r="D600" s="2">
        <f>MACD!E600</f>
        <v>-2.136541503496292E-3</v>
      </c>
      <c r="E600" s="2">
        <f>MACD!F600</f>
        <v>-5.5696201158670069E-3</v>
      </c>
      <c r="F600" s="2">
        <f>'Moving Avg'!D600</f>
        <v>0.44400000000000006</v>
      </c>
      <c r="G600" s="2">
        <f>'Moving Avg'!F600</f>
        <v>0.44350000000000006</v>
      </c>
      <c r="H600" s="2">
        <f>'Moving Avg'!G600</f>
        <v>0.4244</v>
      </c>
      <c r="I600" s="2">
        <f>'Moving Avg'!H600</f>
        <v>0.49510000000000004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0.43</v>
      </c>
      <c r="C601" s="2">
        <f>RSI!I601</f>
        <v>44.989792583751822</v>
      </c>
      <c r="D601" s="2">
        <f>MACD!E601</f>
        <v>5.8273037107675618E-4</v>
      </c>
      <c r="E601" s="2">
        <f>MACD!F601</f>
        <v>-4.3391500184782545E-3</v>
      </c>
      <c r="F601" s="2">
        <f>'Moving Avg'!D601</f>
        <v>0.44000000000000006</v>
      </c>
      <c r="G601" s="2">
        <f>'Moving Avg'!F601</f>
        <v>0.442</v>
      </c>
      <c r="H601" s="2">
        <f>'Moving Avg'!G601</f>
        <v>0.42459999999999992</v>
      </c>
      <c r="I601" s="2">
        <f>'Moving Avg'!H601</f>
        <v>0.49450000000000016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0.42</v>
      </c>
      <c r="C602" s="2">
        <f>RSI!I602</f>
        <v>39.830853814215047</v>
      </c>
      <c r="D602" s="2">
        <f>MACD!E602</f>
        <v>3.675234200202937E-3</v>
      </c>
      <c r="E602" s="2">
        <f>MACD!F602</f>
        <v>-2.7362731747420164E-3</v>
      </c>
      <c r="F602" s="2">
        <f>'Moving Avg'!D602</f>
        <v>0.434</v>
      </c>
      <c r="G602" s="2">
        <f>'Moving Avg'!F602</f>
        <v>0.44000000000000006</v>
      </c>
      <c r="H602" s="2">
        <f>'Moving Avg'!G602</f>
        <v>0.42479999999999996</v>
      </c>
      <c r="I602" s="2">
        <f>'Moving Avg'!H602</f>
        <v>0.49390000000000006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0.42</v>
      </c>
      <c r="C603" s="2">
        <f>RSI!I603</f>
        <v>39.830853814215047</v>
      </c>
      <c r="D603" s="2">
        <f>MACD!E603</f>
        <v>6.39813339168116E-3</v>
      </c>
      <c r="E603" s="2">
        <f>MACD!F603</f>
        <v>-9.0939186145738097E-4</v>
      </c>
      <c r="F603" s="2">
        <f>'Moving Avg'!D603</f>
        <v>0.42800000000000005</v>
      </c>
      <c r="G603" s="2">
        <f>'Moving Avg'!F603</f>
        <v>0.43900000000000006</v>
      </c>
      <c r="H603" s="2">
        <f>'Moving Avg'!G603</f>
        <v>0.42499999999999999</v>
      </c>
      <c r="I603" s="2">
        <f>'Moving Avg'!H603</f>
        <v>0.49325000000000008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0.42</v>
      </c>
      <c r="C604" s="2">
        <f>RSI!I604</f>
        <v>39.830853814215047</v>
      </c>
      <c r="D604" s="2">
        <f>MACD!E604</f>
        <v>8.800426109885795E-3</v>
      </c>
      <c r="E604" s="2">
        <f>MACD!F604</f>
        <v>1.0325717328112543E-3</v>
      </c>
      <c r="F604" s="2">
        <f>'Moving Avg'!D604</f>
        <v>0.42599999999999999</v>
      </c>
      <c r="G604" s="2">
        <f>'Moving Avg'!F604</f>
        <v>0.43900000000000006</v>
      </c>
      <c r="H604" s="2">
        <f>'Moving Avg'!G604</f>
        <v>0.42520000000000002</v>
      </c>
      <c r="I604" s="2">
        <f>'Moving Avg'!H604</f>
        <v>0.49260000000000015</v>
      </c>
      <c r="J604" s="5" t="str">
        <f>OBV!F604</f>
        <v>BEARISH</v>
      </c>
      <c r="K604" s="5" t="str">
        <f>OBV!G604</f>
        <v>WEAK</v>
      </c>
      <c r="L604" s="5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0.42</v>
      </c>
      <c r="C605" s="2">
        <f>RSI!I605</f>
        <v>39.830853814215047</v>
      </c>
      <c r="D605" s="2">
        <f>MACD!E605</f>
        <v>1.0924154865061597E-2</v>
      </c>
      <c r="E605" s="2">
        <f>MACD!F605</f>
        <v>3.0108883592613231E-3</v>
      </c>
      <c r="F605" s="2">
        <f>'Moving Avg'!D605</f>
        <v>0.42199999999999999</v>
      </c>
      <c r="G605" s="2">
        <f>'Moving Avg'!F605</f>
        <v>0.43900000000000006</v>
      </c>
      <c r="H605" s="2">
        <f>'Moving Avg'!G605</f>
        <v>0.42540000000000006</v>
      </c>
      <c r="I605" s="2">
        <f>'Moving Avg'!H605</f>
        <v>0.49195000000000016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0.43</v>
      </c>
      <c r="C606" s="2">
        <f>RSI!I606</f>
        <v>47.871009055629052</v>
      </c>
      <c r="D606" s="2">
        <f>MACD!E606</f>
        <v>1.2064692723218584E-2</v>
      </c>
      <c r="E606" s="2">
        <f>MACD!F606</f>
        <v>4.8216492320527753E-3</v>
      </c>
      <c r="F606" s="2">
        <f>'Moving Avg'!D606</f>
        <v>0.42199999999999999</v>
      </c>
      <c r="G606" s="2">
        <f>'Moving Avg'!F606</f>
        <v>0.43900000000000006</v>
      </c>
      <c r="H606" s="2">
        <f>'Moving Avg'!G606</f>
        <v>0.42560000000000009</v>
      </c>
      <c r="I606" s="2">
        <f>'Moving Avg'!H606</f>
        <v>0.49135000000000018</v>
      </c>
      <c r="J606" s="5" t="str">
        <f>OBV!F606</f>
        <v>BEARISH</v>
      </c>
      <c r="K606" s="5" t="str">
        <f>OBV!G606</f>
        <v>NEUTRAL</v>
      </c>
      <c r="L606" s="5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0.43</v>
      </c>
      <c r="C607" s="2">
        <f>RSI!I607</f>
        <v>47.871009055629052</v>
      </c>
      <c r="D607" s="2">
        <f>MACD!E607</f>
        <v>1.3048707367378953E-2</v>
      </c>
      <c r="E607" s="2">
        <f>MACD!F607</f>
        <v>6.4670608591180113E-3</v>
      </c>
      <c r="F607" s="2">
        <f>'Moving Avg'!D607</f>
        <v>0.42400000000000004</v>
      </c>
      <c r="G607" s="2">
        <f>'Moving Avg'!F607</f>
        <v>0.4385</v>
      </c>
      <c r="H607" s="2">
        <f>'Moving Avg'!G607</f>
        <v>0.42580000000000007</v>
      </c>
      <c r="I607" s="2">
        <f>'Moving Avg'!H607</f>
        <v>0.49075000000000024</v>
      </c>
      <c r="J607" s="5" t="str">
        <f>OBV!F607</f>
        <v>BULLISH</v>
      </c>
      <c r="K607" s="5" t="str">
        <f>OBV!G607</f>
        <v>NEUTRAL</v>
      </c>
      <c r="L607" s="5" t="str">
        <f>OBV!H607</f>
        <v>CONFIRMED BULLISH</v>
      </c>
    </row>
    <row r="608" spans="1:12" ht="13.5" x14ac:dyDescent="0.25">
      <c r="A608" s="3">
        <f>RSI!A608</f>
        <v>43187</v>
      </c>
      <c r="B608" s="2">
        <f>RSI!B608</f>
        <v>0.43</v>
      </c>
      <c r="C608" s="2">
        <f>RSI!I608</f>
        <v>47.871009055629052</v>
      </c>
      <c r="D608" s="2">
        <f>MACD!E608</f>
        <v>1.3898876021722573E-2</v>
      </c>
      <c r="E608" s="2">
        <f>MACD!F608</f>
        <v>7.9534238916389235E-3</v>
      </c>
      <c r="F608" s="2">
        <f>'Moving Avg'!D608</f>
        <v>0.42599999999999999</v>
      </c>
      <c r="G608" s="2">
        <f>'Moving Avg'!F608</f>
        <v>0.438</v>
      </c>
      <c r="H608" s="2">
        <f>'Moving Avg'!G608</f>
        <v>0.42620000000000002</v>
      </c>
      <c r="I608" s="2">
        <f>'Moving Avg'!H608</f>
        <v>0.49020000000000025</v>
      </c>
      <c r="J608" s="5" t="str">
        <f>OBV!F608</f>
        <v>BULLISH</v>
      </c>
      <c r="K608" s="5" t="str">
        <f>OBV!G608</f>
        <v>NEUTRAL</v>
      </c>
      <c r="L608" s="5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0.43</v>
      </c>
      <c r="C609" s="2">
        <f>RSI!I609</f>
        <v>47.871009055629052</v>
      </c>
      <c r="D609" s="2">
        <f>MACD!E609</f>
        <v>1.1557567975732819E-2</v>
      </c>
      <c r="E609" s="2">
        <f>MACD!F609</f>
        <v>8.6742527084577026E-3</v>
      </c>
      <c r="F609" s="2">
        <f>'Moving Avg'!D609</f>
        <v>0.42800000000000005</v>
      </c>
      <c r="G609" s="2">
        <f>'Moving Avg'!F609</f>
        <v>0.4375</v>
      </c>
      <c r="H609" s="2">
        <f>'Moving Avg'!G609</f>
        <v>0.42660000000000003</v>
      </c>
      <c r="I609" s="2">
        <f>'Moving Avg'!H609</f>
        <v>0.48965000000000025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0.43</v>
      </c>
      <c r="C610" s="2">
        <f>RSI!I610</f>
        <v>47.871009055629052</v>
      </c>
      <c r="D610" s="2">
        <f>MACD!E610</f>
        <v>1.1129961182142711E-2</v>
      </c>
      <c r="E610" s="2">
        <f>MACD!F610</f>
        <v>9.1653944031947054E-3</v>
      </c>
      <c r="F610" s="2">
        <f>'Moving Avg'!D610</f>
        <v>0.43</v>
      </c>
      <c r="G610" s="2">
        <f>'Moving Avg'!F610</f>
        <v>0.43649999999999994</v>
      </c>
      <c r="H610" s="2">
        <f>'Moving Avg'!G610</f>
        <v>0.42700000000000005</v>
      </c>
      <c r="I610" s="2">
        <f>'Moving Avg'!H610</f>
        <v>0.48910000000000031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0.43</v>
      </c>
      <c r="C611" s="2">
        <f>RSI!I611</f>
        <v>47.871009055629052</v>
      </c>
      <c r="D611" s="2">
        <f>MACD!E611</f>
        <v>9.2436030255448887E-3</v>
      </c>
      <c r="E611" s="2">
        <f>MACD!F611</f>
        <v>9.1810361276647434E-3</v>
      </c>
      <c r="F611" s="2">
        <f>'Moving Avg'!D611</f>
        <v>0.43</v>
      </c>
      <c r="G611" s="2">
        <f>'Moving Avg'!F611</f>
        <v>0.43549999999999994</v>
      </c>
      <c r="H611" s="2">
        <f>'Moving Avg'!G611</f>
        <v>0.4274</v>
      </c>
      <c r="I611" s="2">
        <f>'Moving Avg'!H611</f>
        <v>0.48855000000000032</v>
      </c>
      <c r="J611" s="5" t="str">
        <f>OBV!F611</f>
        <v>NEUTRAL</v>
      </c>
      <c r="K611" s="5" t="str">
        <f>OBV!G611</f>
        <v>NEUTRAL</v>
      </c>
      <c r="L611" s="5" t="str">
        <f>OBV!H611</f>
        <v>NEUTRAL</v>
      </c>
    </row>
    <row r="612" spans="1:12" ht="13.5" x14ac:dyDescent="0.25">
      <c r="A612" s="3">
        <f>RSI!A612</f>
        <v>43193</v>
      </c>
      <c r="B612" s="2">
        <f>RSI!B612</f>
        <v>0.43</v>
      </c>
      <c r="C612" s="2">
        <f>RSI!I612</f>
        <v>47.871009055629052</v>
      </c>
      <c r="D612" s="2">
        <f>MACD!E612</f>
        <v>6.1218853470075829E-3</v>
      </c>
      <c r="E612" s="2">
        <f>MACD!F612</f>
        <v>8.569205971533312E-3</v>
      </c>
      <c r="F612" s="2">
        <f>'Moving Avg'!D612</f>
        <v>0.43</v>
      </c>
      <c r="G612" s="2">
        <f>'Moving Avg'!F612</f>
        <v>0.43449999999999989</v>
      </c>
      <c r="H612" s="2">
        <f>'Moving Avg'!G612</f>
        <v>0.42779999999999996</v>
      </c>
      <c r="I612" s="2">
        <f>'Moving Avg'!H612</f>
        <v>0.48800000000000038</v>
      </c>
      <c r="J612" s="5" t="str">
        <f>OBV!F612</f>
        <v>NEUTRAL</v>
      </c>
      <c r="K612" s="5" t="str">
        <f>OBV!G612</f>
        <v>NEUTRAL</v>
      </c>
      <c r="L612" s="5" t="str">
        <f>OBV!H612</f>
        <v>NEUTRAL</v>
      </c>
    </row>
    <row r="613" spans="1:12" ht="13.5" x14ac:dyDescent="0.25">
      <c r="A613" s="3">
        <f>RSI!A613</f>
        <v>43194</v>
      </c>
      <c r="B613" s="2">
        <f>RSI!B613</f>
        <v>0.43</v>
      </c>
      <c r="C613" s="2">
        <f>RSI!I613</f>
        <v>47.871009055629052</v>
      </c>
      <c r="D613" s="2">
        <f>MACD!E613</f>
        <v>3.4923699538856878E-3</v>
      </c>
      <c r="E613" s="2">
        <f>MACD!F613</f>
        <v>7.5538387680037875E-3</v>
      </c>
      <c r="F613" s="2">
        <f>'Moving Avg'!D613</f>
        <v>0.43</v>
      </c>
      <c r="G613" s="2">
        <f>'Moving Avg'!F613</f>
        <v>0.43349999999999989</v>
      </c>
      <c r="H613" s="2">
        <f>'Moving Avg'!G613</f>
        <v>0.42819999999999991</v>
      </c>
      <c r="I613" s="2">
        <f>'Moving Avg'!H613</f>
        <v>0.48745000000000049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0.43</v>
      </c>
      <c r="C614" s="2">
        <f>RSI!I614</f>
        <v>47.87100905562906</v>
      </c>
      <c r="D614" s="2">
        <f>MACD!E614</f>
        <v>1.278449119344216E-3</v>
      </c>
      <c r="E614" s="2">
        <f>MACD!F614</f>
        <v>6.2987608382718734E-3</v>
      </c>
      <c r="F614" s="2">
        <f>'Moving Avg'!D614</f>
        <v>0.43</v>
      </c>
      <c r="G614" s="2">
        <f>'Moving Avg'!F614</f>
        <v>0.43249999999999994</v>
      </c>
      <c r="H614" s="2">
        <f>'Moving Avg'!G614</f>
        <v>0.42859999999999993</v>
      </c>
      <c r="I614" s="2">
        <f>'Moving Avg'!H614</f>
        <v>0.48690000000000055</v>
      </c>
      <c r="J614" s="5" t="str">
        <f>OBV!F614</f>
        <v>NEUTRAL</v>
      </c>
      <c r="K614" s="5" t="str">
        <f>OBV!G614</f>
        <v>NEUTRAL</v>
      </c>
      <c r="L614" s="5" t="str">
        <f>OBV!H614</f>
        <v>NEUTRAL</v>
      </c>
    </row>
    <row r="615" spans="1:12" ht="13.5" x14ac:dyDescent="0.25">
      <c r="A615" s="3">
        <f>RSI!A615</f>
        <v>43196</v>
      </c>
      <c r="B615" s="2">
        <f>RSI!B615</f>
        <v>0.43</v>
      </c>
      <c r="C615" s="2">
        <f>RSI!I615</f>
        <v>47.871009055629052</v>
      </c>
      <c r="D615" s="2">
        <f>MACD!E615</f>
        <v>-5.8463357574489727E-4</v>
      </c>
      <c r="E615" s="2">
        <f>MACD!F615</f>
        <v>4.9220819554685194E-3</v>
      </c>
      <c r="F615" s="2">
        <f>'Moving Avg'!D615</f>
        <v>0.43</v>
      </c>
      <c r="G615" s="2">
        <f>'Moving Avg'!F615</f>
        <v>0.43149999999999988</v>
      </c>
      <c r="H615" s="2">
        <f>'Moving Avg'!G615</f>
        <v>0.42899999999999983</v>
      </c>
      <c r="I615" s="2">
        <f>'Moving Avg'!H615</f>
        <v>0.48635000000000062</v>
      </c>
      <c r="J615" s="5" t="str">
        <f>OBV!F615</f>
        <v>NEUTRAL</v>
      </c>
      <c r="K615" s="5" t="str">
        <f>OBV!G615</f>
        <v>NEUTRAL</v>
      </c>
      <c r="L615" s="5" t="str">
        <f>OBV!H615</f>
        <v>NEUTRAL</v>
      </c>
    </row>
    <row r="616" spans="1:12" ht="13.5" x14ac:dyDescent="0.25">
      <c r="A616" s="3">
        <f>RSI!A616</f>
        <v>43200</v>
      </c>
      <c r="B616" s="2">
        <f>RSI!B616</f>
        <v>0.45</v>
      </c>
      <c r="C616" s="2">
        <f>RSI!I616</f>
        <v>66.599986240540403</v>
      </c>
      <c r="D616" s="2">
        <f>MACD!E616</f>
        <v>-2.0946313160483676E-3</v>
      </c>
      <c r="E616" s="2">
        <f>MACD!F616</f>
        <v>3.5187393011651422E-3</v>
      </c>
      <c r="F616" s="2">
        <f>'Moving Avg'!D616</f>
        <v>0.434</v>
      </c>
      <c r="G616" s="2">
        <f>'Moving Avg'!F616</f>
        <v>0.43149999999999988</v>
      </c>
      <c r="H616" s="2">
        <f>'Moving Avg'!G616</f>
        <v>0.42999999999999977</v>
      </c>
      <c r="I616" s="2">
        <f>'Moving Avg'!H616</f>
        <v>0.48590000000000072</v>
      </c>
      <c r="J616" s="5" t="str">
        <f>OBV!F616</f>
        <v>BULLISH</v>
      </c>
      <c r="K616" s="5" t="str">
        <f>OBV!G616</f>
        <v>STRONG</v>
      </c>
      <c r="L616" s="5" t="str">
        <f>OBV!H616</f>
        <v>CONFIRMED BULLISH</v>
      </c>
    </row>
    <row r="617" spans="1:12" ht="13.5" x14ac:dyDescent="0.25">
      <c r="A617" s="3">
        <f>RSI!A617</f>
        <v>43201</v>
      </c>
      <c r="B617" s="2">
        <f>RSI!B617</f>
        <v>0.47</v>
      </c>
      <c r="C617" s="2">
        <f>RSI!I617</f>
        <v>75.91782411251026</v>
      </c>
      <c r="D617" s="2">
        <f>MACD!E617</f>
        <v>-4.9632092457329025E-3</v>
      </c>
      <c r="E617" s="2">
        <f>MACD!F617</f>
        <v>1.8223495917855334E-3</v>
      </c>
      <c r="F617" s="2">
        <f>'Moving Avg'!D617</f>
        <v>0.442</v>
      </c>
      <c r="G617" s="2">
        <f>'Moving Avg'!F617</f>
        <v>0.43249999999999994</v>
      </c>
      <c r="H617" s="2">
        <f>'Moving Avg'!G617</f>
        <v>0.43119999999999975</v>
      </c>
      <c r="I617" s="2">
        <f>'Moving Avg'!H617</f>
        <v>0.4855500000000007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</row>
    <row r="618" spans="1:12" ht="13.5" x14ac:dyDescent="0.25">
      <c r="A618" s="3">
        <f>RSI!A618</f>
        <v>43202</v>
      </c>
      <c r="B618" s="2">
        <f>RSI!B618</f>
        <v>0.49</v>
      </c>
      <c r="C618" s="2">
        <f>RSI!I618</f>
        <v>81.481472130181885</v>
      </c>
      <c r="D618" s="2">
        <f>MACD!E618</f>
        <v>-9.091431734850608E-3</v>
      </c>
      <c r="E618" s="2">
        <f>MACD!F618</f>
        <v>-3.6040667354169482E-4</v>
      </c>
      <c r="F618" s="2">
        <f>'Moving Avg'!D618</f>
        <v>0.45400000000000001</v>
      </c>
      <c r="G618" s="2">
        <f>'Moving Avg'!F618</f>
        <v>0.4345</v>
      </c>
      <c r="H618" s="2">
        <f>'Moving Avg'!G618</f>
        <v>0.43279999999999974</v>
      </c>
      <c r="I618" s="2">
        <f>'Moving Avg'!H618</f>
        <v>0.48530000000000068</v>
      </c>
      <c r="J618" s="5" t="str">
        <f>OBV!F618</f>
        <v>BULLISH</v>
      </c>
      <c r="K618" s="5" t="str">
        <f>OBV!G618</f>
        <v>STRONG</v>
      </c>
      <c r="L618" s="5" t="str">
        <f>OBV!H618</f>
        <v>CONFIRMED BULLISH</v>
      </c>
    </row>
    <row r="619" spans="1:12" ht="13.5" x14ac:dyDescent="0.25">
      <c r="A619" s="3">
        <f>RSI!A619</f>
        <v>43203</v>
      </c>
      <c r="B619" s="2">
        <f>RSI!B619</f>
        <v>0.51</v>
      </c>
      <c r="C619" s="2">
        <f>RSI!I619</f>
        <v>85.170929767689486</v>
      </c>
      <c r="D619" s="2">
        <f>MACD!E619</f>
        <v>-1.4387430189460204E-2</v>
      </c>
      <c r="E619" s="2">
        <f>MACD!F619</f>
        <v>-3.1658113767253967E-3</v>
      </c>
      <c r="F619" s="2">
        <f>'Moving Avg'!D619</f>
        <v>0.47000000000000003</v>
      </c>
      <c r="G619" s="2">
        <f>'Moving Avg'!F619</f>
        <v>0.43849999999999989</v>
      </c>
      <c r="H619" s="2">
        <f>'Moving Avg'!G619</f>
        <v>0.43499999999999978</v>
      </c>
      <c r="I619" s="2">
        <f>'Moving Avg'!H619</f>
        <v>0.48525000000000068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0.53</v>
      </c>
      <c r="C620" s="2">
        <f>RSI!I620</f>
        <v>87.790542633506149</v>
      </c>
      <c r="D620" s="2">
        <f>MACD!E620</f>
        <v>-2.076591980273601E-2</v>
      </c>
      <c r="E620" s="2">
        <f>MACD!F620</f>
        <v>-6.6858330619275191E-3</v>
      </c>
      <c r="F620" s="2">
        <f>'Moving Avg'!D620</f>
        <v>0.49000000000000005</v>
      </c>
      <c r="G620" s="2">
        <f>'Moving Avg'!F620</f>
        <v>0.44299999999999995</v>
      </c>
      <c r="H620" s="2">
        <f>'Moving Avg'!G620</f>
        <v>0.43759999999999982</v>
      </c>
      <c r="I620" s="2">
        <f>'Moving Avg'!H620</f>
        <v>0.48525000000000068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</row>
    <row r="621" spans="1:12" ht="13.5" x14ac:dyDescent="0.25">
      <c r="A621" s="3">
        <f>RSI!A621</f>
        <v>43207</v>
      </c>
      <c r="B621" s="2">
        <f>RSI!B621</f>
        <v>0.56000000000000005</v>
      </c>
      <c r="C621" s="2">
        <f>RSI!I621</f>
        <v>90.501167240219672</v>
      </c>
      <c r="D621" s="2">
        <f>MACD!E621</f>
        <v>-2.8888486652992151E-2</v>
      </c>
      <c r="E621" s="2">
        <f>MACD!F621</f>
        <v>-1.1126363780140446E-2</v>
      </c>
      <c r="F621" s="2">
        <f>'Moving Avg'!D621</f>
        <v>0.51200000000000001</v>
      </c>
      <c r="G621" s="2">
        <f>'Moving Avg'!F621</f>
        <v>0.44950000000000001</v>
      </c>
      <c r="H621" s="2">
        <f>'Moving Avg'!G621</f>
        <v>0.44079999999999975</v>
      </c>
      <c r="I621" s="2">
        <f>'Moving Avg'!H621</f>
        <v>0.48535000000000067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</row>
    <row r="622" spans="1:12" ht="13.5" x14ac:dyDescent="0.25">
      <c r="A622" s="3">
        <f>RSI!A622</f>
        <v>43208</v>
      </c>
      <c r="B622" s="2">
        <f>RSI!B622</f>
        <v>0.57999999999999996</v>
      </c>
      <c r="C622" s="2">
        <f>RSI!I622</f>
        <v>91.807056624273145</v>
      </c>
      <c r="D622" s="2">
        <f>MACD!E622</f>
        <v>-3.7886070519682902E-2</v>
      </c>
      <c r="E622" s="2">
        <f>MACD!F622</f>
        <v>-1.6478305128048938E-2</v>
      </c>
      <c r="F622" s="2">
        <f>'Moving Avg'!D622</f>
        <v>0.53400000000000003</v>
      </c>
      <c r="G622" s="2">
        <f>'Moving Avg'!F622</f>
        <v>0.45750000000000002</v>
      </c>
      <c r="H622" s="2">
        <f>'Moving Avg'!G622</f>
        <v>0.44439999999999974</v>
      </c>
      <c r="I622" s="2">
        <f>'Moving Avg'!H622</f>
        <v>0.48555000000000065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</row>
    <row r="623" spans="1:12" ht="13.5" x14ac:dyDescent="0.25">
      <c r="A623" s="3">
        <f>RSI!A623</f>
        <v>43209</v>
      </c>
      <c r="B623" s="2">
        <f>RSI!B623</f>
        <v>0.6</v>
      </c>
      <c r="C623" s="2">
        <f>RSI!I623</f>
        <v>92.863626883649189</v>
      </c>
      <c r="D623" s="2">
        <f>MACD!E623</f>
        <v>-4.7694592688518334E-2</v>
      </c>
      <c r="E623" s="2">
        <f>MACD!F623</f>
        <v>-2.2721562640142818E-2</v>
      </c>
      <c r="F623" s="2">
        <f>'Moving Avg'!D623</f>
        <v>0.55600000000000005</v>
      </c>
      <c r="G623" s="2">
        <f>'Moving Avg'!F623</f>
        <v>0.46650000000000003</v>
      </c>
      <c r="H623" s="2">
        <f>'Moving Avg'!G623</f>
        <v>0.4483999999999998</v>
      </c>
      <c r="I623" s="2">
        <f>'Moving Avg'!H623</f>
        <v>0.48585000000000056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0.62</v>
      </c>
      <c r="C624" s="2">
        <f>RSI!I624</f>
        <v>93.733873371068626</v>
      </c>
      <c r="D624" s="2">
        <f>MACD!E624</f>
        <v>-5.8254607576483208E-2</v>
      </c>
      <c r="E624" s="2">
        <f>MACD!F624</f>
        <v>-2.9828171627410895E-2</v>
      </c>
      <c r="F624" s="2">
        <f>'Moving Avg'!D624</f>
        <v>0.57800000000000007</v>
      </c>
      <c r="G624" s="2">
        <f>'Moving Avg'!F624</f>
        <v>0.47649999999999998</v>
      </c>
      <c r="H624" s="2">
        <f>'Moving Avg'!G624</f>
        <v>0.45299999999999985</v>
      </c>
      <c r="I624" s="2">
        <f>'Moving Avg'!H624</f>
        <v>0.48625000000000057</v>
      </c>
      <c r="J624" s="5" t="str">
        <f>OBV!F624</f>
        <v>BULLISH</v>
      </c>
      <c r="K624" s="5" t="str">
        <f>OBV!G624</f>
        <v>STRONG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0.6</v>
      </c>
      <c r="C625" s="2">
        <f>RSI!I625</f>
        <v>82.853135176161786</v>
      </c>
      <c r="D625" s="2">
        <f>MACD!E625</f>
        <v>-6.6548014026296343E-2</v>
      </c>
      <c r="E625" s="2">
        <f>MACD!F625</f>
        <v>-3.7172140107187987E-2</v>
      </c>
      <c r="F625" s="2">
        <f>'Moving Avg'!D625</f>
        <v>0.59200000000000008</v>
      </c>
      <c r="G625" s="2">
        <f>'Moving Avg'!F625</f>
        <v>0.48549999999999993</v>
      </c>
      <c r="H625" s="2">
        <f>'Moving Avg'!G625</f>
        <v>0.45699999999999991</v>
      </c>
      <c r="I625" s="2">
        <f>'Moving Avg'!H625</f>
        <v>0.48650000000000054</v>
      </c>
      <c r="J625" s="5" t="str">
        <f>OBV!F625</f>
        <v>BEARISH</v>
      </c>
      <c r="K625" s="5" t="str">
        <f>OBV!G625</f>
        <v>WEAK</v>
      </c>
      <c r="L625" s="5" t="str">
        <f>OBV!H625</f>
        <v>BEARISH DIVERGENCE</v>
      </c>
    </row>
    <row r="626" spans="1:12" ht="13.5" x14ac:dyDescent="0.25">
      <c r="A626" s="3">
        <f>RSI!A626</f>
        <v>43214</v>
      </c>
      <c r="B626" s="2">
        <f>RSI!B626</f>
        <v>0.57999999999999996</v>
      </c>
      <c r="C626" s="2">
        <f>RSI!I626</f>
        <v>73.646544124140433</v>
      </c>
      <c r="D626" s="2">
        <f>MACD!E626</f>
        <v>-6.9666232594938537E-2</v>
      </c>
      <c r="E626" s="2">
        <f>MACD!F626</f>
        <v>-4.3670958604738103E-2</v>
      </c>
      <c r="F626" s="2">
        <f>'Moving Avg'!D626</f>
        <v>0.59599999999999997</v>
      </c>
      <c r="G626" s="2">
        <f>'Moving Avg'!F626</f>
        <v>0.49299999999999999</v>
      </c>
      <c r="H626" s="2">
        <f>'Moving Avg'!G626</f>
        <v>0.4605999999999999</v>
      </c>
      <c r="I626" s="2">
        <f>'Moving Avg'!H626</f>
        <v>0.48670000000000052</v>
      </c>
      <c r="J626" s="5" t="str">
        <f>OBV!F626</f>
        <v>BEARISH</v>
      </c>
      <c r="K626" s="5" t="str">
        <f>OBV!G626</f>
        <v>WEAK</v>
      </c>
      <c r="L626" s="5" t="str">
        <f>OBV!H626</f>
        <v>BEARISH DIVERGENCE</v>
      </c>
    </row>
    <row r="627" spans="1:12" ht="13.5" x14ac:dyDescent="0.25">
      <c r="A627" s="3">
        <f>RSI!A627</f>
        <v>43215</v>
      </c>
      <c r="B627" s="2">
        <f>RSI!B627</f>
        <v>0.57999999999999996</v>
      </c>
      <c r="C627" s="2">
        <f>RSI!I627</f>
        <v>73.646544124140433</v>
      </c>
      <c r="D627" s="2">
        <f>MACD!E627</f>
        <v>-6.9719922555043556E-2</v>
      </c>
      <c r="E627" s="2">
        <f>MACD!F627</f>
        <v>-4.88807513947992E-2</v>
      </c>
      <c r="F627" s="2">
        <f>'Moving Avg'!D627</f>
        <v>0.59599999999999997</v>
      </c>
      <c r="G627" s="2">
        <f>'Moving Avg'!F627</f>
        <v>0.50049999999999994</v>
      </c>
      <c r="H627" s="2">
        <f>'Moving Avg'!G627</f>
        <v>0.46399999999999986</v>
      </c>
      <c r="I627" s="2">
        <f>'Moving Avg'!H627</f>
        <v>0.48690000000000055</v>
      </c>
      <c r="J627" s="5" t="str">
        <f>OBV!F627</f>
        <v>BEARISH</v>
      </c>
      <c r="K627" s="5" t="str">
        <f>OBV!G627</f>
        <v>WEAK</v>
      </c>
      <c r="L627" s="5" t="str">
        <f>OBV!H627</f>
        <v>NEUTRAL</v>
      </c>
    </row>
    <row r="628" spans="1:12" ht="13.5" x14ac:dyDescent="0.25">
      <c r="A628" s="3">
        <f>RSI!A628</f>
        <v>43216</v>
      </c>
      <c r="B628" s="2">
        <f>RSI!B628</f>
        <v>0.55000000000000004</v>
      </c>
      <c r="C628" s="2">
        <f>RSI!I628</f>
        <v>61.716275080800301</v>
      </c>
      <c r="D628" s="2">
        <f>MACD!E628</f>
        <v>-6.4921874261051282E-2</v>
      </c>
      <c r="E628" s="2">
        <f>MACD!F628</f>
        <v>-5.2088975968049622E-2</v>
      </c>
      <c r="F628" s="2">
        <f>'Moving Avg'!D628</f>
        <v>0.58599999999999997</v>
      </c>
      <c r="G628" s="2">
        <f>'Moving Avg'!F628</f>
        <v>0.50650000000000017</v>
      </c>
      <c r="H628" s="2">
        <f>'Moving Avg'!G628</f>
        <v>0.46639999999999987</v>
      </c>
      <c r="I628" s="2">
        <f>'Moving Avg'!H628</f>
        <v>0.4869000000000005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0.52</v>
      </c>
      <c r="C629" s="2">
        <f>RSI!I629</f>
        <v>52.54887883817802</v>
      </c>
      <c r="D629" s="2">
        <f>MACD!E629</f>
        <v>-5.5807484580447098E-2</v>
      </c>
      <c r="E629" s="2">
        <f>MACD!F629</f>
        <v>-5.2832677690529121E-2</v>
      </c>
      <c r="F629" s="2">
        <f>'Moving Avg'!D629</f>
        <v>0.56599999999999995</v>
      </c>
      <c r="G629" s="2">
        <f>'Moving Avg'!F629</f>
        <v>0.5109999999999999</v>
      </c>
      <c r="H629" s="2">
        <f>'Moving Avg'!G629</f>
        <v>0.46779999999999988</v>
      </c>
      <c r="I629" s="2">
        <f>'Moving Avg'!H629</f>
        <v>0.4868000000000004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0.5</v>
      </c>
      <c r="C630" s="2">
        <f>RSI!I630</f>
        <v>47.484864522244884</v>
      </c>
      <c r="D630" s="2">
        <f>MACD!E630</f>
        <v>-4.3586153809826111E-2</v>
      </c>
      <c r="E630" s="2">
        <f>MACD!F630</f>
        <v>-5.0983372914388522E-2</v>
      </c>
      <c r="F630" s="2">
        <f>'Moving Avg'!D630</f>
        <v>0.54600000000000004</v>
      </c>
      <c r="G630" s="2">
        <f>'Moving Avg'!F630</f>
        <v>0.51449999999999996</v>
      </c>
      <c r="H630" s="2">
        <f>'Moving Avg'!G630</f>
        <v>0.46839999999999987</v>
      </c>
      <c r="I630" s="2">
        <f>'Moving Avg'!H630</f>
        <v>0.48665000000000042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0.53</v>
      </c>
      <c r="C631" s="2">
        <f>RSI!I631</f>
        <v>54.558745173654039</v>
      </c>
      <c r="D631" s="2">
        <f>MACD!E631</f>
        <v>-3.0779286068629341E-2</v>
      </c>
      <c r="E631" s="2">
        <f>MACD!F631</f>
        <v>-4.6942555545236693E-2</v>
      </c>
      <c r="F631" s="2">
        <f>'Moving Avg'!D631</f>
        <v>0.53599999999999992</v>
      </c>
      <c r="G631" s="2">
        <f>'Moving Avg'!F631</f>
        <v>0.51949999999999996</v>
      </c>
      <c r="H631" s="2">
        <f>'Moving Avg'!G631</f>
        <v>0.4698</v>
      </c>
      <c r="I631" s="2">
        <f>'Moving Avg'!H631</f>
        <v>0.48660000000000048</v>
      </c>
      <c r="J631" s="5" t="str">
        <f>OBV!F631</f>
        <v>BULLISH</v>
      </c>
      <c r="K631" s="5" t="str">
        <f>OBV!G631</f>
        <v>STRONG</v>
      </c>
      <c r="L631" s="5" t="str">
        <f>OBV!H631</f>
        <v>BULLISH DIVERGENCE</v>
      </c>
    </row>
    <row r="632" spans="1:12" ht="13.5" x14ac:dyDescent="0.25">
      <c r="A632" s="3">
        <f>RSI!A632</f>
        <v>43223</v>
      </c>
      <c r="B632" s="2">
        <f>RSI!B632</f>
        <v>0.52</v>
      </c>
      <c r="C632" s="2">
        <f>RSI!I632</f>
        <v>52.042268629257649</v>
      </c>
      <c r="D632" s="2">
        <f>MACD!E632</f>
        <v>-1.623511007688111E-2</v>
      </c>
      <c r="E632" s="2">
        <f>MACD!F632</f>
        <v>-4.080106645156558E-2</v>
      </c>
      <c r="F632" s="2">
        <f>'Moving Avg'!D632</f>
        <v>0.52400000000000002</v>
      </c>
      <c r="G632" s="2">
        <f>'Moving Avg'!F632</f>
        <v>0.52399999999999991</v>
      </c>
      <c r="H632" s="2">
        <f>'Moving Avg'!G632</f>
        <v>0.47099999999999992</v>
      </c>
      <c r="I632" s="2">
        <f>'Moving Avg'!H632</f>
        <v>0.48650000000000049</v>
      </c>
      <c r="J632" s="5" t="str">
        <f>OBV!F632</f>
        <v>BEARISH</v>
      </c>
      <c r="K632" s="5" t="str">
        <f>OBV!G632</f>
        <v>WEAK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0.51</v>
      </c>
      <c r="C633" s="2">
        <f>RSI!I633</f>
        <v>49.579544695018001</v>
      </c>
      <c r="D633" s="2">
        <f>MACD!E633</f>
        <v>-1.536603958602889E-4</v>
      </c>
      <c r="E633" s="2">
        <f>MACD!F633</f>
        <v>-3.2671585240424524E-2</v>
      </c>
      <c r="F633" s="2">
        <f>'Moving Avg'!D633</f>
        <v>0.51600000000000001</v>
      </c>
      <c r="G633" s="2">
        <f>'Moving Avg'!F633</f>
        <v>0.52799999999999991</v>
      </c>
      <c r="H633" s="2">
        <f>'Moving Avg'!G633</f>
        <v>0.47239999999999993</v>
      </c>
      <c r="I633" s="2">
        <f>'Moving Avg'!H633</f>
        <v>0.48630000000000051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0.51</v>
      </c>
      <c r="C634" s="2">
        <f>RSI!I634</f>
        <v>49.579544695018001</v>
      </c>
      <c r="D634" s="2">
        <f>MACD!E634</f>
        <v>1.6550081210590317E-2</v>
      </c>
      <c r="E634" s="2">
        <f>MACD!F634</f>
        <v>-2.2827251950221557E-2</v>
      </c>
      <c r="F634" s="2">
        <f>'Moving Avg'!D634</f>
        <v>0.51400000000000001</v>
      </c>
      <c r="G634" s="2">
        <f>'Moving Avg'!F634</f>
        <v>0.53199999999999981</v>
      </c>
      <c r="H634" s="2">
        <f>'Moving Avg'!G634</f>
        <v>0.47420000000000001</v>
      </c>
      <c r="I634" s="2">
        <f>'Moving Avg'!H634</f>
        <v>0.48615000000000053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</row>
    <row r="635" spans="1:12" ht="13.5" x14ac:dyDescent="0.25">
      <c r="A635" s="3">
        <f>RSI!A635</f>
        <v>43228</v>
      </c>
      <c r="B635" s="2">
        <f>RSI!B635</f>
        <v>0.5</v>
      </c>
      <c r="C635" s="2">
        <f>RSI!I635</f>
        <v>47.00009189780765</v>
      </c>
      <c r="D635" s="2">
        <f>MACD!E635</f>
        <v>2.8365832255979329E-2</v>
      </c>
      <c r="E635" s="2">
        <f>MACD!F635</f>
        <v>-1.258863510898138E-2</v>
      </c>
      <c r="F635" s="2">
        <f>'Moving Avg'!D635</f>
        <v>0.51400000000000001</v>
      </c>
      <c r="G635" s="2">
        <f>'Moving Avg'!F635</f>
        <v>0.53549999999999998</v>
      </c>
      <c r="H635" s="2">
        <f>'Moving Avg'!G635</f>
        <v>0.4758</v>
      </c>
      <c r="I635" s="2">
        <f>'Moving Avg'!H635</f>
        <v>0.48590000000000055</v>
      </c>
      <c r="J635" s="5" t="str">
        <f>OBV!F635</f>
        <v>BEARISH</v>
      </c>
      <c r="K635" s="5" t="str">
        <f>OBV!G635</f>
        <v>WEAK</v>
      </c>
      <c r="L635" s="5" t="str">
        <f>OBV!H635</f>
        <v>NEUTRAL</v>
      </c>
    </row>
    <row r="636" spans="1:12" ht="13.5" x14ac:dyDescent="0.25">
      <c r="A636" s="3">
        <f>RSI!A636</f>
        <v>43229</v>
      </c>
      <c r="B636" s="2">
        <f>RSI!B636</f>
        <v>0.51</v>
      </c>
      <c r="C636" s="2">
        <f>RSI!I636</f>
        <v>49.812052116938219</v>
      </c>
      <c r="D636" s="2">
        <f>MACD!E636</f>
        <v>3.4621867037911147E-2</v>
      </c>
      <c r="E636" s="2">
        <f>MACD!F636</f>
        <v>-3.1465346796028752E-3</v>
      </c>
      <c r="F636" s="2">
        <f>'Moving Avg'!D636</f>
        <v>0.51</v>
      </c>
      <c r="G636" s="2">
        <f>'Moving Avg'!F636</f>
        <v>0.53849999999999987</v>
      </c>
      <c r="H636" s="2">
        <f>'Moving Avg'!G636</f>
        <v>0.4774000000000001</v>
      </c>
      <c r="I636" s="2">
        <f>'Moving Avg'!H636</f>
        <v>0.48575000000000051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0.52</v>
      </c>
      <c r="C637" s="2">
        <f>RSI!I637</f>
        <v>52.524658838251398</v>
      </c>
      <c r="D637" s="2">
        <f>MACD!E637</f>
        <v>3.918574765580185E-2</v>
      </c>
      <c r="E637" s="2">
        <f>MACD!F637</f>
        <v>5.3199217874780706E-3</v>
      </c>
      <c r="F637" s="2">
        <f>'Moving Avg'!D637</f>
        <v>0.51</v>
      </c>
      <c r="G637" s="2">
        <f>'Moving Avg'!F637</f>
        <v>0.54100000000000004</v>
      </c>
      <c r="H637" s="2">
        <f>'Moving Avg'!G637</f>
        <v>0.47900000000000004</v>
      </c>
      <c r="I637" s="2">
        <f>'Moving Avg'!H637</f>
        <v>0.48570000000000052</v>
      </c>
      <c r="J637" s="5" t="str">
        <f>OBV!F637</f>
        <v>BEARISH</v>
      </c>
      <c r="K637" s="5" t="str">
        <f>OBV!G637</f>
        <v>NEUTRAL</v>
      </c>
      <c r="L637" s="5" t="str">
        <f>OBV!H637</f>
        <v>NEUTRAL</v>
      </c>
    </row>
    <row r="638" spans="1:12" ht="13.5" x14ac:dyDescent="0.25">
      <c r="A638" s="3">
        <f>RSI!A638</f>
        <v>43231</v>
      </c>
      <c r="B638" s="2">
        <f>RSI!B638</f>
        <v>0.55000000000000004</v>
      </c>
      <c r="C638" s="2">
        <f>RSI!I638</f>
        <v>59.582374099862371</v>
      </c>
      <c r="D638" s="2">
        <f>MACD!E638</f>
        <v>3.6161030217900625E-2</v>
      </c>
      <c r="E638" s="2">
        <f>MACD!F638</f>
        <v>1.1488143473562581E-2</v>
      </c>
      <c r="F638" s="2">
        <f>'Moving Avg'!D638</f>
        <v>0.51800000000000002</v>
      </c>
      <c r="G638" s="2">
        <f>'Moving Avg'!F638</f>
        <v>0.54400000000000004</v>
      </c>
      <c r="H638" s="2">
        <f>'Moving Avg'!G638</f>
        <v>0.48120000000000007</v>
      </c>
      <c r="I638" s="2">
        <f>'Moving Avg'!H638</f>
        <v>0.48575000000000046</v>
      </c>
      <c r="J638" s="5" t="str">
        <f>OBV!F638</f>
        <v>BULLISH</v>
      </c>
      <c r="K638" s="5" t="str">
        <f>OBV!G638</f>
        <v>STRONG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0.56999999999999995</v>
      </c>
      <c r="C639" s="2">
        <f>RSI!I639</f>
        <v>63.480162830120406</v>
      </c>
      <c r="D639" s="2">
        <f>MACD!E639</f>
        <v>2.7282279744127447E-2</v>
      </c>
      <c r="E639" s="2">
        <f>MACD!F639</f>
        <v>1.4646970727675554E-2</v>
      </c>
      <c r="F639" s="2">
        <f>'Moving Avg'!D639</f>
        <v>0.53</v>
      </c>
      <c r="G639" s="2">
        <f>'Moving Avg'!F639</f>
        <v>0.54700000000000004</v>
      </c>
      <c r="H639" s="2">
        <f>'Moving Avg'!G639</f>
        <v>0.48380000000000001</v>
      </c>
      <c r="I639" s="2">
        <f>'Moving Avg'!H639</f>
        <v>0.4858000000000004</v>
      </c>
      <c r="J639" s="5" t="str">
        <f>OBV!F639</f>
        <v>BULLISH</v>
      </c>
      <c r="K639" s="5" t="str">
        <f>OBV!G639</f>
        <v>STRONG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0.57999999999999996</v>
      </c>
      <c r="C640" s="2">
        <f>RSI!I640</f>
        <v>65.282952130104306</v>
      </c>
      <c r="D640" s="2">
        <f>MACD!E640</f>
        <v>1.5627620202064429E-2</v>
      </c>
      <c r="E640" s="2">
        <f>MACD!F640</f>
        <v>1.484310062255333E-2</v>
      </c>
      <c r="F640" s="2">
        <f>'Moving Avg'!D640</f>
        <v>0.54600000000000004</v>
      </c>
      <c r="G640" s="2">
        <f>'Moving Avg'!F640</f>
        <v>0.54949999999999999</v>
      </c>
      <c r="H640" s="2">
        <f>'Moving Avg'!G640</f>
        <v>0.48639999999999994</v>
      </c>
      <c r="I640" s="2">
        <f>'Moving Avg'!H640</f>
        <v>0.48590000000000033</v>
      </c>
      <c r="J640" s="5" t="str">
        <f>OBV!F640</f>
        <v>BULLISH</v>
      </c>
      <c r="K640" s="5" t="str">
        <f>OBV!G640</f>
        <v>STRONG</v>
      </c>
      <c r="L640" s="5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0.56999999999999995</v>
      </c>
      <c r="C641" s="2">
        <f>RSI!I641</f>
        <v>61.987572506933731</v>
      </c>
      <c r="D641" s="2">
        <f>MACD!E641</f>
        <v>1.0762828592732143E-2</v>
      </c>
      <c r="E641" s="2">
        <f>MACD!F641</f>
        <v>1.4027046216589093E-2</v>
      </c>
      <c r="F641" s="2">
        <f>'Moving Avg'!D641</f>
        <v>0.55800000000000005</v>
      </c>
      <c r="G641" s="2">
        <f>'Moving Avg'!F641</f>
        <v>0.55000000000000004</v>
      </c>
      <c r="H641" s="2">
        <f>'Moving Avg'!G641</f>
        <v>0.48879999999999996</v>
      </c>
      <c r="I641" s="2">
        <f>'Moving Avg'!H641</f>
        <v>0.48595000000000027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0.56000000000000005</v>
      </c>
      <c r="C642" s="2">
        <f>RSI!I642</f>
        <v>58.791581888051404</v>
      </c>
      <c r="D642" s="2">
        <f>MACD!E642</f>
        <v>5.5751676043067633E-3</v>
      </c>
      <c r="E642" s="2">
        <f>MACD!F642</f>
        <v>1.2336670494132628E-2</v>
      </c>
      <c r="F642" s="2">
        <f>'Moving Avg'!D642</f>
        <v>0.56600000000000006</v>
      </c>
      <c r="G642" s="2">
        <f>'Moving Avg'!F642</f>
        <v>0.54900000000000015</v>
      </c>
      <c r="H642" s="2">
        <f>'Moving Avg'!G642</f>
        <v>0.49099999999999994</v>
      </c>
      <c r="I642" s="2">
        <f>'Moving Avg'!H642</f>
        <v>0.48595000000000022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0.56000000000000005</v>
      </c>
      <c r="C643" s="2">
        <f>RSI!I643</f>
        <v>58.791581888051404</v>
      </c>
      <c r="D643" s="2">
        <f>MACD!E643</f>
        <v>-5.4707582086188644E-4</v>
      </c>
      <c r="E643" s="2">
        <f>MACD!F643</f>
        <v>9.7599212311337263E-3</v>
      </c>
      <c r="F643" s="2">
        <f>'Moving Avg'!D643</f>
        <v>0.56799999999999995</v>
      </c>
      <c r="G643" s="2">
        <f>'Moving Avg'!F643</f>
        <v>0.54700000000000004</v>
      </c>
      <c r="H643" s="2">
        <f>'Moving Avg'!G643</f>
        <v>0.49319999999999992</v>
      </c>
      <c r="I643" s="2">
        <f>'Moving Avg'!H643</f>
        <v>0.48590000000000017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0.55000000000000004</v>
      </c>
      <c r="C644" s="2">
        <f>RSI!I644</f>
        <v>55.474446402421435</v>
      </c>
      <c r="D644" s="2">
        <f>MACD!E644</f>
        <v>-5.1665306317961734E-3</v>
      </c>
      <c r="E644" s="2">
        <f>MACD!F644</f>
        <v>6.7746308585477462E-3</v>
      </c>
      <c r="F644" s="2">
        <f>'Moving Avg'!D644</f>
        <v>0.56400000000000006</v>
      </c>
      <c r="G644" s="2">
        <f>'Moving Avg'!F644</f>
        <v>0.54349999999999998</v>
      </c>
      <c r="H644" s="2">
        <f>'Moving Avg'!G644</f>
        <v>0.49519999999999997</v>
      </c>
      <c r="I644" s="2">
        <f>'Moving Avg'!H644</f>
        <v>0.48580000000000018</v>
      </c>
      <c r="J644" s="5" t="str">
        <f>OBV!F644</f>
        <v>BULLISH</v>
      </c>
      <c r="K644" s="5" t="str">
        <f>OBV!G644</f>
        <v>STRONG</v>
      </c>
      <c r="L644" s="5" t="str">
        <f>OBV!H644</f>
        <v>BULLISH DIVERGENCE</v>
      </c>
    </row>
    <row r="645" spans="1:12" ht="13.5" x14ac:dyDescent="0.25">
      <c r="A645" s="3">
        <f>RSI!A645</f>
        <v>43242</v>
      </c>
      <c r="B645" s="2">
        <f>RSI!B645</f>
        <v>0.55000000000000004</v>
      </c>
      <c r="C645" s="2">
        <f>RSI!I645</f>
        <v>55.474446402421435</v>
      </c>
      <c r="D645" s="2">
        <f>MACD!E645</f>
        <v>-1.0721185761368046E-2</v>
      </c>
      <c r="E645" s="2">
        <f>MACD!F645</f>
        <v>3.2754675345645881E-3</v>
      </c>
      <c r="F645" s="2">
        <f>'Moving Avg'!D645</f>
        <v>0.55800000000000005</v>
      </c>
      <c r="G645" s="2">
        <f>'Moving Avg'!F645</f>
        <v>0.54100000000000015</v>
      </c>
      <c r="H645" s="2">
        <f>'Moving Avg'!G645</f>
        <v>0.49719999999999998</v>
      </c>
      <c r="I645" s="2">
        <f>'Moving Avg'!H645</f>
        <v>0.48570000000000013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0.53</v>
      </c>
      <c r="C646" s="2">
        <f>RSI!I646</f>
        <v>49.054566953228225</v>
      </c>
      <c r="D646" s="2">
        <f>MACD!E646</f>
        <v>-1.2500802335689398E-2</v>
      </c>
      <c r="E646" s="2">
        <f>MACD!F646</f>
        <v>1.2021356051379085E-4</v>
      </c>
      <c r="F646" s="2">
        <f>'Moving Avg'!D646</f>
        <v>0.55000000000000004</v>
      </c>
      <c r="G646" s="2">
        <f>'Moving Avg'!F646</f>
        <v>0.53850000000000009</v>
      </c>
      <c r="H646" s="2">
        <f>'Moving Avg'!G646</f>
        <v>0.49880000000000002</v>
      </c>
      <c r="I646" s="2">
        <f>'Moving Avg'!H646</f>
        <v>0.4855000000000001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0.54</v>
      </c>
      <c r="C647" s="2">
        <f>RSI!I647</f>
        <v>52.042980963193365</v>
      </c>
      <c r="D647" s="2">
        <f>MACD!E647</f>
        <v>-1.3182828969865001E-2</v>
      </c>
      <c r="E647" s="2">
        <f>MACD!F647</f>
        <v>-2.5403949455619678E-3</v>
      </c>
      <c r="F647" s="2">
        <f>'Moving Avg'!D647</f>
        <v>0.54600000000000004</v>
      </c>
      <c r="G647" s="2">
        <f>'Moving Avg'!F647</f>
        <v>0.53649999999999998</v>
      </c>
      <c r="H647" s="2">
        <f>'Moving Avg'!G647</f>
        <v>0.50060000000000004</v>
      </c>
      <c r="I647" s="2">
        <f>'Moving Avg'!H647</f>
        <v>0.48535000000000017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0.53</v>
      </c>
      <c r="C648" s="2">
        <f>RSI!I648</f>
        <v>48.950699003806527</v>
      </c>
      <c r="D648" s="2">
        <f>MACD!E648</f>
        <v>-8.4387435240496078E-3</v>
      </c>
      <c r="E648" s="2">
        <f>MACD!F648</f>
        <v>-3.7200646612594959E-3</v>
      </c>
      <c r="F648" s="2">
        <f>'Moving Avg'!D648</f>
        <v>0.54</v>
      </c>
      <c r="G648" s="2">
        <f>'Moving Avg'!F648</f>
        <v>0.53549999999999998</v>
      </c>
      <c r="H648" s="2">
        <f>'Moving Avg'!G648</f>
        <v>0.50220000000000009</v>
      </c>
      <c r="I648" s="2">
        <f>'Moving Avg'!H648</f>
        <v>0.48515000000000019</v>
      </c>
      <c r="J648" s="5" t="str">
        <f>OBV!F648</f>
        <v>BEARISH</v>
      </c>
      <c r="K648" s="5" t="str">
        <f>OBV!G648</f>
        <v>WEAK</v>
      </c>
      <c r="L648" s="5" t="str">
        <f>OBV!H648</f>
        <v>CONFIRMED BEARISH</v>
      </c>
    </row>
    <row r="649" spans="1:12" ht="13.5" x14ac:dyDescent="0.25">
      <c r="A649" s="3">
        <f>RSI!A649</f>
        <v>43248</v>
      </c>
      <c r="B649" s="2">
        <f>RSI!B649</f>
        <v>0.54</v>
      </c>
      <c r="C649" s="2">
        <f>RSI!I649</f>
        <v>52.020812925043579</v>
      </c>
      <c r="D649" s="2">
        <f>MACD!E649</f>
        <v>-2.0615968810427932E-3</v>
      </c>
      <c r="E649" s="2">
        <f>MACD!F649</f>
        <v>-3.3883711052161555E-3</v>
      </c>
      <c r="F649" s="2">
        <f>'Moving Avg'!D649</f>
        <v>0.53800000000000003</v>
      </c>
      <c r="G649" s="2">
        <f>'Moving Avg'!F649</f>
        <v>0.53649999999999998</v>
      </c>
      <c r="H649" s="2">
        <f>'Moving Avg'!G649</f>
        <v>0.50439999999999996</v>
      </c>
      <c r="I649" s="2">
        <f>'Moving Avg'!H649</f>
        <v>0.48500000000000026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0.55000000000000004</v>
      </c>
      <c r="C650" s="2">
        <f>RSI!I650</f>
        <v>54.939233948228051</v>
      </c>
      <c r="D650" s="2">
        <f>MACD!E650</f>
        <v>4.0978382025784743E-3</v>
      </c>
      <c r="E650" s="2">
        <f>MACD!F650</f>
        <v>-1.8911292436572294E-3</v>
      </c>
      <c r="F650" s="2">
        <f>'Moving Avg'!D650</f>
        <v>0.53800000000000003</v>
      </c>
      <c r="G650" s="2">
        <f>'Moving Avg'!F650</f>
        <v>0.53900000000000003</v>
      </c>
      <c r="H650" s="2">
        <f>'Moving Avg'!G650</f>
        <v>0.50660000000000005</v>
      </c>
      <c r="I650" s="2">
        <f>'Moving Avg'!H650</f>
        <v>0.48490000000000033</v>
      </c>
      <c r="J650" s="5" t="str">
        <f>OBV!F650</f>
        <v>BEARISH</v>
      </c>
      <c r="K650" s="5" t="str">
        <f>OBV!G650</f>
        <v>NEUTRAL</v>
      </c>
      <c r="L650" s="5" t="str">
        <f>OBV!H650</f>
        <v>NEUTRAL</v>
      </c>
    </row>
    <row r="651" spans="1:12" ht="13.5" x14ac:dyDescent="0.25">
      <c r="A651" s="3">
        <f>RSI!A651</f>
        <v>43250</v>
      </c>
      <c r="B651" s="2">
        <f>RSI!B651</f>
        <v>0.55000000000000004</v>
      </c>
      <c r="C651" s="2">
        <f>RSI!I651</f>
        <v>54.939233948228058</v>
      </c>
      <c r="D651" s="2">
        <f>MACD!E651</f>
        <v>7.680326223050038E-3</v>
      </c>
      <c r="E651" s="2">
        <f>MACD!F651</f>
        <v>2.316184968422408E-5</v>
      </c>
      <c r="F651" s="2">
        <f>'Moving Avg'!D651</f>
        <v>0.54200000000000004</v>
      </c>
      <c r="G651" s="2">
        <f>'Moving Avg'!F651</f>
        <v>0.54</v>
      </c>
      <c r="H651" s="2">
        <f>'Moving Avg'!G651</f>
        <v>0.50900000000000001</v>
      </c>
      <c r="I651" s="2">
        <f>'Moving Avg'!H651</f>
        <v>0.48480000000000023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0.55000000000000004</v>
      </c>
      <c r="C652" s="2">
        <f>RSI!I652</f>
        <v>54.939233948228058</v>
      </c>
      <c r="D652" s="2">
        <f>MACD!E652</f>
        <v>9.0890524359773517E-3</v>
      </c>
      <c r="E652" s="2">
        <f>MACD!F652</f>
        <v>1.8363399669428496E-3</v>
      </c>
      <c r="F652" s="2">
        <f>'Moving Avg'!D652</f>
        <v>0.54399999999999993</v>
      </c>
      <c r="G652" s="2">
        <f>'Moving Avg'!F652</f>
        <v>0.54150000000000009</v>
      </c>
      <c r="H652" s="2">
        <f>'Moving Avg'!G652</f>
        <v>0.51159999999999994</v>
      </c>
      <c r="I652" s="2">
        <f>'Moving Avg'!H652</f>
        <v>0.48475000000000029</v>
      </c>
      <c r="J652" s="5" t="str">
        <f>OBV!F652</f>
        <v>BEARISH</v>
      </c>
      <c r="K652" s="5" t="str">
        <f>OBV!G652</f>
        <v>NEUTRAL</v>
      </c>
      <c r="L652" s="5" t="str">
        <f>OBV!H652</f>
        <v>BEARISH DIVERGENCE</v>
      </c>
    </row>
    <row r="653" spans="1:12" ht="13.5" x14ac:dyDescent="0.25">
      <c r="A653" s="3">
        <f>RSI!A653</f>
        <v>43252</v>
      </c>
      <c r="B653" s="2">
        <f>RSI!B653</f>
        <v>0.54</v>
      </c>
      <c r="C653" s="2">
        <f>RSI!I653</f>
        <v>51.06013324908897</v>
      </c>
      <c r="D653" s="2">
        <f>MACD!E653</f>
        <v>1.0943877218914988E-2</v>
      </c>
      <c r="E653" s="2">
        <f>MACD!F653</f>
        <v>3.6578474173372772E-3</v>
      </c>
      <c r="F653" s="2">
        <f>'Moving Avg'!D653</f>
        <v>0.54600000000000004</v>
      </c>
      <c r="G653" s="2">
        <f>'Moving Avg'!F653</f>
        <v>0.54299999999999993</v>
      </c>
      <c r="H653" s="2">
        <f>'Moving Avg'!G653</f>
        <v>0.51400000000000001</v>
      </c>
      <c r="I653" s="2">
        <f>'Moving Avg'!H653</f>
        <v>0.4846500000000003</v>
      </c>
      <c r="J653" s="5" t="str">
        <f>OBV!F653</f>
        <v>BULLISH</v>
      </c>
      <c r="K653" s="5" t="str">
        <f>OBV!G653</f>
        <v>NEUTRAL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0.54</v>
      </c>
      <c r="C654" s="2">
        <f>RSI!I654</f>
        <v>51.06013324908897</v>
      </c>
      <c r="D654" s="2">
        <f>MACD!E654</f>
        <v>1.0961829658892697E-2</v>
      </c>
      <c r="E654" s="2">
        <f>MACD!F654</f>
        <v>5.1186438656483611E-3</v>
      </c>
      <c r="F654" s="2">
        <f>'Moving Avg'!D654</f>
        <v>0.54600000000000004</v>
      </c>
      <c r="G654" s="2">
        <f>'Moving Avg'!F654</f>
        <v>0.54449999999999998</v>
      </c>
      <c r="H654" s="2">
        <f>'Moving Avg'!G654</f>
        <v>0.51639999999999997</v>
      </c>
      <c r="I654" s="2">
        <f>'Moving Avg'!H654</f>
        <v>0.48455000000000031</v>
      </c>
      <c r="J654" s="5" t="str">
        <f>OBV!F654</f>
        <v>BULLISH</v>
      </c>
      <c r="K654" s="5" t="str">
        <f>OBV!G654</f>
        <v>NEUTRAL</v>
      </c>
      <c r="L654" s="5" t="str">
        <f>OBV!H654</f>
        <v>NEUTRAL</v>
      </c>
    </row>
    <row r="655" spans="1:12" ht="13.5" x14ac:dyDescent="0.25">
      <c r="A655" s="3">
        <f>RSI!A655</f>
        <v>43256</v>
      </c>
      <c r="B655" s="2">
        <f>RSI!B655</f>
        <v>0.54</v>
      </c>
      <c r="C655" s="2">
        <f>RSI!I655</f>
        <v>51.06013324908897</v>
      </c>
      <c r="D655" s="2">
        <f>MACD!E655</f>
        <v>1.0964933939115795E-2</v>
      </c>
      <c r="E655" s="2">
        <f>MACD!F655</f>
        <v>6.2879018803418483E-3</v>
      </c>
      <c r="F655" s="2">
        <f>'Moving Avg'!D655</f>
        <v>0.54400000000000004</v>
      </c>
      <c r="G655" s="2">
        <f>'Moving Avg'!F655</f>
        <v>0.54649999999999999</v>
      </c>
      <c r="H655" s="2">
        <f>'Moving Avg'!G655</f>
        <v>0.51879999999999993</v>
      </c>
      <c r="I655" s="2">
        <f>'Moving Avg'!H655</f>
        <v>0.48445000000000038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0.53</v>
      </c>
      <c r="C656" s="2">
        <f>RSI!I656</f>
        <v>46.922222851518164</v>
      </c>
      <c r="D656" s="2">
        <f>MACD!E656</f>
        <v>8.6201873331468448E-3</v>
      </c>
      <c r="E656" s="2">
        <f>MACD!F656</f>
        <v>6.7543589709028479E-3</v>
      </c>
      <c r="F656" s="2">
        <f>'Moving Avg'!D656</f>
        <v>0.54</v>
      </c>
      <c r="G656" s="2">
        <f>'Moving Avg'!F656</f>
        <v>0.54749999999999988</v>
      </c>
      <c r="H656" s="2">
        <f>'Moving Avg'!G656</f>
        <v>0.52079999999999993</v>
      </c>
      <c r="I656" s="2">
        <f>'Moving Avg'!H656</f>
        <v>0.48435000000000039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0.52</v>
      </c>
      <c r="C657" s="2">
        <f>RSI!I657</f>
        <v>43.155848516862832</v>
      </c>
      <c r="D657" s="2">
        <f>MACD!E657</f>
        <v>8.9641016751010882E-3</v>
      </c>
      <c r="E657" s="2">
        <f>MACD!F657</f>
        <v>7.1963075117424963E-3</v>
      </c>
      <c r="F657" s="2">
        <f>'Moving Avg'!D657</f>
        <v>0.53400000000000003</v>
      </c>
      <c r="G657" s="2">
        <f>'Moving Avg'!F657</f>
        <v>0.54749999999999988</v>
      </c>
      <c r="H657" s="2">
        <f>'Moving Avg'!G657</f>
        <v>0.52259999999999995</v>
      </c>
      <c r="I657" s="2">
        <f>'Moving Avg'!H657</f>
        <v>0.48425000000000035</v>
      </c>
      <c r="J657" s="5" t="str">
        <f>OBV!F657</f>
        <v>BEARISH</v>
      </c>
      <c r="K657" s="5" t="str">
        <f>OBV!G657</f>
        <v>WEAK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0.53</v>
      </c>
      <c r="C658" s="2">
        <f>RSI!I658</f>
        <v>47.678659610056961</v>
      </c>
      <c r="D658" s="2">
        <f>MACD!E658</f>
        <v>7.0801131774856918E-3</v>
      </c>
      <c r="E658" s="2">
        <f>MACD!F658</f>
        <v>7.1730686448911365E-3</v>
      </c>
      <c r="F658" s="2">
        <f>'Moving Avg'!D658</f>
        <v>0.53200000000000003</v>
      </c>
      <c r="G658" s="2">
        <f>'Moving Avg'!F658</f>
        <v>0.54649999999999976</v>
      </c>
      <c r="H658" s="2">
        <f>'Moving Avg'!G658</f>
        <v>0.52459999999999996</v>
      </c>
      <c r="I658" s="2">
        <f>'Moving Avg'!H658</f>
        <v>0.48425000000000035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0.53</v>
      </c>
      <c r="C659" s="2">
        <f>RSI!I659</f>
        <v>47.678659610056961</v>
      </c>
      <c r="D659" s="2">
        <f>MACD!E659</f>
        <v>7.0618303012629502E-3</v>
      </c>
      <c r="E659" s="2">
        <f>MACD!F659</f>
        <v>7.1508209761654996E-3</v>
      </c>
      <c r="F659" s="2">
        <f>'Moving Avg'!D659</f>
        <v>0.53</v>
      </c>
      <c r="G659" s="2">
        <f>'Moving Avg'!F659</f>
        <v>0.54449999999999998</v>
      </c>
      <c r="H659" s="2">
        <f>'Moving Avg'!G659</f>
        <v>0.52659999999999996</v>
      </c>
      <c r="I659" s="2">
        <f>'Moving Avg'!H659</f>
        <v>0.4842000000000003</v>
      </c>
      <c r="J659" s="5" t="str">
        <f>OBV!F659</f>
        <v>BEARISH</v>
      </c>
      <c r="K659" s="5" t="str">
        <f>OBV!G659</f>
        <v>WEAK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0.55000000000000004</v>
      </c>
      <c r="C660" s="2">
        <f>RSI!I660</f>
        <v>55.830323135050548</v>
      </c>
      <c r="D660" s="2">
        <f>MACD!E660</f>
        <v>7.1379695828405199E-3</v>
      </c>
      <c r="E660" s="2">
        <f>MACD!F660</f>
        <v>7.1482506975005036E-3</v>
      </c>
      <c r="F660" s="2">
        <f>'Moving Avg'!D660</f>
        <v>0.53200000000000003</v>
      </c>
      <c r="G660" s="2">
        <f>'Moving Avg'!F660</f>
        <v>0.54299999999999993</v>
      </c>
      <c r="H660" s="2">
        <f>'Moving Avg'!G660</f>
        <v>0.52900000000000003</v>
      </c>
      <c r="I660" s="2">
        <f>'Moving Avg'!H660</f>
        <v>0.48425000000000035</v>
      </c>
      <c r="J660" s="5" t="str">
        <f>OBV!F660</f>
        <v>BEARISH</v>
      </c>
      <c r="K660" s="5" t="str">
        <f>OBV!G660</f>
        <v>WEAK</v>
      </c>
      <c r="L660" s="5" t="str">
        <f>OBV!H660</f>
        <v>BEARISH DIVERGENCE</v>
      </c>
    </row>
    <row r="661" spans="1:12" ht="13.5" x14ac:dyDescent="0.25">
      <c r="A661" s="3">
        <f>RSI!A661</f>
        <v>43264</v>
      </c>
      <c r="B661" s="2">
        <f>RSI!B661</f>
        <v>0.55000000000000004</v>
      </c>
      <c r="C661" s="2">
        <f>RSI!I661</f>
        <v>55.830323135050556</v>
      </c>
      <c r="D661" s="2">
        <f>MACD!E661</f>
        <v>7.1162784834173376E-3</v>
      </c>
      <c r="E661" s="2">
        <f>MACD!F661</f>
        <v>7.1418562546838715E-3</v>
      </c>
      <c r="F661" s="2">
        <f>'Moving Avg'!D661</f>
        <v>0.53599999999999992</v>
      </c>
      <c r="G661" s="2">
        <f>'Moving Avg'!F661</f>
        <v>0.54200000000000004</v>
      </c>
      <c r="H661" s="2">
        <f>'Moving Avg'!G661</f>
        <v>0.53140000000000009</v>
      </c>
      <c r="I661" s="2">
        <f>'Moving Avg'!H661</f>
        <v>0.48435000000000028</v>
      </c>
      <c r="J661" s="5" t="str">
        <f>OBV!F661</f>
        <v>BULLISH</v>
      </c>
      <c r="K661" s="5" t="str">
        <f>OBV!G661</f>
        <v>NEUTRAL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0.56000000000000005</v>
      </c>
      <c r="C662" s="2">
        <f>RSI!I662</f>
        <v>59.49020293547526</v>
      </c>
      <c r="D662" s="2">
        <f>MACD!E662</f>
        <v>6.2774461008673343E-3</v>
      </c>
      <c r="E662" s="2">
        <f>MACD!F662</f>
        <v>6.9689742239205637E-3</v>
      </c>
      <c r="F662" s="2">
        <f>'Moving Avg'!D662</f>
        <v>0.54400000000000004</v>
      </c>
      <c r="G662" s="2">
        <f>'Moving Avg'!F662</f>
        <v>0.54200000000000004</v>
      </c>
      <c r="H662" s="2">
        <f>'Moving Avg'!G662</f>
        <v>0.53400000000000003</v>
      </c>
      <c r="I662" s="2">
        <f>'Moving Avg'!H662</f>
        <v>0.48445000000000038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0.56000000000000005</v>
      </c>
      <c r="C663" s="2">
        <f>RSI!I663</f>
        <v>59.49020293547526</v>
      </c>
      <c r="D663" s="2">
        <f>MACD!E663</f>
        <v>3.8962817430191476E-3</v>
      </c>
      <c r="E663" s="2">
        <f>MACD!F663</f>
        <v>6.3544357277402807E-3</v>
      </c>
      <c r="F663" s="2">
        <f>'Moving Avg'!D663</f>
        <v>0.55000000000000004</v>
      </c>
      <c r="G663" s="2">
        <f>'Moving Avg'!F663</f>
        <v>0.54200000000000004</v>
      </c>
      <c r="H663" s="2">
        <f>'Moving Avg'!G663</f>
        <v>0.53660000000000008</v>
      </c>
      <c r="I663" s="2">
        <f>'Moving Avg'!H663</f>
        <v>0.48455000000000031</v>
      </c>
      <c r="J663" s="5" t="str">
        <f>OBV!F663</f>
        <v>BULLISH</v>
      </c>
      <c r="K663" s="5" t="str">
        <f>OBV!G663</f>
        <v>STRONG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0.56000000000000005</v>
      </c>
      <c r="C664" s="2">
        <f>RSI!I664</f>
        <v>59.490202935475267</v>
      </c>
      <c r="D664" s="2">
        <f>MACD!E664</f>
        <v>1.7583748331037041E-3</v>
      </c>
      <c r="E664" s="2">
        <f>MACD!F664</f>
        <v>5.4352235488129659E-3</v>
      </c>
      <c r="F664" s="2">
        <f>'Moving Avg'!D664</f>
        <v>0.55600000000000005</v>
      </c>
      <c r="G664" s="2">
        <f>'Moving Avg'!F664</f>
        <v>0.5425000000000002</v>
      </c>
      <c r="H664" s="2">
        <f>'Moving Avg'!G664</f>
        <v>0.53920000000000001</v>
      </c>
      <c r="I664" s="2">
        <f>'Moving Avg'!H664</f>
        <v>0.48470000000000035</v>
      </c>
      <c r="J664" s="5" t="str">
        <f>OBV!F664</f>
        <v>BULLISH</v>
      </c>
      <c r="K664" s="5" t="str">
        <f>OBV!G664</f>
        <v>STRONG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0.55000000000000004</v>
      </c>
      <c r="C665" s="2">
        <f>RSI!I665</f>
        <v>53.910978119295201</v>
      </c>
      <c r="D665" s="2">
        <f>MACD!E665</f>
        <v>5.7615859504345224E-4</v>
      </c>
      <c r="E665" s="2">
        <f>MACD!F665</f>
        <v>4.4634105580590635E-3</v>
      </c>
      <c r="F665" s="2">
        <f>'Moving Avg'!D665</f>
        <v>0.55600000000000005</v>
      </c>
      <c r="G665" s="2">
        <f>'Moving Avg'!F665</f>
        <v>0.5425000000000002</v>
      </c>
      <c r="H665" s="2">
        <f>'Moving Avg'!G665</f>
        <v>0.54160000000000008</v>
      </c>
      <c r="I665" s="2">
        <f>'Moving Avg'!H665</f>
        <v>0.48475000000000029</v>
      </c>
      <c r="J665" s="5" t="str">
        <f>OBV!F665</f>
        <v>BEARISH</v>
      </c>
      <c r="K665" s="5" t="str">
        <f>OBV!G665</f>
        <v>NEUTRAL</v>
      </c>
      <c r="L665" s="5" t="str">
        <f>OBV!H665</f>
        <v>NEUTRAL</v>
      </c>
    </row>
    <row r="666" spans="1:12" ht="13.5" x14ac:dyDescent="0.25">
      <c r="A666" s="3">
        <f>RSI!A666</f>
        <v>43272</v>
      </c>
      <c r="B666" s="2">
        <f>RSI!B666</f>
        <v>0.54</v>
      </c>
      <c r="C666" s="2">
        <f>RSI!I666</f>
        <v>48.965551676706603</v>
      </c>
      <c r="D666" s="2">
        <f>MACD!E666</f>
        <v>-1.2683260199046753E-3</v>
      </c>
      <c r="E666" s="2">
        <f>MACD!F666</f>
        <v>3.317063242466316E-3</v>
      </c>
      <c r="F666" s="2">
        <f>'Moving Avg'!D666</f>
        <v>0.55400000000000005</v>
      </c>
      <c r="G666" s="2">
        <f>'Moving Avg'!F666</f>
        <v>0.54300000000000015</v>
      </c>
      <c r="H666" s="2">
        <f>'Moving Avg'!G666</f>
        <v>0.54339999999999999</v>
      </c>
      <c r="I666" s="2">
        <f>'Moving Avg'!H666</f>
        <v>0.48475000000000029</v>
      </c>
      <c r="J666" s="5" t="str">
        <f>OBV!F666</f>
        <v>BEARISH</v>
      </c>
      <c r="K666" s="5" t="str">
        <f>OBV!G666</f>
        <v>WEAK</v>
      </c>
      <c r="L666" s="5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0.54</v>
      </c>
      <c r="C667" s="2">
        <f>RSI!I667</f>
        <v>48.965551676706603</v>
      </c>
      <c r="D667" s="2">
        <f>MACD!E667</f>
        <v>-4.3514028433552232E-3</v>
      </c>
      <c r="E667" s="2">
        <f>MACD!F667</f>
        <v>1.7833700253020084E-3</v>
      </c>
      <c r="F667" s="2">
        <f>'Moving Avg'!D667</f>
        <v>0.55000000000000004</v>
      </c>
      <c r="G667" s="2">
        <f>'Moving Avg'!F667</f>
        <v>0.54300000000000015</v>
      </c>
      <c r="H667" s="2">
        <f>'Moving Avg'!G667</f>
        <v>0.54480000000000006</v>
      </c>
      <c r="I667" s="2">
        <f>'Moving Avg'!H667</f>
        <v>0.48475000000000035</v>
      </c>
      <c r="J667" s="5" t="str">
        <f>OBV!F667</f>
        <v>BEARISH</v>
      </c>
      <c r="K667" s="5" t="str">
        <f>OBV!G667</f>
        <v>WEAK</v>
      </c>
      <c r="L667" s="5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0.54</v>
      </c>
      <c r="C668" s="2">
        <f>RSI!I668</f>
        <v>48.965551676706603</v>
      </c>
      <c r="D668" s="2">
        <f>MACD!E668</f>
        <v>-5.406788926191175E-3</v>
      </c>
      <c r="E668" s="2">
        <f>MACD!F668</f>
        <v>3.4533823500337174E-4</v>
      </c>
      <c r="F668" s="2">
        <f>'Moving Avg'!D668</f>
        <v>0.54600000000000004</v>
      </c>
      <c r="G668" s="2">
        <f>'Moving Avg'!F668</f>
        <v>0.54350000000000009</v>
      </c>
      <c r="H668" s="2">
        <f>'Moving Avg'!G668</f>
        <v>0.54580000000000006</v>
      </c>
      <c r="I668" s="2">
        <f>'Moving Avg'!H668</f>
        <v>0.48475000000000035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0.53</v>
      </c>
      <c r="C669" s="2">
        <f>RSI!I669</f>
        <v>43.932134884228937</v>
      </c>
      <c r="D669" s="2">
        <f>MACD!E669</f>
        <v>-5.5452619093111499E-3</v>
      </c>
      <c r="E669" s="2">
        <f>MACD!F669</f>
        <v>-8.3278179385953268E-4</v>
      </c>
      <c r="F669" s="2">
        <f>'Moving Avg'!D669</f>
        <v>0.54</v>
      </c>
      <c r="G669" s="2">
        <f>'Moving Avg'!F669</f>
        <v>0.54300000000000004</v>
      </c>
      <c r="H669" s="2">
        <f>'Moving Avg'!G669</f>
        <v>0.54620000000000002</v>
      </c>
      <c r="I669" s="2">
        <f>'Moving Avg'!H669</f>
        <v>0.48470000000000035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0.53</v>
      </c>
      <c r="C670" s="2">
        <f>RSI!I670</f>
        <v>43.932134884228937</v>
      </c>
      <c r="D670" s="2">
        <f>MACD!E670</f>
        <v>-2.513635193415964E-3</v>
      </c>
      <c r="E670" s="2">
        <f>MACD!F670</f>
        <v>-1.168952473770819E-3</v>
      </c>
      <c r="F670" s="2">
        <f>'Moving Avg'!D670</f>
        <v>0.53600000000000014</v>
      </c>
      <c r="G670" s="2">
        <f>'Moving Avg'!F670</f>
        <v>0.54200000000000004</v>
      </c>
      <c r="H670" s="2">
        <f>'Moving Avg'!G670</f>
        <v>0.54620000000000002</v>
      </c>
      <c r="I670" s="2">
        <f>'Moving Avg'!H670</f>
        <v>0.48460000000000031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0.53</v>
      </c>
      <c r="C671" s="2">
        <f>RSI!I671</f>
        <v>43.932134884228937</v>
      </c>
      <c r="D671" s="2">
        <f>MACD!E671</f>
        <v>1.1813656625603297E-4</v>
      </c>
      <c r="E671" s="2">
        <f>MACD!F671</f>
        <v>-9.1153466576544872E-4</v>
      </c>
      <c r="F671" s="2">
        <f>'Moving Avg'!D671</f>
        <v>0.53400000000000003</v>
      </c>
      <c r="G671" s="2">
        <f>'Moving Avg'!F671</f>
        <v>0.54099999999999993</v>
      </c>
      <c r="H671" s="2">
        <f>'Moving Avg'!G671</f>
        <v>0.54560000000000008</v>
      </c>
      <c r="I671" s="2">
        <f>'Moving Avg'!H671</f>
        <v>0.48450000000000026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0.54</v>
      </c>
      <c r="C672" s="2">
        <f>RSI!I672</f>
        <v>50.311561432173413</v>
      </c>
      <c r="D672" s="2">
        <f>MACD!E672</f>
        <v>3.2043607475801261E-3</v>
      </c>
      <c r="E672" s="2">
        <f>MACD!F672</f>
        <v>-8.8355583096333835E-5</v>
      </c>
      <c r="F672" s="2">
        <f>'Moving Avg'!D672</f>
        <v>0.53400000000000003</v>
      </c>
      <c r="G672" s="2">
        <f>'Moving Avg'!F672</f>
        <v>0.54049999999999998</v>
      </c>
      <c r="H672" s="2">
        <f>'Moving Avg'!G672</f>
        <v>0.54480000000000006</v>
      </c>
      <c r="I672" s="2">
        <f>'Moving Avg'!H672</f>
        <v>0.48445000000000021</v>
      </c>
      <c r="J672" s="5" t="str">
        <f>OBV!F672</f>
        <v>BEARISH</v>
      </c>
      <c r="K672" s="5" t="str">
        <f>OBV!G672</f>
        <v>NEUTRAL</v>
      </c>
      <c r="L672" s="5" t="str">
        <f>OBV!H672</f>
        <v>NEUTRAL</v>
      </c>
    </row>
    <row r="673" spans="1:12" ht="13.5" x14ac:dyDescent="0.25">
      <c r="A673" s="3">
        <f>RSI!A673</f>
        <v>43283</v>
      </c>
      <c r="B673" s="2">
        <f>RSI!B673</f>
        <v>0.55000000000000004</v>
      </c>
      <c r="C673" s="2">
        <f>RSI!I673</f>
        <v>55.735423296717997</v>
      </c>
      <c r="D673" s="2">
        <f>MACD!E673</f>
        <v>5.0730052116080282E-3</v>
      </c>
      <c r="E673" s="2">
        <f>MACD!F673</f>
        <v>9.4391657584453855E-4</v>
      </c>
      <c r="F673" s="2">
        <f>'Moving Avg'!D673</f>
        <v>0.53599999999999992</v>
      </c>
      <c r="G673" s="2">
        <f>'Moving Avg'!F673</f>
        <v>0.54100000000000004</v>
      </c>
      <c r="H673" s="2">
        <f>'Moving Avg'!G673</f>
        <v>0.54380000000000006</v>
      </c>
      <c r="I673" s="2">
        <f>'Moving Avg'!H673</f>
        <v>0.48445000000000016</v>
      </c>
      <c r="J673" s="5" t="str">
        <f>OBV!F673</f>
        <v>BULLISH</v>
      </c>
      <c r="K673" s="5" t="str">
        <f>OBV!G673</f>
        <v>NEUTRAL</v>
      </c>
      <c r="L673" s="5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0.56000000000000005</v>
      </c>
      <c r="C674" s="2">
        <f>RSI!I674</f>
        <v>60.391559706523168</v>
      </c>
      <c r="D674" s="2">
        <f>MACD!E674</f>
        <v>5.8524502451159366E-3</v>
      </c>
      <c r="E674" s="2">
        <f>MACD!F674</f>
        <v>1.9256233096988182E-3</v>
      </c>
      <c r="F674" s="2">
        <f>'Moving Avg'!D674</f>
        <v>0.54200000000000004</v>
      </c>
      <c r="G674" s="2">
        <f>'Moving Avg'!F674</f>
        <v>0.54200000000000004</v>
      </c>
      <c r="H674" s="2">
        <f>'Moving Avg'!G674</f>
        <v>0.54259999999999997</v>
      </c>
      <c r="I674" s="2">
        <f>'Moving Avg'!H674</f>
        <v>0.4845000000000001</v>
      </c>
      <c r="J674" s="5" t="str">
        <f>OBV!F674</f>
        <v>BULLISH</v>
      </c>
      <c r="K674" s="5" t="str">
        <f>OBV!G674</f>
        <v>STRONG</v>
      </c>
      <c r="L674" s="5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0.55000000000000004</v>
      </c>
      <c r="C675" s="2">
        <f>RSI!I675</f>
        <v>54.246504081746338</v>
      </c>
      <c r="D675" s="2">
        <f>MACD!E675</f>
        <v>5.5987111660110722E-3</v>
      </c>
      <c r="E675" s="2">
        <f>MACD!F675</f>
        <v>2.6602408809612691E-3</v>
      </c>
      <c r="F675" s="2">
        <f>'Moving Avg'!D675</f>
        <v>0.54600000000000004</v>
      </c>
      <c r="G675" s="2">
        <f>'Moving Avg'!F675</f>
        <v>0.5425000000000002</v>
      </c>
      <c r="H675" s="2">
        <f>'Moving Avg'!G675</f>
        <v>0.54160000000000008</v>
      </c>
      <c r="I675" s="2">
        <f>'Moving Avg'!H675</f>
        <v>0.48454999999999998</v>
      </c>
      <c r="J675" s="5" t="str">
        <f>OBV!F675</f>
        <v>BULLISH</v>
      </c>
      <c r="K675" s="5" t="str">
        <f>OBV!G675</f>
        <v>STRONG</v>
      </c>
      <c r="L675" s="5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0.54</v>
      </c>
      <c r="C676" s="2">
        <f>RSI!I676</f>
        <v>48.889190119435732</v>
      </c>
      <c r="D676" s="2">
        <f>MACD!E676</f>
        <v>4.5383889682392153E-3</v>
      </c>
      <c r="E676" s="2">
        <f>MACD!F676</f>
        <v>3.0358704984168585E-3</v>
      </c>
      <c r="F676" s="2">
        <f>'Moving Avg'!D676</f>
        <v>0.54800000000000004</v>
      </c>
      <c r="G676" s="2">
        <f>'Moving Avg'!F676</f>
        <v>0.54300000000000015</v>
      </c>
      <c r="H676" s="2">
        <f>'Moving Avg'!G676</f>
        <v>0.54080000000000006</v>
      </c>
      <c r="I676" s="2">
        <f>'Moving Avg'!H676</f>
        <v>0.48454999999999998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0.55000000000000004</v>
      </c>
      <c r="C677" s="2">
        <f>RSI!I677</f>
        <v>53.802544432380408</v>
      </c>
      <c r="D677" s="2">
        <f>MACD!E677</f>
        <v>2.9151919304609697E-3</v>
      </c>
      <c r="E677" s="2">
        <f>MACD!F677</f>
        <v>3.0117347848256809E-3</v>
      </c>
      <c r="F677" s="2">
        <f>'Moving Avg'!D677</f>
        <v>0.55000000000000004</v>
      </c>
      <c r="G677" s="2">
        <f>'Moving Avg'!F677</f>
        <v>0.54450000000000021</v>
      </c>
      <c r="H677" s="2">
        <f>'Moving Avg'!G677</f>
        <v>0.54020000000000001</v>
      </c>
      <c r="I677" s="2">
        <f>'Moving Avg'!H677</f>
        <v>0.48459999999999992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</row>
    <row r="678" spans="1:12" ht="13.5" x14ac:dyDescent="0.25">
      <c r="A678" s="3">
        <f>RSI!A678</f>
        <v>43290</v>
      </c>
      <c r="B678" s="2">
        <f>RSI!B678</f>
        <v>0.54</v>
      </c>
      <c r="C678" s="2">
        <f>RSI!I678</f>
        <v>48.755115703007448</v>
      </c>
      <c r="D678" s="2">
        <f>MACD!E678</f>
        <v>2.2370154258715136E-3</v>
      </c>
      <c r="E678" s="2">
        <f>MACD!F678</f>
        <v>2.8567909130348475E-3</v>
      </c>
      <c r="F678" s="2">
        <f>'Moving Avg'!D678</f>
        <v>0.54800000000000004</v>
      </c>
      <c r="G678" s="2">
        <f>'Moving Avg'!F678</f>
        <v>0.54500000000000015</v>
      </c>
      <c r="H678" s="2">
        <f>'Moving Avg'!G678</f>
        <v>0.53999999999999992</v>
      </c>
      <c r="I678" s="2">
        <f>'Moving Avg'!H678</f>
        <v>0.48460000000000003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0.54</v>
      </c>
      <c r="C679" s="2">
        <f>RSI!I679</f>
        <v>48.755115703007448</v>
      </c>
      <c r="D679" s="2">
        <f>MACD!E679</f>
        <v>1.4172596585559916E-4</v>
      </c>
      <c r="E679" s="2">
        <f>MACD!F679</f>
        <v>2.3137779235989976E-3</v>
      </c>
      <c r="F679" s="2">
        <f>'Moving Avg'!D679</f>
        <v>0.54400000000000004</v>
      </c>
      <c r="G679" s="2">
        <f>'Moving Avg'!F679</f>
        <v>0.54549999999999998</v>
      </c>
      <c r="H679" s="2">
        <f>'Moving Avg'!G679</f>
        <v>0.54039999999999988</v>
      </c>
      <c r="I679" s="2">
        <f>'Moving Avg'!H679</f>
        <v>0.48460000000000003</v>
      </c>
      <c r="J679" s="5" t="str">
        <f>OBV!F679</f>
        <v>BEARISH</v>
      </c>
      <c r="K679" s="5" t="str">
        <f>OBV!G679</f>
        <v>WEAK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0.53</v>
      </c>
      <c r="C680" s="2">
        <f>RSI!I680</f>
        <v>43.970985938284549</v>
      </c>
      <c r="D680" s="2">
        <f>MACD!E680</f>
        <v>-8.7471706938024862E-4</v>
      </c>
      <c r="E680" s="2">
        <f>MACD!F680</f>
        <v>1.6760789250031484E-3</v>
      </c>
      <c r="F680" s="2">
        <f>'Moving Avg'!D680</f>
        <v>0.54</v>
      </c>
      <c r="G680" s="2">
        <f>'Moving Avg'!F680</f>
        <v>0.54449999999999998</v>
      </c>
      <c r="H680" s="2">
        <f>'Moving Avg'!G680</f>
        <v>0.54099999999999993</v>
      </c>
      <c r="I680" s="2">
        <f>'Moving Avg'!H680</f>
        <v>0.48460000000000003</v>
      </c>
      <c r="J680" s="5" t="str">
        <f>OBV!F680</f>
        <v>BEARISH</v>
      </c>
      <c r="K680" s="5" t="str">
        <f>OBV!G680</f>
        <v>WEAK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0.55000000000000004</v>
      </c>
      <c r="C681" s="2">
        <f>RSI!I681</f>
        <v>53.746545249459217</v>
      </c>
      <c r="D681" s="2">
        <f>MACD!E681</f>
        <v>-3.1425887685606613E-3</v>
      </c>
      <c r="E681" s="2">
        <f>MACD!F681</f>
        <v>7.1234538629038648E-4</v>
      </c>
      <c r="F681" s="2">
        <f>'Moving Avg'!D681</f>
        <v>0.54200000000000004</v>
      </c>
      <c r="G681" s="2">
        <f>'Moving Avg'!F681</f>
        <v>0.5445000000000001</v>
      </c>
      <c r="H681" s="2">
        <f>'Moving Avg'!G681</f>
        <v>0.54139999999999988</v>
      </c>
      <c r="I681" s="2">
        <f>'Moving Avg'!H681</f>
        <v>0.48469999999999996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0.55000000000000004</v>
      </c>
      <c r="C682" s="2">
        <f>RSI!I682</f>
        <v>53.746545249459217</v>
      </c>
      <c r="D682" s="2">
        <f>MACD!E682</f>
        <v>-3.5730570369378878E-3</v>
      </c>
      <c r="E682" s="2">
        <f>MACD!F682</f>
        <v>-1.4473509835526849E-4</v>
      </c>
      <c r="F682" s="2">
        <f>'Moving Avg'!D682</f>
        <v>0.54200000000000004</v>
      </c>
      <c r="G682" s="2">
        <f>'Moving Avg'!F682</f>
        <v>0.54400000000000004</v>
      </c>
      <c r="H682" s="2">
        <f>'Moving Avg'!G682</f>
        <v>0.54199999999999993</v>
      </c>
      <c r="I682" s="2">
        <f>'Moving Avg'!H682</f>
        <v>0.48480000000000006</v>
      </c>
      <c r="J682" s="5" t="str">
        <f>OBV!F682</f>
        <v>BEARISH</v>
      </c>
      <c r="K682" s="5" t="str">
        <f>OBV!G682</f>
        <v>NEUTRAL</v>
      </c>
      <c r="L682" s="5" t="str">
        <f>OBV!H682</f>
        <v>NEUTRAL</v>
      </c>
    </row>
    <row r="683" spans="1:12" ht="13.5" x14ac:dyDescent="0.25">
      <c r="A683" s="3">
        <f>RSI!A683</f>
        <v>43297</v>
      </c>
      <c r="B683" s="2">
        <f>RSI!B683</f>
        <v>0.55000000000000004</v>
      </c>
      <c r="C683" s="2">
        <f>RSI!I683</f>
        <v>53.74654524945921</v>
      </c>
      <c r="D683" s="2">
        <f>MACD!E683</f>
        <v>-2.4450984775531426E-3</v>
      </c>
      <c r="E683" s="2">
        <f>MACD!F683</f>
        <v>-6.0480777419484328E-4</v>
      </c>
      <c r="F683" s="2">
        <f>'Moving Avg'!D683</f>
        <v>0.54399999999999993</v>
      </c>
      <c r="G683" s="2">
        <f>'Moving Avg'!F683</f>
        <v>0.54350000000000009</v>
      </c>
      <c r="H683" s="2">
        <f>'Moving Avg'!G683</f>
        <v>0.54279999999999995</v>
      </c>
      <c r="I683" s="2">
        <f>'Moving Avg'!H683</f>
        <v>0.4849</v>
      </c>
      <c r="J683" s="5" t="str">
        <f>OBV!F683</f>
        <v>BEARISH</v>
      </c>
      <c r="K683" s="5" t="str">
        <f>OBV!G683</f>
        <v>NEUTRAL</v>
      </c>
      <c r="L683" s="5" t="str">
        <f>OBV!H683</f>
        <v>BEARISH DIVERGENCE</v>
      </c>
    </row>
    <row r="684" spans="1:12" ht="13.5" x14ac:dyDescent="0.25">
      <c r="A684" s="3">
        <f>RSI!A684</f>
        <v>43298</v>
      </c>
      <c r="B684" s="2">
        <f>RSI!B684</f>
        <v>0.54</v>
      </c>
      <c r="C684" s="2">
        <f>RSI!I684</f>
        <v>48.465878309179935</v>
      </c>
      <c r="D684" s="2">
        <f>MACD!E684</f>
        <v>7.4569638780574987E-4</v>
      </c>
      <c r="E684" s="2">
        <f>MACD!F684</f>
        <v>-3.3470694179472461E-4</v>
      </c>
      <c r="F684" s="2">
        <f>'Moving Avg'!D684</f>
        <v>0.54400000000000004</v>
      </c>
      <c r="G684" s="2">
        <f>'Moving Avg'!F684</f>
        <v>0.54250000000000009</v>
      </c>
      <c r="H684" s="2">
        <f>'Moving Avg'!G684</f>
        <v>0.54339999999999999</v>
      </c>
      <c r="I684" s="2">
        <f>'Moving Avg'!H684</f>
        <v>0.48494999999999999</v>
      </c>
      <c r="J684" s="5" t="str">
        <f>OBV!F684</f>
        <v>BEARISH</v>
      </c>
      <c r="K684" s="5" t="str">
        <f>OBV!G684</f>
        <v>NEUTRAL</v>
      </c>
      <c r="L684" s="5" t="str">
        <f>OBV!H684</f>
        <v>NEUTRAL</v>
      </c>
    </row>
    <row r="685" spans="1:12" ht="13.5" x14ac:dyDescent="0.25">
      <c r="A685" s="3">
        <f>RSI!A685</f>
        <v>43299</v>
      </c>
      <c r="B685" s="2">
        <f>RSI!B685</f>
        <v>0.55000000000000004</v>
      </c>
      <c r="C685" s="2">
        <f>RSI!I685</f>
        <v>53.396908214973038</v>
      </c>
      <c r="D685" s="2">
        <f>MACD!E685</f>
        <v>1.18582687903801E-3</v>
      </c>
      <c r="E685" s="2">
        <f>MACD!F685</f>
        <v>-3.0600177628177668E-5</v>
      </c>
      <c r="F685" s="2">
        <f>'Moving Avg'!D685</f>
        <v>0.54800000000000004</v>
      </c>
      <c r="G685" s="2">
        <f>'Moving Avg'!F685</f>
        <v>0.5425000000000002</v>
      </c>
      <c r="H685" s="2">
        <f>'Moving Avg'!G685</f>
        <v>0.5444</v>
      </c>
      <c r="I685" s="2">
        <f>'Moving Avg'!H685</f>
        <v>0.48509999999999998</v>
      </c>
      <c r="J685" s="5" t="str">
        <f>OBV!F685</f>
        <v>BULLISH</v>
      </c>
      <c r="K685" s="5" t="str">
        <f>OBV!G685</f>
        <v>NEUTRAL</v>
      </c>
      <c r="L685" s="5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0.56999999999999995</v>
      </c>
      <c r="C686" s="2">
        <f>RSI!I686</f>
        <v>61.360195097959057</v>
      </c>
      <c r="D686" s="2">
        <f>MACD!E686</f>
        <v>-1.5027982560825714E-3</v>
      </c>
      <c r="E686" s="2">
        <f>MACD!F686</f>
        <v>-3.2503979331905645E-4</v>
      </c>
      <c r="F686" s="2">
        <f>'Moving Avg'!D686</f>
        <v>0.55200000000000005</v>
      </c>
      <c r="G686" s="2">
        <f>'Moving Avg'!F686</f>
        <v>0.54400000000000015</v>
      </c>
      <c r="H686" s="2">
        <f>'Moving Avg'!G686</f>
        <v>0.54559999999999997</v>
      </c>
      <c r="I686" s="2">
        <f>'Moving Avg'!H686</f>
        <v>0.48535000000000006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0.57999999999999996</v>
      </c>
      <c r="C687" s="2">
        <f>RSI!I687</f>
        <v>64.61586869464314</v>
      </c>
      <c r="D687" s="2">
        <f>MACD!E687</f>
        <v>-3.1363045784010835E-3</v>
      </c>
      <c r="E687" s="2">
        <f>MACD!F687</f>
        <v>-8.8729275033546187E-4</v>
      </c>
      <c r="F687" s="2">
        <f>'Moving Avg'!D687</f>
        <v>0.55800000000000005</v>
      </c>
      <c r="G687" s="2">
        <f>'Moving Avg'!F687</f>
        <v>0.54600000000000015</v>
      </c>
      <c r="H687" s="2">
        <f>'Moving Avg'!G687</f>
        <v>0.54679999999999995</v>
      </c>
      <c r="I687" s="2">
        <f>'Moving Avg'!H687</f>
        <v>0.48565000000000003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0.6</v>
      </c>
      <c r="C688" s="2">
        <f>RSI!I688</f>
        <v>70.050924760252201</v>
      </c>
      <c r="D688" s="2">
        <f>MACD!E688</f>
        <v>-7.7421992231987424E-3</v>
      </c>
      <c r="E688" s="2">
        <f>MACD!F688</f>
        <v>-2.2582740449081182E-3</v>
      </c>
      <c r="F688" s="2">
        <f>'Moving Avg'!D688</f>
        <v>0.56800000000000006</v>
      </c>
      <c r="G688" s="2">
        <f>'Moving Avg'!F688</f>
        <v>0.54900000000000004</v>
      </c>
      <c r="H688" s="2">
        <f>'Moving Avg'!G688</f>
        <v>0.54780000000000006</v>
      </c>
      <c r="I688" s="2">
        <f>'Moving Avg'!H688</f>
        <v>0.48605000000000004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0.59</v>
      </c>
      <c r="C689" s="2">
        <f>RSI!I689</f>
        <v>64.699708504953776</v>
      </c>
      <c r="D689" s="2">
        <f>MACD!E689</f>
        <v>-1.1205595891080722E-2</v>
      </c>
      <c r="E689" s="2">
        <f>MACD!F689</f>
        <v>-4.047738414142639E-3</v>
      </c>
      <c r="F689" s="2">
        <f>'Moving Avg'!D689</f>
        <v>0.57800000000000007</v>
      </c>
      <c r="G689" s="2">
        <f>'Moving Avg'!F689</f>
        <v>0.55200000000000005</v>
      </c>
      <c r="H689" s="2">
        <f>'Moving Avg'!G689</f>
        <v>0.54820000000000002</v>
      </c>
      <c r="I689" s="2">
        <f>'Moving Avg'!H689</f>
        <v>0.48645000000000005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0.59</v>
      </c>
      <c r="C690" s="2">
        <f>RSI!I690</f>
        <v>64.699708504953776</v>
      </c>
      <c r="D690" s="2">
        <f>MACD!E690</f>
        <v>-1.5899646318725202E-2</v>
      </c>
      <c r="E690" s="2">
        <f>MACD!F690</f>
        <v>-6.4181199950591522E-3</v>
      </c>
      <c r="F690" s="2">
        <f>'Moving Avg'!D690</f>
        <v>0.58599999999999997</v>
      </c>
      <c r="G690" s="2">
        <f>'Moving Avg'!F690</f>
        <v>0.55499999999999994</v>
      </c>
      <c r="H690" s="2">
        <f>'Moving Avg'!G690</f>
        <v>0.5484</v>
      </c>
      <c r="I690" s="2">
        <f>'Moving Avg'!H690</f>
        <v>0.48685000000000012</v>
      </c>
      <c r="J690" s="5" t="str">
        <f>OBV!F690</f>
        <v>BULLISH</v>
      </c>
      <c r="K690" s="5" t="str">
        <f>OBV!G690</f>
        <v>STRONG</v>
      </c>
      <c r="L690" s="5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0.56999999999999995</v>
      </c>
      <c r="C691" s="2">
        <f>RSI!I691</f>
        <v>54.961166661322679</v>
      </c>
      <c r="D691" s="2">
        <f>MACD!E691</f>
        <v>-1.5521484729914103E-2</v>
      </c>
      <c r="E691" s="2">
        <f>MACD!F691</f>
        <v>-8.2387929420301431E-3</v>
      </c>
      <c r="F691" s="2">
        <f>'Moving Avg'!D691</f>
        <v>0.58599999999999997</v>
      </c>
      <c r="G691" s="2">
        <f>'Moving Avg'!F691</f>
        <v>0.55699999999999994</v>
      </c>
      <c r="H691" s="2">
        <f>'Moving Avg'!G691</f>
        <v>0.5484</v>
      </c>
      <c r="I691" s="2">
        <f>'Moving Avg'!H691</f>
        <v>0.48715000000000008</v>
      </c>
      <c r="J691" s="5" t="str">
        <f>OBV!F691</f>
        <v>BULLISH</v>
      </c>
      <c r="K691" s="5" t="str">
        <f>OBV!G691</f>
        <v>STRONG</v>
      </c>
      <c r="L691" s="5" t="str">
        <f>OBV!H691</f>
        <v>NEUTRAL</v>
      </c>
    </row>
    <row r="692" spans="1:12" ht="13.5" x14ac:dyDescent="0.25">
      <c r="A692" s="3">
        <f>RSI!A692</f>
        <v>43311</v>
      </c>
      <c r="B692" s="2">
        <f>RSI!B692</f>
        <v>0.57999999999999996</v>
      </c>
      <c r="C692" s="2">
        <f>RSI!I692</f>
        <v>58.337833038029643</v>
      </c>
      <c r="D692" s="2">
        <f>MACD!E692</f>
        <v>-1.6016982234635879E-2</v>
      </c>
      <c r="E692" s="2">
        <f>MACD!F692</f>
        <v>-9.7944308005512917E-3</v>
      </c>
      <c r="F692" s="2">
        <f>'Moving Avg'!D692</f>
        <v>0.58599999999999997</v>
      </c>
      <c r="G692" s="2">
        <f>'Moving Avg'!F692</f>
        <v>0.55899999999999994</v>
      </c>
      <c r="H692" s="2">
        <f>'Moving Avg'!G692</f>
        <v>0.54880000000000007</v>
      </c>
      <c r="I692" s="2">
        <f>'Moving Avg'!H692</f>
        <v>0.48755000000000009</v>
      </c>
      <c r="J692" s="5" t="str">
        <f>OBV!F692</f>
        <v>BULLISH</v>
      </c>
      <c r="K692" s="5" t="str">
        <f>OBV!G692</f>
        <v>STRONG</v>
      </c>
      <c r="L692" s="5" t="str">
        <f>OBV!H692</f>
        <v>NEUTRAL</v>
      </c>
    </row>
    <row r="693" spans="1:12" ht="13.5" x14ac:dyDescent="0.25">
      <c r="A693" s="3">
        <f>RSI!A693</f>
        <v>43312</v>
      </c>
      <c r="B693" s="2">
        <f>RSI!B693</f>
        <v>0.56999999999999995</v>
      </c>
      <c r="C693" s="2">
        <f>RSI!I693</f>
        <v>53.979554334689716</v>
      </c>
      <c r="D693" s="2">
        <f>MACD!E693</f>
        <v>-1.582380241942194E-2</v>
      </c>
      <c r="E693" s="2">
        <f>MACD!F693</f>
        <v>-1.1000305124325422E-2</v>
      </c>
      <c r="F693" s="2">
        <f>'Moving Avg'!D693</f>
        <v>0.57999999999999996</v>
      </c>
      <c r="G693" s="2">
        <f>'Moving Avg'!F693</f>
        <v>0.56000000000000005</v>
      </c>
      <c r="H693" s="2">
        <f>'Moving Avg'!G693</f>
        <v>0.54899999999999993</v>
      </c>
      <c r="I693" s="2">
        <f>'Moving Avg'!H693</f>
        <v>0.48780000000000018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0.56000000000000005</v>
      </c>
      <c r="C694" s="2">
        <f>RSI!I694</f>
        <v>49.960052122248477</v>
      </c>
      <c r="D694" s="2">
        <f>MACD!E694</f>
        <v>-1.6517763505286664E-2</v>
      </c>
      <c r="E694" s="2">
        <f>MACD!F694</f>
        <v>-1.2103796800517671E-2</v>
      </c>
      <c r="F694" s="2">
        <f>'Moving Avg'!D694</f>
        <v>0.57399999999999995</v>
      </c>
      <c r="G694" s="2">
        <f>'Moving Avg'!F694</f>
        <v>0.56000000000000005</v>
      </c>
      <c r="H694" s="2">
        <f>'Moving Avg'!G694</f>
        <v>0.54920000000000002</v>
      </c>
      <c r="I694" s="2">
        <f>'Moving Avg'!H694</f>
        <v>0.48800000000000021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</row>
    <row r="695" spans="1:12" ht="13.5" x14ac:dyDescent="0.25">
      <c r="A695" s="3">
        <f>RSI!A695</f>
        <v>43314</v>
      </c>
      <c r="B695" s="2">
        <f>RSI!B695</f>
        <v>0.56999999999999995</v>
      </c>
      <c r="C695" s="2">
        <f>RSI!I695</f>
        <v>53.674923693669989</v>
      </c>
      <c r="D695" s="2">
        <f>MACD!E695</f>
        <v>-1.6303428019792787E-2</v>
      </c>
      <c r="E695" s="2">
        <f>MACD!F695</f>
        <v>-1.2943723044372695E-2</v>
      </c>
      <c r="F695" s="2">
        <f>'Moving Avg'!D695</f>
        <v>0.56999999999999995</v>
      </c>
      <c r="G695" s="2">
        <f>'Moving Avg'!F695</f>
        <v>0.56100000000000005</v>
      </c>
      <c r="H695" s="2">
        <f>'Moving Avg'!G695</f>
        <v>0.54959999999999998</v>
      </c>
      <c r="I695" s="2">
        <f>'Moving Avg'!H695</f>
        <v>0.48830000000000012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</row>
    <row r="696" spans="1:12" ht="13.5" x14ac:dyDescent="0.25">
      <c r="A696" s="3">
        <f>RSI!A696</f>
        <v>43315</v>
      </c>
      <c r="B696" s="2">
        <f>RSI!B696</f>
        <v>0.56999999999999995</v>
      </c>
      <c r="C696" s="2">
        <f>RSI!I696</f>
        <v>53.674923693669989</v>
      </c>
      <c r="D696" s="2">
        <f>MACD!E696</f>
        <v>-1.3100704456858181E-2</v>
      </c>
      <c r="E696" s="2">
        <f>MACD!F696</f>
        <v>-1.2975119326869794E-2</v>
      </c>
      <c r="F696" s="2">
        <f>'Moving Avg'!D696</f>
        <v>0.56999999999999995</v>
      </c>
      <c r="G696" s="2">
        <f>'Moving Avg'!F696</f>
        <v>0.5625</v>
      </c>
      <c r="H696" s="2">
        <f>'Moving Avg'!G696</f>
        <v>0.55040000000000011</v>
      </c>
      <c r="I696" s="2">
        <f>'Moving Avg'!H696</f>
        <v>0.48870000000000013</v>
      </c>
      <c r="J696" s="5" t="str">
        <f>OBV!F696</f>
        <v>BULLISH</v>
      </c>
      <c r="K696" s="5" t="str">
        <f>OBV!G696</f>
        <v>NEUTRAL</v>
      </c>
      <c r="L696" s="5" t="str">
        <f>OBV!H696</f>
        <v>NEUTRAL</v>
      </c>
    </row>
    <row r="697" spans="1:12" ht="13.5" x14ac:dyDescent="0.25">
      <c r="A697" s="3">
        <f>RSI!A697</f>
        <v>43318</v>
      </c>
      <c r="B697" s="2">
        <f>RSI!B697</f>
        <v>0.56000000000000005</v>
      </c>
      <c r="C697" s="2">
        <f>RSI!I697</f>
        <v>49.419934263147034</v>
      </c>
      <c r="D697" s="2">
        <f>MACD!E697</f>
        <v>-8.1629500476433359E-3</v>
      </c>
      <c r="E697" s="2">
        <f>MACD!F697</f>
        <v>-1.2012685471024503E-2</v>
      </c>
      <c r="F697" s="2">
        <f>'Moving Avg'!D697</f>
        <v>0.56599999999999995</v>
      </c>
      <c r="G697" s="2">
        <f>'Moving Avg'!F697</f>
        <v>0.56300000000000006</v>
      </c>
      <c r="H697" s="2">
        <f>'Moving Avg'!G697</f>
        <v>0.55080000000000007</v>
      </c>
      <c r="I697" s="2">
        <f>'Moving Avg'!H697</f>
        <v>0.4890000000000001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0.55000000000000004</v>
      </c>
      <c r="C698" s="2">
        <f>RSI!I698</f>
        <v>45.532745990331826</v>
      </c>
      <c r="D698" s="2">
        <f>MACD!E698</f>
        <v>-1.5572992592072232E-4</v>
      </c>
      <c r="E698" s="2">
        <f>MACD!F698</f>
        <v>-9.6412943620037463E-3</v>
      </c>
      <c r="F698" s="2">
        <f>'Moving Avg'!D698</f>
        <v>0.56199999999999994</v>
      </c>
      <c r="G698" s="2">
        <f>'Moving Avg'!F698</f>
        <v>0.56350000000000011</v>
      </c>
      <c r="H698" s="2">
        <f>'Moving Avg'!G698</f>
        <v>0.55120000000000002</v>
      </c>
      <c r="I698" s="2">
        <f>'Moving Avg'!H698</f>
        <v>0.48925000000000013</v>
      </c>
      <c r="J698" s="5" t="str">
        <f>OBV!F698</f>
        <v>BEARISH</v>
      </c>
      <c r="K698" s="5" t="str">
        <f>OBV!G698</f>
        <v>WEAK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0.55000000000000004</v>
      </c>
      <c r="C699" s="2">
        <f>RSI!I699</f>
        <v>45.532745990331826</v>
      </c>
      <c r="D699" s="2">
        <f>MACD!E699</f>
        <v>5.1508468637585514E-3</v>
      </c>
      <c r="E699" s="2">
        <f>MACD!F699</f>
        <v>-6.6828661168512864E-3</v>
      </c>
      <c r="F699" s="2">
        <f>'Moving Avg'!D699</f>
        <v>0.55999999999999994</v>
      </c>
      <c r="G699" s="2">
        <f>'Moving Avg'!F699</f>
        <v>0.56400000000000017</v>
      </c>
      <c r="H699" s="2">
        <f>'Moving Avg'!G699</f>
        <v>0.55140000000000011</v>
      </c>
      <c r="I699" s="2">
        <f>'Moving Avg'!H699</f>
        <v>0.48945000000000016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0.55000000000000004</v>
      </c>
      <c r="C700" s="2">
        <f>RSI!I700</f>
        <v>45.532745990331826</v>
      </c>
      <c r="D700" s="2">
        <f>MACD!E700</f>
        <v>9.7055626179088916E-3</v>
      </c>
      <c r="E700" s="2">
        <f>MACD!F700</f>
        <v>-3.4051803698992508E-3</v>
      </c>
      <c r="F700" s="2">
        <f>'Moving Avg'!D700</f>
        <v>0.55600000000000005</v>
      </c>
      <c r="G700" s="2">
        <f>'Moving Avg'!F700</f>
        <v>0.56500000000000017</v>
      </c>
      <c r="H700" s="2">
        <f>'Moving Avg'!G700</f>
        <v>0.55140000000000011</v>
      </c>
      <c r="I700" s="2">
        <f>'Moving Avg'!H700</f>
        <v>0.4896500000000002</v>
      </c>
      <c r="J700" s="5" t="str">
        <f>OBV!F700</f>
        <v>BEARISH</v>
      </c>
      <c r="K700" s="5" t="str">
        <f>OBV!G700</f>
        <v>WEAK</v>
      </c>
      <c r="L700" s="5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0.55000000000000004</v>
      </c>
      <c r="C701" s="2">
        <f>RSI!I701</f>
        <v>45.532745990331826</v>
      </c>
      <c r="D701" s="2">
        <f>MACD!E701</f>
        <v>1.0542384788620351E-2</v>
      </c>
      <c r="E701" s="2">
        <f>MACD!F701</f>
        <v>-6.1566733819533054E-4</v>
      </c>
      <c r="F701" s="2">
        <f>'Moving Avg'!D701</f>
        <v>0.55199999999999994</v>
      </c>
      <c r="G701" s="2">
        <f>'Moving Avg'!F701</f>
        <v>0.56500000000000017</v>
      </c>
      <c r="H701" s="2">
        <f>'Moving Avg'!G701</f>
        <v>0.5514</v>
      </c>
      <c r="I701" s="2">
        <f>'Moving Avg'!H701</f>
        <v>0.48985000000000012</v>
      </c>
      <c r="J701" s="5" t="str">
        <f>OBV!F701</f>
        <v>BEARISH</v>
      </c>
      <c r="K701" s="5" t="str">
        <f>OBV!G701</f>
        <v>WEAK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0.55000000000000004</v>
      </c>
      <c r="C702" s="2">
        <f>RSI!I702</f>
        <v>45.532745990331826</v>
      </c>
      <c r="D702" s="2">
        <f>MACD!E702</f>
        <v>1.2844255323637865E-2</v>
      </c>
      <c r="E702" s="2">
        <f>MACD!F702</f>
        <v>2.0763171941713086E-3</v>
      </c>
      <c r="F702" s="2">
        <f>'Moving Avg'!D702</f>
        <v>0.55000000000000004</v>
      </c>
      <c r="G702" s="2">
        <f>'Moving Avg'!F702</f>
        <v>0.56500000000000028</v>
      </c>
      <c r="H702" s="2">
        <f>'Moving Avg'!G702</f>
        <v>0.5514</v>
      </c>
      <c r="I702" s="2">
        <f>'Moving Avg'!H702</f>
        <v>0.49000000000000016</v>
      </c>
      <c r="J702" s="5" t="str">
        <f>OBV!F702</f>
        <v>BEARISH</v>
      </c>
      <c r="K702" s="5" t="str">
        <f>OBV!G702</f>
        <v>WEAK</v>
      </c>
      <c r="L702" s="5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0.56000000000000005</v>
      </c>
      <c r="C703" s="2">
        <f>RSI!I703</f>
        <v>51.10373746329843</v>
      </c>
      <c r="D703" s="2">
        <f>MACD!E703</f>
        <v>1.2564019927157166E-2</v>
      </c>
      <c r="E703" s="2">
        <f>MACD!F703</f>
        <v>4.1738577407684808E-3</v>
      </c>
      <c r="F703" s="2">
        <f>'Moving Avg'!D703</f>
        <v>0.55200000000000005</v>
      </c>
      <c r="G703" s="2">
        <f>'Moving Avg'!F703</f>
        <v>0.56550000000000034</v>
      </c>
      <c r="H703" s="2">
        <f>'Moving Avg'!G703</f>
        <v>0.55179999999999996</v>
      </c>
      <c r="I703" s="2">
        <f>'Moving Avg'!H703</f>
        <v>0.49025000000000013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0.56000000000000005</v>
      </c>
      <c r="C704" s="2">
        <f>RSI!I704</f>
        <v>51.10373746329843</v>
      </c>
      <c r="D704" s="2">
        <f>MACD!E704</f>
        <v>1.0776781141570879E-2</v>
      </c>
      <c r="E704" s="2">
        <f>MACD!F704</f>
        <v>5.4944424209289605E-3</v>
      </c>
      <c r="F704" s="2">
        <f>'Moving Avg'!D704</f>
        <v>0.55400000000000005</v>
      </c>
      <c r="G704" s="2">
        <f>'Moving Avg'!F704</f>
        <v>0.56650000000000023</v>
      </c>
      <c r="H704" s="2">
        <f>'Moving Avg'!G704</f>
        <v>0.55220000000000002</v>
      </c>
      <c r="I704" s="2">
        <f>'Moving Avg'!H704</f>
        <v>0.49050000000000016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0.56000000000000005</v>
      </c>
      <c r="C705" s="2">
        <f>RSI!I705</f>
        <v>51.10373746329843</v>
      </c>
      <c r="D705" s="2">
        <f>MACD!E705</f>
        <v>1.0792172051535154E-2</v>
      </c>
      <c r="E705" s="2">
        <f>MACD!F705</f>
        <v>6.5539883470501995E-3</v>
      </c>
      <c r="F705" s="2">
        <f>'Moving Avg'!D705</f>
        <v>0.55600000000000005</v>
      </c>
      <c r="G705" s="2">
        <f>'Moving Avg'!F705</f>
        <v>0.56700000000000017</v>
      </c>
      <c r="H705" s="2">
        <f>'Moving Avg'!G705</f>
        <v>0.55260000000000009</v>
      </c>
      <c r="I705" s="2">
        <f>'Moving Avg'!H705</f>
        <v>0.49075000000000019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0.56000000000000005</v>
      </c>
      <c r="C706" s="2">
        <f>RSI!I706</f>
        <v>51.10373746329843</v>
      </c>
      <c r="D706" s="2">
        <f>MACD!E706</f>
        <v>1.0795202855050867E-2</v>
      </c>
      <c r="E706" s="2">
        <f>MACD!F706</f>
        <v>7.4022312486503334E-3</v>
      </c>
      <c r="F706" s="2">
        <f>'Moving Avg'!D706</f>
        <v>0.55800000000000005</v>
      </c>
      <c r="G706" s="2">
        <f>'Moving Avg'!F706</f>
        <v>0.56650000000000023</v>
      </c>
      <c r="H706" s="2">
        <f>'Moving Avg'!G706</f>
        <v>0.55320000000000003</v>
      </c>
      <c r="I706" s="2">
        <f>'Moving Avg'!H706</f>
        <v>0.49105000000000026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0.56000000000000005</v>
      </c>
      <c r="C707" s="2">
        <f>RSI!I707</f>
        <v>51.103737463298422</v>
      </c>
      <c r="D707" s="2">
        <f>MACD!E707</f>
        <v>9.2500537369500924E-3</v>
      </c>
      <c r="E707" s="2">
        <f>MACD!F707</f>
        <v>7.7717957463102859E-3</v>
      </c>
      <c r="F707" s="2">
        <f>'Moving Avg'!D707</f>
        <v>0.56000000000000005</v>
      </c>
      <c r="G707" s="2">
        <f>'Moving Avg'!F707</f>
        <v>0.56550000000000011</v>
      </c>
      <c r="H707" s="2">
        <f>'Moving Avg'!G707</f>
        <v>0.55399999999999994</v>
      </c>
      <c r="I707" s="2">
        <f>'Moving Avg'!H707</f>
        <v>0.49135000000000029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0.56000000000000005</v>
      </c>
      <c r="C708" s="2">
        <f>RSI!I708</f>
        <v>51.10373746329843</v>
      </c>
      <c r="D708" s="2">
        <f>MACD!E708</f>
        <v>6.3955915647977424E-3</v>
      </c>
      <c r="E708" s="2">
        <f>MACD!F708</f>
        <v>7.4965549100077782E-3</v>
      </c>
      <c r="F708" s="2">
        <f>'Moving Avg'!D708</f>
        <v>0.56000000000000005</v>
      </c>
      <c r="G708" s="2">
        <f>'Moving Avg'!F708</f>
        <v>0.56350000000000011</v>
      </c>
      <c r="H708" s="2">
        <f>'Moving Avg'!G708</f>
        <v>0.55459999999999998</v>
      </c>
      <c r="I708" s="2">
        <f>'Moving Avg'!H708</f>
        <v>0.4916500000000002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</row>
    <row r="709" spans="1:12" ht="13.5" x14ac:dyDescent="0.25">
      <c r="A709" s="3">
        <f>RSI!A709</f>
        <v>43339</v>
      </c>
      <c r="B709" s="2">
        <f>RSI!B709</f>
        <v>0.55000000000000004</v>
      </c>
      <c r="C709" s="2">
        <f>RSI!I709</f>
        <v>44.071927040370632</v>
      </c>
      <c r="D709" s="2">
        <f>MACD!E709</f>
        <v>4.7130859704925809E-3</v>
      </c>
      <c r="E709" s="2">
        <f>MACD!F709</f>
        <v>6.9398611221047398E-3</v>
      </c>
      <c r="F709" s="2">
        <f>'Moving Avg'!D709</f>
        <v>0.55800000000000005</v>
      </c>
      <c r="G709" s="2">
        <f>'Moving Avg'!F709</f>
        <v>0.56150000000000011</v>
      </c>
      <c r="H709" s="2">
        <f>'Moving Avg'!G709</f>
        <v>0.55499999999999994</v>
      </c>
      <c r="I709" s="2">
        <f>'Moving Avg'!H709</f>
        <v>0.49185000000000018</v>
      </c>
      <c r="J709" s="5" t="str">
        <f>OBV!F709</f>
        <v>BEARISH</v>
      </c>
      <c r="K709" s="5" t="str">
        <f>OBV!G709</f>
        <v>NEUTRAL</v>
      </c>
      <c r="L709" s="5" t="str">
        <f>OBV!H709</f>
        <v>CONFIRMED BEARISH</v>
      </c>
    </row>
    <row r="710" spans="1:12" ht="13.5" x14ac:dyDescent="0.25">
      <c r="A710" s="3">
        <f>RSI!A710</f>
        <v>43340</v>
      </c>
      <c r="B710" s="2">
        <f>RSI!B710</f>
        <v>0.55000000000000004</v>
      </c>
      <c r="C710" s="2">
        <f>RSI!I710</f>
        <v>44.071927040370632</v>
      </c>
      <c r="D710" s="2">
        <f>MACD!E710</f>
        <v>3.3411732003618688E-3</v>
      </c>
      <c r="E710" s="2">
        <f>MACD!F710</f>
        <v>6.2201235377561661E-3</v>
      </c>
      <c r="F710" s="2">
        <f>'Moving Avg'!D710</f>
        <v>0.55600000000000005</v>
      </c>
      <c r="G710" s="2">
        <f>'Moving Avg'!F710</f>
        <v>0.55950000000000011</v>
      </c>
      <c r="H710" s="2">
        <f>'Moving Avg'!G710</f>
        <v>0.55499999999999994</v>
      </c>
      <c r="I710" s="2">
        <f>'Moving Avg'!H710</f>
        <v>0.4920500000000001</v>
      </c>
      <c r="J710" s="5" t="str">
        <f>OBV!F710</f>
        <v>BEARISH</v>
      </c>
      <c r="K710" s="5" t="str">
        <f>OBV!G710</f>
        <v>NEUTRAL</v>
      </c>
      <c r="L710" s="5" t="str">
        <f>OBV!H710</f>
        <v>CONFIRMED BEARISH</v>
      </c>
    </row>
    <row r="711" spans="1:12" ht="13.5" x14ac:dyDescent="0.25">
      <c r="A711" s="3">
        <f>RSI!A711</f>
        <v>43341</v>
      </c>
      <c r="B711" s="2">
        <f>RSI!B711</f>
        <v>0.55000000000000004</v>
      </c>
      <c r="C711" s="2">
        <f>RSI!I711</f>
        <v>44.071927040370632</v>
      </c>
      <c r="D711" s="2">
        <f>MACD!E711</f>
        <v>2.2282367200557873E-3</v>
      </c>
      <c r="E711" s="2">
        <f>MACD!F711</f>
        <v>5.4217461742160911E-3</v>
      </c>
      <c r="F711" s="2">
        <f>'Moving Avg'!D711</f>
        <v>0.55400000000000005</v>
      </c>
      <c r="G711" s="2">
        <f>'Moving Avg'!F711</f>
        <v>0.55850000000000022</v>
      </c>
      <c r="H711" s="2">
        <f>'Moving Avg'!G711</f>
        <v>0.55500000000000005</v>
      </c>
      <c r="I711" s="2">
        <f>'Moving Avg'!H711</f>
        <v>0.49225000000000008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0.55000000000000004</v>
      </c>
      <c r="C712" s="2">
        <f>RSI!I712</f>
        <v>44.071927040370632</v>
      </c>
      <c r="D712" s="2">
        <f>MACD!E712</f>
        <v>1.3308849281344903E-3</v>
      </c>
      <c r="E712" s="2">
        <f>MACD!F712</f>
        <v>4.6035739249997709E-3</v>
      </c>
      <c r="F712" s="2">
        <f>'Moving Avg'!D712</f>
        <v>0.55199999999999994</v>
      </c>
      <c r="G712" s="2">
        <f>'Moving Avg'!F712</f>
        <v>0.55700000000000016</v>
      </c>
      <c r="H712" s="2">
        <f>'Moving Avg'!G712</f>
        <v>0.55479999999999996</v>
      </c>
      <c r="I712" s="2">
        <f>'Moving Avg'!H712</f>
        <v>0.49245000000000011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0.55000000000000004</v>
      </c>
      <c r="C713" s="2">
        <f>RSI!I713</f>
        <v>44.071927040370639</v>
      </c>
      <c r="D713" s="2">
        <f>MACD!E713</f>
        <v>2.1511262885592908E-3</v>
      </c>
      <c r="E713" s="2">
        <f>MACD!F713</f>
        <v>4.1130843977116756E-3</v>
      </c>
      <c r="F713" s="2">
        <f>'Moving Avg'!D713</f>
        <v>0.55000000000000004</v>
      </c>
      <c r="G713" s="2">
        <f>'Moving Avg'!F713</f>
        <v>0.55600000000000027</v>
      </c>
      <c r="H713" s="2">
        <f>'Moving Avg'!G713</f>
        <v>0.55459999999999998</v>
      </c>
      <c r="I713" s="2">
        <f>'Moving Avg'!H713</f>
        <v>0.49270000000000008</v>
      </c>
      <c r="J713" s="5" t="str">
        <f>OBV!F713</f>
        <v>BEARISH</v>
      </c>
      <c r="K713" s="5" t="str">
        <f>OBV!G713</f>
        <v>NEUTRAL</v>
      </c>
      <c r="L713" s="5" t="str">
        <f>OBV!H713</f>
        <v>CONFIRMED BEARISH</v>
      </c>
    </row>
    <row r="714" spans="1:12" ht="13.5" x14ac:dyDescent="0.25">
      <c r="A714" s="3">
        <f>RSI!A714</f>
        <v>43346</v>
      </c>
      <c r="B714" s="2">
        <f>RSI!B714</f>
        <v>0.55000000000000004</v>
      </c>
      <c r="C714" s="2">
        <f>RSI!I714</f>
        <v>44.071927040370639</v>
      </c>
      <c r="D714" s="2">
        <f>MACD!E714</f>
        <v>2.8832113853188845E-3</v>
      </c>
      <c r="E714" s="2">
        <f>MACD!F714</f>
        <v>3.8671097952331177E-3</v>
      </c>
      <c r="F714" s="2">
        <f>'Moving Avg'!D714</f>
        <v>0.55000000000000004</v>
      </c>
      <c r="G714" s="2">
        <f>'Moving Avg'!F714</f>
        <v>0.55550000000000033</v>
      </c>
      <c r="H714" s="2">
        <f>'Moving Avg'!G714</f>
        <v>0.5544</v>
      </c>
      <c r="I714" s="2">
        <f>'Moving Avg'!H714</f>
        <v>0.49295000000000011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</row>
    <row r="715" spans="1:12" ht="13.5" x14ac:dyDescent="0.25">
      <c r="A715" s="3">
        <f>RSI!A715</f>
        <v>43347</v>
      </c>
      <c r="B715" s="2">
        <f>RSI!B715</f>
        <v>0.55000000000000004</v>
      </c>
      <c r="C715" s="2">
        <f>RSI!I715</f>
        <v>44.071927040370639</v>
      </c>
      <c r="D715" s="2">
        <f>MACD!E715</f>
        <v>3.5378853342293848E-3</v>
      </c>
      <c r="E715" s="2">
        <f>MACD!F715</f>
        <v>3.8012649030323715E-3</v>
      </c>
      <c r="F715" s="2">
        <f>'Moving Avg'!D715</f>
        <v>0.55000000000000004</v>
      </c>
      <c r="G715" s="2">
        <f>'Moving Avg'!F715</f>
        <v>0.55450000000000021</v>
      </c>
      <c r="H715" s="2">
        <f>'Moving Avg'!G715</f>
        <v>0.55440000000000011</v>
      </c>
      <c r="I715" s="2">
        <f>'Moving Avg'!H715</f>
        <v>0.49315000000000003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</row>
    <row r="716" spans="1:12" ht="13.5" x14ac:dyDescent="0.25">
      <c r="A716" s="3">
        <f>RSI!A716</f>
        <v>43348</v>
      </c>
      <c r="B716" s="2">
        <f>RSI!B716</f>
        <v>0.54</v>
      </c>
      <c r="C716" s="2">
        <f>RSI!I716</f>
        <v>35.797158903199872</v>
      </c>
      <c r="D716" s="2">
        <f>MACD!E716</f>
        <v>4.8651895923874644E-3</v>
      </c>
      <c r="E716" s="2">
        <f>MACD!F716</f>
        <v>4.0140498409033908E-3</v>
      </c>
      <c r="F716" s="2">
        <f>'Moving Avg'!D716</f>
        <v>0.54800000000000004</v>
      </c>
      <c r="G716" s="2">
        <f>'Moving Avg'!F716</f>
        <v>0.55300000000000027</v>
      </c>
      <c r="H716" s="2">
        <f>'Moving Avg'!G716</f>
        <v>0.5544</v>
      </c>
      <c r="I716" s="2">
        <f>'Moving Avg'!H716</f>
        <v>0.49335000000000007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0.54</v>
      </c>
      <c r="C717" s="2">
        <f>RSI!I717</f>
        <v>35.797158903199872</v>
      </c>
      <c r="D717" s="2">
        <f>MACD!E717</f>
        <v>6.0775768078401571E-3</v>
      </c>
      <c r="E717" s="2">
        <f>MACD!F717</f>
        <v>4.426755234290744E-3</v>
      </c>
      <c r="F717" s="2">
        <f>'Moving Avg'!D717</f>
        <v>0.54600000000000004</v>
      </c>
      <c r="G717" s="2">
        <f>'Moving Avg'!F717</f>
        <v>0.55200000000000016</v>
      </c>
      <c r="H717" s="2">
        <f>'Moving Avg'!G717</f>
        <v>0.5544</v>
      </c>
      <c r="I717" s="2">
        <f>'Moving Avg'!H717</f>
        <v>0.49349999999999999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0.55000000000000004</v>
      </c>
      <c r="C718" s="2">
        <f>RSI!I718</f>
        <v>47.277594722971436</v>
      </c>
      <c r="D718" s="2">
        <f>MACD!E718</f>
        <v>6.4453721839602407E-3</v>
      </c>
      <c r="E718" s="2">
        <f>MACD!F718</f>
        <v>4.8304786242246434E-3</v>
      </c>
      <c r="F718" s="2">
        <f>'Moving Avg'!D718</f>
        <v>0.54600000000000004</v>
      </c>
      <c r="G718" s="2">
        <f>'Moving Avg'!F718</f>
        <v>0.55200000000000016</v>
      </c>
      <c r="H718" s="2">
        <f>'Moving Avg'!G718</f>
        <v>0.55459999999999998</v>
      </c>
      <c r="I718" s="2">
        <f>'Moving Avg'!H718</f>
        <v>0.49374999999999991</v>
      </c>
      <c r="J718" s="5" t="str">
        <f>OBV!F718</f>
        <v>BEARISH</v>
      </c>
      <c r="K718" s="5" t="str">
        <f>OBV!G718</f>
        <v>NEUTRAL</v>
      </c>
      <c r="L718" s="5" t="str">
        <f>OBV!H718</f>
        <v>NEUTRAL</v>
      </c>
    </row>
    <row r="719" spans="1:12" ht="13.5" x14ac:dyDescent="0.25">
      <c r="A719" s="3">
        <f>RSI!A719</f>
        <v>43353</v>
      </c>
      <c r="B719" s="2">
        <f>RSI!B719</f>
        <v>0.56000000000000005</v>
      </c>
      <c r="C719" s="2">
        <f>RSI!I719</f>
        <v>55.790937449625673</v>
      </c>
      <c r="D719" s="2">
        <f>MACD!E719</f>
        <v>4.4948372543225368E-3</v>
      </c>
      <c r="E719" s="2">
        <f>MACD!F719</f>
        <v>4.763350350244222E-3</v>
      </c>
      <c r="F719" s="2">
        <f>'Moving Avg'!D719</f>
        <v>0.54800000000000004</v>
      </c>
      <c r="G719" s="2">
        <f>'Moving Avg'!F719</f>
        <v>0.55249999999999999</v>
      </c>
      <c r="H719" s="2">
        <f>'Moving Avg'!G719</f>
        <v>0.55520000000000003</v>
      </c>
      <c r="I719" s="2">
        <f>'Moving Avg'!H719</f>
        <v>0.49404999999999999</v>
      </c>
      <c r="J719" s="5" t="str">
        <f>OBV!F719</f>
        <v>BEARISH</v>
      </c>
      <c r="K719" s="5" t="str">
        <f>OBV!G719</f>
        <v>NEUTRAL</v>
      </c>
      <c r="L719" s="5" t="str">
        <f>OBV!H719</f>
        <v>BEARISH DIVERGENCE</v>
      </c>
    </row>
    <row r="720" spans="1:12" ht="13.5" x14ac:dyDescent="0.25">
      <c r="A720" s="3">
        <f>RSI!A720</f>
        <v>43355</v>
      </c>
      <c r="B720" s="2">
        <f>RSI!B720</f>
        <v>0.55000000000000004</v>
      </c>
      <c r="C720" s="2">
        <f>RSI!I720</f>
        <v>47.526303505082282</v>
      </c>
      <c r="D720" s="2">
        <f>MACD!E720</f>
        <v>3.5421977823348882E-3</v>
      </c>
      <c r="E720" s="2">
        <f>MACD!F720</f>
        <v>4.5191198366623551E-3</v>
      </c>
      <c r="F720" s="2">
        <f>'Moving Avg'!D720</f>
        <v>0.54800000000000004</v>
      </c>
      <c r="G720" s="2">
        <f>'Moving Avg'!F720</f>
        <v>0.5525000000000001</v>
      </c>
      <c r="H720" s="2">
        <f>'Moving Avg'!G720</f>
        <v>0.55559999999999998</v>
      </c>
      <c r="I720" s="2">
        <f>'Moving Avg'!H720</f>
        <v>0.49429999999999991</v>
      </c>
      <c r="J720" s="5" t="str">
        <f>OBV!F720</f>
        <v>BEARISH</v>
      </c>
      <c r="K720" s="5" t="str">
        <f>OBV!G720</f>
        <v>NEUTRAL</v>
      </c>
      <c r="L720" s="5" t="str">
        <f>OBV!H720</f>
        <v>NEUTRAL</v>
      </c>
    </row>
    <row r="721" spans="1:12" ht="13.5" x14ac:dyDescent="0.25">
      <c r="A721" s="3">
        <f>RSI!A721</f>
        <v>43356</v>
      </c>
      <c r="B721" s="2">
        <f>RSI!B721</f>
        <v>0.54</v>
      </c>
      <c r="C721" s="2">
        <f>RSI!I721</f>
        <v>40.987528695196609</v>
      </c>
      <c r="D721" s="2">
        <f>MACD!E721</f>
        <v>3.4962016400956752E-3</v>
      </c>
      <c r="E721" s="2">
        <f>MACD!F721</f>
        <v>4.3145361973490198E-3</v>
      </c>
      <c r="F721" s="2">
        <f>'Moving Avg'!D721</f>
        <v>0.54800000000000004</v>
      </c>
      <c r="G721" s="2">
        <f>'Moving Avg'!F721</f>
        <v>0.55200000000000016</v>
      </c>
      <c r="H721" s="2">
        <f>'Moving Avg'!G721</f>
        <v>0.55579999999999996</v>
      </c>
      <c r="I721" s="2">
        <f>'Moving Avg'!H721</f>
        <v>0.49449999999999994</v>
      </c>
      <c r="J721" s="5" t="str">
        <f>OBV!F721</f>
        <v>BEARISH</v>
      </c>
      <c r="K721" s="5" t="str">
        <f>OBV!G721</f>
        <v>WEAK</v>
      </c>
      <c r="L721" s="5" t="str">
        <f>OBV!H721</f>
        <v>NEUTRAL</v>
      </c>
    </row>
    <row r="722" spans="1:12" ht="13.5" x14ac:dyDescent="0.25">
      <c r="A722" s="3">
        <f>RSI!A722</f>
        <v>43357</v>
      </c>
      <c r="B722" s="2">
        <f>RSI!B722</f>
        <v>0.54</v>
      </c>
      <c r="C722" s="2">
        <f>RSI!I722</f>
        <v>40.987528695196609</v>
      </c>
      <c r="D722" s="2">
        <f>MACD!E722</f>
        <v>3.5342821367448929E-3</v>
      </c>
      <c r="E722" s="2">
        <f>MACD!F722</f>
        <v>4.1584853852281948E-3</v>
      </c>
      <c r="F722" s="2">
        <f>'Moving Avg'!D722</f>
        <v>0.54800000000000004</v>
      </c>
      <c r="G722" s="2">
        <f>'Moving Avg'!F722</f>
        <v>0.5515000000000001</v>
      </c>
      <c r="H722" s="2">
        <f>'Moving Avg'!G722</f>
        <v>0.55579999999999996</v>
      </c>
      <c r="I722" s="2">
        <f>'Moving Avg'!H722</f>
        <v>0.49469999999999997</v>
      </c>
      <c r="J722" s="5" t="str">
        <f>OBV!F722</f>
        <v>BEARISH</v>
      </c>
      <c r="K722" s="5" t="str">
        <f>OBV!G722</f>
        <v>WEAK</v>
      </c>
      <c r="L722" s="5" t="str">
        <f>OBV!H722</f>
        <v>NEUTRAL</v>
      </c>
    </row>
    <row r="723" spans="1:12" ht="13.5" x14ac:dyDescent="0.25">
      <c r="A723" s="3">
        <f>RSI!A723</f>
        <v>43360</v>
      </c>
      <c r="B723" s="2">
        <f>RSI!B723</f>
        <v>0.54</v>
      </c>
      <c r="C723" s="2">
        <f>RSI!I723</f>
        <v>40.987528695196616</v>
      </c>
      <c r="D723" s="2">
        <f>MACD!E723</f>
        <v>3.637800678145231E-3</v>
      </c>
      <c r="E723" s="2">
        <f>MACD!F723</f>
        <v>4.0543484438116022E-3</v>
      </c>
      <c r="F723" s="2">
        <f>'Moving Avg'!D723</f>
        <v>0.54600000000000004</v>
      </c>
      <c r="G723" s="2">
        <f>'Moving Avg'!F723</f>
        <v>0.55049999999999988</v>
      </c>
      <c r="H723" s="2">
        <f>'Moving Avg'!G723</f>
        <v>0.55559999999999998</v>
      </c>
      <c r="I723" s="2">
        <f>'Moving Avg'!H723</f>
        <v>0.495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0.54</v>
      </c>
      <c r="C724" s="2">
        <f>RSI!I724</f>
        <v>40.987528695196616</v>
      </c>
      <c r="D724" s="2">
        <f>MACD!E724</f>
        <v>3.7914086444487127E-3</v>
      </c>
      <c r="E724" s="2">
        <f>MACD!F724</f>
        <v>4.0017604839390243E-3</v>
      </c>
      <c r="F724" s="2">
        <f>'Moving Avg'!D724</f>
        <v>0.54200000000000004</v>
      </c>
      <c r="G724" s="2">
        <f>'Moving Avg'!F724</f>
        <v>0.54949999999999988</v>
      </c>
      <c r="H724" s="2">
        <f>'Moving Avg'!G724</f>
        <v>0.55519999999999992</v>
      </c>
      <c r="I724" s="2">
        <f>'Moving Avg'!H724</f>
        <v>0.49530000000000002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0.56000000000000005</v>
      </c>
      <c r="C725" s="2">
        <f>RSI!I725</f>
        <v>56.928668500069463</v>
      </c>
      <c r="D725" s="2">
        <f>MACD!E725</f>
        <v>2.5010284625560653E-3</v>
      </c>
      <c r="E725" s="2">
        <f>MACD!F725</f>
        <v>3.7016140796624327E-3</v>
      </c>
      <c r="F725" s="2">
        <f>'Moving Avg'!D725</f>
        <v>0.54400000000000004</v>
      </c>
      <c r="G725" s="2">
        <f>'Moving Avg'!F725</f>
        <v>0.54949999999999988</v>
      </c>
      <c r="H725" s="2">
        <f>'Moving Avg'!G725</f>
        <v>0.5554</v>
      </c>
      <c r="I725" s="2">
        <f>'Moving Avg'!H725</f>
        <v>0.49564999999999998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</row>
    <row r="726" spans="1:12" ht="13.5" x14ac:dyDescent="0.25">
      <c r="A726" s="3">
        <f>RSI!A726</f>
        <v>43363</v>
      </c>
      <c r="B726" s="2">
        <f>RSI!B726</f>
        <v>0.56000000000000005</v>
      </c>
      <c r="C726" s="2">
        <f>RSI!I726</f>
        <v>56.928668500069463</v>
      </c>
      <c r="D726" s="2">
        <f>MACD!E726</f>
        <v>-1.9087656271654652E-4</v>
      </c>
      <c r="E726" s="2">
        <f>MACD!F726</f>
        <v>2.9231159511866368E-3</v>
      </c>
      <c r="F726" s="2">
        <f>'Moving Avg'!D726</f>
        <v>0.54800000000000004</v>
      </c>
      <c r="G726" s="2">
        <f>'Moving Avg'!F726</f>
        <v>0.54949999999999988</v>
      </c>
      <c r="H726" s="2">
        <f>'Moving Avg'!G726</f>
        <v>0.55579999999999996</v>
      </c>
      <c r="I726" s="2">
        <f>'Moving Avg'!H726</f>
        <v>0.49610000000000004</v>
      </c>
      <c r="J726" s="5" t="str">
        <f>OBV!F726</f>
        <v>BULLISH</v>
      </c>
      <c r="K726" s="5" t="str">
        <f>OBV!G726</f>
        <v>STRONG</v>
      </c>
      <c r="L726" s="5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0.55000000000000004</v>
      </c>
      <c r="C727" s="2">
        <f>RSI!I727</f>
        <v>49.218815507418171</v>
      </c>
      <c r="D727" s="2">
        <f>MACD!E727</f>
        <v>-1.7849232171299745E-3</v>
      </c>
      <c r="E727" s="2">
        <f>MACD!F727</f>
        <v>1.9815081175233143E-3</v>
      </c>
      <c r="F727" s="2">
        <f>'Moving Avg'!D727</f>
        <v>0.55000000000000004</v>
      </c>
      <c r="G727" s="2">
        <f>'Moving Avg'!F727</f>
        <v>0.54900000000000004</v>
      </c>
      <c r="H727" s="2">
        <f>'Moving Avg'!G727</f>
        <v>0.55580000000000007</v>
      </c>
      <c r="I727" s="2">
        <f>'Moving Avg'!H727</f>
        <v>0.4965</v>
      </c>
      <c r="J727" s="5" t="str">
        <f>OBV!F727</f>
        <v>BULLISH</v>
      </c>
      <c r="K727" s="5" t="str">
        <f>OBV!G727</f>
        <v>STRONG</v>
      </c>
      <c r="L727" s="5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0.56000000000000005</v>
      </c>
      <c r="C728" s="2">
        <f>RSI!I728</f>
        <v>55.682433216699998</v>
      </c>
      <c r="D728" s="2">
        <f>MACD!E728</f>
        <v>-2.3297184795094683E-3</v>
      </c>
      <c r="E728" s="2">
        <f>MACD!F728</f>
        <v>1.1192627981167578E-3</v>
      </c>
      <c r="F728" s="2">
        <f>'Moving Avg'!D728</f>
        <v>0.55400000000000005</v>
      </c>
      <c r="G728" s="2">
        <f>'Moving Avg'!F728</f>
        <v>0.54900000000000015</v>
      </c>
      <c r="H728" s="2">
        <f>'Moving Avg'!G728</f>
        <v>0.55620000000000003</v>
      </c>
      <c r="I728" s="2">
        <f>'Moving Avg'!H728</f>
        <v>0.49695000000000006</v>
      </c>
      <c r="J728" s="5" t="str">
        <f>OBV!F728</f>
        <v>BULLISH</v>
      </c>
      <c r="K728" s="5" t="str">
        <f>OBV!G728</f>
        <v>STRONG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0.56000000000000005</v>
      </c>
      <c r="C729" s="2">
        <f>RSI!I729</f>
        <v>55.682433216699998</v>
      </c>
      <c r="D729" s="2">
        <f>MACD!E729</f>
        <v>-1.3055014516926144E-3</v>
      </c>
      <c r="E729" s="2">
        <f>MACD!F729</f>
        <v>6.3430994815488338E-4</v>
      </c>
      <c r="F729" s="2">
        <f>'Moving Avg'!D729</f>
        <v>0.55800000000000005</v>
      </c>
      <c r="G729" s="2">
        <f>'Moving Avg'!F729</f>
        <v>0.5495000000000001</v>
      </c>
      <c r="H729" s="2">
        <f>'Moving Avg'!G729</f>
        <v>0.55659999999999998</v>
      </c>
      <c r="I729" s="2">
        <f>'Moving Avg'!H729</f>
        <v>0.49735000000000007</v>
      </c>
      <c r="J729" s="5" t="str">
        <f>OBV!F729</f>
        <v>BULLISH</v>
      </c>
      <c r="K729" s="5" t="str">
        <f>OBV!G729</f>
        <v>STRONG</v>
      </c>
      <c r="L729" s="5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0.59</v>
      </c>
      <c r="C730" s="2">
        <f>RSI!I730</f>
        <v>69.284850429581667</v>
      </c>
      <c r="D730" s="2">
        <f>MACD!E730</f>
        <v>-4.2488584646372951E-3</v>
      </c>
      <c r="E730" s="2">
        <f>MACD!F730</f>
        <v>-3.4232373440355236E-4</v>
      </c>
      <c r="F730" s="2">
        <f>'Moving Avg'!D730</f>
        <v>0.56400000000000006</v>
      </c>
      <c r="G730" s="2">
        <f>'Moving Avg'!F730</f>
        <v>0.5515000000000001</v>
      </c>
      <c r="H730" s="2">
        <f>'Moving Avg'!G730</f>
        <v>0.55780000000000007</v>
      </c>
      <c r="I730" s="2">
        <f>'Moving Avg'!H730</f>
        <v>0.49795000000000011</v>
      </c>
      <c r="J730" s="5" t="str">
        <f>OBV!F730</f>
        <v>BULLISH</v>
      </c>
      <c r="K730" s="5" t="str">
        <f>OBV!G730</f>
        <v>STRONG</v>
      </c>
      <c r="L730" s="5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0.62</v>
      </c>
      <c r="C731" s="2">
        <f>RSI!I731</f>
        <v>76.915286471250539</v>
      </c>
      <c r="D731" s="2">
        <f>MACD!E731</f>
        <v>-1.0723011583444353E-2</v>
      </c>
      <c r="E731" s="2">
        <f>MACD!F731</f>
        <v>-2.4184613042117125E-3</v>
      </c>
      <c r="F731" s="2">
        <f>'Moving Avg'!D731</f>
        <v>0.57600000000000007</v>
      </c>
      <c r="G731" s="2">
        <f>'Moving Avg'!F731</f>
        <v>0.55500000000000005</v>
      </c>
      <c r="H731" s="2">
        <f>'Moving Avg'!G731</f>
        <v>0.55920000000000014</v>
      </c>
      <c r="I731" s="2">
        <f>'Moving Avg'!H731</f>
        <v>0.49880000000000008</v>
      </c>
      <c r="J731" s="5" t="str">
        <f>OBV!F731</f>
        <v>BULLISH</v>
      </c>
      <c r="K731" s="5" t="str">
        <f>OBV!G731</f>
        <v>STRONG</v>
      </c>
      <c r="L731" s="5" t="str">
        <f>OBV!H731</f>
        <v>CONFIRMED BULLISH</v>
      </c>
    </row>
    <row r="732" spans="1:12" ht="13.5" x14ac:dyDescent="0.25">
      <c r="A732" s="3">
        <f>RSI!A732</f>
        <v>43371</v>
      </c>
      <c r="B732" s="2">
        <f>RSI!B732</f>
        <v>0.65</v>
      </c>
      <c r="C732" s="2">
        <f>RSI!I732</f>
        <v>81.787718237749715</v>
      </c>
      <c r="D732" s="2">
        <f>MACD!E732</f>
        <v>-1.8807057342242528E-2</v>
      </c>
      <c r="E732" s="2">
        <f>MACD!F732</f>
        <v>-5.6961805118178757E-3</v>
      </c>
      <c r="F732" s="2">
        <f>'Moving Avg'!D732</f>
        <v>0.59599999999999997</v>
      </c>
      <c r="G732" s="2">
        <f>'Moving Avg'!F732</f>
        <v>0.56000000000000016</v>
      </c>
      <c r="H732" s="2">
        <f>'Moving Avg'!G732</f>
        <v>0.56120000000000003</v>
      </c>
      <c r="I732" s="2">
        <f>'Moving Avg'!H732</f>
        <v>0.49985000000000007</v>
      </c>
      <c r="J732" s="5" t="str">
        <f>OBV!F732</f>
        <v>BULLISH</v>
      </c>
      <c r="K732" s="5" t="str">
        <f>OBV!G732</f>
        <v>STRONG</v>
      </c>
      <c r="L732" s="5" t="str">
        <f>OBV!H732</f>
        <v>CONFIRMED BULLISH</v>
      </c>
    </row>
    <row r="733" spans="1:12" ht="13.5" x14ac:dyDescent="0.25">
      <c r="A733" s="3">
        <f>RSI!A733</f>
        <v>43374</v>
      </c>
      <c r="B733" s="2">
        <f>RSI!B733</f>
        <v>0.62</v>
      </c>
      <c r="C733" s="2">
        <f>RSI!I733</f>
        <v>66.640178186591498</v>
      </c>
      <c r="D733" s="2">
        <f>MACD!E733</f>
        <v>-2.3957725018312503E-2</v>
      </c>
      <c r="E733" s="2">
        <f>MACD!F733</f>
        <v>-9.3484894131168027E-3</v>
      </c>
      <c r="F733" s="2">
        <f>'Moving Avg'!D733</f>
        <v>0.60799999999999998</v>
      </c>
      <c r="G733" s="2">
        <f>'Moving Avg'!F733</f>
        <v>0.5635</v>
      </c>
      <c r="H733" s="2">
        <f>'Moving Avg'!G733</f>
        <v>0.5626000000000001</v>
      </c>
      <c r="I733" s="2">
        <f>'Moving Avg'!H733</f>
        <v>0.50070000000000003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0.62</v>
      </c>
      <c r="C734" s="2">
        <f>RSI!I734</f>
        <v>66.640178186591498</v>
      </c>
      <c r="D734" s="2">
        <f>MACD!E734</f>
        <v>-2.8631806815594518E-2</v>
      </c>
      <c r="E734" s="2">
        <f>MACD!F734</f>
        <v>-1.3205152893612347E-2</v>
      </c>
      <c r="F734" s="2">
        <f>'Moving Avg'!D734</f>
        <v>0.62</v>
      </c>
      <c r="G734" s="2">
        <f>'Moving Avg'!F734</f>
        <v>0.56699999999999995</v>
      </c>
      <c r="H734" s="2">
        <f>'Moving Avg'!G734</f>
        <v>0.56420000000000003</v>
      </c>
      <c r="I734" s="2">
        <f>'Moving Avg'!H734</f>
        <v>0.50155000000000005</v>
      </c>
      <c r="J734" s="5" t="str">
        <f>OBV!F734</f>
        <v>BULLISH</v>
      </c>
      <c r="K734" s="5" t="str">
        <f>OBV!G734</f>
        <v>STRONG</v>
      </c>
      <c r="L734" s="5" t="str">
        <f>OBV!H734</f>
        <v>CONFIRMED BULLISH</v>
      </c>
    </row>
    <row r="735" spans="1:12" ht="13.5" x14ac:dyDescent="0.25">
      <c r="A735" s="3">
        <f>RSI!A735</f>
        <v>43376</v>
      </c>
      <c r="B735" s="2">
        <f>RSI!B735</f>
        <v>0.61</v>
      </c>
      <c r="C735" s="2">
        <f>RSI!I735</f>
        <v>62.187653850418215</v>
      </c>
      <c r="D735" s="2">
        <f>MACD!E735</f>
        <v>-2.9061565411008017E-2</v>
      </c>
      <c r="E735" s="2">
        <f>MACD!F735</f>
        <v>-1.6376435397091483E-2</v>
      </c>
      <c r="F735" s="2">
        <f>'Moving Avg'!D735</f>
        <v>0.624</v>
      </c>
      <c r="G735" s="2">
        <f>'Moving Avg'!F735</f>
        <v>0.56999999999999995</v>
      </c>
      <c r="H735" s="2">
        <f>'Moving Avg'!G735</f>
        <v>0.56540000000000001</v>
      </c>
      <c r="I735" s="2">
        <f>'Moving Avg'!H735</f>
        <v>0.50230000000000008</v>
      </c>
      <c r="J735" s="5" t="str">
        <f>OBV!F735</f>
        <v>BULLISH</v>
      </c>
      <c r="K735" s="5" t="str">
        <f>OBV!G735</f>
        <v>STRONG</v>
      </c>
      <c r="L735" s="5" t="str">
        <f>OBV!H735</f>
        <v>CONFIRMED BULLISH</v>
      </c>
    </row>
    <row r="736" spans="1:12" ht="13.5" x14ac:dyDescent="0.25">
      <c r="A736" s="3">
        <f>RSI!A736</f>
        <v>43377</v>
      </c>
      <c r="B736" s="2">
        <f>RSI!B736</f>
        <v>0.63</v>
      </c>
      <c r="C736" s="2">
        <f>RSI!I736</f>
        <v>66.944590549838807</v>
      </c>
      <c r="D736" s="2">
        <f>MACD!E736</f>
        <v>-3.1118366983927337E-2</v>
      </c>
      <c r="E736" s="2">
        <f>MACD!F736</f>
        <v>-1.9324821714458654E-2</v>
      </c>
      <c r="F736" s="2">
        <f>'Moving Avg'!D736</f>
        <v>0.626</v>
      </c>
      <c r="G736" s="2">
        <f>'Moving Avg'!F736</f>
        <v>0.5744999999999999</v>
      </c>
      <c r="H736" s="2">
        <f>'Moving Avg'!G736</f>
        <v>0.56659999999999999</v>
      </c>
      <c r="I736" s="2">
        <f>'Moving Avg'!H736</f>
        <v>0.5031500000000001</v>
      </c>
      <c r="J736" s="5" t="str">
        <f>OBV!F736</f>
        <v>BULLISH</v>
      </c>
      <c r="K736" s="5" t="str">
        <f>OBV!G736</f>
        <v>STRONG</v>
      </c>
      <c r="L736" s="5" t="str">
        <f>OBV!H736</f>
        <v>CONFIRMED BULLISH</v>
      </c>
    </row>
    <row r="737" spans="1:12" ht="13.5" x14ac:dyDescent="0.25">
      <c r="A737" s="3">
        <f>RSI!A737</f>
        <v>43378</v>
      </c>
      <c r="B737" s="2">
        <f>RSI!B737</f>
        <v>0.62</v>
      </c>
      <c r="C737" s="2">
        <f>RSI!I737</f>
        <v>62.697434616742505</v>
      </c>
      <c r="D737" s="2">
        <f>MACD!E737</f>
        <v>-3.3970637538392134E-2</v>
      </c>
      <c r="E737" s="2">
        <f>MACD!F737</f>
        <v>-2.2253984879245351E-2</v>
      </c>
      <c r="F737" s="2">
        <f>'Moving Avg'!D737</f>
        <v>0.62</v>
      </c>
      <c r="G737" s="2">
        <f>'Moving Avg'!F737</f>
        <v>0.5784999999999999</v>
      </c>
      <c r="H737" s="2">
        <f>'Moving Avg'!G737</f>
        <v>0.56740000000000002</v>
      </c>
      <c r="I737" s="2">
        <f>'Moving Avg'!H737</f>
        <v>0.50395000000000012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0.61</v>
      </c>
      <c r="C738" s="2">
        <f>RSI!I738</f>
        <v>58.687709854520563</v>
      </c>
      <c r="D738" s="2">
        <f>MACD!E738</f>
        <v>-3.4336711191737534E-2</v>
      </c>
      <c r="E738" s="2">
        <f>MACD!F738</f>
        <v>-2.467053014174379E-2</v>
      </c>
      <c r="F738" s="2">
        <f>'Moving Avg'!D738</f>
        <v>0.61799999999999999</v>
      </c>
      <c r="G738" s="2">
        <f>'Moving Avg'!F738</f>
        <v>0.58149999999999991</v>
      </c>
      <c r="H738" s="2">
        <f>'Moving Avg'!G738</f>
        <v>0.56759999999999999</v>
      </c>
      <c r="I738" s="2">
        <f>'Moving Avg'!H738</f>
        <v>0.50475000000000014</v>
      </c>
      <c r="J738" s="5" t="str">
        <f>OBV!F738</f>
        <v>BULLISH</v>
      </c>
      <c r="K738" s="5" t="str">
        <f>OBV!G738</f>
        <v>STRONG</v>
      </c>
      <c r="L738" s="5" t="str">
        <f>OBV!H738</f>
        <v>BULLISH DIVERGENCE</v>
      </c>
    </row>
    <row r="739" spans="1:12" ht="13.5" x14ac:dyDescent="0.25">
      <c r="A739" s="3">
        <f>RSI!A739</f>
        <v>43382</v>
      </c>
      <c r="B739" s="2">
        <f>RSI!B739</f>
        <v>0.63</v>
      </c>
      <c r="C739" s="2">
        <f>RSI!I739</f>
        <v>63.689360643656038</v>
      </c>
      <c r="D739" s="2">
        <f>MACD!E739</f>
        <v>-3.6283501533341589E-2</v>
      </c>
      <c r="E739" s="2">
        <f>MACD!F739</f>
        <v>-2.6993124420063349E-2</v>
      </c>
      <c r="F739" s="2">
        <f>'Moving Avg'!D739</f>
        <v>0.61999999999999988</v>
      </c>
      <c r="G739" s="2">
        <f>'Moving Avg'!F739</f>
        <v>0.58499999999999996</v>
      </c>
      <c r="H739" s="2">
        <f>'Moving Avg'!G739</f>
        <v>0.56840000000000002</v>
      </c>
      <c r="I739" s="2">
        <f>'Moving Avg'!H739</f>
        <v>0.50560000000000005</v>
      </c>
      <c r="J739" s="5" t="str">
        <f>OBV!F739</f>
        <v>BULLISH</v>
      </c>
      <c r="K739" s="5" t="str">
        <f>OBV!G739</f>
        <v>STRONG</v>
      </c>
      <c r="L739" s="5" t="str">
        <f>OBV!H739</f>
        <v>CONFIRMED BULLISH</v>
      </c>
    </row>
    <row r="740" spans="1:12" ht="13.5" x14ac:dyDescent="0.25">
      <c r="A740" s="3">
        <f>RSI!A740</f>
        <v>43383</v>
      </c>
      <c r="B740" s="2">
        <f>RSI!B740</f>
        <v>0.64</v>
      </c>
      <c r="C740" s="2">
        <f>RSI!I740</f>
        <v>65.911621933483019</v>
      </c>
      <c r="D740" s="2">
        <f>MACD!E740</f>
        <v>-3.431835434760877E-2</v>
      </c>
      <c r="E740" s="2">
        <f>MACD!F740</f>
        <v>-2.8458170405572435E-2</v>
      </c>
      <c r="F740" s="2">
        <f>'Moving Avg'!D740</f>
        <v>0.626</v>
      </c>
      <c r="G740" s="2">
        <f>'Moving Avg'!F740</f>
        <v>0.58950000000000002</v>
      </c>
      <c r="H740" s="2">
        <f>'Moving Avg'!G740</f>
        <v>0.56940000000000002</v>
      </c>
      <c r="I740" s="2">
        <f>'Moving Avg'!H740</f>
        <v>0.50655000000000006</v>
      </c>
      <c r="J740" s="5" t="str">
        <f>OBV!F740</f>
        <v>BULLISH</v>
      </c>
      <c r="K740" s="5" t="str">
        <f>OBV!G740</f>
        <v>STRONG</v>
      </c>
      <c r="L740" s="5" t="str">
        <f>OBV!H740</f>
        <v>CONFIRMED BULLISH</v>
      </c>
    </row>
    <row r="741" spans="1:12" ht="13.5" x14ac:dyDescent="0.25">
      <c r="A741" s="3">
        <f>RSI!A741</f>
        <v>43384</v>
      </c>
      <c r="B741" s="2">
        <f>RSI!B741</f>
        <v>0.64</v>
      </c>
      <c r="C741" s="2">
        <f>RSI!I741</f>
        <v>65.911621933483019</v>
      </c>
      <c r="D741" s="2">
        <f>MACD!E741</f>
        <v>-2.8342032713799759E-2</v>
      </c>
      <c r="E741" s="2">
        <f>MACD!F741</f>
        <v>-2.8434942867217903E-2</v>
      </c>
      <c r="F741" s="2">
        <f>'Moving Avg'!D741</f>
        <v>0.628</v>
      </c>
      <c r="G741" s="2">
        <f>'Moving Avg'!F741</f>
        <v>0.59450000000000014</v>
      </c>
      <c r="H741" s="2">
        <f>'Moving Avg'!G741</f>
        <v>0.57079999999999997</v>
      </c>
      <c r="I741" s="2">
        <f>'Moving Avg'!H741</f>
        <v>0.50750000000000006</v>
      </c>
      <c r="J741" s="5" t="str">
        <f>OBV!F741</f>
        <v>BULLISH</v>
      </c>
      <c r="K741" s="5" t="str">
        <f>OBV!G741</f>
        <v>STRONG</v>
      </c>
      <c r="L741" s="5" t="str">
        <f>OBV!H741</f>
        <v>CONFIRMED BULLISH</v>
      </c>
    </row>
    <row r="742" spans="1:12" ht="13.5" x14ac:dyDescent="0.25">
      <c r="A742" s="3">
        <f>RSI!A742</f>
        <v>43385</v>
      </c>
      <c r="B742" s="2">
        <f>RSI!B742</f>
        <v>0.64</v>
      </c>
      <c r="C742" s="2">
        <f>RSI!I742</f>
        <v>65.911621933483019</v>
      </c>
      <c r="D742" s="2">
        <f>MACD!E742</f>
        <v>-1.894927892419096E-2</v>
      </c>
      <c r="E742" s="2">
        <f>MACD!F742</f>
        <v>-2.6537810078612518E-2</v>
      </c>
      <c r="F742" s="2">
        <f>'Moving Avg'!D742</f>
        <v>0.63200000000000001</v>
      </c>
      <c r="G742" s="2">
        <f>'Moving Avg'!F742</f>
        <v>0.59950000000000014</v>
      </c>
      <c r="H742" s="2">
        <f>'Moving Avg'!G742</f>
        <v>0.57200000000000006</v>
      </c>
      <c r="I742" s="2">
        <f>'Moving Avg'!H742</f>
        <v>0.50845000000000007</v>
      </c>
      <c r="J742" s="5" t="str">
        <f>OBV!F742</f>
        <v>BULLISH</v>
      </c>
      <c r="K742" s="5" t="str">
        <f>OBV!G742</f>
        <v>STRONG</v>
      </c>
      <c r="L742" s="5" t="str">
        <f>OBV!H742</f>
        <v>CONFIRMED BULLISH</v>
      </c>
    </row>
    <row r="743" spans="1:12" ht="13.5" x14ac:dyDescent="0.25">
      <c r="A743" s="3">
        <f>RSI!A743</f>
        <v>43389</v>
      </c>
      <c r="B743" s="2">
        <f>RSI!B743</f>
        <v>0.64</v>
      </c>
      <c r="C743" s="2">
        <f>RSI!I743</f>
        <v>65.911621933483019</v>
      </c>
      <c r="D743" s="2">
        <f>MACD!E743</f>
        <v>-1.5875762092740331E-2</v>
      </c>
      <c r="E743" s="2">
        <f>MACD!F743</f>
        <v>-2.4405400481438085E-2</v>
      </c>
      <c r="F743" s="2">
        <f>'Moving Avg'!D743</f>
        <v>0.63800000000000012</v>
      </c>
      <c r="G743" s="2">
        <f>'Moving Avg'!F743</f>
        <v>0.60450000000000015</v>
      </c>
      <c r="H743" s="2">
        <f>'Moving Avg'!G743</f>
        <v>0.57340000000000002</v>
      </c>
      <c r="I743" s="2">
        <f>'Moving Avg'!H743</f>
        <v>0.50945000000000007</v>
      </c>
      <c r="J743" s="5" t="str">
        <f>OBV!F743</f>
        <v>BULLISH</v>
      </c>
      <c r="K743" s="5" t="str">
        <f>OBV!G743</f>
        <v>STRONG</v>
      </c>
      <c r="L743" s="5" t="str">
        <f>OBV!H743</f>
        <v>CONFIRMED BULLISH</v>
      </c>
    </row>
    <row r="744" spans="1:12" ht="13.5" x14ac:dyDescent="0.25">
      <c r="A744" s="3">
        <f>RSI!A744</f>
        <v>43390</v>
      </c>
      <c r="B744" s="2">
        <f>RSI!B744</f>
        <v>0.64</v>
      </c>
      <c r="C744" s="2">
        <f>RSI!I744</f>
        <v>65.911621933483019</v>
      </c>
      <c r="D744" s="2">
        <f>MACD!E744</f>
        <v>-1.3514735947384504E-2</v>
      </c>
      <c r="E744" s="2">
        <f>MACD!F744</f>
        <v>-2.2227267574627368E-2</v>
      </c>
      <c r="F744" s="2">
        <f>'Moving Avg'!D744</f>
        <v>0.64</v>
      </c>
      <c r="G744" s="2">
        <f>'Moving Avg'!F744</f>
        <v>0.60950000000000026</v>
      </c>
      <c r="H744" s="2">
        <f>'Moving Avg'!G744</f>
        <v>0.57500000000000007</v>
      </c>
      <c r="I744" s="2">
        <f>'Moving Avg'!H744</f>
        <v>0.51050000000000006</v>
      </c>
      <c r="J744" s="5" t="str">
        <f>OBV!F744</f>
        <v>BULLISH</v>
      </c>
      <c r="K744" s="5" t="str">
        <f>OBV!G744</f>
        <v>STRONG</v>
      </c>
      <c r="L744" s="5" t="str">
        <f>OBV!H744</f>
        <v>CONFIRMED BULLISH</v>
      </c>
    </row>
    <row r="745" spans="1:12" ht="13.5" x14ac:dyDescent="0.25">
      <c r="A745" s="3">
        <f>RSI!A745</f>
        <v>43391</v>
      </c>
      <c r="B745" s="2">
        <f>RSI!B745</f>
        <v>0.64</v>
      </c>
      <c r="C745" s="2">
        <f>RSI!I745</f>
        <v>65.911621933483019</v>
      </c>
      <c r="D745" s="2">
        <f>MACD!E745</f>
        <v>-1.3277296819856454E-2</v>
      </c>
      <c r="E745" s="2">
        <f>MACD!F745</f>
        <v>-2.0437273423673186E-2</v>
      </c>
      <c r="F745" s="2">
        <f>'Moving Avg'!D745</f>
        <v>0.64</v>
      </c>
      <c r="G745" s="2">
        <f>'Moving Avg'!F745</f>
        <v>0.61350000000000027</v>
      </c>
      <c r="H745" s="2">
        <f>'Moving Avg'!G745</f>
        <v>0.57640000000000002</v>
      </c>
      <c r="I745" s="2">
        <f>'Moving Avg'!H745</f>
        <v>0.51149999999999995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</row>
    <row r="746" spans="1:12" ht="13.5" x14ac:dyDescent="0.25">
      <c r="A746" s="3">
        <f>RSI!A746</f>
        <v>43392</v>
      </c>
      <c r="B746" s="2">
        <f>RSI!B746</f>
        <v>0.64</v>
      </c>
      <c r="C746" s="2">
        <f>RSI!I746</f>
        <v>65.911621933483019</v>
      </c>
      <c r="D746" s="2">
        <f>MACD!E746</f>
        <v>-1.0204918052478584E-2</v>
      </c>
      <c r="E746" s="2">
        <f>MACD!F746</f>
        <v>-1.8390802349434264E-2</v>
      </c>
      <c r="F746" s="2">
        <f>'Moving Avg'!D746</f>
        <v>0.64</v>
      </c>
      <c r="G746" s="2">
        <f>'Moving Avg'!F746</f>
        <v>0.61750000000000027</v>
      </c>
      <c r="H746" s="2">
        <f>'Moving Avg'!G746</f>
        <v>0.5778000000000002</v>
      </c>
      <c r="I746" s="2">
        <f>'Moving Avg'!H746</f>
        <v>0.51254999999999995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</row>
    <row r="747" spans="1:12" ht="13.5" x14ac:dyDescent="0.25">
      <c r="A747" s="3">
        <f>RSI!A747</f>
        <v>43395</v>
      </c>
      <c r="B747" s="2">
        <f>RSI!B747</f>
        <v>0.63</v>
      </c>
      <c r="C747" s="2">
        <f>RSI!I747</f>
        <v>59.766739567893943</v>
      </c>
      <c r="D747" s="2">
        <f>MACD!E747</f>
        <v>-8.5931692398321102E-3</v>
      </c>
      <c r="E747" s="2">
        <f>MACD!F747</f>
        <v>-1.6431275727513836E-2</v>
      </c>
      <c r="F747" s="2">
        <f>'Moving Avg'!D747</f>
        <v>0.63800000000000001</v>
      </c>
      <c r="G747" s="2">
        <f>'Moving Avg'!F747</f>
        <v>0.62150000000000016</v>
      </c>
      <c r="H747" s="2">
        <f>'Moving Avg'!G747</f>
        <v>0.57920000000000005</v>
      </c>
      <c r="I747" s="2">
        <f>'Moving Avg'!H747</f>
        <v>0.51354999999999995</v>
      </c>
      <c r="J747" s="5" t="str">
        <f>OBV!F747</f>
        <v>BEARISH</v>
      </c>
      <c r="K747" s="5" t="str">
        <f>OBV!G747</f>
        <v>NEUTRAL</v>
      </c>
      <c r="L747" s="5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0.63</v>
      </c>
      <c r="C748" s="2">
        <f>RSI!I748</f>
        <v>59.766739567893943</v>
      </c>
      <c r="D748" s="2">
        <f>MACD!E748</f>
        <v>-8.8848968739145828E-3</v>
      </c>
      <c r="E748" s="2">
        <f>MACD!F748</f>
        <v>-1.4921999956793986E-2</v>
      </c>
      <c r="F748" s="2">
        <f>'Moving Avg'!D748</f>
        <v>0.6359999999999999</v>
      </c>
      <c r="G748" s="2">
        <f>'Moving Avg'!F748</f>
        <v>0.62500000000000022</v>
      </c>
      <c r="H748" s="2">
        <f>'Moving Avg'!G748</f>
        <v>0.58080000000000009</v>
      </c>
      <c r="I748" s="2">
        <f>'Moving Avg'!H748</f>
        <v>0.51454999999999995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0.61</v>
      </c>
      <c r="C749" s="2">
        <f>RSI!I749</f>
        <v>49.140280610421385</v>
      </c>
      <c r="D749" s="2">
        <f>MACD!E749</f>
        <v>-4.6817216940771011E-3</v>
      </c>
      <c r="E749" s="2">
        <f>MACD!F749</f>
        <v>-1.2873944304250611E-2</v>
      </c>
      <c r="F749" s="2">
        <f>'Moving Avg'!D749</f>
        <v>0.63</v>
      </c>
      <c r="G749" s="2">
        <f>'Moving Avg'!F749</f>
        <v>0.62750000000000017</v>
      </c>
      <c r="H749" s="2">
        <f>'Moving Avg'!G749</f>
        <v>0.58200000000000007</v>
      </c>
      <c r="I749" s="2">
        <f>'Moving Avg'!H749</f>
        <v>0.51549999999999985</v>
      </c>
      <c r="J749" s="5" t="str">
        <f>OBV!F749</f>
        <v>BEARISH</v>
      </c>
      <c r="K749" s="5" t="str">
        <f>OBV!G749</f>
        <v>WEAK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0.6</v>
      </c>
      <c r="C750" s="2">
        <f>RSI!I750</f>
        <v>44.846749057853181</v>
      </c>
      <c r="D750" s="2">
        <f>MACD!E750</f>
        <v>1.1718397339333109E-3</v>
      </c>
      <c r="E750" s="2">
        <f>MACD!F750</f>
        <v>-1.0064787496613827E-2</v>
      </c>
      <c r="F750" s="2">
        <f>'Moving Avg'!D750</f>
        <v>0.622</v>
      </c>
      <c r="G750" s="2">
        <f>'Moving Avg'!F750</f>
        <v>0.62800000000000011</v>
      </c>
      <c r="H750" s="2">
        <f>'Moving Avg'!G750</f>
        <v>0.58300000000000007</v>
      </c>
      <c r="I750" s="2">
        <f>'Moving Avg'!H750</f>
        <v>0.51634999999999986</v>
      </c>
      <c r="J750" s="5" t="str">
        <f>OBV!F750</f>
        <v>BEARISH</v>
      </c>
      <c r="K750" s="5" t="str">
        <f>OBV!G750</f>
        <v>WEAK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0.59</v>
      </c>
      <c r="C751" s="2">
        <f>RSI!I751</f>
        <v>40.989851896485028</v>
      </c>
      <c r="D751" s="2">
        <f>MACD!E751</f>
        <v>6.9411902574864071E-3</v>
      </c>
      <c r="E751" s="2">
        <f>MACD!F751</f>
        <v>-6.6635919457937809E-3</v>
      </c>
      <c r="F751" s="2">
        <f>'Moving Avg'!D751</f>
        <v>0.61199999999999999</v>
      </c>
      <c r="G751" s="2">
        <f>'Moving Avg'!F751</f>
        <v>0.62650000000000006</v>
      </c>
      <c r="H751" s="2">
        <f>'Moving Avg'!G751</f>
        <v>0.5838000000000001</v>
      </c>
      <c r="I751" s="2">
        <f>'Moving Avg'!H751</f>
        <v>0.51719999999999988</v>
      </c>
      <c r="J751" s="5" t="str">
        <f>OBV!F751</f>
        <v>BEARISH</v>
      </c>
      <c r="K751" s="5" t="str">
        <f>OBV!G751</f>
        <v>WEAK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0.6</v>
      </c>
      <c r="C752" s="2">
        <f>RSI!I752</f>
        <v>45.991929634297719</v>
      </c>
      <c r="D752" s="2">
        <f>MACD!E752</f>
        <v>1.121129462485726E-2</v>
      </c>
      <c r="E752" s="2">
        <f>MACD!F752</f>
        <v>-3.0886146316635734E-3</v>
      </c>
      <c r="F752" s="2">
        <f>'Moving Avg'!D752</f>
        <v>0.60599999999999998</v>
      </c>
      <c r="G752" s="2">
        <f>'Moving Avg'!F752</f>
        <v>0.62399999999999989</v>
      </c>
      <c r="H752" s="2">
        <f>'Moving Avg'!G752</f>
        <v>0.5848000000000001</v>
      </c>
      <c r="I752" s="2">
        <f>'Moving Avg'!H752</f>
        <v>0.51814999999999989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0.57999999999999996</v>
      </c>
      <c r="C753" s="2">
        <f>RSI!I753</f>
        <v>38.891382801429032</v>
      </c>
      <c r="D753" s="2">
        <f>MACD!E753</f>
        <v>1.6366375885619511E-2</v>
      </c>
      <c r="E753" s="2">
        <f>MACD!F753</f>
        <v>8.0238347179304326E-4</v>
      </c>
      <c r="F753" s="2">
        <f>'Moving Avg'!D753</f>
        <v>0.59599999999999997</v>
      </c>
      <c r="G753" s="2">
        <f>'Moving Avg'!F753</f>
        <v>0.62199999999999989</v>
      </c>
      <c r="H753" s="2">
        <f>'Moving Avg'!G753</f>
        <v>0.58520000000000005</v>
      </c>
      <c r="I753" s="2">
        <f>'Moving Avg'!H753</f>
        <v>0.51899999999999979</v>
      </c>
      <c r="J753" s="5" t="str">
        <f>OBV!F753</f>
        <v>BEARISH</v>
      </c>
      <c r="K753" s="5" t="str">
        <f>OBV!G753</f>
        <v>WEAK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0.57999999999999996</v>
      </c>
      <c r="C754" s="2">
        <f>RSI!I754</f>
        <v>38.891382801429032</v>
      </c>
      <c r="D754" s="2">
        <f>MACD!E754</f>
        <v>2.0902506492933237E-2</v>
      </c>
      <c r="E754" s="2">
        <f>MACD!F754</f>
        <v>4.822408076021082E-3</v>
      </c>
      <c r="F754" s="2">
        <f>'Moving Avg'!D754</f>
        <v>0.59000000000000008</v>
      </c>
      <c r="G754" s="2">
        <f>'Moving Avg'!F754</f>
        <v>0.61999999999999988</v>
      </c>
      <c r="H754" s="2">
        <f>'Moving Avg'!G754</f>
        <v>0.58560000000000001</v>
      </c>
      <c r="I754" s="2">
        <f>'Moving Avg'!H754</f>
        <v>0.51984999999999981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0.61</v>
      </c>
      <c r="C755" s="2">
        <f>RSI!I755</f>
        <v>51.829050628328254</v>
      </c>
      <c r="D755" s="2">
        <f>MACD!E755</f>
        <v>2.2679788233786691E-2</v>
      </c>
      <c r="E755" s="2">
        <f>MACD!F755</f>
        <v>8.3938841075742038E-3</v>
      </c>
      <c r="F755" s="2">
        <f>'Moving Avg'!D755</f>
        <v>0.59199999999999997</v>
      </c>
      <c r="G755" s="2">
        <f>'Moving Avg'!F755</f>
        <v>0.61999999999999988</v>
      </c>
      <c r="H755" s="2">
        <f>'Moving Avg'!G755</f>
        <v>0.5865999999999999</v>
      </c>
      <c r="I755" s="2">
        <f>'Moving Avg'!H755</f>
        <v>0.52084999999999981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0.6</v>
      </c>
      <c r="C756" s="2">
        <f>RSI!I756</f>
        <v>48.168236214509584</v>
      </c>
      <c r="D756" s="2">
        <f>MACD!E756</f>
        <v>2.4896407395608833E-2</v>
      </c>
      <c r="E756" s="2">
        <f>MACD!F756</f>
        <v>1.169438876518113E-2</v>
      </c>
      <c r="F756" s="2">
        <f>'Moving Avg'!D756</f>
        <v>0.59399999999999997</v>
      </c>
      <c r="G756" s="2">
        <f>'Moving Avg'!F756</f>
        <v>0.61849999999999983</v>
      </c>
      <c r="H756" s="2">
        <f>'Moving Avg'!G756</f>
        <v>0.58739999999999992</v>
      </c>
      <c r="I756" s="2">
        <f>'Moving Avg'!H756</f>
        <v>0.52174999999999983</v>
      </c>
      <c r="J756" s="5" t="str">
        <f>OBV!F756</f>
        <v>BULLISH</v>
      </c>
      <c r="K756" s="5" t="str">
        <f>OBV!G756</f>
        <v>NEUTRAL</v>
      </c>
      <c r="L756" s="5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0.62</v>
      </c>
      <c r="C757" s="2">
        <f>RSI!I757</f>
        <v>55.012284679745072</v>
      </c>
      <c r="D757" s="2">
        <f>MACD!E757</f>
        <v>2.3785252523582101E-2</v>
      </c>
      <c r="E757" s="2">
        <f>MACD!F757</f>
        <v>1.4112561516861325E-2</v>
      </c>
      <c r="F757" s="2">
        <f>'Moving Avg'!D757</f>
        <v>0.59800000000000009</v>
      </c>
      <c r="G757" s="2">
        <f>'Moving Avg'!F757</f>
        <v>0.61849999999999983</v>
      </c>
      <c r="H757" s="2">
        <f>'Moving Avg'!G757</f>
        <v>0.58860000000000001</v>
      </c>
      <c r="I757" s="2">
        <f>'Moving Avg'!H757</f>
        <v>0.52274999999999983</v>
      </c>
      <c r="J757" s="5" t="str">
        <f>OBV!F757</f>
        <v>BEARISH</v>
      </c>
      <c r="K757" s="5" t="str">
        <f>OBV!G757</f>
        <v>NEUTRAL</v>
      </c>
      <c r="L757" s="5" t="str">
        <f>OBV!H757</f>
        <v>BEARISH DIVERGENCE</v>
      </c>
    </row>
    <row r="758" spans="1:12" ht="13.5" x14ac:dyDescent="0.25">
      <c r="A758" s="3">
        <f>RSI!A758</f>
        <v>43410</v>
      </c>
      <c r="B758" s="2">
        <f>RSI!B758</f>
        <v>0.61</v>
      </c>
      <c r="C758" s="2">
        <f>RSI!I758</f>
        <v>51.360532524352813</v>
      </c>
      <c r="D758" s="2">
        <f>MACD!E758</f>
        <v>2.3498333435543084E-2</v>
      </c>
      <c r="E758" s="2">
        <f>MACD!F758</f>
        <v>1.5989715900597678E-2</v>
      </c>
      <c r="F758" s="2">
        <f>'Moving Avg'!D758</f>
        <v>0.60399999999999998</v>
      </c>
      <c r="G758" s="2">
        <f>'Moving Avg'!F758</f>
        <v>0.61849999999999983</v>
      </c>
      <c r="H758" s="2">
        <f>'Moving Avg'!G758</f>
        <v>0.58960000000000001</v>
      </c>
      <c r="I758" s="2">
        <f>'Moving Avg'!H758</f>
        <v>0.52374999999999983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0.6</v>
      </c>
      <c r="C759" s="2">
        <f>RSI!I759</f>
        <v>47.93388874309916</v>
      </c>
      <c r="D759" s="2">
        <f>MACD!E759</f>
        <v>2.0897489894366683E-2</v>
      </c>
      <c r="E759" s="2">
        <f>MACD!F759</f>
        <v>1.697127069935148E-2</v>
      </c>
      <c r="F759" s="2">
        <f>'Moving Avg'!D759</f>
        <v>0.60799999999999998</v>
      </c>
      <c r="G759" s="2">
        <f>'Moving Avg'!F759</f>
        <v>0.61699999999999988</v>
      </c>
      <c r="H759" s="2">
        <f>'Moving Avg'!G759</f>
        <v>0.59060000000000001</v>
      </c>
      <c r="I759" s="2">
        <f>'Moving Avg'!H759</f>
        <v>0.52469999999999972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0.59</v>
      </c>
      <c r="C760" s="2">
        <f>RSI!I760</f>
        <v>44.720724291750273</v>
      </c>
      <c r="D760" s="2">
        <f>MACD!E760</f>
        <v>1.7937883246500697E-2</v>
      </c>
      <c r="E760" s="2">
        <f>MACD!F760</f>
        <v>1.7164593208781324E-2</v>
      </c>
      <c r="F760" s="2">
        <f>'Moving Avg'!D760</f>
        <v>0.60399999999999998</v>
      </c>
      <c r="G760" s="2">
        <f>'Moving Avg'!F760</f>
        <v>0.61449999999999982</v>
      </c>
      <c r="H760" s="2">
        <f>'Moving Avg'!G760</f>
        <v>0.59140000000000004</v>
      </c>
      <c r="I760" s="2">
        <f>'Moving Avg'!H760</f>
        <v>0.52559999999999985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0.6</v>
      </c>
      <c r="C761" s="2">
        <f>RSI!I761</f>
        <v>48.442632896369496</v>
      </c>
      <c r="D761" s="2">
        <f>MACD!E761</f>
        <v>1.3249440622144171E-2</v>
      </c>
      <c r="E761" s="2">
        <f>MACD!F761</f>
        <v>1.6381562691453893E-2</v>
      </c>
      <c r="F761" s="2">
        <f>'Moving Avg'!D761</f>
        <v>0.60399999999999998</v>
      </c>
      <c r="G761" s="2">
        <f>'Moving Avg'!F761</f>
        <v>0.61249999999999982</v>
      </c>
      <c r="H761" s="2">
        <f>'Moving Avg'!G761</f>
        <v>0.59240000000000004</v>
      </c>
      <c r="I761" s="2">
        <f>'Moving Avg'!H761</f>
        <v>0.52654999999999985</v>
      </c>
      <c r="J761" s="5" t="str">
        <f>OBV!F761</f>
        <v>BULLISH</v>
      </c>
      <c r="K761" s="5" t="str">
        <f>OBV!G761</f>
        <v>NEUTRAL</v>
      </c>
      <c r="L761" s="5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0.59</v>
      </c>
      <c r="C762" s="2">
        <f>RSI!I762</f>
        <v>45.167604276886493</v>
      </c>
      <c r="D762" s="2">
        <f>MACD!E762</f>
        <v>1.1590410752666647E-2</v>
      </c>
      <c r="E762" s="2">
        <f>MACD!F762</f>
        <v>1.5423332303696444E-2</v>
      </c>
      <c r="F762" s="2">
        <f>'Moving Avg'!D762</f>
        <v>0.59799999999999998</v>
      </c>
      <c r="G762" s="2">
        <f>'Moving Avg'!F762</f>
        <v>0.60999999999999988</v>
      </c>
      <c r="H762" s="2">
        <f>'Moving Avg'!G762</f>
        <v>0.59320000000000006</v>
      </c>
      <c r="I762" s="2">
        <f>'Moving Avg'!H762</f>
        <v>0.52744999999999986</v>
      </c>
      <c r="J762" s="5" t="str">
        <f>OBV!F762</f>
        <v>BULLISH</v>
      </c>
      <c r="K762" s="5" t="str">
        <f>OBV!G762</f>
        <v>NEUTRAL</v>
      </c>
      <c r="L762" s="5" t="str">
        <f>OBV!H762</f>
        <v>BULLISH DIVERGENCE</v>
      </c>
    </row>
    <row r="763" spans="1:12" ht="13.5" x14ac:dyDescent="0.25">
      <c r="A763" s="3">
        <f>RSI!A763</f>
        <v>43417</v>
      </c>
      <c r="B763" s="2">
        <f>RSI!B763</f>
        <v>0.6</v>
      </c>
      <c r="C763" s="2">
        <f>RSI!I763</f>
        <v>48.888844789970555</v>
      </c>
      <c r="D763" s="2">
        <f>MACD!E763</f>
        <v>6.4548128691425122E-3</v>
      </c>
      <c r="E763" s="2">
        <f>MACD!F763</f>
        <v>1.3629628416785659E-2</v>
      </c>
      <c r="F763" s="2">
        <f>'Moving Avg'!D763</f>
        <v>0.59599999999999997</v>
      </c>
      <c r="G763" s="2">
        <f>'Moving Avg'!F763</f>
        <v>0.60799999999999987</v>
      </c>
      <c r="H763" s="2">
        <f>'Moving Avg'!G763</f>
        <v>0.59420000000000006</v>
      </c>
      <c r="I763" s="2">
        <f>'Moving Avg'!H763</f>
        <v>0.52839999999999987</v>
      </c>
      <c r="J763" s="5" t="str">
        <f>OBV!F763</f>
        <v>BULLISH</v>
      </c>
      <c r="K763" s="5" t="str">
        <f>OBV!G763</f>
        <v>NEUTRAL</v>
      </c>
      <c r="L763" s="5" t="str">
        <f>OBV!H763</f>
        <v>BULLISH DIVERGENCE</v>
      </c>
    </row>
    <row r="764" spans="1:12" ht="13.5" x14ac:dyDescent="0.25">
      <c r="A764" s="3">
        <f>RSI!A764</f>
        <v>43418</v>
      </c>
      <c r="B764" s="2">
        <f>RSI!B764</f>
        <v>0.61</v>
      </c>
      <c r="C764" s="2">
        <f>RSI!I764</f>
        <v>52.369943207395963</v>
      </c>
      <c r="D764" s="2">
        <f>MACD!E764</f>
        <v>1.3889762040548703E-3</v>
      </c>
      <c r="E764" s="2">
        <f>MACD!F764</f>
        <v>1.1181497974239502E-2</v>
      </c>
      <c r="F764" s="2">
        <f>'Moving Avg'!D764</f>
        <v>0.59799999999999998</v>
      </c>
      <c r="G764" s="2">
        <f>'Moving Avg'!F764</f>
        <v>0.60649999999999982</v>
      </c>
      <c r="H764" s="2">
        <f>'Moving Avg'!G764</f>
        <v>0.59540000000000004</v>
      </c>
      <c r="I764" s="2">
        <f>'Moving Avg'!H764</f>
        <v>0.52939999999999987</v>
      </c>
      <c r="J764" s="5" t="str">
        <f>OBV!F764</f>
        <v>BULLISH</v>
      </c>
      <c r="K764" s="5" t="str">
        <f>OBV!G764</f>
        <v>STRONG</v>
      </c>
      <c r="L764" s="5" t="str">
        <f>OBV!H764</f>
        <v>CONFIRMED BULLISH</v>
      </c>
    </row>
    <row r="765" spans="1:12" ht="13.5" x14ac:dyDescent="0.25">
      <c r="A765" s="3">
        <f>RSI!A765</f>
        <v>43419</v>
      </c>
      <c r="B765" s="2">
        <f>RSI!B765</f>
        <v>0.64</v>
      </c>
      <c r="C765" s="2">
        <f>RSI!I765</f>
        <v>60.960329383628071</v>
      </c>
      <c r="D765" s="2">
        <f>MACD!E765</f>
        <v>-5.4453088345318701E-4</v>
      </c>
      <c r="E765" s="2">
        <f>MACD!F765</f>
        <v>8.8362922027009645E-3</v>
      </c>
      <c r="F765" s="2">
        <f>'Moving Avg'!D765</f>
        <v>0.60799999999999998</v>
      </c>
      <c r="G765" s="2">
        <f>'Moving Avg'!F765</f>
        <v>0.60649999999999993</v>
      </c>
      <c r="H765" s="2">
        <f>'Moving Avg'!G765</f>
        <v>0.59720000000000006</v>
      </c>
      <c r="I765" s="2">
        <f>'Moving Avg'!H765</f>
        <v>0.53054999999999986</v>
      </c>
      <c r="J765" s="5" t="str">
        <f>OBV!F765</f>
        <v>BULLISH</v>
      </c>
      <c r="K765" s="5" t="str">
        <f>OBV!G765</f>
        <v>STRONG</v>
      </c>
      <c r="L765" s="5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0.67</v>
      </c>
      <c r="C766" s="2">
        <f>RSI!I766</f>
        <v>67.309755090921215</v>
      </c>
      <c r="D766" s="2">
        <f>MACD!E766</f>
        <v>-6.1557454861052019E-3</v>
      </c>
      <c r="E766" s="2">
        <f>MACD!F766</f>
        <v>5.8378846649397315E-3</v>
      </c>
      <c r="F766" s="2">
        <f>'Moving Avg'!D766</f>
        <v>0.622</v>
      </c>
      <c r="G766" s="2">
        <f>'Moving Avg'!F766</f>
        <v>0.60799999999999998</v>
      </c>
      <c r="H766" s="2">
        <f>'Moving Avg'!G766</f>
        <v>0.59980000000000011</v>
      </c>
      <c r="I766" s="2">
        <f>'Moving Avg'!H766</f>
        <v>0.53189999999999982</v>
      </c>
      <c r="J766" s="5" t="str">
        <f>OBV!F766</f>
        <v>BULLISH</v>
      </c>
      <c r="K766" s="5" t="str">
        <f>OBV!G766</f>
        <v>STRONG</v>
      </c>
      <c r="L766" s="5" t="str">
        <f>OBV!H766</f>
        <v>CONFIRMED BULLISH</v>
      </c>
    </row>
    <row r="767" spans="1:12" ht="13.5" x14ac:dyDescent="0.25">
      <c r="A767" s="3">
        <f>RSI!A767</f>
        <v>43423</v>
      </c>
      <c r="B767" s="2">
        <f>RSI!B767</f>
        <v>0.7</v>
      </c>
      <c r="C767" s="2">
        <f>RSI!I767</f>
        <v>72.182093337482527</v>
      </c>
      <c r="D767" s="2">
        <f>MACD!E767</f>
        <v>-1.0424865240478143E-2</v>
      </c>
      <c r="E767" s="2">
        <f>MACD!F767</f>
        <v>2.5853346838561565E-3</v>
      </c>
      <c r="F767" s="2">
        <f>'Moving Avg'!D767</f>
        <v>0.64399999999999991</v>
      </c>
      <c r="G767" s="2">
        <f>'Moving Avg'!F767</f>
        <v>0.61149999999999993</v>
      </c>
      <c r="H767" s="2">
        <f>'Moving Avg'!G767</f>
        <v>0.60300000000000009</v>
      </c>
      <c r="I767" s="2">
        <f>'Moving Avg'!H767</f>
        <v>0.53334999999999988</v>
      </c>
      <c r="J767" s="5" t="str">
        <f>OBV!F767</f>
        <v>BULLISH</v>
      </c>
      <c r="K767" s="5" t="str">
        <f>OBV!G767</f>
        <v>STRONG</v>
      </c>
      <c r="L767" s="5" t="str">
        <f>OBV!H767</f>
        <v>CONFIRMED BULLISH</v>
      </c>
    </row>
    <row r="768" spans="1:12" ht="13.5" x14ac:dyDescent="0.25">
      <c r="A768" s="3">
        <f>RSI!A768</f>
        <v>43425</v>
      </c>
      <c r="B768" s="2">
        <f>RSI!B768</f>
        <v>0.74</v>
      </c>
      <c r="C768" s="2">
        <f>RSI!I768</f>
        <v>77.086012920537129</v>
      </c>
      <c r="D768" s="2">
        <f>MACD!E768</f>
        <v>-1.9063920714810445E-2</v>
      </c>
      <c r="E768" s="2">
        <f>MACD!F768</f>
        <v>-1.7445163958771642E-3</v>
      </c>
      <c r="F768" s="2">
        <f>'Moving Avg'!D768</f>
        <v>0.67200000000000004</v>
      </c>
      <c r="G768" s="2">
        <f>'Moving Avg'!F768</f>
        <v>0.61699999999999988</v>
      </c>
      <c r="H768" s="2">
        <f>'Moving Avg'!G768</f>
        <v>0.60680000000000012</v>
      </c>
      <c r="I768" s="2">
        <f>'Moving Avg'!H768</f>
        <v>0.53499999999999981</v>
      </c>
      <c r="J768" s="5" t="str">
        <f>OBV!F768</f>
        <v>BULLISH</v>
      </c>
      <c r="K768" s="5" t="str">
        <f>OBV!G768</f>
        <v>STRONG</v>
      </c>
      <c r="L768" s="5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0.77</v>
      </c>
      <c r="C769" s="2">
        <f>RSI!I769</f>
        <v>79.941978295596954</v>
      </c>
      <c r="D769" s="2">
        <f>MACD!E769</f>
        <v>-3.0857324055500346E-2</v>
      </c>
      <c r="E769" s="2">
        <f>MACD!F769</f>
        <v>-7.5670779278018008E-3</v>
      </c>
      <c r="F769" s="2">
        <f>'Moving Avg'!D769</f>
        <v>0.70399999999999996</v>
      </c>
      <c r="G769" s="2">
        <f>'Moving Avg'!F769</f>
        <v>0.62499999999999989</v>
      </c>
      <c r="H769" s="2">
        <f>'Moving Avg'!G769</f>
        <v>0.6110000000000001</v>
      </c>
      <c r="I769" s="2">
        <f>'Moving Avg'!H769</f>
        <v>0.53684999999999983</v>
      </c>
      <c r="J769" s="5" t="str">
        <f>OBV!F769</f>
        <v>BULLISH</v>
      </c>
      <c r="K769" s="5" t="str">
        <f>OBV!G769</f>
        <v>STRONG</v>
      </c>
      <c r="L769" s="5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0.81</v>
      </c>
      <c r="C770" s="2">
        <f>RSI!I770</f>
        <v>82.986799016778349</v>
      </c>
      <c r="D770" s="2">
        <f>MACD!E770</f>
        <v>-4.6184265999852814E-2</v>
      </c>
      <c r="E770" s="2">
        <f>MACD!F770</f>
        <v>-1.5290515542212004E-2</v>
      </c>
      <c r="F770" s="2">
        <f>'Moving Avg'!D770</f>
        <v>0.7380000000000001</v>
      </c>
      <c r="G770" s="2">
        <f>'Moving Avg'!F770</f>
        <v>0.63549999999999995</v>
      </c>
      <c r="H770" s="2">
        <f>'Moving Avg'!G770</f>
        <v>0.61620000000000008</v>
      </c>
      <c r="I770" s="2">
        <f>'Moving Avg'!H770</f>
        <v>0.53889999999999982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</row>
    <row r="771" spans="1:12" ht="13.5" x14ac:dyDescent="0.25">
      <c r="A771" s="3">
        <f>RSI!A771</f>
        <v>43430</v>
      </c>
      <c r="B771" s="2">
        <f>RSI!B771</f>
        <v>0.84</v>
      </c>
      <c r="C771" s="2">
        <f>RSI!I771</f>
        <v>84.844934565955725</v>
      </c>
      <c r="D771" s="2">
        <f>MACD!E771</f>
        <v>-6.0857120617224592E-2</v>
      </c>
      <c r="E771" s="2">
        <f>MACD!F771</f>
        <v>-2.4403836557214523E-2</v>
      </c>
      <c r="F771" s="2">
        <f>'Moving Avg'!D771</f>
        <v>0.77200000000000002</v>
      </c>
      <c r="G771" s="2">
        <f>'Moving Avg'!F771</f>
        <v>0.64799999999999991</v>
      </c>
      <c r="H771" s="2">
        <f>'Moving Avg'!G771</f>
        <v>0.62220000000000009</v>
      </c>
      <c r="I771" s="2">
        <f>'Moving Avg'!H771</f>
        <v>0.54109999999999991</v>
      </c>
      <c r="J771" s="5" t="str">
        <f>OBV!F771</f>
        <v>BULLISH</v>
      </c>
      <c r="K771" s="5" t="str">
        <f>OBV!G771</f>
        <v>STRONG</v>
      </c>
      <c r="L771" s="5" t="str">
        <f>OBV!H771</f>
        <v>CONFIRMED BULLISH</v>
      </c>
    </row>
    <row r="772" spans="1:12" ht="13.5" x14ac:dyDescent="0.25">
      <c r="A772" s="3">
        <f>RSI!A772</f>
        <v>43431</v>
      </c>
      <c r="B772" s="2">
        <f>RSI!B772</f>
        <v>0.89</v>
      </c>
      <c r="C772" s="2">
        <f>RSI!I772</f>
        <v>87.328869217608627</v>
      </c>
      <c r="D772" s="2">
        <f>MACD!E772</f>
        <v>-7.9636626421521917E-2</v>
      </c>
      <c r="E772" s="2">
        <f>MACD!F772</f>
        <v>-3.5450394530076007E-2</v>
      </c>
      <c r="F772" s="2">
        <f>'Moving Avg'!D772</f>
        <v>0.80999999999999994</v>
      </c>
      <c r="G772" s="2">
        <f>'Moving Avg'!F772</f>
        <v>0.66249999999999998</v>
      </c>
      <c r="H772" s="2">
        <f>'Moving Avg'!G772</f>
        <v>0.6292000000000002</v>
      </c>
      <c r="I772" s="2">
        <f>'Moving Avg'!H772</f>
        <v>0.54354999999999998</v>
      </c>
      <c r="J772" s="5" t="str">
        <f>OBV!F772</f>
        <v>BULLISH</v>
      </c>
      <c r="K772" s="5" t="str">
        <f>OBV!G772</f>
        <v>STRONG</v>
      </c>
      <c r="L772" s="5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0.93</v>
      </c>
      <c r="C773" s="2">
        <f>RSI!I773</f>
        <v>88.896731342241935</v>
      </c>
      <c r="D773" s="2">
        <f>MACD!E773</f>
        <v>-9.8285679385897051E-2</v>
      </c>
      <c r="E773" s="2">
        <f>MACD!F773</f>
        <v>-4.8017451501240219E-2</v>
      </c>
      <c r="F773" s="2">
        <f>'Moving Avg'!D773</f>
        <v>0.84800000000000009</v>
      </c>
      <c r="G773" s="2">
        <f>'Moving Avg'!F773</f>
        <v>0.67999999999999994</v>
      </c>
      <c r="H773" s="2">
        <f>'Moving Avg'!G773</f>
        <v>0.63700000000000012</v>
      </c>
      <c r="I773" s="2">
        <f>'Moving Avg'!H773</f>
        <v>0.54620000000000002</v>
      </c>
      <c r="J773" s="5" t="str">
        <f>OBV!F773</f>
        <v>BULLISH</v>
      </c>
      <c r="K773" s="5" t="str">
        <f>OBV!G773</f>
        <v>STRONG</v>
      </c>
      <c r="L773" s="5" t="str">
        <f>OBV!H773</f>
        <v>CONFIRMED BULLISH</v>
      </c>
    </row>
    <row r="774" spans="1:12" ht="13.5" x14ac:dyDescent="0.25">
      <c r="A774" s="3">
        <f>RSI!A774</f>
        <v>43433</v>
      </c>
      <c r="B774" s="2">
        <f>RSI!B774</f>
        <v>0.89</v>
      </c>
      <c r="C774" s="2">
        <f>RSI!I774</f>
        <v>78.443848748994981</v>
      </c>
      <c r="D774" s="2">
        <f>MACD!E774</f>
        <v>-0.11103595530515509</v>
      </c>
      <c r="E774" s="2">
        <f>MACD!F774</f>
        <v>-6.0621152262023192E-2</v>
      </c>
      <c r="F774" s="2">
        <f>'Moving Avg'!D774</f>
        <v>0.87200000000000011</v>
      </c>
      <c r="G774" s="2">
        <f>'Moving Avg'!F774</f>
        <v>0.69550000000000001</v>
      </c>
      <c r="H774" s="2">
        <f>'Moving Avg'!G774</f>
        <v>0.64400000000000024</v>
      </c>
      <c r="I774" s="2">
        <f>'Moving Avg'!H774</f>
        <v>0.54869999999999997</v>
      </c>
      <c r="J774" s="5" t="str">
        <f>OBV!F774</f>
        <v>BULLISH</v>
      </c>
      <c r="K774" s="5" t="str">
        <f>OBV!G774</f>
        <v>STRONG</v>
      </c>
      <c r="L774" s="5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0.87</v>
      </c>
      <c r="C775" s="2">
        <f>RSI!I775</f>
        <v>73.772933164001174</v>
      </c>
      <c r="D775" s="2">
        <f>MACD!E775</f>
        <v>-0.11685413780252063</v>
      </c>
      <c r="E775" s="2">
        <f>MACD!F775</f>
        <v>-7.1867749370122691E-2</v>
      </c>
      <c r="F775" s="2">
        <f>'Moving Avg'!D775</f>
        <v>0.88400000000000001</v>
      </c>
      <c r="G775" s="2">
        <f>'Moving Avg'!F775</f>
        <v>0.70850000000000002</v>
      </c>
      <c r="H775" s="2">
        <f>'Moving Avg'!G775</f>
        <v>0.65020000000000011</v>
      </c>
      <c r="I775" s="2">
        <f>'Moving Avg'!H775</f>
        <v>0.55105000000000004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0.82</v>
      </c>
      <c r="C776" s="2">
        <f>RSI!I776</f>
        <v>63.580219180045944</v>
      </c>
      <c r="D776" s="2">
        <f>MACD!E776</f>
        <v>-0.11438286610897497</v>
      </c>
      <c r="E776" s="2">
        <f>MACD!F776</f>
        <v>-8.0370772717893155E-2</v>
      </c>
      <c r="F776" s="2">
        <f>'Moving Avg'!D776</f>
        <v>0.88000000000000012</v>
      </c>
      <c r="G776" s="2">
        <f>'Moving Avg'!F776</f>
        <v>0.71950000000000003</v>
      </c>
      <c r="H776" s="2">
        <f>'Moving Avg'!G776</f>
        <v>0.65540000000000009</v>
      </c>
      <c r="I776" s="2">
        <f>'Moving Avg'!H776</f>
        <v>0.55315000000000003</v>
      </c>
      <c r="J776" s="5" t="str">
        <f>OBV!F776</f>
        <v>BULLISH</v>
      </c>
      <c r="K776" s="5" t="str">
        <f>OBV!G776</f>
        <v>STRONG</v>
      </c>
      <c r="L776" s="5" t="str">
        <f>OBV!H776</f>
        <v>BULLISH DIVERGENCE</v>
      </c>
    </row>
    <row r="777" spans="1:12" ht="13.5" x14ac:dyDescent="0.25">
      <c r="A777" s="3">
        <f>RSI!A777</f>
        <v>43438</v>
      </c>
      <c r="B777" s="2">
        <f>RSI!B777</f>
        <v>0.82</v>
      </c>
      <c r="C777" s="2">
        <f>RSI!I777</f>
        <v>63.580219180045944</v>
      </c>
      <c r="D777" s="2">
        <f>MACD!E777</f>
        <v>-0.10823719323102365</v>
      </c>
      <c r="E777" s="2">
        <f>MACD!F777</f>
        <v>-8.5944056820519255E-2</v>
      </c>
      <c r="F777" s="2">
        <f>'Moving Avg'!D777</f>
        <v>0.86599999999999999</v>
      </c>
      <c r="G777" s="2">
        <f>'Moving Avg'!F777</f>
        <v>0.72950000000000004</v>
      </c>
      <c r="H777" s="2">
        <f>'Moving Avg'!G777</f>
        <v>0.66080000000000017</v>
      </c>
      <c r="I777" s="2">
        <f>'Moving Avg'!H777</f>
        <v>0.55519999999999992</v>
      </c>
      <c r="J777" s="5" t="str">
        <f>OBV!F777</f>
        <v>BEARISH</v>
      </c>
      <c r="K777" s="5" t="str">
        <f>OBV!G777</f>
        <v>WEAK</v>
      </c>
      <c r="L777" s="5" t="str">
        <f>OBV!H777</f>
        <v>CONFIRMED BEARISH</v>
      </c>
    </row>
    <row r="778" spans="1:12" ht="13.5" x14ac:dyDescent="0.25">
      <c r="A778" s="3">
        <f>RSI!A778</f>
        <v>43439</v>
      </c>
      <c r="B778" s="2">
        <f>RSI!B778</f>
        <v>0.82</v>
      </c>
      <c r="C778" s="2">
        <f>RSI!I778</f>
        <v>63.580219180045951</v>
      </c>
      <c r="D778" s="2">
        <f>MACD!E778</f>
        <v>-9.7402410284126995E-2</v>
      </c>
      <c r="E778" s="2">
        <f>MACD!F778</f>
        <v>-8.8235727513240811E-2</v>
      </c>
      <c r="F778" s="2">
        <f>'Moving Avg'!D778</f>
        <v>0.84399999999999997</v>
      </c>
      <c r="G778" s="2">
        <f>'Moving Avg'!F778</f>
        <v>0.74</v>
      </c>
      <c r="H778" s="2">
        <f>'Moving Avg'!G778</f>
        <v>0.66600000000000004</v>
      </c>
      <c r="I778" s="2">
        <f>'Moving Avg'!H778</f>
        <v>0.55714999999999992</v>
      </c>
      <c r="J778" s="5" t="str">
        <f>OBV!F778</f>
        <v>BEARISH</v>
      </c>
      <c r="K778" s="5" t="str">
        <f>OBV!G778</f>
        <v>WEAK</v>
      </c>
      <c r="L778" s="5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0.81</v>
      </c>
      <c r="C779" s="2">
        <f>RSI!I779</f>
        <v>61.459109642477941</v>
      </c>
      <c r="D779" s="2">
        <f>MACD!E779</f>
        <v>-8.3359176803975643E-2</v>
      </c>
      <c r="E779" s="2">
        <f>MACD!F779</f>
        <v>-8.7260417371387775E-2</v>
      </c>
      <c r="F779" s="2">
        <f>'Moving Avg'!D779</f>
        <v>0.82799999999999996</v>
      </c>
      <c r="G779" s="2">
        <f>'Moving Avg'!F779</f>
        <v>0.75050000000000006</v>
      </c>
      <c r="H779" s="2">
        <f>'Moving Avg'!G779</f>
        <v>0.67100000000000026</v>
      </c>
      <c r="I779" s="2">
        <f>'Moving Avg'!H779</f>
        <v>0.55894999999999984</v>
      </c>
      <c r="J779" s="5" t="str">
        <f>OBV!F779</f>
        <v>BEARISH</v>
      </c>
      <c r="K779" s="5" t="str">
        <f>OBV!G779</f>
        <v>WEAK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0.8</v>
      </c>
      <c r="C780" s="2">
        <f>RSI!I780</f>
        <v>59.327622562030342</v>
      </c>
      <c r="D780" s="2">
        <f>MACD!E780</f>
        <v>-6.4967934883014E-2</v>
      </c>
      <c r="E780" s="2">
        <f>MACD!F780</f>
        <v>-8.280192087371302E-2</v>
      </c>
      <c r="F780" s="2">
        <f>'Moving Avg'!D780</f>
        <v>0.81400000000000006</v>
      </c>
      <c r="G780" s="2">
        <f>'Moving Avg'!F780</f>
        <v>0.76100000000000012</v>
      </c>
      <c r="H780" s="2">
        <f>'Moving Avg'!G780</f>
        <v>0.67520000000000013</v>
      </c>
      <c r="I780" s="2">
        <f>'Moving Avg'!H780</f>
        <v>0.56059999999999988</v>
      </c>
      <c r="J780" s="5" t="str">
        <f>OBV!F780</f>
        <v>BEARISH</v>
      </c>
      <c r="K780" s="5" t="str">
        <f>OBV!G780</f>
        <v>WEAK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0.82</v>
      </c>
      <c r="C781" s="2">
        <f>RSI!I781</f>
        <v>62.154611366914132</v>
      </c>
      <c r="D781" s="2">
        <f>MACD!E781</f>
        <v>-4.6570603635730623E-2</v>
      </c>
      <c r="E781" s="2">
        <f>MACD!F781</f>
        <v>-7.5555657426116543E-2</v>
      </c>
      <c r="F781" s="2">
        <f>'Moving Avg'!D781</f>
        <v>0.81400000000000006</v>
      </c>
      <c r="G781" s="2">
        <f>'Moving Avg'!F781</f>
        <v>0.77200000000000013</v>
      </c>
      <c r="H781" s="2">
        <f>'Moving Avg'!G781</f>
        <v>0.67920000000000003</v>
      </c>
      <c r="I781" s="2">
        <f>'Moving Avg'!H781</f>
        <v>0.5623999999999999</v>
      </c>
      <c r="J781" s="5" t="str">
        <f>OBV!F781</f>
        <v>BULLISH</v>
      </c>
      <c r="K781" s="5" t="str">
        <f>OBV!G781</f>
        <v>STRONG</v>
      </c>
      <c r="L781" s="5" t="str">
        <f>OBV!H781</f>
        <v>NEUTRAL</v>
      </c>
    </row>
    <row r="782" spans="1:12" ht="13.5" x14ac:dyDescent="0.25">
      <c r="A782" s="3">
        <f>RSI!A782</f>
        <v>43445</v>
      </c>
      <c r="B782" s="2">
        <f>RSI!B782</f>
        <v>0.83</v>
      </c>
      <c r="C782" s="2">
        <f>RSI!I782</f>
        <v>63.519932615092323</v>
      </c>
      <c r="D782" s="2">
        <f>MACD!E782</f>
        <v>-2.4446533813662685E-2</v>
      </c>
      <c r="E782" s="2">
        <f>MACD!F782</f>
        <v>-6.5333832703625777E-2</v>
      </c>
      <c r="F782" s="2">
        <f>'Moving Avg'!D782</f>
        <v>0.81599999999999984</v>
      </c>
      <c r="G782" s="2">
        <f>'Moving Avg'!F782</f>
        <v>0.78400000000000014</v>
      </c>
      <c r="H782" s="2">
        <f>'Moving Avg'!G782</f>
        <v>0.68279999999999996</v>
      </c>
      <c r="I782" s="2">
        <f>'Moving Avg'!H782</f>
        <v>0.56424999999999981</v>
      </c>
      <c r="J782" s="5" t="str">
        <f>OBV!F782</f>
        <v>BULLISH</v>
      </c>
      <c r="K782" s="5" t="str">
        <f>OBV!G782</f>
        <v>STRONG</v>
      </c>
      <c r="L782" s="5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0.83</v>
      </c>
      <c r="C783" s="2">
        <f>RSI!I783</f>
        <v>63.519932615092316</v>
      </c>
      <c r="D783" s="2">
        <f>MACD!E783</f>
        <v>3.3389393953031643E-6</v>
      </c>
      <c r="E783" s="2">
        <f>MACD!F783</f>
        <v>-5.2266398375021561E-2</v>
      </c>
      <c r="F783" s="2">
        <f>'Moving Avg'!D783</f>
        <v>0.81799999999999995</v>
      </c>
      <c r="G783" s="2">
        <f>'Moving Avg'!F783</f>
        <v>0.7955000000000001</v>
      </c>
      <c r="H783" s="2">
        <f>'Moving Avg'!G783</f>
        <v>0.68699999999999983</v>
      </c>
      <c r="I783" s="2">
        <f>'Moving Avg'!H783</f>
        <v>0.56619999999999981</v>
      </c>
      <c r="J783" s="5" t="str">
        <f>OBV!F783</f>
        <v>BULLISH</v>
      </c>
      <c r="K783" s="5" t="str">
        <f>OBV!G783</f>
        <v>STRONG</v>
      </c>
      <c r="L783" s="5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0.83</v>
      </c>
      <c r="C784" s="2">
        <f>RSI!I784</f>
        <v>63.519932615092316</v>
      </c>
      <c r="D784" s="2">
        <f>MACD!E784</f>
        <v>1.4144939085644181E-2</v>
      </c>
      <c r="E784" s="2">
        <f>MACD!F784</f>
        <v>-3.8984130882888414E-2</v>
      </c>
      <c r="F784" s="2">
        <f>'Moving Avg'!D784</f>
        <v>0.82200000000000006</v>
      </c>
      <c r="G784" s="2">
        <f>'Moving Avg'!F784</f>
        <v>0.80649999999999999</v>
      </c>
      <c r="H784" s="2">
        <f>'Moving Avg'!G784</f>
        <v>0.69119999999999993</v>
      </c>
      <c r="I784" s="2">
        <f>'Moving Avg'!H784</f>
        <v>0.56824999999999992</v>
      </c>
      <c r="J784" s="5" t="str">
        <f>OBV!F784</f>
        <v>BULLISH</v>
      </c>
      <c r="K784" s="5" t="str">
        <f>OBV!G784</f>
        <v>STRONG</v>
      </c>
      <c r="L784" s="5" t="str">
        <f>OBV!H784</f>
        <v>CONFIRMED BULLISH</v>
      </c>
    </row>
    <row r="785" spans="1:12" ht="13.5" x14ac:dyDescent="0.25">
      <c r="A785" s="3">
        <f>RSI!A785</f>
        <v>43448</v>
      </c>
      <c r="B785" s="2">
        <f>RSI!B785</f>
        <v>0.82</v>
      </c>
      <c r="C785" s="2">
        <f>RSI!I785</f>
        <v>60.781226754729559</v>
      </c>
      <c r="D785" s="2">
        <f>MACD!E785</f>
        <v>2.3410922800390144E-2</v>
      </c>
      <c r="E785" s="2">
        <f>MACD!F785</f>
        <v>-2.6505120146232703E-2</v>
      </c>
      <c r="F785" s="2">
        <f>'Moving Avg'!D785</f>
        <v>0.82599999999999996</v>
      </c>
      <c r="G785" s="2">
        <f>'Moving Avg'!F785</f>
        <v>0.81550000000000011</v>
      </c>
      <c r="H785" s="2">
        <f>'Moving Avg'!G785</f>
        <v>0.69539999999999991</v>
      </c>
      <c r="I785" s="2">
        <f>'Moving Avg'!H785</f>
        <v>0.57024999999999981</v>
      </c>
      <c r="J785" s="5" t="str">
        <f>OBV!F785</f>
        <v>BULLISH</v>
      </c>
      <c r="K785" s="5" t="str">
        <f>OBV!G785</f>
        <v>STRONG</v>
      </c>
      <c r="L785" s="5" t="str">
        <f>OBV!H785</f>
        <v>CONFIRMED BULLISH</v>
      </c>
    </row>
    <row r="786" spans="1:12" ht="13.5" x14ac:dyDescent="0.25">
      <c r="A786" s="3">
        <f>RSI!A786</f>
        <v>43451</v>
      </c>
      <c r="B786" s="2">
        <f>RSI!B786</f>
        <v>0.82</v>
      </c>
      <c r="C786" s="2">
        <f>RSI!I786</f>
        <v>60.781226754729552</v>
      </c>
      <c r="D786" s="2">
        <f>MACD!E786</f>
        <v>2.3281298385443128E-2</v>
      </c>
      <c r="E786" s="2">
        <f>MACD!F786</f>
        <v>-1.6547836439897538E-2</v>
      </c>
      <c r="F786" s="2">
        <f>'Moving Avg'!D786</f>
        <v>0.82599999999999996</v>
      </c>
      <c r="G786" s="2">
        <f>'Moving Avg'!F786</f>
        <v>0.82300000000000006</v>
      </c>
      <c r="H786" s="2">
        <f>'Moving Avg'!G786</f>
        <v>0.69919999999999982</v>
      </c>
      <c r="I786" s="2">
        <f>'Moving Avg'!H786</f>
        <v>0.57219999999999982</v>
      </c>
      <c r="J786" s="5" t="str">
        <f>OBV!F786</f>
        <v>BULLISH</v>
      </c>
      <c r="K786" s="5" t="str">
        <f>OBV!G786</f>
        <v>NEUTRAL</v>
      </c>
      <c r="L786" s="5" t="str">
        <f>OBV!H786</f>
        <v>NEUTRAL</v>
      </c>
    </row>
    <row r="787" spans="1:12" ht="13.5" x14ac:dyDescent="0.25">
      <c r="A787" s="3">
        <f>RSI!A787</f>
        <v>43452</v>
      </c>
      <c r="B787" s="2">
        <f>RSI!B787</f>
        <v>0.82</v>
      </c>
      <c r="C787" s="2">
        <f>RSI!I787</f>
        <v>60.781226754729559</v>
      </c>
      <c r="D787" s="2">
        <f>MACD!E787</f>
        <v>2.2914426853670511E-2</v>
      </c>
      <c r="E787" s="2">
        <f>MACD!F787</f>
        <v>-8.6553837811839292E-3</v>
      </c>
      <c r="F787" s="2">
        <f>'Moving Avg'!D787</f>
        <v>0.82400000000000007</v>
      </c>
      <c r="G787" s="2">
        <f>'Moving Avg'!F787</f>
        <v>0.82900000000000007</v>
      </c>
      <c r="H787" s="2">
        <f>'Moving Avg'!G787</f>
        <v>0.70319999999999994</v>
      </c>
      <c r="I787" s="2">
        <f>'Moving Avg'!H787</f>
        <v>0.57409999999999983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0.81</v>
      </c>
      <c r="C788" s="2">
        <f>RSI!I788</f>
        <v>57.675380992911592</v>
      </c>
      <c r="D788" s="2">
        <f>MACD!E788</f>
        <v>2.3106599564063357E-2</v>
      </c>
      <c r="E788" s="2">
        <f>MACD!F788</f>
        <v>-2.3029871121344721E-3</v>
      </c>
      <c r="F788" s="2">
        <f>'Moving Avg'!D788</f>
        <v>0.82</v>
      </c>
      <c r="G788" s="2">
        <f>'Moving Avg'!F788</f>
        <v>0.83250000000000013</v>
      </c>
      <c r="H788" s="2">
        <f>'Moving Avg'!G788</f>
        <v>0.70719999999999983</v>
      </c>
      <c r="I788" s="2">
        <f>'Moving Avg'!H788</f>
        <v>0.57594999999999985</v>
      </c>
      <c r="J788" s="5" t="str">
        <f>OBV!F788</f>
        <v>BEARISH</v>
      </c>
      <c r="K788" s="5" t="str">
        <f>OBV!G788</f>
        <v>WEAK</v>
      </c>
      <c r="L788" s="5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0.81</v>
      </c>
      <c r="C789" s="2">
        <f>RSI!I789</f>
        <v>57.675380992911592</v>
      </c>
      <c r="D789" s="2">
        <f>MACD!E789</f>
        <v>2.1569337732444405E-2</v>
      </c>
      <c r="E789" s="2">
        <f>MACD!F789</f>
        <v>2.4714778567813032E-3</v>
      </c>
      <c r="F789" s="2">
        <f>'Moving Avg'!D789</f>
        <v>0.81600000000000006</v>
      </c>
      <c r="G789" s="2">
        <f>'Moving Avg'!F789</f>
        <v>0.83450000000000024</v>
      </c>
      <c r="H789" s="2">
        <f>'Moving Avg'!G789</f>
        <v>0.71079999999999988</v>
      </c>
      <c r="I789" s="2">
        <f>'Moving Avg'!H789</f>
        <v>0.57779999999999987</v>
      </c>
      <c r="J789" s="5" t="str">
        <f>OBV!F789</f>
        <v>BEARISH</v>
      </c>
      <c r="K789" s="5" t="str">
        <f>OBV!G789</f>
        <v>WEAK</v>
      </c>
      <c r="L789" s="5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0.83</v>
      </c>
      <c r="C790" s="2">
        <f>RSI!I790</f>
        <v>62.160326458779835</v>
      </c>
      <c r="D790" s="2">
        <f>MACD!E790</f>
        <v>1.7099182875962904E-2</v>
      </c>
      <c r="E790" s="2">
        <f>MACD!F790</f>
        <v>5.397018860617624E-3</v>
      </c>
      <c r="F790" s="2">
        <f>'Moving Avg'!D790</f>
        <v>0.81799999999999995</v>
      </c>
      <c r="G790" s="2">
        <f>'Moving Avg'!F790</f>
        <v>0.83550000000000024</v>
      </c>
      <c r="H790" s="2">
        <f>'Moving Avg'!G790</f>
        <v>0.71459999999999979</v>
      </c>
      <c r="I790" s="2">
        <f>'Moving Avg'!H790</f>
        <v>0.57969999999999988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</row>
    <row r="791" spans="1:12" ht="13.5" x14ac:dyDescent="0.25">
      <c r="A791" s="3">
        <f>RSI!A791</f>
        <v>43458</v>
      </c>
      <c r="B791" s="2">
        <f>RSI!B791</f>
        <v>0.8</v>
      </c>
      <c r="C791" s="2">
        <f>RSI!I791</f>
        <v>53.07518724184775</v>
      </c>
      <c r="D791" s="2">
        <f>MACD!E791</f>
        <v>1.8359327271871062E-2</v>
      </c>
      <c r="E791" s="2">
        <f>MACD!F791</f>
        <v>7.989480542868313E-3</v>
      </c>
      <c r="F791" s="2">
        <f>'Moving Avg'!D791</f>
        <v>0.81400000000000006</v>
      </c>
      <c r="G791" s="2">
        <f>'Moving Avg'!F791</f>
        <v>0.83350000000000013</v>
      </c>
      <c r="H791" s="2">
        <f>'Moving Avg'!G791</f>
        <v>0.71779999999999977</v>
      </c>
      <c r="I791" s="2">
        <f>'Moving Avg'!H791</f>
        <v>0.5814499999999998</v>
      </c>
      <c r="J791" s="5" t="str">
        <f>OBV!F791</f>
        <v>BEARISH</v>
      </c>
      <c r="K791" s="5" t="str">
        <f>OBV!G791</f>
        <v>NEUTRAL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0.8</v>
      </c>
      <c r="C792" s="2">
        <f>RSI!I792</f>
        <v>53.07518724184775</v>
      </c>
      <c r="D792" s="2">
        <f>MACD!E792</f>
        <v>2.0903778553316155E-2</v>
      </c>
      <c r="E792" s="2">
        <f>MACD!F792</f>
        <v>1.0572340144957882E-2</v>
      </c>
      <c r="F792" s="2">
        <f>'Moving Avg'!D792</f>
        <v>0.80999999999999994</v>
      </c>
      <c r="G792" s="2">
        <f>'Moving Avg'!F792</f>
        <v>0.82900000000000007</v>
      </c>
      <c r="H792" s="2">
        <f>'Moving Avg'!G792</f>
        <v>0.72099999999999975</v>
      </c>
      <c r="I792" s="2">
        <f>'Moving Avg'!H792</f>
        <v>0.58319999999999983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0.79</v>
      </c>
      <c r="C793" s="2">
        <f>RSI!I793</f>
        <v>50.236696481548414</v>
      </c>
      <c r="D793" s="2">
        <f>MACD!E793</f>
        <v>2.3741695898570114E-2</v>
      </c>
      <c r="E793" s="2">
        <f>MACD!F793</f>
        <v>1.320621129568033E-2</v>
      </c>
      <c r="F793" s="2">
        <f>'Moving Avg'!D793</f>
        <v>0.80600000000000005</v>
      </c>
      <c r="G793" s="2">
        <f>'Moving Avg'!F793</f>
        <v>0.82200000000000006</v>
      </c>
      <c r="H793" s="2">
        <f>'Moving Avg'!G793</f>
        <v>0.72399999999999975</v>
      </c>
      <c r="I793" s="2">
        <f>'Moving Avg'!H793</f>
        <v>0.58489999999999975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0.79</v>
      </c>
      <c r="C794" s="2">
        <f>RSI!I794</f>
        <v>50.236696481548414</v>
      </c>
      <c r="D794" s="2">
        <f>MACD!E794</f>
        <v>2.615041523290218E-2</v>
      </c>
      <c r="E794" s="2">
        <f>MACD!F794</f>
        <v>1.5795052083124702E-2</v>
      </c>
      <c r="F794" s="2">
        <f>'Moving Avg'!D794</f>
        <v>0.80199999999999994</v>
      </c>
      <c r="G794" s="2">
        <f>'Moving Avg'!F794</f>
        <v>0.81700000000000017</v>
      </c>
      <c r="H794" s="2">
        <f>'Moving Avg'!G794</f>
        <v>0.72699999999999976</v>
      </c>
      <c r="I794" s="2">
        <f>'Moving Avg'!H794</f>
        <v>0.58659999999999979</v>
      </c>
      <c r="J794" s="5" t="str">
        <f>OBV!F794</f>
        <v>BEARISH</v>
      </c>
      <c r="K794" s="5" t="str">
        <f>OBV!G794</f>
        <v>NEUTRAL</v>
      </c>
      <c r="L794" s="5" t="str">
        <f>OBV!H794</f>
        <v>CONFIRMED BEARISH</v>
      </c>
    </row>
    <row r="795" spans="1:12" ht="13.5" x14ac:dyDescent="0.25">
      <c r="A795" s="3">
        <f>RSI!A795</f>
        <v>43462</v>
      </c>
      <c r="B795" s="2">
        <f>RSI!B795</f>
        <v>0.79</v>
      </c>
      <c r="C795" s="2">
        <f>RSI!I795</f>
        <v>50.236696481548414</v>
      </c>
      <c r="D795" s="2">
        <f>MACD!E795</f>
        <v>2.6656956987915703E-2</v>
      </c>
      <c r="E795" s="2">
        <f>MACD!F795</f>
        <v>1.7967433064082904E-2</v>
      </c>
      <c r="F795" s="2">
        <f>'Moving Avg'!D795</f>
        <v>0.79400000000000004</v>
      </c>
      <c r="G795" s="2">
        <f>'Moving Avg'!F795</f>
        <v>0.81300000000000006</v>
      </c>
      <c r="H795" s="2">
        <f>'Moving Avg'!G795</f>
        <v>0.72999999999999976</v>
      </c>
      <c r="I795" s="2">
        <f>'Moving Avg'!H795</f>
        <v>0.58829999999999982</v>
      </c>
      <c r="J795" s="5" t="str">
        <f>OBV!F795</f>
        <v>BEARISH</v>
      </c>
      <c r="K795" s="5" t="str">
        <f>OBV!G795</f>
        <v>NEUTRAL</v>
      </c>
      <c r="L795" s="5" t="str">
        <f>OBV!H795</f>
        <v>CONFIRMED BEARISH</v>
      </c>
    </row>
    <row r="796" spans="1:12" ht="13.5" x14ac:dyDescent="0.25">
      <c r="A796" s="3">
        <f>RSI!A796</f>
        <v>43465</v>
      </c>
      <c r="B796" s="2">
        <f>RSI!B796</f>
        <v>0.78</v>
      </c>
      <c r="C796" s="2">
        <f>RSI!I796</f>
        <v>47.091196240362358</v>
      </c>
      <c r="D796" s="2">
        <f>MACD!E796</f>
        <v>2.7832658283291845E-2</v>
      </c>
      <c r="E796" s="2">
        <f>MACD!F796</f>
        <v>1.9940478107924695E-2</v>
      </c>
      <c r="F796" s="2">
        <f>'Moving Avg'!D796</f>
        <v>0.79</v>
      </c>
      <c r="G796" s="2">
        <f>'Moving Avg'!F796</f>
        <v>0.81100000000000017</v>
      </c>
      <c r="H796" s="2">
        <f>'Moving Avg'!G796</f>
        <v>0.73279999999999967</v>
      </c>
      <c r="I796" s="2">
        <f>'Moving Avg'!H796</f>
        <v>0.58994999999999986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</row>
    <row r="797" spans="1:12" ht="13.5" x14ac:dyDescent="0.25">
      <c r="A797" s="3">
        <f>RSI!A797</f>
        <v>43467</v>
      </c>
      <c r="B797" s="2">
        <f>RSI!B797</f>
        <v>0.76</v>
      </c>
      <c r="C797" s="2">
        <f>RSI!I797</f>
        <v>41.495157114384845</v>
      </c>
      <c r="D797" s="2">
        <f>MACD!E797</f>
        <v>3.037393242316444E-2</v>
      </c>
      <c r="E797" s="2">
        <f>MACD!F797</f>
        <v>2.2027168970972646E-2</v>
      </c>
      <c r="F797" s="2">
        <f>'Moving Avg'!D797</f>
        <v>0.78200000000000003</v>
      </c>
      <c r="G797" s="2">
        <f>'Moving Avg'!F797</f>
        <v>0.80800000000000005</v>
      </c>
      <c r="H797" s="2">
        <f>'Moving Avg'!G797</f>
        <v>0.73539999999999961</v>
      </c>
      <c r="I797" s="2">
        <f>'Moving Avg'!H797</f>
        <v>0.5914999999999998</v>
      </c>
      <c r="J797" s="5" t="str">
        <f>OBV!F797</f>
        <v>BEARISH</v>
      </c>
      <c r="K797" s="5" t="str">
        <f>OBV!G797</f>
        <v>WEAK</v>
      </c>
      <c r="L797" s="5" t="str">
        <f>OBV!H797</f>
        <v>CONFIRMED BEARISH</v>
      </c>
    </row>
    <row r="798" spans="1:12" ht="13.5" x14ac:dyDescent="0.25">
      <c r="A798" s="3">
        <f>RSI!A798</f>
        <v>43468</v>
      </c>
      <c r="B798" s="2">
        <f>RSI!B798</f>
        <v>0.74</v>
      </c>
      <c r="C798" s="2">
        <f>RSI!I798</f>
        <v>36.78729669853503</v>
      </c>
      <c r="D798" s="2">
        <f>MACD!E798</f>
        <v>3.2645598117672536E-2</v>
      </c>
      <c r="E798" s="2">
        <f>MACD!F798</f>
        <v>2.4150854800312625E-2</v>
      </c>
      <c r="F798" s="2">
        <f>'Moving Avg'!D798</f>
        <v>0.77200000000000002</v>
      </c>
      <c r="G798" s="2">
        <f>'Moving Avg'!F798</f>
        <v>0.80399999999999994</v>
      </c>
      <c r="H798" s="2">
        <f>'Moving Avg'!G798</f>
        <v>0.73759999999999981</v>
      </c>
      <c r="I798" s="2">
        <f>'Moving Avg'!H798</f>
        <v>0.59294999999999976</v>
      </c>
      <c r="J798" s="5" t="str">
        <f>OBV!F798</f>
        <v>BEARISH</v>
      </c>
      <c r="K798" s="5" t="str">
        <f>OBV!G798</f>
        <v>WEAK</v>
      </c>
      <c r="L798" s="5" t="str">
        <f>OBV!H798</f>
        <v>CONFIRMED BEARISH</v>
      </c>
    </row>
    <row r="799" spans="1:12" ht="13.5" x14ac:dyDescent="0.25">
      <c r="A799" s="3">
        <f>RSI!A799</f>
        <v>43469</v>
      </c>
      <c r="B799" s="2">
        <f>RSI!B799</f>
        <v>0.72</v>
      </c>
      <c r="C799" s="2">
        <f>RSI!I799</f>
        <v>32.781904655041927</v>
      </c>
      <c r="D799" s="2">
        <f>MACD!E799</f>
        <v>3.6332565848495979E-2</v>
      </c>
      <c r="E799" s="2">
        <f>MACD!F799</f>
        <v>2.6587197009949298E-2</v>
      </c>
      <c r="F799" s="2">
        <f>'Moving Avg'!D799</f>
        <v>0.75800000000000001</v>
      </c>
      <c r="G799" s="2">
        <f>'Moving Avg'!F799</f>
        <v>0.7995000000000001</v>
      </c>
      <c r="H799" s="2">
        <f>'Moving Avg'!G799</f>
        <v>0.7397999999999999</v>
      </c>
      <c r="I799" s="2">
        <f>'Moving Avg'!H799</f>
        <v>0.59439999999999982</v>
      </c>
      <c r="J799" s="5" t="str">
        <f>OBV!F799</f>
        <v>BEARISH</v>
      </c>
      <c r="K799" s="5" t="str">
        <f>OBV!G799</f>
        <v>WEAK</v>
      </c>
      <c r="L799" s="5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0.69</v>
      </c>
      <c r="C800" s="2">
        <f>RSI!I800</f>
        <v>27.878550254708088</v>
      </c>
      <c r="D800" s="2">
        <f>MACD!E800</f>
        <v>4.5131955770383314E-2</v>
      </c>
      <c r="E800" s="2">
        <f>MACD!F800</f>
        <v>3.0296148762036103E-2</v>
      </c>
      <c r="F800" s="2">
        <f>'Moving Avg'!D800</f>
        <v>0.73799999999999999</v>
      </c>
      <c r="G800" s="2">
        <f>'Moving Avg'!F800</f>
        <v>0.79400000000000004</v>
      </c>
      <c r="H800" s="2">
        <f>'Moving Avg'!G800</f>
        <v>0.74159999999999981</v>
      </c>
      <c r="I800" s="2">
        <f>'Moving Avg'!H800</f>
        <v>0.59564999999999979</v>
      </c>
      <c r="J800" s="5" t="str">
        <f>OBV!F800</f>
        <v>BEARISH</v>
      </c>
      <c r="K800" s="5" t="str">
        <f>OBV!G800</f>
        <v>WEAK</v>
      </c>
      <c r="L800" s="5" t="str">
        <f>OBV!H800</f>
        <v>CONFIRMED BEARISH</v>
      </c>
    </row>
    <row r="801" spans="1:12" ht="13.5" x14ac:dyDescent="0.25">
      <c r="A801" s="3">
        <f>RSI!A801</f>
        <v>43473</v>
      </c>
      <c r="B801" s="2">
        <f>RSI!B801</f>
        <v>0.69</v>
      </c>
      <c r="C801" s="2">
        <f>RSI!I801</f>
        <v>27.878550254708088</v>
      </c>
      <c r="D801" s="2">
        <f>MACD!E801</f>
        <v>4.8491797381316259E-2</v>
      </c>
      <c r="E801" s="2">
        <f>MACD!F801</f>
        <v>3.3935278485892138E-2</v>
      </c>
      <c r="F801" s="2">
        <f>'Moving Avg'!D801</f>
        <v>0.72</v>
      </c>
      <c r="G801" s="2">
        <f>'Moving Avg'!F801</f>
        <v>0.78749999999999998</v>
      </c>
      <c r="H801" s="2">
        <f>'Moving Avg'!G801</f>
        <v>0.74359999999999971</v>
      </c>
      <c r="I801" s="2">
        <f>'Moving Avg'!H801</f>
        <v>0.59694999999999976</v>
      </c>
      <c r="J801" s="5" t="str">
        <f>OBV!F801</f>
        <v>BEARISH</v>
      </c>
      <c r="K801" s="5" t="str">
        <f>OBV!G801</f>
        <v>WEAK</v>
      </c>
      <c r="L801" s="5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0.67</v>
      </c>
      <c r="C802" s="2">
        <f>RSI!I802</f>
        <v>24.988667000347007</v>
      </c>
      <c r="D802" s="2">
        <f>MACD!E802</f>
        <v>5.3306581579268819E-2</v>
      </c>
      <c r="E802" s="2">
        <f>MACD!F802</f>
        <v>3.7809539104567476E-2</v>
      </c>
      <c r="F802" s="2">
        <f>'Moving Avg'!D802</f>
        <v>0.70199999999999996</v>
      </c>
      <c r="G802" s="2">
        <f>'Moving Avg'!F802</f>
        <v>0.77949999999999986</v>
      </c>
      <c r="H802" s="2">
        <f>'Moving Avg'!G802</f>
        <v>0.74499999999999966</v>
      </c>
      <c r="I802" s="2">
        <f>'Moving Avg'!H802</f>
        <v>0.59819999999999973</v>
      </c>
      <c r="J802" s="5" t="str">
        <f>OBV!F802</f>
        <v>BEARISH</v>
      </c>
      <c r="K802" s="5" t="str">
        <f>OBV!G802</f>
        <v>WEAK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0.69</v>
      </c>
      <c r="C803" s="2">
        <f>RSI!I803</f>
        <v>32.521529281897358</v>
      </c>
      <c r="D803" s="2">
        <f>MACD!E803</f>
        <v>5.4932904451405196E-2</v>
      </c>
      <c r="E803" s="2">
        <f>MACD!F803</f>
        <v>4.1234212173935025E-2</v>
      </c>
      <c r="F803" s="2">
        <f>'Moving Avg'!D803</f>
        <v>0.69199999999999995</v>
      </c>
      <c r="G803" s="2">
        <f>'Moving Avg'!F803</f>
        <v>0.77249999999999974</v>
      </c>
      <c r="H803" s="2">
        <f>'Moving Avg'!G803</f>
        <v>0.74719999999999975</v>
      </c>
      <c r="I803" s="2">
        <f>'Moving Avg'!H803</f>
        <v>0.59954999999999969</v>
      </c>
      <c r="J803" s="5" t="str">
        <f>OBV!F803</f>
        <v>BEARISH</v>
      </c>
      <c r="K803" s="5" t="str">
        <f>OBV!G803</f>
        <v>WEAK</v>
      </c>
      <c r="L803" s="5" t="str">
        <f>OBV!H803</f>
        <v>CONFIRMED BEARISH</v>
      </c>
    </row>
    <row r="804" spans="1:12" ht="13.5" x14ac:dyDescent="0.25">
      <c r="A804" s="3">
        <f>RSI!A804</f>
        <v>43476</v>
      </c>
      <c r="B804" s="2">
        <f>RSI!B804</f>
        <v>0.73</v>
      </c>
      <c r="C804" s="2">
        <f>RSI!I804</f>
        <v>44.521326155466866</v>
      </c>
      <c r="D804" s="2">
        <f>MACD!E804</f>
        <v>5.3757711209330705E-2</v>
      </c>
      <c r="E804" s="2">
        <f>MACD!F804</f>
        <v>4.3738911981014164E-2</v>
      </c>
      <c r="F804" s="2">
        <f>'Moving Avg'!D804</f>
        <v>0.69399999999999995</v>
      </c>
      <c r="G804" s="2">
        <f>'Moving Avg'!F804</f>
        <v>0.76749999999999985</v>
      </c>
      <c r="H804" s="2">
        <f>'Moving Avg'!G804</f>
        <v>0.75019999999999964</v>
      </c>
      <c r="I804" s="2">
        <f>'Moving Avg'!H804</f>
        <v>0.60109999999999963</v>
      </c>
      <c r="J804" s="5" t="str">
        <f>OBV!F804</f>
        <v>BEARISH</v>
      </c>
      <c r="K804" s="5" t="str">
        <f>OBV!G804</f>
        <v>NEUTRAL</v>
      </c>
      <c r="L804" s="5" t="str">
        <f>OBV!H804</f>
        <v>BEARISH DIVERGENCE</v>
      </c>
    </row>
    <row r="805" spans="1:12" ht="13.5" x14ac:dyDescent="0.25">
      <c r="A805" s="3">
        <f>RSI!A805</f>
        <v>43480</v>
      </c>
      <c r="B805" s="2">
        <f>RSI!B805</f>
        <v>0.72</v>
      </c>
      <c r="C805" s="2">
        <f>RSI!I805</f>
        <v>42.487139290662</v>
      </c>
      <c r="D805" s="2">
        <f>MACD!E805</f>
        <v>5.3648853698197385E-2</v>
      </c>
      <c r="E805" s="2">
        <f>MACD!F805</f>
        <v>4.5720900324450808E-2</v>
      </c>
      <c r="F805" s="2">
        <f>'Moving Avg'!D805</f>
        <v>0.7</v>
      </c>
      <c r="G805" s="2">
        <f>'Moving Avg'!F805</f>
        <v>0.76249999999999996</v>
      </c>
      <c r="H805" s="2">
        <f>'Moving Avg'!G805</f>
        <v>0.75239999999999962</v>
      </c>
      <c r="I805" s="2">
        <f>'Moving Avg'!H805</f>
        <v>0.60259999999999958</v>
      </c>
      <c r="J805" s="5" t="str">
        <f>OBV!F805</f>
        <v>BEARISH</v>
      </c>
      <c r="K805" s="5" t="str">
        <f>OBV!G805</f>
        <v>WEAK</v>
      </c>
      <c r="L805" s="5" t="str">
        <f>OBV!H805</f>
        <v>BEARISH DIVERGENCE</v>
      </c>
    </row>
    <row r="806" spans="1:12" ht="13.5" x14ac:dyDescent="0.25">
      <c r="A806" s="3">
        <f>RSI!A806</f>
        <v>43481</v>
      </c>
      <c r="B806" s="2">
        <f>RSI!B806</f>
        <v>0.72</v>
      </c>
      <c r="C806" s="2">
        <f>RSI!I806</f>
        <v>42.487139290661993</v>
      </c>
      <c r="D806" s="2">
        <f>MACD!E806</f>
        <v>5.2211442785506601E-2</v>
      </c>
      <c r="E806" s="2">
        <f>MACD!F806</f>
        <v>4.7019008816661975E-2</v>
      </c>
      <c r="F806" s="2">
        <f>'Moving Avg'!D806</f>
        <v>0.70599999999999985</v>
      </c>
      <c r="G806" s="2">
        <f>'Moving Avg'!F806</f>
        <v>0.75750000000000006</v>
      </c>
      <c r="H806" s="2">
        <f>'Moving Avg'!G806</f>
        <v>0.75479999999999958</v>
      </c>
      <c r="I806" s="2">
        <f>'Moving Avg'!H806</f>
        <v>0.60404999999999953</v>
      </c>
      <c r="J806" s="5" t="str">
        <f>OBV!F806</f>
        <v>BEARISH</v>
      </c>
      <c r="K806" s="5" t="str">
        <f>OBV!G806</f>
        <v>WEAK</v>
      </c>
      <c r="L806" s="5" t="str">
        <f>OBV!H806</f>
        <v>BEARISH DIVERGENCE</v>
      </c>
    </row>
    <row r="807" spans="1:12" ht="13.5" x14ac:dyDescent="0.25">
      <c r="A807" s="3">
        <f>RSI!A807</f>
        <v>43482</v>
      </c>
      <c r="B807" s="2">
        <f>RSI!B807</f>
        <v>0.71</v>
      </c>
      <c r="C807" s="2">
        <f>RSI!I807</f>
        <v>40.349051889227667</v>
      </c>
      <c r="D807" s="2">
        <f>MACD!E807</f>
        <v>4.8837842295102019E-2</v>
      </c>
      <c r="E807" s="2">
        <f>MACD!F807</f>
        <v>4.7382775512349984E-2</v>
      </c>
      <c r="F807" s="2">
        <f>'Moving Avg'!D807</f>
        <v>0.71399999999999986</v>
      </c>
      <c r="G807" s="2">
        <f>'Moving Avg'!F807</f>
        <v>0.752</v>
      </c>
      <c r="H807" s="2">
        <f>'Moving Avg'!G807</f>
        <v>0.75659999999999972</v>
      </c>
      <c r="I807" s="2">
        <f>'Moving Avg'!H807</f>
        <v>0.6054499999999996</v>
      </c>
      <c r="J807" s="5" t="str">
        <f>OBV!F807</f>
        <v>BEARISH</v>
      </c>
      <c r="K807" s="5" t="str">
        <f>OBV!G807</f>
        <v>NEUTRAL</v>
      </c>
      <c r="L807" s="5" t="str">
        <f>OBV!H807</f>
        <v>BEARISH DIVERGENCE</v>
      </c>
    </row>
    <row r="808" spans="1:12" ht="13.5" x14ac:dyDescent="0.25">
      <c r="A808" s="3">
        <f>RSI!A808</f>
        <v>43483</v>
      </c>
      <c r="B808" s="2">
        <f>RSI!B808</f>
        <v>0.7</v>
      </c>
      <c r="C808" s="2">
        <f>RSI!I808</f>
        <v>38.274781501284167</v>
      </c>
      <c r="D808" s="2">
        <f>MACD!E808</f>
        <v>4.3871769634014735E-2</v>
      </c>
      <c r="E808" s="2">
        <f>MACD!F808</f>
        <v>4.6680574336682934E-2</v>
      </c>
      <c r="F808" s="2">
        <f>'Moving Avg'!D808</f>
        <v>0.71599999999999997</v>
      </c>
      <c r="G808" s="2">
        <f>'Moving Avg'!F808</f>
        <v>0.74649999999999994</v>
      </c>
      <c r="H808" s="2">
        <f>'Moving Avg'!G808</f>
        <v>0.75839999999999974</v>
      </c>
      <c r="I808" s="2">
        <f>'Moving Avg'!H808</f>
        <v>0.60679999999999967</v>
      </c>
      <c r="J808" s="5" t="str">
        <f>OBV!F808</f>
        <v>BEARISH</v>
      </c>
      <c r="K808" s="5" t="str">
        <f>OBV!G808</f>
        <v>WEAK</v>
      </c>
      <c r="L808" s="5" t="str">
        <f>OBV!H808</f>
        <v>BEARISH DIVERGENCE</v>
      </c>
    </row>
    <row r="809" spans="1:12" ht="13.5" x14ac:dyDescent="0.25">
      <c r="A809" s="3">
        <f>RSI!A809</f>
        <v>43486</v>
      </c>
      <c r="B809" s="2">
        <f>RSI!B809</f>
        <v>0.7</v>
      </c>
      <c r="C809" s="2">
        <f>RSI!I809</f>
        <v>38.274781501284153</v>
      </c>
      <c r="D809" s="2">
        <f>MACD!E809</f>
        <v>3.6859926157276623E-2</v>
      </c>
      <c r="E809" s="2">
        <f>MACD!F809</f>
        <v>4.4716444700801675E-2</v>
      </c>
      <c r="F809" s="2">
        <f>'Moving Avg'!D809</f>
        <v>0.71</v>
      </c>
      <c r="G809" s="2">
        <f>'Moving Avg'!F809</f>
        <v>0.74099999999999999</v>
      </c>
      <c r="H809" s="2">
        <f>'Moving Avg'!G809</f>
        <v>0.76039999999999996</v>
      </c>
      <c r="I809" s="2">
        <f>'Moving Avg'!H809</f>
        <v>0.60814999999999964</v>
      </c>
      <c r="J809" s="5" t="str">
        <f>OBV!F809</f>
        <v>BEARISH</v>
      </c>
      <c r="K809" s="5" t="str">
        <f>OBV!G809</f>
        <v>WEAK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0.69</v>
      </c>
      <c r="C810" s="2">
        <f>RSI!I810</f>
        <v>36.121189434615076</v>
      </c>
      <c r="D810" s="2">
        <f>MACD!E810</f>
        <v>2.7299536810461489E-2</v>
      </c>
      <c r="E810" s="2">
        <f>MACD!F810</f>
        <v>4.1233063122733643E-2</v>
      </c>
      <c r="F810" s="2">
        <f>'Moving Avg'!D810</f>
        <v>0.70399999999999996</v>
      </c>
      <c r="G810" s="2">
        <f>'Moving Avg'!F810</f>
        <v>0.73399999999999987</v>
      </c>
      <c r="H810" s="2">
        <f>'Moving Avg'!G810</f>
        <v>0.76239999999999986</v>
      </c>
      <c r="I810" s="2">
        <f>'Moving Avg'!H810</f>
        <v>0.6094499999999996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0.68</v>
      </c>
      <c r="C811" s="2">
        <f>RSI!I811</f>
        <v>34.057482837957807</v>
      </c>
      <c r="D811" s="2">
        <f>MACD!E811</f>
        <v>2.0238838184774899E-2</v>
      </c>
      <c r="E811" s="2">
        <f>MACD!F811</f>
        <v>3.7034218135141898E-2</v>
      </c>
      <c r="F811" s="2">
        <f>'Moving Avg'!D811</f>
        <v>0.69599999999999995</v>
      </c>
      <c r="G811" s="2">
        <f>'Moving Avg'!F811</f>
        <v>0.72799999999999987</v>
      </c>
      <c r="H811" s="2">
        <f>'Moving Avg'!G811</f>
        <v>0.7639999999999999</v>
      </c>
      <c r="I811" s="2">
        <f>'Moving Avg'!H811</f>
        <v>0.61069999999999969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0.69</v>
      </c>
      <c r="C812" s="2">
        <f>RSI!I812</f>
        <v>37.879606971508473</v>
      </c>
      <c r="D812" s="2">
        <f>MACD!E812</f>
        <v>1.077260606282926E-2</v>
      </c>
      <c r="E812" s="2">
        <f>MACD!F812</f>
        <v>3.1781895720679375E-2</v>
      </c>
      <c r="F812" s="2">
        <f>'Moving Avg'!D812</f>
        <v>0.69199999999999995</v>
      </c>
      <c r="G812" s="2">
        <f>'Moving Avg'!F812</f>
        <v>0.72249999999999992</v>
      </c>
      <c r="H812" s="2">
        <f>'Moving Avg'!G812</f>
        <v>0.7659999999999999</v>
      </c>
      <c r="I812" s="2">
        <f>'Moving Avg'!H812</f>
        <v>0.61199999999999966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0.68</v>
      </c>
      <c r="C813" s="2">
        <f>RSI!I813</f>
        <v>35.65407844293874</v>
      </c>
      <c r="D813" s="2">
        <f>MACD!E813</f>
        <v>6.8230212828110925E-3</v>
      </c>
      <c r="E813" s="2">
        <f>MACD!F813</f>
        <v>2.679012083310572E-2</v>
      </c>
      <c r="F813" s="2">
        <f>'Moving Avg'!D813</f>
        <v>0.68799999999999994</v>
      </c>
      <c r="G813" s="2">
        <f>'Moving Avg'!F813</f>
        <v>0.71699999999999986</v>
      </c>
      <c r="H813" s="2">
        <f>'Moving Avg'!G813</f>
        <v>0.76760000000000006</v>
      </c>
      <c r="I813" s="2">
        <f>'Moving Avg'!H813</f>
        <v>0.61324999999999963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0.69</v>
      </c>
      <c r="C814" s="2">
        <f>RSI!I814</f>
        <v>39.483110336436653</v>
      </c>
      <c r="D814" s="2">
        <f>MACD!E814</f>
        <v>9.1779275516538084E-3</v>
      </c>
      <c r="E814" s="2">
        <f>MACD!F814</f>
        <v>2.3267682176815338E-2</v>
      </c>
      <c r="F814" s="2">
        <f>'Moving Avg'!D814</f>
        <v>0.68600000000000005</v>
      </c>
      <c r="G814" s="2">
        <f>'Moving Avg'!F814</f>
        <v>0.71199999999999986</v>
      </c>
      <c r="H814" s="2">
        <f>'Moving Avg'!G814</f>
        <v>0.76919999999999999</v>
      </c>
      <c r="I814" s="2">
        <f>'Moving Avg'!H814</f>
        <v>0.61454999999999971</v>
      </c>
      <c r="J814" s="5" t="str">
        <f>OBV!F814</f>
        <v>BEARISH</v>
      </c>
      <c r="K814" s="5" t="str">
        <f>OBV!G814</f>
        <v>NEUTRAL</v>
      </c>
      <c r="L814" s="5" t="str">
        <f>OBV!H814</f>
        <v>CONFIRMED BEARISH</v>
      </c>
    </row>
    <row r="815" spans="1:12" ht="13.5" x14ac:dyDescent="0.25">
      <c r="A815" s="3">
        <f>RSI!A815</f>
        <v>43494</v>
      </c>
      <c r="B815" s="2">
        <f>RSI!B815</f>
        <v>0.69</v>
      </c>
      <c r="C815" s="2">
        <f>RSI!I815</f>
        <v>39.483110336436646</v>
      </c>
      <c r="D815" s="2">
        <f>MACD!E815</f>
        <v>9.8357267360558165E-3</v>
      </c>
      <c r="E815" s="2">
        <f>MACD!F815</f>
        <v>2.0581291088663432E-2</v>
      </c>
      <c r="F815" s="2">
        <f>'Moving Avg'!D815</f>
        <v>0.68600000000000005</v>
      </c>
      <c r="G815" s="2">
        <f>'Moving Avg'!F815</f>
        <v>0.70699999999999985</v>
      </c>
      <c r="H815" s="2">
        <f>'Moving Avg'!G815</f>
        <v>0.7702</v>
      </c>
      <c r="I815" s="2">
        <f>'Moving Avg'!H815</f>
        <v>0.61584999999999968</v>
      </c>
      <c r="J815" s="5" t="str">
        <f>OBV!F815</f>
        <v>BULLISH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43495</v>
      </c>
      <c r="B816" s="2">
        <f>RSI!B816</f>
        <v>0.73</v>
      </c>
      <c r="C816" s="2">
        <f>RSI!I816</f>
        <v>52.575054800766061</v>
      </c>
      <c r="D816" s="2">
        <f>MACD!E816</f>
        <v>7.6179257923700838E-3</v>
      </c>
      <c r="E816" s="2">
        <f>MACD!F816</f>
        <v>1.7988618029404761E-2</v>
      </c>
      <c r="F816" s="2">
        <f>'Moving Avg'!D816</f>
        <v>0.69599999999999995</v>
      </c>
      <c r="G816" s="2">
        <f>'Moving Avg'!F816</f>
        <v>0.70449999999999979</v>
      </c>
      <c r="H816" s="2">
        <f>'Moving Avg'!G816</f>
        <v>0.77139999999999986</v>
      </c>
      <c r="I816" s="2">
        <f>'Moving Avg'!H816</f>
        <v>0.61724999999999963</v>
      </c>
      <c r="J816" s="5" t="str">
        <f>OBV!F816</f>
        <v>BULLISH</v>
      </c>
      <c r="K816" s="5" t="str">
        <f>OBV!G816</f>
        <v>STRONG</v>
      </c>
      <c r="L816" s="5" t="str">
        <f>OBV!H816</f>
        <v>CONFIRMED BULLISH</v>
      </c>
    </row>
    <row r="817" spans="1:12" ht="13.5" x14ac:dyDescent="0.25">
      <c r="A817" s="3">
        <f>RSI!A817</f>
        <v>43496</v>
      </c>
      <c r="B817" s="2">
        <f>RSI!B817</f>
        <v>0.74</v>
      </c>
      <c r="C817" s="2">
        <f>RSI!I817</f>
        <v>55.185251357648561</v>
      </c>
      <c r="D817" s="2">
        <f>MACD!E817</f>
        <v>3.4003560981165082E-3</v>
      </c>
      <c r="E817" s="2">
        <f>MACD!F817</f>
        <v>1.5070965643147111E-2</v>
      </c>
      <c r="F817" s="2">
        <f>'Moving Avg'!D817</f>
        <v>0.70600000000000007</v>
      </c>
      <c r="G817" s="2">
        <f>'Moving Avg'!F817</f>
        <v>0.70349999999999979</v>
      </c>
      <c r="H817" s="2">
        <f>'Moving Avg'!G817</f>
        <v>0.77219999999999989</v>
      </c>
      <c r="I817" s="2">
        <f>'Moving Avg'!H817</f>
        <v>0.61859999999999959</v>
      </c>
      <c r="J817" s="5" t="str">
        <f>OBV!F817</f>
        <v>BULLISH</v>
      </c>
      <c r="K817" s="5" t="str">
        <f>OBV!G817</f>
        <v>STRONG</v>
      </c>
      <c r="L817" s="5" t="str">
        <f>OBV!H817</f>
        <v>CONFIRMED BULLISH</v>
      </c>
    </row>
    <row r="818" spans="1:12" ht="13.5" x14ac:dyDescent="0.25">
      <c r="A818" s="3">
        <f>RSI!A818</f>
        <v>43497</v>
      </c>
      <c r="B818" s="2">
        <f>RSI!B818</f>
        <v>0.72</v>
      </c>
      <c r="C818" s="2">
        <f>RSI!I818</f>
        <v>49.33666576920065</v>
      </c>
      <c r="D818" s="2">
        <f>MACD!E818</f>
        <v>-3.4161851815772692E-4</v>
      </c>
      <c r="E818" s="2">
        <f>MACD!F818</f>
        <v>1.1988448810886143E-2</v>
      </c>
      <c r="F818" s="2">
        <f>'Moving Avg'!D818</f>
        <v>0.71399999999999986</v>
      </c>
      <c r="G818" s="2">
        <f>'Moving Avg'!F818</f>
        <v>0.7024999999999999</v>
      </c>
      <c r="H818" s="2">
        <f>'Moving Avg'!G818</f>
        <v>0.77179999999999982</v>
      </c>
      <c r="I818" s="2">
        <f>'Moving Avg'!H818</f>
        <v>0.61974999999999958</v>
      </c>
      <c r="J818" s="5" t="str">
        <f>OBV!F818</f>
        <v>BULLISH</v>
      </c>
      <c r="K818" s="5" t="str">
        <f>OBV!G818</f>
        <v>STRONG</v>
      </c>
      <c r="L818" s="5" t="str">
        <f>OBV!H818</f>
        <v>CONFIRMED BULLISH</v>
      </c>
    </row>
    <row r="819" spans="1:12" ht="13.5" x14ac:dyDescent="0.25">
      <c r="A819" s="3">
        <f>RSI!A819</f>
        <v>43500</v>
      </c>
      <c r="B819" s="2">
        <f>RSI!B819</f>
        <v>0.7</v>
      </c>
      <c r="C819" s="2">
        <f>RSI!I819</f>
        <v>44.282550583000756</v>
      </c>
      <c r="D819" s="2">
        <f>MACD!E819</f>
        <v>-2.0159106703023788E-3</v>
      </c>
      <c r="E819" s="2">
        <f>MACD!F819</f>
        <v>9.1875769146484397E-3</v>
      </c>
      <c r="F819" s="2">
        <f>'Moving Avg'!D819</f>
        <v>0.71599999999999997</v>
      </c>
      <c r="G819" s="2">
        <f>'Moving Avg'!F819</f>
        <v>0.7014999999999999</v>
      </c>
      <c r="H819" s="2">
        <f>'Moving Avg'!G819</f>
        <v>0.77039999999999997</v>
      </c>
      <c r="I819" s="2">
        <f>'Moving Avg'!H819</f>
        <v>0.62069999999999959</v>
      </c>
      <c r="J819" s="5" t="str">
        <f>OBV!F819</f>
        <v>BULLISH</v>
      </c>
      <c r="K819" s="5" t="str">
        <f>OBV!G819</f>
        <v>NEUTRAL</v>
      </c>
      <c r="L819" s="5" t="str">
        <f>OBV!H819</f>
        <v>CONFIRMED BULLISH</v>
      </c>
    </row>
    <row r="820" spans="1:12" ht="13.5" x14ac:dyDescent="0.25">
      <c r="A820" s="3">
        <f>RSI!A820</f>
        <v>43501</v>
      </c>
      <c r="B820" s="2">
        <f>RSI!B820</f>
        <v>0.69</v>
      </c>
      <c r="C820" s="2">
        <f>RSI!I820</f>
        <v>41.967587691264271</v>
      </c>
      <c r="D820" s="2">
        <f>MACD!E820</f>
        <v>-4.1024254827198847E-3</v>
      </c>
      <c r="E820" s="2">
        <f>MACD!F820</f>
        <v>6.5295764351747752E-3</v>
      </c>
      <c r="F820" s="2">
        <f>'Moving Avg'!D820</f>
        <v>0.71599999999999997</v>
      </c>
      <c r="G820" s="2">
        <f>'Moving Avg'!F820</f>
        <v>0.7014999999999999</v>
      </c>
      <c r="H820" s="2">
        <f>'Moving Avg'!G820</f>
        <v>0.76800000000000002</v>
      </c>
      <c r="I820" s="2">
        <f>'Moving Avg'!H820</f>
        <v>0.62149999999999961</v>
      </c>
      <c r="J820" s="5" t="str">
        <f>OBV!F820</f>
        <v>BULLISH</v>
      </c>
      <c r="K820" s="5" t="str">
        <f>OBV!G820</f>
        <v>NEUTRAL</v>
      </c>
      <c r="L820" s="5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0.71</v>
      </c>
      <c r="C821" s="2">
        <f>RSI!I821</f>
        <v>47.840572790416829</v>
      </c>
      <c r="D821" s="2">
        <f>MACD!E821</f>
        <v>-8.7103510425031727E-3</v>
      </c>
      <c r="E821" s="2">
        <f>MACD!F821</f>
        <v>3.4815909396391865E-3</v>
      </c>
      <c r="F821" s="2">
        <f>'Moving Avg'!D821</f>
        <v>0.71199999999999997</v>
      </c>
      <c r="G821" s="2">
        <f>'Moving Avg'!F821</f>
        <v>0.7024999999999999</v>
      </c>
      <c r="H821" s="2">
        <f>'Moving Avg'!G821</f>
        <v>0.76540000000000008</v>
      </c>
      <c r="I821" s="2">
        <f>'Moving Avg'!H821</f>
        <v>0.62224999999999953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0.69</v>
      </c>
      <c r="C822" s="2">
        <f>RSI!I822</f>
        <v>43.139001290940165</v>
      </c>
      <c r="D822" s="2">
        <f>MACD!E822</f>
        <v>-9.543223192846173E-3</v>
      </c>
      <c r="E822" s="2">
        <f>MACD!F822</f>
        <v>8.7662811314211477E-4</v>
      </c>
      <c r="F822" s="2">
        <f>'Moving Avg'!D822</f>
        <v>0.70199999999999996</v>
      </c>
      <c r="G822" s="2">
        <f>'Moving Avg'!F822</f>
        <v>0.7034999999999999</v>
      </c>
      <c r="H822" s="2">
        <f>'Moving Avg'!G822</f>
        <v>0.76139999999999997</v>
      </c>
      <c r="I822" s="2">
        <f>'Moving Avg'!H822</f>
        <v>0.62279999999999958</v>
      </c>
      <c r="J822" s="5" t="str">
        <f>OBV!F822</f>
        <v>BEARISH</v>
      </c>
      <c r="K822" s="5" t="str">
        <f>OBV!G822</f>
        <v>WEAK</v>
      </c>
      <c r="L822" s="5" t="str">
        <f>OBV!H822</f>
        <v>CONFIRMED BEARISH</v>
      </c>
    </row>
    <row r="823" spans="1:12" ht="13.5" x14ac:dyDescent="0.25">
      <c r="A823" s="3">
        <f>RSI!A823</f>
        <v>43504</v>
      </c>
      <c r="B823" s="2">
        <f>RSI!B823</f>
        <v>0.71</v>
      </c>
      <c r="C823" s="2">
        <f>RSI!I823</f>
        <v>48.580960900415775</v>
      </c>
      <c r="D823" s="2">
        <f>MACD!E823</f>
        <v>-1.31069466930539E-2</v>
      </c>
      <c r="E823" s="2">
        <f>MACD!F823</f>
        <v>-1.9200868480970883E-3</v>
      </c>
      <c r="F823" s="2">
        <f>'Moving Avg'!D823</f>
        <v>0.7</v>
      </c>
      <c r="G823" s="2">
        <f>'Moving Avg'!F823</f>
        <v>0.70449999999999979</v>
      </c>
      <c r="H823" s="2">
        <f>'Moving Avg'!G823</f>
        <v>0.75700000000000001</v>
      </c>
      <c r="I823" s="2">
        <f>'Moving Avg'!H823</f>
        <v>0.62334999999999952</v>
      </c>
      <c r="J823" s="5" t="str">
        <f>OBV!F823</f>
        <v>BEARISH</v>
      </c>
      <c r="K823" s="5" t="str">
        <f>OBV!G823</f>
        <v>NEUTRAL</v>
      </c>
      <c r="L823" s="5" t="str">
        <f>OBV!H823</f>
        <v>CONFIRMED BEARISH</v>
      </c>
    </row>
    <row r="824" spans="1:12" ht="13.5" x14ac:dyDescent="0.25">
      <c r="A824" s="3">
        <f>RSI!A824</f>
        <v>43507</v>
      </c>
      <c r="B824" s="2">
        <f>RSI!B824</f>
        <v>0.7</v>
      </c>
      <c r="C824" s="2">
        <f>RSI!I824</f>
        <v>46.200077002731121</v>
      </c>
      <c r="D824" s="2">
        <f>MACD!E824</f>
        <v>-1.3812348903267324E-2</v>
      </c>
      <c r="E824" s="2">
        <f>MACD!F824</f>
        <v>-4.2985392591311355E-3</v>
      </c>
      <c r="F824" s="2">
        <f>'Moving Avg'!D824</f>
        <v>0.7</v>
      </c>
      <c r="G824" s="2">
        <f>'Moving Avg'!F824</f>
        <v>0.70299999999999974</v>
      </c>
      <c r="H824" s="2">
        <f>'Moving Avg'!G824</f>
        <v>0.7532000000000002</v>
      </c>
      <c r="I824" s="2">
        <f>'Moving Avg'!H824</f>
        <v>0.62374999999999958</v>
      </c>
      <c r="J824" s="5" t="str">
        <f>OBV!F824</f>
        <v>BEARISH</v>
      </c>
      <c r="K824" s="5" t="str">
        <f>OBV!G824</f>
        <v>WEAK</v>
      </c>
      <c r="L824" s="5" t="str">
        <f>OBV!H824</f>
        <v>NEUTRAL</v>
      </c>
    </row>
    <row r="825" spans="1:12" ht="13.5" x14ac:dyDescent="0.25">
      <c r="A825" s="3">
        <f>RSI!A825</f>
        <v>43508</v>
      </c>
      <c r="B825" s="2">
        <f>RSI!B825</f>
        <v>0.73</v>
      </c>
      <c r="C825" s="2">
        <f>RSI!I825</f>
        <v>53.554106643160864</v>
      </c>
      <c r="D825" s="2">
        <f>MACD!E825</f>
        <v>-1.6543791103254879E-2</v>
      </c>
      <c r="E825" s="2">
        <f>MACD!F825</f>
        <v>-6.7475896279558844E-3</v>
      </c>
      <c r="F825" s="2">
        <f>'Moving Avg'!D825</f>
        <v>0.70799999999999996</v>
      </c>
      <c r="G825" s="2">
        <f>'Moving Avg'!F825</f>
        <v>0.70349999999999979</v>
      </c>
      <c r="H825" s="2">
        <f>'Moving Avg'!G825</f>
        <v>0.75040000000000018</v>
      </c>
      <c r="I825" s="2">
        <f>'Moving Avg'!H825</f>
        <v>0.62439999999999962</v>
      </c>
      <c r="J825" s="5" t="str">
        <f>OBV!F825</f>
        <v>BEARISH</v>
      </c>
      <c r="K825" s="5" t="str">
        <f>OBV!G825</f>
        <v>NEUTRAL</v>
      </c>
      <c r="L825" s="5" t="str">
        <f>OBV!H825</f>
        <v>BEARISH DIVERGENCE</v>
      </c>
    </row>
    <row r="826" spans="1:12" ht="13.5" x14ac:dyDescent="0.25">
      <c r="A826" s="3">
        <f>RSI!A826</f>
        <v>43509</v>
      </c>
      <c r="B826" s="2">
        <f>RSI!B826</f>
        <v>0.73</v>
      </c>
      <c r="C826" s="2">
        <f>RSI!I826</f>
        <v>53.554106643160864</v>
      </c>
      <c r="D826" s="2">
        <f>MACD!E826</f>
        <v>-1.2797270990957288E-2</v>
      </c>
      <c r="E826" s="2">
        <f>MACD!F826</f>
        <v>-7.9575259005561661E-3</v>
      </c>
      <c r="F826" s="2">
        <f>'Moving Avg'!D826</f>
        <v>0.71199999999999997</v>
      </c>
      <c r="G826" s="2">
        <f>'Moving Avg'!F826</f>
        <v>0.70399999999999996</v>
      </c>
      <c r="H826" s="2">
        <f>'Moving Avg'!G826</f>
        <v>0.74860000000000004</v>
      </c>
      <c r="I826" s="2">
        <f>'Moving Avg'!H826</f>
        <v>0.62514999999999965</v>
      </c>
      <c r="J826" s="5" t="str">
        <f>OBV!F826</f>
        <v>BEARISH</v>
      </c>
      <c r="K826" s="5" t="str">
        <f>OBV!G826</f>
        <v>NEUTRAL</v>
      </c>
      <c r="L826" s="5" t="str">
        <f>OBV!H826</f>
        <v>BEARISH DIVERGENCE</v>
      </c>
    </row>
    <row r="827" spans="1:12" ht="13.5" x14ac:dyDescent="0.25">
      <c r="A827" s="3">
        <f>RSI!A827</f>
        <v>43510</v>
      </c>
      <c r="B827" s="2">
        <f>RSI!B827</f>
        <v>0.74</v>
      </c>
      <c r="C827" s="2">
        <f>RSI!I827</f>
        <v>55.885284028238715</v>
      </c>
      <c r="D827" s="2">
        <f>MACD!E827</f>
        <v>-8.9184045668955214E-3</v>
      </c>
      <c r="E827" s="2">
        <f>MACD!F827</f>
        <v>-8.1497016338240372E-3</v>
      </c>
      <c r="F827" s="2">
        <f>'Moving Avg'!D827</f>
        <v>0.72199999999999986</v>
      </c>
      <c r="G827" s="2">
        <f>'Moving Avg'!F827</f>
        <v>0.7054999999999999</v>
      </c>
      <c r="H827" s="2">
        <f>'Moving Avg'!G827</f>
        <v>0.747</v>
      </c>
      <c r="I827" s="2">
        <f>'Moving Avg'!H827</f>
        <v>0.62594999999999967</v>
      </c>
      <c r="J827" s="5" t="str">
        <f>OBV!F827</f>
        <v>BULLISH</v>
      </c>
      <c r="K827" s="5" t="str">
        <f>OBV!G827</f>
        <v>NEUTRAL</v>
      </c>
      <c r="L827" s="5" t="str">
        <f>OBV!H827</f>
        <v>CONFIRMED BULLISH</v>
      </c>
    </row>
    <row r="828" spans="1:12" ht="13.5" x14ac:dyDescent="0.25">
      <c r="A828" s="3">
        <f>RSI!A828</f>
        <v>43511</v>
      </c>
      <c r="B828" s="2">
        <f>RSI!B828</f>
        <v>0.74</v>
      </c>
      <c r="C828" s="2">
        <f>RSI!I828</f>
        <v>55.885284028238715</v>
      </c>
      <c r="D828" s="2">
        <f>MACD!E828</f>
        <v>-8.8546954931504329E-3</v>
      </c>
      <c r="E828" s="2">
        <f>MACD!F828</f>
        <v>-8.290700405689317E-3</v>
      </c>
      <c r="F828" s="2">
        <f>'Moving Avg'!D828</f>
        <v>0.72800000000000009</v>
      </c>
      <c r="G828" s="2">
        <f>'Moving Avg'!F828</f>
        <v>0.70749999999999991</v>
      </c>
      <c r="H828" s="2">
        <f>'Moving Avg'!G828</f>
        <v>0.74540000000000006</v>
      </c>
      <c r="I828" s="2">
        <f>'Moving Avg'!H828</f>
        <v>0.62689999999999957</v>
      </c>
      <c r="J828" s="5" t="str">
        <f>OBV!F828</f>
        <v>BULLISH</v>
      </c>
      <c r="K828" s="5" t="str">
        <f>OBV!G828</f>
        <v>NEUTRAL</v>
      </c>
      <c r="L828" s="5" t="str">
        <f>OBV!H828</f>
        <v>CONFIRMED BULLISH</v>
      </c>
    </row>
    <row r="829" spans="1:12" ht="13.5" x14ac:dyDescent="0.25">
      <c r="A829" s="3">
        <f>RSI!A829</f>
        <v>43514</v>
      </c>
      <c r="B829" s="2">
        <f>RSI!B829</f>
        <v>0.75</v>
      </c>
      <c r="C829" s="2">
        <f>RSI!I829</f>
        <v>58.311944446323047</v>
      </c>
      <c r="D829" s="2">
        <f>MACD!E829</f>
        <v>-1.2749456811519511E-2</v>
      </c>
      <c r="E829" s="2">
        <f>MACD!F829</f>
        <v>-9.1824516868553568E-3</v>
      </c>
      <c r="F829" s="2">
        <f>'Moving Avg'!D829</f>
        <v>0.7380000000000001</v>
      </c>
      <c r="G829" s="2">
        <f>'Moving Avg'!F829</f>
        <v>0.71</v>
      </c>
      <c r="H829" s="2">
        <f>'Moving Avg'!G829</f>
        <v>0.74420000000000019</v>
      </c>
      <c r="I829" s="2">
        <f>'Moving Avg'!H829</f>
        <v>0.62804999999999955</v>
      </c>
      <c r="J829" s="5" t="str">
        <f>OBV!F829</f>
        <v>BULLISH</v>
      </c>
      <c r="K829" s="5" t="str">
        <f>OBV!G829</f>
        <v>NEUTRAL</v>
      </c>
      <c r="L829" s="5" t="str">
        <f>OBV!H829</f>
        <v>CONFIRMED BULLISH</v>
      </c>
    </row>
    <row r="830" spans="1:12" ht="13.5" x14ac:dyDescent="0.25">
      <c r="A830" s="3">
        <f>RSI!A830</f>
        <v>43515</v>
      </c>
      <c r="B830" s="2">
        <f>RSI!B830</f>
        <v>0.79</v>
      </c>
      <c r="C830" s="2">
        <f>RSI!I830</f>
        <v>66.297903979644843</v>
      </c>
      <c r="D830" s="2">
        <f>MACD!E830</f>
        <v>-2.0726840102987865E-2</v>
      </c>
      <c r="E830" s="2">
        <f>MACD!F830</f>
        <v>-1.1491329370081859E-2</v>
      </c>
      <c r="F830" s="2">
        <f>'Moving Avg'!D830</f>
        <v>0.75</v>
      </c>
      <c r="G830" s="2">
        <f>'Moving Avg'!F830</f>
        <v>0.71500000000000008</v>
      </c>
      <c r="H830" s="2">
        <f>'Moving Avg'!G830</f>
        <v>0.74400000000000011</v>
      </c>
      <c r="I830" s="2">
        <f>'Moving Avg'!H830</f>
        <v>0.6294999999999995</v>
      </c>
      <c r="J830" s="5" t="str">
        <f>OBV!F830</f>
        <v>BULLISH</v>
      </c>
      <c r="K830" s="5" t="str">
        <f>OBV!G830</f>
        <v>STRONG</v>
      </c>
      <c r="L830" s="5" t="str">
        <f>OBV!H830</f>
        <v>CONFIRMED BULLISH</v>
      </c>
    </row>
    <row r="831" spans="1:12" ht="13.5" x14ac:dyDescent="0.25">
      <c r="A831" s="3">
        <f>RSI!A831</f>
        <v>43516</v>
      </c>
      <c r="B831" s="2">
        <f>RSI!B831</f>
        <v>0.79</v>
      </c>
      <c r="C831" s="2">
        <f>RSI!I831</f>
        <v>66.297903979644857</v>
      </c>
      <c r="D831" s="2">
        <f>MACD!E831</f>
        <v>-2.4803401484018606E-2</v>
      </c>
      <c r="E831" s="2">
        <f>MACD!F831</f>
        <v>-1.4153743792869208E-2</v>
      </c>
      <c r="F831" s="2">
        <f>'Moving Avg'!D831</f>
        <v>0.76200000000000001</v>
      </c>
      <c r="G831" s="2">
        <f>'Moving Avg'!F831</f>
        <v>0.72050000000000003</v>
      </c>
      <c r="H831" s="2">
        <f>'Moving Avg'!G831</f>
        <v>0.74340000000000006</v>
      </c>
      <c r="I831" s="2">
        <f>'Moving Avg'!H831</f>
        <v>0.63079999999999958</v>
      </c>
      <c r="J831" s="5" t="str">
        <f>OBV!F831</f>
        <v>BULLISH</v>
      </c>
      <c r="K831" s="5" t="str">
        <f>OBV!G831</f>
        <v>STRONG</v>
      </c>
      <c r="L831" s="5" t="str">
        <f>OBV!H831</f>
        <v>CONFIRMED BULLISH</v>
      </c>
    </row>
    <row r="832" spans="1:12" ht="13.5" x14ac:dyDescent="0.25">
      <c r="A832" s="3">
        <f>RSI!A832</f>
        <v>43517</v>
      </c>
      <c r="B832" s="2">
        <f>RSI!B832</f>
        <v>0.75</v>
      </c>
      <c r="C832" s="2">
        <f>RSI!I832</f>
        <v>54.246070620408197</v>
      </c>
      <c r="D832" s="2">
        <f>MACD!E832</f>
        <v>-2.8740269785578199E-2</v>
      </c>
      <c r="E832" s="2">
        <f>MACD!F832</f>
        <v>-1.7071048991411007E-2</v>
      </c>
      <c r="F832" s="2">
        <f>'Moving Avg'!D832</f>
        <v>0.76400000000000001</v>
      </c>
      <c r="G832" s="2">
        <f>'Moving Avg'!F832</f>
        <v>0.72350000000000014</v>
      </c>
      <c r="H832" s="2">
        <f>'Moving Avg'!G832</f>
        <v>0.74180000000000001</v>
      </c>
      <c r="I832" s="2">
        <f>'Moving Avg'!H832</f>
        <v>0.63194999999999957</v>
      </c>
      <c r="J832" s="5" t="str">
        <f>OBV!F832</f>
        <v>BULLISH</v>
      </c>
      <c r="K832" s="5" t="str">
        <f>OBV!G832</f>
        <v>NEUTRAL</v>
      </c>
      <c r="L832" s="5" t="str">
        <f>OBV!H832</f>
        <v>CONFIRMED BULLISH</v>
      </c>
    </row>
    <row r="833" spans="1:12" ht="13.5" x14ac:dyDescent="0.25">
      <c r="A833" s="3">
        <f>RSI!A833</f>
        <v>43518</v>
      </c>
      <c r="B833" s="2">
        <f>RSI!B833</f>
        <v>0.79</v>
      </c>
      <c r="C833" s="2">
        <f>RSI!I833</f>
        <v>61.736730525589266</v>
      </c>
      <c r="D833" s="2">
        <f>MACD!E833</f>
        <v>-3.2066986890383231E-2</v>
      </c>
      <c r="E833" s="2">
        <f>MACD!F833</f>
        <v>-2.0070236571205453E-2</v>
      </c>
      <c r="F833" s="2">
        <f>'Moving Avg'!D833</f>
        <v>0.77400000000000002</v>
      </c>
      <c r="G833" s="2">
        <f>'Moving Avg'!F833</f>
        <v>0.72899999999999987</v>
      </c>
      <c r="H833" s="2">
        <f>'Moving Avg'!G833</f>
        <v>0.74099999999999999</v>
      </c>
      <c r="I833" s="2">
        <f>'Moving Avg'!H833</f>
        <v>0.63334999999999964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</row>
    <row r="834" spans="1:12" ht="13.5" x14ac:dyDescent="0.25">
      <c r="A834" s="3">
        <f>RSI!A834</f>
        <v>43521</v>
      </c>
      <c r="B834" s="2">
        <f>RSI!B834</f>
        <v>0.83</v>
      </c>
      <c r="C834" s="2">
        <f>RSI!I834</f>
        <v>67.471774332250959</v>
      </c>
      <c r="D834" s="2">
        <f>MACD!E834</f>
        <v>-3.9721058845539448E-2</v>
      </c>
      <c r="E834" s="2">
        <f>MACD!F834</f>
        <v>-2.4000401026072253E-2</v>
      </c>
      <c r="F834" s="2">
        <f>'Moving Avg'!D834</f>
        <v>0.79</v>
      </c>
      <c r="G834" s="2">
        <f>'Moving Avg'!F834</f>
        <v>0.73599999999999999</v>
      </c>
      <c r="H834" s="2">
        <f>'Moving Avg'!G834</f>
        <v>0.74099999999999999</v>
      </c>
      <c r="I834" s="2">
        <f>'Moving Avg'!H834</f>
        <v>0.63494999999999968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0.88</v>
      </c>
      <c r="C835" s="2">
        <f>RSI!I835</f>
        <v>72.932993301107715</v>
      </c>
      <c r="D835" s="2">
        <f>MACD!E835</f>
        <v>-4.5834977797920673E-2</v>
      </c>
      <c r="E835" s="2">
        <f>MACD!F835</f>
        <v>-2.8367316380441938E-2</v>
      </c>
      <c r="F835" s="2">
        <f>'Moving Avg'!D835</f>
        <v>0.80800000000000005</v>
      </c>
      <c r="G835" s="2">
        <f>'Moving Avg'!F835</f>
        <v>0.74550000000000005</v>
      </c>
      <c r="H835" s="2">
        <f>'Moving Avg'!G835</f>
        <v>0.74219999999999997</v>
      </c>
      <c r="I835" s="2">
        <f>'Moving Avg'!H835</f>
        <v>0.63684999999999969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0.86</v>
      </c>
      <c r="C836" s="2">
        <f>RSI!I836</f>
        <v>68.014042498925789</v>
      </c>
      <c r="D836" s="2">
        <f>MACD!E836</f>
        <v>-5.0330669537844264E-2</v>
      </c>
      <c r="E836" s="2">
        <f>MACD!F836</f>
        <v>-3.2759987011922405E-2</v>
      </c>
      <c r="F836" s="2">
        <f>'Moving Avg'!D836</f>
        <v>0.82200000000000006</v>
      </c>
      <c r="G836" s="2">
        <f>'Moving Avg'!F836</f>
        <v>0.752</v>
      </c>
      <c r="H836" s="2">
        <f>'Moving Avg'!G836</f>
        <v>0.74299999999999999</v>
      </c>
      <c r="I836" s="2">
        <f>'Moving Avg'!H836</f>
        <v>0.63859999999999961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0.83</v>
      </c>
      <c r="C837" s="2">
        <f>RSI!I837</f>
        <v>61.331968412417304</v>
      </c>
      <c r="D837" s="2">
        <f>MACD!E837</f>
        <v>-5.1000163983222047E-2</v>
      </c>
      <c r="E837" s="2">
        <f>MACD!F837</f>
        <v>-3.6408022406182336E-2</v>
      </c>
      <c r="F837" s="2">
        <f>'Moving Avg'!D837</f>
        <v>0.83799999999999986</v>
      </c>
      <c r="G837" s="2">
        <f>'Moving Avg'!F837</f>
        <v>0.75650000000000006</v>
      </c>
      <c r="H837" s="2">
        <f>'Moving Avg'!G837</f>
        <v>0.74319999999999997</v>
      </c>
      <c r="I837" s="2">
        <f>'Moving Avg'!H837</f>
        <v>0.64014999999999977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0.83</v>
      </c>
      <c r="C838" s="2">
        <f>RSI!I838</f>
        <v>61.331968412417304</v>
      </c>
      <c r="D838" s="2">
        <f>MACD!E838</f>
        <v>-5.1969139244036899E-2</v>
      </c>
      <c r="E838" s="2">
        <f>MACD!F838</f>
        <v>-3.9520245773753251E-2</v>
      </c>
      <c r="F838" s="2">
        <f>'Moving Avg'!D838</f>
        <v>0.84599999999999986</v>
      </c>
      <c r="G838" s="2">
        <f>'Moving Avg'!F838</f>
        <v>0.7619999999999999</v>
      </c>
      <c r="H838" s="2">
        <f>'Moving Avg'!G838</f>
        <v>0.74359999999999982</v>
      </c>
      <c r="I838" s="2">
        <f>'Moving Avg'!H838</f>
        <v>0.64154999999999973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0.8</v>
      </c>
      <c r="C839" s="2">
        <f>RSI!I839</f>
        <v>55.058516538955537</v>
      </c>
      <c r="D839" s="2">
        <f>MACD!E839</f>
        <v>-4.9401024257563653E-2</v>
      </c>
      <c r="E839" s="2">
        <f>MACD!F839</f>
        <v>-4.1496401470515337E-2</v>
      </c>
      <c r="F839" s="2">
        <f>'Moving Avg'!D839</f>
        <v>0.84000000000000008</v>
      </c>
      <c r="G839" s="2">
        <f>'Moving Avg'!F839</f>
        <v>0.76700000000000013</v>
      </c>
      <c r="H839" s="2">
        <f>'Moving Avg'!G839</f>
        <v>0.74339999999999984</v>
      </c>
      <c r="I839" s="2">
        <f>'Moving Avg'!H839</f>
        <v>0.64269999999999983</v>
      </c>
      <c r="J839" s="5" t="str">
        <f>OBV!F839</f>
        <v>BULLISH</v>
      </c>
      <c r="K839" s="5" t="str">
        <f>OBV!G839</f>
        <v>STRONG</v>
      </c>
      <c r="L839" s="5" t="str">
        <f>OBV!H839</f>
        <v>BULLISH DIVERGENCE</v>
      </c>
    </row>
    <row r="840" spans="1:12" ht="13.5" x14ac:dyDescent="0.25">
      <c r="A840" s="3">
        <f>RSI!A840</f>
        <v>43529</v>
      </c>
      <c r="B840" s="2">
        <f>RSI!B840</f>
        <v>0.81</v>
      </c>
      <c r="C840" s="2">
        <f>RSI!I840</f>
        <v>56.650247692180024</v>
      </c>
      <c r="D840" s="2">
        <f>MACD!E840</f>
        <v>-4.1982688877761909E-2</v>
      </c>
      <c r="E840" s="2">
        <f>MACD!F840</f>
        <v>-4.1593658951964652E-2</v>
      </c>
      <c r="F840" s="2">
        <f>'Moving Avg'!D840</f>
        <v>0.82600000000000018</v>
      </c>
      <c r="G840" s="2">
        <f>'Moving Avg'!F840</f>
        <v>0.77300000000000013</v>
      </c>
      <c r="H840" s="2">
        <f>'Moving Avg'!G840</f>
        <v>0.74299999999999988</v>
      </c>
      <c r="I840" s="2">
        <f>'Moving Avg'!H840</f>
        <v>0.64384999999999959</v>
      </c>
      <c r="J840" s="5" t="str">
        <f>OBV!F840</f>
        <v>BEARISH</v>
      </c>
      <c r="K840" s="5" t="str">
        <f>OBV!G840</f>
        <v>WEAK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0.84</v>
      </c>
      <c r="C841" s="2">
        <f>RSI!I841</f>
        <v>61.101305885231994</v>
      </c>
      <c r="D841" s="2">
        <f>MACD!E841</f>
        <v>-3.8142310003241864E-2</v>
      </c>
      <c r="E841" s="2">
        <f>MACD!F841</f>
        <v>-4.0903389162220097E-2</v>
      </c>
      <c r="F841" s="2">
        <f>'Moving Avg'!D841</f>
        <v>0.82200000000000006</v>
      </c>
      <c r="G841" s="2">
        <f>'Moving Avg'!F841</f>
        <v>0.77950000000000008</v>
      </c>
      <c r="H841" s="2">
        <f>'Moving Avg'!G841</f>
        <v>0.74379999999999979</v>
      </c>
      <c r="I841" s="2">
        <f>'Moving Avg'!H841</f>
        <v>0.64519999999999966</v>
      </c>
      <c r="J841" s="5" t="str">
        <f>OBV!F841</f>
        <v>BULLISH</v>
      </c>
      <c r="K841" s="5" t="str">
        <f>OBV!G841</f>
        <v>NEUTRAL</v>
      </c>
      <c r="L841" s="5" t="str">
        <f>OBV!H841</f>
        <v>BULLISH DIVERGENCE</v>
      </c>
    </row>
    <row r="842" spans="1:12" ht="13.5" x14ac:dyDescent="0.25">
      <c r="A842" s="3">
        <f>RSI!A842</f>
        <v>43531</v>
      </c>
      <c r="B842" s="2">
        <f>RSI!B842</f>
        <v>0.83</v>
      </c>
      <c r="C842" s="2">
        <f>RSI!I842</f>
        <v>58.929250003421494</v>
      </c>
      <c r="D842" s="2">
        <f>MACD!E842</f>
        <v>-4.068170193912235E-2</v>
      </c>
      <c r="E842" s="2">
        <f>MACD!F842</f>
        <v>-4.0859051717600549E-2</v>
      </c>
      <c r="F842" s="2">
        <f>'Moving Avg'!D842</f>
        <v>0.82199999999999984</v>
      </c>
      <c r="G842" s="2">
        <f>'Moving Avg'!F842</f>
        <v>0.78649999999999998</v>
      </c>
      <c r="H842" s="2">
        <f>'Moving Avg'!G842</f>
        <v>0.74439999999999984</v>
      </c>
      <c r="I842" s="2">
        <f>'Moving Avg'!H842</f>
        <v>0.64654999999999985</v>
      </c>
      <c r="J842" s="5" t="str">
        <f>OBV!F842</f>
        <v>BULLISH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0.83</v>
      </c>
      <c r="C843" s="2">
        <f>RSI!I843</f>
        <v>58.929250003421494</v>
      </c>
      <c r="D843" s="2">
        <f>MACD!E843</f>
        <v>-3.6965479644565757E-2</v>
      </c>
      <c r="E843" s="2">
        <f>MACD!F843</f>
        <v>-4.0080337302993589E-2</v>
      </c>
      <c r="F843" s="2">
        <f>'Moving Avg'!D843</f>
        <v>0.82200000000000006</v>
      </c>
      <c r="G843" s="2">
        <f>'Moving Avg'!F843</f>
        <v>0.79250000000000009</v>
      </c>
      <c r="H843" s="2">
        <f>'Moving Avg'!G843</f>
        <v>0.74519999999999964</v>
      </c>
      <c r="I843" s="2">
        <f>'Moving Avg'!H843</f>
        <v>0.64789999999999992</v>
      </c>
      <c r="J843" s="5" t="str">
        <f>OBV!F843</f>
        <v>BULLISH</v>
      </c>
      <c r="K843" s="5" t="str">
        <f>OBV!G843</f>
        <v>NEUTRAL</v>
      </c>
      <c r="L843" s="5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0.84</v>
      </c>
      <c r="C844" s="2">
        <f>RSI!I844</f>
        <v>60.555460496898142</v>
      </c>
      <c r="D844" s="2">
        <f>MACD!E844</f>
        <v>-2.86753854862144E-2</v>
      </c>
      <c r="E844" s="2">
        <f>MACD!F844</f>
        <v>-3.7799346939637754E-2</v>
      </c>
      <c r="F844" s="2">
        <f>'Moving Avg'!D844</f>
        <v>0.83000000000000007</v>
      </c>
      <c r="G844" s="2">
        <f>'Moving Avg'!F844</f>
        <v>0.7995000000000001</v>
      </c>
      <c r="H844" s="2">
        <f>'Moving Avg'!G844</f>
        <v>0.74619999999999975</v>
      </c>
      <c r="I844" s="2">
        <f>'Moving Avg'!H844</f>
        <v>0.64934999999999987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</row>
    <row r="845" spans="1:12" ht="13.5" x14ac:dyDescent="0.25">
      <c r="A845" s="3">
        <f>RSI!A845</f>
        <v>43536</v>
      </c>
      <c r="B845" s="2">
        <f>RSI!B845</f>
        <v>0.82</v>
      </c>
      <c r="C845" s="2">
        <f>RSI!I845</f>
        <v>55.796967841000587</v>
      </c>
      <c r="D845" s="2">
        <f>MACD!E845</f>
        <v>-1.2793683390797117E-2</v>
      </c>
      <c r="E845" s="2">
        <f>MACD!F845</f>
        <v>-3.2798214229869629E-2</v>
      </c>
      <c r="F845" s="2">
        <f>'Moving Avg'!D845</f>
        <v>0.83200000000000007</v>
      </c>
      <c r="G845" s="2">
        <f>'Moving Avg'!F845</f>
        <v>0.80400000000000005</v>
      </c>
      <c r="H845" s="2">
        <f>'Moving Avg'!G845</f>
        <v>0.74679999999999991</v>
      </c>
      <c r="I845" s="2">
        <f>'Moving Avg'!H845</f>
        <v>0.65069999999999983</v>
      </c>
      <c r="J845" s="5" t="str">
        <f>OBV!F845</f>
        <v>BULLISH</v>
      </c>
      <c r="K845" s="5" t="str">
        <f>OBV!G845</f>
        <v>STRONG</v>
      </c>
      <c r="L845" s="5" t="str">
        <f>OBV!H845</f>
        <v>CONFIRMED BULLISH</v>
      </c>
    </row>
    <row r="846" spans="1:12" ht="13.5" x14ac:dyDescent="0.25">
      <c r="A846" s="3">
        <f>RSI!A846</f>
        <v>43537</v>
      </c>
      <c r="B846" s="2">
        <f>RSI!B846</f>
        <v>0.82</v>
      </c>
      <c r="C846" s="2">
        <f>RSI!I846</f>
        <v>55.796967841000594</v>
      </c>
      <c r="D846" s="2">
        <f>MACD!E846</f>
        <v>-2.5981198301049391E-3</v>
      </c>
      <c r="E846" s="2">
        <f>MACD!F846</f>
        <v>-2.6758195349916695E-2</v>
      </c>
      <c r="F846" s="2">
        <f>'Moving Avg'!D846</f>
        <v>0.82799999999999996</v>
      </c>
      <c r="G846" s="2">
        <f>'Moving Avg'!F846</f>
        <v>0.80850000000000011</v>
      </c>
      <c r="H846" s="2">
        <f>'Moving Avg'!G846</f>
        <v>0.74759999999999993</v>
      </c>
      <c r="I846" s="2">
        <f>'Moving Avg'!H846</f>
        <v>0.65214999999999979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0.81</v>
      </c>
      <c r="C847" s="2">
        <f>RSI!I847</f>
        <v>53.365245552280562</v>
      </c>
      <c r="D847" s="2">
        <f>MACD!E847</f>
        <v>2.0006621029741156E-3</v>
      </c>
      <c r="E847" s="2">
        <f>MACD!F847</f>
        <v>-2.1006423859338534E-2</v>
      </c>
      <c r="F847" s="2">
        <f>'Moving Avg'!D847</f>
        <v>0.82399999999999984</v>
      </c>
      <c r="G847" s="2">
        <f>'Moving Avg'!F847</f>
        <v>0.81200000000000006</v>
      </c>
      <c r="H847" s="2">
        <f>'Moving Avg'!G847</f>
        <v>0.74859999999999982</v>
      </c>
      <c r="I847" s="2">
        <f>'Moving Avg'!H847</f>
        <v>0.65349999999999964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0.81</v>
      </c>
      <c r="C848" s="2">
        <f>RSI!I848</f>
        <v>53.365245552280562</v>
      </c>
      <c r="D848" s="2">
        <f>MACD!E848</f>
        <v>5.8088170408227002E-3</v>
      </c>
      <c r="E848" s="2">
        <f>MACD!F848</f>
        <v>-1.5643375679306289E-2</v>
      </c>
      <c r="F848" s="2">
        <f>'Moving Avg'!D848</f>
        <v>0.82</v>
      </c>
      <c r="G848" s="2">
        <f>'Moving Avg'!F848</f>
        <v>0.81550000000000011</v>
      </c>
      <c r="H848" s="2">
        <f>'Moving Avg'!G848</f>
        <v>0.74999999999999989</v>
      </c>
      <c r="I848" s="2">
        <f>'Moving Avg'!H848</f>
        <v>0.65489999999999982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0.78</v>
      </c>
      <c r="C849" s="2">
        <f>RSI!I849</f>
        <v>46.338756507310123</v>
      </c>
      <c r="D849" s="2">
        <f>MACD!E849</f>
        <v>6.5609747039140354E-3</v>
      </c>
      <c r="E849" s="2">
        <f>MACD!F849</f>
        <v>-1.1202505602662225E-2</v>
      </c>
      <c r="F849" s="2">
        <f>'Moving Avg'!D849</f>
        <v>0.80800000000000005</v>
      </c>
      <c r="G849" s="2">
        <f>'Moving Avg'!F849</f>
        <v>0.81700000000000017</v>
      </c>
      <c r="H849" s="2">
        <f>'Moving Avg'!G849</f>
        <v>0.75119999999999987</v>
      </c>
      <c r="I849" s="2">
        <f>'Moving Avg'!H849</f>
        <v>0.65609999999999991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0.78</v>
      </c>
      <c r="C850" s="2">
        <f>RSI!I850</f>
        <v>46.338756507310123</v>
      </c>
      <c r="D850" s="2">
        <f>MACD!E850</f>
        <v>8.8418848421888407E-3</v>
      </c>
      <c r="E850" s="2">
        <f>MACD!F850</f>
        <v>-7.1936275136920136E-3</v>
      </c>
      <c r="F850" s="2">
        <f>'Moving Avg'!D850</f>
        <v>0.8</v>
      </c>
      <c r="G850" s="2">
        <f>'Moving Avg'!F850</f>
        <v>0.81650000000000011</v>
      </c>
      <c r="H850" s="2">
        <f>'Moving Avg'!G850</f>
        <v>0.75299999999999978</v>
      </c>
      <c r="I850" s="2">
        <f>'Moving Avg'!H850</f>
        <v>0.65724999999999978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0.78</v>
      </c>
      <c r="C851" s="2">
        <f>RSI!I851</f>
        <v>46.338756507310123</v>
      </c>
      <c r="D851" s="2">
        <f>MACD!E851</f>
        <v>1.5485425436652656E-2</v>
      </c>
      <c r="E851" s="2">
        <f>MACD!F851</f>
        <v>-2.6578169236230803E-3</v>
      </c>
      <c r="F851" s="2">
        <f>'Moving Avg'!D851</f>
        <v>0.79200000000000015</v>
      </c>
      <c r="G851" s="2">
        <f>'Moving Avg'!F851</f>
        <v>0.81600000000000006</v>
      </c>
      <c r="H851" s="2">
        <f>'Moving Avg'!G851</f>
        <v>0.7547999999999998</v>
      </c>
      <c r="I851" s="2">
        <f>'Moving Avg'!H851</f>
        <v>0.65839999999999976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0.79</v>
      </c>
      <c r="C852" s="2">
        <f>RSI!I852</f>
        <v>49.127421880765965</v>
      </c>
      <c r="D852" s="2">
        <f>MACD!E852</f>
        <v>1.8918564928763648E-2</v>
      </c>
      <c r="E852" s="2">
        <f>MACD!F852</f>
        <v>1.6574594468542654E-3</v>
      </c>
      <c r="F852" s="2">
        <f>'Moving Avg'!D852</f>
        <v>0.78800000000000003</v>
      </c>
      <c r="G852" s="2">
        <f>'Moving Avg'!F852</f>
        <v>0.81799999999999995</v>
      </c>
      <c r="H852" s="2">
        <f>'Moving Avg'!G852</f>
        <v>0.75719999999999965</v>
      </c>
      <c r="I852" s="2">
        <f>'Moving Avg'!H852</f>
        <v>0.65959999999999963</v>
      </c>
      <c r="J852" s="5" t="str">
        <f>OBV!F852</f>
        <v>BULLISH</v>
      </c>
      <c r="K852" s="5" t="str">
        <f>OBV!G852</f>
        <v>NEUTRAL</v>
      </c>
      <c r="L852" s="5" t="str">
        <f>OBV!H852</f>
        <v>BULLISH DIVERGENCE</v>
      </c>
    </row>
    <row r="853" spans="1:12" ht="13.5" x14ac:dyDescent="0.25">
      <c r="A853" s="3">
        <f>RSI!A853</f>
        <v>43549</v>
      </c>
      <c r="B853" s="2">
        <f>RSI!B853</f>
        <v>0.77</v>
      </c>
      <c r="C853" s="2">
        <f>RSI!I853</f>
        <v>44.182078075476298</v>
      </c>
      <c r="D853" s="2">
        <f>MACD!E853</f>
        <v>2.3330072337924501E-2</v>
      </c>
      <c r="E853" s="2">
        <f>MACD!F853</f>
        <v>5.9919820250683127E-3</v>
      </c>
      <c r="F853" s="2">
        <f>'Moving Avg'!D853</f>
        <v>0.78</v>
      </c>
      <c r="G853" s="2">
        <f>'Moving Avg'!F853</f>
        <v>0.81699999999999995</v>
      </c>
      <c r="H853" s="2">
        <f>'Moving Avg'!G853</f>
        <v>0.75879999999999981</v>
      </c>
      <c r="I853" s="2">
        <f>'Moving Avg'!H853</f>
        <v>0.66074999999999973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</row>
    <row r="854" spans="1:12" ht="13.5" x14ac:dyDescent="0.25">
      <c r="A854" s="3">
        <f>RSI!A854</f>
        <v>43550</v>
      </c>
      <c r="B854" s="2">
        <f>RSI!B854</f>
        <v>0.78</v>
      </c>
      <c r="C854" s="2">
        <f>RSI!I854</f>
        <v>47.05204188437358</v>
      </c>
      <c r="D854" s="2">
        <f>MACD!E854</f>
        <v>2.8001993272874781E-2</v>
      </c>
      <c r="E854" s="2">
        <f>MACD!F854</f>
        <v>1.0393984274629606E-2</v>
      </c>
      <c r="F854" s="2">
        <f>'Moving Avg'!D854</f>
        <v>0.78</v>
      </c>
      <c r="G854" s="2">
        <f>'Moving Avg'!F854</f>
        <v>0.8145</v>
      </c>
      <c r="H854" s="2">
        <f>'Moving Avg'!G854</f>
        <v>0.75979999999999981</v>
      </c>
      <c r="I854" s="2">
        <f>'Moving Avg'!H854</f>
        <v>0.66194999999999982</v>
      </c>
      <c r="J854" s="5" t="str">
        <f>OBV!F854</f>
        <v>BULLISH</v>
      </c>
      <c r="K854" s="5" t="str">
        <f>OBV!G854</f>
        <v>NEUTRAL</v>
      </c>
      <c r="L854" s="5" t="str">
        <f>OBV!H854</f>
        <v>NEUTRAL</v>
      </c>
    </row>
    <row r="855" spans="1:12" ht="13.5" x14ac:dyDescent="0.25">
      <c r="A855" s="3">
        <f>RSI!A855</f>
        <v>43551</v>
      </c>
      <c r="B855" s="2">
        <f>RSI!B855</f>
        <v>0.77</v>
      </c>
      <c r="C855" s="2">
        <f>RSI!I855</f>
        <v>44.583386363259791</v>
      </c>
      <c r="D855" s="2">
        <f>MACD!E855</f>
        <v>2.9690797500851573E-2</v>
      </c>
      <c r="E855" s="2">
        <f>MACD!F855</f>
        <v>1.4253346919874E-2</v>
      </c>
      <c r="F855" s="2">
        <f>'Moving Avg'!D855</f>
        <v>0.77800000000000002</v>
      </c>
      <c r="G855" s="2">
        <f>'Moving Avg'!F855</f>
        <v>0.80899999999999994</v>
      </c>
      <c r="H855" s="2">
        <f>'Moving Avg'!G855</f>
        <v>0.76079999999999981</v>
      </c>
      <c r="I855" s="2">
        <f>'Moving Avg'!H855</f>
        <v>0.66309999999999991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</row>
    <row r="856" spans="1:12" ht="13.5" x14ac:dyDescent="0.25">
      <c r="A856" s="3">
        <f>RSI!A856</f>
        <v>43552</v>
      </c>
      <c r="B856" s="2">
        <f>RSI!B856</f>
        <v>0.76</v>
      </c>
      <c r="C856" s="2">
        <f>RSI!I856</f>
        <v>42.199040373266001</v>
      </c>
      <c r="D856" s="2">
        <f>MACD!E856</f>
        <v>3.1986119360367771E-2</v>
      </c>
      <c r="E856" s="2">
        <f>MACD!F856</f>
        <v>1.7799901407972753E-2</v>
      </c>
      <c r="F856" s="2">
        <f>'Moving Avg'!D856</f>
        <v>0.77400000000000002</v>
      </c>
      <c r="G856" s="2">
        <f>'Moving Avg'!F856</f>
        <v>0.80399999999999994</v>
      </c>
      <c r="H856" s="2">
        <f>'Moving Avg'!G856</f>
        <v>0.76159999999999983</v>
      </c>
      <c r="I856" s="2">
        <f>'Moving Avg'!H856</f>
        <v>0.66424999999999979</v>
      </c>
      <c r="J856" s="5" t="str">
        <f>OBV!F856</f>
        <v>BEARISH</v>
      </c>
      <c r="K856" s="5" t="str">
        <f>OBV!G856</f>
        <v>NEUTRAL</v>
      </c>
      <c r="L856" s="5" t="str">
        <f>OBV!H856</f>
        <v>CONFIRMED BEARISH</v>
      </c>
    </row>
    <row r="857" spans="1:12" ht="13.5" x14ac:dyDescent="0.25">
      <c r="A857" s="3">
        <f>RSI!A857</f>
        <v>43553</v>
      </c>
      <c r="B857" s="2">
        <f>RSI!B857</f>
        <v>0.76</v>
      </c>
      <c r="C857" s="2">
        <f>RSI!I857</f>
        <v>42.199040373266001</v>
      </c>
      <c r="D857" s="2">
        <f>MACD!E857</f>
        <v>3.2565233417135686E-2</v>
      </c>
      <c r="E857" s="2">
        <f>MACD!F857</f>
        <v>2.0752967809805338E-2</v>
      </c>
      <c r="F857" s="2">
        <f>'Moving Avg'!D857</f>
        <v>0.76800000000000002</v>
      </c>
      <c r="G857" s="2">
        <f>'Moving Avg'!F857</f>
        <v>0.80049999999999988</v>
      </c>
      <c r="H857" s="2">
        <f>'Moving Avg'!G857</f>
        <v>0.76259999999999972</v>
      </c>
      <c r="I857" s="2">
        <f>'Moving Avg'!H857</f>
        <v>0.66544999999999987</v>
      </c>
      <c r="J857" s="5" t="str">
        <f>OBV!F857</f>
        <v>BEARISH</v>
      </c>
      <c r="K857" s="5" t="str">
        <f>OBV!G857</f>
        <v>NEUTRAL</v>
      </c>
      <c r="L857" s="5" t="str">
        <f>OBV!H857</f>
        <v>CONFIRMED BEARISH</v>
      </c>
    </row>
    <row r="858" spans="1:12" ht="13.5" x14ac:dyDescent="0.25">
      <c r="A858" s="3">
        <f>RSI!A858</f>
        <v>43556</v>
      </c>
      <c r="B858" s="2">
        <f>RSI!B858</f>
        <v>0.76</v>
      </c>
      <c r="C858" s="2">
        <f>RSI!I858</f>
        <v>42.199040373266001</v>
      </c>
      <c r="D858" s="2">
        <f>MACD!E858</f>
        <v>3.3217642055148877E-2</v>
      </c>
      <c r="E858" s="2">
        <f>MACD!F858</f>
        <v>2.3245902658874048E-2</v>
      </c>
      <c r="F858" s="2">
        <f>'Moving Avg'!D858</f>
        <v>0.76600000000000001</v>
      </c>
      <c r="G858" s="2">
        <f>'Moving Avg'!F858</f>
        <v>0.79699999999999993</v>
      </c>
      <c r="H858" s="2">
        <f>'Moving Avg'!G858</f>
        <v>0.7637999999999997</v>
      </c>
      <c r="I858" s="2">
        <f>'Moving Avg'!H858</f>
        <v>0.66659999999999997</v>
      </c>
      <c r="J858" s="5" t="str">
        <f>OBV!F858</f>
        <v>BULLISH</v>
      </c>
      <c r="K858" s="5" t="str">
        <f>OBV!G858</f>
        <v>NEUTRAL</v>
      </c>
      <c r="L858" s="5" t="str">
        <f>OBV!H858</f>
        <v>BULLISH DIVERGENCE</v>
      </c>
    </row>
    <row r="859" spans="1:12" ht="13.5" x14ac:dyDescent="0.25">
      <c r="A859" s="3">
        <f>RSI!A859</f>
        <v>43557</v>
      </c>
      <c r="B859" s="2">
        <f>RSI!B859</f>
        <v>0.74</v>
      </c>
      <c r="C859" s="2">
        <f>RSI!I859</f>
        <v>37.225952958888236</v>
      </c>
      <c r="D859" s="2">
        <f>MACD!E859</f>
        <v>3.0786137232450828E-2</v>
      </c>
      <c r="E859" s="2">
        <f>MACD!F859</f>
        <v>2.4753949573589406E-2</v>
      </c>
      <c r="F859" s="2">
        <f>'Moving Avg'!D859</f>
        <v>0.75800000000000001</v>
      </c>
      <c r="G859" s="2">
        <f>'Moving Avg'!F859</f>
        <v>0.79399999999999982</v>
      </c>
      <c r="H859" s="2">
        <f>'Moving Avg'!G859</f>
        <v>0.76459999999999984</v>
      </c>
      <c r="I859" s="2">
        <f>'Moving Avg'!H859</f>
        <v>0.66764999999999997</v>
      </c>
      <c r="J859" s="5" t="str">
        <f>OBV!F859</f>
        <v>BEARISH</v>
      </c>
      <c r="K859" s="5" t="str">
        <f>OBV!G859</f>
        <v>WEAK</v>
      </c>
      <c r="L859" s="5" t="str">
        <f>OBV!H859</f>
        <v>CONFIRMED BEARISH</v>
      </c>
    </row>
    <row r="860" spans="1:12" ht="13.5" x14ac:dyDescent="0.25">
      <c r="A860" s="3">
        <f>RSI!A860</f>
        <v>43558</v>
      </c>
      <c r="B860" s="2">
        <f>RSI!B860</f>
        <v>0.74</v>
      </c>
      <c r="C860" s="2">
        <f>RSI!I860</f>
        <v>37.225952958888236</v>
      </c>
      <c r="D860" s="2">
        <f>MACD!E860</f>
        <v>2.898611337156265E-2</v>
      </c>
      <c r="E860" s="2">
        <f>MACD!F860</f>
        <v>2.5600382333184058E-2</v>
      </c>
      <c r="F860" s="2">
        <f>'Moving Avg'!D860</f>
        <v>0.75200000000000011</v>
      </c>
      <c r="G860" s="2">
        <f>'Moving Avg'!F860</f>
        <v>0.79049999999999998</v>
      </c>
      <c r="H860" s="2">
        <f>'Moving Avg'!G860</f>
        <v>0.76559999999999984</v>
      </c>
      <c r="I860" s="2">
        <f>'Moving Avg'!H860</f>
        <v>0.66859999999999997</v>
      </c>
      <c r="J860" s="5" t="str">
        <f>OBV!F860</f>
        <v>BEARISH</v>
      </c>
      <c r="K860" s="5" t="str">
        <f>OBV!G860</f>
        <v>WEAK</v>
      </c>
      <c r="L860" s="5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0.74</v>
      </c>
      <c r="C861" s="2">
        <f>RSI!I861</f>
        <v>37.225952958888236</v>
      </c>
      <c r="D861" s="2">
        <f>MACD!E861</f>
        <v>2.7701352644410204E-2</v>
      </c>
      <c r="E861" s="2">
        <f>MACD!F861</f>
        <v>2.602057639542929E-2</v>
      </c>
      <c r="F861" s="2">
        <f>'Moving Avg'!D861</f>
        <v>0.748</v>
      </c>
      <c r="G861" s="2">
        <f>'Moving Avg'!F861</f>
        <v>0.78549999999999998</v>
      </c>
      <c r="H861" s="2">
        <f>'Moving Avg'!G861</f>
        <v>0.76679999999999993</v>
      </c>
      <c r="I861" s="2">
        <f>'Moving Avg'!H861</f>
        <v>0.66954999999999998</v>
      </c>
      <c r="J861" s="5" t="str">
        <f>OBV!F861</f>
        <v>BEARISH</v>
      </c>
      <c r="K861" s="5" t="str">
        <f>OBV!G861</f>
        <v>WEAK</v>
      </c>
      <c r="L861" s="5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0.73</v>
      </c>
      <c r="C862" s="2">
        <f>RSI!I862</f>
        <v>34.67411574185067</v>
      </c>
      <c r="D862" s="2">
        <f>MACD!E862</f>
        <v>2.9114131531747689E-2</v>
      </c>
      <c r="E862" s="2">
        <f>MACD!F862</f>
        <v>2.6639287422692972E-2</v>
      </c>
      <c r="F862" s="2">
        <f>'Moving Avg'!D862</f>
        <v>0.7420000000000001</v>
      </c>
      <c r="G862" s="2">
        <f>'Moving Avg'!F862</f>
        <v>0.78049999999999997</v>
      </c>
      <c r="H862" s="2">
        <f>'Moving Avg'!G862</f>
        <v>0.76759999999999973</v>
      </c>
      <c r="I862" s="2">
        <f>'Moving Avg'!H862</f>
        <v>0.67039999999999988</v>
      </c>
      <c r="J862" s="5" t="str">
        <f>OBV!F862</f>
        <v>BEARISH</v>
      </c>
      <c r="K862" s="5" t="str">
        <f>OBV!G862</f>
        <v>WEAK</v>
      </c>
      <c r="L862" s="5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0.72</v>
      </c>
      <c r="C863" s="2">
        <f>RSI!I863</f>
        <v>32.290344864920257</v>
      </c>
      <c r="D863" s="2">
        <f>MACD!E863</f>
        <v>2.8236802950240003E-2</v>
      </c>
      <c r="E863" s="2">
        <f>MACD!F863</f>
        <v>2.6958790528202381E-2</v>
      </c>
      <c r="F863" s="2">
        <f>'Moving Avg'!D863</f>
        <v>0.73399999999999999</v>
      </c>
      <c r="G863" s="2">
        <f>'Moving Avg'!F863</f>
        <v>0.77500000000000002</v>
      </c>
      <c r="H863" s="2">
        <f>'Moving Avg'!G863</f>
        <v>0.76839999999999975</v>
      </c>
      <c r="I863" s="2">
        <f>'Moving Avg'!H863</f>
        <v>0.67119999999999991</v>
      </c>
      <c r="J863" s="5" t="str">
        <f>OBV!F863</f>
        <v>BEARISH</v>
      </c>
      <c r="K863" s="5" t="str">
        <f>OBV!G863</f>
        <v>WEAK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0.72</v>
      </c>
      <c r="C864" s="2">
        <f>RSI!I864</f>
        <v>32.290344864920243</v>
      </c>
      <c r="D864" s="2">
        <f>MACD!E864</f>
        <v>2.9335912432531752E-2</v>
      </c>
      <c r="E864" s="2">
        <f>MACD!F864</f>
        <v>2.7434214909068257E-2</v>
      </c>
      <c r="F864" s="2">
        <f>'Moving Avg'!D864</f>
        <v>0.72999999999999987</v>
      </c>
      <c r="G864" s="2">
        <f>'Moving Avg'!F864</f>
        <v>0.76900000000000013</v>
      </c>
      <c r="H864" s="2">
        <f>'Moving Avg'!G864</f>
        <v>0.76899999999999979</v>
      </c>
      <c r="I864" s="2">
        <f>'Moving Avg'!H864</f>
        <v>0.67199999999999993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0.72</v>
      </c>
      <c r="C865" s="2">
        <f>RSI!I865</f>
        <v>32.290344864920257</v>
      </c>
      <c r="D865" s="2">
        <f>MACD!E865</f>
        <v>2.9008024848201641E-2</v>
      </c>
      <c r="E865" s="2">
        <f>MACD!F865</f>
        <v>2.7748976896894935E-2</v>
      </c>
      <c r="F865" s="2">
        <f>'Moving Avg'!D865</f>
        <v>0.72599999999999998</v>
      </c>
      <c r="G865" s="2">
        <f>'Moving Avg'!F865</f>
        <v>0.76400000000000012</v>
      </c>
      <c r="H865" s="2">
        <f>'Moving Avg'!G865</f>
        <v>0.76959999999999984</v>
      </c>
      <c r="I865" s="2">
        <f>'Moving Avg'!H865</f>
        <v>0.67284999999999995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0.72</v>
      </c>
      <c r="C866" s="2">
        <f>RSI!I866</f>
        <v>32.290344864920243</v>
      </c>
      <c r="D866" s="2">
        <f>MACD!E866</f>
        <v>2.7451896115769703E-2</v>
      </c>
      <c r="E866" s="2">
        <f>MACD!F866</f>
        <v>2.7689560740669888E-2</v>
      </c>
      <c r="F866" s="2">
        <f>'Moving Avg'!D866</f>
        <v>0.72199999999999986</v>
      </c>
      <c r="G866" s="2">
        <f>'Moving Avg'!F866</f>
        <v>0.75900000000000023</v>
      </c>
      <c r="H866" s="2">
        <f>'Moving Avg'!G866</f>
        <v>0.76939999999999997</v>
      </c>
      <c r="I866" s="2">
        <f>'Moving Avg'!H866</f>
        <v>0.67374999999999996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0.71</v>
      </c>
      <c r="C867" s="2">
        <f>RSI!I867</f>
        <v>29.557208712271773</v>
      </c>
      <c r="D867" s="2">
        <f>MACD!E867</f>
        <v>2.7116446013542128E-2</v>
      </c>
      <c r="E867" s="2">
        <f>MACD!F867</f>
        <v>2.7574937795244336E-2</v>
      </c>
      <c r="F867" s="2">
        <f>'Moving Avg'!D867</f>
        <v>0.71799999999999997</v>
      </c>
      <c r="G867" s="2">
        <f>'Moving Avg'!F867</f>
        <v>0.75400000000000023</v>
      </c>
      <c r="H867" s="2">
        <f>'Moving Avg'!G867</f>
        <v>0.76879999999999993</v>
      </c>
      <c r="I867" s="2">
        <f>'Moving Avg'!H867</f>
        <v>0.67460000000000009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0.69</v>
      </c>
      <c r="C868" s="2">
        <f>RSI!I868</f>
        <v>24.999606339469054</v>
      </c>
      <c r="D868" s="2">
        <f>MACD!E868</f>
        <v>2.8595891705374799E-2</v>
      </c>
      <c r="E868" s="2">
        <f>MACD!F868</f>
        <v>2.7779128577270433E-2</v>
      </c>
      <c r="F868" s="2">
        <f>'Moving Avg'!D868</f>
        <v>0.71199999999999997</v>
      </c>
      <c r="G868" s="2">
        <f>'Moving Avg'!F868</f>
        <v>0.74800000000000011</v>
      </c>
      <c r="H868" s="2">
        <f>'Moving Avg'!G868</f>
        <v>0.76819999999999977</v>
      </c>
      <c r="I868" s="2">
        <f>'Moving Avg'!H868</f>
        <v>0.67535000000000012</v>
      </c>
      <c r="J868" s="5" t="str">
        <f>OBV!F868</f>
        <v>BEARISH</v>
      </c>
      <c r="K868" s="5" t="str">
        <f>OBV!G868</f>
        <v>WEAK</v>
      </c>
      <c r="L868" s="5" t="str">
        <f>OBV!H868</f>
        <v>CONFIRMED BEARISH</v>
      </c>
    </row>
    <row r="869" spans="1:12" ht="13.5" x14ac:dyDescent="0.25">
      <c r="A869" s="3">
        <f>RSI!A869</f>
        <v>43572</v>
      </c>
      <c r="B869" s="2">
        <f>RSI!B869</f>
        <v>0.69</v>
      </c>
      <c r="C869" s="2">
        <f>RSI!I869</f>
        <v>24.999606339469054</v>
      </c>
      <c r="D869" s="2">
        <f>MACD!E869</f>
        <v>2.7149920190937427E-2</v>
      </c>
      <c r="E869" s="2">
        <f>MACD!F869</f>
        <v>2.7653286900003834E-2</v>
      </c>
      <c r="F869" s="2">
        <f>'Moving Avg'!D869</f>
        <v>0.70599999999999996</v>
      </c>
      <c r="G869" s="2">
        <f>'Moving Avg'!F869</f>
        <v>0.74350000000000005</v>
      </c>
      <c r="H869" s="2">
        <f>'Moving Avg'!G869</f>
        <v>0.76799999999999979</v>
      </c>
      <c r="I869" s="2">
        <f>'Moving Avg'!H869</f>
        <v>0.67615000000000014</v>
      </c>
      <c r="J869" s="5" t="str">
        <f>OBV!F869</f>
        <v>BEARISH</v>
      </c>
      <c r="K869" s="5" t="str">
        <f>OBV!G869</f>
        <v>WEAK</v>
      </c>
      <c r="L869" s="5" t="str">
        <f>OBV!H869</f>
        <v>CONFIRMED BEARISH</v>
      </c>
    </row>
    <row r="870" spans="1:12" ht="13.5" x14ac:dyDescent="0.25">
      <c r="A870" s="3">
        <f>RSI!A870</f>
        <v>43573</v>
      </c>
      <c r="B870" s="2">
        <f>RSI!B870</f>
        <v>0.67</v>
      </c>
      <c r="C870" s="2">
        <f>RSI!I870</f>
        <v>21.207119631753244</v>
      </c>
      <c r="D870" s="2">
        <f>MACD!E870</f>
        <v>2.7758917777165326E-2</v>
      </c>
      <c r="E870" s="2">
        <f>MACD!F870</f>
        <v>2.7674413075436135E-2</v>
      </c>
      <c r="F870" s="2">
        <f>'Moving Avg'!D870</f>
        <v>0.69599999999999995</v>
      </c>
      <c r="G870" s="2">
        <f>'Moving Avg'!F870</f>
        <v>0.73800000000000021</v>
      </c>
      <c r="H870" s="2">
        <f>'Moving Avg'!G870</f>
        <v>0.76759999999999995</v>
      </c>
      <c r="I870" s="2">
        <f>'Moving Avg'!H870</f>
        <v>0.67684999999999984</v>
      </c>
      <c r="J870" s="5" t="str">
        <f>OBV!F870</f>
        <v>BEARISH</v>
      </c>
      <c r="K870" s="5" t="str">
        <f>OBV!G870</f>
        <v>WEAK</v>
      </c>
      <c r="L870" s="5" t="str">
        <f>OBV!H870</f>
        <v>CONFIRMED BEARISH</v>
      </c>
    </row>
    <row r="871" spans="1:12" ht="13.5" x14ac:dyDescent="0.25">
      <c r="A871" s="3">
        <f>RSI!A871</f>
        <v>43574</v>
      </c>
      <c r="B871" s="2">
        <f>RSI!B871</f>
        <v>0.69</v>
      </c>
      <c r="C871" s="2">
        <f>RSI!I871</f>
        <v>32.271936687428649</v>
      </c>
      <c r="D871" s="2">
        <f>MACD!E871</f>
        <v>2.7235951011079784E-2</v>
      </c>
      <c r="E871" s="2">
        <f>MACD!F871</f>
        <v>2.7586720662564866E-2</v>
      </c>
      <c r="F871" s="2">
        <f>'Moving Avg'!D871</f>
        <v>0.69</v>
      </c>
      <c r="G871" s="2">
        <f>'Moving Avg'!F871</f>
        <v>0.73350000000000004</v>
      </c>
      <c r="H871" s="2">
        <f>'Moving Avg'!G871</f>
        <v>0.76719999999999988</v>
      </c>
      <c r="I871" s="2">
        <f>'Moving Avg'!H871</f>
        <v>0.67764999999999986</v>
      </c>
      <c r="J871" s="5" t="str">
        <f>OBV!F871</f>
        <v>BEARISH</v>
      </c>
      <c r="K871" s="5" t="str">
        <f>OBV!G871</f>
        <v>WEAK</v>
      </c>
      <c r="L871" s="5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0.72</v>
      </c>
      <c r="C872" s="2">
        <f>RSI!I872</f>
        <v>44.795024472737971</v>
      </c>
      <c r="D872" s="2">
        <f>MACD!E872</f>
        <v>2.3324954815302612E-2</v>
      </c>
      <c r="E872" s="2">
        <f>MACD!F872</f>
        <v>2.6734367493112414E-2</v>
      </c>
      <c r="F872" s="2">
        <f>'Moving Avg'!D872</f>
        <v>0.69199999999999995</v>
      </c>
      <c r="G872" s="2">
        <f>'Moving Avg'!F872</f>
        <v>0.7300000000000002</v>
      </c>
      <c r="H872" s="2">
        <f>'Moving Avg'!G872</f>
        <v>0.76779999999999982</v>
      </c>
      <c r="I872" s="2">
        <f>'Moving Avg'!H872</f>
        <v>0.67854999999999988</v>
      </c>
      <c r="J872" s="5" t="str">
        <f>OBV!F872</f>
        <v>BEARISH</v>
      </c>
      <c r="K872" s="5" t="str">
        <f>OBV!G872</f>
        <v>NEUTRAL</v>
      </c>
      <c r="L872" s="5" t="str">
        <f>OBV!H872</f>
        <v>BEARISH DIVERGENCE</v>
      </c>
    </row>
    <row r="873" spans="1:12" ht="13.5" x14ac:dyDescent="0.25">
      <c r="A873" s="3">
        <f>RSI!A873</f>
        <v>43578</v>
      </c>
      <c r="B873" s="2">
        <f>RSI!B873</f>
        <v>0.72</v>
      </c>
      <c r="C873" s="2">
        <f>RSI!I873</f>
        <v>44.795024472737971</v>
      </c>
      <c r="D873" s="2">
        <f>MACD!E873</f>
        <v>1.8570471131257094E-2</v>
      </c>
      <c r="E873" s="2">
        <f>MACD!F873</f>
        <v>2.510158822074135E-2</v>
      </c>
      <c r="F873" s="2">
        <f>'Moving Avg'!D873</f>
        <v>0.69799999999999984</v>
      </c>
      <c r="G873" s="2">
        <f>'Moving Avg'!F873</f>
        <v>0.72750000000000004</v>
      </c>
      <c r="H873" s="2">
        <f>'Moving Avg'!G873</f>
        <v>0.76799999999999979</v>
      </c>
      <c r="I873" s="2">
        <f>'Moving Avg'!H873</f>
        <v>0.67939999999999978</v>
      </c>
      <c r="J873" s="5" t="str">
        <f>OBV!F873</f>
        <v>BULLISH</v>
      </c>
      <c r="K873" s="5" t="str">
        <f>OBV!G873</f>
        <v>NEUTRAL</v>
      </c>
      <c r="L873" s="5" t="str">
        <f>OBV!H873</f>
        <v>CONFIRMED BULLISH</v>
      </c>
    </row>
    <row r="874" spans="1:12" ht="13.5" x14ac:dyDescent="0.25">
      <c r="A874" s="3">
        <f>RSI!A874</f>
        <v>43579</v>
      </c>
      <c r="B874" s="2">
        <f>RSI!B874</f>
        <v>0.72</v>
      </c>
      <c r="C874" s="2">
        <f>RSI!I874</f>
        <v>44.795024472737971</v>
      </c>
      <c r="D874" s="2">
        <f>MACD!E874</f>
        <v>1.4633819001235615E-2</v>
      </c>
      <c r="E874" s="2">
        <f>MACD!F874</f>
        <v>2.3008034376840205E-2</v>
      </c>
      <c r="F874" s="2">
        <f>'Moving Avg'!D874</f>
        <v>0.70399999999999996</v>
      </c>
      <c r="G874" s="2">
        <f>'Moving Avg'!F874</f>
        <v>0.72450000000000003</v>
      </c>
      <c r="H874" s="2">
        <f>'Moving Avg'!G874</f>
        <v>0.76839999999999986</v>
      </c>
      <c r="I874" s="2">
        <f>'Moving Avg'!H874</f>
        <v>0.68019999999999992</v>
      </c>
      <c r="J874" s="5" t="str">
        <f>OBV!F874</f>
        <v>BULLISH</v>
      </c>
      <c r="K874" s="5" t="str">
        <f>OBV!G874</f>
        <v>NEUTRAL</v>
      </c>
      <c r="L874" s="5" t="str">
        <f>OBV!H874</f>
        <v>CONFIRMED BULLISH</v>
      </c>
    </row>
    <row r="875" spans="1:12" ht="13.5" x14ac:dyDescent="0.25">
      <c r="A875" s="3">
        <f>RSI!A875</f>
        <v>43580</v>
      </c>
      <c r="B875" s="2">
        <f>RSI!B875</f>
        <v>0.71</v>
      </c>
      <c r="C875" s="2">
        <f>RSI!I875</f>
        <v>41.593197413529971</v>
      </c>
      <c r="D875" s="2">
        <f>MACD!E875</f>
        <v>1.2123520962030843E-2</v>
      </c>
      <c r="E875" s="2">
        <f>MACD!F875</f>
        <v>2.0831131693878333E-2</v>
      </c>
      <c r="F875" s="2">
        <f>'Moving Avg'!D875</f>
        <v>0.71199999999999997</v>
      </c>
      <c r="G875" s="2">
        <f>'Moving Avg'!F875</f>
        <v>0.72150000000000003</v>
      </c>
      <c r="H875" s="2">
        <f>'Moving Avg'!G875</f>
        <v>0.76799999999999979</v>
      </c>
      <c r="I875" s="2">
        <f>'Moving Avg'!H875</f>
        <v>0.68100000000000005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</row>
    <row r="876" spans="1:12" ht="13.5" x14ac:dyDescent="0.25">
      <c r="A876" s="3">
        <f>RSI!A876</f>
        <v>43581</v>
      </c>
      <c r="B876" s="2">
        <f>RSI!B876</f>
        <v>0.7</v>
      </c>
      <c r="C876" s="2">
        <f>RSI!I876</f>
        <v>38.620373121707964</v>
      </c>
      <c r="D876" s="2">
        <f>MACD!E876</f>
        <v>1.0873304310664911E-2</v>
      </c>
      <c r="E876" s="2">
        <f>MACD!F876</f>
        <v>1.8839566217235648E-2</v>
      </c>
      <c r="F876" s="2">
        <f>'Moving Avg'!D876</f>
        <v>0.71400000000000008</v>
      </c>
      <c r="G876" s="2">
        <f>'Moving Avg'!F876</f>
        <v>0.71849999999999992</v>
      </c>
      <c r="H876" s="2">
        <f>'Moving Avg'!G876</f>
        <v>0.76739999999999986</v>
      </c>
      <c r="I876" s="2">
        <f>'Moving Avg'!H876</f>
        <v>0.68179999999999996</v>
      </c>
      <c r="J876" s="5" t="str">
        <f>OBV!F876</f>
        <v>BULLISH</v>
      </c>
      <c r="K876" s="5" t="str">
        <f>OBV!G876</f>
        <v>NEUTRAL</v>
      </c>
      <c r="L876" s="5" t="str">
        <f>OBV!H876</f>
        <v>CONFIRMED BULLISH</v>
      </c>
    </row>
    <row r="877" spans="1:12" ht="13.5" x14ac:dyDescent="0.25">
      <c r="A877" s="3">
        <f>RSI!A877</f>
        <v>43584</v>
      </c>
      <c r="B877" s="2">
        <f>RSI!B877</f>
        <v>0.69</v>
      </c>
      <c r="C877" s="2">
        <f>RSI!I877</f>
        <v>35.86015277726591</v>
      </c>
      <c r="D877" s="2">
        <f>MACD!E877</f>
        <v>9.2000769705843366E-3</v>
      </c>
      <c r="E877" s="2">
        <f>MACD!F877</f>
        <v>1.6911668367905388E-2</v>
      </c>
      <c r="F877" s="2">
        <f>'Moving Avg'!D877</f>
        <v>0.70799999999999996</v>
      </c>
      <c r="G877" s="2">
        <f>'Moving Avg'!F877</f>
        <v>0.71499999999999997</v>
      </c>
      <c r="H877" s="2">
        <f>'Moving Avg'!G877</f>
        <v>0.76639999999999986</v>
      </c>
      <c r="I877" s="2">
        <f>'Moving Avg'!H877</f>
        <v>0.6825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0.67</v>
      </c>
      <c r="C878" s="2">
        <f>RSI!I878</f>
        <v>31.076362373422072</v>
      </c>
      <c r="D878" s="2">
        <f>MACD!E878</f>
        <v>6.4167783198593176E-3</v>
      </c>
      <c r="E878" s="2">
        <f>MACD!F878</f>
        <v>1.4812690358296174E-2</v>
      </c>
      <c r="F878" s="2">
        <f>'Moving Avg'!D878</f>
        <v>0.69799999999999995</v>
      </c>
      <c r="G878" s="2">
        <f>'Moving Avg'!F878</f>
        <v>0.71049999999999991</v>
      </c>
      <c r="H878" s="2">
        <f>'Moving Avg'!G878</f>
        <v>0.76500000000000001</v>
      </c>
      <c r="I878" s="2">
        <f>'Moving Avg'!H878</f>
        <v>0.68314999999999992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0.69</v>
      </c>
      <c r="C879" s="2">
        <f>RSI!I879</f>
        <v>39.734307735923025</v>
      </c>
      <c r="D879" s="2">
        <f>MACD!E879</f>
        <v>2.9094442964153755E-3</v>
      </c>
      <c r="E879" s="2">
        <f>MACD!F879</f>
        <v>1.2432041145920013E-2</v>
      </c>
      <c r="F879" s="2">
        <f>'Moving Avg'!D879</f>
        <v>0.69199999999999995</v>
      </c>
      <c r="G879" s="2">
        <f>'Moving Avg'!F879</f>
        <v>0.70799999999999996</v>
      </c>
      <c r="H879" s="2">
        <f>'Moving Avg'!G879</f>
        <v>0.76380000000000015</v>
      </c>
      <c r="I879" s="2">
        <f>'Moving Avg'!H879</f>
        <v>0.68389999999999984</v>
      </c>
      <c r="J879" s="5" t="str">
        <f>OBV!F879</f>
        <v>BULLISH</v>
      </c>
      <c r="K879" s="5" t="str">
        <f>OBV!G879</f>
        <v>NEUTRAL</v>
      </c>
      <c r="L879" s="5" t="str">
        <f>OBV!H879</f>
        <v>BULLISH DIVERGENCE</v>
      </c>
    </row>
    <row r="880" spans="1:12" ht="13.5" x14ac:dyDescent="0.25">
      <c r="A880" s="3">
        <f>RSI!A880</f>
        <v>43588</v>
      </c>
      <c r="B880" s="2">
        <f>RSI!B880</f>
        <v>0.68</v>
      </c>
      <c r="C880" s="2">
        <f>RSI!I880</f>
        <v>37.216965307300661</v>
      </c>
      <c r="D880" s="2">
        <f>MACD!E880</f>
        <v>-2.2078053720540058E-3</v>
      </c>
      <c r="E880" s="2">
        <f>MACD!F880</f>
        <v>9.5040718423252107E-3</v>
      </c>
      <c r="F880" s="2">
        <f>'Moving Avg'!D880</f>
        <v>0.68600000000000005</v>
      </c>
      <c r="G880" s="2">
        <f>'Moving Avg'!F880</f>
        <v>0.70499999999999996</v>
      </c>
      <c r="H880" s="2">
        <f>'Moving Avg'!G880</f>
        <v>0.76160000000000005</v>
      </c>
      <c r="I880" s="2">
        <f>'Moving Avg'!H880</f>
        <v>0.68464999999999987</v>
      </c>
      <c r="J880" s="5" t="str">
        <f>OBV!F880</f>
        <v>BULLISH</v>
      </c>
      <c r="K880" s="5" t="str">
        <f>OBV!G880</f>
        <v>NEUTRAL</v>
      </c>
      <c r="L880" s="5" t="str">
        <f>OBV!H880</f>
        <v>BULLISH DIVERGENCE</v>
      </c>
    </row>
    <row r="881" spans="1:12" ht="13.5" x14ac:dyDescent="0.25">
      <c r="A881" s="3">
        <f>RSI!A881</f>
        <v>43591</v>
      </c>
      <c r="B881" s="2">
        <f>RSI!B881</f>
        <v>0.67</v>
      </c>
      <c r="C881" s="2">
        <f>RSI!I881</f>
        <v>34.839914786214123</v>
      </c>
      <c r="D881" s="2">
        <f>MACD!E881</f>
        <v>-2.4881826864153744E-3</v>
      </c>
      <c r="E881" s="2">
        <f>MACD!F881</f>
        <v>7.1056209365770936E-3</v>
      </c>
      <c r="F881" s="2">
        <f>'Moving Avg'!D881</f>
        <v>0.67999999999999994</v>
      </c>
      <c r="G881" s="2">
        <f>'Moving Avg'!F881</f>
        <v>0.7014999999999999</v>
      </c>
      <c r="H881" s="2">
        <f>'Moving Avg'!G881</f>
        <v>0.75919999999999999</v>
      </c>
      <c r="I881" s="2">
        <f>'Moving Avg'!H881</f>
        <v>0.68524999999999991</v>
      </c>
      <c r="J881" s="5" t="str">
        <f>OBV!F881</f>
        <v>BULLISH</v>
      </c>
      <c r="K881" s="5" t="str">
        <f>OBV!G881</f>
        <v>NEUTRAL</v>
      </c>
      <c r="L881" s="5" t="str">
        <f>OBV!H881</f>
        <v>BULLISH DIVERGENCE</v>
      </c>
    </row>
    <row r="882" spans="1:12" ht="13.5" x14ac:dyDescent="0.25">
      <c r="A882" s="3">
        <f>RSI!A882</f>
        <v>43592</v>
      </c>
      <c r="B882" s="2">
        <f>RSI!B882</f>
        <v>0.65</v>
      </c>
      <c r="C882" s="2">
        <f>RSI!I882</f>
        <v>30.626710758902917</v>
      </c>
      <c r="D882" s="2">
        <f>MACD!E882</f>
        <v>3.6452901605825705E-3</v>
      </c>
      <c r="E882" s="2">
        <f>MACD!F882</f>
        <v>6.4135547813781897E-3</v>
      </c>
      <c r="F882" s="2">
        <f>'Moving Avg'!D882</f>
        <v>0.67199999999999993</v>
      </c>
      <c r="G882" s="2">
        <f>'Moving Avg'!F882</f>
        <v>0.6974999999999999</v>
      </c>
      <c r="H882" s="2">
        <f>'Moving Avg'!G882</f>
        <v>0.75719999999999998</v>
      </c>
      <c r="I882" s="2">
        <f>'Moving Avg'!H882</f>
        <v>0.68574999999999986</v>
      </c>
      <c r="J882" s="5" t="str">
        <f>OBV!F882</f>
        <v>BULLISH</v>
      </c>
      <c r="K882" s="5" t="str">
        <f>OBV!G882</f>
        <v>NEUTRAL</v>
      </c>
      <c r="L882" s="5" t="str">
        <f>OBV!H882</f>
        <v>BULLISH DIVERGENCE</v>
      </c>
    </row>
    <row r="883" spans="1:12" ht="13.5" x14ac:dyDescent="0.25">
      <c r="A883" s="3">
        <f>RSI!A883</f>
        <v>43593</v>
      </c>
      <c r="B883" s="2">
        <f>RSI!B883</f>
        <v>0.65</v>
      </c>
      <c r="C883" s="2">
        <f>RSI!I883</f>
        <v>30.626710758902917</v>
      </c>
      <c r="D883" s="2">
        <f>MACD!E883</f>
        <v>9.206896634320727E-3</v>
      </c>
      <c r="E883" s="2">
        <f>MACD!F883</f>
        <v>6.9722231519666975E-3</v>
      </c>
      <c r="F883" s="2">
        <f>'Moving Avg'!D883</f>
        <v>0.66799999999999993</v>
      </c>
      <c r="G883" s="2">
        <f>'Moving Avg'!F883</f>
        <v>0.69399999999999984</v>
      </c>
      <c r="H883" s="2">
        <f>'Moving Avg'!G883</f>
        <v>0.75439999999999996</v>
      </c>
      <c r="I883" s="2">
        <f>'Moving Avg'!H883</f>
        <v>0.6862499999999998</v>
      </c>
      <c r="J883" s="5" t="str">
        <f>OBV!F883</f>
        <v>BULLISH</v>
      </c>
      <c r="K883" s="5" t="str">
        <f>OBV!G883</f>
        <v>NEUTRAL</v>
      </c>
      <c r="L883" s="5" t="str">
        <f>OBV!H883</f>
        <v>BULLISH DIVERGENCE</v>
      </c>
    </row>
    <row r="884" spans="1:12" ht="13.5" x14ac:dyDescent="0.25">
      <c r="A884" s="3">
        <f>RSI!A884</f>
        <v>43594</v>
      </c>
      <c r="B884" s="2">
        <f>RSI!B884</f>
        <v>0.65</v>
      </c>
      <c r="C884" s="2">
        <f>RSI!I884</f>
        <v>30.626710758902902</v>
      </c>
      <c r="D884" s="2">
        <f>MACD!E884</f>
        <v>1.4257079522470906E-2</v>
      </c>
      <c r="E884" s="2">
        <f>MACD!F884</f>
        <v>8.4291944260675399E-3</v>
      </c>
      <c r="F884" s="2">
        <f>'Moving Avg'!D884</f>
        <v>0.65999999999999992</v>
      </c>
      <c r="G884" s="2">
        <f>'Moving Avg'!F884</f>
        <v>0.69049999999999989</v>
      </c>
      <c r="H884" s="2">
        <f>'Moving Avg'!G884</f>
        <v>0.7507999999999998</v>
      </c>
      <c r="I884" s="2">
        <f>'Moving Avg'!H884</f>
        <v>0.68680000000000008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0.64</v>
      </c>
      <c r="C885" s="2">
        <f>RSI!I885</f>
        <v>28.476200571642309</v>
      </c>
      <c r="D885" s="2">
        <f>MACD!E885</f>
        <v>1.8051301676748399E-2</v>
      </c>
      <c r="E885" s="2">
        <f>MACD!F885</f>
        <v>1.0353615876203712E-2</v>
      </c>
      <c r="F885" s="2">
        <f>'Moving Avg'!D885</f>
        <v>0.65200000000000002</v>
      </c>
      <c r="G885" s="2">
        <f>'Moving Avg'!F885</f>
        <v>0.6865</v>
      </c>
      <c r="H885" s="2">
        <f>'Moving Avg'!G885</f>
        <v>0.746</v>
      </c>
      <c r="I885" s="2">
        <f>'Moving Avg'!H885</f>
        <v>0.68724999999999992</v>
      </c>
      <c r="J885" s="5" t="str">
        <f>OBV!F885</f>
        <v>BEARISH</v>
      </c>
      <c r="K885" s="5" t="str">
        <f>OBV!G885</f>
        <v>WEAK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0.63</v>
      </c>
      <c r="C886" s="2">
        <f>RSI!I886</f>
        <v>26.474266517976559</v>
      </c>
      <c r="D886" s="2">
        <f>MACD!E886</f>
        <v>2.0818270012131102E-2</v>
      </c>
      <c r="E886" s="2">
        <f>MACD!F886</f>
        <v>1.244654670338919E-2</v>
      </c>
      <c r="F886" s="2">
        <f>'Moving Avg'!D886</f>
        <v>0.64400000000000002</v>
      </c>
      <c r="G886" s="2">
        <f>'Moving Avg'!F886</f>
        <v>0.68200000000000005</v>
      </c>
      <c r="H886" s="2">
        <f>'Moving Avg'!G886</f>
        <v>0.74140000000000006</v>
      </c>
      <c r="I886" s="2">
        <f>'Moving Avg'!H886</f>
        <v>0.68754999999999999</v>
      </c>
      <c r="J886" s="5" t="str">
        <f>OBV!F886</f>
        <v>BEARISH</v>
      </c>
      <c r="K886" s="5" t="str">
        <f>OBV!G886</f>
        <v>WEAK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0.61</v>
      </c>
      <c r="C887" s="2">
        <f>RSI!I887</f>
        <v>22.992716161752227</v>
      </c>
      <c r="D887" s="2">
        <f>MACD!E887</f>
        <v>2.3489618194984963E-2</v>
      </c>
      <c r="E887" s="2">
        <f>MACD!F887</f>
        <v>1.4655161001708345E-2</v>
      </c>
      <c r="F887" s="2">
        <f>'Moving Avg'!D887</f>
        <v>0.6359999999999999</v>
      </c>
      <c r="G887" s="2">
        <f>'Moving Avg'!F887</f>
        <v>0.67700000000000005</v>
      </c>
      <c r="H887" s="2">
        <f>'Moving Avg'!G887</f>
        <v>0.73699999999999999</v>
      </c>
      <c r="I887" s="2">
        <f>'Moving Avg'!H887</f>
        <v>0.68770000000000009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0.63</v>
      </c>
      <c r="C888" s="2">
        <f>RSI!I888</f>
        <v>32.54577754612896</v>
      </c>
      <c r="D888" s="2">
        <f>MACD!E888</f>
        <v>2.1668143202121404E-2</v>
      </c>
      <c r="E888" s="2">
        <f>MACD!F888</f>
        <v>1.6057757441790957E-2</v>
      </c>
      <c r="F888" s="2">
        <f>'Moving Avg'!D888</f>
        <v>0.6319999999999999</v>
      </c>
      <c r="G888" s="2">
        <f>'Moving Avg'!F888</f>
        <v>0.67400000000000004</v>
      </c>
      <c r="H888" s="2">
        <f>'Moving Avg'!G888</f>
        <v>0.73299999999999998</v>
      </c>
      <c r="I888" s="2">
        <f>'Moving Avg'!H888</f>
        <v>0.68784999999999996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0.63</v>
      </c>
      <c r="C889" s="2">
        <f>RSI!I889</f>
        <v>32.54577754612896</v>
      </c>
      <c r="D889" s="2">
        <f>MACD!E889</f>
        <v>2.3526894780907859E-2</v>
      </c>
      <c r="E889" s="2">
        <f>MACD!F889</f>
        <v>1.7551584909614337E-2</v>
      </c>
      <c r="F889" s="2">
        <f>'Moving Avg'!D889</f>
        <v>0.62799999999999989</v>
      </c>
      <c r="G889" s="2">
        <f>'Moving Avg'!F889</f>
        <v>0.67100000000000004</v>
      </c>
      <c r="H889" s="2">
        <f>'Moving Avg'!G889</f>
        <v>0.72960000000000003</v>
      </c>
      <c r="I889" s="2">
        <f>'Moving Avg'!H889</f>
        <v>0.68804999999999994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0.63</v>
      </c>
      <c r="C890" s="2">
        <f>RSI!I890</f>
        <v>32.54577754612896</v>
      </c>
      <c r="D890" s="2">
        <f>MACD!E890</f>
        <v>2.3860368014647637E-2</v>
      </c>
      <c r="E890" s="2">
        <f>MACD!F890</f>
        <v>1.8813341530620996E-2</v>
      </c>
      <c r="F890" s="2">
        <f>'Moving Avg'!D890</f>
        <v>0.626</v>
      </c>
      <c r="G890" s="2">
        <f>'Moving Avg'!F890</f>
        <v>0.66900000000000015</v>
      </c>
      <c r="H890" s="2">
        <f>'Moving Avg'!G890</f>
        <v>0.7260000000000002</v>
      </c>
      <c r="I890" s="2">
        <f>'Moving Avg'!H890</f>
        <v>0.68824999999999992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0.64</v>
      </c>
      <c r="C891" s="2">
        <f>RSI!I891</f>
        <v>37.395743392192273</v>
      </c>
      <c r="D891" s="2">
        <f>MACD!E891</f>
        <v>2.2140321482510328E-2</v>
      </c>
      <c r="E891" s="2">
        <f>MACD!F891</f>
        <v>1.9478737520998862E-2</v>
      </c>
      <c r="F891" s="2">
        <f>'Moving Avg'!D891</f>
        <v>0.628</v>
      </c>
      <c r="G891" s="2">
        <f>'Moving Avg'!F891</f>
        <v>0.6665000000000002</v>
      </c>
      <c r="H891" s="2">
        <f>'Moving Avg'!G891</f>
        <v>0.7220000000000002</v>
      </c>
      <c r="I891" s="2">
        <f>'Moving Avg'!H891</f>
        <v>0.68859999999999999</v>
      </c>
      <c r="J891" s="5" t="str">
        <f>OBV!F891</f>
        <v>BULLISH</v>
      </c>
      <c r="K891" s="5" t="str">
        <f>OBV!G891</f>
        <v>NEUTRAL</v>
      </c>
      <c r="L891" s="5" t="str">
        <f>OBV!H891</f>
        <v>CONFIRMED BULLISH</v>
      </c>
    </row>
    <row r="892" spans="1:12" ht="13.5" x14ac:dyDescent="0.25">
      <c r="A892" s="3">
        <f>RSI!A892</f>
        <v>43606</v>
      </c>
      <c r="B892" s="2">
        <f>RSI!B892</f>
        <v>0.66</v>
      </c>
      <c r="C892" s="2">
        <f>RSI!I892</f>
        <v>45.790692675464868</v>
      </c>
      <c r="D892" s="2">
        <f>MACD!E892</f>
        <v>1.6323871105679011E-2</v>
      </c>
      <c r="E892" s="2">
        <f>MACD!F892</f>
        <v>1.884776423793489E-2</v>
      </c>
      <c r="F892" s="2">
        <f>'Moving Avg'!D892</f>
        <v>0.63800000000000012</v>
      </c>
      <c r="G892" s="2">
        <f>'Moving Avg'!F892</f>
        <v>0.6635000000000002</v>
      </c>
      <c r="H892" s="2">
        <f>'Moving Avg'!G892</f>
        <v>0.71860000000000013</v>
      </c>
      <c r="I892" s="2">
        <f>'Moving Avg'!H892</f>
        <v>0.68899999999999995</v>
      </c>
      <c r="J892" s="5" t="str">
        <f>OBV!F892</f>
        <v>BULLISH</v>
      </c>
      <c r="K892" s="5" t="str">
        <f>OBV!G892</f>
        <v>NEUTRAL</v>
      </c>
      <c r="L892" s="5" t="str">
        <f>OBV!H892</f>
        <v>CONFIRMED BULLISH</v>
      </c>
    </row>
    <row r="893" spans="1:12" ht="13.5" x14ac:dyDescent="0.25">
      <c r="A893" s="3">
        <f>RSI!A893</f>
        <v>43607</v>
      </c>
      <c r="B893" s="2">
        <f>RSI!B893</f>
        <v>0.68</v>
      </c>
      <c r="C893" s="2">
        <f>RSI!I893</f>
        <v>52.631240846912746</v>
      </c>
      <c r="D893" s="2">
        <f>MACD!E893</f>
        <v>9.9853544730541532E-3</v>
      </c>
      <c r="E893" s="2">
        <f>MACD!F893</f>
        <v>1.7075282284958745E-2</v>
      </c>
      <c r="F893" s="2">
        <f>'Moving Avg'!D893</f>
        <v>0.64800000000000002</v>
      </c>
      <c r="G893" s="2">
        <f>'Moving Avg'!F893</f>
        <v>0.6615000000000002</v>
      </c>
      <c r="H893" s="2">
        <f>'Moving Avg'!G893</f>
        <v>0.71560000000000001</v>
      </c>
      <c r="I893" s="2">
        <f>'Moving Avg'!H893</f>
        <v>0.68955</v>
      </c>
      <c r="J893" s="5" t="str">
        <f>OBV!F893</f>
        <v>BULLISH</v>
      </c>
      <c r="K893" s="5" t="str">
        <f>OBV!G893</f>
        <v>NEUTRAL</v>
      </c>
      <c r="L893" s="5" t="str">
        <f>OBV!H893</f>
        <v>CONFIRMED BULLISH</v>
      </c>
    </row>
    <row r="894" spans="1:12" ht="13.5" x14ac:dyDescent="0.25">
      <c r="A894" s="3">
        <f>RSI!A894</f>
        <v>43608</v>
      </c>
      <c r="B894" s="2">
        <f>RSI!B894</f>
        <v>0.71</v>
      </c>
      <c r="C894" s="2">
        <f>RSI!I894</f>
        <v>60.652002717765498</v>
      </c>
      <c r="D894" s="2">
        <f>MACD!E894</f>
        <v>2.3413844107632586E-3</v>
      </c>
      <c r="E894" s="2">
        <f>MACD!F894</f>
        <v>1.4128502710119648E-2</v>
      </c>
      <c r="F894" s="2">
        <f>'Moving Avg'!D894</f>
        <v>0.66400000000000003</v>
      </c>
      <c r="G894" s="2">
        <f>'Moving Avg'!F894</f>
        <v>0.66100000000000014</v>
      </c>
      <c r="H894" s="2">
        <f>'Moving Avg'!G894</f>
        <v>0.71300000000000008</v>
      </c>
      <c r="I894" s="2">
        <f>'Moving Avg'!H894</f>
        <v>0.69030000000000002</v>
      </c>
      <c r="J894" s="5" t="str">
        <f>OBV!F894</f>
        <v>BULLISH</v>
      </c>
      <c r="K894" s="5" t="str">
        <f>OBV!G894</f>
        <v>NEUTRAL</v>
      </c>
      <c r="L894" s="5" t="str">
        <f>OBV!H894</f>
        <v>CONFIRMED BULLISH</v>
      </c>
    </row>
    <row r="895" spans="1:12" ht="13.5" x14ac:dyDescent="0.25">
      <c r="A895" s="3">
        <f>RSI!A895</f>
        <v>43609</v>
      </c>
      <c r="B895" s="2">
        <f>RSI!B895</f>
        <v>0.75</v>
      </c>
      <c r="C895" s="2">
        <f>RSI!I895</f>
        <v>68.347761745823078</v>
      </c>
      <c r="D895" s="2">
        <f>MACD!E895</f>
        <v>-8.8593486512681396E-3</v>
      </c>
      <c r="E895" s="2">
        <f>MACD!F895</f>
        <v>9.5309324378420913E-3</v>
      </c>
      <c r="F895" s="2">
        <f>'Moving Avg'!D895</f>
        <v>0.68799999999999994</v>
      </c>
      <c r="G895" s="2">
        <f>'Moving Avg'!F895</f>
        <v>0.66300000000000026</v>
      </c>
      <c r="H895" s="2">
        <f>'Moving Avg'!G895</f>
        <v>0.71160000000000012</v>
      </c>
      <c r="I895" s="2">
        <f>'Moving Avg'!H895</f>
        <v>0.69119999999999993</v>
      </c>
      <c r="J895" s="5" t="str">
        <f>OBV!F895</f>
        <v>BULLISH</v>
      </c>
      <c r="K895" s="5" t="str">
        <f>OBV!G895</f>
        <v>STRONG</v>
      </c>
      <c r="L895" s="5" t="str">
        <f>OBV!H895</f>
        <v>CONFIRMED BULLISH</v>
      </c>
    </row>
    <row r="896" spans="1:12" ht="13.5" x14ac:dyDescent="0.25">
      <c r="A896" s="3">
        <f>RSI!A896</f>
        <v>43612</v>
      </c>
      <c r="B896" s="2">
        <f>RSI!B896</f>
        <v>0.78</v>
      </c>
      <c r="C896" s="2">
        <f>RSI!I896</f>
        <v>72.665754121966714</v>
      </c>
      <c r="D896" s="2">
        <f>MACD!E896</f>
        <v>-2.2548135538600245E-2</v>
      </c>
      <c r="E896" s="2">
        <f>MACD!F896</f>
        <v>3.1151188425536241E-3</v>
      </c>
      <c r="F896" s="2">
        <f>'Moving Avg'!D896</f>
        <v>0.71599999999999997</v>
      </c>
      <c r="G896" s="2">
        <f>'Moving Avg'!F896</f>
        <v>0.66700000000000004</v>
      </c>
      <c r="H896" s="2">
        <f>'Moving Avg'!G896</f>
        <v>0.7108000000000001</v>
      </c>
      <c r="I896" s="2">
        <f>'Moving Avg'!H896</f>
        <v>0.69224999999999992</v>
      </c>
      <c r="J896" s="5" t="str">
        <f>OBV!F896</f>
        <v>BULLISH</v>
      </c>
      <c r="K896" s="5" t="str">
        <f>OBV!G896</f>
        <v>STRONG</v>
      </c>
      <c r="L896" s="5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0.8</v>
      </c>
      <c r="C897" s="2">
        <f>RSI!I897</f>
        <v>75.104117336371303</v>
      </c>
      <c r="D897" s="2">
        <f>MACD!E897</f>
        <v>-3.9283816028235274E-2</v>
      </c>
      <c r="E897" s="2">
        <f>MACD!F897</f>
        <v>-5.3646681316041559E-3</v>
      </c>
      <c r="F897" s="2">
        <f>'Moving Avg'!D897</f>
        <v>0.74399999999999999</v>
      </c>
      <c r="G897" s="2">
        <f>'Moving Avg'!F897</f>
        <v>0.6725000000000001</v>
      </c>
      <c r="H897" s="2">
        <f>'Moving Avg'!G897</f>
        <v>0.71060000000000001</v>
      </c>
      <c r="I897" s="2">
        <f>'Moving Avg'!H897</f>
        <v>0.69345000000000001</v>
      </c>
      <c r="J897" s="5" t="str">
        <f>OBV!F897</f>
        <v>BULLISH</v>
      </c>
      <c r="K897" s="5" t="str">
        <f>OBV!G897</f>
        <v>STRONG</v>
      </c>
      <c r="L897" s="5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0.77</v>
      </c>
      <c r="C898" s="2">
        <f>RSI!I898</f>
        <v>65.644651926418518</v>
      </c>
      <c r="D898" s="2">
        <f>MACD!E898</f>
        <v>-4.8814234462812744E-2</v>
      </c>
      <c r="E898" s="2">
        <f>MACD!F898</f>
        <v>-1.4054581397845874E-2</v>
      </c>
      <c r="F898" s="2">
        <f>'Moving Avg'!D898</f>
        <v>0.76200000000000001</v>
      </c>
      <c r="G898" s="2">
        <f>'Moving Avg'!F898</f>
        <v>0.67749999999999999</v>
      </c>
      <c r="H898" s="2">
        <f>'Moving Avg'!G898</f>
        <v>0.70979999999999999</v>
      </c>
      <c r="I898" s="2">
        <f>'Moving Avg'!H898</f>
        <v>0.69455</v>
      </c>
      <c r="J898" s="5" t="str">
        <f>OBV!F898</f>
        <v>BULLISH</v>
      </c>
      <c r="K898" s="5" t="str">
        <f>OBV!G898</f>
        <v>STRONG</v>
      </c>
      <c r="L898" s="5" t="str">
        <f>OBV!H898</f>
        <v>CONFIRMED BULLISH</v>
      </c>
    </row>
    <row r="899" spans="1:12" ht="13.5" x14ac:dyDescent="0.25">
      <c r="A899" s="3">
        <f>RSI!A899</f>
        <v>43615</v>
      </c>
      <c r="B899" s="2">
        <f>RSI!B899</f>
        <v>0.75</v>
      </c>
      <c r="C899" s="2">
        <f>RSI!I899</f>
        <v>60.200889317314363</v>
      </c>
      <c r="D899" s="2">
        <f>MACD!E899</f>
        <v>-5.5838759054429699E-2</v>
      </c>
      <c r="E899" s="2">
        <f>MACD!F899</f>
        <v>-2.2411416929162639E-2</v>
      </c>
      <c r="F899" s="2">
        <f>'Moving Avg'!D899</f>
        <v>0.77</v>
      </c>
      <c r="G899" s="2">
        <f>'Moving Avg'!F899</f>
        <v>0.68049999999999988</v>
      </c>
      <c r="H899" s="2">
        <f>'Moving Avg'!G899</f>
        <v>0.70920000000000005</v>
      </c>
      <c r="I899" s="2">
        <f>'Moving Avg'!H899</f>
        <v>0.69555000000000011</v>
      </c>
      <c r="J899" s="5" t="str">
        <f>OBV!F899</f>
        <v>BULLISH</v>
      </c>
      <c r="K899" s="5" t="str">
        <f>OBV!G899</f>
        <v>STRONG</v>
      </c>
      <c r="L899" s="5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0.74</v>
      </c>
      <c r="C900" s="2">
        <f>RSI!I900</f>
        <v>57.62762023709918</v>
      </c>
      <c r="D900" s="2">
        <f>MACD!E900</f>
        <v>-6.1332745454648951E-2</v>
      </c>
      <c r="E900" s="2">
        <f>MACD!F900</f>
        <v>-3.0195682634259903E-2</v>
      </c>
      <c r="F900" s="2">
        <f>'Moving Avg'!D900</f>
        <v>0.76800000000000002</v>
      </c>
      <c r="G900" s="2">
        <f>'Moving Avg'!F900</f>
        <v>0.68349999999999989</v>
      </c>
      <c r="H900" s="2">
        <f>'Moving Avg'!G900</f>
        <v>0.70840000000000003</v>
      </c>
      <c r="I900" s="2">
        <f>'Moving Avg'!H900</f>
        <v>0.69650000000000001</v>
      </c>
      <c r="J900" s="5" t="str">
        <f>OBV!F900</f>
        <v>BULLISH</v>
      </c>
      <c r="K900" s="5" t="str">
        <f>OBV!G900</f>
        <v>NEUTRAL</v>
      </c>
      <c r="L900" s="5" t="str">
        <f>OBV!H900</f>
        <v>BULLISH DIVERGENCE</v>
      </c>
    </row>
    <row r="901" spans="1:12" ht="13.5" x14ac:dyDescent="0.25">
      <c r="A901" s="3">
        <f>RSI!A901</f>
        <v>43619</v>
      </c>
      <c r="B901" s="2">
        <f>RSI!B901</f>
        <v>0.75</v>
      </c>
      <c r="C901" s="2">
        <f>RSI!I901</f>
        <v>59.492301254092197</v>
      </c>
      <c r="D901" s="2">
        <f>MACD!E901</f>
        <v>-6.5394042543656661E-2</v>
      </c>
      <c r="E901" s="2">
        <f>MACD!F901</f>
        <v>-3.7235354616139256E-2</v>
      </c>
      <c r="F901" s="2">
        <f>'Moving Avg'!D901</f>
        <v>0.76200000000000012</v>
      </c>
      <c r="G901" s="2">
        <f>'Moving Avg'!F901</f>
        <v>0.6875</v>
      </c>
      <c r="H901" s="2">
        <f>'Moving Avg'!G901</f>
        <v>0.70780000000000021</v>
      </c>
      <c r="I901" s="2">
        <f>'Moving Avg'!H901</f>
        <v>0.69750000000000012</v>
      </c>
      <c r="J901" s="5" t="str">
        <f>OBV!F901</f>
        <v>BULLISH</v>
      </c>
      <c r="K901" s="5" t="str">
        <f>OBV!G901</f>
        <v>NEUTRAL</v>
      </c>
      <c r="L901" s="5" t="str">
        <f>OBV!H901</f>
        <v>BULLISH DIVERGENCE</v>
      </c>
    </row>
    <row r="902" spans="1:12" ht="13.5" x14ac:dyDescent="0.25">
      <c r="A902" s="3">
        <f>RSI!A902</f>
        <v>43623</v>
      </c>
      <c r="B902" s="2">
        <f>RSI!B902</f>
        <v>0.75</v>
      </c>
      <c r="C902" s="2">
        <f>RSI!I902</f>
        <v>59.492301254092197</v>
      </c>
      <c r="D902" s="2">
        <f>MACD!E902</f>
        <v>-6.6007377384974308E-2</v>
      </c>
      <c r="E902" s="2">
        <f>MACD!F902</f>
        <v>-4.2989759169906272E-2</v>
      </c>
      <c r="F902" s="2">
        <f>'Moving Avg'!D902</f>
        <v>0.752</v>
      </c>
      <c r="G902" s="2">
        <f>'Moving Avg'!F902</f>
        <v>0.69249999999999989</v>
      </c>
      <c r="H902" s="2">
        <f>'Moving Avg'!G902</f>
        <v>0.70700000000000018</v>
      </c>
      <c r="I902" s="2">
        <f>'Moving Avg'!H902</f>
        <v>0.69850000000000023</v>
      </c>
      <c r="J902" s="5" t="str">
        <f>OBV!F902</f>
        <v>BEARISH</v>
      </c>
      <c r="K902" s="5" t="str">
        <f>OBV!G902</f>
        <v>WEAK</v>
      </c>
      <c r="L902" s="5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0.73</v>
      </c>
      <c r="C903" s="2">
        <f>RSI!I903</f>
        <v>53.982061201215643</v>
      </c>
      <c r="D903" s="2">
        <f>MACD!E903</f>
        <v>-6.2202926022644989E-2</v>
      </c>
      <c r="E903" s="2">
        <f>MACD!F903</f>
        <v>-4.6832392540454015E-2</v>
      </c>
      <c r="F903" s="2">
        <f>'Moving Avg'!D903</f>
        <v>0.74399999999999999</v>
      </c>
      <c r="G903" s="2">
        <f>'Moving Avg'!F903</f>
        <v>0.69650000000000001</v>
      </c>
      <c r="H903" s="2">
        <f>'Moving Avg'!G903</f>
        <v>0.70620000000000005</v>
      </c>
      <c r="I903" s="2">
        <f>'Moving Avg'!H903</f>
        <v>0.69935000000000014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</row>
    <row r="904" spans="1:12" ht="13.5" x14ac:dyDescent="0.25">
      <c r="A904" s="3">
        <f>RSI!A904</f>
        <v>43627</v>
      </c>
      <c r="B904" s="2">
        <f>RSI!B904</f>
        <v>0.72</v>
      </c>
      <c r="C904" s="2">
        <f>RSI!I904</f>
        <v>51.417711882957292</v>
      </c>
      <c r="D904" s="2">
        <f>MACD!E904</f>
        <v>-5.3727040470704535E-2</v>
      </c>
      <c r="E904" s="2">
        <f>MACD!F904</f>
        <v>-4.8211322126504121E-2</v>
      </c>
      <c r="F904" s="2">
        <f>'Moving Avg'!D904</f>
        <v>0.7380000000000001</v>
      </c>
      <c r="G904" s="2">
        <f>'Moving Avg'!F904</f>
        <v>0.7</v>
      </c>
      <c r="H904" s="2">
        <f>'Moving Avg'!G904</f>
        <v>0.70499999999999985</v>
      </c>
      <c r="I904" s="2">
        <f>'Moving Avg'!H904</f>
        <v>0.70015000000000016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</row>
    <row r="905" spans="1:12" ht="13.5" x14ac:dyDescent="0.25">
      <c r="A905" s="3">
        <f>RSI!A905</f>
        <v>43628</v>
      </c>
      <c r="B905" s="2">
        <f>RSI!B905</f>
        <v>0.69</v>
      </c>
      <c r="C905" s="2">
        <f>RSI!I905</f>
        <v>44.576410078198514</v>
      </c>
      <c r="D905" s="2">
        <f>MACD!E905</f>
        <v>-3.8212007169660556E-2</v>
      </c>
      <c r="E905" s="2">
        <f>MACD!F905</f>
        <v>-4.6211459135135413E-2</v>
      </c>
      <c r="F905" s="2">
        <f>'Moving Avg'!D905</f>
        <v>0.72799999999999998</v>
      </c>
      <c r="G905" s="2">
        <f>'Moving Avg'!F905</f>
        <v>0.70250000000000001</v>
      </c>
      <c r="H905" s="2">
        <f>'Moving Avg'!G905</f>
        <v>0.7033999999999998</v>
      </c>
      <c r="I905" s="2">
        <f>'Moving Avg'!H905</f>
        <v>0.70080000000000009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0.7</v>
      </c>
      <c r="C906" s="2">
        <f>RSI!I906</f>
        <v>47.102920682638377</v>
      </c>
      <c r="D906" s="2">
        <f>MACD!E906</f>
        <v>-2.1062485270897713E-2</v>
      </c>
      <c r="E906" s="2">
        <f>MACD!F906</f>
        <v>-4.118166436228788E-2</v>
      </c>
      <c r="F906" s="2">
        <f>'Moving Avg'!D906</f>
        <v>0.71799999999999997</v>
      </c>
      <c r="G906" s="2">
        <f>'Moving Avg'!F906</f>
        <v>0.70600000000000007</v>
      </c>
      <c r="H906" s="2">
        <f>'Moving Avg'!G906</f>
        <v>0.70219999999999982</v>
      </c>
      <c r="I906" s="2">
        <f>'Moving Avg'!H906</f>
        <v>0.7014999999999999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0.71</v>
      </c>
      <c r="C907" s="2">
        <f>RSI!I907</f>
        <v>49.578228731857145</v>
      </c>
      <c r="D907" s="2">
        <f>MACD!E907</f>
        <v>-4.1383585949906765E-3</v>
      </c>
      <c r="E907" s="2">
        <f>MACD!F907</f>
        <v>-3.3773003208828437E-2</v>
      </c>
      <c r="F907" s="2">
        <f>'Moving Avg'!D907</f>
        <v>0.71</v>
      </c>
      <c r="G907" s="2">
        <f>'Moving Avg'!F907</f>
        <v>0.71099999999999997</v>
      </c>
      <c r="H907" s="2">
        <f>'Moving Avg'!G907</f>
        <v>0.70119999999999993</v>
      </c>
      <c r="I907" s="2">
        <f>'Moving Avg'!H907</f>
        <v>0.70225000000000004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0.7</v>
      </c>
      <c r="C908" s="2">
        <f>RSI!I908</f>
        <v>47.199631797486447</v>
      </c>
      <c r="D908" s="2">
        <f>MACD!E908</f>
        <v>6.31944274476548E-3</v>
      </c>
      <c r="E908" s="2">
        <f>MACD!F908</f>
        <v>-2.5754514018109655E-2</v>
      </c>
      <c r="F908" s="2">
        <f>'Moving Avg'!D908</f>
        <v>0.70399999999999996</v>
      </c>
      <c r="G908" s="2">
        <f>'Moving Avg'!F908</f>
        <v>0.71449999999999991</v>
      </c>
      <c r="H908" s="2">
        <f>'Moving Avg'!G908</f>
        <v>0.69999999999999984</v>
      </c>
      <c r="I908" s="2">
        <f>'Moving Avg'!H908</f>
        <v>0.70294999999999985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0.68</v>
      </c>
      <c r="C909" s="2">
        <f>RSI!I909</f>
        <v>42.779084762318483</v>
      </c>
      <c r="D909" s="2">
        <f>MACD!E909</f>
        <v>1.3643139603608412E-2</v>
      </c>
      <c r="E909" s="2">
        <f>MACD!F909</f>
        <v>-1.7874983293766043E-2</v>
      </c>
      <c r="F909" s="2">
        <f>'Moving Avg'!D909</f>
        <v>0.69599999999999995</v>
      </c>
      <c r="G909" s="2">
        <f>'Moving Avg'!F909</f>
        <v>0.71699999999999997</v>
      </c>
      <c r="H909" s="2">
        <f>'Moving Avg'!G909</f>
        <v>0.69879999999999998</v>
      </c>
      <c r="I909" s="2">
        <f>'Moving Avg'!H909</f>
        <v>0.7036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0.7</v>
      </c>
      <c r="C910" s="2">
        <f>RSI!I910</f>
        <v>48.021658050816441</v>
      </c>
      <c r="D910" s="2">
        <f>MACD!E910</f>
        <v>1.7003379141407149E-2</v>
      </c>
      <c r="E910" s="2">
        <f>MACD!F910</f>
        <v>-1.0899310806731404E-2</v>
      </c>
      <c r="F910" s="2">
        <f>'Moving Avg'!D910</f>
        <v>0.69800000000000006</v>
      </c>
      <c r="G910" s="2">
        <f>'Moving Avg'!F910</f>
        <v>0.72049999999999981</v>
      </c>
      <c r="H910" s="2">
        <f>'Moving Avg'!G910</f>
        <v>0.69800000000000006</v>
      </c>
      <c r="I910" s="2">
        <f>'Moving Avg'!H910</f>
        <v>0.70434999999999992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</row>
    <row r="911" spans="1:12" ht="13.5" x14ac:dyDescent="0.25">
      <c r="A911" s="3">
        <f>RSI!A911</f>
        <v>43636</v>
      </c>
      <c r="B911" s="2">
        <f>RSI!B911</f>
        <v>0.7</v>
      </c>
      <c r="C911" s="2">
        <f>RSI!I911</f>
        <v>48.021658050816441</v>
      </c>
      <c r="D911" s="2">
        <f>MACD!E911</f>
        <v>2.1436576737786206E-2</v>
      </c>
      <c r="E911" s="2">
        <f>MACD!F911</f>
        <v>-4.4321332978278817E-3</v>
      </c>
      <c r="F911" s="2">
        <f>'Moving Avg'!D911</f>
        <v>0.69800000000000006</v>
      </c>
      <c r="G911" s="2">
        <f>'Moving Avg'!F911</f>
        <v>0.72349999999999992</v>
      </c>
      <c r="H911" s="2">
        <f>'Moving Avg'!G911</f>
        <v>0.69720000000000004</v>
      </c>
      <c r="I911" s="2">
        <f>'Moving Avg'!H911</f>
        <v>0.70509999999999995</v>
      </c>
      <c r="J911" s="5" t="str">
        <f>OBV!F911</f>
        <v>BULLISH</v>
      </c>
      <c r="K911" s="5" t="str">
        <f>OBV!G911</f>
        <v>NEUTRAL</v>
      </c>
      <c r="L911" s="5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0.7</v>
      </c>
      <c r="C912" s="2">
        <f>RSI!I912</f>
        <v>48.021658050816441</v>
      </c>
      <c r="D912" s="2">
        <f>MACD!E912</f>
        <v>2.523538879491749E-2</v>
      </c>
      <c r="E912" s="2">
        <f>MACD!F912</f>
        <v>1.5013711207211926E-3</v>
      </c>
      <c r="F912" s="2">
        <f>'Moving Avg'!D912</f>
        <v>0.69600000000000006</v>
      </c>
      <c r="G912" s="2">
        <f>'Moving Avg'!F912</f>
        <v>0.72549999999999992</v>
      </c>
      <c r="H912" s="2">
        <f>'Moving Avg'!G912</f>
        <v>0.69660000000000011</v>
      </c>
      <c r="I912" s="2">
        <f>'Moving Avg'!H912</f>
        <v>0.70584999999999976</v>
      </c>
      <c r="J912" s="5" t="str">
        <f>OBV!F912</f>
        <v>BULLISH</v>
      </c>
      <c r="K912" s="5" t="str">
        <f>OBV!G912</f>
        <v>NEUTRAL</v>
      </c>
      <c r="L912" s="5" t="str">
        <f>OBV!H912</f>
        <v>BULLISH DIVERGENCE</v>
      </c>
    </row>
    <row r="913" spans="1:12" ht="13.5" x14ac:dyDescent="0.25">
      <c r="A913" s="3">
        <f>RSI!A913</f>
        <v>43640</v>
      </c>
      <c r="B913" s="2">
        <f>RSI!B913</f>
        <v>0.7</v>
      </c>
      <c r="C913" s="2">
        <f>RSI!I913</f>
        <v>48.021658050816441</v>
      </c>
      <c r="D913" s="2">
        <f>MACD!E913</f>
        <v>2.5416960762243646E-2</v>
      </c>
      <c r="E913" s="2">
        <f>MACD!F913</f>
        <v>6.2844890490256836E-3</v>
      </c>
      <c r="F913" s="2">
        <f>'Moving Avg'!D913</f>
        <v>0.69600000000000006</v>
      </c>
      <c r="G913" s="2">
        <f>'Moving Avg'!F913</f>
        <v>0.72649999999999992</v>
      </c>
      <c r="H913" s="2">
        <f>'Moving Avg'!G913</f>
        <v>0.69620000000000015</v>
      </c>
      <c r="I913" s="2">
        <f>'Moving Avg'!H913</f>
        <v>0.70659999999999967</v>
      </c>
      <c r="J913" s="5" t="str">
        <f>OBV!F913</f>
        <v>BULLISH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0.71</v>
      </c>
      <c r="C914" s="2">
        <f>RSI!I914</f>
        <v>51.038503955163911</v>
      </c>
      <c r="D914" s="2">
        <f>MACD!E914</f>
        <v>2.3332244089781184E-2</v>
      </c>
      <c r="E914" s="2">
        <f>MACD!F914</f>
        <v>9.6940400571767851E-3</v>
      </c>
      <c r="F914" s="2">
        <f>'Moving Avg'!D914</f>
        <v>0.70199999999999996</v>
      </c>
      <c r="G914" s="2">
        <f>'Moving Avg'!F914</f>
        <v>0.72649999999999992</v>
      </c>
      <c r="H914" s="2">
        <f>'Moving Avg'!G914</f>
        <v>0.69600000000000006</v>
      </c>
      <c r="I914" s="2">
        <f>'Moving Avg'!H914</f>
        <v>0.7073999999999997</v>
      </c>
      <c r="J914" s="5" t="str">
        <f>OBV!F914</f>
        <v>BULLISH</v>
      </c>
      <c r="K914" s="5" t="str">
        <f>OBV!G914</f>
        <v>NEUTRAL</v>
      </c>
      <c r="L914" s="5" t="str">
        <f>OBV!H914</f>
        <v>CONFIRMED BULLISH</v>
      </c>
    </row>
    <row r="915" spans="1:12" ht="13.5" x14ac:dyDescent="0.25">
      <c r="A915" s="3">
        <f>RSI!A915</f>
        <v>43642</v>
      </c>
      <c r="B915" s="2">
        <f>RSI!B915</f>
        <v>0.7</v>
      </c>
      <c r="C915" s="2">
        <f>RSI!I915</f>
        <v>48.036008867767116</v>
      </c>
      <c r="D915" s="2">
        <f>MACD!E915</f>
        <v>1.7672340781273221E-2</v>
      </c>
      <c r="E915" s="2">
        <f>MACD!F915</f>
        <v>1.1289700201996072E-2</v>
      </c>
      <c r="F915" s="2">
        <f>'Moving Avg'!D915</f>
        <v>0.70199999999999996</v>
      </c>
      <c r="G915" s="2">
        <f>'Moving Avg'!F915</f>
        <v>0.72399999999999987</v>
      </c>
      <c r="H915" s="2">
        <f>'Moving Avg'!G915</f>
        <v>0.69560000000000022</v>
      </c>
      <c r="I915" s="2">
        <f>'Moving Avg'!H915</f>
        <v>0.7081499999999995</v>
      </c>
      <c r="J915" s="5" t="str">
        <f>OBV!F915</f>
        <v>BULLISH</v>
      </c>
      <c r="K915" s="5" t="str">
        <f>OBV!G915</f>
        <v>NEUTRAL</v>
      </c>
      <c r="L915" s="5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0.69</v>
      </c>
      <c r="C916" s="2">
        <f>RSI!I916</f>
        <v>45.174082885741051</v>
      </c>
      <c r="D916" s="2">
        <f>MACD!E916</f>
        <v>1.5201791570547463E-2</v>
      </c>
      <c r="E916" s="2">
        <f>MACD!F916</f>
        <v>1.2072118475706353E-2</v>
      </c>
      <c r="F916" s="2">
        <f>'Moving Avg'!D916</f>
        <v>0.7</v>
      </c>
      <c r="G916" s="2">
        <f>'Moving Avg'!F916</f>
        <v>0.71949999999999981</v>
      </c>
      <c r="H916" s="2">
        <f>'Moving Avg'!G916</f>
        <v>0.69499999999999995</v>
      </c>
      <c r="I916" s="2">
        <f>'Moving Avg'!H916</f>
        <v>0.70889999999999953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0.7</v>
      </c>
      <c r="C917" s="2">
        <f>RSI!I917</f>
        <v>48.479714300558946</v>
      </c>
      <c r="D917" s="2">
        <f>MACD!E917</f>
        <v>1.4004617213761783E-2</v>
      </c>
      <c r="E917" s="2">
        <f>MACD!F917</f>
        <v>1.2458618223317439E-2</v>
      </c>
      <c r="F917" s="2">
        <f>'Moving Avg'!D917</f>
        <v>0.7</v>
      </c>
      <c r="G917" s="2">
        <f>'Moving Avg'!F917</f>
        <v>0.71449999999999969</v>
      </c>
      <c r="H917" s="2">
        <f>'Moving Avg'!G917</f>
        <v>0.69480000000000008</v>
      </c>
      <c r="I917" s="2">
        <f>'Moving Avg'!H917</f>
        <v>0.70969999999999944</v>
      </c>
      <c r="J917" s="5" t="str">
        <f>OBV!F917</f>
        <v>BEARISH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0.68</v>
      </c>
      <c r="C918" s="2">
        <f>RSI!I918</f>
        <v>42.907629435777551</v>
      </c>
      <c r="D918" s="2">
        <f>MACD!E918</f>
        <v>1.2964043376237022E-2</v>
      </c>
      <c r="E918" s="2">
        <f>MACD!F918</f>
        <v>1.2559703253901357E-2</v>
      </c>
      <c r="F918" s="2">
        <f>'Moving Avg'!D918</f>
        <v>0.69599999999999995</v>
      </c>
      <c r="G918" s="2">
        <f>'Moving Avg'!F918</f>
        <v>0.70999999999999985</v>
      </c>
      <c r="H918" s="2">
        <f>'Moving Avg'!G918</f>
        <v>0.69460000000000011</v>
      </c>
      <c r="I918" s="2">
        <f>'Moving Avg'!H918</f>
        <v>0.71034999999999937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0.68</v>
      </c>
      <c r="C919" s="2">
        <f>RSI!I919</f>
        <v>42.907629435777551</v>
      </c>
      <c r="D919" s="2">
        <f>MACD!E919</f>
        <v>9.1520377385612139E-3</v>
      </c>
      <c r="E919" s="2">
        <f>MACD!F919</f>
        <v>1.1878170150833329E-2</v>
      </c>
      <c r="F919" s="2">
        <f>'Moving Avg'!D919</f>
        <v>0.69000000000000006</v>
      </c>
      <c r="G919" s="2">
        <f>'Moving Avg'!F919</f>
        <v>0.70649999999999991</v>
      </c>
      <c r="H919" s="2">
        <f>'Moving Avg'!G919</f>
        <v>0.69440000000000013</v>
      </c>
      <c r="I919" s="2">
        <f>'Moving Avg'!H919</f>
        <v>0.71094999999999942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0.66</v>
      </c>
      <c r="C920" s="2">
        <f>RSI!I920</f>
        <v>37.860818496385548</v>
      </c>
      <c r="D920" s="2">
        <f>MACD!E920</f>
        <v>1.0619531467008225E-2</v>
      </c>
      <c r="E920" s="2">
        <f>MACD!F920</f>
        <v>1.1626442414068308E-2</v>
      </c>
      <c r="F920" s="2">
        <f>'Moving Avg'!D920</f>
        <v>0.68200000000000005</v>
      </c>
      <c r="G920" s="2">
        <f>'Moving Avg'!F920</f>
        <v>0.70249999999999979</v>
      </c>
      <c r="H920" s="2">
        <f>'Moving Avg'!G920</f>
        <v>0.69420000000000004</v>
      </c>
      <c r="I920" s="2">
        <f>'Moving Avg'!H920</f>
        <v>0.71149999999999936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0.67</v>
      </c>
      <c r="C921" s="2">
        <f>RSI!I921</f>
        <v>41.561937190708107</v>
      </c>
      <c r="D921" s="2">
        <f>MACD!E921</f>
        <v>1.1363356679130465E-2</v>
      </c>
      <c r="E921" s="2">
        <f>MACD!F921</f>
        <v>1.1573825267080741E-2</v>
      </c>
      <c r="F921" s="2">
        <f>'Moving Avg'!D921</f>
        <v>0.67800000000000005</v>
      </c>
      <c r="G921" s="2">
        <f>'Moving Avg'!F921</f>
        <v>0.6984999999999999</v>
      </c>
      <c r="H921" s="2">
        <f>'Moving Avg'!G921</f>
        <v>0.69379999999999997</v>
      </c>
      <c r="I921" s="2">
        <f>'Moving Avg'!H921</f>
        <v>0.71214999999999928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0.69</v>
      </c>
      <c r="C922" s="2">
        <f>RSI!I922</f>
        <v>48.20637813052145</v>
      </c>
      <c r="D922" s="2">
        <f>MACD!E922</f>
        <v>1.0677027638153591E-2</v>
      </c>
      <c r="E922" s="2">
        <f>MACD!F922</f>
        <v>1.1394465741295311E-2</v>
      </c>
      <c r="F922" s="2">
        <f>'Moving Avg'!D922</f>
        <v>0.67599999999999993</v>
      </c>
      <c r="G922" s="2">
        <f>'Moving Avg'!F922</f>
        <v>0.6954999999999999</v>
      </c>
      <c r="H922" s="2">
        <f>'Moving Avg'!G922</f>
        <v>0.69319999999999993</v>
      </c>
      <c r="I922" s="2">
        <f>'Moving Avg'!H922</f>
        <v>0.71289999999999931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</row>
    <row r="923" spans="1:12" ht="13.5" x14ac:dyDescent="0.25">
      <c r="A923" s="3">
        <f>RSI!A923</f>
        <v>43654</v>
      </c>
      <c r="B923" s="2">
        <f>RSI!B923</f>
        <v>0.67</v>
      </c>
      <c r="C923" s="2">
        <f>RSI!I923</f>
        <v>42.947585227333015</v>
      </c>
      <c r="D923" s="2">
        <f>MACD!E923</f>
        <v>1.1613071521853757E-2</v>
      </c>
      <c r="E923" s="2">
        <f>MACD!F923</f>
        <v>1.1438186897407001E-2</v>
      </c>
      <c r="F923" s="2">
        <f>'Moving Avg'!D923</f>
        <v>0.67400000000000004</v>
      </c>
      <c r="G923" s="2">
        <f>'Moving Avg'!F923</f>
        <v>0.69249999999999989</v>
      </c>
      <c r="H923" s="2">
        <f>'Moving Avg'!G923</f>
        <v>0.69220000000000004</v>
      </c>
      <c r="I923" s="2">
        <f>'Moving Avg'!H923</f>
        <v>0.71354999999999924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0.69</v>
      </c>
      <c r="C924" s="2">
        <f>RSI!I924</f>
        <v>48.945499820115707</v>
      </c>
      <c r="D924" s="2">
        <f>MACD!E924</f>
        <v>1.2612956940457942E-2</v>
      </c>
      <c r="E924" s="2">
        <f>MACD!F924</f>
        <v>1.167314090601719E-2</v>
      </c>
      <c r="F924" s="2">
        <f>'Moving Avg'!D924</f>
        <v>0.67599999999999993</v>
      </c>
      <c r="G924" s="2">
        <f>'Moving Avg'!F924</f>
        <v>0.69099999999999995</v>
      </c>
      <c r="H924" s="2">
        <f>'Moving Avg'!G924</f>
        <v>0.69159999999999999</v>
      </c>
      <c r="I924" s="2">
        <f>'Moving Avg'!H924</f>
        <v>0.71429999999999927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</row>
    <row r="925" spans="1:12" ht="13.5" x14ac:dyDescent="0.25">
      <c r="A925" s="3">
        <f>RSI!A925</f>
        <v>43656</v>
      </c>
      <c r="B925" s="2">
        <f>RSI!B925</f>
        <v>0.67</v>
      </c>
      <c r="C925" s="2">
        <f>RSI!I925</f>
        <v>43.967625353226907</v>
      </c>
      <c r="D925" s="2">
        <f>MACD!E925</f>
        <v>1.3423545722094254E-2</v>
      </c>
      <c r="E925" s="2">
        <f>MACD!F925</f>
        <v>1.2023221869232603E-2</v>
      </c>
      <c r="F925" s="2">
        <f>'Moving Avg'!D925</f>
        <v>0.67799999999999994</v>
      </c>
      <c r="G925" s="2">
        <f>'Moving Avg'!F925</f>
        <v>0.69</v>
      </c>
      <c r="H925" s="2">
        <f>'Moving Avg'!G925</f>
        <v>0.69080000000000008</v>
      </c>
      <c r="I925" s="2">
        <f>'Moving Avg'!H925</f>
        <v>0.71484999999999932</v>
      </c>
      <c r="J925" s="5" t="str">
        <f>OBV!F925</f>
        <v>BEARISH</v>
      </c>
      <c r="K925" s="5" t="str">
        <f>OBV!G925</f>
        <v>NEUTRAL</v>
      </c>
      <c r="L925" s="5" t="str">
        <f>OBV!H925</f>
        <v>BEARISH DIVERGENCE</v>
      </c>
    </row>
    <row r="926" spans="1:12" ht="13.5" x14ac:dyDescent="0.25">
      <c r="A926" s="3">
        <f>RSI!A926</f>
        <v>43657</v>
      </c>
      <c r="B926" s="2">
        <f>RSI!B926</f>
        <v>0.68</v>
      </c>
      <c r="C926" s="2">
        <f>RSI!I926</f>
        <v>46.876801867282808</v>
      </c>
      <c r="D926" s="2">
        <f>MACD!E926</f>
        <v>1.1968325585517636E-2</v>
      </c>
      <c r="E926" s="2">
        <f>MACD!F926</f>
        <v>1.201224261248961E-2</v>
      </c>
      <c r="F926" s="2">
        <f>'Moving Avg'!D926</f>
        <v>0.67999999999999994</v>
      </c>
      <c r="G926" s="2">
        <f>'Moving Avg'!F926</f>
        <v>0.68899999999999995</v>
      </c>
      <c r="H926" s="2">
        <f>'Moving Avg'!G926</f>
        <v>0.69040000000000001</v>
      </c>
      <c r="I926" s="2">
        <f>'Moving Avg'!H926</f>
        <v>0.71544999999999925</v>
      </c>
      <c r="J926" s="5" t="str">
        <f>OBV!F926</f>
        <v>BEARISH</v>
      </c>
      <c r="K926" s="5" t="str">
        <f>OBV!G926</f>
        <v>NEUTRAL</v>
      </c>
      <c r="L926" s="5" t="str">
        <f>OBV!H926</f>
        <v>BEARISH DIVERGENCE</v>
      </c>
    </row>
    <row r="927" spans="1:12" ht="13.5" x14ac:dyDescent="0.25">
      <c r="A927" s="3">
        <f>RSI!A927</f>
        <v>43658</v>
      </c>
      <c r="B927" s="2">
        <f>RSI!B927</f>
        <v>0.67</v>
      </c>
      <c r="C927" s="2">
        <f>RSI!I927</f>
        <v>44.394552489463244</v>
      </c>
      <c r="D927" s="2">
        <f>MACD!E927</f>
        <v>1.3084967067282127E-2</v>
      </c>
      <c r="E927" s="2">
        <f>MACD!F927</f>
        <v>1.2226787503448114E-2</v>
      </c>
      <c r="F927" s="2">
        <f>'Moving Avg'!D927</f>
        <v>0.67599999999999993</v>
      </c>
      <c r="G927" s="2">
        <f>'Moving Avg'!F927</f>
        <v>0.68700000000000006</v>
      </c>
      <c r="H927" s="2">
        <f>'Moving Avg'!G927</f>
        <v>0.69000000000000017</v>
      </c>
      <c r="I927" s="2">
        <f>'Moving Avg'!H927</f>
        <v>0.71604999999999919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0.68</v>
      </c>
      <c r="C928" s="2">
        <f>RSI!I928</f>
        <v>47.394432141884423</v>
      </c>
      <c r="D928" s="2">
        <f>MACD!E928</f>
        <v>1.0334928717470437E-2</v>
      </c>
      <c r="E928" s="2">
        <f>MACD!F928</f>
        <v>1.184841574625258E-2</v>
      </c>
      <c r="F928" s="2">
        <f>'Moving Avg'!D928</f>
        <v>0.67800000000000005</v>
      </c>
      <c r="G928" s="2">
        <f>'Moving Avg'!F928</f>
        <v>0.68599999999999983</v>
      </c>
      <c r="H928" s="2">
        <f>'Moving Avg'!G928</f>
        <v>0.69020000000000015</v>
      </c>
      <c r="I928" s="2">
        <f>'Moving Avg'!H928</f>
        <v>0.71664999999999923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</row>
    <row r="929" spans="1:12" ht="13.5" x14ac:dyDescent="0.25">
      <c r="A929" s="3">
        <f>RSI!A929</f>
        <v>43662</v>
      </c>
      <c r="B929" s="2">
        <f>RSI!B929</f>
        <v>0.68</v>
      </c>
      <c r="C929" s="2">
        <f>RSI!I929</f>
        <v>47.394432141884408</v>
      </c>
      <c r="D929" s="2">
        <f>MACD!E929</f>
        <v>8.0625633013220455E-3</v>
      </c>
      <c r="E929" s="2">
        <f>MACD!F929</f>
        <v>1.1091245257266473E-2</v>
      </c>
      <c r="F929" s="2">
        <f>'Moving Avg'!D929</f>
        <v>0.67600000000000005</v>
      </c>
      <c r="G929" s="2">
        <f>'Moving Avg'!F929</f>
        <v>0.68599999999999994</v>
      </c>
      <c r="H929" s="2">
        <f>'Moving Avg'!G929</f>
        <v>0.69000000000000017</v>
      </c>
      <c r="I929" s="2">
        <f>'Moving Avg'!H929</f>
        <v>0.71724999999999939</v>
      </c>
      <c r="J929" s="5" t="str">
        <f>OBV!F929</f>
        <v>BEARISH</v>
      </c>
      <c r="K929" s="5" t="str">
        <f>OBV!G929</f>
        <v>NEUTRAL</v>
      </c>
      <c r="L929" s="5" t="str">
        <f>OBV!H929</f>
        <v>CONFIRMED BEARISH</v>
      </c>
    </row>
    <row r="930" spans="1:12" ht="13.5" x14ac:dyDescent="0.25">
      <c r="A930" s="3">
        <f>RSI!A930</f>
        <v>43663</v>
      </c>
      <c r="B930" s="2">
        <f>RSI!B930</f>
        <v>0.69</v>
      </c>
      <c r="C930" s="2">
        <f>RSI!I930</f>
        <v>50.492069889299785</v>
      </c>
      <c r="D930" s="2">
        <f>MACD!E930</f>
        <v>2.3726751456353279E-3</v>
      </c>
      <c r="E930" s="2">
        <f>MACD!F930</f>
        <v>9.3475312349402435E-3</v>
      </c>
      <c r="F930" s="2">
        <f>'Moving Avg'!D930</f>
        <v>0.68</v>
      </c>
      <c r="G930" s="2">
        <f>'Moving Avg'!F930</f>
        <v>0.68549999999999989</v>
      </c>
      <c r="H930" s="2">
        <f>'Moving Avg'!G930</f>
        <v>0.69019999999999992</v>
      </c>
      <c r="I930" s="2">
        <f>'Moving Avg'!H930</f>
        <v>0.71774999999999933</v>
      </c>
      <c r="J930" s="5" t="str">
        <f>OBV!F930</f>
        <v>BULLISH</v>
      </c>
      <c r="K930" s="5" t="str">
        <f>OBV!G930</f>
        <v>NEUTRAL</v>
      </c>
      <c r="L930" s="5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0.69</v>
      </c>
      <c r="C931" s="2">
        <f>RSI!I931</f>
        <v>50.492069889299785</v>
      </c>
      <c r="D931" s="2">
        <f>MACD!E931</f>
        <v>-9.1567227144861985E-4</v>
      </c>
      <c r="E931" s="2">
        <f>MACD!F931</f>
        <v>7.2948905336624719E-3</v>
      </c>
      <c r="F931" s="2">
        <f>'Moving Avg'!D931</f>
        <v>0.68200000000000005</v>
      </c>
      <c r="G931" s="2">
        <f>'Moving Avg'!F931</f>
        <v>0.68499999999999983</v>
      </c>
      <c r="H931" s="2">
        <f>'Moving Avg'!G931</f>
        <v>0.69059999999999999</v>
      </c>
      <c r="I931" s="2">
        <f>'Moving Avg'!H931</f>
        <v>0.71809999999999929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</row>
    <row r="932" spans="1:12" ht="13.5" x14ac:dyDescent="0.25">
      <c r="A932" s="3">
        <f>RSI!A932</f>
        <v>43665</v>
      </c>
      <c r="B932" s="2">
        <f>RSI!B932</f>
        <v>0.68</v>
      </c>
      <c r="C932" s="2">
        <f>RSI!I932</f>
        <v>47.264307332925242</v>
      </c>
      <c r="D932" s="2">
        <f>MACD!E932</f>
        <v>1.0816576099503816E-4</v>
      </c>
      <c r="E932" s="2">
        <f>MACD!F932</f>
        <v>5.8575455791289857E-3</v>
      </c>
      <c r="F932" s="2">
        <f>'Moving Avg'!D932</f>
        <v>0.68399999999999994</v>
      </c>
      <c r="G932" s="2">
        <f>'Moving Avg'!F932</f>
        <v>0.68399999999999983</v>
      </c>
      <c r="H932" s="2">
        <f>'Moving Avg'!G932</f>
        <v>0.69120000000000004</v>
      </c>
      <c r="I932" s="2">
        <f>'Moving Avg'!H932</f>
        <v>0.7182499999999995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0.67</v>
      </c>
      <c r="C933" s="2">
        <f>RSI!I933</f>
        <v>44.220043727581803</v>
      </c>
      <c r="D933" s="2">
        <f>MACD!E933</f>
        <v>-1.3131368148510125E-3</v>
      </c>
      <c r="E933" s="2">
        <f>MACD!F933</f>
        <v>4.4234091003329864E-3</v>
      </c>
      <c r="F933" s="2">
        <f>'Moving Avg'!D933</f>
        <v>0.68200000000000005</v>
      </c>
      <c r="G933" s="2">
        <f>'Moving Avg'!F933</f>
        <v>0.68249999999999988</v>
      </c>
      <c r="H933" s="2">
        <f>'Moving Avg'!G933</f>
        <v>0.6916000000000001</v>
      </c>
      <c r="I933" s="2">
        <f>'Moving Avg'!H933</f>
        <v>0.71849999999999936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0.67</v>
      </c>
      <c r="C934" s="2">
        <f>RSI!I934</f>
        <v>44.220043727581803</v>
      </c>
      <c r="D934" s="2">
        <f>MACD!E934</f>
        <v>6.6519463501157894E-4</v>
      </c>
      <c r="E934" s="2">
        <f>MACD!F934</f>
        <v>3.6717662072687052E-3</v>
      </c>
      <c r="F934" s="2">
        <f>'Moving Avg'!D934</f>
        <v>0.67999999999999994</v>
      </c>
      <c r="G934" s="2">
        <f>'Moving Avg'!F934</f>
        <v>0.68049999999999988</v>
      </c>
      <c r="H934" s="2">
        <f>'Moving Avg'!G934</f>
        <v>0.69200000000000017</v>
      </c>
      <c r="I934" s="2">
        <f>'Moving Avg'!H934</f>
        <v>0.71874999999999933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0.67</v>
      </c>
      <c r="C935" s="2">
        <f>RSI!I935</f>
        <v>44.220043727581803</v>
      </c>
      <c r="D935" s="2">
        <f>MACD!E935</f>
        <v>-6.4141399697659196E-4</v>
      </c>
      <c r="E935" s="2">
        <f>MACD!F935</f>
        <v>2.8091301664196458E-3</v>
      </c>
      <c r="F935" s="2">
        <f>'Moving Avg'!D935</f>
        <v>0.67599999999999993</v>
      </c>
      <c r="G935" s="2">
        <f>'Moving Avg'!F935</f>
        <v>0.67899999999999983</v>
      </c>
      <c r="H935" s="2">
        <f>'Moving Avg'!G935</f>
        <v>0.69260000000000033</v>
      </c>
      <c r="I935" s="2">
        <f>'Moving Avg'!H935</f>
        <v>0.7190499999999993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0.67</v>
      </c>
      <c r="C936" s="2">
        <f>RSI!I936</f>
        <v>44.220043727581803</v>
      </c>
      <c r="D936" s="2">
        <f>MACD!E936</f>
        <v>-1.193391189391324E-4</v>
      </c>
      <c r="E936" s="2">
        <f>MACD!F936</f>
        <v>2.2234363093478903E-3</v>
      </c>
      <c r="F936" s="2">
        <f>'Moving Avg'!D936</f>
        <v>0.67199999999999993</v>
      </c>
      <c r="G936" s="2">
        <f>'Moving Avg'!F936</f>
        <v>0.67799999999999983</v>
      </c>
      <c r="H936" s="2">
        <f>'Moving Avg'!G936</f>
        <v>0.69340000000000035</v>
      </c>
      <c r="I936" s="2">
        <f>'Moving Avg'!H936</f>
        <v>0.71924999999999928</v>
      </c>
      <c r="J936" s="5" t="str">
        <f>OBV!F936</f>
        <v>BEARISH</v>
      </c>
      <c r="K936" s="5" t="str">
        <f>OBV!G936</f>
        <v>NEUTRAL</v>
      </c>
      <c r="L936" s="5" t="str">
        <f>OBV!H936</f>
        <v>CONFIRMED BEARISH</v>
      </c>
    </row>
    <row r="937" spans="1:12" ht="13.5" x14ac:dyDescent="0.25">
      <c r="A937" s="3">
        <f>RSI!A937</f>
        <v>43675</v>
      </c>
      <c r="B937" s="2">
        <f>RSI!B937</f>
        <v>0.66</v>
      </c>
      <c r="C937" s="2">
        <f>RSI!I937</f>
        <v>40.694520150470439</v>
      </c>
      <c r="D937" s="2">
        <f>MACD!E937</f>
        <v>-3.9270678863700947E-4</v>
      </c>
      <c r="E937" s="2">
        <f>MACD!F937</f>
        <v>1.7002076897509105E-3</v>
      </c>
      <c r="F937" s="2">
        <f>'Moving Avg'!D937</f>
        <v>0.66800000000000004</v>
      </c>
      <c r="G937" s="2">
        <f>'Moving Avg'!F937</f>
        <v>0.67599999999999993</v>
      </c>
      <c r="H937" s="2">
        <f>'Moving Avg'!G937</f>
        <v>0.69440000000000013</v>
      </c>
      <c r="I937" s="2">
        <f>'Moving Avg'!H937</f>
        <v>0.71944999999999937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0.65</v>
      </c>
      <c r="C938" s="2">
        <f>RSI!I938</f>
        <v>37.476777006289559</v>
      </c>
      <c r="D938" s="2">
        <f>MACD!E938</f>
        <v>1.7907539463705158E-3</v>
      </c>
      <c r="E938" s="2">
        <f>MACD!F938</f>
        <v>1.7183169410748317E-3</v>
      </c>
      <c r="F938" s="2">
        <f>'Moving Avg'!D938</f>
        <v>0.66400000000000003</v>
      </c>
      <c r="G938" s="2">
        <f>'Moving Avg'!F938</f>
        <v>0.67449999999999988</v>
      </c>
      <c r="H938" s="2">
        <f>'Moving Avg'!G938</f>
        <v>0.6948000000000002</v>
      </c>
      <c r="I938" s="2">
        <f>'Moving Avg'!H938</f>
        <v>0.71964999999999935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</row>
    <row r="939" spans="1:12" ht="13.5" x14ac:dyDescent="0.25">
      <c r="A939" s="3">
        <f>RSI!A939</f>
        <v>43677</v>
      </c>
      <c r="B939" s="2">
        <f>RSI!B939</f>
        <v>0.66</v>
      </c>
      <c r="C939" s="2">
        <f>RSI!I939</f>
        <v>42.383036263578738</v>
      </c>
      <c r="D939" s="2">
        <f>MACD!E939</f>
        <v>3.0821747051785753E-3</v>
      </c>
      <c r="E939" s="2">
        <f>MACD!F939</f>
        <v>1.9910884938955805E-3</v>
      </c>
      <c r="F939" s="2">
        <f>'Moving Avg'!D939</f>
        <v>0.66200000000000003</v>
      </c>
      <c r="G939" s="2">
        <f>'Moving Avg'!F939</f>
        <v>0.67349999999999999</v>
      </c>
      <c r="H939" s="2">
        <f>'Moving Avg'!G939</f>
        <v>0.69540000000000002</v>
      </c>
      <c r="I939" s="2">
        <f>'Moving Avg'!H939</f>
        <v>0.71979999999999944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</row>
    <row r="940" spans="1:12" ht="13.5" x14ac:dyDescent="0.25">
      <c r="A940" s="3">
        <f>RSI!A940</f>
        <v>43678</v>
      </c>
      <c r="B940" s="2">
        <f>RSI!B940</f>
        <v>0.65</v>
      </c>
      <c r="C940" s="2">
        <f>RSI!I940</f>
        <v>39.080455572495815</v>
      </c>
      <c r="D940" s="2">
        <f>MACD!E940</f>
        <v>6.5659696050403005E-3</v>
      </c>
      <c r="E940" s="2">
        <f>MACD!F940</f>
        <v>2.906064716124525E-3</v>
      </c>
      <c r="F940" s="2">
        <f>'Moving Avg'!D940</f>
        <v>0.65800000000000003</v>
      </c>
      <c r="G940" s="2">
        <f>'Moving Avg'!F940</f>
        <v>0.67299999999999993</v>
      </c>
      <c r="H940" s="2">
        <f>'Moving Avg'!G940</f>
        <v>0.69579999999999997</v>
      </c>
      <c r="I940" s="2">
        <f>'Moving Avg'!H940</f>
        <v>0.71984999999999943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0.67</v>
      </c>
      <c r="C941" s="2">
        <f>RSI!I941</f>
        <v>47.835374772110697</v>
      </c>
      <c r="D941" s="2">
        <f>MACD!E941</f>
        <v>8.1949716535925088E-3</v>
      </c>
      <c r="E941" s="2">
        <f>MACD!F941</f>
        <v>3.9638461036181219E-3</v>
      </c>
      <c r="F941" s="2">
        <f>'Moving Avg'!D941</f>
        <v>0.65800000000000003</v>
      </c>
      <c r="G941" s="2">
        <f>'Moving Avg'!F941</f>
        <v>0.67299999999999993</v>
      </c>
      <c r="H941" s="2">
        <f>'Moving Avg'!G941</f>
        <v>0.69640000000000013</v>
      </c>
      <c r="I941" s="2">
        <f>'Moving Avg'!H941</f>
        <v>0.71999999999999931</v>
      </c>
      <c r="J941" s="5" t="str">
        <f>OBV!F941</f>
        <v>BEARISH</v>
      </c>
      <c r="K941" s="5" t="str">
        <f>OBV!G941</f>
        <v>NEUTRAL</v>
      </c>
      <c r="L941" s="5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0.66</v>
      </c>
      <c r="C942" s="2">
        <f>RSI!I942</f>
        <v>44.399566559029267</v>
      </c>
      <c r="D942" s="2">
        <f>MACD!E942</f>
        <v>8.8080647497107423E-3</v>
      </c>
      <c r="E942" s="2">
        <f>MACD!F942</f>
        <v>4.9326898328366457E-3</v>
      </c>
      <c r="F942" s="2">
        <f>'Moving Avg'!D942</f>
        <v>0.65800000000000003</v>
      </c>
      <c r="G942" s="2">
        <f>'Moving Avg'!F942</f>
        <v>0.67149999999999999</v>
      </c>
      <c r="H942" s="2">
        <f>'Moving Avg'!G942</f>
        <v>0.69640000000000013</v>
      </c>
      <c r="I942" s="2">
        <f>'Moving Avg'!H942</f>
        <v>0.7200999999999993</v>
      </c>
      <c r="J942" s="5" t="str">
        <f>OBV!F942</f>
        <v>BEARISH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0.67</v>
      </c>
      <c r="C943" s="2">
        <f>RSI!I943</f>
        <v>48.391520143739079</v>
      </c>
      <c r="D943" s="2">
        <f>MACD!E943</f>
        <v>7.1367494859889691E-3</v>
      </c>
      <c r="E943" s="2">
        <f>MACD!F943</f>
        <v>5.3735017634671109E-3</v>
      </c>
      <c r="F943" s="2">
        <f>'Moving Avg'!D943</f>
        <v>0.66200000000000003</v>
      </c>
      <c r="G943" s="2">
        <f>'Moving Avg'!F943</f>
        <v>0.67149999999999999</v>
      </c>
      <c r="H943" s="2">
        <f>'Moving Avg'!G943</f>
        <v>0.69620000000000015</v>
      </c>
      <c r="I943" s="2">
        <f>'Moving Avg'!H943</f>
        <v>0.72024999999999939</v>
      </c>
      <c r="J943" s="5" t="str">
        <f>OBV!F943</f>
        <v>BULLISH</v>
      </c>
      <c r="K943" s="5" t="str">
        <f>OBV!G943</f>
        <v>NEUTRAL</v>
      </c>
      <c r="L943" s="5" t="str">
        <f>OBV!H943</f>
        <v>CONFIRMED BULLISH</v>
      </c>
    </row>
    <row r="944" spans="1:12" ht="13.5" x14ac:dyDescent="0.25">
      <c r="A944" s="3">
        <f>RSI!A944</f>
        <v>43684</v>
      </c>
      <c r="B944" s="2">
        <f>RSI!B944</f>
        <v>0.66</v>
      </c>
      <c r="C944" s="2">
        <f>RSI!I944</f>
        <v>44.918426274034005</v>
      </c>
      <c r="D944" s="2">
        <f>MACD!E944</f>
        <v>6.4867247125773853E-3</v>
      </c>
      <c r="E944" s="2">
        <f>MACD!F944</f>
        <v>5.5961463532891659E-3</v>
      </c>
      <c r="F944" s="2">
        <f>'Moving Avg'!D944</f>
        <v>0.66200000000000003</v>
      </c>
      <c r="G944" s="2">
        <f>'Moving Avg'!F944</f>
        <v>0.67</v>
      </c>
      <c r="H944" s="2">
        <f>'Moving Avg'!G944</f>
        <v>0.69520000000000026</v>
      </c>
      <c r="I944" s="2">
        <f>'Moving Avg'!H944</f>
        <v>0.72034999999999927</v>
      </c>
      <c r="J944" s="5" t="str">
        <f>OBV!F944</f>
        <v>BEARISH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0.67</v>
      </c>
      <c r="C945" s="2">
        <f>RSI!I945</f>
        <v>48.87031795098207</v>
      </c>
      <c r="D945" s="2">
        <f>MACD!E945</f>
        <v>5.2767426284222596E-3</v>
      </c>
      <c r="E945" s="2">
        <f>MACD!F945</f>
        <v>5.5322656083157846E-3</v>
      </c>
      <c r="F945" s="2">
        <f>'Moving Avg'!D945</f>
        <v>0.66600000000000004</v>
      </c>
      <c r="G945" s="2">
        <f>'Moving Avg'!F945</f>
        <v>0.67</v>
      </c>
      <c r="H945" s="2">
        <f>'Moving Avg'!G945</f>
        <v>0.69360000000000011</v>
      </c>
      <c r="I945" s="2">
        <f>'Moving Avg'!H945</f>
        <v>0.72049999999999925</v>
      </c>
      <c r="J945" s="5" t="str">
        <f>OBV!F945</f>
        <v>BEARISH</v>
      </c>
      <c r="K945" s="5" t="str">
        <f>OBV!G945</f>
        <v>NEUTRAL</v>
      </c>
      <c r="L945" s="5" t="str">
        <f>OBV!H945</f>
        <v>BEARISH DIVERGENCE</v>
      </c>
    </row>
    <row r="946" spans="1:12" ht="13.5" x14ac:dyDescent="0.25">
      <c r="A946" s="3">
        <f>RSI!A946</f>
        <v>43686</v>
      </c>
      <c r="B946" s="2">
        <f>RSI!B946</f>
        <v>0.66</v>
      </c>
      <c r="C946" s="2">
        <f>RSI!I946</f>
        <v>45.365173267132057</v>
      </c>
      <c r="D946" s="2">
        <f>MACD!E946</f>
        <v>5.0093578886605261E-3</v>
      </c>
      <c r="E946" s="2">
        <f>MACD!F946</f>
        <v>5.427684064384734E-3</v>
      </c>
      <c r="F946" s="2">
        <f>'Moving Avg'!D946</f>
        <v>0.66400000000000003</v>
      </c>
      <c r="G946" s="2">
        <f>'Moving Avg'!F946</f>
        <v>0.66900000000000004</v>
      </c>
      <c r="H946" s="2">
        <f>'Moving Avg'!G946</f>
        <v>0.69120000000000015</v>
      </c>
      <c r="I946" s="2">
        <f>'Moving Avg'!H946</f>
        <v>0.72059999999999935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0.66</v>
      </c>
      <c r="C947" s="2">
        <f>RSI!I947</f>
        <v>45.365173267132057</v>
      </c>
      <c r="D947" s="2">
        <f>MACD!E947</f>
        <v>3.3182802960989299E-3</v>
      </c>
      <c r="E947" s="2">
        <f>MACD!F947</f>
        <v>5.0058033107275735E-3</v>
      </c>
      <c r="F947" s="2">
        <f>'Moving Avg'!D947</f>
        <v>0.66400000000000003</v>
      </c>
      <c r="G947" s="2">
        <f>'Moving Avg'!F947</f>
        <v>0.66850000000000009</v>
      </c>
      <c r="H947" s="2">
        <f>'Moving Avg'!G947</f>
        <v>0.68840000000000001</v>
      </c>
      <c r="I947" s="2">
        <f>'Moving Avg'!H947</f>
        <v>0.72074999999999922</v>
      </c>
      <c r="J947" s="5" t="str">
        <f>OBV!F947</f>
        <v>BEARISH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0.66</v>
      </c>
      <c r="C948" s="2">
        <f>RSI!I948</f>
        <v>45.365173267132057</v>
      </c>
      <c r="D948" s="2">
        <f>MACD!E948</f>
        <v>4.1708525581740652E-4</v>
      </c>
      <c r="E948" s="2">
        <f>MACD!F948</f>
        <v>4.0880596997455399E-3</v>
      </c>
      <c r="F948" s="2">
        <f>'Moving Avg'!D948</f>
        <v>0.66200000000000014</v>
      </c>
      <c r="G948" s="2">
        <f>'Moving Avg'!F948</f>
        <v>0.66750000000000009</v>
      </c>
      <c r="H948" s="2">
        <f>'Moving Avg'!G948</f>
        <v>0.68620000000000003</v>
      </c>
      <c r="I948" s="2">
        <f>'Moving Avg'!H948</f>
        <v>0.72089999999999932</v>
      </c>
      <c r="J948" s="5" t="str">
        <f>OBV!F948</f>
        <v>BEARISH</v>
      </c>
      <c r="K948" s="5" t="str">
        <f>OBV!G948</f>
        <v>NEUTRAL</v>
      </c>
      <c r="L948" s="5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0.65</v>
      </c>
      <c r="C949" s="2">
        <f>RSI!I949</f>
        <v>41.6354382721333</v>
      </c>
      <c r="D949" s="2">
        <f>MACD!E949</f>
        <v>3.0455825553055149E-4</v>
      </c>
      <c r="E949" s="2">
        <f>MACD!F949</f>
        <v>3.3313594109025423E-3</v>
      </c>
      <c r="F949" s="2">
        <f>'Moving Avg'!D949</f>
        <v>0.66</v>
      </c>
      <c r="G949" s="2">
        <f>'Moving Avg'!F949</f>
        <v>0.66600000000000015</v>
      </c>
      <c r="H949" s="2">
        <f>'Moving Avg'!G949</f>
        <v>0.68420000000000014</v>
      </c>
      <c r="I949" s="2">
        <f>'Moving Avg'!H949</f>
        <v>0.72109999999999941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</row>
    <row r="950" spans="1:12" ht="13.5" x14ac:dyDescent="0.25">
      <c r="A950" s="3">
        <f>RSI!A950</f>
        <v>43696</v>
      </c>
      <c r="B950" s="2">
        <f>RSI!B950</f>
        <v>0.64</v>
      </c>
      <c r="C950" s="2">
        <f>RSI!I950</f>
        <v>38.248878175522954</v>
      </c>
      <c r="D950" s="2">
        <f>MACD!E950</f>
        <v>-4.7083535729297576E-4</v>
      </c>
      <c r="E950" s="2">
        <f>MACD!F950</f>
        <v>2.5709204572634389E-3</v>
      </c>
      <c r="F950" s="2">
        <f>'Moving Avg'!D950</f>
        <v>0.65400000000000003</v>
      </c>
      <c r="G950" s="2">
        <f>'Moving Avg'!F950</f>
        <v>0.66350000000000009</v>
      </c>
      <c r="H950" s="2">
        <f>'Moving Avg'!G950</f>
        <v>0.68220000000000014</v>
      </c>
      <c r="I950" s="2">
        <f>'Moving Avg'!H950</f>
        <v>0.72129999999999939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</row>
    <row r="951" spans="1:12" ht="13.5" x14ac:dyDescent="0.25">
      <c r="A951" s="3">
        <f>RSI!A951</f>
        <v>43697</v>
      </c>
      <c r="B951" s="2">
        <f>RSI!B951</f>
        <v>0.65</v>
      </c>
      <c r="C951" s="2">
        <f>RSI!I951</f>
        <v>43.222329793977799</v>
      </c>
      <c r="D951" s="2">
        <f>MACD!E951</f>
        <v>1.3771706196378242E-3</v>
      </c>
      <c r="E951" s="2">
        <f>MACD!F951</f>
        <v>2.332170489738316E-3</v>
      </c>
      <c r="F951" s="2">
        <f>'Moving Avg'!D951</f>
        <v>0.65200000000000002</v>
      </c>
      <c r="G951" s="2">
        <f>'Moving Avg'!F951</f>
        <v>0.66150000000000009</v>
      </c>
      <c r="H951" s="2">
        <f>'Moving Avg'!G951</f>
        <v>0.68020000000000025</v>
      </c>
      <c r="I951" s="2">
        <f>'Moving Avg'!H951</f>
        <v>0.72159999999999935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0.64</v>
      </c>
      <c r="C952" s="2">
        <f>RSI!I952</f>
        <v>39.772624617624132</v>
      </c>
      <c r="D952" s="2">
        <f>MACD!E952</f>
        <v>2.2395437284054021E-3</v>
      </c>
      <c r="E952" s="2">
        <f>MACD!F952</f>
        <v>2.3136451374717332E-3</v>
      </c>
      <c r="F952" s="2">
        <f>'Moving Avg'!D952</f>
        <v>0.64800000000000002</v>
      </c>
      <c r="G952" s="2">
        <f>'Moving Avg'!F952</f>
        <v>0.6595000000000002</v>
      </c>
      <c r="H952" s="2">
        <f>'Moving Avg'!G952</f>
        <v>0.67800000000000016</v>
      </c>
      <c r="I952" s="2">
        <f>'Moving Avg'!H952</f>
        <v>0.72179999999999933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0.64</v>
      </c>
      <c r="C953" s="2">
        <f>RSI!I953</f>
        <v>39.772624617624132</v>
      </c>
      <c r="D953" s="2">
        <f>MACD!E953</f>
        <v>4.6560520759765245E-3</v>
      </c>
      <c r="E953" s="2">
        <f>MACD!F953</f>
        <v>2.7821265251726916E-3</v>
      </c>
      <c r="F953" s="2">
        <f>'Moving Avg'!D953</f>
        <v>0.64400000000000002</v>
      </c>
      <c r="G953" s="2">
        <f>'Moving Avg'!F953</f>
        <v>0.65800000000000014</v>
      </c>
      <c r="H953" s="2">
        <f>'Moving Avg'!G953</f>
        <v>0.67620000000000013</v>
      </c>
      <c r="I953" s="2">
        <f>'Moving Avg'!H953</f>
        <v>0.72209999999999919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0.65</v>
      </c>
      <c r="C954" s="2">
        <f>RSI!I954</f>
        <v>44.875208298701573</v>
      </c>
      <c r="D954" s="2">
        <f>MACD!E954</f>
        <v>4.5589454870254009E-3</v>
      </c>
      <c r="E954" s="2">
        <f>MACD!F954</f>
        <v>3.1374903175432336E-3</v>
      </c>
      <c r="F954" s="2">
        <f>'Moving Avg'!D954</f>
        <v>0.64400000000000002</v>
      </c>
      <c r="G954" s="2">
        <f>'Moving Avg'!F954</f>
        <v>0.65700000000000014</v>
      </c>
      <c r="H954" s="2">
        <f>'Moving Avg'!G954</f>
        <v>0.67480000000000018</v>
      </c>
      <c r="I954" s="2">
        <f>'Moving Avg'!H954</f>
        <v>0.72244999999999937</v>
      </c>
      <c r="J954" s="5" t="str">
        <f>OBV!F954</f>
        <v>BULLISH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0.65</v>
      </c>
      <c r="C955" s="2">
        <f>RSI!I955</f>
        <v>44.875208298701573</v>
      </c>
      <c r="D955" s="2">
        <f>MACD!E955</f>
        <v>6.0833326838639623E-3</v>
      </c>
      <c r="E955" s="2">
        <f>MACD!F955</f>
        <v>3.7266587908073795E-3</v>
      </c>
      <c r="F955" s="2">
        <f>'Moving Avg'!D955</f>
        <v>0.64600000000000002</v>
      </c>
      <c r="G955" s="2">
        <f>'Moving Avg'!F955</f>
        <v>0.65600000000000014</v>
      </c>
      <c r="H955" s="2">
        <f>'Moving Avg'!G955</f>
        <v>0.67400000000000004</v>
      </c>
      <c r="I955" s="2">
        <f>'Moving Avg'!H955</f>
        <v>0.72264999999999946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</row>
    <row r="956" spans="1:12" ht="13.5" x14ac:dyDescent="0.25">
      <c r="A956" s="3">
        <f>RSI!A956</f>
        <v>43704</v>
      </c>
      <c r="B956" s="2">
        <f>RSI!B956</f>
        <v>0.65</v>
      </c>
      <c r="C956" s="2">
        <f>RSI!I956</f>
        <v>44.875208298701573</v>
      </c>
      <c r="D956" s="2">
        <f>MACD!E956</f>
        <v>5.8977860980951036E-3</v>
      </c>
      <c r="E956" s="2">
        <f>MACD!F956</f>
        <v>4.1608842522649243E-3</v>
      </c>
      <c r="F956" s="2">
        <f>'Moving Avg'!D956</f>
        <v>0.64600000000000002</v>
      </c>
      <c r="G956" s="2">
        <f>'Moving Avg'!F956</f>
        <v>0.65500000000000014</v>
      </c>
      <c r="H956" s="2">
        <f>'Moving Avg'!G956</f>
        <v>0.67300000000000015</v>
      </c>
      <c r="I956" s="2">
        <f>'Moving Avg'!H956</f>
        <v>0.72289999999999954</v>
      </c>
      <c r="J956" s="5" t="str">
        <f>OBV!F956</f>
        <v>BULLISH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0.65</v>
      </c>
      <c r="C957" s="2">
        <f>RSI!I957</f>
        <v>44.875208298701573</v>
      </c>
      <c r="D957" s="2">
        <f>MACD!E957</f>
        <v>5.7991637178136379E-3</v>
      </c>
      <c r="E957" s="2">
        <f>MACD!F957</f>
        <v>4.4885401453746672E-3</v>
      </c>
      <c r="F957" s="2">
        <f>'Moving Avg'!D957</f>
        <v>0.64799999999999991</v>
      </c>
      <c r="G957" s="2">
        <f>'Moving Avg'!F957</f>
        <v>0.65450000000000019</v>
      </c>
      <c r="H957" s="2">
        <f>'Moving Avg'!G957</f>
        <v>0.67180000000000006</v>
      </c>
      <c r="I957" s="2">
        <f>'Moving Avg'!H957</f>
        <v>0.7230499999999993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0.64</v>
      </c>
      <c r="C958" s="2">
        <f>RSI!I958</f>
        <v>40.284564417668562</v>
      </c>
      <c r="D958" s="2">
        <f>MACD!E958</f>
        <v>6.5105089900396873E-3</v>
      </c>
      <c r="E958" s="2">
        <f>MACD!F958</f>
        <v>4.8929339143076716E-3</v>
      </c>
      <c r="F958" s="2">
        <f>'Moving Avg'!D958</f>
        <v>0.64800000000000002</v>
      </c>
      <c r="G958" s="2">
        <f>'Moving Avg'!F958</f>
        <v>0.65400000000000014</v>
      </c>
      <c r="H958" s="2">
        <f>'Moving Avg'!G958</f>
        <v>0.67059999999999997</v>
      </c>
      <c r="I958" s="2">
        <f>'Moving Avg'!H958</f>
        <v>0.7231999999999994</v>
      </c>
      <c r="J958" s="5" t="str">
        <f>OBV!F958</f>
        <v>BULLISH</v>
      </c>
      <c r="K958" s="5" t="str">
        <f>OBV!G958</f>
        <v>NEUTRAL</v>
      </c>
      <c r="L958" s="5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0.63</v>
      </c>
      <c r="C959" s="2">
        <f>RSI!I959</f>
        <v>36.286938614589317</v>
      </c>
      <c r="D959" s="2">
        <f>MACD!E959</f>
        <v>6.4238363800739329E-3</v>
      </c>
      <c r="E959" s="2">
        <f>MACD!F959</f>
        <v>5.1991144074609238E-3</v>
      </c>
      <c r="F959" s="2">
        <f>'Moving Avg'!D959</f>
        <v>0.64400000000000002</v>
      </c>
      <c r="G959" s="2">
        <f>'Moving Avg'!F959</f>
        <v>0.65250000000000019</v>
      </c>
      <c r="H959" s="2">
        <f>'Moving Avg'!G959</f>
        <v>0.66960000000000008</v>
      </c>
      <c r="I959" s="2">
        <f>'Moving Avg'!H959</f>
        <v>0.72334999999999949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0.63</v>
      </c>
      <c r="C960" s="2">
        <f>RSI!I960</f>
        <v>36.28693861458931</v>
      </c>
      <c r="D960" s="2">
        <f>MACD!E960</f>
        <v>4.9721830659403832E-3</v>
      </c>
      <c r="E960" s="2">
        <f>MACD!F960</f>
        <v>5.1537281391568161E-3</v>
      </c>
      <c r="F960" s="2">
        <f>'Moving Avg'!D960</f>
        <v>0.6399999999999999</v>
      </c>
      <c r="G960" s="2">
        <f>'Moving Avg'!F960</f>
        <v>0.65150000000000019</v>
      </c>
      <c r="H960" s="2">
        <f>'Moving Avg'!G960</f>
        <v>0.66820000000000013</v>
      </c>
      <c r="I960" s="2">
        <f>'Moving Avg'!H960</f>
        <v>0.72354999999999947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0.63</v>
      </c>
      <c r="C961" s="2">
        <f>RSI!I961</f>
        <v>36.28693861458931</v>
      </c>
      <c r="D961" s="2">
        <f>MACD!E961</f>
        <v>5.4306064458534697E-3</v>
      </c>
      <c r="E961" s="2">
        <f>MACD!F961</f>
        <v>5.2091038004961473E-3</v>
      </c>
      <c r="F961" s="2">
        <f>'Moving Avg'!D961</f>
        <v>0.6359999999999999</v>
      </c>
      <c r="G961" s="2">
        <f>'Moving Avg'!F961</f>
        <v>0.64950000000000019</v>
      </c>
      <c r="H961" s="2">
        <f>'Moving Avg'!G961</f>
        <v>0.66680000000000006</v>
      </c>
      <c r="I961" s="2">
        <f>'Moving Avg'!H961</f>
        <v>0.72369999999999957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</row>
    <row r="962" spans="1:12" ht="13.5" x14ac:dyDescent="0.25">
      <c r="A962" s="3">
        <f>RSI!A962</f>
        <v>43712</v>
      </c>
      <c r="B962" s="2">
        <f>RSI!B962</f>
        <v>0.63</v>
      </c>
      <c r="C962" s="2">
        <f>RSI!I962</f>
        <v>36.286938614589317</v>
      </c>
      <c r="D962" s="2">
        <f>MACD!E962</f>
        <v>4.4173414991089954E-3</v>
      </c>
      <c r="E962" s="2">
        <f>MACD!F962</f>
        <v>5.0507513402187178E-3</v>
      </c>
      <c r="F962" s="2">
        <f>'Moving Avg'!D962</f>
        <v>0.6319999999999999</v>
      </c>
      <c r="G962" s="2">
        <f>'Moving Avg'!F962</f>
        <v>0.64800000000000024</v>
      </c>
      <c r="H962" s="2">
        <f>'Moving Avg'!G962</f>
        <v>0.66539999999999988</v>
      </c>
      <c r="I962" s="2">
        <f>'Moving Avg'!H962</f>
        <v>0.72389999999999977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0.63</v>
      </c>
      <c r="C963" s="2">
        <f>RSI!I963</f>
        <v>36.286938614589317</v>
      </c>
      <c r="D963" s="2">
        <f>MACD!E963</f>
        <v>3.6870929909861294E-3</v>
      </c>
      <c r="E963" s="2">
        <f>MACD!F963</f>
        <v>4.778019670372201E-3</v>
      </c>
      <c r="F963" s="2">
        <f>'Moving Avg'!D963</f>
        <v>0.63</v>
      </c>
      <c r="G963" s="2">
        <f>'Moving Avg'!F963</f>
        <v>0.64600000000000024</v>
      </c>
      <c r="H963" s="2">
        <f>'Moving Avg'!G963</f>
        <v>0.66399999999999992</v>
      </c>
      <c r="I963" s="2">
        <f>'Moving Avg'!H963</f>
        <v>0.72404999999999964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0.63</v>
      </c>
      <c r="C964" s="2">
        <f>RSI!I964</f>
        <v>36.286938614589317</v>
      </c>
      <c r="D964" s="2">
        <f>MACD!E964</f>
        <v>4.7253644676307216E-3</v>
      </c>
      <c r="E964" s="2">
        <f>MACD!F964</f>
        <v>4.7674886298239051E-3</v>
      </c>
      <c r="F964" s="2">
        <f>'Moving Avg'!D964</f>
        <v>0.63</v>
      </c>
      <c r="G964" s="2">
        <f>'Moving Avg'!F964</f>
        <v>0.64450000000000029</v>
      </c>
      <c r="H964" s="2">
        <f>'Moving Avg'!G964</f>
        <v>0.66239999999999999</v>
      </c>
      <c r="I964" s="2">
        <f>'Moving Avg'!H964</f>
        <v>0.72414999999999963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43717</v>
      </c>
      <c r="B965" s="2">
        <f>RSI!B965</f>
        <v>0.62</v>
      </c>
      <c r="C965" s="2">
        <f>RSI!I965</f>
        <v>31.422698100863869</v>
      </c>
      <c r="D965" s="2">
        <f>MACD!E965</f>
        <v>6.4536356875928291E-3</v>
      </c>
      <c r="E965" s="2">
        <f>MACD!F965</f>
        <v>5.1047180413776906E-3</v>
      </c>
      <c r="F965" s="2">
        <f>'Moving Avg'!D965</f>
        <v>0.628</v>
      </c>
      <c r="G965" s="2">
        <f>'Moving Avg'!F965</f>
        <v>0.64200000000000024</v>
      </c>
      <c r="H965" s="2">
        <f>'Moving Avg'!G965</f>
        <v>0.66079999999999972</v>
      </c>
      <c r="I965" s="2">
        <f>'Moving Avg'!H965</f>
        <v>0.72404999999999964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0.62</v>
      </c>
      <c r="C966" s="2">
        <f>RSI!I966</f>
        <v>31.422698100863869</v>
      </c>
      <c r="D966" s="2">
        <f>MACD!E966</f>
        <v>8.0760289717501932E-3</v>
      </c>
      <c r="E966" s="2">
        <f>MACD!F966</f>
        <v>5.698980227452191E-3</v>
      </c>
      <c r="F966" s="2">
        <f>'Moving Avg'!D966</f>
        <v>0.62600000000000011</v>
      </c>
      <c r="G966" s="2">
        <f>'Moving Avg'!F966</f>
        <v>0.64000000000000024</v>
      </c>
      <c r="H966" s="2">
        <f>'Moving Avg'!G966</f>
        <v>0.65939999999999965</v>
      </c>
      <c r="I966" s="2">
        <f>'Moving Avg'!H966</f>
        <v>0.72379999999999967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</row>
    <row r="967" spans="1:12" ht="13.5" x14ac:dyDescent="0.25">
      <c r="A967" s="3">
        <f>RSI!A967</f>
        <v>43719</v>
      </c>
      <c r="B967" s="2">
        <f>RSI!B967</f>
        <v>0.63</v>
      </c>
      <c r="C967" s="2">
        <f>RSI!I967</f>
        <v>40.649633545622429</v>
      </c>
      <c r="D967" s="2">
        <f>MACD!E967</f>
        <v>8.8562399041042239E-3</v>
      </c>
      <c r="E967" s="2">
        <f>MACD!F967</f>
        <v>6.3304321627825977E-3</v>
      </c>
      <c r="F967" s="2">
        <f>'Moving Avg'!D967</f>
        <v>0.626</v>
      </c>
      <c r="G967" s="2">
        <f>'Moving Avg'!F967</f>
        <v>0.63850000000000018</v>
      </c>
      <c r="H967" s="2">
        <f>'Moving Avg'!G967</f>
        <v>0.65799999999999981</v>
      </c>
      <c r="I967" s="2">
        <f>'Moving Avg'!H967</f>
        <v>0.7234499999999997</v>
      </c>
      <c r="J967" s="5" t="str">
        <f>OBV!F967</f>
        <v>BEARISH</v>
      </c>
      <c r="K967" s="5" t="str">
        <f>OBV!G967</f>
        <v>NEUTRAL</v>
      </c>
      <c r="L967" s="5" t="str">
        <f>OBV!H967</f>
        <v>NEUTRAL</v>
      </c>
    </row>
    <row r="968" spans="1:12" ht="13.5" x14ac:dyDescent="0.25">
      <c r="A968" s="3">
        <f>RSI!A968</f>
        <v>43720</v>
      </c>
      <c r="B968" s="2">
        <f>RSI!B968</f>
        <v>0.62</v>
      </c>
      <c r="C968" s="2">
        <f>RSI!I968</f>
        <v>35.505032664546462</v>
      </c>
      <c r="D968" s="2">
        <f>MACD!E968</f>
        <v>8.7967898949331547E-3</v>
      </c>
      <c r="E968" s="2">
        <f>MACD!F968</f>
        <v>6.8237037092127098E-3</v>
      </c>
      <c r="F968" s="2">
        <f>'Moving Avg'!D968</f>
        <v>0.624</v>
      </c>
      <c r="G968" s="2">
        <f>'Moving Avg'!F968</f>
        <v>0.63650000000000007</v>
      </c>
      <c r="H968" s="2">
        <f>'Moving Avg'!G968</f>
        <v>0.65679999999999983</v>
      </c>
      <c r="I968" s="2">
        <f>'Moving Avg'!H968</f>
        <v>0.72284999999999977</v>
      </c>
      <c r="J968" s="5" t="str">
        <f>OBV!F968</f>
        <v>BEARISH</v>
      </c>
      <c r="K968" s="5" t="str">
        <f>OBV!G968</f>
        <v>NEUTRAL</v>
      </c>
      <c r="L968" s="5" t="str">
        <f>OBV!H968</f>
        <v>CONFIRMED BEARISH</v>
      </c>
    </row>
    <row r="969" spans="1:12" ht="13.5" x14ac:dyDescent="0.25">
      <c r="A969" s="3">
        <f>RSI!A969</f>
        <v>43721</v>
      </c>
      <c r="B969" s="2">
        <f>RSI!B969</f>
        <v>0.62</v>
      </c>
      <c r="C969" s="2">
        <f>RSI!I969</f>
        <v>35.505032664546462</v>
      </c>
      <c r="D969" s="2">
        <f>MACD!E969</f>
        <v>7.3394226239879012E-3</v>
      </c>
      <c r="E969" s="2">
        <f>MACD!F969</f>
        <v>6.9268474921677483E-3</v>
      </c>
      <c r="F969" s="2">
        <f>'Moving Avg'!D969</f>
        <v>0.62200000000000011</v>
      </c>
      <c r="G969" s="2">
        <f>'Moving Avg'!F969</f>
        <v>0.63500000000000001</v>
      </c>
      <c r="H969" s="2">
        <f>'Moving Avg'!G969</f>
        <v>0.65559999999999974</v>
      </c>
      <c r="I969" s="2">
        <f>'Moving Avg'!H969</f>
        <v>0.72209999999999996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0.63</v>
      </c>
      <c r="C970" s="2">
        <f>RSI!I970</f>
        <v>43.759906727015455</v>
      </c>
      <c r="D970" s="2">
        <f>MACD!E970</f>
        <v>5.4871898889283788E-3</v>
      </c>
      <c r="E970" s="2">
        <f>MACD!F970</f>
        <v>6.6389159715198745E-3</v>
      </c>
      <c r="F970" s="2">
        <f>'Moving Avg'!D970</f>
        <v>0.624</v>
      </c>
      <c r="G970" s="2">
        <f>'Moving Avg'!F970</f>
        <v>0.63449999999999995</v>
      </c>
      <c r="H970" s="2">
        <f>'Moving Avg'!G970</f>
        <v>0.6549999999999998</v>
      </c>
      <c r="I970" s="2">
        <f>'Moving Avg'!H970</f>
        <v>0.72119999999999995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</row>
    <row r="971" spans="1:12" ht="13.5" x14ac:dyDescent="0.25">
      <c r="A971" s="3">
        <f>RSI!A971</f>
        <v>43725</v>
      </c>
      <c r="B971" s="2">
        <f>RSI!B971</f>
        <v>0.65</v>
      </c>
      <c r="C971" s="2">
        <f>RSI!I971</f>
        <v>55.913504987978357</v>
      </c>
      <c r="D971" s="2">
        <f>MACD!E971</f>
        <v>2.4919968356602595E-3</v>
      </c>
      <c r="E971" s="2">
        <f>MACD!F971</f>
        <v>5.8095321443479521E-3</v>
      </c>
      <c r="F971" s="2">
        <f>'Moving Avg'!D971</f>
        <v>0.63</v>
      </c>
      <c r="G971" s="2">
        <f>'Moving Avg'!F971</f>
        <v>0.63449999999999984</v>
      </c>
      <c r="H971" s="2">
        <f>'Moving Avg'!G971</f>
        <v>0.65459999999999985</v>
      </c>
      <c r="I971" s="2">
        <f>'Moving Avg'!H971</f>
        <v>0.72025000000000006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</row>
    <row r="972" spans="1:12" ht="13.5" x14ac:dyDescent="0.25">
      <c r="A972" s="3">
        <f>RSI!A972</f>
        <v>43726</v>
      </c>
      <c r="B972" s="2">
        <f>RSI!B972</f>
        <v>0.64</v>
      </c>
      <c r="C972" s="2">
        <f>RSI!I972</f>
        <v>50.085432312437305</v>
      </c>
      <c r="D972" s="2">
        <f>MACD!E972</f>
        <v>6.2975730007219788E-4</v>
      </c>
      <c r="E972" s="2">
        <f>MACD!F972</f>
        <v>4.7735771754928019E-3</v>
      </c>
      <c r="F972" s="2">
        <f>'Moving Avg'!D972</f>
        <v>0.63200000000000001</v>
      </c>
      <c r="G972" s="2">
        <f>'Moving Avg'!F972</f>
        <v>0.63449999999999995</v>
      </c>
      <c r="H972" s="2">
        <f>'Moving Avg'!G972</f>
        <v>0.65359999999999985</v>
      </c>
      <c r="I972" s="2">
        <f>'Moving Avg'!H972</f>
        <v>0.71899999999999986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</row>
    <row r="973" spans="1:12" ht="13.5" x14ac:dyDescent="0.25">
      <c r="A973" s="3">
        <f>RSI!A973</f>
        <v>43727</v>
      </c>
      <c r="B973" s="2">
        <f>RSI!B973</f>
        <v>0.64</v>
      </c>
      <c r="C973" s="2">
        <f>RSI!I973</f>
        <v>50.08543231243732</v>
      </c>
      <c r="D973" s="2">
        <f>MACD!E973</f>
        <v>-9.503991144206303E-4</v>
      </c>
      <c r="E973" s="2">
        <f>MACD!F973</f>
        <v>3.6287819175101158E-3</v>
      </c>
      <c r="F973" s="2">
        <f>'Moving Avg'!D973</f>
        <v>0.63600000000000001</v>
      </c>
      <c r="G973" s="2">
        <f>'Moving Avg'!F973</f>
        <v>0.63450000000000006</v>
      </c>
      <c r="H973" s="2">
        <f>'Moving Avg'!G973</f>
        <v>0.65299999999999969</v>
      </c>
      <c r="I973" s="2">
        <f>'Moving Avg'!H973</f>
        <v>0.7175499999999998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0.64</v>
      </c>
      <c r="C974" s="2">
        <f>RSI!I974</f>
        <v>50.085432312437305</v>
      </c>
      <c r="D974" s="2">
        <f>MACD!E974</f>
        <v>-2.2915427541010391E-3</v>
      </c>
      <c r="E974" s="2">
        <f>MACD!F974</f>
        <v>2.4447169831878853E-3</v>
      </c>
      <c r="F974" s="2">
        <f>'Moving Avg'!D974</f>
        <v>0.64</v>
      </c>
      <c r="G974" s="2">
        <f>'Moving Avg'!F974</f>
        <v>0.63400000000000012</v>
      </c>
      <c r="H974" s="2">
        <f>'Moving Avg'!G974</f>
        <v>0.65199999999999969</v>
      </c>
      <c r="I974" s="2">
        <f>'Moving Avg'!H974</f>
        <v>0.71629999999999983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0.63</v>
      </c>
      <c r="C975" s="2">
        <f>RSI!I975</f>
        <v>44.316120330607632</v>
      </c>
      <c r="D975" s="2">
        <f>MACD!E975</f>
        <v>-4.227862782293812E-3</v>
      </c>
      <c r="E975" s="2">
        <f>MACD!F975</f>
        <v>1.1102010300915459E-3</v>
      </c>
      <c r="F975" s="2">
        <f>'Moving Avg'!D975</f>
        <v>0.64</v>
      </c>
      <c r="G975" s="2">
        <f>'Moving Avg'!F975</f>
        <v>0.63300000000000012</v>
      </c>
      <c r="H975" s="2">
        <f>'Moving Avg'!G975</f>
        <v>0.65119999999999989</v>
      </c>
      <c r="I975" s="2">
        <f>'Moving Avg'!H975</f>
        <v>0.71509999999999996</v>
      </c>
      <c r="J975" s="5" t="str">
        <f>OBV!F975</f>
        <v>BEARISH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0.63</v>
      </c>
      <c r="C976" s="2">
        <f>RSI!I976</f>
        <v>44.316120330607632</v>
      </c>
      <c r="D976" s="2">
        <f>MACD!E976</f>
        <v>-5.8107019749543687E-3</v>
      </c>
      <c r="E976" s="2">
        <f>MACD!F976</f>
        <v>-2.739795709176371E-4</v>
      </c>
      <c r="F976" s="2">
        <f>'Moving Avg'!D976</f>
        <v>0.6359999999999999</v>
      </c>
      <c r="G976" s="2">
        <f>'Moving Avg'!F976</f>
        <v>0.63200000000000023</v>
      </c>
      <c r="H976" s="2">
        <f>'Moving Avg'!G976</f>
        <v>0.65019999999999978</v>
      </c>
      <c r="I976" s="2">
        <f>'Moving Avg'!H976</f>
        <v>0.71414999999999995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0.62</v>
      </c>
      <c r="C977" s="2">
        <f>RSI!I977</f>
        <v>39.093520541786653</v>
      </c>
      <c r="D977" s="2">
        <f>MACD!E977</f>
        <v>-4.8193571603727392E-3</v>
      </c>
      <c r="E977" s="2">
        <f>MACD!F977</f>
        <v>-1.1830550888086576E-3</v>
      </c>
      <c r="F977" s="2">
        <f>'Moving Avg'!D977</f>
        <v>0.63200000000000001</v>
      </c>
      <c r="G977" s="2">
        <f>'Moving Avg'!F977</f>
        <v>0.63050000000000017</v>
      </c>
      <c r="H977" s="2">
        <f>'Moving Avg'!G977</f>
        <v>0.64919999999999989</v>
      </c>
      <c r="I977" s="2">
        <f>'Moving Avg'!H977</f>
        <v>0.71314999999999995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0.63</v>
      </c>
      <c r="C978" s="2">
        <f>RSI!I978</f>
        <v>45.952861664540038</v>
      </c>
      <c r="D978" s="2">
        <f>MACD!E978</f>
        <v>-6.152983221194841E-3</v>
      </c>
      <c r="E978" s="2">
        <f>MACD!F978</f>
        <v>-2.1770407152858942E-3</v>
      </c>
      <c r="F978" s="2">
        <f>'Moving Avg'!D978</f>
        <v>0.63</v>
      </c>
      <c r="G978" s="2">
        <f>'Moving Avg'!F978</f>
        <v>0.63000000000000012</v>
      </c>
      <c r="H978" s="2">
        <f>'Moving Avg'!G978</f>
        <v>0.64819999999999989</v>
      </c>
      <c r="I978" s="2">
        <f>'Moving Avg'!H978</f>
        <v>0.71219999999999994</v>
      </c>
      <c r="J978" s="5" t="str">
        <f>OBV!F978</f>
        <v>BULLISH</v>
      </c>
      <c r="K978" s="5" t="str">
        <f>OBV!G978</f>
        <v>NEUTRAL</v>
      </c>
      <c r="L978" s="5" t="str">
        <f>OBV!H978</f>
        <v>BULLISH DIVERGENCE</v>
      </c>
    </row>
    <row r="979" spans="1:12" ht="13.5" x14ac:dyDescent="0.25">
      <c r="A979" s="3">
        <f>RSI!A979</f>
        <v>43735</v>
      </c>
      <c r="B979" s="2">
        <f>RSI!B979</f>
        <v>0.63</v>
      </c>
      <c r="C979" s="2">
        <f>RSI!I979</f>
        <v>45.952861664540038</v>
      </c>
      <c r="D979" s="2">
        <f>MACD!E979</f>
        <v>-7.2416875911130996E-3</v>
      </c>
      <c r="E979" s="2">
        <f>MACD!F979</f>
        <v>-3.1899700904513355E-3</v>
      </c>
      <c r="F979" s="2">
        <f>'Moving Avg'!D979</f>
        <v>0.62799999999999989</v>
      </c>
      <c r="G979" s="2">
        <f>'Moving Avg'!F979</f>
        <v>0.63000000000000012</v>
      </c>
      <c r="H979" s="2">
        <f>'Moving Avg'!G979</f>
        <v>0.64719999999999989</v>
      </c>
      <c r="I979" s="2">
        <f>'Moving Avg'!H979</f>
        <v>0.71129999999999993</v>
      </c>
      <c r="J979" s="5" t="str">
        <f>OBV!F979</f>
        <v>BULLISH</v>
      </c>
      <c r="K979" s="5" t="str">
        <f>OBV!G979</f>
        <v>NEUTRAL</v>
      </c>
      <c r="L979" s="5" t="str">
        <f>OBV!H979</f>
        <v>BULLISH DIVERGENCE</v>
      </c>
    </row>
    <row r="980" spans="1:12" ht="13.5" x14ac:dyDescent="0.25">
      <c r="A980" s="3">
        <f>RSI!A980</f>
        <v>43738</v>
      </c>
      <c r="B980" s="2">
        <f>RSI!B980</f>
        <v>0.65</v>
      </c>
      <c r="C980" s="2">
        <f>RSI!I980</f>
        <v>57.147180420569299</v>
      </c>
      <c r="D980" s="2">
        <f>MACD!E980</f>
        <v>-8.0691148029737869E-3</v>
      </c>
      <c r="E980" s="2">
        <f>MACD!F980</f>
        <v>-4.165799032955826E-3</v>
      </c>
      <c r="F980" s="2">
        <f>'Moving Avg'!D980</f>
        <v>0.6319999999999999</v>
      </c>
      <c r="G980" s="2">
        <f>'Moving Avg'!F980</f>
        <v>0.63100000000000023</v>
      </c>
      <c r="H980" s="2">
        <f>'Moving Avg'!G980</f>
        <v>0.64639999999999986</v>
      </c>
      <c r="I980" s="2">
        <f>'Moving Avg'!H980</f>
        <v>0.71055000000000001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</row>
    <row r="981" spans="1:12" ht="13.5" x14ac:dyDescent="0.25">
      <c r="A981" s="3">
        <f>RSI!A981</f>
        <v>43739</v>
      </c>
      <c r="B981" s="2">
        <f>RSI!B981</f>
        <v>0.65</v>
      </c>
      <c r="C981" s="2">
        <f>RSI!I981</f>
        <v>57.147180420569306</v>
      </c>
      <c r="D981" s="2">
        <f>MACD!E981</f>
        <v>-5.7764254128022108E-3</v>
      </c>
      <c r="E981" s="2">
        <f>MACD!F981</f>
        <v>-4.4879243089251033E-3</v>
      </c>
      <c r="F981" s="2">
        <f>'Moving Avg'!D981</f>
        <v>0.6359999999999999</v>
      </c>
      <c r="G981" s="2">
        <f>'Moving Avg'!F981</f>
        <v>0.63200000000000012</v>
      </c>
      <c r="H981" s="2">
        <f>'Moving Avg'!G981</f>
        <v>0.64559999999999984</v>
      </c>
      <c r="I981" s="2">
        <f>'Moving Avg'!H981</f>
        <v>0.70970000000000011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</row>
    <row r="982" spans="1:12" ht="13.5" x14ac:dyDescent="0.25">
      <c r="A982" s="3">
        <f>RSI!A982</f>
        <v>43740</v>
      </c>
      <c r="B982" s="2">
        <f>RSI!B982</f>
        <v>0.64</v>
      </c>
      <c r="C982" s="2">
        <f>RSI!I982</f>
        <v>51.019444233761419</v>
      </c>
      <c r="D982" s="2">
        <f>MACD!E982</f>
        <v>-4.7120513844592926E-3</v>
      </c>
      <c r="E982" s="2">
        <f>MACD!F982</f>
        <v>-4.5327497240319412E-3</v>
      </c>
      <c r="F982" s="2">
        <f>'Moving Avg'!D982</f>
        <v>0.64</v>
      </c>
      <c r="G982" s="2">
        <f>'Moving Avg'!F982</f>
        <v>0.63250000000000006</v>
      </c>
      <c r="H982" s="2">
        <f>'Moving Avg'!G982</f>
        <v>0.64479999999999993</v>
      </c>
      <c r="I982" s="2">
        <f>'Moving Avg'!H982</f>
        <v>0.70874999999999999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</row>
    <row r="983" spans="1:12" ht="13.5" x14ac:dyDescent="0.25">
      <c r="A983" s="3">
        <f>RSI!A983</f>
        <v>43741</v>
      </c>
      <c r="B983" s="2">
        <f>RSI!B983</f>
        <v>0.63</v>
      </c>
      <c r="C983" s="2">
        <f>RSI!I983</f>
        <v>45.737842930966124</v>
      </c>
      <c r="D983" s="2">
        <f>MACD!E983</f>
        <v>-3.0837007766751912E-3</v>
      </c>
      <c r="E983" s="2">
        <f>MACD!F983</f>
        <v>-4.2429399345605915E-3</v>
      </c>
      <c r="F983" s="2">
        <f>'Moving Avg'!D983</f>
        <v>0.64</v>
      </c>
      <c r="G983" s="2">
        <f>'Moving Avg'!F983</f>
        <v>0.63250000000000006</v>
      </c>
      <c r="H983" s="2">
        <f>'Moving Avg'!G983</f>
        <v>0.64399999999999991</v>
      </c>
      <c r="I983" s="2">
        <f>'Moving Avg'!H983</f>
        <v>0.7077500000000001</v>
      </c>
      <c r="J983" s="5" t="str">
        <f>OBV!F983</f>
        <v>BEARISH</v>
      </c>
      <c r="K983" s="5" t="str">
        <f>OBV!G983</f>
        <v>NEUTRAL</v>
      </c>
      <c r="L983" s="5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0.63</v>
      </c>
      <c r="C984" s="2">
        <f>RSI!I984</f>
        <v>45.737842930966124</v>
      </c>
      <c r="D984" s="2">
        <f>MACD!E984</f>
        <v>-1.6588255053152645E-3</v>
      </c>
      <c r="E984" s="2">
        <f>MACD!F984</f>
        <v>-3.7261170487115263E-3</v>
      </c>
      <c r="F984" s="2">
        <f>'Moving Avg'!D984</f>
        <v>0.6399999999999999</v>
      </c>
      <c r="G984" s="2">
        <f>'Moving Avg'!F984</f>
        <v>0.63250000000000017</v>
      </c>
      <c r="H984" s="2">
        <f>'Moving Avg'!G984</f>
        <v>0.64319999999999988</v>
      </c>
      <c r="I984" s="2">
        <f>'Moving Avg'!H984</f>
        <v>0.70674999999999999</v>
      </c>
      <c r="J984" s="5" t="str">
        <f>OBV!F984</f>
        <v>BEARISH</v>
      </c>
      <c r="K984" s="5" t="str">
        <f>OBV!G984</f>
        <v>NEUTRAL</v>
      </c>
      <c r="L984" s="5" t="str">
        <f>OBV!H984</f>
        <v>NEUTRAL</v>
      </c>
    </row>
    <row r="985" spans="1:12" ht="13.5" x14ac:dyDescent="0.25">
      <c r="A985" s="3">
        <f>RSI!A985</f>
        <v>43745</v>
      </c>
      <c r="B985" s="2">
        <f>RSI!B985</f>
        <v>0.63</v>
      </c>
      <c r="C985" s="2">
        <f>RSI!I985</f>
        <v>45.737842930966124</v>
      </c>
      <c r="D985" s="2">
        <f>MACD!E985</f>
        <v>-1.9480676658701901E-3</v>
      </c>
      <c r="E985" s="2">
        <f>MACD!F985</f>
        <v>-3.3705071721432593E-3</v>
      </c>
      <c r="F985" s="2">
        <f>'Moving Avg'!D985</f>
        <v>0.6359999999999999</v>
      </c>
      <c r="G985" s="2">
        <f>'Moving Avg'!F985</f>
        <v>0.63300000000000023</v>
      </c>
      <c r="H985" s="2">
        <f>'Moving Avg'!G985</f>
        <v>0.64239999999999997</v>
      </c>
      <c r="I985" s="2">
        <f>'Moving Avg'!H985</f>
        <v>0.70579999999999987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</row>
    <row r="986" spans="1:12" ht="13.5" x14ac:dyDescent="0.25">
      <c r="A986" s="3">
        <f>RSI!A986</f>
        <v>43746</v>
      </c>
      <c r="B986" s="2">
        <f>RSI!B986</f>
        <v>0.63</v>
      </c>
      <c r="C986" s="2">
        <f>RSI!I986</f>
        <v>45.737842930966131</v>
      </c>
      <c r="D986" s="2">
        <f>MACD!E986</f>
        <v>-2.1524816929048285E-3</v>
      </c>
      <c r="E986" s="2">
        <f>MACD!F986</f>
        <v>-3.1269020762955731E-3</v>
      </c>
      <c r="F986" s="2">
        <f>'Moving Avg'!D986</f>
        <v>0.6319999999999999</v>
      </c>
      <c r="G986" s="2">
        <f>'Moving Avg'!F986</f>
        <v>0.63350000000000017</v>
      </c>
      <c r="H986" s="2">
        <f>'Moving Avg'!G986</f>
        <v>0.64159999999999995</v>
      </c>
      <c r="I986" s="2">
        <f>'Moving Avg'!H986</f>
        <v>0.70484999999999987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</row>
    <row r="987" spans="1:12" ht="13.5" x14ac:dyDescent="0.25">
      <c r="A987" s="3">
        <f>RSI!A987</f>
        <v>43747</v>
      </c>
      <c r="B987" s="2">
        <f>RSI!B987</f>
        <v>0.63</v>
      </c>
      <c r="C987" s="2">
        <f>RSI!I987</f>
        <v>45.737842930966124</v>
      </c>
      <c r="D987" s="2">
        <f>MACD!E987</f>
        <v>-3.8265669654486967E-3</v>
      </c>
      <c r="E987" s="2">
        <f>MACD!F987</f>
        <v>-3.2668350541261979E-3</v>
      </c>
      <c r="F987" s="2">
        <f>'Moving Avg'!D987</f>
        <v>0.63</v>
      </c>
      <c r="G987" s="2">
        <f>'Moving Avg'!F987</f>
        <v>0.63350000000000029</v>
      </c>
      <c r="H987" s="2">
        <f>'Moving Avg'!G987</f>
        <v>0.6409999999999999</v>
      </c>
      <c r="I987" s="2">
        <f>'Moving Avg'!H987</f>
        <v>0.70389999999999997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0.63</v>
      </c>
      <c r="C988" s="2">
        <f>RSI!I988</f>
        <v>45.737842930966131</v>
      </c>
      <c r="D988" s="2">
        <f>MACD!E988</f>
        <v>-3.6700632107129483E-3</v>
      </c>
      <c r="E988" s="2">
        <f>MACD!F988</f>
        <v>-3.3474806854435482E-3</v>
      </c>
      <c r="F988" s="2">
        <f>'Moving Avg'!D988</f>
        <v>0.63</v>
      </c>
      <c r="G988" s="2">
        <f>'Moving Avg'!F988</f>
        <v>0.63400000000000023</v>
      </c>
      <c r="H988" s="2">
        <f>'Moving Avg'!G988</f>
        <v>0.64060000000000006</v>
      </c>
      <c r="I988" s="2">
        <f>'Moving Avg'!H988</f>
        <v>0.70299999999999985</v>
      </c>
      <c r="J988" s="5" t="str">
        <f>OBV!F988</f>
        <v>NEUTRAL</v>
      </c>
      <c r="K988" s="5" t="str">
        <f>OBV!G988</f>
        <v>NEUTRAL</v>
      </c>
      <c r="L988" s="5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0.63</v>
      </c>
      <c r="C989" s="2">
        <f>RSI!I989</f>
        <v>45.737842930966131</v>
      </c>
      <c r="D989" s="2">
        <f>MACD!E989</f>
        <v>-3.5056222266810488E-3</v>
      </c>
      <c r="E989" s="2">
        <f>MACD!F989</f>
        <v>-3.3791089936910483E-3</v>
      </c>
      <c r="F989" s="2">
        <f>'Moving Avg'!D989</f>
        <v>0.63</v>
      </c>
      <c r="G989" s="2">
        <f>'Moving Avg'!F989</f>
        <v>0.63450000000000029</v>
      </c>
      <c r="H989" s="2">
        <f>'Moving Avg'!G989</f>
        <v>0.6399999999999999</v>
      </c>
      <c r="I989" s="2">
        <f>'Moving Avg'!H989</f>
        <v>0.70209999999999995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0.63</v>
      </c>
      <c r="C990" s="2">
        <f>RSI!I990</f>
        <v>45.737842930966131</v>
      </c>
      <c r="D990" s="2">
        <f>MACD!E990</f>
        <v>-2.5991351011267483E-4</v>
      </c>
      <c r="E990" s="2">
        <f>MACD!F990</f>
        <v>-2.755269896975374E-3</v>
      </c>
      <c r="F990" s="2">
        <f>'Moving Avg'!D990</f>
        <v>0.63</v>
      </c>
      <c r="G990" s="2">
        <f>'Moving Avg'!F990</f>
        <v>0.63450000000000029</v>
      </c>
      <c r="H990" s="2">
        <f>'Moving Avg'!G990</f>
        <v>0.63959999999999995</v>
      </c>
      <c r="I990" s="2">
        <f>'Moving Avg'!H990</f>
        <v>0.70109999999999983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</row>
    <row r="991" spans="1:12" ht="13.5" x14ac:dyDescent="0.25">
      <c r="A991" s="3">
        <f>RSI!A991</f>
        <v>43754</v>
      </c>
      <c r="B991" s="2">
        <f>RSI!B991</f>
        <v>0.63</v>
      </c>
      <c r="C991" s="2">
        <f>RSI!I991</f>
        <v>45.737842930966131</v>
      </c>
      <c r="D991" s="2">
        <f>MACD!E991</f>
        <v>2.5139028747782621E-3</v>
      </c>
      <c r="E991" s="2">
        <f>MACD!F991</f>
        <v>-1.7014353426246468E-3</v>
      </c>
      <c r="F991" s="2">
        <f>'Moving Avg'!D991</f>
        <v>0.63</v>
      </c>
      <c r="G991" s="2">
        <f>'Moving Avg'!F991</f>
        <v>0.63350000000000029</v>
      </c>
      <c r="H991" s="2">
        <f>'Moving Avg'!G991</f>
        <v>0.63879999999999981</v>
      </c>
      <c r="I991" s="2">
        <f>'Moving Avg'!H991</f>
        <v>0.70024999999999993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</row>
    <row r="992" spans="1:12" ht="13.5" x14ac:dyDescent="0.25">
      <c r="A992" s="3">
        <f>RSI!A992</f>
        <v>43755</v>
      </c>
      <c r="B992" s="2">
        <f>RSI!B992</f>
        <v>0.63</v>
      </c>
      <c r="C992" s="2">
        <f>RSI!I992</f>
        <v>45.737842930966124</v>
      </c>
      <c r="D992" s="2">
        <f>MACD!E992</f>
        <v>3.3479310637980486E-3</v>
      </c>
      <c r="E992" s="2">
        <f>MACD!F992</f>
        <v>-6.9156206134010775E-4</v>
      </c>
      <c r="F992" s="2">
        <f>'Moving Avg'!D992</f>
        <v>0.63</v>
      </c>
      <c r="G992" s="2">
        <f>'Moving Avg'!F992</f>
        <v>0.63300000000000023</v>
      </c>
      <c r="H992" s="2">
        <f>'Moving Avg'!G992</f>
        <v>0.63819999999999977</v>
      </c>
      <c r="I992" s="2">
        <f>'Moving Avg'!H992</f>
        <v>0.69940000000000002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0.63</v>
      </c>
      <c r="C993" s="2">
        <f>RSI!I993</f>
        <v>45.737842930966124</v>
      </c>
      <c r="D993" s="2">
        <f>MACD!E993</f>
        <v>2.5387174675736146E-3</v>
      </c>
      <c r="E993" s="2">
        <f>MACD!F993</f>
        <v>-4.5506155557363277E-5</v>
      </c>
      <c r="F993" s="2">
        <f>'Moving Avg'!D993</f>
        <v>0.63</v>
      </c>
      <c r="G993" s="2">
        <f>'Moving Avg'!F993</f>
        <v>0.63250000000000028</v>
      </c>
      <c r="H993" s="2">
        <f>'Moving Avg'!G993</f>
        <v>0.63739999999999986</v>
      </c>
      <c r="I993" s="2">
        <f>'Moving Avg'!H993</f>
        <v>0.6986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0.63</v>
      </c>
      <c r="C994" s="2">
        <f>RSI!I994</f>
        <v>45.737842930966124</v>
      </c>
      <c r="D994" s="2">
        <f>MACD!E994</f>
        <v>1.8757869580806608E-3</v>
      </c>
      <c r="E994" s="2">
        <f>MACD!F994</f>
        <v>3.3875246717024156E-4</v>
      </c>
      <c r="F994" s="2">
        <f>'Moving Avg'!D994</f>
        <v>0.63</v>
      </c>
      <c r="G994" s="2">
        <f>'Moving Avg'!F994</f>
        <v>0.63200000000000023</v>
      </c>
      <c r="H994" s="2">
        <f>'Moving Avg'!G994</f>
        <v>0.6367999999999997</v>
      </c>
      <c r="I994" s="2">
        <f>'Moving Avg'!H994</f>
        <v>0.69779999999999986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0.62</v>
      </c>
      <c r="C995" s="2">
        <f>RSI!I995</f>
        <v>36.534438140282369</v>
      </c>
      <c r="D995" s="2">
        <f>MACD!E995</f>
        <v>2.0757612089556954E-3</v>
      </c>
      <c r="E995" s="2">
        <f>MACD!F995</f>
        <v>6.8615421552733233E-4</v>
      </c>
      <c r="F995" s="2">
        <f>'Moving Avg'!D995</f>
        <v>0.628</v>
      </c>
      <c r="G995" s="2">
        <f>'Moving Avg'!F995</f>
        <v>0.63150000000000017</v>
      </c>
      <c r="H995" s="2">
        <f>'Moving Avg'!G995</f>
        <v>0.63579999999999981</v>
      </c>
      <c r="I995" s="2">
        <f>'Moving Avg'!H995</f>
        <v>0.69694999999999996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</row>
    <row r="996" spans="1:12" ht="13.5" x14ac:dyDescent="0.25">
      <c r="A996" s="3">
        <f>RSI!A996</f>
        <v>43761</v>
      </c>
      <c r="B996" s="2">
        <f>RSI!B996</f>
        <v>0.62</v>
      </c>
      <c r="C996" s="2">
        <f>RSI!I996</f>
        <v>36.534438140282354</v>
      </c>
      <c r="D996" s="2">
        <f>MACD!E996</f>
        <v>2.3227409074023653E-3</v>
      </c>
      <c r="E996" s="2">
        <f>MACD!F996</f>
        <v>1.0134715539023391E-3</v>
      </c>
      <c r="F996" s="2">
        <f>'Moving Avg'!D996</f>
        <v>0.62600000000000011</v>
      </c>
      <c r="G996" s="2">
        <f>'Moving Avg'!F996</f>
        <v>0.63100000000000012</v>
      </c>
      <c r="H996" s="2">
        <f>'Moving Avg'!G996</f>
        <v>0.63499999999999979</v>
      </c>
      <c r="I996" s="2">
        <f>'Moving Avg'!H996</f>
        <v>0.69614999999999994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0.62</v>
      </c>
      <c r="C997" s="2">
        <f>RSI!I997</f>
        <v>36.534438140282354</v>
      </c>
      <c r="D997" s="2">
        <f>MACD!E997</f>
        <v>2.6037336522548582E-3</v>
      </c>
      <c r="E997" s="2">
        <f>MACD!F997</f>
        <v>1.3315239735728428E-3</v>
      </c>
      <c r="F997" s="2">
        <f>'Moving Avg'!D997</f>
        <v>0.624</v>
      </c>
      <c r="G997" s="2">
        <f>'Moving Avg'!F997</f>
        <v>0.63100000000000001</v>
      </c>
      <c r="H997" s="2">
        <f>'Moving Avg'!G997</f>
        <v>0.63419999999999976</v>
      </c>
      <c r="I997" s="2">
        <f>'Moving Avg'!H997</f>
        <v>0.6954499999999999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</row>
    <row r="998" spans="1:12" ht="13.5" x14ac:dyDescent="0.25">
      <c r="A998" s="3">
        <f>RSI!A998</f>
        <v>43763</v>
      </c>
      <c r="B998" s="2">
        <f>RSI!B998</f>
        <v>0.62</v>
      </c>
      <c r="C998" s="2">
        <f>RSI!I998</f>
        <v>36.534438140282369</v>
      </c>
      <c r="D998" s="2">
        <f>MACD!E998</f>
        <v>2.9081725987659679E-3</v>
      </c>
      <c r="E998" s="2">
        <f>MACD!F998</f>
        <v>1.6468536986114679E-3</v>
      </c>
      <c r="F998" s="2">
        <f>'Moving Avg'!D998</f>
        <v>0.62200000000000011</v>
      </c>
      <c r="G998" s="2">
        <f>'Moving Avg'!F998</f>
        <v>0.63049999999999995</v>
      </c>
      <c r="H998" s="2">
        <f>'Moving Avg'!G998</f>
        <v>0.63339999999999985</v>
      </c>
      <c r="I998" s="2">
        <f>'Moving Avg'!H998</f>
        <v>0.69484999999999986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0.61</v>
      </c>
      <c r="C999" s="2">
        <f>RSI!I999</f>
        <v>28.752508227741487</v>
      </c>
      <c r="D999" s="2">
        <f>MACD!E999</f>
        <v>3.9682524275280739E-3</v>
      </c>
      <c r="E999" s="2">
        <f>MACD!F999</f>
        <v>2.1111334443947895E-3</v>
      </c>
      <c r="F999" s="2">
        <f>'Moving Avg'!D999</f>
        <v>0.61799999999999999</v>
      </c>
      <c r="G999" s="2">
        <f>'Moving Avg'!F999</f>
        <v>0.62949999999999995</v>
      </c>
      <c r="H999" s="2">
        <f>'Moving Avg'!G999</f>
        <v>0.63259999999999972</v>
      </c>
      <c r="I999" s="2">
        <f>'Moving Avg'!H999</f>
        <v>0.69430000000000003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0.61</v>
      </c>
      <c r="C1000" s="2">
        <f>RSI!I1000</f>
        <v>28.752508227741487</v>
      </c>
      <c r="D1000" s="2">
        <f>MACD!E1000</f>
        <v>4.9814972799481216E-3</v>
      </c>
      <c r="E1000" s="2">
        <f>MACD!F1000</f>
        <v>2.6852062115054563E-3</v>
      </c>
      <c r="F1000" s="2">
        <f>'Moving Avg'!D1000</f>
        <v>0.61599999999999988</v>
      </c>
      <c r="G1000" s="2">
        <f>'Moving Avg'!F1000</f>
        <v>0.62749999999999972</v>
      </c>
      <c r="H1000" s="2">
        <f>'Moving Avg'!G1000</f>
        <v>0.63199999999999978</v>
      </c>
      <c r="I1000" s="2">
        <f>'Moving Avg'!H1000</f>
        <v>0.69390000000000018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0.61</v>
      </c>
      <c r="C1001" s="2">
        <f>RSI!I1001</f>
        <v>28.752508227741487</v>
      </c>
      <c r="D1001" s="2">
        <f>MACD!E1001</f>
        <v>5.9465011126995648E-3</v>
      </c>
      <c r="E1001" s="2">
        <f>MACD!F1001</f>
        <v>3.337465191744278E-3</v>
      </c>
      <c r="F1001" s="2">
        <f>'Moving Avg'!D1001</f>
        <v>0.61399999999999999</v>
      </c>
      <c r="G1001" s="2">
        <f>'Moving Avg'!F1001</f>
        <v>0.62549999999999972</v>
      </c>
      <c r="H1001" s="2">
        <f>'Moving Avg'!G1001</f>
        <v>0.63119999999999976</v>
      </c>
      <c r="I1001" s="2">
        <f>'Moving Avg'!H1001</f>
        <v>0.69350000000000023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0.62</v>
      </c>
      <c r="C1002" s="2">
        <f>RSI!I1002</f>
        <v>43.723920419835771</v>
      </c>
      <c r="D1002" s="2">
        <f>MACD!E1002</f>
        <v>6.1219713393543262E-3</v>
      </c>
      <c r="E1002" s="2">
        <f>MACD!F1002</f>
        <v>3.8943664212662881E-3</v>
      </c>
      <c r="F1002" s="2">
        <f>'Moving Avg'!D1002</f>
        <v>0.61399999999999999</v>
      </c>
      <c r="G1002" s="2">
        <f>'Moving Avg'!F1002</f>
        <v>0.62449999999999972</v>
      </c>
      <c r="H1002" s="2">
        <f>'Moving Avg'!G1002</f>
        <v>0.63079999999999981</v>
      </c>
      <c r="I1002" s="2">
        <f>'Moving Avg'!H1002</f>
        <v>0.69325000000000037</v>
      </c>
      <c r="J1002" s="5" t="str">
        <f>OBV!F1002</f>
        <v>BEARISH</v>
      </c>
      <c r="K1002" s="5" t="str">
        <f>OBV!G1002</f>
        <v>NEUTRAL</v>
      </c>
      <c r="L1002" s="5" t="str">
        <f>OBV!H1002</f>
        <v>NEUTRAL</v>
      </c>
    </row>
    <row r="1003" spans="1:12" ht="13.5" x14ac:dyDescent="0.25">
      <c r="A1003" s="3">
        <f>RSI!A1003</f>
        <v>43770</v>
      </c>
      <c r="B1003" s="2">
        <f>RSI!B1003</f>
        <v>0.61</v>
      </c>
      <c r="C1003" s="2">
        <f>RSI!I1003</f>
        <v>35.655259383274043</v>
      </c>
      <c r="D1003" s="2">
        <f>MACD!E1003</f>
        <v>7.0443828122108698E-3</v>
      </c>
      <c r="E1003" s="2">
        <f>MACD!F1003</f>
        <v>4.524369699455205E-3</v>
      </c>
      <c r="F1003" s="2">
        <f>'Moving Avg'!D1003</f>
        <v>0.61199999999999999</v>
      </c>
      <c r="G1003" s="2">
        <f>'Moving Avg'!F1003</f>
        <v>0.62349999999999972</v>
      </c>
      <c r="H1003" s="2">
        <f>'Moving Avg'!G1003</f>
        <v>0.63019999999999987</v>
      </c>
      <c r="I1003" s="2">
        <f>'Moving Avg'!H1003</f>
        <v>0.69285000000000041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0.6</v>
      </c>
      <c r="C1004" s="2">
        <f>RSI!I1004</f>
        <v>29.744154245968204</v>
      </c>
      <c r="D1004" s="2">
        <f>MACD!E1004</f>
        <v>8.6554529654493395E-3</v>
      </c>
      <c r="E1004" s="2">
        <f>MACD!F1004</f>
        <v>5.3505863526540319E-3</v>
      </c>
      <c r="F1004" s="2">
        <f>'Moving Avg'!D1004</f>
        <v>0.61</v>
      </c>
      <c r="G1004" s="2">
        <f>'Moving Avg'!F1004</f>
        <v>0.62199999999999978</v>
      </c>
      <c r="H1004" s="2">
        <f>'Moving Avg'!G1004</f>
        <v>0.62919999999999987</v>
      </c>
      <c r="I1004" s="2">
        <f>'Moving Avg'!H1004</f>
        <v>0.69220000000000037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</row>
    <row r="1005" spans="1:12" ht="13.5" x14ac:dyDescent="0.25">
      <c r="A1005" s="3">
        <f>RSI!A1005</f>
        <v>43774</v>
      </c>
      <c r="B1005" s="2">
        <f>RSI!B1005</f>
        <v>0.6</v>
      </c>
      <c r="C1005" s="2">
        <f>RSI!I1005</f>
        <v>29.744154245968204</v>
      </c>
      <c r="D1005" s="2">
        <f>MACD!E1005</f>
        <v>8.622468578779352E-3</v>
      </c>
      <c r="E1005" s="2">
        <f>MACD!F1005</f>
        <v>6.004962797879097E-3</v>
      </c>
      <c r="F1005" s="2">
        <f>'Moving Avg'!D1005</f>
        <v>0.60799999999999998</v>
      </c>
      <c r="G1005" s="2">
        <f>'Moving Avg'!F1005</f>
        <v>0.62049999999999983</v>
      </c>
      <c r="H1005" s="2">
        <f>'Moving Avg'!G1005</f>
        <v>0.62819999999999998</v>
      </c>
      <c r="I1005" s="2">
        <f>'Moving Avg'!H1005</f>
        <v>0.69160000000000021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0.6</v>
      </c>
      <c r="C1006" s="2">
        <f>RSI!I1006</f>
        <v>29.744154245968204</v>
      </c>
      <c r="D1006" s="2">
        <f>MACD!E1006</f>
        <v>8.7262845883253615E-3</v>
      </c>
      <c r="E1006" s="2">
        <f>MACD!F1006</f>
        <v>6.5492271559683497E-3</v>
      </c>
      <c r="F1006" s="2">
        <f>'Moving Avg'!D1006</f>
        <v>0.60600000000000009</v>
      </c>
      <c r="G1006" s="2">
        <f>'Moving Avg'!F1006</f>
        <v>0.61899999999999988</v>
      </c>
      <c r="H1006" s="2">
        <f>'Moving Avg'!G1006</f>
        <v>0.62719999999999998</v>
      </c>
      <c r="I1006" s="2">
        <f>'Moving Avg'!H1006</f>
        <v>0.69100000000000028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0.63</v>
      </c>
      <c r="C1007" s="2">
        <f>RSI!I1007</f>
        <v>56.663871687599212</v>
      </c>
      <c r="D1007" s="2">
        <f>MACD!E1007</f>
        <v>6.7138750848263484E-3</v>
      </c>
      <c r="E1007" s="2">
        <f>MACD!F1007</f>
        <v>6.5821567417399494E-3</v>
      </c>
      <c r="F1007" s="2">
        <f>'Moving Avg'!D1007</f>
        <v>0.60799999999999998</v>
      </c>
      <c r="G1007" s="2">
        <f>'Moving Avg'!F1007</f>
        <v>0.61899999999999999</v>
      </c>
      <c r="H1007" s="2">
        <f>'Moving Avg'!G1007</f>
        <v>0.62680000000000002</v>
      </c>
      <c r="I1007" s="2">
        <f>'Moving Avg'!H1007</f>
        <v>0.69060000000000032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</row>
    <row r="1008" spans="1:12" ht="13.5" x14ac:dyDescent="0.25">
      <c r="A1008" s="3">
        <f>RSI!A1008</f>
        <v>43777</v>
      </c>
      <c r="B1008" s="2">
        <f>RSI!B1008</f>
        <v>0.66</v>
      </c>
      <c r="C1008" s="2">
        <f>RSI!I1008</f>
        <v>69.322624437225016</v>
      </c>
      <c r="D1008" s="2">
        <f>MACD!E1008</f>
        <v>2.7245072392378944E-3</v>
      </c>
      <c r="E1008" s="2">
        <f>MACD!F1008</f>
        <v>5.8106268412395391E-3</v>
      </c>
      <c r="F1008" s="2">
        <f>'Moving Avg'!D1008</f>
        <v>0.61799999999999999</v>
      </c>
      <c r="G1008" s="2">
        <f>'Moving Avg'!F1008</f>
        <v>0.62049999999999994</v>
      </c>
      <c r="H1008" s="2">
        <f>'Moving Avg'!G1008</f>
        <v>0.62720000000000009</v>
      </c>
      <c r="I1008" s="2">
        <f>'Moving Avg'!H1008</f>
        <v>0.69040000000000024</v>
      </c>
      <c r="J1008" s="5" t="str">
        <f>OBV!F1008</f>
        <v>BULLISH</v>
      </c>
      <c r="K1008" s="5" t="str">
        <f>OBV!G1008</f>
        <v>STRONG</v>
      </c>
      <c r="L1008" s="5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0.68</v>
      </c>
      <c r="C1009" s="2">
        <f>RSI!I1009</f>
        <v>74.640871992185836</v>
      </c>
      <c r="D1009" s="2">
        <f>MACD!E1009</f>
        <v>-3.9078978504880624E-3</v>
      </c>
      <c r="E1009" s="2">
        <f>MACD!F1009</f>
        <v>3.8669219028940188E-3</v>
      </c>
      <c r="F1009" s="2">
        <f>'Moving Avg'!D1009</f>
        <v>0.63400000000000012</v>
      </c>
      <c r="G1009" s="2">
        <f>'Moving Avg'!F1009</f>
        <v>0.623</v>
      </c>
      <c r="H1009" s="2">
        <f>'Moving Avg'!G1009</f>
        <v>0.62820000000000009</v>
      </c>
      <c r="I1009" s="2">
        <f>'Moving Avg'!H1009</f>
        <v>0.69030000000000025</v>
      </c>
      <c r="J1009" s="5" t="str">
        <f>OBV!F1009</f>
        <v>BULLISH</v>
      </c>
      <c r="K1009" s="5" t="str">
        <f>OBV!G1009</f>
        <v>STRONG</v>
      </c>
      <c r="L1009" s="5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0.65</v>
      </c>
      <c r="C1010" s="2">
        <f>RSI!I1010</f>
        <v>58.311176323513791</v>
      </c>
      <c r="D1010" s="2">
        <f>MACD!E1010</f>
        <v>-7.6351907515498363E-3</v>
      </c>
      <c r="E1010" s="2">
        <f>MACD!F1010</f>
        <v>1.5664993720052481E-3</v>
      </c>
      <c r="F1010" s="2">
        <f>'Moving Avg'!D1010</f>
        <v>0.64400000000000002</v>
      </c>
      <c r="G1010" s="2">
        <f>'Moving Avg'!F1010</f>
        <v>0.624</v>
      </c>
      <c r="H1010" s="2">
        <f>'Moving Avg'!G1010</f>
        <v>0.62860000000000005</v>
      </c>
      <c r="I1010" s="2">
        <f>'Moving Avg'!H1010</f>
        <v>0.69010000000000038</v>
      </c>
      <c r="J1010" s="5" t="str">
        <f>OBV!F1010</f>
        <v>BEARISH</v>
      </c>
      <c r="K1010" s="5" t="str">
        <f>OBV!G1010</f>
        <v>NEUTRAL</v>
      </c>
      <c r="L1010" s="5" t="str">
        <f>OBV!H1010</f>
        <v>BEARISH DIVERGENCE</v>
      </c>
    </row>
    <row r="1011" spans="1:12" ht="13.5" x14ac:dyDescent="0.25">
      <c r="A1011" s="3">
        <f>RSI!A1011</f>
        <v>43782</v>
      </c>
      <c r="B1011" s="2">
        <f>RSI!B1011</f>
        <v>0.63</v>
      </c>
      <c r="C1011" s="2">
        <f>RSI!I1011</f>
        <v>50.395522967176149</v>
      </c>
      <c r="D1011" s="2">
        <f>MACD!E1011</f>
        <v>-9.442782730996524E-3</v>
      </c>
      <c r="E1011" s="2">
        <f>MACD!F1011</f>
        <v>-6.3535704859510648E-4</v>
      </c>
      <c r="F1011" s="2">
        <f>'Moving Avg'!D1011</f>
        <v>0.65</v>
      </c>
      <c r="G1011" s="2">
        <f>'Moving Avg'!F1011</f>
        <v>0.62400000000000011</v>
      </c>
      <c r="H1011" s="2">
        <f>'Moving Avg'!G1011</f>
        <v>0.62860000000000005</v>
      </c>
      <c r="I1011" s="2">
        <f>'Moving Avg'!H1011</f>
        <v>0.6898500000000003</v>
      </c>
      <c r="J1011" s="5" t="str">
        <f>OBV!F1011</f>
        <v>BEARISH</v>
      </c>
      <c r="K1011" s="5" t="str">
        <f>OBV!G1011</f>
        <v>NEUTRAL</v>
      </c>
      <c r="L1011" s="5" t="str">
        <f>OBV!H1011</f>
        <v>BEARISH DIVERGENCE</v>
      </c>
    </row>
    <row r="1012" spans="1:12" ht="13.5" x14ac:dyDescent="0.25">
      <c r="A1012" s="3">
        <f>RSI!A1012</f>
        <v>43783</v>
      </c>
      <c r="B1012" s="2">
        <f>RSI!B1012</f>
        <v>0.63</v>
      </c>
      <c r="C1012" s="2">
        <f>RSI!I1012</f>
        <v>50.395522967176149</v>
      </c>
      <c r="D1012" s="2">
        <f>MACD!E1012</f>
        <v>-9.4408359031441513E-3</v>
      </c>
      <c r="E1012" s="2">
        <f>MACD!F1012</f>
        <v>-2.3964528195049156E-3</v>
      </c>
      <c r="F1012" s="2">
        <f>'Moving Avg'!D1012</f>
        <v>0.65</v>
      </c>
      <c r="G1012" s="2">
        <f>'Moving Avg'!F1012</f>
        <v>0.62400000000000022</v>
      </c>
      <c r="H1012" s="2">
        <f>'Moving Avg'!G1012</f>
        <v>0.62860000000000005</v>
      </c>
      <c r="I1012" s="2">
        <f>'Moving Avg'!H1012</f>
        <v>0.68955000000000022</v>
      </c>
      <c r="J1012" s="5" t="str">
        <f>OBV!F1012</f>
        <v>BEARISH</v>
      </c>
      <c r="K1012" s="5" t="str">
        <f>OBV!G1012</f>
        <v>WEAK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0.63</v>
      </c>
      <c r="C1013" s="2">
        <f>RSI!I1013</f>
        <v>50.395522967176149</v>
      </c>
      <c r="D1013" s="2">
        <f>MACD!E1013</f>
        <v>-1.0984144389548867E-2</v>
      </c>
      <c r="E1013" s="2">
        <f>MACD!F1013</f>
        <v>-4.1139911335137062E-3</v>
      </c>
      <c r="F1013" s="2">
        <f>'Moving Avg'!D1013</f>
        <v>0.64399999999999991</v>
      </c>
      <c r="G1013" s="2">
        <f>'Moving Avg'!F1013</f>
        <v>0.62400000000000011</v>
      </c>
      <c r="H1013" s="2">
        <f>'Moving Avg'!G1013</f>
        <v>0.62860000000000005</v>
      </c>
      <c r="I1013" s="2">
        <f>'Moving Avg'!H1013</f>
        <v>0.68930000000000025</v>
      </c>
      <c r="J1013" s="5" t="str">
        <f>OBV!F1013</f>
        <v>BEARISH</v>
      </c>
      <c r="K1013" s="5" t="str">
        <f>OBV!G1013</f>
        <v>WEAK</v>
      </c>
      <c r="L1013" s="5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0.62</v>
      </c>
      <c r="C1014" s="2">
        <f>RSI!I1014</f>
        <v>46.457193963982917</v>
      </c>
      <c r="D1014" s="2">
        <f>MACD!E1014</f>
        <v>-1.3093754806081881E-2</v>
      </c>
      <c r="E1014" s="2">
        <f>MACD!F1014</f>
        <v>-5.9099438680273418E-3</v>
      </c>
      <c r="F1014" s="2">
        <f>'Moving Avg'!D1014</f>
        <v>0.63200000000000001</v>
      </c>
      <c r="G1014" s="2">
        <f>'Moving Avg'!F1014</f>
        <v>0.62350000000000005</v>
      </c>
      <c r="H1014" s="2">
        <f>'Moving Avg'!G1014</f>
        <v>0.62840000000000007</v>
      </c>
      <c r="I1014" s="2">
        <f>'Moving Avg'!H1014</f>
        <v>0.68895000000000028</v>
      </c>
      <c r="J1014" s="5" t="str">
        <f>OBV!F1014</f>
        <v>BEARISH</v>
      </c>
      <c r="K1014" s="5" t="str">
        <f>OBV!G1014</f>
        <v>WEAK</v>
      </c>
      <c r="L1014" s="5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0.62</v>
      </c>
      <c r="C1015" s="2">
        <f>RSI!I1015</f>
        <v>46.457193963982917</v>
      </c>
      <c r="D1015" s="2">
        <f>MACD!E1015</f>
        <v>-1.4825287128937381E-2</v>
      </c>
      <c r="E1015" s="2">
        <f>MACD!F1015</f>
        <v>-7.6930125202093504E-3</v>
      </c>
      <c r="F1015" s="2">
        <f>'Moving Avg'!D1015</f>
        <v>0.62600000000000011</v>
      </c>
      <c r="G1015" s="2">
        <f>'Moving Avg'!F1015</f>
        <v>0.62349999999999994</v>
      </c>
      <c r="H1015" s="2">
        <f>'Moving Avg'!G1015</f>
        <v>0.62840000000000018</v>
      </c>
      <c r="I1015" s="2">
        <f>'Moving Avg'!H1015</f>
        <v>0.68860000000000032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0.63</v>
      </c>
      <c r="C1016" s="2">
        <f>RSI!I1016</f>
        <v>50.906698401066514</v>
      </c>
      <c r="D1016" s="2">
        <f>MACD!E1016</f>
        <v>-1.6981612599790585E-2</v>
      </c>
      <c r="E1016" s="2">
        <f>MACD!F1016</f>
        <v>-9.5507325361255981E-3</v>
      </c>
      <c r="F1016" s="2">
        <f>'Moving Avg'!D1016</f>
        <v>0.626</v>
      </c>
      <c r="G1016" s="2">
        <f>'Moving Avg'!F1016</f>
        <v>0.624</v>
      </c>
      <c r="H1016" s="2">
        <f>'Moving Avg'!G1016</f>
        <v>0.62860000000000016</v>
      </c>
      <c r="I1016" s="2">
        <f>'Moving Avg'!H1016</f>
        <v>0.68810000000000016</v>
      </c>
      <c r="J1016" s="5" t="str">
        <f>OBV!F1016</f>
        <v>BULLISH</v>
      </c>
      <c r="K1016" s="5" t="str">
        <f>OBV!G1016</f>
        <v>NEUTRAL</v>
      </c>
      <c r="L1016" s="5" t="str">
        <f>OBV!H1016</f>
        <v>NEUTRAL</v>
      </c>
    </row>
    <row r="1017" spans="1:12" ht="13.5" x14ac:dyDescent="0.25">
      <c r="A1017" s="3">
        <f>RSI!A1017</f>
        <v>43790</v>
      </c>
      <c r="B1017" s="2">
        <f>RSI!B1017</f>
        <v>0.66</v>
      </c>
      <c r="C1017" s="2">
        <f>RSI!I1017</f>
        <v>61.297621119341116</v>
      </c>
      <c r="D1017" s="2">
        <f>MACD!E1017</f>
        <v>-1.6426236685504247E-2</v>
      </c>
      <c r="E1017" s="2">
        <f>MACD!F1017</f>
        <v>-1.0925833366001329E-2</v>
      </c>
      <c r="F1017" s="2">
        <f>'Moving Avg'!D1017</f>
        <v>0.63200000000000001</v>
      </c>
      <c r="G1017" s="2">
        <f>'Moving Avg'!F1017</f>
        <v>0.626</v>
      </c>
      <c r="H1017" s="2">
        <f>'Moving Avg'!G1017</f>
        <v>0.6292000000000002</v>
      </c>
      <c r="I1017" s="2">
        <f>'Moving Avg'!H1017</f>
        <v>0.68770000000000009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0.64</v>
      </c>
      <c r="C1018" s="2">
        <f>RSI!I1018</f>
        <v>53.211652600792803</v>
      </c>
      <c r="D1018" s="2">
        <f>MACD!E1018</f>
        <v>-1.0048933770487767E-2</v>
      </c>
      <c r="E1018" s="2">
        <f>MACD!F1018</f>
        <v>-1.0750453446898617E-2</v>
      </c>
      <c r="F1018" s="2">
        <f>'Moving Avg'!D1018</f>
        <v>0.63400000000000012</v>
      </c>
      <c r="G1018" s="2">
        <f>'Moving Avg'!F1018</f>
        <v>0.627</v>
      </c>
      <c r="H1018" s="2">
        <f>'Moving Avg'!G1018</f>
        <v>0.62960000000000027</v>
      </c>
      <c r="I1018" s="2">
        <f>'Moving Avg'!H1018</f>
        <v>0.68730000000000002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0.64</v>
      </c>
      <c r="C1019" s="2">
        <f>RSI!I1019</f>
        <v>53.211652600792803</v>
      </c>
      <c r="D1019" s="2">
        <f>MACD!E1019</f>
        <v>-1.6331103040733153E-3</v>
      </c>
      <c r="E1019" s="2">
        <f>MACD!F1019</f>
        <v>-8.9269848183335561E-3</v>
      </c>
      <c r="F1019" s="2">
        <f>'Moving Avg'!D1019</f>
        <v>0.63800000000000012</v>
      </c>
      <c r="G1019" s="2">
        <f>'Moving Avg'!F1019</f>
        <v>0.62850000000000006</v>
      </c>
      <c r="H1019" s="2">
        <f>'Moving Avg'!G1019</f>
        <v>0.63000000000000034</v>
      </c>
      <c r="I1019" s="2">
        <f>'Moving Avg'!H1019</f>
        <v>0.68699999999999983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0.65</v>
      </c>
      <c r="C1020" s="2">
        <f>RSI!I1020</f>
        <v>56.536363283437176</v>
      </c>
      <c r="D1020" s="2">
        <f>MACD!E1020</f>
        <v>7.8809623220821301E-5</v>
      </c>
      <c r="E1020" s="2">
        <f>MACD!F1020</f>
        <v>-7.125825930022681E-3</v>
      </c>
      <c r="F1020" s="2">
        <f>'Moving Avg'!D1020</f>
        <v>0.64400000000000002</v>
      </c>
      <c r="G1020" s="2">
        <f>'Moving Avg'!F1020</f>
        <v>0.63050000000000006</v>
      </c>
      <c r="H1020" s="2">
        <f>'Moving Avg'!G1020</f>
        <v>0.63040000000000018</v>
      </c>
      <c r="I1020" s="2">
        <f>'Moving Avg'!H1020</f>
        <v>0.68679999999999997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0.65</v>
      </c>
      <c r="C1021" s="2">
        <f>RSI!I1021</f>
        <v>56.536363283437176</v>
      </c>
      <c r="D1021" s="2">
        <f>MACD!E1021</f>
        <v>-1.6577637627820385E-3</v>
      </c>
      <c r="E1021" s="2">
        <f>MACD!F1021</f>
        <v>-6.032213496574553E-3</v>
      </c>
      <c r="F1021" s="2">
        <f>'Moving Avg'!D1021</f>
        <v>0.64799999999999991</v>
      </c>
      <c r="G1021" s="2">
        <f>'Moving Avg'!F1021</f>
        <v>0.63250000000000006</v>
      </c>
      <c r="H1021" s="2">
        <f>'Moving Avg'!G1021</f>
        <v>0.63040000000000007</v>
      </c>
      <c r="I1021" s="2">
        <f>'Moving Avg'!H1021</f>
        <v>0.68650000000000011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0.65</v>
      </c>
      <c r="C1022" s="2">
        <f>RSI!I1022</f>
        <v>56.536363283437176</v>
      </c>
      <c r="D1022" s="2">
        <f>MACD!E1022</f>
        <v>-3.2273552901314062E-3</v>
      </c>
      <c r="E1022" s="2">
        <f>MACD!F1022</f>
        <v>-5.4712418552859245E-3</v>
      </c>
      <c r="F1022" s="2">
        <f>'Moving Avg'!D1022</f>
        <v>0.64600000000000002</v>
      </c>
      <c r="G1022" s="2">
        <f>'Moving Avg'!F1022</f>
        <v>0.63400000000000012</v>
      </c>
      <c r="H1022" s="2">
        <f>'Moving Avg'!G1022</f>
        <v>0.63060000000000005</v>
      </c>
      <c r="I1022" s="2">
        <f>'Moving Avg'!H1022</f>
        <v>0.68630000000000013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0.64</v>
      </c>
      <c r="C1023" s="2">
        <f>RSI!I1023</f>
        <v>51.927755447281598</v>
      </c>
      <c r="D1023" s="2">
        <f>MACD!E1023</f>
        <v>-3.9074927512726676E-3</v>
      </c>
      <c r="E1023" s="2">
        <f>MACD!F1023</f>
        <v>-5.1584920344832728E-3</v>
      </c>
      <c r="F1023" s="2">
        <f>'Moving Avg'!D1023</f>
        <v>0.64600000000000002</v>
      </c>
      <c r="G1023" s="2">
        <f>'Moving Avg'!F1023</f>
        <v>0.63550000000000018</v>
      </c>
      <c r="H1023" s="2">
        <f>'Moving Avg'!G1023</f>
        <v>0.63060000000000005</v>
      </c>
      <c r="I1023" s="2">
        <f>'Moving Avg'!H1023</f>
        <v>0.68594999999999984</v>
      </c>
      <c r="J1023" s="5" t="str">
        <f>OBV!F1023</f>
        <v>BEARISH</v>
      </c>
      <c r="K1023" s="5" t="str">
        <f>OBV!G1023</f>
        <v>NEUTRAL</v>
      </c>
      <c r="L1023" s="5" t="str">
        <f>OBV!H1023</f>
        <v>NEUTRAL</v>
      </c>
    </row>
    <row r="1024" spans="1:12" ht="13.5" x14ac:dyDescent="0.25">
      <c r="A1024" s="3">
        <f>RSI!A1024</f>
        <v>43801</v>
      </c>
      <c r="B1024" s="2">
        <f>RSI!B1024</f>
        <v>0.63</v>
      </c>
      <c r="C1024" s="2">
        <f>RSI!I1024</f>
        <v>47.737094271405134</v>
      </c>
      <c r="D1024" s="2">
        <f>MACD!E1024</f>
        <v>-5.3075150612689193E-3</v>
      </c>
      <c r="E1024" s="2">
        <f>MACD!F1024</f>
        <v>-5.1882966398404022E-3</v>
      </c>
      <c r="F1024" s="2">
        <f>'Moving Avg'!D1024</f>
        <v>0.64400000000000002</v>
      </c>
      <c r="G1024" s="2">
        <f>'Moving Avg'!F1024</f>
        <v>0.63700000000000023</v>
      </c>
      <c r="H1024" s="2">
        <f>'Moving Avg'!G1024</f>
        <v>0.63039999999999996</v>
      </c>
      <c r="I1024" s="2">
        <f>'Moving Avg'!H1024</f>
        <v>0.68559999999999988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0.62</v>
      </c>
      <c r="C1025" s="2">
        <f>RSI!I1025</f>
        <v>43.920023234918794</v>
      </c>
      <c r="D1025" s="2">
        <f>MACD!E1025</f>
        <v>-5.717133508573613E-3</v>
      </c>
      <c r="E1025" s="2">
        <f>MACD!F1025</f>
        <v>-5.2940640135870441E-3</v>
      </c>
      <c r="F1025" s="2">
        <f>'Moving Avg'!D1025</f>
        <v>0.63800000000000001</v>
      </c>
      <c r="G1025" s="2">
        <f>'Moving Avg'!F1025</f>
        <v>0.63800000000000012</v>
      </c>
      <c r="H1025" s="2">
        <f>'Moving Avg'!G1025</f>
        <v>0.63019999999999998</v>
      </c>
      <c r="I1025" s="2">
        <f>'Moving Avg'!H1025</f>
        <v>0.68504999999999994</v>
      </c>
      <c r="J1025" s="5" t="str">
        <f>OBV!F1025</f>
        <v>BEARISH</v>
      </c>
      <c r="K1025" s="5" t="str">
        <f>OBV!G1025</f>
        <v>NEUTRAL</v>
      </c>
      <c r="L1025" s="5" t="str">
        <f>OBV!H1025</f>
        <v>CONFIRMED BEARISH</v>
      </c>
    </row>
    <row r="1026" spans="1:12" ht="13.5" x14ac:dyDescent="0.25">
      <c r="A1026" s="3">
        <f>RSI!A1026</f>
        <v>43803</v>
      </c>
      <c r="B1026" s="2">
        <f>RSI!B1026</f>
        <v>0.62</v>
      </c>
      <c r="C1026" s="2">
        <f>RSI!I1026</f>
        <v>43.920023234918794</v>
      </c>
      <c r="D1026" s="2">
        <f>MACD!E1026</f>
        <v>-4.4344455854240517E-3</v>
      </c>
      <c r="E1026" s="2">
        <f>MACD!F1026</f>
        <v>-5.1221403279544464E-3</v>
      </c>
      <c r="F1026" s="2">
        <f>'Moving Avg'!D1026</f>
        <v>0.63200000000000001</v>
      </c>
      <c r="G1026" s="2">
        <f>'Moving Avg'!F1026</f>
        <v>0.63900000000000001</v>
      </c>
      <c r="H1026" s="2">
        <f>'Moving Avg'!G1026</f>
        <v>0.62999999999999989</v>
      </c>
      <c r="I1026" s="2">
        <f>'Moving Avg'!H1026</f>
        <v>0.68449999999999989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0.62</v>
      </c>
      <c r="C1027" s="2">
        <f>RSI!I1027</f>
        <v>43.920023234918794</v>
      </c>
      <c r="D1027" s="2">
        <f>MACD!E1027</f>
        <v>1.3503890618917769E-3</v>
      </c>
      <c r="E1027" s="2">
        <f>MACD!F1027</f>
        <v>-3.8276344499852018E-3</v>
      </c>
      <c r="F1027" s="2">
        <f>'Moving Avg'!D1027</f>
        <v>0.62600000000000011</v>
      </c>
      <c r="G1027" s="2">
        <f>'Moving Avg'!F1027</f>
        <v>0.63849999999999996</v>
      </c>
      <c r="H1027" s="2">
        <f>'Moving Avg'!G1027</f>
        <v>0.62999999999999989</v>
      </c>
      <c r="I1027" s="2">
        <f>'Moving Avg'!H1027</f>
        <v>0.68389999999999995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0.63</v>
      </c>
      <c r="C1028" s="2">
        <f>RSI!I1028</f>
        <v>49.012105281190195</v>
      </c>
      <c r="D1028" s="2">
        <f>MACD!E1028</f>
        <v>2.5054545085136937E-3</v>
      </c>
      <c r="E1028" s="2">
        <f>MACD!F1028</f>
        <v>-2.5610166582854229E-3</v>
      </c>
      <c r="F1028" s="2">
        <f>'Moving Avg'!D1028</f>
        <v>0.624</v>
      </c>
      <c r="G1028" s="2">
        <f>'Moving Avg'!F1028</f>
        <v>0.63700000000000001</v>
      </c>
      <c r="H1028" s="2">
        <f>'Moving Avg'!G1028</f>
        <v>0.62999999999999989</v>
      </c>
      <c r="I1028" s="2">
        <f>'Moving Avg'!H1028</f>
        <v>0.6833499999999999</v>
      </c>
      <c r="J1028" s="5" t="str">
        <f>OBV!F1028</f>
        <v>BULLISH</v>
      </c>
      <c r="K1028" s="5" t="str">
        <f>OBV!G1028</f>
        <v>STRONG</v>
      </c>
      <c r="L1028" s="5" t="str">
        <f>OBV!H1028</f>
        <v>BULLISH DIVERGENCE</v>
      </c>
    </row>
    <row r="1029" spans="1:12" ht="13.5" x14ac:dyDescent="0.25">
      <c r="A1029" s="3">
        <f>RSI!A1029</f>
        <v>43808</v>
      </c>
      <c r="B1029" s="2">
        <f>RSI!B1029</f>
        <v>0.62</v>
      </c>
      <c r="C1029" s="2">
        <f>RSI!I1029</f>
        <v>44.646360782784662</v>
      </c>
      <c r="D1029" s="2">
        <f>MACD!E1029</f>
        <v>4.2365689808412377E-3</v>
      </c>
      <c r="E1029" s="2">
        <f>MACD!F1029</f>
        <v>-1.201499530460091E-3</v>
      </c>
      <c r="F1029" s="2">
        <f>'Moving Avg'!D1029</f>
        <v>0.622</v>
      </c>
      <c r="G1029" s="2">
        <f>'Moving Avg'!F1029</f>
        <v>0.63400000000000001</v>
      </c>
      <c r="H1029" s="2">
        <f>'Moving Avg'!G1029</f>
        <v>0.6297999999999998</v>
      </c>
      <c r="I1029" s="2">
        <f>'Moving Avg'!H1029</f>
        <v>0.68270000000000008</v>
      </c>
      <c r="J1029" s="5" t="str">
        <f>OBV!F1029</f>
        <v>BULLISH</v>
      </c>
      <c r="K1029" s="5" t="str">
        <f>OBV!G1029</f>
        <v>NEUTRAL</v>
      </c>
      <c r="L1029" s="5" t="str">
        <f>OBV!H1029</f>
        <v>BULLISH DIVERGENCE</v>
      </c>
    </row>
    <row r="1030" spans="1:12" ht="13.5" x14ac:dyDescent="0.25">
      <c r="A1030" s="3">
        <f>RSI!A1030</f>
        <v>43809</v>
      </c>
      <c r="B1030" s="2">
        <f>RSI!B1030</f>
        <v>0.61</v>
      </c>
      <c r="C1030" s="2">
        <f>RSI!I1030</f>
        <v>40.738454089840026</v>
      </c>
      <c r="D1030" s="2">
        <f>MACD!E1030</f>
        <v>8.0516977670710421E-3</v>
      </c>
      <c r="E1030" s="2">
        <f>MACD!F1030</f>
        <v>6.4913992904613567E-4</v>
      </c>
      <c r="F1030" s="2">
        <f>'Moving Avg'!D1030</f>
        <v>0.62</v>
      </c>
      <c r="G1030" s="2">
        <f>'Moving Avg'!F1030</f>
        <v>0.6319999999999999</v>
      </c>
      <c r="H1030" s="2">
        <f>'Moving Avg'!G1030</f>
        <v>0.62899999999999978</v>
      </c>
      <c r="I1030" s="2">
        <f>'Moving Avg'!H1030</f>
        <v>0.68180000000000018</v>
      </c>
      <c r="J1030" s="5" t="str">
        <f>OBV!F1030</f>
        <v>BULLISH</v>
      </c>
      <c r="K1030" s="5" t="str">
        <f>OBV!G1030</f>
        <v>NEUTRAL</v>
      </c>
      <c r="L1030" s="5" t="str">
        <f>OBV!H1030</f>
        <v>BULLISH DIVERGENCE</v>
      </c>
    </row>
    <row r="1031" spans="1:12" ht="13.5" x14ac:dyDescent="0.25">
      <c r="A1031" s="3">
        <f>RSI!A1031</f>
        <v>43810</v>
      </c>
      <c r="B1031" s="2">
        <f>RSI!B1031</f>
        <v>0.62</v>
      </c>
      <c r="C1031" s="2">
        <f>RSI!I1031</f>
        <v>45.843432773736858</v>
      </c>
      <c r="D1031" s="2">
        <f>MACD!E1031</f>
        <v>1.0664101257512382E-2</v>
      </c>
      <c r="E1031" s="2">
        <f>MACD!F1031</f>
        <v>2.652132194739385E-3</v>
      </c>
      <c r="F1031" s="2">
        <f>'Moving Avg'!D1031</f>
        <v>0.62</v>
      </c>
      <c r="G1031" s="2">
        <f>'Moving Avg'!F1031</f>
        <v>0.63149999999999984</v>
      </c>
      <c r="H1031" s="2">
        <f>'Moving Avg'!G1031</f>
        <v>0.62839999999999974</v>
      </c>
      <c r="I1031" s="2">
        <f>'Moving Avg'!H1031</f>
        <v>0.68095000000000017</v>
      </c>
      <c r="J1031" s="5" t="str">
        <f>OBV!F1031</f>
        <v>BULLISH</v>
      </c>
      <c r="K1031" s="5" t="str">
        <f>OBV!G1031</f>
        <v>NEUTRAL</v>
      </c>
      <c r="L1031" s="5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0.63</v>
      </c>
      <c r="C1032" s="2">
        <f>RSI!I1032</f>
        <v>50.441000836267413</v>
      </c>
      <c r="D1032" s="2">
        <f>MACD!E1032</f>
        <v>1.2190467510621583E-2</v>
      </c>
      <c r="E1032" s="2">
        <f>MACD!F1032</f>
        <v>4.5597992579158248E-3</v>
      </c>
      <c r="F1032" s="2">
        <f>'Moving Avg'!D1032</f>
        <v>0.622</v>
      </c>
      <c r="G1032" s="2">
        <f>'Moving Avg'!F1032</f>
        <v>0.63149999999999995</v>
      </c>
      <c r="H1032" s="2">
        <f>'Moving Avg'!G1032</f>
        <v>0.62819999999999976</v>
      </c>
      <c r="I1032" s="2">
        <f>'Moving Avg'!H1032</f>
        <v>0.68035000000000012</v>
      </c>
      <c r="J1032" s="5" t="str">
        <f>OBV!F1032</f>
        <v>BULLISH</v>
      </c>
      <c r="K1032" s="5" t="str">
        <f>OBV!G1032</f>
        <v>STRONG</v>
      </c>
      <c r="L1032" s="5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0.63</v>
      </c>
      <c r="C1033" s="2">
        <f>RSI!I1033</f>
        <v>50.441000836267413</v>
      </c>
      <c r="D1033" s="2">
        <f>MACD!E1033</f>
        <v>1.193687448943237E-2</v>
      </c>
      <c r="E1033" s="2">
        <f>MACD!F1033</f>
        <v>6.0352143042191348E-3</v>
      </c>
      <c r="F1033" s="2">
        <f>'Moving Avg'!D1033</f>
        <v>0.622</v>
      </c>
      <c r="G1033" s="2">
        <f>'Moving Avg'!F1033</f>
        <v>0.63150000000000006</v>
      </c>
      <c r="H1033" s="2">
        <f>'Moving Avg'!G1033</f>
        <v>0.62819999999999976</v>
      </c>
      <c r="I1033" s="2">
        <f>'Moving Avg'!H1033</f>
        <v>0.6795500000000001</v>
      </c>
      <c r="J1033" s="5" t="str">
        <f>OBV!F1033</f>
        <v>BEARISH</v>
      </c>
      <c r="K1033" s="5" t="str">
        <f>OBV!G1033</f>
        <v>NEUTRAL</v>
      </c>
      <c r="L1033" s="5" t="str">
        <f>OBV!H1033</f>
        <v>NEUTRAL</v>
      </c>
    </row>
    <row r="1034" spans="1:12" ht="13.5" x14ac:dyDescent="0.25">
      <c r="A1034" s="3">
        <f>RSI!A1034</f>
        <v>43815</v>
      </c>
      <c r="B1034" s="2">
        <f>RSI!B1034</f>
        <v>0.62</v>
      </c>
      <c r="C1034" s="2">
        <f>RSI!I1034</f>
        <v>45.919870185786912</v>
      </c>
      <c r="D1034" s="2">
        <f>MACD!E1034</f>
        <v>1.0918397056997042E-2</v>
      </c>
      <c r="E1034" s="2">
        <f>MACD!F1034</f>
        <v>7.0118508547747163E-3</v>
      </c>
      <c r="F1034" s="2">
        <f>'Moving Avg'!D1034</f>
        <v>0.622</v>
      </c>
      <c r="G1034" s="2">
        <f>'Moving Avg'!F1034</f>
        <v>0.63149999999999995</v>
      </c>
      <c r="H1034" s="2">
        <f>'Moving Avg'!G1034</f>
        <v>0.62799999999999978</v>
      </c>
      <c r="I1034" s="2">
        <f>'Moving Avg'!H1034</f>
        <v>0.6785000000000001</v>
      </c>
      <c r="J1034" s="5" t="str">
        <f>OBV!F1034</f>
        <v>BEARISH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0.61</v>
      </c>
      <c r="C1035" s="2">
        <f>RSI!I1035</f>
        <v>41.877561874522563</v>
      </c>
      <c r="D1035" s="2">
        <f>MACD!E1035</f>
        <v>9.3122577916190385E-3</v>
      </c>
      <c r="E1035" s="2">
        <f>MACD!F1035</f>
        <v>7.4719322421435809E-3</v>
      </c>
      <c r="F1035" s="2">
        <f>'Moving Avg'!D1035</f>
        <v>0.622</v>
      </c>
      <c r="G1035" s="2">
        <f>'Moving Avg'!F1035</f>
        <v>0.63100000000000001</v>
      </c>
      <c r="H1035" s="2">
        <f>'Moving Avg'!G1035</f>
        <v>0.62759999999999994</v>
      </c>
      <c r="I1035" s="2">
        <f>'Moving Avg'!H1035</f>
        <v>0.67715000000000036</v>
      </c>
      <c r="J1035" s="5" t="str">
        <f>OBV!F1035</f>
        <v>BEARISH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43817</v>
      </c>
      <c r="B1036" s="2">
        <f>RSI!B1036</f>
        <v>0.63</v>
      </c>
      <c r="C1036" s="2">
        <f>RSI!I1036</f>
        <v>51.14128385734913</v>
      </c>
      <c r="D1036" s="2">
        <f>MACD!E1036</f>
        <v>6.5802426088685806E-3</v>
      </c>
      <c r="E1036" s="2">
        <f>MACD!F1036</f>
        <v>7.2935943154885819E-3</v>
      </c>
      <c r="F1036" s="2">
        <f>'Moving Avg'!D1036</f>
        <v>0.62399999999999989</v>
      </c>
      <c r="G1036" s="2">
        <f>'Moving Avg'!F1036</f>
        <v>0.63100000000000001</v>
      </c>
      <c r="H1036" s="2">
        <f>'Moving Avg'!G1036</f>
        <v>0.62759999999999994</v>
      </c>
      <c r="I1036" s="2">
        <f>'Moving Avg'!H1036</f>
        <v>0.67600000000000027</v>
      </c>
      <c r="J1036" s="5" t="str">
        <f>OBV!F1036</f>
        <v>BULLISH</v>
      </c>
      <c r="K1036" s="5" t="str">
        <f>OBV!G1036</f>
        <v>NEUTRAL</v>
      </c>
      <c r="L1036" s="5" t="str">
        <f>OBV!H1036</f>
        <v>CONFIRMED BULLISH</v>
      </c>
    </row>
    <row r="1037" spans="1:12" ht="13.5" x14ac:dyDescent="0.25">
      <c r="A1037" s="3">
        <f>RSI!A1037</f>
        <v>43818</v>
      </c>
      <c r="B1037" s="2">
        <f>RSI!B1037</f>
        <v>0.63</v>
      </c>
      <c r="C1037" s="2">
        <f>RSI!I1037</f>
        <v>51.14128385734913</v>
      </c>
      <c r="D1037" s="2">
        <f>MACD!E1037</f>
        <v>4.2508262393761154E-3</v>
      </c>
      <c r="E1037" s="2">
        <f>MACD!F1037</f>
        <v>6.6850407002660888E-3</v>
      </c>
      <c r="F1037" s="2">
        <f>'Moving Avg'!D1037</f>
        <v>0.62399999999999989</v>
      </c>
      <c r="G1037" s="2">
        <f>'Moving Avg'!F1037</f>
        <v>0.62950000000000006</v>
      </c>
      <c r="H1037" s="2">
        <f>'Moving Avg'!G1037</f>
        <v>0.62759999999999994</v>
      </c>
      <c r="I1037" s="2">
        <f>'Moving Avg'!H1037</f>
        <v>0.67500000000000027</v>
      </c>
      <c r="J1037" s="5" t="str">
        <f>OBV!F1037</f>
        <v>BULLISH</v>
      </c>
      <c r="K1037" s="5" t="str">
        <f>OBV!G1037</f>
        <v>NEUTRAL</v>
      </c>
      <c r="L1037" s="5" t="str">
        <f>OBV!H1037</f>
        <v>NEUTRAL</v>
      </c>
    </row>
    <row r="1038" spans="1:12" ht="13.5" x14ac:dyDescent="0.25">
      <c r="A1038" s="3">
        <f>RSI!A1038</f>
        <v>43819</v>
      </c>
      <c r="B1038" s="2">
        <f>RSI!B1038</f>
        <v>0.62</v>
      </c>
      <c r="C1038" s="2">
        <f>RSI!I1038</f>
        <v>46.814534212387287</v>
      </c>
      <c r="D1038" s="2">
        <f>MACD!E1038</f>
        <v>4.54258462522239E-3</v>
      </c>
      <c r="E1038" s="2">
        <f>MACD!F1038</f>
        <v>6.2565494852573501E-3</v>
      </c>
      <c r="F1038" s="2">
        <f>'Moving Avg'!D1038</f>
        <v>0.622</v>
      </c>
      <c r="G1038" s="2">
        <f>'Moving Avg'!F1038</f>
        <v>0.62850000000000006</v>
      </c>
      <c r="H1038" s="2">
        <f>'Moving Avg'!G1038</f>
        <v>0.62739999999999996</v>
      </c>
      <c r="I1038" s="2">
        <f>'Moving Avg'!H1038</f>
        <v>0.67395000000000027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0.61</v>
      </c>
      <c r="C1039" s="2">
        <f>RSI!I1039</f>
        <v>42.905348873218735</v>
      </c>
      <c r="D1039" s="2">
        <f>MACD!E1039</f>
        <v>4.0356422252418866E-3</v>
      </c>
      <c r="E1039" s="2">
        <f>MACD!F1039</f>
        <v>5.8123680332542579E-3</v>
      </c>
      <c r="F1039" s="2">
        <f>'Moving Avg'!D1039</f>
        <v>0.62</v>
      </c>
      <c r="G1039" s="2">
        <f>'Moving Avg'!F1039</f>
        <v>0.627</v>
      </c>
      <c r="H1039" s="2">
        <f>'Moving Avg'!G1039</f>
        <v>0.627</v>
      </c>
      <c r="I1039" s="2">
        <f>'Moving Avg'!H1039</f>
        <v>0.67300000000000026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0.63</v>
      </c>
      <c r="C1040" s="2">
        <f>RSI!I1040</f>
        <v>51.608717291312402</v>
      </c>
      <c r="D1040" s="2">
        <f>MACD!E1040</f>
        <v>6.8649200046799752E-4</v>
      </c>
      <c r="E1040" s="2">
        <f>MACD!F1040</f>
        <v>4.787192826697006E-3</v>
      </c>
      <c r="F1040" s="2">
        <f>'Moving Avg'!D1040</f>
        <v>0.62399999999999989</v>
      </c>
      <c r="G1040" s="2">
        <f>'Moving Avg'!F1040</f>
        <v>0.626</v>
      </c>
      <c r="H1040" s="2">
        <f>'Moving Avg'!G1040</f>
        <v>0.627</v>
      </c>
      <c r="I1040" s="2">
        <f>'Moving Avg'!H1040</f>
        <v>0.67210000000000025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0.64</v>
      </c>
      <c r="C1041" s="2">
        <f>RSI!I1041</f>
        <v>55.279457861007621</v>
      </c>
      <c r="D1041" s="2">
        <f>MACD!E1041</f>
        <v>-1.375508796724878E-3</v>
      </c>
      <c r="E1041" s="2">
        <f>MACD!F1041</f>
        <v>3.5546525020126295E-3</v>
      </c>
      <c r="F1041" s="2">
        <f>'Moving Avg'!D1041</f>
        <v>0.626</v>
      </c>
      <c r="G1041" s="2">
        <f>'Moving Avg'!F1041</f>
        <v>0.62550000000000006</v>
      </c>
      <c r="H1041" s="2">
        <f>'Moving Avg'!G1041</f>
        <v>0.62719999999999998</v>
      </c>
      <c r="I1041" s="2">
        <f>'Moving Avg'!H1041</f>
        <v>0.67110000000000014</v>
      </c>
      <c r="J1041" s="5" t="str">
        <f>OBV!F1041</f>
        <v>BEARISH</v>
      </c>
      <c r="K1041" s="5" t="str">
        <f>OBV!G1041</f>
        <v>NEUTRAL</v>
      </c>
      <c r="L1041" s="5" t="str">
        <f>OBV!H1041</f>
        <v>BEARISH DIVERGENCE</v>
      </c>
    </row>
    <row r="1042" spans="1:12" ht="13.5" x14ac:dyDescent="0.25">
      <c r="A1042" s="3">
        <f>RSI!A1042</f>
        <v>43825</v>
      </c>
      <c r="B1042" s="2">
        <f>RSI!B1042</f>
        <v>0.65</v>
      </c>
      <c r="C1042" s="2">
        <f>RSI!I1042</f>
        <v>58.656801945721867</v>
      </c>
      <c r="D1042" s="2">
        <f>MACD!E1042</f>
        <v>-2.4055606031098131E-3</v>
      </c>
      <c r="E1042" s="2">
        <f>MACD!F1042</f>
        <v>2.3626098809881413E-3</v>
      </c>
      <c r="F1042" s="2">
        <f>'Moving Avg'!D1042</f>
        <v>0.63</v>
      </c>
      <c r="G1042" s="2">
        <f>'Moving Avg'!F1042</f>
        <v>0.62550000000000006</v>
      </c>
      <c r="H1042" s="2">
        <f>'Moving Avg'!G1042</f>
        <v>0.62759999999999994</v>
      </c>
      <c r="I1042" s="2">
        <f>'Moving Avg'!H1042</f>
        <v>0.67020000000000013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0.65</v>
      </c>
      <c r="C1043" s="2">
        <f>RSI!I1043</f>
        <v>58.65680194572186</v>
      </c>
      <c r="D1043" s="2">
        <f>MACD!E1043</f>
        <v>-3.4130876810113397E-3</v>
      </c>
      <c r="E1043" s="2">
        <f>MACD!F1043</f>
        <v>1.207470368588245E-3</v>
      </c>
      <c r="F1043" s="2">
        <f>'Moving Avg'!D1043</f>
        <v>0.6359999999999999</v>
      </c>
      <c r="G1043" s="2">
        <f>'Moving Avg'!F1043</f>
        <v>0.62600000000000011</v>
      </c>
      <c r="H1043" s="2">
        <f>'Moving Avg'!G1043</f>
        <v>0.62799999999999989</v>
      </c>
      <c r="I1043" s="2">
        <f>'Moving Avg'!H1043</f>
        <v>0.66930000000000012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0.64</v>
      </c>
      <c r="C1044" s="2">
        <f>RSI!I1044</f>
        <v>53.932994863678601</v>
      </c>
      <c r="D1044" s="2">
        <f>MACD!E1044</f>
        <v>-5.1892061872759188E-3</v>
      </c>
      <c r="E1044" s="2">
        <f>MACD!F1044</f>
        <v>-7.186494258458779E-5</v>
      </c>
      <c r="F1044" s="2">
        <f>'Moving Avg'!D1044</f>
        <v>0.64200000000000002</v>
      </c>
      <c r="G1044" s="2">
        <f>'Moving Avg'!F1044</f>
        <v>0.62650000000000006</v>
      </c>
      <c r="H1044" s="2">
        <f>'Moving Avg'!G1044</f>
        <v>0.62819999999999998</v>
      </c>
      <c r="I1044" s="2">
        <f>'Moving Avg'!H1044</f>
        <v>0.66830000000000001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0.63</v>
      </c>
      <c r="C1045" s="2">
        <f>RSI!I1045</f>
        <v>49.628797220519786</v>
      </c>
      <c r="D1045" s="2">
        <f>MACD!E1045</f>
        <v>-7.5472567983120298E-3</v>
      </c>
      <c r="E1045" s="2">
        <f>MACD!F1045</f>
        <v>-1.5669433137300761E-3</v>
      </c>
      <c r="F1045" s="2">
        <f>'Moving Avg'!D1045</f>
        <v>0.64200000000000002</v>
      </c>
      <c r="G1045" s="2">
        <f>'Moving Avg'!F1045</f>
        <v>0.62700000000000011</v>
      </c>
      <c r="H1045" s="2">
        <f>'Moving Avg'!G1045</f>
        <v>0.62839999999999985</v>
      </c>
      <c r="I1045" s="2">
        <f>'Moving Avg'!H1045</f>
        <v>0.66735</v>
      </c>
      <c r="J1045" s="5" t="str">
        <f>OBV!F1045</f>
        <v>BULLISH</v>
      </c>
      <c r="K1045" s="5" t="str">
        <f>OBV!G1045</f>
        <v>NEUTRAL</v>
      </c>
      <c r="L1045" s="5" t="str">
        <f>OBV!H1045</f>
        <v>NEUTRAL</v>
      </c>
    </row>
    <row r="1046" spans="1:12" ht="13.5" x14ac:dyDescent="0.25">
      <c r="A1046" s="3">
        <f>RSI!A1046</f>
        <v>43832</v>
      </c>
      <c r="B1046" s="2">
        <f>RSI!B1046</f>
        <v>0.63</v>
      </c>
      <c r="C1046" s="2">
        <f>RSI!I1046</f>
        <v>49.628797220519779</v>
      </c>
      <c r="D1046" s="2">
        <f>MACD!E1046</f>
        <v>-6.4597208747839696E-3</v>
      </c>
      <c r="E1046" s="2">
        <f>MACD!F1046</f>
        <v>-2.545498825940855E-3</v>
      </c>
      <c r="F1046" s="2">
        <f>'Moving Avg'!D1046</f>
        <v>0.6399999999999999</v>
      </c>
      <c r="G1046" s="2">
        <f>'Moving Avg'!F1046</f>
        <v>0.62750000000000017</v>
      </c>
      <c r="H1046" s="2">
        <f>'Moving Avg'!G1046</f>
        <v>0.62859999999999994</v>
      </c>
      <c r="I1046" s="2">
        <f>'Moving Avg'!H1046</f>
        <v>0.66639999999999988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</row>
    <row r="1047" spans="1:12" ht="13.5" x14ac:dyDescent="0.25">
      <c r="A1047" s="3">
        <f>RSI!A1047</f>
        <v>43833</v>
      </c>
      <c r="B1047" s="2">
        <f>RSI!B1047</f>
        <v>0.62</v>
      </c>
      <c r="C1047" s="2">
        <f>RSI!I1047</f>
        <v>45.424466506586441</v>
      </c>
      <c r="D1047" s="2">
        <f>MACD!E1047</f>
        <v>-4.7933070215949725E-3</v>
      </c>
      <c r="E1047" s="2">
        <f>MACD!F1047</f>
        <v>-2.9950604650716786E-3</v>
      </c>
      <c r="F1047" s="2">
        <f>'Moving Avg'!D1047</f>
        <v>0.63400000000000001</v>
      </c>
      <c r="G1047" s="2">
        <f>'Moving Avg'!F1047</f>
        <v>0.62750000000000017</v>
      </c>
      <c r="H1047" s="2">
        <f>'Moving Avg'!G1047</f>
        <v>0.62859999999999994</v>
      </c>
      <c r="I1047" s="2">
        <f>'Moving Avg'!H1047</f>
        <v>0.66544999999999987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</row>
    <row r="1048" spans="1:12" ht="13.5" x14ac:dyDescent="0.25">
      <c r="A1048" s="3">
        <f>RSI!A1048</f>
        <v>43836</v>
      </c>
      <c r="B1048" s="2">
        <f>RSI!B1048</f>
        <v>0.6</v>
      </c>
      <c r="C1048" s="2">
        <f>RSI!I1048</f>
        <v>38.415086370807764</v>
      </c>
      <c r="D1048" s="2">
        <f>MACD!E1048</f>
        <v>-3.3761074839500083E-3</v>
      </c>
      <c r="E1048" s="2">
        <f>MACD!F1048</f>
        <v>-3.0712698688473445E-3</v>
      </c>
      <c r="F1048" s="2">
        <f>'Moving Avg'!D1048</f>
        <v>0.624</v>
      </c>
      <c r="G1048" s="2">
        <f>'Moving Avg'!F1048</f>
        <v>0.62600000000000011</v>
      </c>
      <c r="H1048" s="2">
        <f>'Moving Avg'!G1048</f>
        <v>0.62819999999999998</v>
      </c>
      <c r="I1048" s="2">
        <f>'Moving Avg'!H1048</f>
        <v>0.66439999999999988</v>
      </c>
      <c r="J1048" s="5" t="str">
        <f>OBV!F1048</f>
        <v>BEARISH</v>
      </c>
      <c r="K1048" s="5" t="str">
        <f>OBV!G1048</f>
        <v>WEAK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0.59</v>
      </c>
      <c r="C1049" s="2">
        <f>RSI!I1049</f>
        <v>35.468073293399456</v>
      </c>
      <c r="D1049" s="2">
        <f>MACD!E1049</f>
        <v>-2.7970923762915545E-3</v>
      </c>
      <c r="E1049" s="2">
        <f>MACD!F1049</f>
        <v>-3.0164343703361868E-3</v>
      </c>
      <c r="F1049" s="2">
        <f>'Moving Avg'!D1049</f>
        <v>0.61399999999999999</v>
      </c>
      <c r="G1049" s="2">
        <f>'Moving Avg'!F1049</f>
        <v>0.62450000000000006</v>
      </c>
      <c r="H1049" s="2">
        <f>'Moving Avg'!G1049</f>
        <v>0.62780000000000002</v>
      </c>
      <c r="I1049" s="2">
        <f>'Moving Avg'!H1049</f>
        <v>0.66344999999999987</v>
      </c>
      <c r="J1049" s="5" t="str">
        <f>OBV!F1049</f>
        <v>BEARISH</v>
      </c>
      <c r="K1049" s="5" t="str">
        <f>OBV!G1049</f>
        <v>WEAK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0.59</v>
      </c>
      <c r="C1050" s="2">
        <f>RSI!I1050</f>
        <v>35.468073293399456</v>
      </c>
      <c r="D1050" s="2">
        <f>MACD!E1050</f>
        <v>9.9327094026480101E-4</v>
      </c>
      <c r="E1050" s="2">
        <f>MACD!F1050</f>
        <v>-2.2144933082159893E-3</v>
      </c>
      <c r="F1050" s="2">
        <f>'Moving Avg'!D1050</f>
        <v>0.60599999999999998</v>
      </c>
      <c r="G1050" s="2">
        <f>'Moving Avg'!F1050</f>
        <v>0.62350000000000005</v>
      </c>
      <c r="H1050" s="2">
        <f>'Moving Avg'!G1050</f>
        <v>0.62739999999999996</v>
      </c>
      <c r="I1050" s="2">
        <f>'Moving Avg'!H1050</f>
        <v>0.66249999999999987</v>
      </c>
      <c r="J1050" s="5" t="str">
        <f>OBV!F1050</f>
        <v>BEARISH</v>
      </c>
      <c r="K1050" s="5" t="str">
        <f>OBV!G1050</f>
        <v>WEAK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0.59</v>
      </c>
      <c r="C1051" s="2">
        <f>RSI!I1051</f>
        <v>35.468073293399456</v>
      </c>
      <c r="D1051" s="2">
        <f>MACD!E1051</f>
        <v>5.945911476709087E-3</v>
      </c>
      <c r="E1051" s="2">
        <f>MACD!F1051</f>
        <v>-5.8241235123097403E-4</v>
      </c>
      <c r="F1051" s="2">
        <f>'Moving Avg'!D1051</f>
        <v>0.59799999999999998</v>
      </c>
      <c r="G1051" s="2">
        <f>'Moving Avg'!F1051</f>
        <v>0.622</v>
      </c>
      <c r="H1051" s="2">
        <f>'Moving Avg'!G1051</f>
        <v>0.627</v>
      </c>
      <c r="I1051" s="2">
        <f>'Moving Avg'!H1051</f>
        <v>0.66154999999999986</v>
      </c>
      <c r="J1051" s="5" t="str">
        <f>OBV!F1051</f>
        <v>BEARISH</v>
      </c>
      <c r="K1051" s="5" t="str">
        <f>OBV!G1051</f>
        <v>WEAK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0.56999999999999995</v>
      </c>
      <c r="C1052" s="2">
        <f>RSI!I1052</f>
        <v>29.764325209291229</v>
      </c>
      <c r="D1052" s="2">
        <f>MACD!E1052</f>
        <v>1.334816931606897E-2</v>
      </c>
      <c r="E1052" s="2">
        <f>MACD!F1052</f>
        <v>2.2037039822290147E-3</v>
      </c>
      <c r="F1052" s="2">
        <f>'Moving Avg'!D1052</f>
        <v>0.58799999999999986</v>
      </c>
      <c r="G1052" s="2">
        <f>'Moving Avg'!F1052</f>
        <v>0.61899999999999999</v>
      </c>
      <c r="H1052" s="2">
        <f>'Moving Avg'!G1052</f>
        <v>0.62599999999999989</v>
      </c>
      <c r="I1052" s="2">
        <f>'Moving Avg'!H1052</f>
        <v>0.66044999999999998</v>
      </c>
      <c r="J1052" s="5" t="str">
        <f>OBV!F1052</f>
        <v>BEARISH</v>
      </c>
      <c r="K1052" s="5" t="str">
        <f>OBV!G1052</f>
        <v>WEAK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0.56999999999999995</v>
      </c>
      <c r="C1053" s="2">
        <f>RSI!I1053</f>
        <v>29.764325209291229</v>
      </c>
      <c r="D1053" s="2">
        <f>MACD!E1053</f>
        <v>1.9907224098290377E-2</v>
      </c>
      <c r="E1053" s="2">
        <f>MACD!F1053</f>
        <v>5.7444080054412875E-3</v>
      </c>
      <c r="F1053" s="2">
        <f>'Moving Avg'!D1053</f>
        <v>0.58199999999999996</v>
      </c>
      <c r="G1053" s="2">
        <f>'Moving Avg'!F1053</f>
        <v>0.61599999999999988</v>
      </c>
      <c r="H1053" s="2">
        <f>'Moving Avg'!G1053</f>
        <v>0.62519999999999998</v>
      </c>
      <c r="I1053" s="2">
        <f>'Moving Avg'!H1053</f>
        <v>0.65944999999999998</v>
      </c>
      <c r="J1053" s="5" t="str">
        <f>OBV!F1053</f>
        <v>BEARISH</v>
      </c>
      <c r="K1053" s="5" t="str">
        <f>OBV!G1053</f>
        <v>WEAK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0.56999999999999995</v>
      </c>
      <c r="C1054" s="2">
        <f>RSI!I1054</f>
        <v>29.764325209291229</v>
      </c>
      <c r="D1054" s="2">
        <f>MACD!E1054</f>
        <v>2.4192441103184303E-2</v>
      </c>
      <c r="E1054" s="2">
        <f>MACD!F1054</f>
        <v>9.4340146249898907E-3</v>
      </c>
      <c r="F1054" s="2">
        <f>'Moving Avg'!D1054</f>
        <v>0.57799999999999996</v>
      </c>
      <c r="G1054" s="2">
        <f>'Moving Avg'!F1054</f>
        <v>0.61349999999999993</v>
      </c>
      <c r="H1054" s="2">
        <f>'Moving Avg'!G1054</f>
        <v>0.62459999999999993</v>
      </c>
      <c r="I1054" s="2">
        <f>'Moving Avg'!H1054</f>
        <v>0.65839999999999987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0.56999999999999995</v>
      </c>
      <c r="C1055" s="2">
        <f>RSI!I1055</f>
        <v>29.764325209291229</v>
      </c>
      <c r="D1055" s="2">
        <f>MACD!E1055</f>
        <v>2.6533366778207168E-2</v>
      </c>
      <c r="E1055" s="2">
        <f>MACD!F1055</f>
        <v>1.2853885055633348E-2</v>
      </c>
      <c r="F1055" s="2">
        <f>'Moving Avg'!D1055</f>
        <v>0.57399999999999995</v>
      </c>
      <c r="G1055" s="2">
        <f>'Moving Avg'!F1055</f>
        <v>0.61150000000000004</v>
      </c>
      <c r="H1055" s="2">
        <f>'Moving Avg'!G1055</f>
        <v>0.62399999999999989</v>
      </c>
      <c r="I1055" s="2">
        <f>'Moving Avg'!H1055</f>
        <v>0.65739999999999976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</row>
    <row r="1056" spans="1:12" ht="13.5" x14ac:dyDescent="0.25">
      <c r="A1056" s="3">
        <f>RSI!A1056</f>
        <v>43847</v>
      </c>
      <c r="B1056" s="2">
        <f>RSI!B1056</f>
        <v>0.56999999999999995</v>
      </c>
      <c r="C1056" s="2">
        <f>RSI!I1056</f>
        <v>29.764325209291215</v>
      </c>
      <c r="D1056" s="2">
        <f>MACD!E1056</f>
        <v>2.8748811489085924E-2</v>
      </c>
      <c r="E1056" s="2">
        <f>MACD!F1056</f>
        <v>1.6032870342323865E-2</v>
      </c>
      <c r="F1056" s="2">
        <f>'Moving Avg'!D1056</f>
        <v>0.56999999999999995</v>
      </c>
      <c r="G1056" s="2">
        <f>'Moving Avg'!F1056</f>
        <v>0.60850000000000004</v>
      </c>
      <c r="H1056" s="2">
        <f>'Moving Avg'!G1056</f>
        <v>0.62339999999999984</v>
      </c>
      <c r="I1056" s="2">
        <f>'Moving Avg'!H1056</f>
        <v>0.65644999999999964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</row>
    <row r="1057" spans="1:12" ht="13.5" x14ac:dyDescent="0.25">
      <c r="A1057" s="3">
        <f>RSI!A1057</f>
        <v>43850</v>
      </c>
      <c r="B1057" s="2">
        <f>RSI!B1057</f>
        <v>0.56999999999999995</v>
      </c>
      <c r="C1057" s="2">
        <f>RSI!I1057</f>
        <v>29.764325209291229</v>
      </c>
      <c r="D1057" s="2">
        <f>MACD!E1057</f>
        <v>2.9302236131636739E-2</v>
      </c>
      <c r="E1057" s="2">
        <f>MACD!F1057</f>
        <v>1.868674350018644E-2</v>
      </c>
      <c r="F1057" s="2">
        <f>'Moving Avg'!D1057</f>
        <v>0.56999999999999995</v>
      </c>
      <c r="G1057" s="2">
        <f>'Moving Avg'!F1057</f>
        <v>0.60550000000000004</v>
      </c>
      <c r="H1057" s="2">
        <f>'Moving Avg'!G1057</f>
        <v>0.62219999999999986</v>
      </c>
      <c r="I1057" s="2">
        <f>'Moving Avg'!H1057</f>
        <v>0.65549999999999964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0.59</v>
      </c>
      <c r="C1058" s="2">
        <f>RSI!I1058</f>
        <v>43.850076290349939</v>
      </c>
      <c r="D1058" s="2">
        <f>MACD!E1058</f>
        <v>2.5413298331565359E-2</v>
      </c>
      <c r="E1058" s="2">
        <f>MACD!F1058</f>
        <v>2.0032054466462224E-2</v>
      </c>
      <c r="F1058" s="2">
        <f>'Moving Avg'!D1058</f>
        <v>0.57399999999999995</v>
      </c>
      <c r="G1058" s="2">
        <f>'Moving Avg'!F1058</f>
        <v>0.60400000000000009</v>
      </c>
      <c r="H1058" s="2">
        <f>'Moving Avg'!G1058</f>
        <v>0.62079999999999991</v>
      </c>
      <c r="I1058" s="2">
        <f>'Moving Avg'!H1058</f>
        <v>0.65464999999999973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</row>
    <row r="1059" spans="1:12" ht="13.5" x14ac:dyDescent="0.25">
      <c r="A1059" s="3">
        <f>RSI!A1059</f>
        <v>43852</v>
      </c>
      <c r="B1059" s="2">
        <f>RSI!B1059</f>
        <v>0.61</v>
      </c>
      <c r="C1059" s="2">
        <f>RSI!I1059</f>
        <v>53.823191706062417</v>
      </c>
      <c r="D1059" s="2">
        <f>MACD!E1059</f>
        <v>1.9170816598386042E-2</v>
      </c>
      <c r="E1059" s="2">
        <f>MACD!F1059</f>
        <v>1.9859806892846988E-2</v>
      </c>
      <c r="F1059" s="2">
        <f>'Moving Avg'!D1059</f>
        <v>0.58199999999999996</v>
      </c>
      <c r="G1059" s="2">
        <f>'Moving Avg'!F1059</f>
        <v>0.60399999999999998</v>
      </c>
      <c r="H1059" s="2">
        <f>'Moving Avg'!G1059</f>
        <v>0.61939999999999995</v>
      </c>
      <c r="I1059" s="2">
        <f>'Moving Avg'!H1059</f>
        <v>0.6539999999999998</v>
      </c>
      <c r="J1059" s="5" t="str">
        <f>OBV!F1059</f>
        <v>BULLISH</v>
      </c>
      <c r="K1059" s="5" t="str">
        <f>OBV!G1059</f>
        <v>NEUTRAL</v>
      </c>
      <c r="L1059" s="5" t="str">
        <f>OBV!H1059</f>
        <v>CONFIRMED BULLISH</v>
      </c>
    </row>
    <row r="1060" spans="1:12" ht="13.5" x14ac:dyDescent="0.25">
      <c r="A1060" s="3">
        <f>RSI!A1060</f>
        <v>43853</v>
      </c>
      <c r="B1060" s="2">
        <f>RSI!B1060</f>
        <v>0.62</v>
      </c>
      <c r="C1060" s="2">
        <f>RSI!I1060</f>
        <v>57.854004926057371</v>
      </c>
      <c r="D1060" s="2">
        <f>MACD!E1060</f>
        <v>1.309285151856332E-2</v>
      </c>
      <c r="E1060" s="2">
        <f>MACD!F1060</f>
        <v>1.8506415817990254E-2</v>
      </c>
      <c r="F1060" s="2">
        <f>'Moving Avg'!D1060</f>
        <v>0.59199999999999997</v>
      </c>
      <c r="G1060" s="2">
        <f>'Moving Avg'!F1060</f>
        <v>0.60349999999999993</v>
      </c>
      <c r="H1060" s="2">
        <f>'Moving Avg'!G1060</f>
        <v>0.61879999999999991</v>
      </c>
      <c r="I1060" s="2">
        <f>'Moving Avg'!H1060</f>
        <v>0.65339999999999976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</row>
    <row r="1061" spans="1:12" ht="13.5" x14ac:dyDescent="0.25">
      <c r="A1061" s="3">
        <f>RSI!A1061</f>
        <v>43854</v>
      </c>
      <c r="B1061" s="2">
        <f>RSI!B1061</f>
        <v>0.62</v>
      </c>
      <c r="C1061" s="2">
        <f>RSI!I1061</f>
        <v>57.854004926057371</v>
      </c>
      <c r="D1061" s="2">
        <f>MACD!E1061</f>
        <v>7.8398264387185002E-3</v>
      </c>
      <c r="E1061" s="2">
        <f>MACD!F1061</f>
        <v>1.6373097942135904E-2</v>
      </c>
      <c r="F1061" s="2">
        <f>'Moving Avg'!D1061</f>
        <v>0.60200000000000009</v>
      </c>
      <c r="G1061" s="2">
        <f>'Moving Avg'!F1061</f>
        <v>0.60249999999999992</v>
      </c>
      <c r="H1061" s="2">
        <f>'Moving Avg'!G1061</f>
        <v>0.61860000000000004</v>
      </c>
      <c r="I1061" s="2">
        <f>'Moving Avg'!H1061</f>
        <v>0.65279999999999971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0.6</v>
      </c>
      <c r="C1062" s="2">
        <f>RSI!I1062</f>
        <v>48.112500097310537</v>
      </c>
      <c r="D1062" s="2">
        <f>MACD!E1062</f>
        <v>1.6975438099088302E-3</v>
      </c>
      <c r="E1062" s="2">
        <f>MACD!F1062</f>
        <v>1.343798711569049E-2</v>
      </c>
      <c r="F1062" s="2">
        <f>'Moving Avg'!D1062</f>
        <v>0.60799999999999998</v>
      </c>
      <c r="G1062" s="2">
        <f>'Moving Avg'!F1062</f>
        <v>0.59999999999999987</v>
      </c>
      <c r="H1062" s="2">
        <f>'Moving Avg'!G1062</f>
        <v>0.61799999999999999</v>
      </c>
      <c r="I1062" s="2">
        <f>'Moving Avg'!H1062</f>
        <v>0.65214999999999956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0.61</v>
      </c>
      <c r="C1063" s="2">
        <f>RSI!I1063</f>
        <v>52.42588330385486</v>
      </c>
      <c r="D1063" s="2">
        <f>MACD!E1063</f>
        <v>-4.2167521962515053E-3</v>
      </c>
      <c r="E1063" s="2">
        <f>MACD!F1063</f>
        <v>9.9070392533020923E-3</v>
      </c>
      <c r="F1063" s="2">
        <f>'Moving Avg'!D1063</f>
        <v>0.61199999999999999</v>
      </c>
      <c r="G1063" s="2">
        <f>'Moving Avg'!F1063</f>
        <v>0.59799999999999986</v>
      </c>
      <c r="H1063" s="2">
        <f>'Moving Avg'!G1063</f>
        <v>0.61760000000000004</v>
      </c>
      <c r="I1063" s="2">
        <f>'Moving Avg'!H1063</f>
        <v>0.65159999999999951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0.61</v>
      </c>
      <c r="C1064" s="2">
        <f>RSI!I1064</f>
        <v>52.42588330385486</v>
      </c>
      <c r="D1064" s="2">
        <f>MACD!E1064</f>
        <v>-9.2582461931435267E-3</v>
      </c>
      <c r="E1064" s="2">
        <f>MACD!F1064</f>
        <v>6.0739821640129685E-3</v>
      </c>
      <c r="F1064" s="2">
        <f>'Moving Avg'!D1064</f>
        <v>0.61199999999999988</v>
      </c>
      <c r="G1064" s="2">
        <f>'Moving Avg'!F1064</f>
        <v>0.59649999999999992</v>
      </c>
      <c r="H1064" s="2">
        <f>'Moving Avg'!G1064</f>
        <v>0.61740000000000006</v>
      </c>
      <c r="I1064" s="2">
        <f>'Moving Avg'!H1064</f>
        <v>0.65104999999999957</v>
      </c>
      <c r="J1064" s="5" t="str">
        <f>OBV!F1064</f>
        <v>BULLISH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0.61</v>
      </c>
      <c r="C1065" s="2">
        <f>RSI!I1065</f>
        <v>52.42588330385486</v>
      </c>
      <c r="D1065" s="2">
        <f>MACD!E1065</f>
        <v>-1.3558468028963322E-2</v>
      </c>
      <c r="E1065" s="2">
        <f>MACD!F1065</f>
        <v>2.1474921254177109E-3</v>
      </c>
      <c r="F1065" s="2">
        <f>'Moving Avg'!D1065</f>
        <v>0.61</v>
      </c>
      <c r="G1065" s="2">
        <f>'Moving Avg'!F1065</f>
        <v>0.59549999999999981</v>
      </c>
      <c r="H1065" s="2">
        <f>'Moving Avg'!G1065</f>
        <v>0.61719999999999997</v>
      </c>
      <c r="I1065" s="2">
        <f>'Moving Avg'!H1065</f>
        <v>0.65049999999999986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</row>
    <row r="1066" spans="1:12" ht="13.5" x14ac:dyDescent="0.25">
      <c r="A1066" s="3">
        <f>RSI!A1066</f>
        <v>43861</v>
      </c>
      <c r="B1066" s="2">
        <f>RSI!B1066</f>
        <v>0.6</v>
      </c>
      <c r="C1066" s="2">
        <f>RSI!I1066</f>
        <v>47.49466554133997</v>
      </c>
      <c r="D1066" s="2">
        <f>MACD!E1066</f>
        <v>-1.6488174959831015E-2</v>
      </c>
      <c r="E1066" s="2">
        <f>MACD!F1066</f>
        <v>-1.5796412916320342E-3</v>
      </c>
      <c r="F1066" s="2">
        <f>'Moving Avg'!D1066</f>
        <v>0.60599999999999998</v>
      </c>
      <c r="G1066" s="2">
        <f>'Moving Avg'!F1066</f>
        <v>0.59399999999999986</v>
      </c>
      <c r="H1066" s="2">
        <f>'Moving Avg'!G1066</f>
        <v>0.61660000000000004</v>
      </c>
      <c r="I1066" s="2">
        <f>'Moving Avg'!H1066</f>
        <v>0.6498999999999997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0.57999999999999996</v>
      </c>
      <c r="C1067" s="2">
        <f>RSI!I1067</f>
        <v>39.493569372991466</v>
      </c>
      <c r="D1067" s="2">
        <f>MACD!E1067</f>
        <v>-1.7456028823504277E-2</v>
      </c>
      <c r="E1067" s="2">
        <f>MACD!F1067</f>
        <v>-4.7549187980064824E-3</v>
      </c>
      <c r="F1067" s="2">
        <f>'Moving Avg'!D1067</f>
        <v>0.60200000000000009</v>
      </c>
      <c r="G1067" s="2">
        <f>'Moving Avg'!F1067</f>
        <v>0.59199999999999986</v>
      </c>
      <c r="H1067" s="2">
        <f>'Moving Avg'!G1067</f>
        <v>0.6150000000000001</v>
      </c>
      <c r="I1067" s="2">
        <f>'Moving Avg'!H1067</f>
        <v>0.64924999999999966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0.6</v>
      </c>
      <c r="C1068" s="2">
        <f>RSI!I1068</f>
        <v>48.785071140664762</v>
      </c>
      <c r="D1068" s="2">
        <f>MACD!E1068</f>
        <v>-1.6533908302752476E-2</v>
      </c>
      <c r="E1068" s="2">
        <f>MACD!F1068</f>
        <v>-7.1107166989556811E-3</v>
      </c>
      <c r="F1068" s="2">
        <f>'Moving Avg'!D1068</f>
        <v>0.6</v>
      </c>
      <c r="G1068" s="2">
        <f>'Moving Avg'!F1068</f>
        <v>0.59199999999999986</v>
      </c>
      <c r="H1068" s="2">
        <f>'Moving Avg'!G1068</f>
        <v>0.61420000000000008</v>
      </c>
      <c r="I1068" s="2">
        <f>'Moving Avg'!H1068</f>
        <v>0.64879999999999971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0.6</v>
      </c>
      <c r="C1069" s="2">
        <f>RSI!I1069</f>
        <v>48.785071140664762</v>
      </c>
      <c r="D1069" s="2">
        <f>MACD!E1069</f>
        <v>-1.2660065634895634E-2</v>
      </c>
      <c r="E1069" s="2">
        <f>MACD!F1069</f>
        <v>-8.2205864861436724E-3</v>
      </c>
      <c r="F1069" s="2">
        <f>'Moving Avg'!D1069</f>
        <v>0.59800000000000009</v>
      </c>
      <c r="G1069" s="2">
        <f>'Moving Avg'!F1069</f>
        <v>0.59249999999999992</v>
      </c>
      <c r="H1069" s="2">
        <f>'Moving Avg'!G1069</f>
        <v>0.61340000000000017</v>
      </c>
      <c r="I1069" s="2">
        <f>'Moving Avg'!H1069</f>
        <v>0.64834999999999965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0.6</v>
      </c>
      <c r="C1070" s="2">
        <f>RSI!I1070</f>
        <v>48.785071140664762</v>
      </c>
      <c r="D1070" s="2">
        <f>MACD!E1070</f>
        <v>-7.8283078109633308E-3</v>
      </c>
      <c r="E1070" s="2">
        <f>MACD!F1070</f>
        <v>-8.1421307511076041E-3</v>
      </c>
      <c r="F1070" s="2">
        <f>'Moving Avg'!D1070</f>
        <v>0.59599999999999997</v>
      </c>
      <c r="G1070" s="2">
        <f>'Moving Avg'!F1070</f>
        <v>0.59299999999999986</v>
      </c>
      <c r="H1070" s="2">
        <f>'Moving Avg'!G1070</f>
        <v>0.61240000000000028</v>
      </c>
      <c r="I1070" s="2">
        <f>'Moving Avg'!H1070</f>
        <v>0.64799999999999958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0.63</v>
      </c>
      <c r="C1071" s="2">
        <f>RSI!I1071</f>
        <v>60.22738457356899</v>
      </c>
      <c r="D1071" s="2">
        <f>MACD!E1071</f>
        <v>-5.9478330735694973E-3</v>
      </c>
      <c r="E1071" s="2">
        <f>MACD!F1071</f>
        <v>-7.7032712155999834E-3</v>
      </c>
      <c r="F1071" s="2">
        <f>'Moving Avg'!D1071</f>
        <v>0.60199999999999998</v>
      </c>
      <c r="G1071" s="2">
        <f>'Moving Avg'!F1071</f>
        <v>0.59499999999999997</v>
      </c>
      <c r="H1071" s="2">
        <f>'Moving Avg'!G1071</f>
        <v>0.61200000000000021</v>
      </c>
      <c r="I1071" s="2">
        <f>'Moving Avg'!H1071</f>
        <v>0.6476999999999995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</row>
    <row r="1072" spans="1:12" ht="13.5" x14ac:dyDescent="0.25">
      <c r="A1072" s="3">
        <f>RSI!A1072</f>
        <v>43871</v>
      </c>
      <c r="B1072" s="2">
        <f>RSI!B1072</f>
        <v>0.64</v>
      </c>
      <c r="C1072" s="2">
        <f>RSI!I1072</f>
        <v>63.180362516715121</v>
      </c>
      <c r="D1072" s="2">
        <f>MACD!E1072</f>
        <v>-8.3383690135195865E-3</v>
      </c>
      <c r="E1072" s="2">
        <f>MACD!F1072</f>
        <v>-7.8302907751839051E-3</v>
      </c>
      <c r="F1072" s="2">
        <f>'Moving Avg'!D1072</f>
        <v>0.61399999999999999</v>
      </c>
      <c r="G1072" s="2">
        <f>'Moving Avg'!F1072</f>
        <v>0.59850000000000003</v>
      </c>
      <c r="H1072" s="2">
        <f>'Moving Avg'!G1072</f>
        <v>0.61180000000000023</v>
      </c>
      <c r="I1072" s="2">
        <f>'Moving Avg'!H1072</f>
        <v>0.64729999999999943</v>
      </c>
      <c r="J1072" s="5" t="str">
        <f>OBV!F1072</f>
        <v>BULLISH</v>
      </c>
      <c r="K1072" s="5" t="str">
        <f>OBV!G1072</f>
        <v>STRONG</v>
      </c>
      <c r="L1072" s="5" t="str">
        <f>OBV!H1072</f>
        <v>CONFIRMED BULLISH</v>
      </c>
    </row>
    <row r="1073" spans="1:12" ht="13.5" x14ac:dyDescent="0.25">
      <c r="A1073" s="3">
        <f>RSI!A1073</f>
        <v>43872</v>
      </c>
      <c r="B1073" s="2">
        <f>RSI!B1073</f>
        <v>0.63</v>
      </c>
      <c r="C1073" s="2">
        <f>RSI!I1073</f>
        <v>58.502622603375556</v>
      </c>
      <c r="D1073" s="2">
        <f>MACD!E1073</f>
        <v>-8.2929100603349459E-3</v>
      </c>
      <c r="E1073" s="2">
        <f>MACD!F1073</f>
        <v>-7.9228146322141146E-3</v>
      </c>
      <c r="F1073" s="2">
        <f>'Moving Avg'!D1073</f>
        <v>0.62</v>
      </c>
      <c r="G1073" s="2">
        <f>'Moving Avg'!F1073</f>
        <v>0.60150000000000003</v>
      </c>
      <c r="H1073" s="2">
        <f>'Moving Avg'!G1073</f>
        <v>0.61160000000000014</v>
      </c>
      <c r="I1073" s="2">
        <f>'Moving Avg'!H1073</f>
        <v>0.64684999999999948</v>
      </c>
      <c r="J1073" s="5" t="str">
        <f>OBV!F1073</f>
        <v>BULLISH</v>
      </c>
      <c r="K1073" s="5" t="str">
        <f>OBV!G1073</f>
        <v>STRONG</v>
      </c>
      <c r="L1073" s="5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0.65</v>
      </c>
      <c r="C1074" s="2">
        <f>RSI!I1074</f>
        <v>64.209929093012391</v>
      </c>
      <c r="D1074" s="2">
        <f>MACD!E1074</f>
        <v>-9.8721896832206779E-3</v>
      </c>
      <c r="E1074" s="2">
        <f>MACD!F1074</f>
        <v>-8.312689642415428E-3</v>
      </c>
      <c r="F1074" s="2">
        <f>'Moving Avg'!D1074</f>
        <v>0.63</v>
      </c>
      <c r="G1074" s="2">
        <f>'Moving Avg'!F1074</f>
        <v>0.60550000000000004</v>
      </c>
      <c r="H1074" s="2">
        <f>'Moving Avg'!G1074</f>
        <v>0.6120000000000001</v>
      </c>
      <c r="I1074" s="2">
        <f>'Moving Avg'!H1074</f>
        <v>0.64649999999999952</v>
      </c>
      <c r="J1074" s="5" t="str">
        <f>OBV!F1074</f>
        <v>BULLISH</v>
      </c>
      <c r="K1074" s="5" t="str">
        <f>OBV!G1074</f>
        <v>STRONG</v>
      </c>
      <c r="L1074" s="5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0.68</v>
      </c>
      <c r="C1075" s="2">
        <f>RSI!I1075</f>
        <v>70.715976628531877</v>
      </c>
      <c r="D1075" s="2">
        <f>MACD!E1075</f>
        <v>-1.3675076115017504E-2</v>
      </c>
      <c r="E1075" s="2">
        <f>MACD!F1075</f>
        <v>-9.3851669369358435E-3</v>
      </c>
      <c r="F1075" s="2">
        <f>'Moving Avg'!D1075</f>
        <v>0.64600000000000002</v>
      </c>
      <c r="G1075" s="2">
        <f>'Moving Avg'!F1075</f>
        <v>0.6110000000000001</v>
      </c>
      <c r="H1075" s="2">
        <f>'Moving Avg'!G1075</f>
        <v>0.61320000000000019</v>
      </c>
      <c r="I1075" s="2">
        <f>'Moving Avg'!H1075</f>
        <v>0.64634999999999954</v>
      </c>
      <c r="J1075" s="5" t="str">
        <f>OBV!F1075</f>
        <v>BULLISH</v>
      </c>
      <c r="K1075" s="5" t="str">
        <f>OBV!G1075</f>
        <v>STRONG</v>
      </c>
      <c r="L1075" s="5" t="str">
        <f>OBV!H1075</f>
        <v>CONFIRMED BULLISH</v>
      </c>
    </row>
    <row r="1076" spans="1:12" ht="13.5" x14ac:dyDescent="0.25">
      <c r="A1076" s="3">
        <f>RSI!A1076</f>
        <v>43875</v>
      </c>
      <c r="B1076" s="2">
        <f>RSI!B1076</f>
        <v>0.72</v>
      </c>
      <c r="C1076" s="2">
        <f>RSI!I1076</f>
        <v>76.777558448688552</v>
      </c>
      <c r="D1076" s="2">
        <f>MACD!E1076</f>
        <v>-2.179784951753605E-2</v>
      </c>
      <c r="E1076" s="2">
        <f>MACD!F1076</f>
        <v>-1.1867703453055885E-2</v>
      </c>
      <c r="F1076" s="2">
        <f>'Moving Avg'!D1076</f>
        <v>0.66400000000000003</v>
      </c>
      <c r="G1076" s="2">
        <f>'Moving Avg'!F1076</f>
        <v>0.61850000000000016</v>
      </c>
      <c r="H1076" s="2">
        <f>'Moving Avg'!G1076</f>
        <v>0.61520000000000008</v>
      </c>
      <c r="I1076" s="2">
        <f>'Moving Avg'!H1076</f>
        <v>0.64644999999999941</v>
      </c>
      <c r="J1076" s="5" t="str">
        <f>OBV!F1076</f>
        <v>BULLISH</v>
      </c>
      <c r="K1076" s="5" t="str">
        <f>OBV!G1076</f>
        <v>STRONG</v>
      </c>
      <c r="L1076" s="5" t="str">
        <f>OBV!H1076</f>
        <v>CONFIRMED BULLISH</v>
      </c>
    </row>
    <row r="1077" spans="1:12" ht="13.5" x14ac:dyDescent="0.25">
      <c r="A1077" s="3">
        <f>RSI!A1077</f>
        <v>43878</v>
      </c>
      <c r="B1077" s="2">
        <f>RSI!B1077</f>
        <v>0.71</v>
      </c>
      <c r="C1077" s="2">
        <f>RSI!I1077</f>
        <v>72.72469627286992</v>
      </c>
      <c r="D1077" s="2">
        <f>MACD!E1077</f>
        <v>-3.161714093526391E-2</v>
      </c>
      <c r="E1077" s="2">
        <f>MACD!F1077</f>
        <v>-1.581759094949749E-2</v>
      </c>
      <c r="F1077" s="2">
        <f>'Moving Avg'!D1077</f>
        <v>0.67799999999999994</v>
      </c>
      <c r="G1077" s="2">
        <f>'Moving Avg'!F1077</f>
        <v>0.62550000000000006</v>
      </c>
      <c r="H1077" s="2">
        <f>'Moving Avg'!G1077</f>
        <v>0.6170000000000001</v>
      </c>
      <c r="I1077" s="2">
        <f>'Moving Avg'!H1077</f>
        <v>0.64654999999999963</v>
      </c>
      <c r="J1077" s="5" t="str">
        <f>OBV!F1077</f>
        <v>BULLISH</v>
      </c>
      <c r="K1077" s="5" t="str">
        <f>OBV!G1077</f>
        <v>STRONG</v>
      </c>
      <c r="L1077" s="5" t="str">
        <f>OBV!H1077</f>
        <v>CONFIRMED BULLISH</v>
      </c>
    </row>
    <row r="1078" spans="1:12" ht="13.5" x14ac:dyDescent="0.25">
      <c r="A1078" s="3">
        <f>RSI!A1078</f>
        <v>43879</v>
      </c>
      <c r="B1078" s="2">
        <f>RSI!B1078</f>
        <v>0.7</v>
      </c>
      <c r="C1078" s="2">
        <f>RSI!I1078</f>
        <v>68.812850112332995</v>
      </c>
      <c r="D1078" s="2">
        <f>MACD!E1078</f>
        <v>-3.6613826337355326E-2</v>
      </c>
      <c r="E1078" s="2">
        <f>MACD!F1078</f>
        <v>-1.9976838027069059E-2</v>
      </c>
      <c r="F1078" s="2">
        <f>'Moving Avg'!D1078</f>
        <v>0.69199999999999995</v>
      </c>
      <c r="G1078" s="2">
        <f>'Moving Avg'!F1078</f>
        <v>0.63100000000000001</v>
      </c>
      <c r="H1078" s="2">
        <f>'Moving Avg'!G1078</f>
        <v>0.61840000000000006</v>
      </c>
      <c r="I1078" s="2">
        <f>'Moving Avg'!H1078</f>
        <v>0.6466999999999995</v>
      </c>
      <c r="J1078" s="5" t="str">
        <f>OBV!F1078</f>
        <v>BULLISH</v>
      </c>
      <c r="K1078" s="5" t="str">
        <f>OBV!G1078</f>
        <v>NEUTRAL</v>
      </c>
      <c r="L1078" s="5" t="str">
        <f>OBV!H1078</f>
        <v>CONFIRMED BULLISH</v>
      </c>
    </row>
    <row r="1079" spans="1:12" ht="13.5" x14ac:dyDescent="0.25">
      <c r="A1079" s="3">
        <f>RSI!A1079</f>
        <v>43880</v>
      </c>
      <c r="B1079" s="2">
        <f>RSI!B1079</f>
        <v>0.71</v>
      </c>
      <c r="C1079" s="2">
        <f>RSI!I1079</f>
        <v>70.520521607942413</v>
      </c>
      <c r="D1079" s="2">
        <f>MACD!E1079</f>
        <v>-4.1991698645690745E-2</v>
      </c>
      <c r="E1079" s="2">
        <f>MACD!F1079</f>
        <v>-2.4379810150793393E-2</v>
      </c>
      <c r="F1079" s="2">
        <f>'Moving Avg'!D1079</f>
        <v>0.70399999999999996</v>
      </c>
      <c r="G1079" s="2">
        <f>'Moving Avg'!F1079</f>
        <v>0.6359999999999999</v>
      </c>
      <c r="H1079" s="2">
        <f>'Moving Avg'!G1079</f>
        <v>0.62020000000000008</v>
      </c>
      <c r="I1079" s="2">
        <f>'Moving Avg'!H1079</f>
        <v>0.64679999999999949</v>
      </c>
      <c r="J1079" s="5" t="str">
        <f>OBV!F1079</f>
        <v>BULLISH</v>
      </c>
      <c r="K1079" s="5" t="str">
        <f>OBV!G1079</f>
        <v>NEUTRAL</v>
      </c>
      <c r="L1079" s="5" t="str">
        <f>OBV!H1079</f>
        <v>CONFIRMED BULLISH</v>
      </c>
    </row>
    <row r="1080" spans="1:12" ht="13.5" x14ac:dyDescent="0.25">
      <c r="A1080" s="3">
        <f>RSI!A1080</f>
        <v>43881</v>
      </c>
      <c r="B1080" s="2">
        <f>RSI!B1080</f>
        <v>0.72</v>
      </c>
      <c r="C1080" s="2">
        <f>RSI!I1080</f>
        <v>72.162057769717691</v>
      </c>
      <c r="D1080" s="2">
        <f>MACD!E1080</f>
        <v>-4.7720895483894354E-2</v>
      </c>
      <c r="E1080" s="2">
        <f>MACD!F1080</f>
        <v>-2.9048027217413584E-2</v>
      </c>
      <c r="F1080" s="2">
        <f>'Moving Avg'!D1080</f>
        <v>0.71199999999999997</v>
      </c>
      <c r="G1080" s="2">
        <f>'Moving Avg'!F1080</f>
        <v>0.6409999999999999</v>
      </c>
      <c r="H1080" s="2">
        <f>'Moving Avg'!G1080</f>
        <v>0.62240000000000006</v>
      </c>
      <c r="I1080" s="2">
        <f>'Moving Avg'!H1080</f>
        <v>0.64699999999999946</v>
      </c>
      <c r="J1080" s="5" t="str">
        <f>OBV!F1080</f>
        <v>BULLISH</v>
      </c>
      <c r="K1080" s="5" t="str">
        <f>OBV!G1080</f>
        <v>NEUTRAL</v>
      </c>
      <c r="L1080" s="5" t="str">
        <f>OBV!H1080</f>
        <v>CONFIRMED BULLISH</v>
      </c>
    </row>
    <row r="1081" spans="1:12" ht="13.5" x14ac:dyDescent="0.25">
      <c r="A1081" s="3">
        <f>RSI!A1081</f>
        <v>43882</v>
      </c>
      <c r="B1081" s="2">
        <f>RSI!B1081</f>
        <v>0.72</v>
      </c>
      <c r="C1081" s="2">
        <f>RSI!I1081</f>
        <v>72.162057769717705</v>
      </c>
      <c r="D1081" s="2">
        <f>MACD!E1081</f>
        <v>-4.8417891348767395E-2</v>
      </c>
      <c r="E1081" s="2">
        <f>MACD!F1081</f>
        <v>-3.2922000043684348E-2</v>
      </c>
      <c r="F1081" s="2">
        <f>'Moving Avg'!D1081</f>
        <v>0.71199999999999997</v>
      </c>
      <c r="G1081" s="2">
        <f>'Moving Avg'!F1081</f>
        <v>0.64600000000000013</v>
      </c>
      <c r="H1081" s="2">
        <f>'Moving Avg'!G1081</f>
        <v>0.62440000000000007</v>
      </c>
      <c r="I1081" s="2">
        <f>'Moving Avg'!H1081</f>
        <v>0.64724999999999955</v>
      </c>
      <c r="J1081" s="5" t="str">
        <f>OBV!F1081</f>
        <v>BEARISH</v>
      </c>
      <c r="K1081" s="5" t="str">
        <f>OBV!G1081</f>
        <v>WEAK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0.7</v>
      </c>
      <c r="C1082" s="2">
        <f>RSI!I1082</f>
        <v>63.907701328557664</v>
      </c>
      <c r="D1082" s="2">
        <f>MACD!E1082</f>
        <v>-4.6417897894194704E-2</v>
      </c>
      <c r="E1082" s="2">
        <f>MACD!F1082</f>
        <v>-3.562117961378642E-2</v>
      </c>
      <c r="F1082" s="2">
        <f>'Moving Avg'!D1082</f>
        <v>0.71</v>
      </c>
      <c r="G1082" s="2">
        <f>'Moving Avg'!F1082</f>
        <v>0.65100000000000002</v>
      </c>
      <c r="H1082" s="2">
        <f>'Moving Avg'!G1082</f>
        <v>0.62580000000000002</v>
      </c>
      <c r="I1082" s="2">
        <f>'Moving Avg'!H1082</f>
        <v>0.64749999999999941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0.69</v>
      </c>
      <c r="C1083" s="2">
        <f>RSI!I1083</f>
        <v>60.199833156544173</v>
      </c>
      <c r="D1083" s="2">
        <f>MACD!E1083</f>
        <v>-4.580345404352737E-2</v>
      </c>
      <c r="E1083" s="2">
        <f>MACD!F1083</f>
        <v>-3.765763449973461E-2</v>
      </c>
      <c r="F1083" s="2">
        <f>'Moving Avg'!D1083</f>
        <v>0.70799999999999996</v>
      </c>
      <c r="G1083" s="2">
        <f>'Moving Avg'!F1083</f>
        <v>0.65500000000000003</v>
      </c>
      <c r="H1083" s="2">
        <f>'Moving Avg'!G1083</f>
        <v>0.627</v>
      </c>
      <c r="I1083" s="2">
        <f>'Moving Avg'!H1083</f>
        <v>0.6476999999999995</v>
      </c>
      <c r="J1083" s="5" t="str">
        <f>OBV!F1083</f>
        <v>BULLISH</v>
      </c>
      <c r="K1083" s="5" t="str">
        <f>OBV!G1083</f>
        <v>NEUTRAL</v>
      </c>
      <c r="L1083" s="5" t="str">
        <f>OBV!H1083</f>
        <v>BULLISH DIVERGENCE</v>
      </c>
    </row>
    <row r="1084" spans="1:12" ht="13.5" x14ac:dyDescent="0.25">
      <c r="A1084" s="3">
        <f>RSI!A1084</f>
        <v>43887</v>
      </c>
      <c r="B1084" s="2">
        <f>RSI!B1084</f>
        <v>0.7</v>
      </c>
      <c r="C1084" s="2">
        <f>RSI!I1084</f>
        <v>62.540389138049463</v>
      </c>
      <c r="D1084" s="2">
        <f>MACD!E1084</f>
        <v>-4.314765382954544E-2</v>
      </c>
      <c r="E1084" s="2">
        <f>MACD!F1084</f>
        <v>-3.875563836569678E-2</v>
      </c>
      <c r="F1084" s="2">
        <f>'Moving Avg'!D1084</f>
        <v>0.70599999999999985</v>
      </c>
      <c r="G1084" s="2">
        <f>'Moving Avg'!F1084</f>
        <v>0.65949999999999998</v>
      </c>
      <c r="H1084" s="2">
        <f>'Moving Avg'!G1084</f>
        <v>0.62859999999999994</v>
      </c>
      <c r="I1084" s="2">
        <f>'Moving Avg'!H1084</f>
        <v>0.64794999999999947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43888</v>
      </c>
      <c r="B1085" s="2">
        <f>RSI!B1085</f>
        <v>0.7</v>
      </c>
      <c r="C1085" s="2">
        <f>RSI!I1085</f>
        <v>62.540389138049463</v>
      </c>
      <c r="D1085" s="2">
        <f>MACD!E1085</f>
        <v>-3.6529603475804029E-2</v>
      </c>
      <c r="E1085" s="2">
        <f>MACD!F1085</f>
        <v>-3.8310431387718231E-2</v>
      </c>
      <c r="F1085" s="2">
        <f>'Moving Avg'!D1085</f>
        <v>0.70199999999999996</v>
      </c>
      <c r="G1085" s="2">
        <f>'Moving Avg'!F1085</f>
        <v>0.66399999999999992</v>
      </c>
      <c r="H1085" s="2">
        <f>'Moving Avg'!G1085</f>
        <v>0.63039999999999996</v>
      </c>
      <c r="I1085" s="2">
        <f>'Moving Avg'!H1085</f>
        <v>0.64824999999999944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0.71</v>
      </c>
      <c r="C1086" s="2">
        <f>RSI!I1086</f>
        <v>64.932123667537724</v>
      </c>
      <c r="D1086" s="2">
        <f>MACD!E1086</f>
        <v>-2.5743044327137254E-2</v>
      </c>
      <c r="E1086" s="2">
        <f>MACD!F1086</f>
        <v>-3.5796953975602036E-2</v>
      </c>
      <c r="F1086" s="2">
        <f>'Moving Avg'!D1086</f>
        <v>0.7</v>
      </c>
      <c r="G1086" s="2">
        <f>'Moving Avg'!F1086</f>
        <v>0.66949999999999987</v>
      </c>
      <c r="H1086" s="2">
        <f>'Moving Avg'!G1086</f>
        <v>0.6319999999999999</v>
      </c>
      <c r="I1086" s="2">
        <f>'Moving Avg'!H1086</f>
        <v>0.6486499999999995</v>
      </c>
      <c r="J1086" s="5" t="str">
        <f>OBV!F1086</f>
        <v>BULLISH</v>
      </c>
      <c r="K1086" s="5" t="str">
        <f>OBV!G1086</f>
        <v>NEUTRAL</v>
      </c>
      <c r="L1086" s="5" t="str">
        <f>OBV!H1086</f>
        <v>BULLISH DIVERGENCE</v>
      </c>
    </row>
    <row r="1087" spans="1:12" ht="13.5" x14ac:dyDescent="0.25">
      <c r="A1087" s="3">
        <f>RSI!A1087</f>
        <v>43892</v>
      </c>
      <c r="B1087" s="2">
        <f>RSI!B1087</f>
        <v>0.71</v>
      </c>
      <c r="C1087" s="2">
        <f>RSI!I1087</f>
        <v>64.932123667537724</v>
      </c>
      <c r="D1087" s="2">
        <f>MACD!E1087</f>
        <v>-1.8423169845108944E-2</v>
      </c>
      <c r="E1087" s="2">
        <f>MACD!F1087</f>
        <v>-3.232219714950342E-2</v>
      </c>
      <c r="F1087" s="2">
        <f>'Moving Avg'!D1087</f>
        <v>0.70199999999999996</v>
      </c>
      <c r="G1087" s="2">
        <f>'Moving Avg'!F1087</f>
        <v>0.67599999999999993</v>
      </c>
      <c r="H1087" s="2">
        <f>'Moving Avg'!G1087</f>
        <v>0.63359999999999994</v>
      </c>
      <c r="I1087" s="2">
        <f>'Moving Avg'!H1087</f>
        <v>0.64914999999999967</v>
      </c>
      <c r="J1087" s="5" t="str">
        <f>OBV!F1087</f>
        <v>BULLISH</v>
      </c>
      <c r="K1087" s="5" t="str">
        <f>OBV!G1087</f>
        <v>NEUTRAL</v>
      </c>
      <c r="L1087" s="5" t="str">
        <f>OBV!H1087</f>
        <v>CONFIRMED BULLISH</v>
      </c>
    </row>
    <row r="1088" spans="1:12" ht="13.5" x14ac:dyDescent="0.25">
      <c r="A1088" s="3">
        <f>RSI!A1088</f>
        <v>43893</v>
      </c>
      <c r="B1088" s="2">
        <f>RSI!B1088</f>
        <v>0.71</v>
      </c>
      <c r="C1088" s="2">
        <f>RSI!I1088</f>
        <v>64.932123667537724</v>
      </c>
      <c r="D1088" s="2">
        <f>MACD!E1088</f>
        <v>-1.4016736335313529E-2</v>
      </c>
      <c r="E1088" s="2">
        <f>MACD!F1088</f>
        <v>-2.8661104986665444E-2</v>
      </c>
      <c r="F1088" s="2">
        <f>'Moving Avg'!D1088</f>
        <v>0.70599999999999996</v>
      </c>
      <c r="G1088" s="2">
        <f>'Moving Avg'!F1088</f>
        <v>0.68149999999999999</v>
      </c>
      <c r="H1088" s="2">
        <f>'Moving Avg'!G1088</f>
        <v>0.63539999999999996</v>
      </c>
      <c r="I1088" s="2">
        <f>'Moving Avg'!H1088</f>
        <v>0.64954999999999974</v>
      </c>
      <c r="J1088" s="5" t="str">
        <f>OBV!F1088</f>
        <v>BULLISH</v>
      </c>
      <c r="K1088" s="5" t="str">
        <f>OBV!G1088</f>
        <v>STRONG</v>
      </c>
      <c r="L1088" s="5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0.7</v>
      </c>
      <c r="C1089" s="2">
        <f>RSI!I1089</f>
        <v>60.136532568539181</v>
      </c>
      <c r="D1089" s="2">
        <f>MACD!E1089</f>
        <v>-8.2394253366381287E-3</v>
      </c>
      <c r="E1089" s="2">
        <f>MACD!F1089</f>
        <v>-2.4576769056659981E-2</v>
      </c>
      <c r="F1089" s="2">
        <f>'Moving Avg'!D1089</f>
        <v>0.70600000000000007</v>
      </c>
      <c r="G1089" s="2">
        <f>'Moving Avg'!F1089</f>
        <v>0.68649999999999989</v>
      </c>
      <c r="H1089" s="2">
        <f>'Moving Avg'!G1089</f>
        <v>0.63719999999999988</v>
      </c>
      <c r="I1089" s="2">
        <f>'Moving Avg'!H1089</f>
        <v>0.64989999999999948</v>
      </c>
      <c r="J1089" s="5" t="str">
        <f>OBV!F1089</f>
        <v>BULLISH</v>
      </c>
      <c r="K1089" s="5" t="str">
        <f>OBV!G1089</f>
        <v>STRONG</v>
      </c>
      <c r="L1089" s="5" t="str">
        <f>OBV!H1089</f>
        <v>NEUTRAL</v>
      </c>
    </row>
    <row r="1090" spans="1:12" ht="13.5" x14ac:dyDescent="0.25">
      <c r="A1090" s="3">
        <f>RSI!A1090</f>
        <v>43895</v>
      </c>
      <c r="B1090" s="2">
        <f>RSI!B1090</f>
        <v>0.7</v>
      </c>
      <c r="C1090" s="2">
        <f>RSI!I1090</f>
        <v>60.136532568539181</v>
      </c>
      <c r="D1090" s="2">
        <f>MACD!E1090</f>
        <v>-1.966723838113249E-3</v>
      </c>
      <c r="E1090" s="2">
        <f>MACD!F1090</f>
        <v>-2.0054760012950635E-2</v>
      </c>
      <c r="F1090" s="2">
        <f>'Moving Avg'!D1090</f>
        <v>0.70600000000000007</v>
      </c>
      <c r="G1090" s="2">
        <f>'Moving Avg'!F1090</f>
        <v>0.69149999999999989</v>
      </c>
      <c r="H1090" s="2">
        <f>'Moving Avg'!G1090</f>
        <v>0.63859999999999983</v>
      </c>
      <c r="I1090" s="2">
        <f>'Moving Avg'!H1090</f>
        <v>0.65024999999999944</v>
      </c>
      <c r="J1090" s="5" t="str">
        <f>OBV!F1090</f>
        <v>BULLISH</v>
      </c>
      <c r="K1090" s="5" t="str">
        <f>OBV!G1090</f>
        <v>STRONG</v>
      </c>
      <c r="L1090" s="5" t="str">
        <f>OBV!H1090</f>
        <v>NEUTRAL</v>
      </c>
    </row>
    <row r="1091" spans="1:12" ht="13.5" x14ac:dyDescent="0.25">
      <c r="A1091" s="3">
        <f>RSI!A1091</f>
        <v>43896</v>
      </c>
      <c r="B1091" s="2">
        <f>RSI!B1091</f>
        <v>0.68</v>
      </c>
      <c r="C1091" s="2">
        <f>RSI!I1091</f>
        <v>51.341275205423244</v>
      </c>
      <c r="D1091" s="2">
        <f>MACD!E1091</f>
        <v>4.6796003996267821E-3</v>
      </c>
      <c r="E1091" s="2">
        <f>MACD!F1091</f>
        <v>-1.5107887930435151E-2</v>
      </c>
      <c r="F1091" s="2">
        <f>'Moving Avg'!D1091</f>
        <v>0.70000000000000007</v>
      </c>
      <c r="G1091" s="2">
        <f>'Moving Avg'!F1091</f>
        <v>0.69399999999999995</v>
      </c>
      <c r="H1091" s="2">
        <f>'Moving Avg'!G1091</f>
        <v>0.63939999999999986</v>
      </c>
      <c r="I1091" s="2">
        <f>'Moving Avg'!H1091</f>
        <v>0.65044999999999964</v>
      </c>
      <c r="J1091" s="5" t="str">
        <f>OBV!F1091</f>
        <v>BEARISH</v>
      </c>
      <c r="K1091" s="5" t="str">
        <f>OBV!G1091</f>
        <v>WEAK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0.67</v>
      </c>
      <c r="C1092" s="2">
        <f>RSI!I1092</f>
        <v>47.593188269812849</v>
      </c>
      <c r="D1092" s="2">
        <f>MACD!E1092</f>
        <v>7.9531638291996387E-3</v>
      </c>
      <c r="E1092" s="2">
        <f>MACD!F1092</f>
        <v>-1.0495677578508195E-2</v>
      </c>
      <c r="F1092" s="2">
        <f>'Moving Avg'!D1092</f>
        <v>0.69199999999999995</v>
      </c>
      <c r="G1092" s="2">
        <f>'Moving Avg'!F1092</f>
        <v>0.6954999999999999</v>
      </c>
      <c r="H1092" s="2">
        <f>'Moving Avg'!G1092</f>
        <v>0.63979999999999992</v>
      </c>
      <c r="I1092" s="2">
        <f>'Moving Avg'!H1092</f>
        <v>0.65049999999999952</v>
      </c>
      <c r="J1092" s="5" t="str">
        <f>OBV!F1092</f>
        <v>BEARISH</v>
      </c>
      <c r="K1092" s="5" t="str">
        <f>OBV!G1092</f>
        <v>WEAK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0.65</v>
      </c>
      <c r="C1093" s="2">
        <f>RSI!I1093</f>
        <v>41.126532058782793</v>
      </c>
      <c r="D1093" s="2">
        <f>MACD!E1093</f>
        <v>1.0712187441210164E-2</v>
      </c>
      <c r="E1093" s="2">
        <f>MACD!F1093</f>
        <v>-6.2541045745645243E-3</v>
      </c>
      <c r="F1093" s="2">
        <f>'Moving Avg'!D1093</f>
        <v>0.67999999999999994</v>
      </c>
      <c r="G1093" s="2">
        <f>'Moving Avg'!F1093</f>
        <v>0.69650000000000001</v>
      </c>
      <c r="H1093" s="2">
        <f>'Moving Avg'!G1093</f>
        <v>0.63979999999999981</v>
      </c>
      <c r="I1093" s="2">
        <f>'Moving Avg'!H1093</f>
        <v>0.65034999999999965</v>
      </c>
      <c r="J1093" s="5" t="str">
        <f>OBV!F1093</f>
        <v>BEARISH</v>
      </c>
      <c r="K1093" s="5" t="str">
        <f>OBV!G1093</f>
        <v>WEAK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0.63</v>
      </c>
      <c r="C1094" s="2">
        <f>RSI!I1094</f>
        <v>35.876839872546981</v>
      </c>
      <c r="D1094" s="2">
        <f>MACD!E1094</f>
        <v>1.6227522892885649E-2</v>
      </c>
      <c r="E1094" s="2">
        <f>MACD!F1094</f>
        <v>-1.7577790810744897E-3</v>
      </c>
      <c r="F1094" s="2">
        <f>'Moving Avg'!D1094</f>
        <v>0.66599999999999993</v>
      </c>
      <c r="G1094" s="2">
        <f>'Moving Avg'!F1094</f>
        <v>0.69550000000000012</v>
      </c>
      <c r="H1094" s="2">
        <f>'Moving Avg'!G1094</f>
        <v>0.63959999999999984</v>
      </c>
      <c r="I1094" s="2">
        <f>'Moving Avg'!H1094</f>
        <v>0.64994999999999981</v>
      </c>
      <c r="J1094" s="5" t="str">
        <f>OBV!F1094</f>
        <v>BEARISH</v>
      </c>
      <c r="K1094" s="5" t="str">
        <f>OBV!G1094</f>
        <v>WEAK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0.63</v>
      </c>
      <c r="C1095" s="2">
        <f>RSI!I1095</f>
        <v>35.876839872546981</v>
      </c>
      <c r="D1095" s="2">
        <f>MACD!E1095</f>
        <v>2.1161446418923258E-2</v>
      </c>
      <c r="E1095" s="2">
        <f>MACD!F1095</f>
        <v>2.8260660189250598E-3</v>
      </c>
      <c r="F1095" s="2">
        <f>'Moving Avg'!D1095</f>
        <v>0.65199999999999991</v>
      </c>
      <c r="G1095" s="2">
        <f>'Moving Avg'!F1095</f>
        <v>0.69299999999999995</v>
      </c>
      <c r="H1095" s="2">
        <f>'Moving Avg'!G1095</f>
        <v>0.63959999999999984</v>
      </c>
      <c r="I1095" s="2">
        <f>'Moving Avg'!H1095</f>
        <v>0.64934999999999987</v>
      </c>
      <c r="J1095" s="5" t="str">
        <f>OBV!F1095</f>
        <v>BEARISH</v>
      </c>
      <c r="K1095" s="5" t="str">
        <f>OBV!G1095</f>
        <v>WEAK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0.64</v>
      </c>
      <c r="C1096" s="2">
        <f>RSI!I1096</f>
        <v>40.296140324718621</v>
      </c>
      <c r="D1096" s="2">
        <f>MACD!E1096</f>
        <v>2.638134152999061E-2</v>
      </c>
      <c r="E1096" s="2">
        <f>MACD!F1096</f>
        <v>7.5371211211381697E-3</v>
      </c>
      <c r="F1096" s="2">
        <f>'Moving Avg'!D1096</f>
        <v>0.64400000000000002</v>
      </c>
      <c r="G1096" s="2">
        <f>'Moving Avg'!F1096</f>
        <v>0.68900000000000006</v>
      </c>
      <c r="H1096" s="2">
        <f>'Moving Avg'!G1096</f>
        <v>0.63979999999999981</v>
      </c>
      <c r="I1096" s="2">
        <f>'Moving Avg'!H1096</f>
        <v>0.64864999999999995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0.62</v>
      </c>
      <c r="C1097" s="2">
        <f>RSI!I1097</f>
        <v>35.087694788810694</v>
      </c>
      <c r="D1097" s="2">
        <f>MACD!E1097</f>
        <v>3.2449563152279981E-2</v>
      </c>
      <c r="E1097" s="2">
        <f>MACD!F1097</f>
        <v>1.2519609527366533E-2</v>
      </c>
      <c r="F1097" s="2">
        <f>'Moving Avg'!D1097</f>
        <v>0.63400000000000012</v>
      </c>
      <c r="G1097" s="2">
        <f>'Moving Avg'!F1097</f>
        <v>0.68450000000000011</v>
      </c>
      <c r="H1097" s="2">
        <f>'Moving Avg'!G1097</f>
        <v>0.63979999999999992</v>
      </c>
      <c r="I1097" s="2">
        <f>'Moving Avg'!H1097</f>
        <v>0.64774999999999994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0.61</v>
      </c>
      <c r="C1098" s="2">
        <f>RSI!I1098</f>
        <v>32.804550021872899</v>
      </c>
      <c r="D1098" s="2">
        <f>MACD!E1098</f>
        <v>3.8600454017010621E-2</v>
      </c>
      <c r="E1098" s="2">
        <f>MACD!F1098</f>
        <v>1.7735778425295352E-2</v>
      </c>
      <c r="F1098" s="2">
        <f>'Moving Avg'!D1098</f>
        <v>0.626</v>
      </c>
      <c r="G1098" s="2">
        <f>'Moving Avg'!F1098</f>
        <v>0.67999999999999994</v>
      </c>
      <c r="H1098" s="2">
        <f>'Moving Avg'!G1098</f>
        <v>0.6399999999999999</v>
      </c>
      <c r="I1098" s="2">
        <f>'Moving Avg'!H1098</f>
        <v>0.64695000000000003</v>
      </c>
      <c r="J1098" s="5" t="str">
        <f>OBV!F1098</f>
        <v>BULLISH</v>
      </c>
      <c r="K1098" s="5" t="str">
        <f>OBV!G1098</f>
        <v>NEUTRAL</v>
      </c>
      <c r="L1098" s="5" t="str">
        <f>OBV!H1098</f>
        <v>BULLISH DIVERGENCE</v>
      </c>
    </row>
    <row r="1099" spans="1:12" ht="13.5" x14ac:dyDescent="0.25">
      <c r="A1099" s="3">
        <f>RSI!A1099</f>
        <v>43908</v>
      </c>
      <c r="B1099" s="2">
        <f>RSI!B1099</f>
        <v>0.6</v>
      </c>
      <c r="C1099" s="2">
        <f>RSI!I1099</f>
        <v>30.656308279805074</v>
      </c>
      <c r="D1099" s="2">
        <f>MACD!E1099</f>
        <v>4.3321517184340852E-2</v>
      </c>
      <c r="E1099" s="2">
        <f>MACD!F1099</f>
        <v>2.2852926177104452E-2</v>
      </c>
      <c r="F1099" s="2">
        <f>'Moving Avg'!D1099</f>
        <v>0.62</v>
      </c>
      <c r="G1099" s="2">
        <f>'Moving Avg'!F1099</f>
        <v>0.67449999999999999</v>
      </c>
      <c r="H1099" s="2">
        <f>'Moving Avg'!G1099</f>
        <v>0.64019999999999999</v>
      </c>
      <c r="I1099" s="2">
        <f>'Moving Avg'!H1099</f>
        <v>0.64619999999999989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</row>
    <row r="1100" spans="1:12" ht="13.5" x14ac:dyDescent="0.25">
      <c r="A1100" s="3">
        <f>RSI!A1100</f>
        <v>43909</v>
      </c>
      <c r="B1100" s="2">
        <f>RSI!B1100</f>
        <v>0.59</v>
      </c>
      <c r="C1100" s="2">
        <f>RSI!I1100</f>
        <v>28.636745277586471</v>
      </c>
      <c r="D1100" s="2">
        <f>MACD!E1100</f>
        <v>4.8407005225020172E-2</v>
      </c>
      <c r="E1100" s="2">
        <f>MACD!F1100</f>
        <v>2.7963741986687597E-2</v>
      </c>
      <c r="F1100" s="2">
        <f>'Moving Avg'!D1100</f>
        <v>0.61199999999999999</v>
      </c>
      <c r="G1100" s="2">
        <f>'Moving Avg'!F1100</f>
        <v>0.66800000000000004</v>
      </c>
      <c r="H1100" s="2">
        <f>'Moving Avg'!G1100</f>
        <v>0.64019999999999999</v>
      </c>
      <c r="I1100" s="2">
        <f>'Moving Avg'!H1100</f>
        <v>0.64544999999999986</v>
      </c>
      <c r="J1100" s="5" t="str">
        <f>OBV!F1100</f>
        <v>BULLISH</v>
      </c>
      <c r="K1100" s="5" t="str">
        <f>OBV!G1100</f>
        <v>NEUTRAL</v>
      </c>
      <c r="L1100" s="5" t="str">
        <f>OBV!H1100</f>
        <v>BULLISH DIVERGENCE</v>
      </c>
    </row>
    <row r="1101" spans="1:12" ht="13.5" x14ac:dyDescent="0.25">
      <c r="A1101" s="3">
        <f>RSI!A1101</f>
        <v>43913</v>
      </c>
      <c r="B1101" s="2">
        <f>RSI!B1101</f>
        <v>0.59</v>
      </c>
      <c r="C1101" s="2">
        <f>RSI!I1101</f>
        <v>28.636745277586471</v>
      </c>
      <c r="D1101" s="2">
        <f>MACD!E1101</f>
        <v>5.0016353345495257E-2</v>
      </c>
      <c r="E1101" s="2">
        <f>MACD!F1101</f>
        <v>3.237426425844913E-2</v>
      </c>
      <c r="F1101" s="2">
        <f>'Moving Avg'!D1101</f>
        <v>0.60199999999999998</v>
      </c>
      <c r="G1101" s="2">
        <f>'Moving Avg'!F1101</f>
        <v>0.66149999999999998</v>
      </c>
      <c r="H1101" s="2">
        <f>'Moving Avg'!G1101</f>
        <v>0.6402000000000001</v>
      </c>
      <c r="I1101" s="2">
        <f>'Moving Avg'!H1101</f>
        <v>0.64464999999999995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0.59</v>
      </c>
      <c r="C1102" s="2">
        <f>RSI!I1102</f>
        <v>28.636745277586471</v>
      </c>
      <c r="D1102" s="2">
        <f>MACD!E1102</f>
        <v>5.0194431179537036E-2</v>
      </c>
      <c r="E1102" s="2">
        <f>MACD!F1102</f>
        <v>3.5938297642666713E-2</v>
      </c>
      <c r="F1102" s="2">
        <f>'Moving Avg'!D1102</f>
        <v>0.59599999999999986</v>
      </c>
      <c r="G1102" s="2">
        <f>'Moving Avg'!F1102</f>
        <v>0.65599999999999992</v>
      </c>
      <c r="H1102" s="2">
        <f>'Moving Avg'!G1102</f>
        <v>0.64060000000000006</v>
      </c>
      <c r="I1102" s="2">
        <f>'Moving Avg'!H1102</f>
        <v>0.64384999999999992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0.6</v>
      </c>
      <c r="C1103" s="2">
        <f>RSI!I1103</f>
        <v>34.062083543645343</v>
      </c>
      <c r="D1103" s="2">
        <f>MACD!E1103</f>
        <v>4.6855951634361293E-2</v>
      </c>
      <c r="E1103" s="2">
        <f>MACD!F1103</f>
        <v>3.8121828441005631E-2</v>
      </c>
      <c r="F1103" s="2">
        <f>'Moving Avg'!D1103</f>
        <v>0.59399999999999997</v>
      </c>
      <c r="G1103" s="2">
        <f>'Moving Avg'!F1103</f>
        <v>0.65149999999999986</v>
      </c>
      <c r="H1103" s="2">
        <f>'Moving Avg'!G1103</f>
        <v>0.64119999999999999</v>
      </c>
      <c r="I1103" s="2">
        <f>'Moving Avg'!H1103</f>
        <v>0.64319999999999988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0.59</v>
      </c>
      <c r="C1104" s="2">
        <f>RSI!I1104</f>
        <v>31.484385307715741</v>
      </c>
      <c r="D1104" s="2">
        <f>MACD!E1104</f>
        <v>4.1939981031908991E-2</v>
      </c>
      <c r="E1104" s="2">
        <f>MACD!F1104</f>
        <v>3.8885458959186305E-2</v>
      </c>
      <c r="F1104" s="2">
        <f>'Moving Avg'!D1104</f>
        <v>0.59199999999999997</v>
      </c>
      <c r="G1104" s="2">
        <f>'Moving Avg'!F1104</f>
        <v>0.64599999999999991</v>
      </c>
      <c r="H1104" s="2">
        <f>'Moving Avg'!G1104</f>
        <v>0.64160000000000006</v>
      </c>
      <c r="I1104" s="2">
        <f>'Moving Avg'!H1104</f>
        <v>0.64254999999999984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0.57999999999999996</v>
      </c>
      <c r="C1105" s="2">
        <f>RSI!I1105</f>
        <v>29.111836520520512</v>
      </c>
      <c r="D1105" s="2">
        <f>MACD!E1105</f>
        <v>3.8807069807401673E-2</v>
      </c>
      <c r="E1105" s="2">
        <f>MACD!F1105</f>
        <v>3.8869781128829384E-2</v>
      </c>
      <c r="F1105" s="2">
        <f>'Moving Avg'!D1105</f>
        <v>0.59</v>
      </c>
      <c r="G1105" s="2">
        <f>'Moving Avg'!F1105</f>
        <v>0.6399999999999999</v>
      </c>
      <c r="H1105" s="2">
        <f>'Moving Avg'!G1105</f>
        <v>0.64180000000000004</v>
      </c>
      <c r="I1105" s="2">
        <f>'Moving Avg'!H1105</f>
        <v>0.6419999999999999</v>
      </c>
      <c r="J1105" s="5" t="str">
        <f>OBV!F1105</f>
        <v>BULLISH</v>
      </c>
      <c r="K1105" s="5" t="str">
        <f>OBV!G1105</f>
        <v>NEUTRAL</v>
      </c>
      <c r="L1105" s="5" t="str">
        <f>OBV!H1105</f>
        <v>BULLISH DIVERGENCE</v>
      </c>
    </row>
    <row r="1106" spans="1:12" ht="13.5" x14ac:dyDescent="0.25">
      <c r="A1106" s="3">
        <f>RSI!A1106</f>
        <v>43920</v>
      </c>
      <c r="B1106" s="2">
        <f>RSI!B1106</f>
        <v>0.57999999999999996</v>
      </c>
      <c r="C1106" s="2">
        <f>RSI!I1106</f>
        <v>29.111836520520527</v>
      </c>
      <c r="D1106" s="2">
        <f>MACD!E1106</f>
        <v>3.8018526029712008E-2</v>
      </c>
      <c r="E1106" s="2">
        <f>MACD!F1106</f>
        <v>3.8699530109005911E-2</v>
      </c>
      <c r="F1106" s="2">
        <f>'Moving Avg'!D1106</f>
        <v>0.58799999999999997</v>
      </c>
      <c r="G1106" s="2">
        <f>'Moving Avg'!F1106</f>
        <v>0.63349999999999995</v>
      </c>
      <c r="H1106" s="2">
        <f>'Moving Avg'!G1106</f>
        <v>0.64200000000000002</v>
      </c>
      <c r="I1106" s="2">
        <f>'Moving Avg'!H1106</f>
        <v>0.64139999999999997</v>
      </c>
      <c r="J1106" s="5" t="str">
        <f>OBV!F1106</f>
        <v>BULLISH</v>
      </c>
      <c r="K1106" s="5" t="str">
        <f>OBV!G1106</f>
        <v>NEUTRAL</v>
      </c>
      <c r="L1106" s="5" t="str">
        <f>OBV!H1106</f>
        <v>BULLISH DIVERGENCE</v>
      </c>
    </row>
    <row r="1107" spans="1:12" ht="13.5" x14ac:dyDescent="0.25">
      <c r="A1107" s="3">
        <f>RSI!A1107</f>
        <v>43921</v>
      </c>
      <c r="B1107" s="2">
        <f>RSI!B1107</f>
        <v>0.57999999999999996</v>
      </c>
      <c r="C1107" s="2">
        <f>RSI!I1107</f>
        <v>29.111836520520527</v>
      </c>
      <c r="D1107" s="2">
        <f>MACD!E1107</f>
        <v>3.457429912662513E-2</v>
      </c>
      <c r="E1107" s="2">
        <f>MACD!F1107</f>
        <v>3.7874483912529761E-2</v>
      </c>
      <c r="F1107" s="2">
        <f>'Moving Avg'!D1107</f>
        <v>0.58600000000000008</v>
      </c>
      <c r="G1107" s="2">
        <f>'Moving Avg'!F1107</f>
        <v>0.627</v>
      </c>
      <c r="H1107" s="2">
        <f>'Moving Avg'!G1107</f>
        <v>0.64219999999999999</v>
      </c>
      <c r="I1107" s="2">
        <f>'Moving Avg'!H1107</f>
        <v>0.64075000000000004</v>
      </c>
      <c r="J1107" s="5" t="str">
        <f>OBV!F1107</f>
        <v>BULLISH</v>
      </c>
      <c r="K1107" s="5" t="str">
        <f>OBV!G1107</f>
        <v>NEUTRAL</v>
      </c>
      <c r="L1107" s="5" t="str">
        <f>OBV!H1107</f>
        <v>BULLISH DIVERGENCE</v>
      </c>
    </row>
    <row r="1108" spans="1:12" ht="13.5" x14ac:dyDescent="0.25">
      <c r="A1108" s="3">
        <f>RSI!A1108</f>
        <v>43922</v>
      </c>
      <c r="B1108" s="2">
        <f>RSI!B1108</f>
        <v>0.59</v>
      </c>
      <c r="C1108" s="2">
        <f>RSI!I1108</f>
        <v>35.209780552761558</v>
      </c>
      <c r="D1108" s="2">
        <f>MACD!E1108</f>
        <v>2.9658459825042671E-2</v>
      </c>
      <c r="E1108" s="2">
        <f>MACD!F1108</f>
        <v>3.6231279095032348E-2</v>
      </c>
      <c r="F1108" s="2">
        <f>'Moving Avg'!D1108</f>
        <v>0.58399999999999996</v>
      </c>
      <c r="G1108" s="2">
        <f>'Moving Avg'!F1108</f>
        <v>0.621</v>
      </c>
      <c r="H1108" s="2">
        <f>'Moving Avg'!G1108</f>
        <v>0.64219999999999999</v>
      </c>
      <c r="I1108" s="2">
        <f>'Moving Avg'!H1108</f>
        <v>0.64019999999999999</v>
      </c>
      <c r="J1108" s="5" t="str">
        <f>OBV!F1108</f>
        <v>BEARISH</v>
      </c>
      <c r="K1108" s="5" t="str">
        <f>OBV!G1108</f>
        <v>NEUTRAL</v>
      </c>
      <c r="L1108" s="5" t="str">
        <f>OBV!H1108</f>
        <v>CONFIRMED BEARISH</v>
      </c>
    </row>
    <row r="1109" spans="1:12" ht="13.5" x14ac:dyDescent="0.25">
      <c r="A1109" s="3">
        <f>RSI!A1109</f>
        <v>43923</v>
      </c>
      <c r="B1109" s="2">
        <f>RSI!B1109</f>
        <v>0.57999999999999996</v>
      </c>
      <c r="C1109" s="2">
        <f>RSI!I1109</f>
        <v>32.224528762633255</v>
      </c>
      <c r="D1109" s="2">
        <f>MACD!E1109</f>
        <v>2.4899230060839384E-2</v>
      </c>
      <c r="E1109" s="2">
        <f>MACD!F1109</f>
        <v>3.3964869288193755E-2</v>
      </c>
      <c r="F1109" s="2">
        <f>'Moving Avg'!D1109</f>
        <v>0.58199999999999996</v>
      </c>
      <c r="G1109" s="2">
        <f>'Moving Avg'!F1109</f>
        <v>0.61499999999999999</v>
      </c>
      <c r="H1109" s="2">
        <f>'Moving Avg'!G1109</f>
        <v>0.64159999999999995</v>
      </c>
      <c r="I1109" s="2">
        <f>'Moving Avg'!H1109</f>
        <v>0.63969999999999994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</row>
    <row r="1110" spans="1:12" ht="13.5" x14ac:dyDescent="0.25">
      <c r="A1110" s="3">
        <f>RSI!A1110</f>
        <v>43924</v>
      </c>
      <c r="B1110" s="2">
        <f>RSI!B1110</f>
        <v>0.56999999999999995</v>
      </c>
      <c r="C1110" s="2">
        <f>RSI!I1110</f>
        <v>29.528390794237296</v>
      </c>
      <c r="D1110" s="2">
        <f>MACD!E1110</f>
        <v>2.0316936313263145E-2</v>
      </c>
      <c r="E1110" s="2">
        <f>MACD!F1110</f>
        <v>3.1235282693207637E-2</v>
      </c>
      <c r="F1110" s="2">
        <f>'Moving Avg'!D1110</f>
        <v>0.57999999999999996</v>
      </c>
      <c r="G1110" s="2">
        <f>'Moving Avg'!F1110</f>
        <v>0.60850000000000004</v>
      </c>
      <c r="H1110" s="2">
        <f>'Moving Avg'!G1110</f>
        <v>0.64059999999999984</v>
      </c>
      <c r="I1110" s="2">
        <f>'Moving Avg'!H1110</f>
        <v>0.6390499999999999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</row>
    <row r="1111" spans="1:12" ht="13.5" x14ac:dyDescent="0.25">
      <c r="A1111" s="3">
        <f>RSI!A1111</f>
        <v>43927</v>
      </c>
      <c r="B1111" s="2">
        <f>RSI!B1111</f>
        <v>0.56000000000000005</v>
      </c>
      <c r="C1111" s="2">
        <f>RSI!I1111</f>
        <v>27.08770212156368</v>
      </c>
      <c r="D1111" s="2">
        <f>MACD!E1111</f>
        <v>1.7463949060167794E-2</v>
      </c>
      <c r="E1111" s="2">
        <f>MACD!F1111</f>
        <v>2.848101596659967E-2</v>
      </c>
      <c r="F1111" s="2">
        <f>'Moving Avg'!D1111</f>
        <v>0.57599999999999996</v>
      </c>
      <c r="G1111" s="2">
        <f>'Moving Avg'!F1111</f>
        <v>0.60250000000000004</v>
      </c>
      <c r="H1111" s="2">
        <f>'Moving Avg'!G1111</f>
        <v>0.63939999999999986</v>
      </c>
      <c r="I1111" s="2">
        <f>'Moving Avg'!H1111</f>
        <v>0.63834999999999986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</row>
    <row r="1112" spans="1:12" ht="13.5" x14ac:dyDescent="0.25">
      <c r="A1112" s="3">
        <f>RSI!A1112</f>
        <v>43928</v>
      </c>
      <c r="B1112" s="2">
        <f>RSI!B1112</f>
        <v>0.55000000000000004</v>
      </c>
      <c r="C1112" s="2">
        <f>RSI!I1112</f>
        <v>24.873608019328543</v>
      </c>
      <c r="D1112" s="2">
        <f>MACD!E1112</f>
        <v>1.6112304356914464E-2</v>
      </c>
      <c r="E1112" s="2">
        <f>MACD!F1112</f>
        <v>2.600727364466263E-2</v>
      </c>
      <c r="F1112" s="2">
        <f>'Moving Avg'!D1112</f>
        <v>0.56999999999999995</v>
      </c>
      <c r="G1112" s="2">
        <f>'Moving Avg'!F1112</f>
        <v>0.59650000000000003</v>
      </c>
      <c r="H1112" s="2">
        <f>'Moving Avg'!G1112</f>
        <v>0.63839999999999986</v>
      </c>
      <c r="I1112" s="2">
        <f>'Moving Avg'!H1112</f>
        <v>0.63759999999999983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0.54</v>
      </c>
      <c r="C1113" s="2">
        <f>RSI!I1113</f>
        <v>22.861235870703752</v>
      </c>
      <c r="D1113" s="2">
        <f>MACD!E1113</f>
        <v>1.7604750195027496E-2</v>
      </c>
      <c r="E1113" s="2">
        <f>MACD!F1113</f>
        <v>2.4326768954735605E-2</v>
      </c>
      <c r="F1113" s="2">
        <f>'Moving Avg'!D1113</f>
        <v>0.55999999999999994</v>
      </c>
      <c r="G1113" s="2">
        <f>'Moving Avg'!F1113</f>
        <v>0.59099999999999997</v>
      </c>
      <c r="H1113" s="2">
        <f>'Moving Avg'!G1113</f>
        <v>0.63699999999999979</v>
      </c>
      <c r="I1113" s="2">
        <f>'Moving Avg'!H1113</f>
        <v>0.63679999999999981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0.55000000000000004</v>
      </c>
      <c r="C1114" s="2">
        <f>RSI!I1114</f>
        <v>29.0434846129303</v>
      </c>
      <c r="D1114" s="2">
        <f>MACD!E1114</f>
        <v>1.6977979838050272E-2</v>
      </c>
      <c r="E1114" s="2">
        <f>MACD!F1114</f>
        <v>2.2857011131398541E-2</v>
      </c>
      <c r="F1114" s="2">
        <f>'Moving Avg'!D1114</f>
        <v>0.55399999999999994</v>
      </c>
      <c r="G1114" s="2">
        <f>'Moving Avg'!F1114</f>
        <v>0.58700000000000008</v>
      </c>
      <c r="H1114" s="2">
        <f>'Moving Avg'!G1114</f>
        <v>0.63579999999999981</v>
      </c>
      <c r="I1114" s="2">
        <f>'Moving Avg'!H1114</f>
        <v>0.6359999999999999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0.55000000000000004</v>
      </c>
      <c r="C1115" s="2">
        <f>RSI!I1115</f>
        <v>29.0434846129303</v>
      </c>
      <c r="D1115" s="2">
        <f>MACD!E1115</f>
        <v>1.5210818107221358E-2</v>
      </c>
      <c r="E1115" s="2">
        <f>MACD!F1115</f>
        <v>2.1327772526563104E-2</v>
      </c>
      <c r="F1115" s="2">
        <f>'Moving Avg'!D1115</f>
        <v>0.55000000000000004</v>
      </c>
      <c r="G1115" s="2">
        <f>'Moving Avg'!F1115</f>
        <v>0.58300000000000018</v>
      </c>
      <c r="H1115" s="2">
        <f>'Moving Avg'!G1115</f>
        <v>0.63459999999999983</v>
      </c>
      <c r="I1115" s="2">
        <f>'Moving Avg'!H1115</f>
        <v>0.63524999999999976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0.54</v>
      </c>
      <c r="C1116" s="2">
        <f>RSI!I1116</f>
        <v>26.573512091039177</v>
      </c>
      <c r="D1116" s="2">
        <f>MACD!E1116</f>
        <v>1.4735568111760133E-2</v>
      </c>
      <c r="E1116" s="2">
        <f>MACD!F1116</f>
        <v>2.000933164360251E-2</v>
      </c>
      <c r="F1116" s="2">
        <f>'Moving Avg'!D1116</f>
        <v>0.54600000000000004</v>
      </c>
      <c r="G1116" s="2">
        <f>'Moving Avg'!F1116</f>
        <v>0.57800000000000007</v>
      </c>
      <c r="H1116" s="2">
        <f>'Moving Avg'!G1116</f>
        <v>0.63339999999999985</v>
      </c>
      <c r="I1116" s="2">
        <f>'Moving Avg'!H1116</f>
        <v>0.63449999999999984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</row>
    <row r="1117" spans="1:12" ht="13.5" x14ac:dyDescent="0.25">
      <c r="A1117" s="3">
        <f>RSI!A1117</f>
        <v>43937</v>
      </c>
      <c r="B1117" s="2">
        <f>RSI!B1117</f>
        <v>0.53</v>
      </c>
      <c r="C1117" s="2">
        <f>RSI!I1117</f>
        <v>24.34395207126326</v>
      </c>
      <c r="D1117" s="2">
        <f>MACD!E1117</f>
        <v>1.539187574367229E-2</v>
      </c>
      <c r="E1117" s="2">
        <f>MACD!F1117</f>
        <v>1.9085840463616464E-2</v>
      </c>
      <c r="F1117" s="2">
        <f>'Moving Avg'!D1117</f>
        <v>0.54200000000000004</v>
      </c>
      <c r="G1117" s="2">
        <f>'Moving Avg'!F1117</f>
        <v>0.57350000000000001</v>
      </c>
      <c r="H1117" s="2">
        <f>'Moving Avg'!G1117</f>
        <v>0.63239999999999985</v>
      </c>
      <c r="I1117" s="2">
        <f>'Moving Avg'!H1117</f>
        <v>0.63364999999999982</v>
      </c>
      <c r="J1117" s="5" t="str">
        <f>OBV!F1117</f>
        <v>BULLISH</v>
      </c>
      <c r="K1117" s="5" t="str">
        <f>OBV!G1117</f>
        <v>NEUTRAL</v>
      </c>
      <c r="L1117" s="5" t="str">
        <f>OBV!H1117</f>
        <v>BULLISH DIVERGENCE</v>
      </c>
    </row>
    <row r="1118" spans="1:12" ht="13.5" x14ac:dyDescent="0.25">
      <c r="A1118" s="3">
        <f>RSI!A1118</f>
        <v>43938</v>
      </c>
      <c r="B1118" s="2">
        <f>RSI!B1118</f>
        <v>0.52</v>
      </c>
      <c r="C1118" s="2">
        <f>RSI!I1118</f>
        <v>22.326617944705916</v>
      </c>
      <c r="D1118" s="2">
        <f>MACD!E1118</f>
        <v>1.8579673737407765E-2</v>
      </c>
      <c r="E1118" s="2">
        <f>MACD!F1118</f>
        <v>1.8984607118374727E-2</v>
      </c>
      <c r="F1118" s="2">
        <f>'Moving Avg'!D1118</f>
        <v>0.53800000000000003</v>
      </c>
      <c r="G1118" s="2">
        <f>'Moving Avg'!F1118</f>
        <v>0.56900000000000006</v>
      </c>
      <c r="H1118" s="2">
        <f>'Moving Avg'!G1118</f>
        <v>0.63079999999999981</v>
      </c>
      <c r="I1118" s="2">
        <f>'Moving Avg'!H1118</f>
        <v>0.6328499999999998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</row>
    <row r="1119" spans="1:12" ht="13.5" x14ac:dyDescent="0.25">
      <c r="A1119" s="3">
        <f>RSI!A1119</f>
        <v>43941</v>
      </c>
      <c r="B1119" s="2">
        <f>RSI!B1119</f>
        <v>0.53</v>
      </c>
      <c r="C1119" s="2">
        <f>RSI!I1119</f>
        <v>28.690455655803163</v>
      </c>
      <c r="D1119" s="2">
        <f>MACD!E1119</f>
        <v>1.9384020612985164E-2</v>
      </c>
      <c r="E1119" s="2">
        <f>MACD!F1119</f>
        <v>1.9064489817296817E-2</v>
      </c>
      <c r="F1119" s="2">
        <f>'Moving Avg'!D1119</f>
        <v>0.53400000000000003</v>
      </c>
      <c r="G1119" s="2">
        <f>'Moving Avg'!F1119</f>
        <v>0.56549999999999989</v>
      </c>
      <c r="H1119" s="2">
        <f>'Moving Avg'!G1119</f>
        <v>0.62939999999999985</v>
      </c>
      <c r="I1119" s="2">
        <f>'Moving Avg'!H1119</f>
        <v>0.63209999999999988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</row>
    <row r="1120" spans="1:12" ht="13.5" x14ac:dyDescent="0.25">
      <c r="A1120" s="3">
        <f>RSI!A1120</f>
        <v>43942</v>
      </c>
      <c r="B1120" s="2">
        <f>RSI!B1120</f>
        <v>0.54</v>
      </c>
      <c r="C1120" s="2">
        <f>RSI!I1120</f>
        <v>34.472178796521447</v>
      </c>
      <c r="D1120" s="2">
        <f>MACD!E1120</f>
        <v>1.8083904682306473E-2</v>
      </c>
      <c r="E1120" s="2">
        <f>MACD!F1120</f>
        <v>1.8868372790298748E-2</v>
      </c>
      <c r="F1120" s="2">
        <f>'Moving Avg'!D1120</f>
        <v>0.53200000000000003</v>
      </c>
      <c r="G1120" s="2">
        <f>'Moving Avg'!F1120</f>
        <v>0.56299999999999994</v>
      </c>
      <c r="H1120" s="2">
        <f>'Moving Avg'!G1120</f>
        <v>0.62819999999999987</v>
      </c>
      <c r="I1120" s="2">
        <f>'Moving Avg'!H1120</f>
        <v>0.63149999999999995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</row>
    <row r="1121" spans="1:12" ht="13.5" x14ac:dyDescent="0.25">
      <c r="A1121" s="3">
        <f>RSI!A1121</f>
        <v>43943</v>
      </c>
      <c r="B1121" s="2">
        <f>RSI!B1121</f>
        <v>0.55000000000000004</v>
      </c>
      <c r="C1121" s="2">
        <f>RSI!I1121</f>
        <v>39.734340916955802</v>
      </c>
      <c r="D1121" s="2">
        <f>MACD!E1121</f>
        <v>1.4921889013742806E-2</v>
      </c>
      <c r="E1121" s="2">
        <f>MACD!F1121</f>
        <v>1.8079076034987561E-2</v>
      </c>
      <c r="F1121" s="2">
        <f>'Moving Avg'!D1121</f>
        <v>0.53400000000000003</v>
      </c>
      <c r="G1121" s="2">
        <f>'Moving Avg'!F1121</f>
        <v>0.56099999999999994</v>
      </c>
      <c r="H1121" s="2">
        <f>'Moving Avg'!G1121</f>
        <v>0.62659999999999993</v>
      </c>
      <c r="I1121" s="2">
        <f>'Moving Avg'!H1121</f>
        <v>0.63089999999999979</v>
      </c>
      <c r="J1121" s="5" t="str">
        <f>OBV!F1121</f>
        <v>BEARISH</v>
      </c>
      <c r="K1121" s="5" t="str">
        <f>OBV!G1121</f>
        <v>NEUTRAL</v>
      </c>
      <c r="L1121" s="5" t="str">
        <f>OBV!H1121</f>
        <v>BEARISH DIVERGENCE</v>
      </c>
    </row>
    <row r="1122" spans="1:12" ht="13.5" x14ac:dyDescent="0.25">
      <c r="A1122" s="3">
        <f>RSI!A1122</f>
        <v>43944</v>
      </c>
      <c r="B1122" s="2">
        <f>RSI!B1122</f>
        <v>0.55000000000000004</v>
      </c>
      <c r="C1122" s="2">
        <f>RSI!I1122</f>
        <v>39.734340916955802</v>
      </c>
      <c r="D1122" s="2">
        <f>MACD!E1122</f>
        <v>1.0849974868700096E-2</v>
      </c>
      <c r="E1122" s="2">
        <f>MACD!F1122</f>
        <v>1.6633255801730071E-2</v>
      </c>
      <c r="F1122" s="2">
        <f>'Moving Avg'!D1122</f>
        <v>0.53800000000000003</v>
      </c>
      <c r="G1122" s="2">
        <f>'Moving Avg'!F1122</f>
        <v>0.55899999999999994</v>
      </c>
      <c r="H1122" s="2">
        <f>'Moving Avg'!G1122</f>
        <v>0.62480000000000002</v>
      </c>
      <c r="I1122" s="2">
        <f>'Moving Avg'!H1122</f>
        <v>0.63019999999999987</v>
      </c>
      <c r="J1122" s="5" t="str">
        <f>OBV!F1122</f>
        <v>BEARISH</v>
      </c>
      <c r="K1122" s="5" t="str">
        <f>OBV!G1122</f>
        <v>NEUTRAL</v>
      </c>
      <c r="L1122" s="5" t="str">
        <f>OBV!H1122</f>
        <v>BEARISH DIVERGENCE</v>
      </c>
    </row>
    <row r="1123" spans="1:12" ht="13.5" x14ac:dyDescent="0.25">
      <c r="A1123" s="3">
        <f>RSI!A1123</f>
        <v>43945</v>
      </c>
      <c r="B1123" s="2">
        <f>RSI!B1123</f>
        <v>0.55000000000000004</v>
      </c>
      <c r="C1123" s="2">
        <f>RSI!I1123</f>
        <v>39.734340916955802</v>
      </c>
      <c r="D1123" s="2">
        <f>MACD!E1123</f>
        <v>5.9976207679550697E-3</v>
      </c>
      <c r="E1123" s="2">
        <f>MACD!F1123</f>
        <v>1.450612879497507E-2</v>
      </c>
      <c r="F1123" s="2">
        <f>'Moving Avg'!D1123</f>
        <v>0.54399999999999993</v>
      </c>
      <c r="G1123" s="2">
        <f>'Moving Avg'!F1123</f>
        <v>0.55650000000000011</v>
      </c>
      <c r="H1123" s="2">
        <f>'Moving Avg'!G1123</f>
        <v>0.62319999999999998</v>
      </c>
      <c r="I1123" s="2">
        <f>'Moving Avg'!H1123</f>
        <v>0.62959999999999972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0.56000000000000005</v>
      </c>
      <c r="C1124" s="2">
        <f>RSI!I1124</f>
        <v>45.227878604149453</v>
      </c>
      <c r="D1124" s="2">
        <f>MACD!E1124</f>
        <v>2.8113305663119981E-3</v>
      </c>
      <c r="E1124" s="2">
        <f>MACD!F1124</f>
        <v>1.2167169149242457E-2</v>
      </c>
      <c r="F1124" s="2">
        <f>'Moving Avg'!D1124</f>
        <v>0.55000000000000004</v>
      </c>
      <c r="G1124" s="2">
        <f>'Moving Avg'!F1124</f>
        <v>0.55499999999999994</v>
      </c>
      <c r="H1124" s="2">
        <f>'Moving Avg'!G1124</f>
        <v>0.62139999999999995</v>
      </c>
      <c r="I1124" s="2">
        <f>'Moving Avg'!H1124</f>
        <v>0.62894999999999979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</row>
    <row r="1125" spans="1:12" ht="13.5" x14ac:dyDescent="0.25">
      <c r="A1125" s="3">
        <f>RSI!A1125</f>
        <v>43949</v>
      </c>
      <c r="B1125" s="2">
        <f>RSI!B1125</f>
        <v>0.55000000000000004</v>
      </c>
      <c r="C1125" s="2">
        <f>RSI!I1125</f>
        <v>41.184870720482913</v>
      </c>
      <c r="D1125" s="2">
        <f>MACD!E1125</f>
        <v>9.0969202580737374E-4</v>
      </c>
      <c r="E1125" s="2">
        <f>MACD!F1125</f>
        <v>9.9156737245554415E-3</v>
      </c>
      <c r="F1125" s="2">
        <f>'Moving Avg'!D1125</f>
        <v>0.55199999999999994</v>
      </c>
      <c r="G1125" s="2">
        <f>'Moving Avg'!F1125</f>
        <v>0.55350000000000021</v>
      </c>
      <c r="H1125" s="2">
        <f>'Moving Avg'!G1125</f>
        <v>0.61879999999999991</v>
      </c>
      <c r="I1125" s="2">
        <f>'Moving Avg'!H1125</f>
        <v>0.62834999999999974</v>
      </c>
      <c r="J1125" s="5" t="str">
        <f>OBV!F1125</f>
        <v>BEARISH</v>
      </c>
      <c r="K1125" s="5" t="str">
        <f>OBV!G1125</f>
        <v>NEUTRAL</v>
      </c>
      <c r="L1125" s="5" t="str">
        <f>OBV!H1125</f>
        <v>BEARISH DIVERGENCE</v>
      </c>
    </row>
    <row r="1126" spans="1:12" ht="13.5" x14ac:dyDescent="0.25">
      <c r="A1126" s="3">
        <f>RSI!A1126</f>
        <v>43950</v>
      </c>
      <c r="B1126" s="2">
        <f>RSI!B1126</f>
        <v>0.54</v>
      </c>
      <c r="C1126" s="2">
        <f>RSI!I1126</f>
        <v>37.568242002018053</v>
      </c>
      <c r="D1126" s="2">
        <f>MACD!E1126</f>
        <v>-1.3882833780159975E-3</v>
      </c>
      <c r="E1126" s="2">
        <f>MACD!F1126</f>
        <v>7.6548823040411534E-3</v>
      </c>
      <c r="F1126" s="2">
        <f>'Moving Avg'!D1126</f>
        <v>0.55000000000000004</v>
      </c>
      <c r="G1126" s="2">
        <f>'Moving Avg'!F1126</f>
        <v>0.55150000000000021</v>
      </c>
      <c r="H1126" s="2">
        <f>'Moving Avg'!G1126</f>
        <v>0.61519999999999986</v>
      </c>
      <c r="I1126" s="2">
        <f>'Moving Avg'!H1126</f>
        <v>0.62764999999999971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0.54</v>
      </c>
      <c r="C1127" s="2">
        <f>RSI!I1127</f>
        <v>37.56824200201806</v>
      </c>
      <c r="D1127" s="2">
        <f>MACD!E1127</f>
        <v>-4.711332103199406E-3</v>
      </c>
      <c r="E1127" s="2">
        <f>MACD!F1127</f>
        <v>5.1816394225930422E-3</v>
      </c>
      <c r="F1127" s="2">
        <f>'Moving Avg'!D1127</f>
        <v>0.54800000000000004</v>
      </c>
      <c r="G1127" s="2">
        <f>'Moving Avg'!F1127</f>
        <v>0.5495000000000001</v>
      </c>
      <c r="H1127" s="2">
        <f>'Moving Avg'!G1127</f>
        <v>0.6117999999999999</v>
      </c>
      <c r="I1127" s="2">
        <f>'Moving Avg'!H1127</f>
        <v>0.62699999999999978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0.53</v>
      </c>
      <c r="C1128" s="2">
        <f>RSI!I1128</f>
        <v>34.095789329972277</v>
      </c>
      <c r="D1128" s="2">
        <f>MACD!E1128</f>
        <v>-8.1728508240330733E-3</v>
      </c>
      <c r="E1128" s="2">
        <f>MACD!F1128</f>
        <v>2.5107413732678189E-3</v>
      </c>
      <c r="F1128" s="2">
        <f>'Moving Avg'!D1128</f>
        <v>0.54400000000000015</v>
      </c>
      <c r="G1128" s="2">
        <f>'Moving Avg'!F1128</f>
        <v>0.5465000000000001</v>
      </c>
      <c r="H1128" s="2">
        <f>'Moving Avg'!G1128</f>
        <v>0.60839999999999994</v>
      </c>
      <c r="I1128" s="2">
        <f>'Moving Avg'!H1128</f>
        <v>0.62624999999999975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0.54</v>
      </c>
      <c r="C1129" s="2">
        <f>RSI!I1129</f>
        <v>40.062047586224267</v>
      </c>
      <c r="D1129" s="2">
        <f>MACD!E1129</f>
        <v>-1.0107968330965167E-2</v>
      </c>
      <c r="E1129" s="2">
        <f>MACD!F1129</f>
        <v>-1.3000567578778238E-5</v>
      </c>
      <c r="F1129" s="2">
        <f>'Moving Avg'!D1129</f>
        <v>0.54</v>
      </c>
      <c r="G1129" s="2">
        <f>'Moving Avg'!F1129</f>
        <v>0.54449999999999998</v>
      </c>
      <c r="H1129" s="2">
        <f>'Moving Avg'!G1129</f>
        <v>0.60499999999999987</v>
      </c>
      <c r="I1129" s="2">
        <f>'Moving Avg'!H1129</f>
        <v>0.62554999999999983</v>
      </c>
      <c r="J1129" s="5" t="str">
        <f>OBV!F1129</f>
        <v>BULLISH</v>
      </c>
      <c r="K1129" s="5" t="str">
        <f>OBV!G1129</f>
        <v>NEUTRAL</v>
      </c>
      <c r="L1129" s="5" t="str">
        <f>OBV!H1129</f>
        <v>BULLISH DIVERGENCE</v>
      </c>
    </row>
    <row r="1130" spans="1:12" ht="13.5" x14ac:dyDescent="0.25">
      <c r="A1130" s="3">
        <f>RSI!A1130</f>
        <v>43957</v>
      </c>
      <c r="B1130" s="2">
        <f>RSI!B1130</f>
        <v>0.54</v>
      </c>
      <c r="C1130" s="2">
        <f>RSI!I1130</f>
        <v>40.062047586224267</v>
      </c>
      <c r="D1130" s="2">
        <f>MACD!E1130</f>
        <v>-1.0084394089034832E-2</v>
      </c>
      <c r="E1130" s="2">
        <f>MACD!F1130</f>
        <v>-2.0272792718699891E-3</v>
      </c>
      <c r="F1130" s="2">
        <f>'Moving Avg'!D1130</f>
        <v>0.53800000000000003</v>
      </c>
      <c r="G1130" s="2">
        <f>'Moving Avg'!F1130</f>
        <v>0.54299999999999993</v>
      </c>
      <c r="H1130" s="2">
        <f>'Moving Avg'!G1130</f>
        <v>0.60139999999999982</v>
      </c>
      <c r="I1130" s="2">
        <f>'Moving Avg'!H1130</f>
        <v>0.6247999999999998</v>
      </c>
      <c r="J1130" s="5" t="str">
        <f>OBV!F1130</f>
        <v>BULLISH</v>
      </c>
      <c r="K1130" s="5" t="str">
        <f>OBV!G1130</f>
        <v>NEUTRAL</v>
      </c>
      <c r="L1130" s="5" t="str">
        <f>OBV!H1130</f>
        <v>BULLISH DIVERGENCE</v>
      </c>
    </row>
    <row r="1131" spans="1:12" ht="13.5" x14ac:dyDescent="0.25">
      <c r="A1131" s="3">
        <f>RSI!A1131</f>
        <v>43958</v>
      </c>
      <c r="B1131" s="2">
        <f>RSI!B1131</f>
        <v>0.54</v>
      </c>
      <c r="C1131" s="2">
        <f>RSI!I1131</f>
        <v>40.062047586224253</v>
      </c>
      <c r="D1131" s="2">
        <f>MACD!E1131</f>
        <v>-8.4125408329465134E-3</v>
      </c>
      <c r="E1131" s="2">
        <f>MACD!F1131</f>
        <v>-3.3043315840852942E-3</v>
      </c>
      <c r="F1131" s="2">
        <f>'Moving Avg'!D1131</f>
        <v>0.53800000000000003</v>
      </c>
      <c r="G1131" s="2">
        <f>'Moving Avg'!F1131</f>
        <v>0.54200000000000004</v>
      </c>
      <c r="H1131" s="2">
        <f>'Moving Avg'!G1131</f>
        <v>0.59779999999999989</v>
      </c>
      <c r="I1131" s="2">
        <f>'Moving Avg'!H1131</f>
        <v>0.62404999999999977</v>
      </c>
      <c r="J1131" s="5" t="str">
        <f>OBV!F1131</f>
        <v>BULLISH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0.53</v>
      </c>
      <c r="C1132" s="2">
        <f>RSI!I1132</f>
        <v>35.992425766097327</v>
      </c>
      <c r="D1132" s="2">
        <f>MACD!E1132</f>
        <v>-6.1521140273735897E-3</v>
      </c>
      <c r="E1132" s="2">
        <f>MACD!F1132</f>
        <v>-3.8738880727429538E-3</v>
      </c>
      <c r="F1132" s="2">
        <f>'Moving Avg'!D1132</f>
        <v>0.53600000000000014</v>
      </c>
      <c r="G1132" s="2">
        <f>'Moving Avg'!F1132</f>
        <v>0.54099999999999993</v>
      </c>
      <c r="H1132" s="2">
        <f>'Moving Avg'!G1132</f>
        <v>0.59439999999999993</v>
      </c>
      <c r="I1132" s="2">
        <f>'Moving Avg'!H1132</f>
        <v>0.62329999999999985</v>
      </c>
      <c r="J1132" s="5" t="str">
        <f>OBV!F1132</f>
        <v>BULLISH</v>
      </c>
      <c r="K1132" s="5" t="str">
        <f>OBV!G1132</f>
        <v>NEUTRAL</v>
      </c>
      <c r="L1132" s="5" t="str">
        <f>OBV!H1132</f>
        <v>BULLISH DIVERGENCE</v>
      </c>
    </row>
    <row r="1133" spans="1:12" ht="13.5" x14ac:dyDescent="0.25">
      <c r="A1133" s="3">
        <f>RSI!A1133</f>
        <v>43962</v>
      </c>
      <c r="B1133" s="2">
        <f>RSI!B1133</f>
        <v>0.54</v>
      </c>
      <c r="C1133" s="2">
        <f>RSI!I1133</f>
        <v>42.304178220614915</v>
      </c>
      <c r="D1133" s="2">
        <f>MACD!E1133</f>
        <v>-4.8238353161428327E-3</v>
      </c>
      <c r="E1133" s="2">
        <f>MACD!F1133</f>
        <v>-4.0638775214229296E-3</v>
      </c>
      <c r="F1133" s="2">
        <f>'Moving Avg'!D1133</f>
        <v>0.53800000000000003</v>
      </c>
      <c r="G1133" s="2">
        <f>'Moving Avg'!F1133</f>
        <v>0.54099999999999981</v>
      </c>
      <c r="H1133" s="2">
        <f>'Moving Avg'!G1133</f>
        <v>0.59139999999999993</v>
      </c>
      <c r="I1133" s="2">
        <f>'Moving Avg'!H1133</f>
        <v>0.62264999999999981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0.54</v>
      </c>
      <c r="C1134" s="2">
        <f>RSI!I1134</f>
        <v>42.304178220614915</v>
      </c>
      <c r="D1134" s="2">
        <f>MACD!E1134</f>
        <v>-2.0757669775302023E-3</v>
      </c>
      <c r="E1134" s="2">
        <f>MACD!F1134</f>
        <v>-3.6662554126443841E-3</v>
      </c>
      <c r="F1134" s="2">
        <f>'Moving Avg'!D1134</f>
        <v>0.53800000000000003</v>
      </c>
      <c r="G1134" s="2">
        <f>'Moving Avg'!F1134</f>
        <v>0.54049999999999998</v>
      </c>
      <c r="H1134" s="2">
        <f>'Moving Avg'!G1134</f>
        <v>0.58819999999999995</v>
      </c>
      <c r="I1134" s="2">
        <f>'Moving Avg'!H1134</f>
        <v>0.62199999999999989</v>
      </c>
      <c r="J1134" s="5" t="str">
        <f>OBV!F1134</f>
        <v>BULLISH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0.54</v>
      </c>
      <c r="C1135" s="2">
        <f>RSI!I1135</f>
        <v>42.304178220614915</v>
      </c>
      <c r="D1135" s="2">
        <f>MACD!E1135</f>
        <v>-1.2096078293005741E-3</v>
      </c>
      <c r="E1135" s="2">
        <f>MACD!F1135</f>
        <v>-3.1749258959756221E-3</v>
      </c>
      <c r="F1135" s="2">
        <f>'Moving Avg'!D1135</f>
        <v>0.53800000000000003</v>
      </c>
      <c r="G1135" s="2">
        <f>'Moving Avg'!F1135</f>
        <v>0.53999999999999981</v>
      </c>
      <c r="H1135" s="2">
        <f>'Moving Avg'!G1135</f>
        <v>0.58499999999999996</v>
      </c>
      <c r="I1135" s="2">
        <f>'Moving Avg'!H1135</f>
        <v>0.62134999999999996</v>
      </c>
      <c r="J1135" s="5" t="str">
        <f>OBV!F1135</f>
        <v>BULLISH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43965</v>
      </c>
      <c r="B1136" s="2">
        <f>RSI!B1136</f>
        <v>0.54</v>
      </c>
      <c r="C1136" s="2">
        <f>RSI!I1136</f>
        <v>42.304178220614915</v>
      </c>
      <c r="D1136" s="2">
        <f>MACD!E1136</f>
        <v>-1.9417098319206572E-3</v>
      </c>
      <c r="E1136" s="2">
        <f>MACD!F1136</f>
        <v>-2.9282826831646294E-3</v>
      </c>
      <c r="F1136" s="2">
        <f>'Moving Avg'!D1136</f>
        <v>0.53800000000000003</v>
      </c>
      <c r="G1136" s="2">
        <f>'Moving Avg'!F1136</f>
        <v>0.53999999999999981</v>
      </c>
      <c r="H1136" s="2">
        <f>'Moving Avg'!G1136</f>
        <v>0.58160000000000001</v>
      </c>
      <c r="I1136" s="2">
        <f>'Moving Avg'!H1136</f>
        <v>0.62070000000000003</v>
      </c>
      <c r="J1136" s="5" t="str">
        <f>OBV!F1136</f>
        <v>BULLISH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0.54</v>
      </c>
      <c r="C1137" s="2">
        <f>RSI!I1137</f>
        <v>42.304178220614915</v>
      </c>
      <c r="D1137" s="2">
        <f>MACD!E1137</f>
        <v>-2.4931662746352501E-3</v>
      </c>
      <c r="E1137" s="2">
        <f>MACD!F1137</f>
        <v>-2.8412594014587539E-3</v>
      </c>
      <c r="F1137" s="2">
        <f>'Moving Avg'!D1137</f>
        <v>0.54</v>
      </c>
      <c r="G1137" s="2">
        <f>'Moving Avg'!F1137</f>
        <v>0.54049999999999998</v>
      </c>
      <c r="H1137" s="2">
        <f>'Moving Avg'!G1137</f>
        <v>0.57819999999999994</v>
      </c>
      <c r="I1137" s="2">
        <f>'Moving Avg'!H1137</f>
        <v>0.62009999999999998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0.53</v>
      </c>
      <c r="C1138" s="2">
        <f>RSI!I1138</f>
        <v>37.01679466721648</v>
      </c>
      <c r="D1138" s="2">
        <f>MACD!E1138</f>
        <v>-3.6945276895867796E-3</v>
      </c>
      <c r="E1138" s="2">
        <f>MACD!F1138</f>
        <v>-3.0119130590843591E-3</v>
      </c>
      <c r="F1138" s="2">
        <f>'Moving Avg'!D1138</f>
        <v>0.53800000000000003</v>
      </c>
      <c r="G1138" s="2">
        <f>'Moving Avg'!F1138</f>
        <v>0.54099999999999993</v>
      </c>
      <c r="H1138" s="2">
        <f>'Moving Avg'!G1138</f>
        <v>0.5746</v>
      </c>
      <c r="I1138" s="2">
        <f>'Moving Avg'!H1138</f>
        <v>0.61950000000000005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0.52</v>
      </c>
      <c r="C1139" s="2">
        <f>RSI!I1139</f>
        <v>32.625439115091268</v>
      </c>
      <c r="D1139" s="2">
        <f>MACD!E1139</f>
        <v>-2.3144601065477888E-3</v>
      </c>
      <c r="E1139" s="2">
        <f>MACD!F1139</f>
        <v>-2.8724224685770451E-3</v>
      </c>
      <c r="F1139" s="2">
        <f>'Moving Avg'!D1139</f>
        <v>0.53400000000000003</v>
      </c>
      <c r="G1139" s="2">
        <f>'Moving Avg'!F1139</f>
        <v>0.54049999999999987</v>
      </c>
      <c r="H1139" s="2">
        <f>'Moving Avg'!G1139</f>
        <v>0.57099999999999995</v>
      </c>
      <c r="I1139" s="2">
        <f>'Moving Avg'!H1139</f>
        <v>0.61879999999999991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0.52</v>
      </c>
      <c r="C1140" s="2">
        <f>RSI!I1140</f>
        <v>32.625439115091268</v>
      </c>
      <c r="D1140" s="2">
        <f>MACD!E1140</f>
        <v>-9.7891473400668616E-4</v>
      </c>
      <c r="E1140" s="2">
        <f>MACD!F1140</f>
        <v>-2.4937209216629734E-3</v>
      </c>
      <c r="F1140" s="2">
        <f>'Moving Avg'!D1140</f>
        <v>0.53</v>
      </c>
      <c r="G1140" s="2">
        <f>'Moving Avg'!F1140</f>
        <v>0.53949999999999987</v>
      </c>
      <c r="H1140" s="2">
        <f>'Moving Avg'!G1140</f>
        <v>0.5673999999999999</v>
      </c>
      <c r="I1140" s="2">
        <f>'Moving Avg'!H1140</f>
        <v>0.61814999999999987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0.53</v>
      </c>
      <c r="C1141" s="2">
        <f>RSI!I1141</f>
        <v>40.774010654993035</v>
      </c>
      <c r="D1141" s="2">
        <f>MACD!E1141</f>
        <v>-4.3421206624372211E-4</v>
      </c>
      <c r="E1141" s="2">
        <f>MACD!F1141</f>
        <v>-2.0818191505791233E-3</v>
      </c>
      <c r="F1141" s="2">
        <f>'Moving Avg'!D1141</f>
        <v>0.52800000000000014</v>
      </c>
      <c r="G1141" s="2">
        <f>'Moving Avg'!F1141</f>
        <v>0.53849999999999998</v>
      </c>
      <c r="H1141" s="2">
        <f>'Moving Avg'!G1141</f>
        <v>0.5643999999999999</v>
      </c>
      <c r="I1141" s="2">
        <f>'Moving Avg'!H1141</f>
        <v>0.61744999999999983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0.54</v>
      </c>
      <c r="C1142" s="2">
        <f>RSI!I1142</f>
        <v>47.599108671769272</v>
      </c>
      <c r="D1142" s="2">
        <f>MACD!E1142</f>
        <v>-2.1677445964437547E-3</v>
      </c>
      <c r="E1142" s="2">
        <f>MACD!F1142</f>
        <v>-2.0990042397520496E-3</v>
      </c>
      <c r="F1142" s="2">
        <f>'Moving Avg'!D1142</f>
        <v>0.52800000000000002</v>
      </c>
      <c r="G1142" s="2">
        <f>'Moving Avg'!F1142</f>
        <v>0.53799999999999992</v>
      </c>
      <c r="H1142" s="2">
        <f>'Moving Avg'!G1142</f>
        <v>0.56179999999999986</v>
      </c>
      <c r="I1142" s="2">
        <f>'Moving Avg'!H1142</f>
        <v>0.61684999999999979</v>
      </c>
      <c r="J1142" s="5" t="str">
        <f>OBV!F1142</f>
        <v>BEARISH</v>
      </c>
      <c r="K1142" s="5" t="str">
        <f>OBV!G1142</f>
        <v>NEUTRAL</v>
      </c>
      <c r="L1142" s="5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0.55000000000000004</v>
      </c>
      <c r="C1143" s="2">
        <f>RSI!I1143</f>
        <v>53.384249465747871</v>
      </c>
      <c r="D1143" s="2">
        <f>MACD!E1143</f>
        <v>-2.8174610278375312E-3</v>
      </c>
      <c r="E1143" s="2">
        <f>MACD!F1143</f>
        <v>-2.2426955973691457E-3</v>
      </c>
      <c r="F1143" s="2">
        <f>'Moving Avg'!D1143</f>
        <v>0.53200000000000003</v>
      </c>
      <c r="G1143" s="2">
        <f>'Moving Avg'!F1143</f>
        <v>0.53800000000000003</v>
      </c>
      <c r="H1143" s="2">
        <f>'Moving Avg'!G1143</f>
        <v>0.55979999999999985</v>
      </c>
      <c r="I1143" s="2">
        <f>'Moving Avg'!H1143</f>
        <v>0.61624999999999985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</row>
    <row r="1144" spans="1:12" ht="13.5" x14ac:dyDescent="0.25">
      <c r="A1144" s="3">
        <f>RSI!A1144</f>
        <v>43978</v>
      </c>
      <c r="B1144" s="2">
        <f>RSI!B1144</f>
        <v>0.56000000000000005</v>
      </c>
      <c r="C1144" s="2">
        <f>RSI!I1144</f>
        <v>58.337652633817541</v>
      </c>
      <c r="D1144" s="2">
        <f>MACD!E1144</f>
        <v>-4.1490911546806508E-3</v>
      </c>
      <c r="E1144" s="2">
        <f>MACD!F1144</f>
        <v>-2.6239747088314469E-3</v>
      </c>
      <c r="F1144" s="2">
        <f>'Moving Avg'!D1144</f>
        <v>0.54</v>
      </c>
      <c r="G1144" s="2">
        <f>'Moving Avg'!F1144</f>
        <v>0.53800000000000003</v>
      </c>
      <c r="H1144" s="2">
        <f>'Moving Avg'!G1144</f>
        <v>0.5583999999999999</v>
      </c>
      <c r="I1144" s="2">
        <f>'Moving Avg'!H1144</f>
        <v>0.61574999999999991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43979</v>
      </c>
      <c r="B1145" s="2">
        <f>RSI!B1145</f>
        <v>0.56999999999999995</v>
      </c>
      <c r="C1145" s="2">
        <f>RSI!I1145</f>
        <v>62.615694205160345</v>
      </c>
      <c r="D1145" s="2">
        <f>MACD!E1145</f>
        <v>-6.1137689901881176E-3</v>
      </c>
      <c r="E1145" s="2">
        <f>MACD!F1145</f>
        <v>-3.3219335651027814E-3</v>
      </c>
      <c r="F1145" s="2">
        <f>'Moving Avg'!D1145</f>
        <v>0.55000000000000004</v>
      </c>
      <c r="G1145" s="2">
        <f>'Moving Avg'!F1145</f>
        <v>0.53900000000000015</v>
      </c>
      <c r="H1145" s="2">
        <f>'Moving Avg'!G1145</f>
        <v>0.55719999999999992</v>
      </c>
      <c r="I1145" s="2">
        <f>'Moving Avg'!H1145</f>
        <v>0.61524999999999985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</row>
    <row r="1146" spans="1:12" ht="13.5" x14ac:dyDescent="0.25">
      <c r="A1146" s="3">
        <f>RSI!A1146</f>
        <v>43980</v>
      </c>
      <c r="B1146" s="2">
        <f>RSI!B1146</f>
        <v>0.57999999999999996</v>
      </c>
      <c r="C1146" s="2">
        <f>RSI!I1146</f>
        <v>66.338106622697239</v>
      </c>
      <c r="D1146" s="2">
        <f>MACD!E1146</f>
        <v>-8.6659949981762185E-3</v>
      </c>
      <c r="E1146" s="2">
        <f>MACD!F1146</f>
        <v>-4.3907458517174688E-3</v>
      </c>
      <c r="F1146" s="2">
        <f>'Moving Avg'!D1146</f>
        <v>0.56000000000000005</v>
      </c>
      <c r="G1146" s="2">
        <f>'Moving Avg'!F1146</f>
        <v>0.54100000000000004</v>
      </c>
      <c r="H1146" s="2">
        <f>'Moving Avg'!G1146</f>
        <v>0.55599999999999983</v>
      </c>
      <c r="I1146" s="2">
        <f>'Moving Avg'!H1146</f>
        <v>0.6148499999999999</v>
      </c>
      <c r="J1146" s="5" t="str">
        <f>OBV!F1146</f>
        <v>BULLISH</v>
      </c>
      <c r="K1146" s="5" t="str">
        <f>OBV!G1146</f>
        <v>NEUTRAL</v>
      </c>
      <c r="L1146" s="5" t="str">
        <f>OBV!H1146</f>
        <v>CONFIRMED BULLISH</v>
      </c>
    </row>
    <row r="1147" spans="1:12" ht="13.5" x14ac:dyDescent="0.25">
      <c r="A1147" s="3">
        <f>RSI!A1147</f>
        <v>43983</v>
      </c>
      <c r="B1147" s="2">
        <f>RSI!B1147</f>
        <v>0.59</v>
      </c>
      <c r="C1147" s="2">
        <f>RSI!I1147</f>
        <v>69.598126165838693</v>
      </c>
      <c r="D1147" s="2">
        <f>MACD!E1147</f>
        <v>-1.17634256882162E-2</v>
      </c>
      <c r="E1147" s="2">
        <f>MACD!F1147</f>
        <v>-5.8652818190172151E-3</v>
      </c>
      <c r="F1147" s="2">
        <f>'Moving Avg'!D1147</f>
        <v>0.57000000000000006</v>
      </c>
      <c r="G1147" s="2">
        <f>'Moving Avg'!F1147</f>
        <v>0.54350000000000009</v>
      </c>
      <c r="H1147" s="2">
        <f>'Moving Avg'!G1147</f>
        <v>0.55539999999999989</v>
      </c>
      <c r="I1147" s="2">
        <f>'Moving Avg'!H1147</f>
        <v>0.61449999999999994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</row>
    <row r="1148" spans="1:12" ht="13.5" x14ac:dyDescent="0.25">
      <c r="A1148" s="3">
        <f>RSI!A1148</f>
        <v>43984</v>
      </c>
      <c r="B1148" s="2">
        <f>RSI!B1148</f>
        <v>0.6</v>
      </c>
      <c r="C1148" s="2">
        <f>RSI!I1148</f>
        <v>72.469444364397432</v>
      </c>
      <c r="D1148" s="2">
        <f>MACD!E1148</f>
        <v>-1.6905134340660877E-2</v>
      </c>
      <c r="E1148" s="2">
        <f>MACD!F1148</f>
        <v>-8.0732523233459485E-3</v>
      </c>
      <c r="F1148" s="2">
        <f>'Moving Avg'!D1148</f>
        <v>0.57999999999999996</v>
      </c>
      <c r="G1148" s="2">
        <f>'Moving Avg'!F1148</f>
        <v>0.54700000000000004</v>
      </c>
      <c r="H1148" s="2">
        <f>'Moving Avg'!G1148</f>
        <v>0.55519999999999992</v>
      </c>
      <c r="I1148" s="2">
        <f>'Moving Avg'!H1148</f>
        <v>0.61419999999999986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</row>
    <row r="1149" spans="1:12" ht="13.5" x14ac:dyDescent="0.25">
      <c r="A1149" s="3">
        <f>RSI!A1149</f>
        <v>43985</v>
      </c>
      <c r="B1149" s="2">
        <f>RSI!B1149</f>
        <v>0.61</v>
      </c>
      <c r="C1149" s="2">
        <f>RSI!I1149</f>
        <v>75.011079204402336</v>
      </c>
      <c r="D1149" s="2">
        <f>MACD!E1149</f>
        <v>-2.3817810528865113E-2</v>
      </c>
      <c r="E1149" s="2">
        <f>MACD!F1149</f>
        <v>-1.1222163964449782E-2</v>
      </c>
      <c r="F1149" s="2">
        <f>'Moving Avg'!D1149</f>
        <v>0.59</v>
      </c>
      <c r="G1149" s="2">
        <f>'Moving Avg'!F1149</f>
        <v>0.55049999999999999</v>
      </c>
      <c r="H1149" s="2">
        <f>'Moving Avg'!G1149</f>
        <v>0.55539999999999989</v>
      </c>
      <c r="I1149" s="2">
        <f>'Moving Avg'!H1149</f>
        <v>0.61399999999999988</v>
      </c>
      <c r="J1149" s="5" t="str">
        <f>OBV!F1149</f>
        <v>BULLISH</v>
      </c>
      <c r="K1149" s="5" t="str">
        <f>OBV!G1149</f>
        <v>STRONG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0.62</v>
      </c>
      <c r="C1150" s="2">
        <f>RSI!I1150</f>
        <v>77.270857879373906</v>
      </c>
      <c r="D1150" s="2">
        <f>MACD!E1150</f>
        <v>-3.0728678647499508E-2</v>
      </c>
      <c r="E1150" s="2">
        <f>MACD!F1150</f>
        <v>-1.5123466901059729E-2</v>
      </c>
      <c r="F1150" s="2">
        <f>'Moving Avg'!D1150</f>
        <v>0.6</v>
      </c>
      <c r="G1150" s="2">
        <f>'Moving Avg'!F1150</f>
        <v>0.55449999999999988</v>
      </c>
      <c r="H1150" s="2">
        <f>'Moving Avg'!G1150</f>
        <v>0.55599999999999994</v>
      </c>
      <c r="I1150" s="2">
        <f>'Moving Avg'!H1150</f>
        <v>0.61389999999999989</v>
      </c>
      <c r="J1150" s="5" t="str">
        <f>OBV!F1150</f>
        <v>BULLISH</v>
      </c>
      <c r="K1150" s="5" t="str">
        <f>OBV!G1150</f>
        <v>STRONG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0.61</v>
      </c>
      <c r="C1151" s="2">
        <f>RSI!I1151</f>
        <v>70.413468267724838</v>
      </c>
      <c r="D1151" s="2">
        <f>MACD!E1151</f>
        <v>-3.4653390949592078E-2</v>
      </c>
      <c r="E1151" s="2">
        <f>MACD!F1151</f>
        <v>-1.9029451710766199E-2</v>
      </c>
      <c r="F1151" s="2">
        <f>'Moving Avg'!D1151</f>
        <v>0.60599999999999998</v>
      </c>
      <c r="G1151" s="2">
        <f>'Moving Avg'!F1151</f>
        <v>0.55799999999999994</v>
      </c>
      <c r="H1151" s="2">
        <f>'Moving Avg'!G1151</f>
        <v>0.55639999999999989</v>
      </c>
      <c r="I1151" s="2">
        <f>'Moving Avg'!H1151</f>
        <v>0.61370000000000002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0.6</v>
      </c>
      <c r="C1152" s="2">
        <f>RSI!I1152</f>
        <v>64.271001158399301</v>
      </c>
      <c r="D1152" s="2">
        <f>MACD!E1152</f>
        <v>-3.596587618969771E-2</v>
      </c>
      <c r="E1152" s="2">
        <f>MACD!F1152</f>
        <v>-2.2416736606552502E-2</v>
      </c>
      <c r="F1152" s="2">
        <f>'Moving Avg'!D1152</f>
        <v>0.60799999999999998</v>
      </c>
      <c r="G1152" s="2">
        <f>'Moving Avg'!F1152</f>
        <v>0.56149999999999989</v>
      </c>
      <c r="H1152" s="2">
        <f>'Moving Avg'!G1152</f>
        <v>0.55659999999999998</v>
      </c>
      <c r="I1152" s="2">
        <f>'Moving Avg'!H1152</f>
        <v>0.61350000000000005</v>
      </c>
      <c r="J1152" s="5" t="str">
        <f>OBV!F1152</f>
        <v>BULLISH</v>
      </c>
      <c r="K1152" s="5" t="str">
        <f>OBV!G1152</f>
        <v>STRONG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0.6</v>
      </c>
      <c r="C1153" s="2">
        <f>RSI!I1153</f>
        <v>64.271001158399301</v>
      </c>
      <c r="D1153" s="2">
        <f>MACD!E1153</f>
        <v>-3.5729608201863661E-2</v>
      </c>
      <c r="E1153" s="2">
        <f>MACD!F1153</f>
        <v>-2.5079310925614735E-2</v>
      </c>
      <c r="F1153" s="2">
        <f>'Moving Avg'!D1153</f>
        <v>0.60799999999999998</v>
      </c>
      <c r="G1153" s="2">
        <f>'Moving Avg'!F1153</f>
        <v>0.56449999999999989</v>
      </c>
      <c r="H1153" s="2">
        <f>'Moving Avg'!G1153</f>
        <v>0.55659999999999998</v>
      </c>
      <c r="I1153" s="2">
        <f>'Moving Avg'!H1153</f>
        <v>0.61330000000000007</v>
      </c>
      <c r="J1153" s="5" t="str">
        <f>OBV!F1153</f>
        <v>BULLISH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0.61</v>
      </c>
      <c r="C1154" s="2">
        <f>RSI!I1154</f>
        <v>67.553635528673908</v>
      </c>
      <c r="D1154" s="2">
        <f>MACD!E1154</f>
        <v>-3.4909402704821457E-2</v>
      </c>
      <c r="E1154" s="2">
        <f>MACD!F1154</f>
        <v>-2.7045329281456081E-2</v>
      </c>
      <c r="F1154" s="2">
        <f>'Moving Avg'!D1154</f>
        <v>0.60799999999999998</v>
      </c>
      <c r="G1154" s="2">
        <f>'Moving Avg'!F1154</f>
        <v>0.56799999999999984</v>
      </c>
      <c r="H1154" s="2">
        <f>'Moving Avg'!G1154</f>
        <v>0.55699999999999994</v>
      </c>
      <c r="I1154" s="2">
        <f>'Moving Avg'!H1154</f>
        <v>0.61310000000000009</v>
      </c>
      <c r="J1154" s="5" t="str">
        <f>OBV!F1154</f>
        <v>BEARISH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0.6</v>
      </c>
      <c r="C1155" s="2">
        <f>RSI!I1155</f>
        <v>61.471448182644977</v>
      </c>
      <c r="D1155" s="2">
        <f>MACD!E1155</f>
        <v>-3.2159561899961275E-2</v>
      </c>
      <c r="E1155" s="2">
        <f>MACD!F1155</f>
        <v>-2.8068175805157119E-2</v>
      </c>
      <c r="F1155" s="2">
        <f>'Moving Avg'!D1155</f>
        <v>0.60399999999999998</v>
      </c>
      <c r="G1155" s="2">
        <f>'Moving Avg'!F1155</f>
        <v>0.57099999999999995</v>
      </c>
      <c r="H1155" s="2">
        <f>'Moving Avg'!G1155</f>
        <v>0.55740000000000001</v>
      </c>
      <c r="I1155" s="2">
        <f>'Moving Avg'!H1155</f>
        <v>0.61285000000000001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</row>
    <row r="1156" spans="1:12" ht="13.5" x14ac:dyDescent="0.25">
      <c r="A1156" s="3">
        <f>RSI!A1156</f>
        <v>43994</v>
      </c>
      <c r="B1156" s="2">
        <f>RSI!B1156</f>
        <v>0.6</v>
      </c>
      <c r="C1156" s="2">
        <f>RSI!I1156</f>
        <v>61.47144818264497</v>
      </c>
      <c r="D1156" s="2">
        <f>MACD!E1156</f>
        <v>-2.844205629045593E-2</v>
      </c>
      <c r="E1156" s="2">
        <f>MACD!F1156</f>
        <v>-2.8142951902216884E-2</v>
      </c>
      <c r="F1156" s="2">
        <f>'Moving Avg'!D1156</f>
        <v>0.60200000000000009</v>
      </c>
      <c r="G1156" s="2">
        <f>'Moving Avg'!F1156</f>
        <v>0.57399999999999995</v>
      </c>
      <c r="H1156" s="2">
        <f>'Moving Avg'!G1156</f>
        <v>0.55780000000000007</v>
      </c>
      <c r="I1156" s="2">
        <f>'Moving Avg'!H1156</f>
        <v>0.61260000000000003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</row>
    <row r="1157" spans="1:12" ht="13.5" x14ac:dyDescent="0.25">
      <c r="A1157" s="3">
        <f>RSI!A1157</f>
        <v>43997</v>
      </c>
      <c r="B1157" s="2">
        <f>RSI!B1157</f>
        <v>0.59</v>
      </c>
      <c r="C1157" s="2">
        <f>RSI!I1157</f>
        <v>55.659524225465276</v>
      </c>
      <c r="D1157" s="2">
        <f>MACD!E1157</f>
        <v>-2.3154072621579092E-2</v>
      </c>
      <c r="E1157" s="2">
        <f>MACD!F1157</f>
        <v>-2.7145176046089327E-2</v>
      </c>
      <c r="F1157" s="2">
        <f>'Moving Avg'!D1157</f>
        <v>0.6</v>
      </c>
      <c r="G1157" s="2">
        <f>'Moving Avg'!F1157</f>
        <v>0.57650000000000001</v>
      </c>
      <c r="H1157" s="2">
        <f>'Moving Avg'!G1157</f>
        <v>0.55800000000000005</v>
      </c>
      <c r="I1157" s="2">
        <f>'Moving Avg'!H1157</f>
        <v>0.61230000000000007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</row>
    <row r="1158" spans="1:12" ht="13.5" x14ac:dyDescent="0.25">
      <c r="A1158" s="3">
        <f>RSI!A1158</f>
        <v>43998</v>
      </c>
      <c r="B1158" s="2">
        <f>RSI!B1158</f>
        <v>0.6</v>
      </c>
      <c r="C1158" s="2">
        <f>RSI!I1158</f>
        <v>59.757043810002521</v>
      </c>
      <c r="D1158" s="2">
        <f>MACD!E1158</f>
        <v>-1.7949480600418233E-2</v>
      </c>
      <c r="E1158" s="2">
        <f>MACD!F1158</f>
        <v>-2.5306036956955109E-2</v>
      </c>
      <c r="F1158" s="2">
        <f>'Moving Avg'!D1158</f>
        <v>0.6</v>
      </c>
      <c r="G1158" s="2">
        <f>'Moving Avg'!F1158</f>
        <v>0.57999999999999985</v>
      </c>
      <c r="H1158" s="2">
        <f>'Moving Avg'!G1158</f>
        <v>0.55820000000000003</v>
      </c>
      <c r="I1158" s="2">
        <f>'Moving Avg'!H1158</f>
        <v>0.61209999999999998</v>
      </c>
      <c r="J1158" s="5" t="str">
        <f>OBV!F1158</f>
        <v>BEARISH</v>
      </c>
      <c r="K1158" s="5" t="str">
        <f>OBV!G1158</f>
        <v>NEUTRAL</v>
      </c>
      <c r="L1158" s="5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0.57999999999999996</v>
      </c>
      <c r="C1159" s="2">
        <f>RSI!I1159</f>
        <v>49.837501579643998</v>
      </c>
      <c r="D1159" s="2">
        <f>MACD!E1159</f>
        <v>-1.064731328354962E-2</v>
      </c>
      <c r="E1159" s="2">
        <f>MACD!F1159</f>
        <v>-2.2374292222274012E-2</v>
      </c>
      <c r="F1159" s="2">
        <f>'Moving Avg'!D1159</f>
        <v>0.59400000000000008</v>
      </c>
      <c r="G1159" s="2">
        <f>'Moving Avg'!F1159</f>
        <v>0.58299999999999996</v>
      </c>
      <c r="H1159" s="2">
        <f>'Moving Avg'!G1159</f>
        <v>0.55820000000000003</v>
      </c>
      <c r="I1159" s="2">
        <f>'Moving Avg'!H1159</f>
        <v>0.61185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0.56999999999999995</v>
      </c>
      <c r="C1160" s="2">
        <f>RSI!I1160</f>
        <v>45.748354847834314</v>
      </c>
      <c r="D1160" s="2">
        <f>MACD!E1160</f>
        <v>-2.1838224992959399E-3</v>
      </c>
      <c r="E1160" s="2">
        <f>MACD!F1160</f>
        <v>-1.8336198277678399E-2</v>
      </c>
      <c r="F1160" s="2">
        <f>'Moving Avg'!D1160</f>
        <v>0.58799999999999997</v>
      </c>
      <c r="G1160" s="2">
        <f>'Moving Avg'!F1160</f>
        <v>0.58549999999999991</v>
      </c>
      <c r="H1160" s="2">
        <f>'Moving Avg'!G1160</f>
        <v>0.55820000000000003</v>
      </c>
      <c r="I1160" s="2">
        <f>'Moving Avg'!H1160</f>
        <v>0.61155000000000004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0.57999999999999996</v>
      </c>
      <c r="C1161" s="2">
        <f>RSI!I1161</f>
        <v>50.152899499457881</v>
      </c>
      <c r="D1161" s="2">
        <f>MACD!E1161</f>
        <v>2.7626027305245326E-3</v>
      </c>
      <c r="E1161" s="2">
        <f>MACD!F1161</f>
        <v>-1.4116438076037813E-2</v>
      </c>
      <c r="F1161" s="2">
        <f>'Moving Avg'!D1161</f>
        <v>0.58399999999999996</v>
      </c>
      <c r="G1161" s="2">
        <f>'Moving Avg'!F1161</f>
        <v>0.58799999999999997</v>
      </c>
      <c r="H1161" s="2">
        <f>'Moving Avg'!G1161</f>
        <v>0.55859999999999987</v>
      </c>
      <c r="I1161" s="2">
        <f>'Moving Avg'!H1161</f>
        <v>0.61129999999999995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0.59</v>
      </c>
      <c r="C1162" s="2">
        <f>RSI!I1162</f>
        <v>54.160739629615023</v>
      </c>
      <c r="D1162" s="2">
        <f>MACD!E1162</f>
        <v>4.6692025233409096E-3</v>
      </c>
      <c r="E1162" s="2">
        <f>MACD!F1162</f>
        <v>-1.0359309956162068E-2</v>
      </c>
      <c r="F1162" s="2">
        <f>'Moving Avg'!D1162</f>
        <v>0.58399999999999996</v>
      </c>
      <c r="G1162" s="2">
        <f>'Moving Avg'!F1162</f>
        <v>0.59050000000000002</v>
      </c>
      <c r="H1162" s="2">
        <f>'Moving Avg'!G1162</f>
        <v>0.5593999999999999</v>
      </c>
      <c r="I1162" s="2">
        <f>'Moving Avg'!H1162</f>
        <v>0.61109999999999998</v>
      </c>
      <c r="J1162" s="5" t="str">
        <f>OBV!F1162</f>
        <v>BULLISH</v>
      </c>
      <c r="K1162" s="5" t="str">
        <f>OBV!G1162</f>
        <v>NEUTRAL</v>
      </c>
      <c r="L1162" s="5" t="str">
        <f>OBV!H1162</f>
        <v>NEUTRAL</v>
      </c>
    </row>
    <row r="1163" spans="1:12" ht="13.5" x14ac:dyDescent="0.25">
      <c r="A1163" s="3">
        <f>RSI!A1163</f>
        <v>44005</v>
      </c>
      <c r="B1163" s="2">
        <f>RSI!B1163</f>
        <v>0.57999999999999996</v>
      </c>
      <c r="C1163" s="2">
        <f>RSI!I1163</f>
        <v>49.844803036486013</v>
      </c>
      <c r="D1163" s="2">
        <f>MACD!E1163</f>
        <v>6.9644678593270282E-3</v>
      </c>
      <c r="E1163" s="2">
        <f>MACD!F1163</f>
        <v>-6.8945543930642493E-3</v>
      </c>
      <c r="F1163" s="2">
        <f>'Moving Avg'!D1163</f>
        <v>0.57999999999999996</v>
      </c>
      <c r="G1163" s="2">
        <f>'Moving Avg'!F1163</f>
        <v>0.59199999999999997</v>
      </c>
      <c r="H1163" s="2">
        <f>'Moving Avg'!G1163</f>
        <v>0.56019999999999981</v>
      </c>
      <c r="I1163" s="2">
        <f>'Moving Avg'!H1163</f>
        <v>0.61085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0.59</v>
      </c>
      <c r="C1164" s="2">
        <f>RSI!I1164</f>
        <v>53.808809114841743</v>
      </c>
      <c r="D1164" s="2">
        <f>MACD!E1164</f>
        <v>9.7090265372724582E-3</v>
      </c>
      <c r="E1164" s="2">
        <f>MACD!F1164</f>
        <v>-3.5738382069969077E-3</v>
      </c>
      <c r="F1164" s="2">
        <f>'Moving Avg'!D1164</f>
        <v>0.58199999999999996</v>
      </c>
      <c r="G1164" s="2">
        <f>'Moving Avg'!F1164</f>
        <v>0.59349999999999992</v>
      </c>
      <c r="H1164" s="2">
        <f>'Moving Avg'!G1164</f>
        <v>0.56099999999999983</v>
      </c>
      <c r="I1164" s="2">
        <f>'Moving Avg'!H1164</f>
        <v>0.61065000000000003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0.56999999999999995</v>
      </c>
      <c r="C1165" s="2">
        <f>RSI!I1165</f>
        <v>45.981443016147381</v>
      </c>
      <c r="D1165" s="2">
        <f>MACD!E1165</f>
        <v>1.1919617791648296E-2</v>
      </c>
      <c r="E1165" s="2">
        <f>MACD!F1165</f>
        <v>-4.7514700726786685E-4</v>
      </c>
      <c r="F1165" s="2">
        <f>'Moving Avg'!D1165</f>
        <v>0.58199999999999996</v>
      </c>
      <c r="G1165" s="2">
        <f>'Moving Avg'!F1165</f>
        <v>0.59349999999999992</v>
      </c>
      <c r="H1165" s="2">
        <f>'Moving Avg'!G1165</f>
        <v>0.5613999999999999</v>
      </c>
      <c r="I1165" s="2">
        <f>'Moving Avg'!H1165</f>
        <v>0.61040000000000005</v>
      </c>
      <c r="J1165" s="5" t="str">
        <f>OBV!F1165</f>
        <v>BULLISH</v>
      </c>
      <c r="K1165" s="5" t="str">
        <f>OBV!G1165</f>
        <v>NEUTRAL</v>
      </c>
      <c r="L1165" s="5" t="str">
        <f>OBV!H1165</f>
        <v>NEUTRAL</v>
      </c>
    </row>
    <row r="1166" spans="1:12" ht="13.5" x14ac:dyDescent="0.25">
      <c r="A1166" s="3">
        <f>RSI!A1166</f>
        <v>44008</v>
      </c>
      <c r="B1166" s="2">
        <f>RSI!B1166</f>
        <v>0.57999999999999996</v>
      </c>
      <c r="C1166" s="2">
        <f>RSI!I1166</f>
        <v>49.90526283582264</v>
      </c>
      <c r="D1166" s="2">
        <f>MACD!E1166</f>
        <v>1.3116866007565009E-2</v>
      </c>
      <c r="E1166" s="2">
        <f>MACD!F1166</f>
        <v>2.2432555956987087E-3</v>
      </c>
      <c r="F1166" s="2">
        <f>'Moving Avg'!D1166</f>
        <v>0.58199999999999996</v>
      </c>
      <c r="G1166" s="2">
        <f>'Moving Avg'!F1166</f>
        <v>0.59349999999999992</v>
      </c>
      <c r="H1166" s="2">
        <f>'Moving Avg'!G1166</f>
        <v>0.56219999999999992</v>
      </c>
      <c r="I1166" s="2">
        <f>'Moving Avg'!H1166</f>
        <v>0.61020000000000008</v>
      </c>
      <c r="J1166" s="5" t="str">
        <f>OBV!F1166</f>
        <v>BEARISH</v>
      </c>
      <c r="K1166" s="5" t="str">
        <f>OBV!G1166</f>
        <v>NEUTRAL</v>
      </c>
      <c r="L1166" s="5" t="str">
        <f>OBV!H1166</f>
        <v>NEUTRAL</v>
      </c>
    </row>
    <row r="1167" spans="1:12" ht="13.5" x14ac:dyDescent="0.25">
      <c r="A1167" s="3">
        <f>RSI!A1167</f>
        <v>44011</v>
      </c>
      <c r="B1167" s="2">
        <f>RSI!B1167</f>
        <v>0.56999999999999995</v>
      </c>
      <c r="C1167" s="2">
        <f>RSI!I1167</f>
        <v>46.284606247897798</v>
      </c>
      <c r="D1167" s="2">
        <f>MACD!E1167</f>
        <v>1.3335600467242692E-2</v>
      </c>
      <c r="E1167" s="2">
        <f>MACD!F1167</f>
        <v>4.4617245700075059E-3</v>
      </c>
      <c r="F1167" s="2">
        <f>'Moving Avg'!D1167</f>
        <v>0.57799999999999996</v>
      </c>
      <c r="G1167" s="2">
        <f>'Moving Avg'!F1167</f>
        <v>0.59250000000000003</v>
      </c>
      <c r="H1167" s="2">
        <f>'Moving Avg'!G1167</f>
        <v>0.56299999999999994</v>
      </c>
      <c r="I1167" s="2">
        <f>'Moving Avg'!H1167</f>
        <v>0.60990000000000011</v>
      </c>
      <c r="J1167" s="5" t="str">
        <f>OBV!F1167</f>
        <v>BEARISH</v>
      </c>
      <c r="K1167" s="5" t="str">
        <f>OBV!G1167</f>
        <v>NEUTRAL</v>
      </c>
      <c r="L1167" s="5" t="str">
        <f>OBV!H1167</f>
        <v>CONFIRMED BEARISH</v>
      </c>
    </row>
    <row r="1168" spans="1:12" ht="13.5" x14ac:dyDescent="0.25">
      <c r="A1168" s="3">
        <f>RSI!A1168</f>
        <v>44012</v>
      </c>
      <c r="B1168" s="2">
        <f>RSI!B1168</f>
        <v>0.56999999999999995</v>
      </c>
      <c r="C1168" s="2">
        <f>RSI!I1168</f>
        <v>46.284606247897798</v>
      </c>
      <c r="D1168" s="2">
        <f>MACD!E1168</f>
        <v>1.5121382730896138E-2</v>
      </c>
      <c r="E1168" s="2">
        <f>MACD!F1168</f>
        <v>6.5936562021852328E-3</v>
      </c>
      <c r="F1168" s="2">
        <f>'Moving Avg'!D1168</f>
        <v>0.57599999999999985</v>
      </c>
      <c r="G1168" s="2">
        <f>'Moving Avg'!F1168</f>
        <v>0.59099999999999997</v>
      </c>
      <c r="H1168" s="2">
        <f>'Moving Avg'!G1168</f>
        <v>0.56399999999999995</v>
      </c>
      <c r="I1168" s="2">
        <f>'Moving Avg'!H1168</f>
        <v>0.60965000000000014</v>
      </c>
      <c r="J1168" s="5" t="str">
        <f>OBV!F1168</f>
        <v>BULLISH</v>
      </c>
      <c r="K1168" s="5" t="str">
        <f>OBV!G1168</f>
        <v>NEUTRAL</v>
      </c>
      <c r="L1168" s="5" t="str">
        <f>OBV!H1168</f>
        <v>BULLISH DIVERGENCE</v>
      </c>
    </row>
    <row r="1169" spans="1:12" ht="13.5" x14ac:dyDescent="0.25">
      <c r="A1169" s="3">
        <f>RSI!A1169</f>
        <v>44013</v>
      </c>
      <c r="B1169" s="2">
        <f>RSI!B1169</f>
        <v>0.57999999999999996</v>
      </c>
      <c r="C1169" s="2">
        <f>RSI!I1169</f>
        <v>50.453522210520852</v>
      </c>
      <c r="D1169" s="2">
        <f>MACD!E1169</f>
        <v>1.2872392963320878E-2</v>
      </c>
      <c r="E1169" s="2">
        <f>MACD!F1169</f>
        <v>7.8494035544123628E-3</v>
      </c>
      <c r="F1169" s="2">
        <f>'Moving Avg'!D1169</f>
        <v>0.57399999999999995</v>
      </c>
      <c r="G1169" s="2">
        <f>'Moving Avg'!F1169</f>
        <v>0.58950000000000002</v>
      </c>
      <c r="H1169" s="2">
        <f>'Moving Avg'!G1169</f>
        <v>0.56499999999999995</v>
      </c>
      <c r="I1169" s="2">
        <f>'Moving Avg'!H1169</f>
        <v>0.60945000000000005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</row>
    <row r="1170" spans="1:12" ht="13.5" x14ac:dyDescent="0.25">
      <c r="A1170" s="3">
        <f>RSI!A1170</f>
        <v>44014</v>
      </c>
      <c r="B1170" s="2">
        <f>RSI!B1170</f>
        <v>0.59</v>
      </c>
      <c r="C1170" s="2">
        <f>RSI!I1170</f>
        <v>54.275255277024414</v>
      </c>
      <c r="D1170" s="2">
        <f>MACD!E1170</f>
        <v>8.6844677270347947E-3</v>
      </c>
      <c r="E1170" s="2">
        <f>MACD!F1170</f>
        <v>8.0164163889368499E-3</v>
      </c>
      <c r="F1170" s="2">
        <f>'Moving Avg'!D1170</f>
        <v>0.57799999999999996</v>
      </c>
      <c r="G1170" s="2">
        <f>'Moving Avg'!F1170</f>
        <v>0.58800000000000008</v>
      </c>
      <c r="H1170" s="2">
        <f>'Moving Avg'!G1170</f>
        <v>0.56599999999999984</v>
      </c>
      <c r="I1170" s="2">
        <f>'Moving Avg'!H1170</f>
        <v>0.60925000000000007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0.6</v>
      </c>
      <c r="C1171" s="2">
        <f>RSI!I1171</f>
        <v>57.782191982371693</v>
      </c>
      <c r="D1171" s="2">
        <f>MACD!E1171</f>
        <v>5.8741619980124948E-3</v>
      </c>
      <c r="E1171" s="2">
        <f>MACD!F1171</f>
        <v>7.5879655107519792E-3</v>
      </c>
      <c r="F1171" s="2">
        <f>'Moving Avg'!D1171</f>
        <v>0.58199999999999996</v>
      </c>
      <c r="G1171" s="2">
        <f>'Moving Avg'!F1171</f>
        <v>0.58750000000000002</v>
      </c>
      <c r="H1171" s="2">
        <f>'Moving Avg'!G1171</f>
        <v>0.56699999999999995</v>
      </c>
      <c r="I1171" s="2">
        <f>'Moving Avg'!H1171</f>
        <v>0.6090000000000001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0.59</v>
      </c>
      <c r="C1172" s="2">
        <f>RSI!I1172</f>
        <v>53.373713348128057</v>
      </c>
      <c r="D1172" s="2">
        <f>MACD!E1172</f>
        <v>5.6566955493709825E-3</v>
      </c>
      <c r="E1172" s="2">
        <f>MACD!F1172</f>
        <v>7.2017115184757809E-3</v>
      </c>
      <c r="F1172" s="2">
        <f>'Moving Avg'!D1172</f>
        <v>0.58599999999999997</v>
      </c>
      <c r="G1172" s="2">
        <f>'Moving Avg'!F1172</f>
        <v>0.58699999999999997</v>
      </c>
      <c r="H1172" s="2">
        <f>'Moving Avg'!G1172</f>
        <v>0.56779999999999997</v>
      </c>
      <c r="I1172" s="2">
        <f>'Moving Avg'!H1172</f>
        <v>0.60875000000000012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0.6</v>
      </c>
      <c r="C1173" s="2">
        <f>RSI!I1173</f>
        <v>56.913827955472208</v>
      </c>
      <c r="D1173" s="2">
        <f>MACD!E1173</f>
        <v>3.1426498069951903E-3</v>
      </c>
      <c r="E1173" s="2">
        <f>MACD!F1173</f>
        <v>6.3898991761796638E-3</v>
      </c>
      <c r="F1173" s="2">
        <f>'Moving Avg'!D1173</f>
        <v>0.59199999999999997</v>
      </c>
      <c r="G1173" s="2">
        <f>'Moving Avg'!F1173</f>
        <v>0.58699999999999997</v>
      </c>
      <c r="H1173" s="2">
        <f>'Moving Avg'!G1173</f>
        <v>0.56879999999999997</v>
      </c>
      <c r="I1173" s="2">
        <f>'Moving Avg'!H1173</f>
        <v>0.60855000000000004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0.6</v>
      </c>
      <c r="C1174" s="2">
        <f>RSI!I1174</f>
        <v>56.913827955472208</v>
      </c>
      <c r="D1174" s="2">
        <f>MACD!E1174</f>
        <v>2.4476834868204511E-3</v>
      </c>
      <c r="E1174" s="2">
        <f>MACD!F1174</f>
        <v>5.6014560383078216E-3</v>
      </c>
      <c r="F1174" s="2">
        <f>'Moving Avg'!D1174</f>
        <v>0.59599999999999997</v>
      </c>
      <c r="G1174" s="2">
        <f>'Moving Avg'!F1174</f>
        <v>0.58649999999999991</v>
      </c>
      <c r="H1174" s="2">
        <f>'Moving Avg'!G1174</f>
        <v>0.56959999999999988</v>
      </c>
      <c r="I1174" s="2">
        <f>'Moving Avg'!H1174</f>
        <v>0.60834999999999995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0.62</v>
      </c>
      <c r="C1175" s="2">
        <f>RSI!I1175</f>
        <v>63.365548512420574</v>
      </c>
      <c r="D1175" s="2">
        <f>MACD!E1175</f>
        <v>-2.79706429664206E-3</v>
      </c>
      <c r="E1175" s="2">
        <f>MACD!F1175</f>
        <v>3.9217519713178458E-3</v>
      </c>
      <c r="F1175" s="2">
        <f>'Moving Avg'!D1175</f>
        <v>0.60200000000000009</v>
      </c>
      <c r="G1175" s="2">
        <f>'Moving Avg'!F1175</f>
        <v>0.58749999999999991</v>
      </c>
      <c r="H1175" s="2">
        <f>'Moving Avg'!G1175</f>
        <v>0.57100000000000006</v>
      </c>
      <c r="I1175" s="2">
        <f>'Moving Avg'!H1175</f>
        <v>0.60829999999999995</v>
      </c>
      <c r="J1175" s="5" t="str">
        <f>OBV!F1175</f>
        <v>BULLISH</v>
      </c>
      <c r="K1175" s="5" t="str">
        <f>OBV!G1175</f>
        <v>STRONG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0.64</v>
      </c>
      <c r="C1176" s="2">
        <f>RSI!I1176</f>
        <v>68.452799317080846</v>
      </c>
      <c r="D1176" s="2">
        <f>MACD!E1176</f>
        <v>-7.3871423116438351E-3</v>
      </c>
      <c r="E1176" s="2">
        <f>MACD!F1176</f>
        <v>1.6599731147255098E-3</v>
      </c>
      <c r="F1176" s="2">
        <f>'Moving Avg'!D1176</f>
        <v>0.6100000000000001</v>
      </c>
      <c r="G1176" s="2">
        <f>'Moving Avg'!F1176</f>
        <v>0.58949999999999991</v>
      </c>
      <c r="H1176" s="2">
        <f>'Moving Avg'!G1176</f>
        <v>0.57299999999999995</v>
      </c>
      <c r="I1176" s="2">
        <f>'Moving Avg'!H1176</f>
        <v>0.60835000000000006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0.64</v>
      </c>
      <c r="C1177" s="2">
        <f>RSI!I1177</f>
        <v>68.452799317080846</v>
      </c>
      <c r="D1177" s="2">
        <f>MACD!E1177</f>
        <v>-1.3121395544917092E-2</v>
      </c>
      <c r="E1177" s="2">
        <f>MACD!F1177</f>
        <v>-1.2963006172030105E-3</v>
      </c>
      <c r="F1177" s="2">
        <f>'Moving Avg'!D1177</f>
        <v>0.62</v>
      </c>
      <c r="G1177" s="2">
        <f>'Moving Avg'!F1177</f>
        <v>0.59199999999999997</v>
      </c>
      <c r="H1177" s="2">
        <f>'Moving Avg'!G1177</f>
        <v>0.57499999999999996</v>
      </c>
      <c r="I1177" s="2">
        <f>'Moving Avg'!H1177</f>
        <v>0.60845000000000005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0.64</v>
      </c>
      <c r="C1178" s="2">
        <f>RSI!I1178</f>
        <v>68.452799317080846</v>
      </c>
      <c r="D1178" s="2">
        <f>MACD!E1178</f>
        <v>-1.8262233314063847E-2</v>
      </c>
      <c r="E1178" s="2">
        <f>MACD!F1178</f>
        <v>-4.6894871565751782E-3</v>
      </c>
      <c r="F1178" s="2">
        <f>'Moving Avg'!D1178</f>
        <v>0.628</v>
      </c>
      <c r="G1178" s="2">
        <f>'Moving Avg'!F1178</f>
        <v>0.59400000000000008</v>
      </c>
      <c r="H1178" s="2">
        <f>'Moving Avg'!G1178</f>
        <v>0.57719999999999994</v>
      </c>
      <c r="I1178" s="2">
        <f>'Moving Avg'!H1178</f>
        <v>0.60850000000000004</v>
      </c>
      <c r="J1178" s="5" t="str">
        <f>OBV!F1178</f>
        <v>BULLISH</v>
      </c>
      <c r="K1178" s="5" t="str">
        <f>OBV!G1178</f>
        <v>STRONG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0.64</v>
      </c>
      <c r="C1179" s="2">
        <f>RSI!I1179</f>
        <v>68.452799317080846</v>
      </c>
      <c r="D1179" s="2">
        <f>MACD!E1179</f>
        <v>-2.1341097853263435E-2</v>
      </c>
      <c r="E1179" s="2">
        <f>MACD!F1179</f>
        <v>-8.01980929591283E-3</v>
      </c>
      <c r="F1179" s="2">
        <f>'Moving Avg'!D1179</f>
        <v>0.63600000000000001</v>
      </c>
      <c r="G1179" s="2">
        <f>'Moving Avg'!F1179</f>
        <v>0.59700000000000009</v>
      </c>
      <c r="H1179" s="2">
        <f>'Moving Avg'!G1179</f>
        <v>0.57919999999999994</v>
      </c>
      <c r="I1179" s="2">
        <f>'Moving Avg'!H1179</f>
        <v>0.60855000000000004</v>
      </c>
      <c r="J1179" s="5" t="str">
        <f>OBV!F1179</f>
        <v>BULLISH</v>
      </c>
      <c r="K1179" s="5" t="str">
        <f>OBV!G1179</f>
        <v>STRONG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0.61</v>
      </c>
      <c r="C1180" s="2">
        <f>RSI!I1180</f>
        <v>53.471598771268397</v>
      </c>
      <c r="D1180" s="2">
        <f>MACD!E1180</f>
        <v>-2.0433187189066393E-2</v>
      </c>
      <c r="E1180" s="2">
        <f>MACD!F1180</f>
        <v>-1.0502484874543543E-2</v>
      </c>
      <c r="F1180" s="2">
        <f>'Moving Avg'!D1180</f>
        <v>0.63400000000000001</v>
      </c>
      <c r="G1180" s="2">
        <f>'Moving Avg'!F1180</f>
        <v>0.59899999999999998</v>
      </c>
      <c r="H1180" s="2">
        <f>'Moving Avg'!G1180</f>
        <v>0.58059999999999989</v>
      </c>
      <c r="I1180" s="2">
        <f>'Moving Avg'!H1180</f>
        <v>0.60835000000000006</v>
      </c>
      <c r="J1180" s="5" t="str">
        <f>OBV!F1180</f>
        <v>BULLISH</v>
      </c>
      <c r="K1180" s="5" t="str">
        <f>OBV!G1180</f>
        <v>NEUTRAL</v>
      </c>
      <c r="L1180" s="5" t="str">
        <f>OBV!H1180</f>
        <v>BULLISH DIVERGENCE</v>
      </c>
    </row>
    <row r="1181" spans="1:12" ht="13.5" x14ac:dyDescent="0.25">
      <c r="A1181" s="3">
        <f>RSI!A1181</f>
        <v>44029</v>
      </c>
      <c r="B1181" s="2">
        <f>RSI!B1181</f>
        <v>0.61</v>
      </c>
      <c r="C1181" s="2">
        <f>RSI!I1181</f>
        <v>53.471598771268397</v>
      </c>
      <c r="D1181" s="2">
        <f>MACD!E1181</f>
        <v>-1.8178463025503855E-2</v>
      </c>
      <c r="E1181" s="2">
        <f>MACD!F1181</f>
        <v>-1.2037680504735606E-2</v>
      </c>
      <c r="F1181" s="2">
        <f>'Moving Avg'!D1181</f>
        <v>0.62799999999999989</v>
      </c>
      <c r="G1181" s="2">
        <f>'Moving Avg'!F1181</f>
        <v>0.60050000000000003</v>
      </c>
      <c r="H1181" s="2">
        <f>'Moving Avg'!G1181</f>
        <v>0.58199999999999985</v>
      </c>
      <c r="I1181" s="2">
        <f>'Moving Avg'!H1181</f>
        <v>0.60815000000000008</v>
      </c>
      <c r="J1181" s="5" t="str">
        <f>OBV!F1181</f>
        <v>BEARISH</v>
      </c>
      <c r="K1181" s="5" t="str">
        <f>OBV!G1181</f>
        <v>NEUTRAL</v>
      </c>
      <c r="L1181" s="5" t="str">
        <f>OBV!H1181</f>
        <v>CONFIRMED BEARISH</v>
      </c>
    </row>
    <row r="1182" spans="1:12" ht="13.5" x14ac:dyDescent="0.25">
      <c r="A1182" s="3">
        <f>RSI!A1182</f>
        <v>44032</v>
      </c>
      <c r="B1182" s="2">
        <f>RSI!B1182</f>
        <v>0.63</v>
      </c>
      <c r="C1182" s="2">
        <f>RSI!I1182</f>
        <v>60.205365038997009</v>
      </c>
      <c r="D1182" s="2">
        <f>MACD!E1182</f>
        <v>-1.93386824070374E-2</v>
      </c>
      <c r="E1182" s="2">
        <f>MACD!F1182</f>
        <v>-1.3497880885195965E-2</v>
      </c>
      <c r="F1182" s="2">
        <f>'Moving Avg'!D1182</f>
        <v>0.626</v>
      </c>
      <c r="G1182" s="2">
        <f>'Moving Avg'!F1182</f>
        <v>0.60249999999999992</v>
      </c>
      <c r="H1182" s="2">
        <f>'Moving Avg'!G1182</f>
        <v>0.58399999999999996</v>
      </c>
      <c r="I1182" s="2">
        <f>'Moving Avg'!H1182</f>
        <v>0.60809999999999997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</row>
    <row r="1183" spans="1:12" ht="13.5" x14ac:dyDescent="0.25">
      <c r="A1183" s="3">
        <f>RSI!A1183</f>
        <v>44033</v>
      </c>
      <c r="B1183" s="2">
        <f>RSI!B1183</f>
        <v>0.63</v>
      </c>
      <c r="C1183" s="2">
        <f>RSI!I1183</f>
        <v>60.205365038997009</v>
      </c>
      <c r="D1183" s="2">
        <f>MACD!E1183</f>
        <v>-1.8944681268272645E-2</v>
      </c>
      <c r="E1183" s="2">
        <f>MACD!F1183</f>
        <v>-1.4587240961811302E-2</v>
      </c>
      <c r="F1183" s="2">
        <f>'Moving Avg'!D1183</f>
        <v>0.62399999999999989</v>
      </c>
      <c r="G1183" s="2">
        <f>'Moving Avg'!F1183</f>
        <v>0.60499999999999998</v>
      </c>
      <c r="H1183" s="2">
        <f>'Moving Avg'!G1183</f>
        <v>0.58579999999999988</v>
      </c>
      <c r="I1183" s="2">
        <f>'Moving Avg'!H1183</f>
        <v>0.60809999999999997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</row>
    <row r="1184" spans="1:12" ht="13.5" x14ac:dyDescent="0.25">
      <c r="A1184" s="3">
        <f>RSI!A1184</f>
        <v>44034</v>
      </c>
      <c r="B1184" s="2">
        <f>RSI!B1184</f>
        <v>0.63</v>
      </c>
      <c r="C1184" s="2">
        <f>RSI!I1184</f>
        <v>60.205365038997009</v>
      </c>
      <c r="D1184" s="2">
        <f>MACD!E1184</f>
        <v>-1.8761977455642009E-2</v>
      </c>
      <c r="E1184" s="2">
        <f>MACD!F1184</f>
        <v>-1.5422188260577445E-2</v>
      </c>
      <c r="F1184" s="2">
        <f>'Moving Avg'!D1184</f>
        <v>0.622</v>
      </c>
      <c r="G1184" s="2">
        <f>'Moving Avg'!F1184</f>
        <v>0.60699999999999998</v>
      </c>
      <c r="H1184" s="2">
        <f>'Moving Avg'!G1184</f>
        <v>0.5875999999999999</v>
      </c>
      <c r="I1184" s="2">
        <f>'Moving Avg'!H1184</f>
        <v>0.60809999999999997</v>
      </c>
      <c r="J1184" s="5" t="str">
        <f>OBV!F1184</f>
        <v>BULLISH</v>
      </c>
      <c r="K1184" s="5" t="str">
        <f>OBV!G1184</f>
        <v>NEUTRAL</v>
      </c>
      <c r="L1184" s="5" t="str">
        <f>OBV!H1184</f>
        <v>BULLISH DIVERGENCE</v>
      </c>
    </row>
    <row r="1185" spans="1:12" ht="13.5" x14ac:dyDescent="0.25">
      <c r="A1185" s="3">
        <f>RSI!A1185</f>
        <v>44035</v>
      </c>
      <c r="B1185" s="2">
        <f>RSI!B1185</f>
        <v>0.61</v>
      </c>
      <c r="C1185" s="2">
        <f>RSI!I1185</f>
        <v>50.988806165682263</v>
      </c>
      <c r="D1185" s="2">
        <f>MACD!E1185</f>
        <v>-1.4188497517476861E-2</v>
      </c>
      <c r="E1185" s="2">
        <f>MACD!F1185</f>
        <v>-1.5175450111957329E-2</v>
      </c>
      <c r="F1185" s="2">
        <f>'Moving Avg'!D1185</f>
        <v>0.622</v>
      </c>
      <c r="G1185" s="2">
        <f>'Moving Avg'!F1185</f>
        <v>0.60899999999999999</v>
      </c>
      <c r="H1185" s="2">
        <f>'Moving Avg'!G1185</f>
        <v>0.58899999999999997</v>
      </c>
      <c r="I1185" s="2">
        <f>'Moving Avg'!H1185</f>
        <v>0.6080000000000001</v>
      </c>
      <c r="J1185" s="5" t="str">
        <f>OBV!F1185</f>
        <v>BULLISH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0.61</v>
      </c>
      <c r="C1186" s="2">
        <f>RSI!I1186</f>
        <v>50.988806165682263</v>
      </c>
      <c r="D1186" s="2">
        <f>MACD!E1186</f>
        <v>-7.2527112694273921E-3</v>
      </c>
      <c r="E1186" s="2">
        <f>MACD!F1186</f>
        <v>-1.3590902343451342E-2</v>
      </c>
      <c r="F1186" s="2">
        <f>'Moving Avg'!D1186</f>
        <v>0.622</v>
      </c>
      <c r="G1186" s="2">
        <f>'Moving Avg'!F1186</f>
        <v>0.61049999999999993</v>
      </c>
      <c r="H1186" s="2">
        <f>'Moving Avg'!G1186</f>
        <v>0.59040000000000004</v>
      </c>
      <c r="I1186" s="2">
        <f>'Moving Avg'!H1186</f>
        <v>0.60790000000000011</v>
      </c>
      <c r="J1186" s="5" t="str">
        <f>OBV!F1186</f>
        <v>BULLISH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0.61</v>
      </c>
      <c r="C1187" s="2">
        <f>RSI!I1187</f>
        <v>50.988806165682263</v>
      </c>
      <c r="D1187" s="2">
        <f>MACD!E1187</f>
        <v>-1.3941583825576309E-3</v>
      </c>
      <c r="E1187" s="2">
        <f>MACD!F1187</f>
        <v>-1.11515535512726E-2</v>
      </c>
      <c r="F1187" s="2">
        <f>'Moving Avg'!D1187</f>
        <v>0.61799999999999999</v>
      </c>
      <c r="G1187" s="2">
        <f>'Moving Avg'!F1187</f>
        <v>0.61250000000000004</v>
      </c>
      <c r="H1187" s="2">
        <f>'Moving Avg'!G1187</f>
        <v>0.59179999999999988</v>
      </c>
      <c r="I1187" s="2">
        <f>'Moving Avg'!H1187</f>
        <v>0.60780000000000012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0.6</v>
      </c>
      <c r="C1188" s="2">
        <f>RSI!I1188</f>
        <v>46.539620777495131</v>
      </c>
      <c r="D1188" s="2">
        <f>MACD!E1188</f>
        <v>4.294384857953637E-3</v>
      </c>
      <c r="E1188" s="2">
        <f>MACD!F1188</f>
        <v>-8.0623658694273532E-3</v>
      </c>
      <c r="F1188" s="2">
        <f>'Moving Avg'!D1188</f>
        <v>0.61199999999999999</v>
      </c>
      <c r="G1188" s="2">
        <f>'Moving Avg'!F1188</f>
        <v>0.61399999999999999</v>
      </c>
      <c r="H1188" s="2">
        <f>'Moving Avg'!G1188</f>
        <v>0.59319999999999995</v>
      </c>
      <c r="I1188" s="2">
        <f>'Moving Avg'!H1188</f>
        <v>0.60765000000000002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0.62</v>
      </c>
      <c r="C1189" s="2">
        <f>RSI!I1189</f>
        <v>54.99742621182655</v>
      </c>
      <c r="D1189" s="2">
        <f>MACD!E1189</f>
        <v>7.6766408457278335E-3</v>
      </c>
      <c r="E1189" s="2">
        <f>MACD!F1189</f>
        <v>-4.9145645263963169E-3</v>
      </c>
      <c r="F1189" s="2">
        <f>'Moving Avg'!D1189</f>
        <v>0.6100000000000001</v>
      </c>
      <c r="G1189" s="2">
        <f>'Moving Avg'!F1189</f>
        <v>0.61599999999999988</v>
      </c>
      <c r="H1189" s="2">
        <f>'Moving Avg'!G1189</f>
        <v>0.59520000000000006</v>
      </c>
      <c r="I1189" s="2">
        <f>'Moving Avg'!H1189</f>
        <v>0.60760000000000003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0.61</v>
      </c>
      <c r="C1190" s="2">
        <f>RSI!I1190</f>
        <v>50.680073054920825</v>
      </c>
      <c r="D1190" s="2">
        <f>MACD!E1190</f>
        <v>6.5923497723802127E-3</v>
      </c>
      <c r="E1190" s="2">
        <f>MACD!F1190</f>
        <v>-2.6131816666410115E-3</v>
      </c>
      <c r="F1190" s="2">
        <f>'Moving Avg'!D1190</f>
        <v>0.61</v>
      </c>
      <c r="G1190" s="2">
        <f>'Moving Avg'!F1190</f>
        <v>0.61699999999999988</v>
      </c>
      <c r="H1190" s="2">
        <f>'Moving Avg'!G1190</f>
        <v>0.59699999999999998</v>
      </c>
      <c r="I1190" s="2">
        <f>'Moving Avg'!H1190</f>
        <v>0.60750000000000004</v>
      </c>
      <c r="J1190" s="5" t="str">
        <f>OBV!F1190</f>
        <v>BEARISH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0.6</v>
      </c>
      <c r="C1191" s="2">
        <f>RSI!I1191</f>
        <v>46.729576076233379</v>
      </c>
      <c r="D1191" s="2">
        <f>MACD!E1191</f>
        <v>6.4084482217816596E-3</v>
      </c>
      <c r="E1191" s="2">
        <f>MACD!F1191</f>
        <v>-8.0885568895647719E-4</v>
      </c>
      <c r="F1191" s="2">
        <f>'Moving Avg'!D1191</f>
        <v>0.60799999999999998</v>
      </c>
      <c r="G1191" s="2">
        <f>'Moving Avg'!F1191</f>
        <v>0.61699999999999977</v>
      </c>
      <c r="H1191" s="2">
        <f>'Moving Avg'!G1191</f>
        <v>0.59840000000000015</v>
      </c>
      <c r="I1191" s="2">
        <f>'Moving Avg'!H1191</f>
        <v>0.60734999999999995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</row>
    <row r="1192" spans="1:12" ht="13.5" x14ac:dyDescent="0.25">
      <c r="A1192" s="3">
        <f>RSI!A1192</f>
        <v>44047</v>
      </c>
      <c r="B1192" s="2">
        <f>RSI!B1192</f>
        <v>0.6</v>
      </c>
      <c r="C1192" s="2">
        <f>RSI!I1192</f>
        <v>46.729576076233371</v>
      </c>
      <c r="D1192" s="2">
        <f>MACD!E1192</f>
        <v>9.3822182522611541E-3</v>
      </c>
      <c r="E1192" s="2">
        <f>MACD!F1192</f>
        <v>1.2293590992870492E-3</v>
      </c>
      <c r="F1192" s="2">
        <f>'Moving Avg'!D1192</f>
        <v>0.60600000000000009</v>
      </c>
      <c r="G1192" s="2">
        <f>'Moving Avg'!F1192</f>
        <v>0.61749999999999983</v>
      </c>
      <c r="H1192" s="2">
        <f>'Moving Avg'!G1192</f>
        <v>0.59960000000000013</v>
      </c>
      <c r="I1192" s="2">
        <f>'Moving Avg'!H1192</f>
        <v>0.60719999999999996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0.6</v>
      </c>
      <c r="C1193" s="2">
        <f>RSI!I1193</f>
        <v>46.729576076233379</v>
      </c>
      <c r="D1193" s="2">
        <f>MACD!E1193</f>
        <v>1.1947055532525508E-2</v>
      </c>
      <c r="E1193" s="2">
        <f>MACD!F1193</f>
        <v>3.3728983859347412E-3</v>
      </c>
      <c r="F1193" s="2">
        <f>'Moving Avg'!D1193</f>
        <v>0.60600000000000009</v>
      </c>
      <c r="G1193" s="2">
        <f>'Moving Avg'!F1193</f>
        <v>0.61749999999999994</v>
      </c>
      <c r="H1193" s="2">
        <f>'Moving Avg'!G1193</f>
        <v>0.60060000000000013</v>
      </c>
      <c r="I1193" s="2">
        <f>'Moving Avg'!H1193</f>
        <v>0.60704999999999987</v>
      </c>
      <c r="J1193" s="5" t="str">
        <f>OBV!F1193</f>
        <v>BULLISH</v>
      </c>
      <c r="K1193" s="5" t="str">
        <f>OBV!G1193</f>
        <v>NEUTRAL</v>
      </c>
      <c r="L1193" s="5" t="str">
        <f>OBV!H1193</f>
        <v>NEUTRAL</v>
      </c>
    </row>
    <row r="1194" spans="1:12" ht="13.5" x14ac:dyDescent="0.25">
      <c r="A1194" s="3">
        <f>RSI!A1194</f>
        <v>44049</v>
      </c>
      <c r="B1194" s="2">
        <f>RSI!B1194</f>
        <v>0.59</v>
      </c>
      <c r="C1194" s="2">
        <f>RSI!I1194</f>
        <v>42.583738025021752</v>
      </c>
      <c r="D1194" s="2">
        <f>MACD!E1194</f>
        <v>1.4903015731792091E-2</v>
      </c>
      <c r="E1194" s="2">
        <f>MACD!F1194</f>
        <v>5.6789218551062115E-3</v>
      </c>
      <c r="F1194" s="2">
        <f>'Moving Avg'!D1194</f>
        <v>0.6</v>
      </c>
      <c r="G1194" s="2">
        <f>'Moving Avg'!F1194</f>
        <v>0.61699999999999988</v>
      </c>
      <c r="H1194" s="2">
        <f>'Moving Avg'!G1194</f>
        <v>0.60120000000000007</v>
      </c>
      <c r="I1194" s="2">
        <f>'Moving Avg'!H1194</f>
        <v>0.60685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0.57999999999999996</v>
      </c>
      <c r="C1195" s="2">
        <f>RSI!I1195</f>
        <v>38.869934030651237</v>
      </c>
      <c r="D1195" s="2">
        <f>MACD!E1195</f>
        <v>1.5168762147379389E-2</v>
      </c>
      <c r="E1195" s="2">
        <f>MACD!F1195</f>
        <v>7.5768899135608466E-3</v>
      </c>
      <c r="F1195" s="2">
        <f>'Moving Avg'!D1195</f>
        <v>0.59399999999999997</v>
      </c>
      <c r="G1195" s="2">
        <f>'Moving Avg'!F1195</f>
        <v>0.61499999999999999</v>
      </c>
      <c r="H1195" s="2">
        <f>'Moving Avg'!G1195</f>
        <v>0.60140000000000005</v>
      </c>
      <c r="I1195" s="2">
        <f>'Moving Avg'!H1195</f>
        <v>0.60665000000000002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0.59</v>
      </c>
      <c r="C1196" s="2">
        <f>RSI!I1196</f>
        <v>44.118359430338877</v>
      </c>
      <c r="D1196" s="2">
        <f>MACD!E1196</f>
        <v>1.4805244243382254E-2</v>
      </c>
      <c r="E1196" s="2">
        <f>MACD!F1196</f>
        <v>9.0225607795251291E-3</v>
      </c>
      <c r="F1196" s="2">
        <f>'Moving Avg'!D1196</f>
        <v>0.59199999999999997</v>
      </c>
      <c r="G1196" s="2">
        <f>'Moving Avg'!F1196</f>
        <v>0.61249999999999993</v>
      </c>
      <c r="H1196" s="2">
        <f>'Moving Avg'!G1196</f>
        <v>0.60160000000000002</v>
      </c>
      <c r="I1196" s="2">
        <f>'Moving Avg'!H1196</f>
        <v>0.60650000000000004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0.57999999999999996</v>
      </c>
      <c r="C1197" s="2">
        <f>RSI!I1197</f>
        <v>40.384377276296497</v>
      </c>
      <c r="D1197" s="2">
        <f>MACD!E1197</f>
        <v>1.5320377005283214E-2</v>
      </c>
      <c r="E1197" s="2">
        <f>MACD!F1197</f>
        <v>1.0282124024676747E-2</v>
      </c>
      <c r="F1197" s="2">
        <f>'Moving Avg'!D1197</f>
        <v>0.58799999999999997</v>
      </c>
      <c r="G1197" s="2">
        <f>'Moving Avg'!F1197</f>
        <v>0.60949999999999993</v>
      </c>
      <c r="H1197" s="2">
        <f>'Moving Avg'!G1197</f>
        <v>0.60139999999999993</v>
      </c>
      <c r="I1197" s="2">
        <f>'Moving Avg'!H1197</f>
        <v>0.60629999999999995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0.56999999999999995</v>
      </c>
      <c r="C1198" s="2">
        <f>RSI!I1198</f>
        <v>37.010975290057431</v>
      </c>
      <c r="D1198" s="2">
        <f>MACD!E1198</f>
        <v>1.5093539402723954E-2</v>
      </c>
      <c r="E1198" s="2">
        <f>MACD!F1198</f>
        <v>1.1244407100286189E-2</v>
      </c>
      <c r="F1198" s="2">
        <f>'Moving Avg'!D1198</f>
        <v>0.58199999999999996</v>
      </c>
      <c r="G1198" s="2">
        <f>'Moving Avg'!F1198</f>
        <v>0.60599999999999998</v>
      </c>
      <c r="H1198" s="2">
        <f>'Moving Avg'!G1198</f>
        <v>0.60079999999999989</v>
      </c>
      <c r="I1198" s="2">
        <f>'Moving Avg'!H1198</f>
        <v>0.60604999999999998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0.59</v>
      </c>
      <c r="C1199" s="2">
        <f>RSI!I1199</f>
        <v>46.615662806062012</v>
      </c>
      <c r="D1199" s="2">
        <f>MACD!E1199</f>
        <v>1.668113342461941E-2</v>
      </c>
      <c r="E1199" s="2">
        <f>MACD!F1199</f>
        <v>1.2331752365152835E-2</v>
      </c>
      <c r="F1199" s="2">
        <f>'Moving Avg'!D1199</f>
        <v>0.58199999999999996</v>
      </c>
      <c r="G1199" s="2">
        <f>'Moving Avg'!F1199</f>
        <v>0.60350000000000004</v>
      </c>
      <c r="H1199" s="2">
        <f>'Moving Avg'!G1199</f>
        <v>0.60039999999999993</v>
      </c>
      <c r="I1199" s="2">
        <f>'Moving Avg'!H1199</f>
        <v>0.60594999999999988</v>
      </c>
      <c r="J1199" s="5" t="str">
        <f>OBV!F1199</f>
        <v>BEARISH</v>
      </c>
      <c r="K1199" s="5" t="str">
        <f>OBV!G1199</f>
        <v>NEUTRAL</v>
      </c>
      <c r="L1199" s="5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0.57999999999999996</v>
      </c>
      <c r="C1200" s="2">
        <f>RSI!I1200</f>
        <v>43.078661317693104</v>
      </c>
      <c r="D1200" s="2">
        <f>MACD!E1200</f>
        <v>1.7279036052319507E-2</v>
      </c>
      <c r="E1200" s="2">
        <f>MACD!F1200</f>
        <v>1.3321209102586169E-2</v>
      </c>
      <c r="F1200" s="2">
        <f>'Moving Avg'!D1200</f>
        <v>0.58199999999999996</v>
      </c>
      <c r="G1200" s="2">
        <f>'Moving Avg'!F1200</f>
        <v>0.60199999999999998</v>
      </c>
      <c r="H1200" s="2">
        <f>'Moving Avg'!G1200</f>
        <v>0.59959999999999991</v>
      </c>
      <c r="I1200" s="2">
        <f>'Moving Avg'!H1200</f>
        <v>0.60579999999999989</v>
      </c>
      <c r="J1200" s="5" t="str">
        <f>OBV!F1200</f>
        <v>BEARISH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0.56999999999999995</v>
      </c>
      <c r="C1201" s="2">
        <f>RSI!I1201</f>
        <v>39.824504738665524</v>
      </c>
      <c r="D1201" s="2">
        <f>MACD!E1201</f>
        <v>1.7094725734394411E-2</v>
      </c>
      <c r="E1201" s="2">
        <f>MACD!F1201</f>
        <v>1.4075912428947818E-2</v>
      </c>
      <c r="F1201" s="2">
        <f>'Moving Avg'!D1201</f>
        <v>0.57799999999999996</v>
      </c>
      <c r="G1201" s="2">
        <f>'Moving Avg'!F1201</f>
        <v>0.59999999999999987</v>
      </c>
      <c r="H1201" s="2">
        <f>'Moving Avg'!G1201</f>
        <v>0.59879999999999989</v>
      </c>
      <c r="I1201" s="2">
        <f>'Moving Avg'!H1201</f>
        <v>0.60559999999999992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0.56999999999999995</v>
      </c>
      <c r="C1202" s="2">
        <f>RSI!I1202</f>
        <v>39.824504738665524</v>
      </c>
      <c r="D1202" s="2">
        <f>MACD!E1202</f>
        <v>1.7097391716254795E-2</v>
      </c>
      <c r="E1202" s="2">
        <f>MACD!F1202</f>
        <v>1.4680208286409214E-2</v>
      </c>
      <c r="F1202" s="2">
        <f>'Moving Avg'!D1202</f>
        <v>0.57599999999999985</v>
      </c>
      <c r="G1202" s="2">
        <f>'Moving Avg'!F1202</f>
        <v>0.59699999999999998</v>
      </c>
      <c r="H1202" s="2">
        <f>'Moving Avg'!G1202</f>
        <v>0.59819999999999995</v>
      </c>
      <c r="I1202" s="2">
        <f>'Moving Avg'!H1202</f>
        <v>0.60534999999999994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0.56999999999999995</v>
      </c>
      <c r="C1203" s="2">
        <f>RSI!I1203</f>
        <v>39.824504738665524</v>
      </c>
      <c r="D1203" s="2">
        <f>MACD!E1203</f>
        <v>1.724651871952132E-2</v>
      </c>
      <c r="E1203" s="2">
        <f>MACD!F1203</f>
        <v>1.5193470373031636E-2</v>
      </c>
      <c r="F1203" s="2">
        <f>'Moving Avg'!D1203</f>
        <v>0.57599999999999985</v>
      </c>
      <c r="G1203" s="2">
        <f>'Moving Avg'!F1203</f>
        <v>0.59399999999999997</v>
      </c>
      <c r="H1203" s="2">
        <f>'Moving Avg'!G1203</f>
        <v>0.59760000000000002</v>
      </c>
      <c r="I1203" s="2">
        <f>'Moving Avg'!H1203</f>
        <v>0.60514999999999985</v>
      </c>
      <c r="J1203" s="5" t="str">
        <f>OBV!F1203</f>
        <v>BULLISH</v>
      </c>
      <c r="K1203" s="5" t="str">
        <f>OBV!G1203</f>
        <v>NEUTRAL</v>
      </c>
      <c r="L1203" s="5" t="str">
        <f>OBV!H1203</f>
        <v>NEUTRAL</v>
      </c>
    </row>
    <row r="1204" spans="1:12" ht="13.5" x14ac:dyDescent="0.25">
      <c r="A1204" s="3">
        <f>RSI!A1204</f>
        <v>44067</v>
      </c>
      <c r="B1204" s="2">
        <f>RSI!B1204</f>
        <v>0.56999999999999995</v>
      </c>
      <c r="C1204" s="2">
        <f>RSI!I1204</f>
        <v>39.824504738665524</v>
      </c>
      <c r="D1204" s="2">
        <f>MACD!E1204</f>
        <v>1.5970233394792643E-2</v>
      </c>
      <c r="E1204" s="2">
        <f>MACD!F1204</f>
        <v>1.5348822977383839E-2</v>
      </c>
      <c r="F1204" s="2">
        <f>'Moving Avg'!D1204</f>
        <v>0.57199999999999984</v>
      </c>
      <c r="G1204" s="2">
        <f>'Moving Avg'!F1204</f>
        <v>0.59099999999999997</v>
      </c>
      <c r="H1204" s="2">
        <f>'Moving Avg'!G1204</f>
        <v>0.59679999999999989</v>
      </c>
      <c r="I1204" s="2">
        <f>'Moving Avg'!H1204</f>
        <v>0.60499999999999987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0.57999999999999996</v>
      </c>
      <c r="C1205" s="2">
        <f>RSI!I1205</f>
        <v>45.374706417520834</v>
      </c>
      <c r="D1205" s="2">
        <f>MACD!E1205</f>
        <v>1.2737015737016133E-2</v>
      </c>
      <c r="E1205" s="2">
        <f>MACD!F1205</f>
        <v>1.4826461529310298E-2</v>
      </c>
      <c r="F1205" s="2">
        <f>'Moving Avg'!D1205</f>
        <v>0.57199999999999995</v>
      </c>
      <c r="G1205" s="2">
        <f>'Moving Avg'!F1205</f>
        <v>0.58950000000000002</v>
      </c>
      <c r="H1205" s="2">
        <f>'Moving Avg'!G1205</f>
        <v>0.59639999999999993</v>
      </c>
      <c r="I1205" s="2">
        <f>'Moving Avg'!H1205</f>
        <v>0.60489999999999977</v>
      </c>
      <c r="J1205" s="5" t="str">
        <f>OBV!F1205</f>
        <v>BULLISH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0.56999999999999995</v>
      </c>
      <c r="C1206" s="2">
        <f>RSI!I1206</f>
        <v>41.27493045591163</v>
      </c>
      <c r="D1206" s="2">
        <f>MACD!E1206</f>
        <v>1.2337919102153982E-2</v>
      </c>
      <c r="E1206" s="2">
        <f>MACD!F1206</f>
        <v>1.4328753043879035E-2</v>
      </c>
      <c r="F1206" s="2">
        <f>'Moving Avg'!D1206</f>
        <v>0.57199999999999995</v>
      </c>
      <c r="G1206" s="2">
        <f>'Moving Avg'!F1206</f>
        <v>0.58750000000000013</v>
      </c>
      <c r="H1206" s="2">
        <f>'Moving Avg'!G1206</f>
        <v>0.5958</v>
      </c>
      <c r="I1206" s="2">
        <f>'Moving Avg'!H1206</f>
        <v>0.60474999999999968</v>
      </c>
      <c r="J1206" s="5" t="str">
        <f>OBV!F1206</f>
        <v>BULLISH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44070</v>
      </c>
      <c r="B1207" s="2">
        <f>RSI!B1207</f>
        <v>0.56000000000000005</v>
      </c>
      <c r="C1207" s="2">
        <f>RSI!I1207</f>
        <v>37.614852441578854</v>
      </c>
      <c r="D1207" s="2">
        <f>MACD!E1207</f>
        <v>1.1314832916980988E-2</v>
      </c>
      <c r="E1207" s="2">
        <f>MACD!F1207</f>
        <v>1.3725969018499427E-2</v>
      </c>
      <c r="F1207" s="2">
        <f>'Moving Avg'!D1207</f>
        <v>0.56999999999999995</v>
      </c>
      <c r="G1207" s="2">
        <f>'Moving Avg'!F1207</f>
        <v>0.58500000000000019</v>
      </c>
      <c r="H1207" s="2">
        <f>'Moving Avg'!G1207</f>
        <v>0.59519999999999995</v>
      </c>
      <c r="I1207" s="2">
        <f>'Moving Avg'!H1207</f>
        <v>0.60439999999999972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</row>
    <row r="1208" spans="1:12" ht="13.5" x14ac:dyDescent="0.25">
      <c r="A1208" s="3">
        <f>RSI!A1208</f>
        <v>44071</v>
      </c>
      <c r="B1208" s="2">
        <f>RSI!B1208</f>
        <v>0.56000000000000005</v>
      </c>
      <c r="C1208" s="2">
        <f>RSI!I1208</f>
        <v>37.614852441578854</v>
      </c>
      <c r="D1208" s="2">
        <f>MACD!E1208</f>
        <v>9.0737843910823068E-3</v>
      </c>
      <c r="E1208" s="2">
        <f>MACD!F1208</f>
        <v>1.2795532093016005E-2</v>
      </c>
      <c r="F1208" s="2">
        <f>'Moving Avg'!D1208</f>
        <v>0.56799999999999995</v>
      </c>
      <c r="G1208" s="2">
        <f>'Moving Avg'!F1208</f>
        <v>0.58300000000000007</v>
      </c>
      <c r="H1208" s="2">
        <f>'Moving Avg'!G1208</f>
        <v>0.59439999999999993</v>
      </c>
      <c r="I1208" s="2">
        <f>'Moving Avg'!H1208</f>
        <v>0.60389999999999977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44074</v>
      </c>
      <c r="B1209" s="2">
        <f>RSI!B1209</f>
        <v>0.56999999999999995</v>
      </c>
      <c r="C1209" s="2">
        <f>RSI!I1209</f>
        <v>43.43241421044425</v>
      </c>
      <c r="D1209" s="2">
        <f>MACD!E1209</f>
        <v>9.6647146412631724E-3</v>
      </c>
      <c r="E1209" s="2">
        <f>MACD!F1209</f>
        <v>1.2169368602665438E-2</v>
      </c>
      <c r="F1209" s="2">
        <f>'Moving Avg'!D1209</f>
        <v>0.56799999999999995</v>
      </c>
      <c r="G1209" s="2">
        <f>'Moving Avg'!F1209</f>
        <v>0.58050000000000013</v>
      </c>
      <c r="H1209" s="2">
        <f>'Moving Avg'!G1209</f>
        <v>0.59420000000000006</v>
      </c>
      <c r="I1209" s="2">
        <f>'Moving Avg'!H1209</f>
        <v>0.60334999999999983</v>
      </c>
      <c r="J1209" s="5" t="str">
        <f>OBV!F1209</f>
        <v>BULLISH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0.57999999999999996</v>
      </c>
      <c r="C1210" s="2">
        <f>RSI!I1210</f>
        <v>48.594811627862498</v>
      </c>
      <c r="D1210" s="2">
        <f>MACD!E1210</f>
        <v>7.9662729325300496E-3</v>
      </c>
      <c r="E1210" s="2">
        <f>MACD!F1210</f>
        <v>1.132874946863836E-2</v>
      </c>
      <c r="F1210" s="2">
        <f>'Moving Avg'!D1210</f>
        <v>0.56799999999999995</v>
      </c>
      <c r="G1210" s="2">
        <f>'Moving Avg'!F1210</f>
        <v>0.57900000000000007</v>
      </c>
      <c r="H1210" s="2">
        <f>'Moving Avg'!G1210</f>
        <v>0.59439999999999993</v>
      </c>
      <c r="I1210" s="2">
        <f>'Moving Avg'!H1210</f>
        <v>0.60299999999999987</v>
      </c>
      <c r="J1210" s="5" t="str">
        <f>OBV!F1210</f>
        <v>BULLISH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44076</v>
      </c>
      <c r="B1211" s="2">
        <f>RSI!B1211</f>
        <v>0.57999999999999996</v>
      </c>
      <c r="C1211" s="2">
        <f>RSI!I1211</f>
        <v>48.594811627862498</v>
      </c>
      <c r="D1211" s="2">
        <f>MACD!E1211</f>
        <v>5.0063397085080563E-3</v>
      </c>
      <c r="E1211" s="2">
        <f>MACD!F1211</f>
        <v>1.00642675166123E-2</v>
      </c>
      <c r="F1211" s="2">
        <f>'Moving Avg'!D1211</f>
        <v>0.57000000000000006</v>
      </c>
      <c r="G1211" s="2">
        <f>'Moving Avg'!F1211</f>
        <v>0.57800000000000007</v>
      </c>
      <c r="H1211" s="2">
        <f>'Moving Avg'!G1211</f>
        <v>0.59439999999999993</v>
      </c>
      <c r="I1211" s="2">
        <f>'Moving Avg'!H1211</f>
        <v>0.60274999999999979</v>
      </c>
      <c r="J1211" s="5" t="str">
        <f>OBV!F1211</f>
        <v>BULLISH</v>
      </c>
      <c r="K1211" s="5" t="str">
        <f>OBV!G1211</f>
        <v>NEUTRAL</v>
      </c>
      <c r="L1211" s="5" t="str">
        <f>OBV!H1211</f>
        <v>CONFIRMED BULLISH</v>
      </c>
    </row>
    <row r="1212" spans="1:12" ht="13.5" x14ac:dyDescent="0.25">
      <c r="A1212" s="3">
        <f>RSI!A1212</f>
        <v>44077</v>
      </c>
      <c r="B1212" s="2">
        <f>RSI!B1212</f>
        <v>0.57999999999999996</v>
      </c>
      <c r="C1212" s="2">
        <f>RSI!I1212</f>
        <v>48.594811627862498</v>
      </c>
      <c r="D1212" s="2">
        <f>MACD!E1212</f>
        <v>2.5162912884507671E-3</v>
      </c>
      <c r="E1212" s="2">
        <f>MACD!F1212</f>
        <v>8.5546722709799929E-3</v>
      </c>
      <c r="F1212" s="2">
        <f>'Moving Avg'!D1212</f>
        <v>0.57400000000000007</v>
      </c>
      <c r="G1212" s="2">
        <f>'Moving Avg'!F1212</f>
        <v>0.57700000000000018</v>
      </c>
      <c r="H1212" s="2">
        <f>'Moving Avg'!G1212</f>
        <v>0.59419999999999984</v>
      </c>
      <c r="I1212" s="2">
        <f>'Moving Avg'!H1212</f>
        <v>0.60249999999999981</v>
      </c>
      <c r="J1212" s="5" t="str">
        <f>OBV!F1212</f>
        <v>BULLISH</v>
      </c>
      <c r="K1212" s="5" t="str">
        <f>OBV!G1212</f>
        <v>NEUTRAL</v>
      </c>
      <c r="L1212" s="5" t="str">
        <f>OBV!H1212</f>
        <v>CONFIRMED BULLISH</v>
      </c>
    </row>
    <row r="1213" spans="1:12" ht="13.5" x14ac:dyDescent="0.25">
      <c r="A1213" s="3">
        <f>RSI!A1213</f>
        <v>44078</v>
      </c>
      <c r="B1213" s="2">
        <f>RSI!B1213</f>
        <v>0.56999999999999995</v>
      </c>
      <c r="C1213" s="2">
        <f>RSI!I1213</f>
        <v>43.622602232116904</v>
      </c>
      <c r="D1213" s="2">
        <f>MACD!E1213</f>
        <v>1.1635035942355598E-3</v>
      </c>
      <c r="E1213" s="2">
        <f>MACD!F1213</f>
        <v>7.0764385356311063E-3</v>
      </c>
      <c r="F1213" s="2">
        <f>'Moving Avg'!D1213</f>
        <v>0.57599999999999996</v>
      </c>
      <c r="G1213" s="2">
        <f>'Moving Avg'!F1213</f>
        <v>0.57550000000000012</v>
      </c>
      <c r="H1213" s="2">
        <f>'Moving Avg'!G1213</f>
        <v>0.59399999999999975</v>
      </c>
      <c r="I1213" s="2">
        <f>'Moving Avg'!H1213</f>
        <v>0.60219999999999974</v>
      </c>
      <c r="J1213" s="5" t="str">
        <f>OBV!F1213</f>
        <v>BULLISH</v>
      </c>
      <c r="K1213" s="5" t="str">
        <f>OBV!G1213</f>
        <v>NEUTRAL</v>
      </c>
      <c r="L1213" s="5" t="str">
        <f>OBV!H1213</f>
        <v>CONFIRMED BULLISH</v>
      </c>
    </row>
    <row r="1214" spans="1:12" ht="13.5" x14ac:dyDescent="0.25">
      <c r="A1214" s="3">
        <f>RSI!A1214</f>
        <v>44081</v>
      </c>
      <c r="B1214" s="2">
        <f>RSI!B1214</f>
        <v>0.56999999999999995</v>
      </c>
      <c r="C1214" s="2">
        <f>RSI!I1214</f>
        <v>43.622602232116904</v>
      </c>
      <c r="D1214" s="2">
        <f>MACD!E1214</f>
        <v>9.0367895414722454E-5</v>
      </c>
      <c r="E1214" s="2">
        <f>MACD!F1214</f>
        <v>5.6792244075878299E-3</v>
      </c>
      <c r="F1214" s="2">
        <f>'Moving Avg'!D1214</f>
        <v>0.57599999999999985</v>
      </c>
      <c r="G1214" s="2">
        <f>'Moving Avg'!F1214</f>
        <v>0.57450000000000012</v>
      </c>
      <c r="H1214" s="2">
        <f>'Moving Avg'!G1214</f>
        <v>0.59359999999999979</v>
      </c>
      <c r="I1214" s="2">
        <f>'Moving Avg'!H1214</f>
        <v>0.60194999999999965</v>
      </c>
      <c r="J1214" s="5" t="str">
        <f>OBV!F1214</f>
        <v>BEARISH</v>
      </c>
      <c r="K1214" s="5" t="str">
        <f>OBV!G1214</f>
        <v>NEUTRAL</v>
      </c>
      <c r="L1214" s="5" t="str">
        <f>OBV!H1214</f>
        <v>NEUTRAL</v>
      </c>
    </row>
    <row r="1215" spans="1:12" ht="13.5" x14ac:dyDescent="0.25">
      <c r="A1215" s="3">
        <f>RSI!A1215</f>
        <v>44082</v>
      </c>
      <c r="B1215" s="2">
        <f>RSI!B1215</f>
        <v>0.56999999999999995</v>
      </c>
      <c r="C1215" s="2">
        <f>RSI!I1215</f>
        <v>43.622602232116911</v>
      </c>
      <c r="D1215" s="2">
        <f>MACD!E1215</f>
        <v>7.8702376790085182E-4</v>
      </c>
      <c r="E1215" s="2">
        <f>MACD!F1215</f>
        <v>4.7007842796504343E-3</v>
      </c>
      <c r="F1215" s="2">
        <f>'Moving Avg'!D1215</f>
        <v>0.57399999999999995</v>
      </c>
      <c r="G1215" s="2">
        <f>'Moving Avg'!F1215</f>
        <v>0.57400000000000007</v>
      </c>
      <c r="H1215" s="2">
        <f>'Moving Avg'!G1215</f>
        <v>0.59359999999999968</v>
      </c>
      <c r="I1215" s="2">
        <f>'Moving Avg'!H1215</f>
        <v>0.60169999999999968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0.6</v>
      </c>
      <c r="C1216" s="2">
        <f>RSI!I1216</f>
        <v>59.246768794977356</v>
      </c>
      <c r="D1216" s="2">
        <f>MACD!E1216</f>
        <v>-2.3228558051416881E-3</v>
      </c>
      <c r="E1216" s="2">
        <f>MACD!F1216</f>
        <v>3.29605626269201E-3</v>
      </c>
      <c r="F1216" s="2">
        <f>'Moving Avg'!D1216</f>
        <v>0.57799999999999996</v>
      </c>
      <c r="G1216" s="2">
        <f>'Moving Avg'!F1216</f>
        <v>0.57450000000000012</v>
      </c>
      <c r="H1216" s="2">
        <f>'Moving Avg'!G1216</f>
        <v>0.59399999999999975</v>
      </c>
      <c r="I1216" s="2">
        <f>'Moving Avg'!H1216</f>
        <v>0.60154999999999959</v>
      </c>
      <c r="J1216" s="5" t="str">
        <f>OBV!F1216</f>
        <v>BULLISH</v>
      </c>
      <c r="K1216" s="5" t="str">
        <f>OBV!G1216</f>
        <v>NEUTRAL</v>
      </c>
      <c r="L1216" s="5" t="str">
        <f>OBV!H1216</f>
        <v>CONFIRMED BULLISH</v>
      </c>
    </row>
    <row r="1217" spans="1:12" ht="13.5" x14ac:dyDescent="0.25">
      <c r="A1217" s="3">
        <f>RSI!A1217</f>
        <v>44084</v>
      </c>
      <c r="B1217" s="2">
        <f>RSI!B1217</f>
        <v>0.61</v>
      </c>
      <c r="C1217" s="2">
        <f>RSI!I1217</f>
        <v>62.934236404412445</v>
      </c>
      <c r="D1217" s="2">
        <f>MACD!E1217</f>
        <v>-7.353982470002518E-3</v>
      </c>
      <c r="E1217" s="2">
        <f>MACD!F1217</f>
        <v>1.1660485161531045E-3</v>
      </c>
      <c r="F1217" s="2">
        <f>'Moving Avg'!D1217</f>
        <v>0.58399999999999996</v>
      </c>
      <c r="G1217" s="2">
        <f>'Moving Avg'!F1217</f>
        <v>0.57600000000000007</v>
      </c>
      <c r="H1217" s="2">
        <f>'Moving Avg'!G1217</f>
        <v>0.59479999999999977</v>
      </c>
      <c r="I1217" s="2">
        <f>'Moving Avg'!H1217</f>
        <v>0.60129999999999961</v>
      </c>
      <c r="J1217" s="5" t="str">
        <f>OBV!F1217</f>
        <v>BULLISH</v>
      </c>
      <c r="K1217" s="5" t="str">
        <f>OBV!G1217</f>
        <v>STRONG</v>
      </c>
      <c r="L1217" s="5" t="str">
        <f>OBV!H1217</f>
        <v>CONFIRMED BULLISH</v>
      </c>
    </row>
    <row r="1218" spans="1:12" ht="13.5" x14ac:dyDescent="0.25">
      <c r="A1218" s="3">
        <f>RSI!A1218</f>
        <v>44085</v>
      </c>
      <c r="B1218" s="2">
        <f>RSI!B1218</f>
        <v>0.64</v>
      </c>
      <c r="C1218" s="2">
        <f>RSI!I1218</f>
        <v>71.318635055334397</v>
      </c>
      <c r="D1218" s="2">
        <f>MACD!E1218</f>
        <v>-1.4003965099508853E-2</v>
      </c>
      <c r="E1218" s="2">
        <f>MACD!F1218</f>
        <v>-1.8679542069792868E-3</v>
      </c>
      <c r="F1218" s="2">
        <f>'Moving Avg'!D1218</f>
        <v>0.59799999999999998</v>
      </c>
      <c r="G1218" s="2">
        <f>'Moving Avg'!F1218</f>
        <v>0.57950000000000013</v>
      </c>
      <c r="H1218" s="2">
        <f>'Moving Avg'!G1218</f>
        <v>0.59619999999999973</v>
      </c>
      <c r="I1218" s="2">
        <f>'Moving Avg'!H1218</f>
        <v>0.60129999999999961</v>
      </c>
      <c r="J1218" s="5" t="str">
        <f>OBV!F1218</f>
        <v>BULLISH</v>
      </c>
      <c r="K1218" s="5" t="str">
        <f>OBV!G1218</f>
        <v>STRONG</v>
      </c>
      <c r="L1218" s="5" t="str">
        <f>OBV!H1218</f>
        <v>CONFIRMED BULLISH</v>
      </c>
    </row>
    <row r="1219" spans="1:12" ht="13.5" x14ac:dyDescent="0.25">
      <c r="A1219" s="3">
        <f>RSI!A1219</f>
        <v>44088</v>
      </c>
      <c r="B1219" s="2">
        <f>RSI!B1219</f>
        <v>0.63</v>
      </c>
      <c r="C1219" s="2">
        <f>RSI!I1219</f>
        <v>65.962408922002595</v>
      </c>
      <c r="D1219" s="2">
        <f>MACD!E1219</f>
        <v>-1.768695473687687E-2</v>
      </c>
      <c r="E1219" s="2">
        <f>MACD!F1219</f>
        <v>-5.0317543129588032E-3</v>
      </c>
      <c r="F1219" s="2">
        <f>'Moving Avg'!D1219</f>
        <v>0.61</v>
      </c>
      <c r="G1219" s="2">
        <f>'Moving Avg'!F1219</f>
        <v>0.58150000000000013</v>
      </c>
      <c r="H1219" s="2">
        <f>'Moving Avg'!G1219</f>
        <v>0.59719999999999973</v>
      </c>
      <c r="I1219" s="2">
        <f>'Moving Avg'!H1219</f>
        <v>0.60124999999999962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0.63</v>
      </c>
      <c r="C1220" s="2">
        <f>RSI!I1220</f>
        <v>65.962408922002595</v>
      </c>
      <c r="D1220" s="2">
        <f>MACD!E1220</f>
        <v>-1.9516226336103948E-2</v>
      </c>
      <c r="E1220" s="2">
        <f>MACD!F1220</f>
        <v>-7.9286487175878329E-3</v>
      </c>
      <c r="F1220" s="2">
        <f>'Moving Avg'!D1220</f>
        <v>0.622</v>
      </c>
      <c r="G1220" s="2">
        <f>'Moving Avg'!F1220</f>
        <v>0.58400000000000007</v>
      </c>
      <c r="H1220" s="2">
        <f>'Moving Avg'!G1220</f>
        <v>0.59799999999999975</v>
      </c>
      <c r="I1220" s="2">
        <f>'Moving Avg'!H1220</f>
        <v>0.60114999999999952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0.62</v>
      </c>
      <c r="C1221" s="2">
        <f>RSI!I1221</f>
        <v>60.677327388885615</v>
      </c>
      <c r="D1221" s="2">
        <f>MACD!E1221</f>
        <v>-2.055606902682483E-2</v>
      </c>
      <c r="E1221" s="2">
        <f>MACD!F1221</f>
        <v>-1.0454132779435233E-2</v>
      </c>
      <c r="F1221" s="2">
        <f>'Moving Avg'!D1221</f>
        <v>0.626</v>
      </c>
      <c r="G1221" s="2">
        <f>'Moving Avg'!F1221</f>
        <v>0.58650000000000002</v>
      </c>
      <c r="H1221" s="2">
        <f>'Moving Avg'!G1221</f>
        <v>0.59839999999999971</v>
      </c>
      <c r="I1221" s="2">
        <f>'Moving Avg'!H1221</f>
        <v>0.60099999999999953</v>
      </c>
      <c r="J1221" s="5" t="str">
        <f>OBV!F1221</f>
        <v>BULLISH</v>
      </c>
      <c r="K1221" s="5" t="str">
        <f>OBV!G1221</f>
        <v>NEUTRAL</v>
      </c>
      <c r="L1221" s="5" t="str">
        <f>OBV!H1221</f>
        <v>CONFIRMED BULLISH</v>
      </c>
    </row>
    <row r="1222" spans="1:12" ht="13.5" x14ac:dyDescent="0.25">
      <c r="A1222" s="3">
        <f>RSI!A1222</f>
        <v>44091</v>
      </c>
      <c r="B1222" s="2">
        <f>RSI!B1222</f>
        <v>0.62</v>
      </c>
      <c r="C1222" s="2">
        <f>RSI!I1222</f>
        <v>60.677327388885615</v>
      </c>
      <c r="D1222" s="2">
        <f>MACD!E1222</f>
        <v>-2.1592343852582574E-2</v>
      </c>
      <c r="E1222" s="2">
        <f>MACD!F1222</f>
        <v>-1.2681774994064702E-2</v>
      </c>
      <c r="F1222" s="2">
        <f>'Moving Avg'!D1222</f>
        <v>0.628</v>
      </c>
      <c r="G1222" s="2">
        <f>'Moving Avg'!F1222</f>
        <v>0.58900000000000008</v>
      </c>
      <c r="H1222" s="2">
        <f>'Moving Avg'!G1222</f>
        <v>0.59899999999999975</v>
      </c>
      <c r="I1222" s="2">
        <f>'Moving Avg'!H1222</f>
        <v>0.60084999999999955</v>
      </c>
      <c r="J1222" s="5" t="str">
        <f>OBV!F1222</f>
        <v>BEARISH</v>
      </c>
      <c r="K1222" s="5" t="str">
        <f>OBV!G1222</f>
        <v>NEUTRAL</v>
      </c>
      <c r="L1222" s="5" t="str">
        <f>OBV!H1222</f>
        <v>BEARISH DIVERGENCE</v>
      </c>
    </row>
    <row r="1223" spans="1:12" ht="13.5" x14ac:dyDescent="0.25">
      <c r="A1223" s="3">
        <f>RSI!A1223</f>
        <v>44092</v>
      </c>
      <c r="B1223" s="2">
        <f>RSI!B1223</f>
        <v>0.62</v>
      </c>
      <c r="C1223" s="2">
        <f>RSI!I1223</f>
        <v>60.677327388885615</v>
      </c>
      <c r="D1223" s="2">
        <f>MACD!E1223</f>
        <v>-2.4152475481280633E-2</v>
      </c>
      <c r="E1223" s="2">
        <f>MACD!F1223</f>
        <v>-1.4975915091507889E-2</v>
      </c>
      <c r="F1223" s="2">
        <f>'Moving Avg'!D1223</f>
        <v>0.624</v>
      </c>
      <c r="G1223" s="2">
        <f>'Moving Avg'!F1223</f>
        <v>0.59150000000000003</v>
      </c>
      <c r="H1223" s="2">
        <f>'Moving Avg'!G1223</f>
        <v>0.59939999999999982</v>
      </c>
      <c r="I1223" s="2">
        <f>'Moving Avg'!H1223</f>
        <v>0.60074999999999956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0.62</v>
      </c>
      <c r="C1224" s="2">
        <f>RSI!I1224</f>
        <v>60.677327388885608</v>
      </c>
      <c r="D1224" s="2">
        <f>MACD!E1224</f>
        <v>-2.6452835298850008E-2</v>
      </c>
      <c r="E1224" s="2">
        <f>MACD!F1224</f>
        <v>-1.7271299132976314E-2</v>
      </c>
      <c r="F1224" s="2">
        <f>'Moving Avg'!D1224</f>
        <v>0.62200000000000011</v>
      </c>
      <c r="G1224" s="2">
        <f>'Moving Avg'!F1224</f>
        <v>0.59399999999999997</v>
      </c>
      <c r="H1224" s="2">
        <f>'Moving Avg'!G1224</f>
        <v>0.59979999999999989</v>
      </c>
      <c r="I1224" s="2">
        <f>'Moving Avg'!H1224</f>
        <v>0.60069999999999957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0.63</v>
      </c>
      <c r="C1225" s="2">
        <f>RSI!I1225</f>
        <v>64.502823203349948</v>
      </c>
      <c r="D1225" s="2">
        <f>MACD!E1225</f>
        <v>-2.9264196007215193E-2</v>
      </c>
      <c r="E1225" s="2">
        <f>MACD!F1225</f>
        <v>-1.966987850782409E-2</v>
      </c>
      <c r="F1225" s="2">
        <f>'Moving Avg'!D1225</f>
        <v>0.622</v>
      </c>
      <c r="G1225" s="2">
        <f>'Moving Avg'!F1225</f>
        <v>0.59650000000000003</v>
      </c>
      <c r="H1225" s="2">
        <f>'Moving Avg'!G1225</f>
        <v>0.59999999999999987</v>
      </c>
      <c r="I1225" s="2">
        <f>'Moving Avg'!H1225</f>
        <v>0.60074999999999945</v>
      </c>
      <c r="J1225" s="5" t="str">
        <f>OBV!F1225</f>
        <v>BULLISH</v>
      </c>
      <c r="K1225" s="5" t="str">
        <f>OBV!G1225</f>
        <v>NEUTRAL</v>
      </c>
      <c r="L1225" s="5" t="str">
        <f>OBV!H1225</f>
        <v>NEUTRAL</v>
      </c>
    </row>
    <row r="1226" spans="1:12" ht="13.5" x14ac:dyDescent="0.25">
      <c r="A1226" s="3">
        <f>RSI!A1226</f>
        <v>44097</v>
      </c>
      <c r="B1226" s="2">
        <f>RSI!B1226</f>
        <v>0.63</v>
      </c>
      <c r="C1226" s="2">
        <f>RSI!I1226</f>
        <v>64.502823203349948</v>
      </c>
      <c r="D1226" s="2">
        <f>MACD!E1226</f>
        <v>-2.7201709998017298E-2</v>
      </c>
      <c r="E1226" s="2">
        <f>MACD!F1226</f>
        <v>-2.1176244805862734E-2</v>
      </c>
      <c r="F1226" s="2">
        <f>'Moving Avg'!D1226</f>
        <v>0.62399999999999989</v>
      </c>
      <c r="G1226" s="2">
        <f>'Moving Avg'!F1226</f>
        <v>0.59949999999999992</v>
      </c>
      <c r="H1226" s="2">
        <f>'Moving Avg'!G1226</f>
        <v>0.59979999999999978</v>
      </c>
      <c r="I1226" s="2">
        <f>'Moving Avg'!H1226</f>
        <v>0.60079999999999945</v>
      </c>
      <c r="J1226" s="5" t="str">
        <f>OBV!F1226</f>
        <v>BULLISH</v>
      </c>
      <c r="K1226" s="5" t="str">
        <f>OBV!G1226</f>
        <v>NEUTRAL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0.64</v>
      </c>
      <c r="C1227" s="2">
        <f>RSI!I1227</f>
        <v>68.101808939304959</v>
      </c>
      <c r="D1227" s="2">
        <f>MACD!E1227</f>
        <v>-2.4819970703084504E-2</v>
      </c>
      <c r="E1227" s="2">
        <f>MACD!F1227</f>
        <v>-2.1904989985307093E-2</v>
      </c>
      <c r="F1227" s="2">
        <f>'Moving Avg'!D1227</f>
        <v>0.628</v>
      </c>
      <c r="G1227" s="2">
        <f>'Moving Avg'!F1227</f>
        <v>0.60349999999999993</v>
      </c>
      <c r="H1227" s="2">
        <f>'Moving Avg'!G1227</f>
        <v>0.59979999999999989</v>
      </c>
      <c r="I1227" s="2">
        <f>'Moving Avg'!H1227</f>
        <v>0.60089999999999943</v>
      </c>
      <c r="J1227" s="5" t="str">
        <f>OBV!F1227</f>
        <v>BULLISH</v>
      </c>
      <c r="K1227" s="5" t="str">
        <f>OBV!G1227</f>
        <v>NEUTRAL</v>
      </c>
      <c r="L1227" s="5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0.63</v>
      </c>
      <c r="C1228" s="2">
        <f>RSI!I1228</f>
        <v>61.397950019755328</v>
      </c>
      <c r="D1228" s="2">
        <f>MACD!E1228</f>
        <v>-1.7656841959725722E-2</v>
      </c>
      <c r="E1228" s="2">
        <f>MACD!F1228</f>
        <v>-2.1055360380190818E-2</v>
      </c>
      <c r="F1228" s="2">
        <f>'Moving Avg'!D1228</f>
        <v>0.63</v>
      </c>
      <c r="G1228" s="2">
        <f>'Moving Avg'!F1228</f>
        <v>0.60699999999999998</v>
      </c>
      <c r="H1228" s="2">
        <f>'Moving Avg'!G1228</f>
        <v>0.59959999999999991</v>
      </c>
      <c r="I1228" s="2">
        <f>'Moving Avg'!H1228</f>
        <v>0.60089999999999932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0.62</v>
      </c>
      <c r="C1229" s="2">
        <f>RSI!I1229</f>
        <v>55.51296544181578</v>
      </c>
      <c r="D1229" s="2">
        <f>MACD!E1229</f>
        <v>-1.2527247166954969E-2</v>
      </c>
      <c r="E1229" s="2">
        <f>MACD!F1229</f>
        <v>-1.934973773754365E-2</v>
      </c>
      <c r="F1229" s="2">
        <f>'Moving Avg'!D1229</f>
        <v>0.63</v>
      </c>
      <c r="G1229" s="2">
        <f>'Moving Avg'!F1229</f>
        <v>0.60949999999999993</v>
      </c>
      <c r="H1229" s="2">
        <f>'Moving Avg'!G1229</f>
        <v>0.59919999999999995</v>
      </c>
      <c r="I1229" s="2">
        <f>'Moving Avg'!H1229</f>
        <v>0.60089999999999932</v>
      </c>
      <c r="J1229" s="5" t="str">
        <f>OBV!F1229</f>
        <v>BULLISH</v>
      </c>
      <c r="K1229" s="5" t="str">
        <f>OBV!G1229</f>
        <v>NEUTRAL</v>
      </c>
      <c r="L1229" s="5" t="str">
        <f>OBV!H1229</f>
        <v>NEUTRAL</v>
      </c>
    </row>
    <row r="1230" spans="1:12" ht="13.5" x14ac:dyDescent="0.25">
      <c r="A1230" s="3">
        <f>RSI!A1230</f>
        <v>44103</v>
      </c>
      <c r="B1230" s="2">
        <f>RSI!B1230</f>
        <v>0.61</v>
      </c>
      <c r="C1230" s="2">
        <f>RSI!I1230</f>
        <v>50.318901485916072</v>
      </c>
      <c r="D1230" s="2">
        <f>MACD!E1230</f>
        <v>-7.5108723615995299E-3</v>
      </c>
      <c r="E1230" s="2">
        <f>MACD!F1230</f>
        <v>-1.6981964662354826E-2</v>
      </c>
      <c r="F1230" s="2">
        <f>'Moving Avg'!D1230</f>
        <v>0.626</v>
      </c>
      <c r="G1230" s="2">
        <f>'Moving Avg'!F1230</f>
        <v>0.61099999999999999</v>
      </c>
      <c r="H1230" s="2">
        <f>'Moving Avg'!G1230</f>
        <v>0.59919999999999995</v>
      </c>
      <c r="I1230" s="2">
        <f>'Moving Avg'!H1230</f>
        <v>0.60089999999999921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</row>
    <row r="1231" spans="1:12" ht="13.5" x14ac:dyDescent="0.25">
      <c r="A1231" s="3">
        <f>RSI!A1231</f>
        <v>44104</v>
      </c>
      <c r="B1231" s="2">
        <f>RSI!B1231</f>
        <v>0.61</v>
      </c>
      <c r="C1231" s="2">
        <f>RSI!I1231</f>
        <v>50.318901485916072</v>
      </c>
      <c r="D1231" s="2">
        <f>MACD!E1231</f>
        <v>-4.8056115042799386E-3</v>
      </c>
      <c r="E1231" s="2">
        <f>MACD!F1231</f>
        <v>-1.4546694030739849E-2</v>
      </c>
      <c r="F1231" s="2">
        <f>'Moving Avg'!D1231</f>
        <v>0.622</v>
      </c>
      <c r="G1231" s="2">
        <f>'Moving Avg'!F1231</f>
        <v>0.61250000000000004</v>
      </c>
      <c r="H1231" s="2">
        <f>'Moving Avg'!G1231</f>
        <v>0.59919999999999995</v>
      </c>
      <c r="I1231" s="2">
        <f>'Moving Avg'!H1231</f>
        <v>0.60084999999999922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0.59</v>
      </c>
      <c r="C1232" s="2">
        <f>RSI!I1232</f>
        <v>41.345782213517808</v>
      </c>
      <c r="D1232" s="2">
        <f>MACD!E1232</f>
        <v>-1.0358987356759997E-3</v>
      </c>
      <c r="E1232" s="2">
        <f>MACD!F1232</f>
        <v>-1.1844534971727079E-2</v>
      </c>
      <c r="F1232" s="2">
        <f>'Moving Avg'!D1232</f>
        <v>0.61199999999999988</v>
      </c>
      <c r="G1232" s="2">
        <f>'Moving Avg'!F1232</f>
        <v>0.61299999999999999</v>
      </c>
      <c r="H1232" s="2">
        <f>'Moving Avg'!G1232</f>
        <v>0.59839999999999993</v>
      </c>
      <c r="I1232" s="2">
        <f>'Moving Avg'!H1232</f>
        <v>0.60064999999999924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0.59</v>
      </c>
      <c r="C1233" s="2">
        <f>RSI!I1233</f>
        <v>41.345782213517808</v>
      </c>
      <c r="D1233" s="2">
        <f>MACD!E1233</f>
        <v>2.2712653848619979E-3</v>
      </c>
      <c r="E1233" s="2">
        <f>MACD!F1233</f>
        <v>-9.0213749004092649E-3</v>
      </c>
      <c r="F1233" s="2">
        <f>'Moving Avg'!D1233</f>
        <v>0.60399999999999987</v>
      </c>
      <c r="G1233" s="2">
        <f>'Moving Avg'!F1233</f>
        <v>0.61399999999999999</v>
      </c>
      <c r="H1233" s="2">
        <f>'Moving Avg'!G1233</f>
        <v>0.59760000000000002</v>
      </c>
      <c r="I1233" s="2">
        <f>'Moving Avg'!H1233</f>
        <v>0.60044999999999926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0.6</v>
      </c>
      <c r="C1234" s="2">
        <f>RSI!I1234</f>
        <v>46.842646458974222</v>
      </c>
      <c r="D1234" s="2">
        <f>MACD!E1234</f>
        <v>4.4376046202138086E-3</v>
      </c>
      <c r="E1234" s="2">
        <f>MACD!F1234</f>
        <v>-6.3295789962846509E-3</v>
      </c>
      <c r="F1234" s="2">
        <f>'Moving Avg'!D1234</f>
        <v>0.6</v>
      </c>
      <c r="G1234" s="2">
        <f>'Moving Avg'!F1234</f>
        <v>0.61549999999999994</v>
      </c>
      <c r="H1234" s="2">
        <f>'Moving Avg'!G1234</f>
        <v>0.59700000000000009</v>
      </c>
      <c r="I1234" s="2">
        <f>'Moving Avg'!H1234</f>
        <v>0.60034999999999916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0.61</v>
      </c>
      <c r="C1235" s="2">
        <f>RSI!I1235</f>
        <v>51.715753039001775</v>
      </c>
      <c r="D1235" s="2">
        <f>MACD!E1235</f>
        <v>7.1099489827234352E-3</v>
      </c>
      <c r="E1235" s="2">
        <f>MACD!F1235</f>
        <v>-3.6416734004830337E-3</v>
      </c>
      <c r="F1235" s="2">
        <f>'Moving Avg'!D1235</f>
        <v>0.6</v>
      </c>
      <c r="G1235" s="2">
        <f>'Moving Avg'!F1235</f>
        <v>0.61749999999999983</v>
      </c>
      <c r="H1235" s="2">
        <f>'Moving Avg'!G1235</f>
        <v>0.59700000000000009</v>
      </c>
      <c r="I1235" s="2">
        <f>'Moving Avg'!H1235</f>
        <v>0.60034999999999916</v>
      </c>
      <c r="J1235" s="5" t="str">
        <f>OBV!F1235</f>
        <v>BEARISH</v>
      </c>
      <c r="K1235" s="5" t="str">
        <f>OBV!G1235</f>
        <v>NEUTRAL</v>
      </c>
      <c r="L1235" s="5" t="str">
        <f>OBV!H1235</f>
        <v>NEUTRAL</v>
      </c>
    </row>
    <row r="1236" spans="1:12" ht="13.5" x14ac:dyDescent="0.25">
      <c r="A1236" s="3">
        <f>RSI!A1236</f>
        <v>44111</v>
      </c>
      <c r="B1236" s="2">
        <f>RSI!B1236</f>
        <v>0.6</v>
      </c>
      <c r="C1236" s="2">
        <f>RSI!I1236</f>
        <v>47.068877082895646</v>
      </c>
      <c r="D1236" s="2">
        <f>MACD!E1236</f>
        <v>1.0091301984886614E-2</v>
      </c>
      <c r="E1236" s="2">
        <f>MACD!F1236</f>
        <v>-8.9507832340910429E-4</v>
      </c>
      <c r="F1236" s="2">
        <f>'Moving Avg'!D1236</f>
        <v>0.59799999999999998</v>
      </c>
      <c r="G1236" s="2">
        <f>'Moving Avg'!F1236</f>
        <v>0.61749999999999983</v>
      </c>
      <c r="H1236" s="2">
        <f>'Moving Avg'!G1236</f>
        <v>0.59680000000000011</v>
      </c>
      <c r="I1236" s="2">
        <f>'Moving Avg'!H1236</f>
        <v>0.60019999999999918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0.59</v>
      </c>
      <c r="C1237" s="2">
        <f>RSI!I1237</f>
        <v>42.916060423062774</v>
      </c>
      <c r="D1237" s="2">
        <f>MACD!E1237</f>
        <v>1.4933201892736503E-2</v>
      </c>
      <c r="E1237" s="2">
        <f>MACD!F1237</f>
        <v>2.2705777198200171E-3</v>
      </c>
      <c r="F1237" s="2">
        <f>'Moving Avg'!D1237</f>
        <v>0.59799999999999998</v>
      </c>
      <c r="G1237" s="2">
        <f>'Moving Avg'!F1237</f>
        <v>0.61649999999999983</v>
      </c>
      <c r="H1237" s="2">
        <f>'Moving Avg'!G1237</f>
        <v>0.59640000000000015</v>
      </c>
      <c r="I1237" s="2">
        <f>'Moving Avg'!H1237</f>
        <v>0.5999999999999992</v>
      </c>
      <c r="J1237" s="5" t="str">
        <f>OBV!F1237</f>
        <v>BEARISH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0.6</v>
      </c>
      <c r="C1238" s="2">
        <f>RSI!I1238</f>
        <v>47.869277359036253</v>
      </c>
      <c r="D1238" s="2">
        <f>MACD!E1238</f>
        <v>1.6847132568200252E-2</v>
      </c>
      <c r="E1238" s="2">
        <f>MACD!F1238</f>
        <v>5.185888689496064E-3</v>
      </c>
      <c r="F1238" s="2">
        <f>'Moving Avg'!D1238</f>
        <v>0.6</v>
      </c>
      <c r="G1238" s="2">
        <f>'Moving Avg'!F1238</f>
        <v>0.61449999999999982</v>
      </c>
      <c r="H1238" s="2">
        <f>'Moving Avg'!G1238</f>
        <v>0.59640000000000015</v>
      </c>
      <c r="I1238" s="2">
        <f>'Moving Avg'!H1238</f>
        <v>0.59989999999999921</v>
      </c>
      <c r="J1238" s="5" t="str">
        <f>OBV!F1238</f>
        <v>BEARISH</v>
      </c>
      <c r="K1238" s="5" t="str">
        <f>OBV!G1238</f>
        <v>NEUTRAL</v>
      </c>
      <c r="L1238" s="5" t="str">
        <f>OBV!H1238</f>
        <v>BEARISH DIVERGENCE</v>
      </c>
    </row>
    <row r="1239" spans="1:12" ht="13.5" x14ac:dyDescent="0.25">
      <c r="A1239" s="3">
        <f>RSI!A1239</f>
        <v>44116</v>
      </c>
      <c r="B1239" s="2">
        <f>RSI!B1239</f>
        <v>0.57999999999999996</v>
      </c>
      <c r="C1239" s="2">
        <f>RSI!I1239</f>
        <v>40.331658526425329</v>
      </c>
      <c r="D1239" s="2">
        <f>MACD!E1239</f>
        <v>1.8439561073840482E-2</v>
      </c>
      <c r="E1239" s="2">
        <f>MACD!F1239</f>
        <v>7.8366231663649488E-3</v>
      </c>
      <c r="F1239" s="2">
        <f>'Moving Avg'!D1239</f>
        <v>0.59599999999999997</v>
      </c>
      <c r="G1239" s="2">
        <f>'Moving Avg'!F1239</f>
        <v>0.61199999999999988</v>
      </c>
      <c r="H1239" s="2">
        <f>'Moving Avg'!G1239</f>
        <v>0.59560000000000013</v>
      </c>
      <c r="I1239" s="2">
        <f>'Moving Avg'!H1239</f>
        <v>0.59974999999999912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0.59</v>
      </c>
      <c r="C1240" s="2">
        <f>RSI!I1240</f>
        <v>44.995365659844772</v>
      </c>
      <c r="D1240" s="2">
        <f>MACD!E1240</f>
        <v>1.7653690973429392E-2</v>
      </c>
      <c r="E1240" s="2">
        <f>MACD!F1240</f>
        <v>9.8000367277778378E-3</v>
      </c>
      <c r="F1240" s="2">
        <f>'Moving Avg'!D1240</f>
        <v>0.59199999999999997</v>
      </c>
      <c r="G1240" s="2">
        <f>'Moving Avg'!F1240</f>
        <v>0.61</v>
      </c>
      <c r="H1240" s="2">
        <f>'Moving Avg'!G1240</f>
        <v>0.59520000000000006</v>
      </c>
      <c r="I1240" s="2">
        <f>'Moving Avg'!H1240</f>
        <v>0.59954999999999914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0.6</v>
      </c>
      <c r="C1241" s="2">
        <f>RSI!I1241</f>
        <v>49.265806847296098</v>
      </c>
      <c r="D1241" s="2">
        <f>MACD!E1241</f>
        <v>1.6323978604464218E-2</v>
      </c>
      <c r="E1241" s="2">
        <f>MACD!F1241</f>
        <v>1.1104825103115116E-2</v>
      </c>
      <c r="F1241" s="2">
        <f>'Moving Avg'!D1241</f>
        <v>0.59199999999999997</v>
      </c>
      <c r="G1241" s="2">
        <f>'Moving Avg'!F1241</f>
        <v>0.60899999999999987</v>
      </c>
      <c r="H1241" s="2">
        <f>'Moving Avg'!G1241</f>
        <v>0.59520000000000006</v>
      </c>
      <c r="I1241" s="2">
        <f>'Moving Avg'!H1241</f>
        <v>0.59934999999999905</v>
      </c>
      <c r="J1241" s="5" t="str">
        <f>OBV!F1241</f>
        <v>BEARISH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0.59</v>
      </c>
      <c r="C1242" s="2">
        <f>RSI!I1242</f>
        <v>45.464519079673693</v>
      </c>
      <c r="D1242" s="2">
        <f>MACD!E1242</f>
        <v>1.2873930695964764E-2</v>
      </c>
      <c r="E1242" s="2">
        <f>MACD!F1242</f>
        <v>1.1458646221685046E-2</v>
      </c>
      <c r="F1242" s="2">
        <f>'Moving Avg'!D1242</f>
        <v>0.59199999999999997</v>
      </c>
      <c r="G1242" s="2">
        <f>'Moving Avg'!F1242</f>
        <v>0.60749999999999993</v>
      </c>
      <c r="H1242" s="2">
        <f>'Moving Avg'!G1242</f>
        <v>0.5950000000000002</v>
      </c>
      <c r="I1242" s="2">
        <f>'Moving Avg'!H1242</f>
        <v>0.59904999999999919</v>
      </c>
      <c r="J1242" s="5" t="str">
        <f>OBV!F1242</f>
        <v>BEARISH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0.59</v>
      </c>
      <c r="C1243" s="2">
        <f>RSI!I1243</f>
        <v>45.464519079673693</v>
      </c>
      <c r="D1243" s="2">
        <f>MACD!E1243</f>
        <v>1.0024190246901599E-2</v>
      </c>
      <c r="E1243" s="2">
        <f>MACD!F1243</f>
        <v>1.1171755026728358E-2</v>
      </c>
      <c r="F1243" s="2">
        <f>'Moving Avg'!D1243</f>
        <v>0.59</v>
      </c>
      <c r="G1243" s="2">
        <f>'Moving Avg'!F1243</f>
        <v>0.60599999999999998</v>
      </c>
      <c r="H1243" s="2">
        <f>'Moving Avg'!G1243</f>
        <v>0.59480000000000011</v>
      </c>
      <c r="I1243" s="2">
        <f>'Moving Avg'!H1243</f>
        <v>0.59874999999999912</v>
      </c>
      <c r="J1243" s="5" t="str">
        <f>OBV!F1243</f>
        <v>BEARISH</v>
      </c>
      <c r="K1243" s="5" t="str">
        <f>OBV!G1243</f>
        <v>NEUTRAL</v>
      </c>
      <c r="L1243" s="5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0.59</v>
      </c>
      <c r="C1244" s="2">
        <f>RSI!I1244</f>
        <v>45.464519079673693</v>
      </c>
      <c r="D1244" s="2">
        <f>MACD!E1244</f>
        <v>9.2157133680412784E-3</v>
      </c>
      <c r="E1244" s="2">
        <f>MACD!F1244</f>
        <v>1.0780546694990942E-2</v>
      </c>
      <c r="F1244" s="2">
        <f>'Moving Avg'!D1244</f>
        <v>0.59199999999999986</v>
      </c>
      <c r="G1244" s="2">
        <f>'Moving Avg'!F1244</f>
        <v>0.60449999999999993</v>
      </c>
      <c r="H1244" s="2">
        <f>'Moving Avg'!G1244</f>
        <v>0.59480000000000011</v>
      </c>
      <c r="I1244" s="2">
        <f>'Moving Avg'!H1244</f>
        <v>0.59849999999999914</v>
      </c>
      <c r="J1244" s="5" t="str">
        <f>OBV!F1244</f>
        <v>BEARISH</v>
      </c>
      <c r="K1244" s="5" t="str">
        <f>OBV!G1244</f>
        <v>NEUTRAL</v>
      </c>
      <c r="L1244" s="5" t="str">
        <f>OBV!H1244</f>
        <v>BEARISH DIVERGENCE</v>
      </c>
    </row>
    <row r="1245" spans="1:12" ht="13.5" x14ac:dyDescent="0.25">
      <c r="A1245" s="3">
        <f>RSI!A1245</f>
        <v>44125</v>
      </c>
      <c r="B1245" s="2">
        <f>RSI!B1245</f>
        <v>0.6</v>
      </c>
      <c r="C1245" s="2">
        <f>RSI!I1245</f>
        <v>50.258115155437281</v>
      </c>
      <c r="D1245" s="2">
        <f>MACD!E1245</f>
        <v>9.3889498490704604E-3</v>
      </c>
      <c r="E1245" s="2">
        <f>MACD!F1245</f>
        <v>1.0502227325806846E-2</v>
      </c>
      <c r="F1245" s="2">
        <f>'Moving Avg'!D1245</f>
        <v>0.59399999999999997</v>
      </c>
      <c r="G1245" s="2">
        <f>'Moving Avg'!F1245</f>
        <v>0.60299999999999987</v>
      </c>
      <c r="H1245" s="2">
        <f>'Moving Avg'!G1245</f>
        <v>0.59520000000000006</v>
      </c>
      <c r="I1245" s="2">
        <f>'Moving Avg'!H1245</f>
        <v>0.59834999999999905</v>
      </c>
      <c r="J1245" s="5" t="str">
        <f>OBV!F1245</f>
        <v>BEARISH</v>
      </c>
      <c r="K1245" s="5" t="str">
        <f>OBV!G1245</f>
        <v>NEUTRAL</v>
      </c>
      <c r="L1245" s="5" t="str">
        <f>OBV!H1245</f>
        <v>BEARISH DIVERGENCE</v>
      </c>
    </row>
    <row r="1246" spans="1:12" ht="13.5" x14ac:dyDescent="0.25">
      <c r="A1246" s="3">
        <f>RSI!A1246</f>
        <v>44126</v>
      </c>
      <c r="B1246" s="2">
        <f>RSI!B1246</f>
        <v>0.6</v>
      </c>
      <c r="C1246" s="2">
        <f>RSI!I1246</f>
        <v>50.258115155437267</v>
      </c>
      <c r="D1246" s="2">
        <f>MACD!E1246</f>
        <v>7.9931784327934574E-3</v>
      </c>
      <c r="E1246" s="2">
        <f>MACD!F1246</f>
        <v>1.0000417547204168E-2</v>
      </c>
      <c r="F1246" s="2">
        <f>'Moving Avg'!D1246</f>
        <v>0.59400000000000008</v>
      </c>
      <c r="G1246" s="2">
        <f>'Moving Avg'!F1246</f>
        <v>0.60149999999999992</v>
      </c>
      <c r="H1246" s="2">
        <f>'Moving Avg'!G1246</f>
        <v>0.59540000000000004</v>
      </c>
      <c r="I1246" s="2">
        <f>'Moving Avg'!H1246</f>
        <v>0.59819999999999918</v>
      </c>
      <c r="J1246" s="5" t="str">
        <f>OBV!F1246</f>
        <v>BEARISH</v>
      </c>
      <c r="K1246" s="5" t="str">
        <f>OBV!G1246</f>
        <v>NEUTRAL</v>
      </c>
      <c r="L1246" s="5" t="str">
        <f>OBV!H1246</f>
        <v>NEUTRAL</v>
      </c>
    </row>
    <row r="1247" spans="1:12" ht="13.5" x14ac:dyDescent="0.25">
      <c r="A1247" s="3">
        <f>RSI!A1247</f>
        <v>44127</v>
      </c>
      <c r="B1247" s="2">
        <f>RSI!B1247</f>
        <v>0.6</v>
      </c>
      <c r="C1247" s="2">
        <f>RSI!I1247</f>
        <v>50.258115155437267</v>
      </c>
      <c r="D1247" s="2">
        <f>MACD!E1247</f>
        <v>5.2700734379006464E-3</v>
      </c>
      <c r="E1247" s="2">
        <f>MACD!F1247</f>
        <v>9.0543487253434644E-3</v>
      </c>
      <c r="F1247" s="2">
        <f>'Moving Avg'!D1247</f>
        <v>0.59599999999999997</v>
      </c>
      <c r="G1247" s="2">
        <f>'Moving Avg'!F1247</f>
        <v>0.59949999999999981</v>
      </c>
      <c r="H1247" s="2">
        <f>'Moving Avg'!G1247</f>
        <v>0.59580000000000011</v>
      </c>
      <c r="I1247" s="2">
        <f>'Moving Avg'!H1247</f>
        <v>0.59809999999999919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</row>
    <row r="1248" spans="1:12" ht="13.5" x14ac:dyDescent="0.25">
      <c r="A1248" s="3">
        <f>RSI!A1248</f>
        <v>44130</v>
      </c>
      <c r="B1248" s="2">
        <f>RSI!B1248</f>
        <v>0.61</v>
      </c>
      <c r="C1248" s="2">
        <f>RSI!I1248</f>
        <v>55.178741480359243</v>
      </c>
      <c r="D1248" s="2">
        <f>MACD!E1248</f>
        <v>3.7602894853447921E-3</v>
      </c>
      <c r="E1248" s="2">
        <f>MACD!F1248</f>
        <v>7.9955368773437299E-3</v>
      </c>
      <c r="F1248" s="2">
        <f>'Moving Avg'!D1248</f>
        <v>0.6</v>
      </c>
      <c r="G1248" s="2">
        <f>'Moving Avg'!F1248</f>
        <v>0.59849999999999981</v>
      </c>
      <c r="H1248" s="2">
        <f>'Moving Avg'!G1248</f>
        <v>0.59660000000000013</v>
      </c>
      <c r="I1248" s="2">
        <f>'Moving Avg'!H1248</f>
        <v>0.59814999999999907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</row>
    <row r="1249" spans="1:12" ht="13.5" x14ac:dyDescent="0.25">
      <c r="A1249" s="3">
        <f>RSI!A1249</f>
        <v>44131</v>
      </c>
      <c r="B1249" s="2">
        <f>RSI!B1249</f>
        <v>0.61</v>
      </c>
      <c r="C1249" s="2">
        <f>RSI!I1249</f>
        <v>55.178741480359243</v>
      </c>
      <c r="D1249" s="2">
        <f>MACD!E1249</f>
        <v>-6.5632517247371513E-4</v>
      </c>
      <c r="E1249" s="2">
        <f>MACD!F1249</f>
        <v>6.2651644673802414E-3</v>
      </c>
      <c r="F1249" s="2">
        <f>'Moving Avg'!D1249</f>
        <v>0.60399999999999987</v>
      </c>
      <c r="G1249" s="2">
        <f>'Moving Avg'!F1249</f>
        <v>0.59799999999999986</v>
      </c>
      <c r="H1249" s="2">
        <f>'Moving Avg'!G1249</f>
        <v>0.59700000000000009</v>
      </c>
      <c r="I1249" s="2">
        <f>'Moving Avg'!H1249</f>
        <v>0.59824999999999917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</row>
    <row r="1250" spans="1:12" ht="13.5" x14ac:dyDescent="0.25">
      <c r="A1250" s="3">
        <f>RSI!A1250</f>
        <v>44132</v>
      </c>
      <c r="B1250" s="2">
        <f>RSI!B1250</f>
        <v>0.6</v>
      </c>
      <c r="C1250" s="2">
        <f>RSI!I1250</f>
        <v>49.499758175209323</v>
      </c>
      <c r="D1250" s="2">
        <f>MACD!E1250</f>
        <v>-2.1718343753516223E-3</v>
      </c>
      <c r="E1250" s="2">
        <f>MACD!F1250</f>
        <v>4.577764698833869E-3</v>
      </c>
      <c r="F1250" s="2">
        <f>'Moving Avg'!D1250</f>
        <v>0.60399999999999998</v>
      </c>
      <c r="G1250" s="2">
        <f>'Moving Avg'!F1250</f>
        <v>0.59749999999999992</v>
      </c>
      <c r="H1250" s="2">
        <f>'Moving Avg'!G1250</f>
        <v>0.59740000000000004</v>
      </c>
      <c r="I1250" s="2">
        <f>'Moving Avg'!H1250</f>
        <v>0.59829999999999917</v>
      </c>
      <c r="J1250" s="5" t="str">
        <f>OBV!F1250</f>
        <v>BULLISH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44134</v>
      </c>
      <c r="B1251" s="2">
        <f>RSI!B1251</f>
        <v>0.59</v>
      </c>
      <c r="C1251" s="2">
        <f>RSI!I1251</f>
        <v>44.560788583027545</v>
      </c>
      <c r="D1251" s="2">
        <f>MACD!E1251</f>
        <v>-1.1692067209072565E-3</v>
      </c>
      <c r="E1251" s="2">
        <f>MACD!F1251</f>
        <v>3.4283704148856441E-3</v>
      </c>
      <c r="F1251" s="2">
        <f>'Moving Avg'!D1251</f>
        <v>0.60199999999999998</v>
      </c>
      <c r="G1251" s="2">
        <f>'Moving Avg'!F1251</f>
        <v>0.59649999999999981</v>
      </c>
      <c r="H1251" s="2">
        <f>'Moving Avg'!G1251</f>
        <v>0.59780000000000011</v>
      </c>
      <c r="I1251" s="2">
        <f>'Moving Avg'!H1251</f>
        <v>0.59829999999999917</v>
      </c>
      <c r="J1251" s="5" t="str">
        <f>OBV!F1251</f>
        <v>BULLISH</v>
      </c>
      <c r="K1251" s="5" t="str">
        <f>OBV!G1251</f>
        <v>NEUTRAL</v>
      </c>
      <c r="L1251" s="5" t="str">
        <f>OBV!H1251</f>
        <v>BULLISH DIVERGENCE</v>
      </c>
    </row>
    <row r="1252" spans="1:12" ht="13.5" x14ac:dyDescent="0.25">
      <c r="A1252" s="3">
        <f>RSI!A1252</f>
        <v>44137</v>
      </c>
      <c r="B1252" s="2">
        <f>RSI!B1252</f>
        <v>0.57999999999999996</v>
      </c>
      <c r="C1252" s="2">
        <f>RSI!I1252</f>
        <v>40.237187874947267</v>
      </c>
      <c r="D1252" s="2">
        <f>MACD!E1252</f>
        <v>-1.0541086244518771E-3</v>
      </c>
      <c r="E1252" s="2">
        <f>MACD!F1252</f>
        <v>2.5318746070181401E-3</v>
      </c>
      <c r="F1252" s="2">
        <f>'Moving Avg'!D1252</f>
        <v>0.59799999999999998</v>
      </c>
      <c r="G1252" s="2">
        <f>'Moving Avg'!F1252</f>
        <v>0.59599999999999986</v>
      </c>
      <c r="H1252" s="2">
        <f>'Moving Avg'!G1252</f>
        <v>0.59800000000000009</v>
      </c>
      <c r="I1252" s="2">
        <f>'Moving Avg'!H1252</f>
        <v>0.59834999999999927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0.56999999999999995</v>
      </c>
      <c r="C1253" s="2">
        <f>RSI!I1253</f>
        <v>36.430537633080156</v>
      </c>
      <c r="D1253" s="2">
        <f>MACD!E1253</f>
        <v>-9.7218564557355336E-5</v>
      </c>
      <c r="E1253" s="2">
        <f>MACD!F1253</f>
        <v>2.006055972703041E-3</v>
      </c>
      <c r="F1253" s="2">
        <f>'Moving Avg'!D1253</f>
        <v>0.59</v>
      </c>
      <c r="G1253" s="2">
        <f>'Moving Avg'!F1253</f>
        <v>0.59499999999999986</v>
      </c>
      <c r="H1253" s="2">
        <f>'Moving Avg'!G1253</f>
        <v>0.59800000000000009</v>
      </c>
      <c r="I1253" s="2">
        <f>'Moving Avg'!H1253</f>
        <v>0.59834999999999916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0.57999999999999996</v>
      </c>
      <c r="C1254" s="2">
        <f>RSI!I1254</f>
        <v>42.308316586857309</v>
      </c>
      <c r="D1254" s="2">
        <f>MACD!E1254</f>
        <v>1.4076901586790314E-4</v>
      </c>
      <c r="E1254" s="2">
        <f>MACD!F1254</f>
        <v>1.6329985813360135E-3</v>
      </c>
      <c r="F1254" s="2">
        <f>'Moving Avg'!D1254</f>
        <v>0.58399999999999996</v>
      </c>
      <c r="G1254" s="2">
        <f>'Moving Avg'!F1254</f>
        <v>0.59399999999999986</v>
      </c>
      <c r="H1254" s="2">
        <f>'Moving Avg'!G1254</f>
        <v>0.59820000000000007</v>
      </c>
      <c r="I1254" s="2">
        <f>'Moving Avg'!H1254</f>
        <v>0.59839999999999915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0.59</v>
      </c>
      <c r="C1255" s="2">
        <f>RSI!I1255</f>
        <v>47.532733566693921</v>
      </c>
      <c r="D1255" s="2">
        <f>MACD!E1255</f>
        <v>1.2373032282709806E-3</v>
      </c>
      <c r="E1255" s="2">
        <f>MACD!F1255</f>
        <v>1.5538595107230072E-3</v>
      </c>
      <c r="F1255" s="2">
        <f>'Moving Avg'!D1255</f>
        <v>0.58199999999999996</v>
      </c>
      <c r="G1255" s="2">
        <f>'Moving Avg'!F1255</f>
        <v>0.59299999999999997</v>
      </c>
      <c r="H1255" s="2">
        <f>'Moving Avg'!G1255</f>
        <v>0.59840000000000015</v>
      </c>
      <c r="I1255" s="2">
        <f>'Moving Avg'!H1255</f>
        <v>0.59849999999999914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</row>
    <row r="1256" spans="1:12" ht="13.5" x14ac:dyDescent="0.25">
      <c r="A1256" s="3">
        <f>RSI!A1256</f>
        <v>44141</v>
      </c>
      <c r="B1256" s="2">
        <f>RSI!B1256</f>
        <v>0.59</v>
      </c>
      <c r="C1256" s="2">
        <f>RSI!I1256</f>
        <v>47.532733566693921</v>
      </c>
      <c r="D1256" s="2">
        <f>MACD!E1256</f>
        <v>2.1962710217119374E-3</v>
      </c>
      <c r="E1256" s="2">
        <f>MACD!F1256</f>
        <v>1.6823418129207934E-3</v>
      </c>
      <c r="F1256" s="2">
        <f>'Moving Avg'!D1256</f>
        <v>0.58199999999999996</v>
      </c>
      <c r="G1256" s="2">
        <f>'Moving Avg'!F1256</f>
        <v>0.59250000000000003</v>
      </c>
      <c r="H1256" s="2">
        <f>'Moving Avg'!G1256</f>
        <v>0.5988</v>
      </c>
      <c r="I1256" s="2">
        <f>'Moving Avg'!H1256</f>
        <v>0.59859999999999924</v>
      </c>
      <c r="J1256" s="5" t="str">
        <f>OBV!F1256</f>
        <v>BULLISH</v>
      </c>
      <c r="K1256" s="5" t="str">
        <f>OBV!G1256</f>
        <v>NEUTRAL</v>
      </c>
      <c r="L1256" s="5" t="str">
        <f>OBV!H1256</f>
        <v>NEUTRAL</v>
      </c>
    </row>
    <row r="1257" spans="1:12" ht="13.5" x14ac:dyDescent="0.25">
      <c r="A1257" s="3">
        <f>RSI!A1257</f>
        <v>44144</v>
      </c>
      <c r="B1257" s="2">
        <f>RSI!B1257</f>
        <v>0.59</v>
      </c>
      <c r="C1257" s="2">
        <f>RSI!I1257</f>
        <v>47.532733566693921</v>
      </c>
      <c r="D1257" s="2">
        <f>MACD!E1257</f>
        <v>3.0365304493740197E-3</v>
      </c>
      <c r="E1257" s="2">
        <f>MACD!F1257</f>
        <v>1.9531795402114387E-3</v>
      </c>
      <c r="F1257" s="2">
        <f>'Moving Avg'!D1257</f>
        <v>0.58399999999999985</v>
      </c>
      <c r="G1257" s="2">
        <f>'Moving Avg'!F1257</f>
        <v>0.59250000000000003</v>
      </c>
      <c r="H1257" s="2">
        <f>'Moving Avg'!G1257</f>
        <v>0.59939999999999993</v>
      </c>
      <c r="I1257" s="2">
        <f>'Moving Avg'!H1257</f>
        <v>0.59869999999999923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0.59</v>
      </c>
      <c r="C1258" s="2">
        <f>RSI!I1258</f>
        <v>47.532733566693921</v>
      </c>
      <c r="D1258" s="2">
        <f>MACD!E1258</f>
        <v>5.3126706796007284E-3</v>
      </c>
      <c r="E1258" s="2">
        <f>MACD!F1258</f>
        <v>2.625077768089297E-3</v>
      </c>
      <c r="F1258" s="2">
        <f>'Moving Avg'!D1258</f>
        <v>0.58799999999999986</v>
      </c>
      <c r="G1258" s="2">
        <f>'Moving Avg'!F1258</f>
        <v>0.59199999999999986</v>
      </c>
      <c r="H1258" s="2">
        <f>'Moving Avg'!G1258</f>
        <v>0.6</v>
      </c>
      <c r="I1258" s="2">
        <f>'Moving Avg'!H1258</f>
        <v>0.59869999999999923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0.62</v>
      </c>
      <c r="C1259" s="2">
        <f>RSI!I1259</f>
        <v>61.57408304400537</v>
      </c>
      <c r="D1259" s="2">
        <f>MACD!E1259</f>
        <v>5.0411261798684048E-3</v>
      </c>
      <c r="E1259" s="2">
        <f>MACD!F1259</f>
        <v>3.1082874504451191E-3</v>
      </c>
      <c r="F1259" s="2">
        <f>'Moving Avg'!D1259</f>
        <v>0.59599999999999997</v>
      </c>
      <c r="G1259" s="2">
        <f>'Moving Avg'!F1259</f>
        <v>0.59399999999999986</v>
      </c>
      <c r="H1259" s="2">
        <f>'Moving Avg'!G1259</f>
        <v>0.60099999999999998</v>
      </c>
      <c r="I1259" s="2">
        <f>'Moving Avg'!H1259</f>
        <v>0.59874999999999934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0.63</v>
      </c>
      <c r="C1260" s="2">
        <f>RSI!I1260</f>
        <v>64.942067935411842</v>
      </c>
      <c r="D1260" s="2">
        <f>MACD!E1260</f>
        <v>2.3777665156351491E-3</v>
      </c>
      <c r="E1260" s="2">
        <f>MACD!F1260</f>
        <v>2.9621832634831253E-3</v>
      </c>
      <c r="F1260" s="2">
        <f>'Moving Avg'!D1260</f>
        <v>0.60399999999999998</v>
      </c>
      <c r="G1260" s="2">
        <f>'Moving Avg'!F1260</f>
        <v>0.59599999999999997</v>
      </c>
      <c r="H1260" s="2">
        <f>'Moving Avg'!G1260</f>
        <v>0.60199999999999998</v>
      </c>
      <c r="I1260" s="2">
        <f>'Moving Avg'!H1260</f>
        <v>0.59879999999999933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0.62</v>
      </c>
      <c r="C1261" s="2">
        <f>RSI!I1261</f>
        <v>59.340827959479441</v>
      </c>
      <c r="D1261" s="2">
        <f>MACD!E1261</f>
        <v>-8.7560947788811738E-4</v>
      </c>
      <c r="E1261" s="2">
        <f>MACD!F1261</f>
        <v>2.1946247152088766E-3</v>
      </c>
      <c r="F1261" s="2">
        <f>'Moving Avg'!D1261</f>
        <v>0.61</v>
      </c>
      <c r="G1261" s="2">
        <f>'Moving Avg'!F1261</f>
        <v>0.59699999999999998</v>
      </c>
      <c r="H1261" s="2">
        <f>'Moving Avg'!G1261</f>
        <v>0.6028</v>
      </c>
      <c r="I1261" s="2">
        <f>'Moving Avg'!H1261</f>
        <v>0.59879999999999933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0.63</v>
      </c>
      <c r="C1262" s="2">
        <f>RSI!I1262</f>
        <v>62.796456528921809</v>
      </c>
      <c r="D1262" s="2">
        <f>MACD!E1262</f>
        <v>-6.0356549488492783E-3</v>
      </c>
      <c r="E1262" s="2">
        <f>MACD!F1262</f>
        <v>5.4856878239724566E-4</v>
      </c>
      <c r="F1262" s="2">
        <f>'Moving Avg'!D1262</f>
        <v>0.61799999999999999</v>
      </c>
      <c r="G1262" s="2">
        <f>'Moving Avg'!F1262</f>
        <v>0.59899999999999998</v>
      </c>
      <c r="H1262" s="2">
        <f>'Moving Avg'!G1262</f>
        <v>0.6038</v>
      </c>
      <c r="I1262" s="2">
        <f>'Moving Avg'!H1262</f>
        <v>0.59894999999999932</v>
      </c>
      <c r="J1262" s="5" t="str">
        <f>OBV!F1262</f>
        <v>BULLISH</v>
      </c>
      <c r="K1262" s="5" t="str">
        <f>OBV!G1262</f>
        <v>STRONG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0.63</v>
      </c>
      <c r="C1263" s="2">
        <f>RSI!I1263</f>
        <v>62.796456528921816</v>
      </c>
      <c r="D1263" s="2">
        <f>MACD!E1263</f>
        <v>-1.211790533266377E-2</v>
      </c>
      <c r="E1263" s="2">
        <f>MACD!F1263</f>
        <v>-1.9847260406149576E-3</v>
      </c>
      <c r="F1263" s="2">
        <f>'Moving Avg'!D1263</f>
        <v>0.626</v>
      </c>
      <c r="G1263" s="2">
        <f>'Moving Avg'!F1263</f>
        <v>0.60100000000000009</v>
      </c>
      <c r="H1263" s="2">
        <f>'Moving Avg'!G1263</f>
        <v>0.60499999999999998</v>
      </c>
      <c r="I1263" s="2">
        <f>'Moving Avg'!H1263</f>
        <v>0.59904999999999931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0.61</v>
      </c>
      <c r="C1264" s="2">
        <f>RSI!I1264</f>
        <v>52.455535678609692</v>
      </c>
      <c r="D1264" s="2">
        <f>MACD!E1264</f>
        <v>-1.4408923093969683E-2</v>
      </c>
      <c r="E1264" s="2">
        <f>MACD!F1264</f>
        <v>-4.4695654512859027E-3</v>
      </c>
      <c r="F1264" s="2">
        <f>'Moving Avg'!D1264</f>
        <v>0.62399999999999989</v>
      </c>
      <c r="G1264" s="2">
        <f>'Moving Avg'!F1264</f>
        <v>0.60200000000000009</v>
      </c>
      <c r="H1264" s="2">
        <f>'Moving Avg'!G1264</f>
        <v>0.60579999999999989</v>
      </c>
      <c r="I1264" s="2">
        <f>'Moving Avg'!H1264</f>
        <v>0.59904999999999931</v>
      </c>
      <c r="J1264" s="5" t="str">
        <f>OBV!F1264</f>
        <v>BULLISH</v>
      </c>
      <c r="K1264" s="5" t="str">
        <f>OBV!G1264</f>
        <v>NEUTRAL</v>
      </c>
      <c r="L1264" s="5" t="str">
        <f>OBV!H1264</f>
        <v>BULLISH DIVERGENCE</v>
      </c>
    </row>
    <row r="1265" spans="1:12" ht="13.5" x14ac:dyDescent="0.25">
      <c r="A1265" s="3">
        <f>RSI!A1265</f>
        <v>44154</v>
      </c>
      <c r="B1265" s="2">
        <f>RSI!B1265</f>
        <v>0.61</v>
      </c>
      <c r="C1265" s="2">
        <f>RSI!I1265</f>
        <v>52.455535678609692</v>
      </c>
      <c r="D1265" s="2">
        <f>MACD!E1265</f>
        <v>-1.4843094581101446E-2</v>
      </c>
      <c r="E1265" s="2">
        <f>MACD!F1265</f>
        <v>-6.5442712772490119E-3</v>
      </c>
      <c r="F1265" s="2">
        <f>'Moving Avg'!D1265</f>
        <v>0.61999999999999988</v>
      </c>
      <c r="G1265" s="2">
        <f>'Moving Avg'!F1265</f>
        <v>0.60249999999999992</v>
      </c>
      <c r="H1265" s="2">
        <f>'Moving Avg'!G1265</f>
        <v>0.60659999999999992</v>
      </c>
      <c r="I1265" s="2">
        <f>'Moving Avg'!H1265</f>
        <v>0.59904999999999942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0.61</v>
      </c>
      <c r="C1266" s="2">
        <f>RSI!I1266</f>
        <v>52.455535678609692</v>
      </c>
      <c r="D1266" s="2">
        <f>MACD!E1266</f>
        <v>-1.5242025580066709E-2</v>
      </c>
      <c r="E1266" s="2">
        <f>MACD!F1266</f>
        <v>-8.2838221378125527E-3</v>
      </c>
      <c r="F1266" s="2">
        <f>'Moving Avg'!D1266</f>
        <v>0.61799999999999999</v>
      </c>
      <c r="G1266" s="2">
        <f>'Moving Avg'!F1266</f>
        <v>0.60299999999999998</v>
      </c>
      <c r="H1266" s="2">
        <f>'Moving Avg'!G1266</f>
        <v>0.6067999999999999</v>
      </c>
      <c r="I1266" s="2">
        <f>'Moving Avg'!H1266</f>
        <v>0.59909999999999941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0.6</v>
      </c>
      <c r="C1267" s="2">
        <f>RSI!I1267</f>
        <v>47.564191230427753</v>
      </c>
      <c r="D1267" s="2">
        <f>MACD!E1267</f>
        <v>-1.4868059547004542E-2</v>
      </c>
      <c r="E1267" s="2">
        <f>MACD!F1267</f>
        <v>-9.6006696196509513E-3</v>
      </c>
      <c r="F1267" s="2">
        <f>'Moving Avg'!D1267</f>
        <v>0.61199999999999999</v>
      </c>
      <c r="G1267" s="2">
        <f>'Moving Avg'!F1267</f>
        <v>0.60299999999999998</v>
      </c>
      <c r="H1267" s="2">
        <f>'Moving Avg'!G1267</f>
        <v>0.60659999999999992</v>
      </c>
      <c r="I1267" s="2">
        <f>'Moving Avg'!H1267</f>
        <v>0.5991999999999994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0.6</v>
      </c>
      <c r="C1268" s="2">
        <f>RSI!I1268</f>
        <v>47.564191230427753</v>
      </c>
      <c r="D1268" s="2">
        <f>MACD!E1268</f>
        <v>-1.4519589754183659E-2</v>
      </c>
      <c r="E1268" s="2">
        <f>MACD!F1268</f>
        <v>-1.0584453646557492E-2</v>
      </c>
      <c r="F1268" s="2">
        <f>'Moving Avg'!D1268</f>
        <v>0.60600000000000009</v>
      </c>
      <c r="G1268" s="2">
        <f>'Moving Avg'!F1268</f>
        <v>0.60249999999999992</v>
      </c>
      <c r="H1268" s="2">
        <f>'Moving Avg'!G1268</f>
        <v>0.60579999999999989</v>
      </c>
      <c r="I1268" s="2">
        <f>'Moving Avg'!H1268</f>
        <v>0.59919999999999929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0.6</v>
      </c>
      <c r="C1269" s="2">
        <f>RSI!I1269</f>
        <v>47.564191230427753</v>
      </c>
      <c r="D1269" s="2">
        <f>MACD!E1269</f>
        <v>-9.5796821985071334E-3</v>
      </c>
      <c r="E1269" s="2">
        <f>MACD!F1269</f>
        <v>-1.038349935694742E-2</v>
      </c>
      <c r="F1269" s="2">
        <f>'Moving Avg'!D1269</f>
        <v>0.60399999999999998</v>
      </c>
      <c r="G1269" s="2">
        <f>'Moving Avg'!F1269</f>
        <v>0.60199999999999987</v>
      </c>
      <c r="H1269" s="2">
        <f>'Moving Avg'!G1269</f>
        <v>0.60519999999999996</v>
      </c>
      <c r="I1269" s="2">
        <f>'Moving Avg'!H1269</f>
        <v>0.59919999999999929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0.6</v>
      </c>
      <c r="C1270" s="2">
        <f>RSI!I1270</f>
        <v>47.564191230427753</v>
      </c>
      <c r="D1270" s="2">
        <f>MACD!E1270</f>
        <v>-3.8338323221394077E-3</v>
      </c>
      <c r="E1270" s="2">
        <f>MACD!F1270</f>
        <v>-9.0735659499858179E-3</v>
      </c>
      <c r="F1270" s="2">
        <f>'Moving Avg'!D1270</f>
        <v>0.60200000000000009</v>
      </c>
      <c r="G1270" s="2">
        <f>'Moving Avg'!F1270</f>
        <v>0.60199999999999987</v>
      </c>
      <c r="H1270" s="2">
        <f>'Moving Avg'!G1270</f>
        <v>0.60459999999999992</v>
      </c>
      <c r="I1270" s="2">
        <f>'Moving Avg'!H1270</f>
        <v>0.59919999999999929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0.59</v>
      </c>
      <c r="C1271" s="2">
        <f>RSI!I1271</f>
        <v>42.263406658062053</v>
      </c>
      <c r="D1271" s="2">
        <f>MACD!E1271</f>
        <v>2.5575185247517229E-4</v>
      </c>
      <c r="E1271" s="2">
        <f>MACD!F1271</f>
        <v>-7.2077023894936204E-3</v>
      </c>
      <c r="F1271" s="2">
        <f>'Moving Avg'!D1271</f>
        <v>0.59799999999999998</v>
      </c>
      <c r="G1271" s="2">
        <f>'Moving Avg'!F1271</f>
        <v>0.60199999999999987</v>
      </c>
      <c r="H1271" s="2">
        <f>'Moving Avg'!G1271</f>
        <v>0.60399999999999987</v>
      </c>
      <c r="I1271" s="2">
        <f>'Moving Avg'!H1271</f>
        <v>0.59899999999999931</v>
      </c>
      <c r="J1271" s="5" t="str">
        <f>OBV!F1271</f>
        <v>BEARISH</v>
      </c>
      <c r="K1271" s="5" t="str">
        <f>OBV!G1271</f>
        <v>NEUTRAL</v>
      </c>
      <c r="L1271" s="5" t="str">
        <f>OBV!H1271</f>
        <v>CONFIRMED BEARISH</v>
      </c>
    </row>
    <row r="1272" spans="1:12" ht="13.5" x14ac:dyDescent="0.25">
      <c r="A1272" s="3">
        <f>RSI!A1272</f>
        <v>44165</v>
      </c>
      <c r="B1272" s="2">
        <f>RSI!B1272</f>
        <v>0.62</v>
      </c>
      <c r="C1272" s="2">
        <f>RSI!I1272</f>
        <v>57.548265066429963</v>
      </c>
      <c r="D1272" s="2">
        <f>MACD!E1272</f>
        <v>3.1150471248656553E-3</v>
      </c>
      <c r="E1272" s="2">
        <f>MACD!F1272</f>
        <v>-5.1431524866217652E-3</v>
      </c>
      <c r="F1272" s="2">
        <f>'Moving Avg'!D1272</f>
        <v>0.60199999999999998</v>
      </c>
      <c r="G1272" s="2">
        <f>'Moving Avg'!F1272</f>
        <v>0.60399999999999987</v>
      </c>
      <c r="H1272" s="2">
        <f>'Moving Avg'!G1272</f>
        <v>0.60399999999999998</v>
      </c>
      <c r="I1272" s="2">
        <f>'Moving Avg'!H1272</f>
        <v>0.59889999999999932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0.63</v>
      </c>
      <c r="C1273" s="2">
        <f>RSI!I1273</f>
        <v>61.23245485510882</v>
      </c>
      <c r="D1273" s="2">
        <f>MACD!E1273</f>
        <v>4.69295598927566E-3</v>
      </c>
      <c r="E1273" s="2">
        <f>MACD!F1273</f>
        <v>-3.1759307914422806E-3</v>
      </c>
      <c r="F1273" s="2">
        <f>'Moving Avg'!D1273</f>
        <v>0.60799999999999998</v>
      </c>
      <c r="G1273" s="2">
        <f>'Moving Avg'!F1273</f>
        <v>0.60699999999999998</v>
      </c>
      <c r="H1273" s="2">
        <f>'Moving Avg'!G1273</f>
        <v>0.60419999999999996</v>
      </c>
      <c r="I1273" s="2">
        <f>'Moving Avg'!H1273</f>
        <v>0.59889999999999932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0.61</v>
      </c>
      <c r="C1274" s="2">
        <f>RSI!I1274</f>
        <v>51.589267751698465</v>
      </c>
      <c r="D1274" s="2">
        <f>MACD!E1274</f>
        <v>4.2802867976963199E-3</v>
      </c>
      <c r="E1274" s="2">
        <f>MACD!F1274</f>
        <v>-1.6846872736145605E-3</v>
      </c>
      <c r="F1274" s="2">
        <f>'Moving Avg'!D1274</f>
        <v>0.61</v>
      </c>
      <c r="G1274" s="2">
        <f>'Moving Avg'!F1274</f>
        <v>0.60849999999999993</v>
      </c>
      <c r="H1274" s="2">
        <f>'Moving Avg'!G1274</f>
        <v>0.60399999999999987</v>
      </c>
      <c r="I1274" s="2">
        <f>'Moving Avg'!H1274</f>
        <v>0.59869999999999945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0.57999999999999996</v>
      </c>
      <c r="C1275" s="2">
        <f>RSI!I1275</f>
        <v>41.126691461292964</v>
      </c>
      <c r="D1275" s="2">
        <f>MACD!E1275</f>
        <v>6.1304145046048308E-3</v>
      </c>
      <c r="E1275" s="2">
        <f>MACD!F1275</f>
        <v>-1.2166691797068242E-4</v>
      </c>
      <c r="F1275" s="2">
        <f>'Moving Avg'!D1275</f>
        <v>0.60599999999999998</v>
      </c>
      <c r="G1275" s="2">
        <f>'Moving Avg'!F1275</f>
        <v>0.60799999999999998</v>
      </c>
      <c r="H1275" s="2">
        <f>'Moving Avg'!G1275</f>
        <v>0.60299999999999987</v>
      </c>
      <c r="I1275" s="2">
        <f>'Moving Avg'!H1275</f>
        <v>0.5981999999999994</v>
      </c>
      <c r="J1275" s="5" t="str">
        <f>OBV!F1275</f>
        <v>BULLISH</v>
      </c>
      <c r="K1275" s="5" t="str">
        <f>OBV!G1275</f>
        <v>NEUTRAL</v>
      </c>
      <c r="L1275" s="5" t="str">
        <f>OBV!H1275</f>
        <v>BULLISH DIVERGENCE</v>
      </c>
    </row>
    <row r="1276" spans="1:12" ht="13.5" x14ac:dyDescent="0.25">
      <c r="A1276" s="3">
        <f>RSI!A1276</f>
        <v>44169</v>
      </c>
      <c r="B1276" s="2">
        <f>RSI!B1276</f>
        <v>0.61</v>
      </c>
      <c r="C1276" s="2">
        <f>RSI!I1276</f>
        <v>51.680044828037865</v>
      </c>
      <c r="D1276" s="2">
        <f>MACD!E1276</f>
        <v>5.6297406054065524E-3</v>
      </c>
      <c r="E1276" s="2">
        <f>MACD!F1276</f>
        <v>1.0286145867047646E-3</v>
      </c>
      <c r="F1276" s="2">
        <f>'Moving Avg'!D1276</f>
        <v>0.61</v>
      </c>
      <c r="G1276" s="2">
        <f>'Moving Avg'!F1276</f>
        <v>0.60899999999999987</v>
      </c>
      <c r="H1276" s="2">
        <f>'Moving Avg'!G1276</f>
        <v>0.6025999999999998</v>
      </c>
      <c r="I1276" s="2">
        <f>'Moving Avg'!H1276</f>
        <v>0.59764999999999946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0.63</v>
      </c>
      <c r="C1277" s="2">
        <f>RSI!I1277</f>
        <v>57.189579892658088</v>
      </c>
      <c r="D1277" s="2">
        <f>MACD!E1277</f>
        <v>2.1533751219277031E-3</v>
      </c>
      <c r="E1277" s="2">
        <f>MACD!F1277</f>
        <v>1.2535666937493525E-3</v>
      </c>
      <c r="F1277" s="2">
        <f>'Moving Avg'!D1277</f>
        <v>0.61199999999999988</v>
      </c>
      <c r="G1277" s="2">
        <f>'Moving Avg'!F1277</f>
        <v>0.61099999999999999</v>
      </c>
      <c r="H1277" s="2">
        <f>'Moving Avg'!G1277</f>
        <v>0.60239999999999982</v>
      </c>
      <c r="I1277" s="2">
        <f>'Moving Avg'!H1277</f>
        <v>0.59724999999999939</v>
      </c>
      <c r="J1277" s="5" t="str">
        <f>OBV!F1277</f>
        <v>BEARISH</v>
      </c>
      <c r="K1277" s="5" t="str">
        <f>OBV!G1277</f>
        <v>NEUTRAL</v>
      </c>
      <c r="L1277" s="5" t="str">
        <f>OBV!H1277</f>
        <v>BEARISH DIVERGENCE</v>
      </c>
    </row>
    <row r="1278" spans="1:12" ht="13.5" x14ac:dyDescent="0.25">
      <c r="A1278" s="3">
        <f>RSI!A1278</f>
        <v>44173</v>
      </c>
      <c r="B1278" s="2">
        <f>RSI!B1278</f>
        <v>0.62</v>
      </c>
      <c r="C1278" s="2">
        <f>RSI!I1278</f>
        <v>53.881451168033365</v>
      </c>
      <c r="D1278" s="2">
        <f>MACD!E1278</f>
        <v>-1.959525374581883E-4</v>
      </c>
      <c r="E1278" s="2">
        <f>MACD!F1278</f>
        <v>9.636628475078444E-4</v>
      </c>
      <c r="F1278" s="2">
        <f>'Moving Avg'!D1278</f>
        <v>0.61</v>
      </c>
      <c r="G1278" s="2">
        <f>'Moving Avg'!F1278</f>
        <v>0.61249999999999993</v>
      </c>
      <c r="H1278" s="2">
        <f>'Moving Avg'!G1278</f>
        <v>0.60219999999999996</v>
      </c>
      <c r="I1278" s="2">
        <f>'Moving Avg'!H1278</f>
        <v>0.59684999999999944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</row>
    <row r="1279" spans="1:12" ht="13.5" x14ac:dyDescent="0.25">
      <c r="A1279" s="3">
        <f>RSI!A1279</f>
        <v>44174</v>
      </c>
      <c r="B1279" s="2">
        <f>RSI!B1279</f>
        <v>0.61</v>
      </c>
      <c r="C1279" s="2">
        <f>RSI!I1279</f>
        <v>50.721760986734459</v>
      </c>
      <c r="D1279" s="2">
        <f>MACD!E1279</f>
        <v>-1.5215402758663732E-3</v>
      </c>
      <c r="E1279" s="2">
        <f>MACD!F1279</f>
        <v>4.6662222283300084E-4</v>
      </c>
      <c r="F1279" s="2">
        <f>'Moving Avg'!D1279</f>
        <v>0.61</v>
      </c>
      <c r="G1279" s="2">
        <f>'Moving Avg'!F1279</f>
        <v>0.61199999999999988</v>
      </c>
      <c r="H1279" s="2">
        <f>'Moving Avg'!G1279</f>
        <v>0.60199999999999998</v>
      </c>
      <c r="I1279" s="2">
        <f>'Moving Avg'!H1279</f>
        <v>0.59634999999999938</v>
      </c>
      <c r="J1279" s="5" t="str">
        <f>OBV!F1279</f>
        <v>BEARISH</v>
      </c>
      <c r="K1279" s="5" t="str">
        <f>OBV!G1279</f>
        <v>NEUTRAL</v>
      </c>
      <c r="L1279" s="5" t="str">
        <f>OBV!H1279</f>
        <v>NEUTRAL</v>
      </c>
    </row>
    <row r="1280" spans="1:12" ht="13.5" x14ac:dyDescent="0.25">
      <c r="A1280" s="3">
        <f>RSI!A1280</f>
        <v>44175</v>
      </c>
      <c r="B1280" s="2">
        <f>RSI!B1280</f>
        <v>0.61</v>
      </c>
      <c r="C1280" s="2">
        <f>RSI!I1280</f>
        <v>50.721760986734459</v>
      </c>
      <c r="D1280" s="2">
        <f>MACD!E1280</f>
        <v>-2.6567267914184844E-3</v>
      </c>
      <c r="E1280" s="2">
        <f>MACD!F1280</f>
        <v>-1.5804758001729621E-4</v>
      </c>
      <c r="F1280" s="2">
        <f>'Moving Avg'!D1280</f>
        <v>0.61599999999999988</v>
      </c>
      <c r="G1280" s="2">
        <f>'Moving Avg'!F1280</f>
        <v>0.61099999999999988</v>
      </c>
      <c r="H1280" s="2">
        <f>'Moving Avg'!G1280</f>
        <v>0.60199999999999998</v>
      </c>
      <c r="I1280" s="2">
        <f>'Moving Avg'!H1280</f>
        <v>0.59579999999999944</v>
      </c>
      <c r="J1280" s="5" t="str">
        <f>OBV!F1280</f>
        <v>BULLISH</v>
      </c>
      <c r="K1280" s="5" t="str">
        <f>OBV!G1280</f>
        <v>NEUTRAL</v>
      </c>
      <c r="L1280" s="5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0.61</v>
      </c>
      <c r="C1281" s="2">
        <f>RSI!I1281</f>
        <v>50.721760986734459</v>
      </c>
      <c r="D1281" s="2">
        <f>MACD!E1281</f>
        <v>-5.1682634997123333E-3</v>
      </c>
      <c r="E1281" s="2">
        <f>MACD!F1281</f>
        <v>-1.1600907639563037E-3</v>
      </c>
      <c r="F1281" s="2">
        <f>'Moving Avg'!D1281</f>
        <v>0.61599999999999988</v>
      </c>
      <c r="G1281" s="2">
        <f>'Moving Avg'!F1281</f>
        <v>0.61049999999999982</v>
      </c>
      <c r="H1281" s="2">
        <f>'Moving Avg'!G1281</f>
        <v>0.60199999999999987</v>
      </c>
      <c r="I1281" s="2">
        <f>'Moving Avg'!H1281</f>
        <v>0.59524999999999939</v>
      </c>
      <c r="J1281" s="5" t="str">
        <f>OBV!F1281</f>
        <v>BEARISH</v>
      </c>
      <c r="K1281" s="5" t="str">
        <f>OBV!G1281</f>
        <v>NEUTRAL</v>
      </c>
      <c r="L1281" s="5" t="str">
        <f>OBV!H1281</f>
        <v>NEUTRAL</v>
      </c>
    </row>
    <row r="1282" spans="1:12" ht="13.5" x14ac:dyDescent="0.25">
      <c r="A1282" s="3">
        <f>RSI!A1282</f>
        <v>44179</v>
      </c>
      <c r="B1282" s="2">
        <f>RSI!B1282</f>
        <v>0.61</v>
      </c>
      <c r="C1282" s="2">
        <f>RSI!I1282</f>
        <v>50.721760986734459</v>
      </c>
      <c r="D1282" s="2">
        <f>MACD!E1282</f>
        <v>-2.6896297127664281E-3</v>
      </c>
      <c r="E1282" s="2">
        <f>MACD!F1282</f>
        <v>-1.4659985537183286E-3</v>
      </c>
      <c r="F1282" s="2">
        <f>'Moving Avg'!D1282</f>
        <v>0.61199999999999988</v>
      </c>
      <c r="G1282" s="2">
        <f>'Moving Avg'!F1282</f>
        <v>0.60949999999999993</v>
      </c>
      <c r="H1282" s="2">
        <f>'Moving Avg'!G1282</f>
        <v>0.60239999999999982</v>
      </c>
      <c r="I1282" s="2">
        <f>'Moving Avg'!H1282</f>
        <v>0.59479999999999944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0.6</v>
      </c>
      <c r="C1283" s="2">
        <f>RSI!I1283</f>
        <v>47.0135297397972</v>
      </c>
      <c r="D1283" s="2">
        <f>MACD!E1283</f>
        <v>1.6761332794308359E-3</v>
      </c>
      <c r="E1283" s="2">
        <f>MACD!F1283</f>
        <v>-8.3757218708849581E-4</v>
      </c>
      <c r="F1283" s="2">
        <f>'Moving Avg'!D1283</f>
        <v>0.60799999999999998</v>
      </c>
      <c r="G1283" s="2">
        <f>'Moving Avg'!F1283</f>
        <v>0.60799999999999987</v>
      </c>
      <c r="H1283" s="2">
        <f>'Moving Avg'!G1283</f>
        <v>0.60259999999999991</v>
      </c>
      <c r="I1283" s="2">
        <f>'Moving Avg'!H1283</f>
        <v>0.59434999999999949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0.6</v>
      </c>
      <c r="C1284" s="2">
        <f>RSI!I1284</f>
        <v>47.0135297397972</v>
      </c>
      <c r="D1284" s="2">
        <f>MACD!E1284</f>
        <v>2.3424588912156485E-3</v>
      </c>
      <c r="E1284" s="2">
        <f>MACD!F1284</f>
        <v>-2.01565971427667E-4</v>
      </c>
      <c r="F1284" s="2">
        <f>'Moving Avg'!D1284</f>
        <v>0.60600000000000009</v>
      </c>
      <c r="G1284" s="2">
        <f>'Moving Avg'!F1284</f>
        <v>0.60749999999999982</v>
      </c>
      <c r="H1284" s="2">
        <f>'Moving Avg'!G1284</f>
        <v>0.60259999999999991</v>
      </c>
      <c r="I1284" s="2">
        <f>'Moving Avg'!H1284</f>
        <v>0.59384999999999943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0.59</v>
      </c>
      <c r="C1285" s="2">
        <f>RSI!I1285</f>
        <v>43.338852021487455</v>
      </c>
      <c r="D1285" s="2">
        <f>MACD!E1285</f>
        <v>-9.2286957694398541E-4</v>
      </c>
      <c r="E1285" s="2">
        <f>MACD!F1285</f>
        <v>-3.4582669253093069E-4</v>
      </c>
      <c r="F1285" s="2">
        <f>'Moving Avg'!D1285</f>
        <v>0.60199999999999998</v>
      </c>
      <c r="G1285" s="2">
        <f>'Moving Avg'!F1285</f>
        <v>0.60649999999999982</v>
      </c>
      <c r="H1285" s="2">
        <f>'Moving Avg'!G1285</f>
        <v>0.60219999999999996</v>
      </c>
      <c r="I1285" s="2">
        <f>'Moving Avg'!H1285</f>
        <v>0.59329999999999938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0.56999999999999995</v>
      </c>
      <c r="C1286" s="2">
        <f>RSI!I1286</f>
        <v>37.094091172279164</v>
      </c>
      <c r="D1286" s="2">
        <f>MACD!E1286</f>
        <v>2.5122476582808417E-3</v>
      </c>
      <c r="E1286" s="2">
        <f>MACD!F1286</f>
        <v>2.2578817763142383E-4</v>
      </c>
      <c r="F1286" s="2">
        <f>'Moving Avg'!D1286</f>
        <v>0.59399999999999997</v>
      </c>
      <c r="G1286" s="2">
        <f>'Moving Avg'!F1286</f>
        <v>0.60450000000000004</v>
      </c>
      <c r="H1286" s="2">
        <f>'Moving Avg'!G1286</f>
        <v>0.60160000000000002</v>
      </c>
      <c r="I1286" s="2">
        <f>'Moving Avg'!H1286</f>
        <v>0.59259999999999946</v>
      </c>
      <c r="J1286" s="5" t="str">
        <f>OBV!F1286</f>
        <v>BEARISH</v>
      </c>
      <c r="K1286" s="5" t="str">
        <f>OBV!G1286</f>
        <v>WEAK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0.57999999999999996</v>
      </c>
      <c r="C1287" s="2">
        <f>RSI!I1287</f>
        <v>41.62339960099137</v>
      </c>
      <c r="D1287" s="2">
        <f>MACD!E1287</f>
        <v>7.9669720145590928E-3</v>
      </c>
      <c r="E1287" s="2">
        <f>MACD!F1287</f>
        <v>1.7740249450169578E-3</v>
      </c>
      <c r="F1287" s="2">
        <f>'Moving Avg'!D1287</f>
        <v>0.58799999999999997</v>
      </c>
      <c r="G1287" s="2">
        <f>'Moving Avg'!F1287</f>
        <v>0.60350000000000004</v>
      </c>
      <c r="H1287" s="2">
        <f>'Moving Avg'!G1287</f>
        <v>0.60140000000000005</v>
      </c>
      <c r="I1287" s="2">
        <f>'Moving Avg'!H1287</f>
        <v>0.59194999999999942</v>
      </c>
      <c r="J1287" s="5" t="str">
        <f>OBV!F1287</f>
        <v>BEARISH</v>
      </c>
      <c r="K1287" s="5" t="str">
        <f>OBV!G1287</f>
        <v>WEAK</v>
      </c>
      <c r="L1287" s="5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0.57999999999999996</v>
      </c>
      <c r="C1288" s="2">
        <f>RSI!I1288</f>
        <v>41.62339960099137</v>
      </c>
      <c r="D1288" s="2">
        <f>MACD!E1288</f>
        <v>1.1181163780708103E-2</v>
      </c>
      <c r="E1288" s="2">
        <f>MACD!F1288</f>
        <v>3.6554527121551868E-3</v>
      </c>
      <c r="F1288" s="2">
        <f>'Moving Avg'!D1288</f>
        <v>0.58399999999999996</v>
      </c>
      <c r="G1288" s="2">
        <f>'Moving Avg'!F1288</f>
        <v>0.60250000000000004</v>
      </c>
      <c r="H1288" s="2">
        <f>'Moving Avg'!G1288</f>
        <v>0.60099999999999998</v>
      </c>
      <c r="I1288" s="2">
        <f>'Moving Avg'!H1288</f>
        <v>0.59129999999999949</v>
      </c>
      <c r="J1288" s="5" t="str">
        <f>OBV!F1288</f>
        <v>BEARISH</v>
      </c>
      <c r="K1288" s="5" t="str">
        <f>OBV!G1288</f>
        <v>WEAK</v>
      </c>
      <c r="L1288" s="5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0.56999999999999995</v>
      </c>
      <c r="C1289" s="2">
        <f>RSI!I1289</f>
        <v>38.415530379278536</v>
      </c>
      <c r="D1289" s="2">
        <f>MACD!E1289</f>
        <v>1.3230104181187197E-2</v>
      </c>
      <c r="E1289" s="2">
        <f>MACD!F1289</f>
        <v>5.5703830059615888E-3</v>
      </c>
      <c r="F1289" s="2">
        <f>'Moving Avg'!D1289</f>
        <v>0.57799999999999996</v>
      </c>
      <c r="G1289" s="2">
        <f>'Moving Avg'!F1289</f>
        <v>0.60100000000000009</v>
      </c>
      <c r="H1289" s="2">
        <f>'Moving Avg'!G1289</f>
        <v>0.6008</v>
      </c>
      <c r="I1289" s="2">
        <f>'Moving Avg'!H1289</f>
        <v>0.59064999999999945</v>
      </c>
      <c r="J1289" s="5" t="str">
        <f>OBV!F1289</f>
        <v>BEARISH</v>
      </c>
      <c r="K1289" s="5" t="str">
        <f>OBV!G1289</f>
        <v>WEAK</v>
      </c>
      <c r="L1289" s="5" t="str">
        <f>OBV!H1289</f>
        <v>CONFIRMED BEARISH</v>
      </c>
    </row>
    <row r="1290" spans="1:12" ht="13.5" x14ac:dyDescent="0.25">
      <c r="A1290" s="3">
        <f>RSI!A1290</f>
        <v>44189</v>
      </c>
      <c r="B1290" s="2">
        <f>RSI!B1290</f>
        <v>0.56000000000000005</v>
      </c>
      <c r="C1290" s="2">
        <f>RSI!I1290</f>
        <v>35.471493386702022</v>
      </c>
      <c r="D1290" s="2">
        <f>MACD!E1290</f>
        <v>1.5881210145309632E-2</v>
      </c>
      <c r="E1290" s="2">
        <f>MACD!F1290</f>
        <v>7.6325484338311978E-3</v>
      </c>
      <c r="F1290" s="2">
        <f>'Moving Avg'!D1290</f>
        <v>0.57199999999999995</v>
      </c>
      <c r="G1290" s="2">
        <f>'Moving Avg'!F1290</f>
        <v>0.59900000000000009</v>
      </c>
      <c r="H1290" s="2">
        <f>'Moving Avg'!G1290</f>
        <v>0.60019999999999996</v>
      </c>
      <c r="I1290" s="2">
        <f>'Moving Avg'!H1290</f>
        <v>0.58994999999999953</v>
      </c>
      <c r="J1290" s="5" t="str">
        <f>OBV!F1290</f>
        <v>BEARISH</v>
      </c>
      <c r="K1290" s="5" t="str">
        <f>OBV!G1290</f>
        <v>WEAK</v>
      </c>
      <c r="L1290" s="5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0.57999999999999996</v>
      </c>
      <c r="C1291" s="2">
        <f>RSI!I1291</f>
        <v>44.613743902084146</v>
      </c>
      <c r="D1291" s="2">
        <f>MACD!E1291</f>
        <v>1.686562410414838E-2</v>
      </c>
      <c r="E1291" s="2">
        <f>MACD!F1291</f>
        <v>9.4791635678946346E-3</v>
      </c>
      <c r="F1291" s="2">
        <f>'Moving Avg'!D1291</f>
        <v>0.57400000000000007</v>
      </c>
      <c r="G1291" s="2">
        <f>'Moving Avg'!F1291</f>
        <v>0.59850000000000014</v>
      </c>
      <c r="H1291" s="2">
        <f>'Moving Avg'!G1291</f>
        <v>0.59979999999999989</v>
      </c>
      <c r="I1291" s="2">
        <f>'Moving Avg'!H1291</f>
        <v>0.58944999999999947</v>
      </c>
      <c r="J1291" s="5" t="str">
        <f>OBV!F1291</f>
        <v>BEARISH</v>
      </c>
      <c r="K1291" s="5" t="str">
        <f>OBV!G1291</f>
        <v>WEAK</v>
      </c>
      <c r="L1291" s="5" t="str">
        <f>OBV!H1291</f>
        <v>BEARISH DIVERGENCE</v>
      </c>
    </row>
    <row r="1292" spans="1:12" ht="13.5" x14ac:dyDescent="0.25">
      <c r="A1292" s="3">
        <f>RSI!A1292</f>
        <v>44193</v>
      </c>
      <c r="B1292" s="2">
        <f>RSI!B1292</f>
        <v>0.57999999999999996</v>
      </c>
      <c r="C1292" s="2">
        <f>RSI!I1292</f>
        <v>44.613743902084138</v>
      </c>
      <c r="D1292" s="2">
        <f>MACD!E1292</f>
        <v>1.778656809920276E-2</v>
      </c>
      <c r="E1292" s="2">
        <f>MACD!F1292</f>
        <v>1.1140644474156259E-2</v>
      </c>
      <c r="F1292" s="2">
        <f>'Moving Avg'!D1292</f>
        <v>0.57400000000000007</v>
      </c>
      <c r="G1292" s="2">
        <f>'Moving Avg'!F1292</f>
        <v>0.59650000000000003</v>
      </c>
      <c r="H1292" s="2">
        <f>'Moving Avg'!G1292</f>
        <v>0.5995999999999998</v>
      </c>
      <c r="I1292" s="2">
        <f>'Moving Avg'!H1292</f>
        <v>0.58899999999999952</v>
      </c>
      <c r="J1292" s="5" t="str">
        <f>OBV!F1292</f>
        <v>BEARISH</v>
      </c>
      <c r="K1292" s="5" t="str">
        <f>OBV!G1292</f>
        <v>WEAK</v>
      </c>
      <c r="L1292" s="5" t="str">
        <f>OBV!H1292</f>
        <v>NEUTRAL</v>
      </c>
    </row>
    <row r="1293" spans="1:12" ht="13.5" x14ac:dyDescent="0.25">
      <c r="A1293" s="3">
        <f>RSI!A1293</f>
        <v>44194</v>
      </c>
      <c r="B1293" s="2">
        <f>RSI!B1293</f>
        <v>0.57999999999999996</v>
      </c>
      <c r="C1293" s="2">
        <f>RSI!I1293</f>
        <v>44.613743902084138</v>
      </c>
      <c r="D1293" s="2">
        <f>MACD!E1293</f>
        <v>1.71088282879297E-2</v>
      </c>
      <c r="E1293" s="2">
        <f>MACD!F1293</f>
        <v>1.2334281236910948E-2</v>
      </c>
      <c r="F1293" s="2">
        <f>'Moving Avg'!D1293</f>
        <v>0.57400000000000007</v>
      </c>
      <c r="G1293" s="2">
        <f>'Moving Avg'!F1293</f>
        <v>0.59400000000000008</v>
      </c>
      <c r="H1293" s="2">
        <f>'Moving Avg'!G1293</f>
        <v>0.59939999999999971</v>
      </c>
      <c r="I1293" s="2">
        <f>'Moving Avg'!H1293</f>
        <v>0.58864999999999956</v>
      </c>
      <c r="J1293" s="5" t="str">
        <f>OBV!F1293</f>
        <v>BEARISH</v>
      </c>
      <c r="K1293" s="5" t="str">
        <f>OBV!G1293</f>
        <v>WEAK</v>
      </c>
      <c r="L1293" s="5" t="str">
        <f>OBV!H1293</f>
        <v>NEUTRAL</v>
      </c>
    </row>
    <row r="1294" spans="1:12" ht="13.5" x14ac:dyDescent="0.25">
      <c r="A1294" s="3">
        <f>RSI!A1294</f>
        <v>44195</v>
      </c>
      <c r="B1294" s="2">
        <f>RSI!B1294</f>
        <v>0.57999999999999996</v>
      </c>
      <c r="C1294" s="2">
        <f>RSI!I1294</f>
        <v>44.613743902084138</v>
      </c>
      <c r="D1294" s="2">
        <f>MACD!E1294</f>
        <v>1.6610783384078287E-2</v>
      </c>
      <c r="E1294" s="2">
        <f>MACD!F1294</f>
        <v>1.3189581666344416E-2</v>
      </c>
      <c r="F1294" s="2">
        <f>'Moving Avg'!D1294</f>
        <v>0.57600000000000007</v>
      </c>
      <c r="G1294" s="2">
        <f>'Moving Avg'!F1294</f>
        <v>0.59250000000000003</v>
      </c>
      <c r="H1294" s="2">
        <f>'Moving Avg'!G1294</f>
        <v>0.59919999999999973</v>
      </c>
      <c r="I1294" s="2">
        <f>'Moving Avg'!H1294</f>
        <v>0.58839999999999959</v>
      </c>
      <c r="J1294" s="5" t="str">
        <f>OBV!F1294</f>
        <v>BEARISH</v>
      </c>
      <c r="K1294" s="5" t="str">
        <f>OBV!G1294</f>
        <v>NEUTRAL</v>
      </c>
      <c r="L1294" s="5" t="str">
        <f>OBV!H1294</f>
        <v>BEARISH DIVERGENCE</v>
      </c>
    </row>
    <row r="1295" spans="1:12" ht="13.5" x14ac:dyDescent="0.25">
      <c r="A1295" s="3">
        <f>RSI!A1295</f>
        <v>44196</v>
      </c>
      <c r="B1295" s="2">
        <f>RSI!B1295</f>
        <v>0.59</v>
      </c>
      <c r="C1295" s="2">
        <f>RSI!I1295</f>
        <v>49.431960888214427</v>
      </c>
      <c r="D1295" s="2">
        <f>MACD!E1295</f>
        <v>1.3979998534803584E-2</v>
      </c>
      <c r="E1295" s="2">
        <f>MACD!F1295</f>
        <v>1.334766504003625E-2</v>
      </c>
      <c r="F1295" s="2">
        <f>'Moving Avg'!D1295</f>
        <v>0.58199999999999996</v>
      </c>
      <c r="G1295" s="2">
        <f>'Moving Avg'!F1295</f>
        <v>0.59299999999999997</v>
      </c>
      <c r="H1295" s="2">
        <f>'Moving Avg'!G1295</f>
        <v>0.59899999999999964</v>
      </c>
      <c r="I1295" s="2">
        <f>'Moving Avg'!H1295</f>
        <v>0.58819999999999961</v>
      </c>
      <c r="J1295" s="5" t="str">
        <f>OBV!F1295</f>
        <v>BULLISH</v>
      </c>
      <c r="K1295" s="5" t="str">
        <f>OBV!G1295</f>
        <v>NEUTRAL</v>
      </c>
      <c r="L1295" s="5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0.57999999999999996</v>
      </c>
      <c r="C1296" s="2">
        <f>RSI!I1296</f>
        <v>45.197630907112725</v>
      </c>
      <c r="D1296" s="2">
        <f>MACD!E1296</f>
        <v>9.4233437550607091E-3</v>
      </c>
      <c r="E1296" s="2">
        <f>MACD!F1296</f>
        <v>1.2562800783041143E-2</v>
      </c>
      <c r="F1296" s="2">
        <f>'Moving Avg'!D1296</f>
        <v>0.58199999999999996</v>
      </c>
      <c r="G1296" s="2">
        <f>'Moving Avg'!F1296</f>
        <v>0.59150000000000003</v>
      </c>
      <c r="H1296" s="2">
        <f>'Moving Avg'!G1296</f>
        <v>0.59859999999999969</v>
      </c>
      <c r="I1296" s="2">
        <f>'Moving Avg'!H1296</f>
        <v>0.58789999999999953</v>
      </c>
      <c r="J1296" s="5" t="str">
        <f>OBV!F1296</f>
        <v>BULLISH</v>
      </c>
      <c r="K1296" s="5" t="str">
        <f>OBV!G1296</f>
        <v>NEUTRAL</v>
      </c>
      <c r="L1296" s="5" t="str">
        <f>OBV!H1296</f>
        <v>NEUTRAL</v>
      </c>
    </row>
    <row r="1297" spans="1:12" ht="13.5" x14ac:dyDescent="0.25">
      <c r="A1297" s="3">
        <f>RSI!A1297</f>
        <v>44201</v>
      </c>
      <c r="B1297" s="2">
        <f>RSI!B1297</f>
        <v>0.59</v>
      </c>
      <c r="C1297" s="2">
        <f>RSI!I1297</f>
        <v>49.826119868051812</v>
      </c>
      <c r="D1297" s="2">
        <f>MACD!E1297</f>
        <v>6.4296872324124399E-3</v>
      </c>
      <c r="E1297" s="2">
        <f>MACD!F1297</f>
        <v>1.1336178072915402E-2</v>
      </c>
      <c r="F1297" s="2">
        <f>'Moving Avg'!D1297</f>
        <v>0.58399999999999996</v>
      </c>
      <c r="G1297" s="2">
        <f>'Moving Avg'!F1297</f>
        <v>0.58950000000000002</v>
      </c>
      <c r="H1297" s="2">
        <f>'Moving Avg'!G1297</f>
        <v>0.59839999999999971</v>
      </c>
      <c r="I1297" s="2">
        <f>'Moving Avg'!H1297</f>
        <v>0.58774999999999966</v>
      </c>
      <c r="J1297" s="5" t="str">
        <f>OBV!F1297</f>
        <v>BULLISH</v>
      </c>
      <c r="K1297" s="5" t="str">
        <f>OBV!G1297</f>
        <v>STRONG</v>
      </c>
      <c r="L1297" s="5" t="str">
        <f>OBV!H1297</f>
        <v>CONFIRMED BULLISH</v>
      </c>
    </row>
    <row r="1298" spans="1:12" ht="13.5" x14ac:dyDescent="0.25">
      <c r="A1298" s="3">
        <f>RSI!A1298</f>
        <v>44202</v>
      </c>
      <c r="B1298" s="2">
        <f>RSI!B1298</f>
        <v>0.57999999999999996</v>
      </c>
      <c r="C1298" s="2">
        <f>RSI!I1298</f>
        <v>45.6720386808584</v>
      </c>
      <c r="D1298" s="2">
        <f>MACD!E1298</f>
        <v>4.6377376806804316E-3</v>
      </c>
      <c r="E1298" s="2">
        <f>MACD!F1298</f>
        <v>9.9964899944684077E-3</v>
      </c>
      <c r="F1298" s="2">
        <f>'Moving Avg'!D1298</f>
        <v>0.58399999999999996</v>
      </c>
      <c r="G1298" s="2">
        <f>'Moving Avg'!F1298</f>
        <v>0.58750000000000013</v>
      </c>
      <c r="H1298" s="2">
        <f>'Moving Avg'!G1298</f>
        <v>0.59779999999999966</v>
      </c>
      <c r="I1298" s="2">
        <f>'Moving Avg'!H1298</f>
        <v>0.58759999999999968</v>
      </c>
      <c r="J1298" s="5" t="str">
        <f>OBV!F1298</f>
        <v>BULLISH</v>
      </c>
      <c r="K1298" s="5" t="str">
        <f>OBV!G1298</f>
        <v>STRONG</v>
      </c>
      <c r="L1298" s="5" t="str">
        <f>OBV!H1298</f>
        <v>NEUTRAL</v>
      </c>
    </row>
    <row r="1299" spans="1:12" ht="13.5" x14ac:dyDescent="0.25">
      <c r="A1299" s="3">
        <f>RSI!A1299</f>
        <v>44203</v>
      </c>
      <c r="B1299" s="2">
        <f>RSI!B1299</f>
        <v>0.57999999999999996</v>
      </c>
      <c r="C1299" s="2">
        <f>RSI!I1299</f>
        <v>45.6720386808584</v>
      </c>
      <c r="D1299" s="2">
        <f>MACD!E1299</f>
        <v>1.6424753517658708E-3</v>
      </c>
      <c r="E1299" s="2">
        <f>MACD!F1299</f>
        <v>8.3256870659279003E-3</v>
      </c>
      <c r="F1299" s="2">
        <f>'Moving Avg'!D1299</f>
        <v>0.58399999999999996</v>
      </c>
      <c r="G1299" s="2">
        <f>'Moving Avg'!F1299</f>
        <v>0.58600000000000008</v>
      </c>
      <c r="H1299" s="2">
        <f>'Moving Avg'!G1299</f>
        <v>0.59719999999999962</v>
      </c>
      <c r="I1299" s="2">
        <f>'Moving Avg'!H1299</f>
        <v>0.58749999999999969</v>
      </c>
      <c r="J1299" s="5" t="str">
        <f>OBV!F1299</f>
        <v>BULLISH</v>
      </c>
      <c r="K1299" s="5" t="str">
        <f>OBV!G1299</f>
        <v>STRONG</v>
      </c>
      <c r="L1299" s="5" t="str">
        <f>OBV!H1299</f>
        <v>NEUTRAL</v>
      </c>
    </row>
    <row r="1300" spans="1:12" ht="13.5" x14ac:dyDescent="0.25">
      <c r="A1300" s="3">
        <f>RSI!A1300</f>
        <v>44204</v>
      </c>
      <c r="B1300" s="2">
        <f>RSI!B1300</f>
        <v>0.59</v>
      </c>
      <c r="C1300" s="2">
        <f>RSI!I1300</f>
        <v>50.461937053095447</v>
      </c>
      <c r="D1300" s="2">
        <f>MACD!E1300</f>
        <v>-3.116120209084805E-3</v>
      </c>
      <c r="E1300" s="2">
        <f>MACD!F1300</f>
        <v>6.0373256109253594E-3</v>
      </c>
      <c r="F1300" s="2">
        <f>'Moving Avg'!D1300</f>
        <v>0.58399999999999996</v>
      </c>
      <c r="G1300" s="2">
        <f>'Moving Avg'!F1300</f>
        <v>0.58499999999999996</v>
      </c>
      <c r="H1300" s="2">
        <f>'Moving Avg'!G1300</f>
        <v>0.59699999999999964</v>
      </c>
      <c r="I1300" s="2">
        <f>'Moving Avg'!H1300</f>
        <v>0.58749999999999969</v>
      </c>
      <c r="J1300" s="5" t="str">
        <f>OBV!F1300</f>
        <v>BULLISH</v>
      </c>
      <c r="K1300" s="5" t="str">
        <f>OBV!G1300</f>
        <v>STRONG</v>
      </c>
      <c r="L1300" s="5" t="str">
        <f>OBV!H1300</f>
        <v>NEUTRAL</v>
      </c>
    </row>
    <row r="1301" spans="1:12" ht="13.5" x14ac:dyDescent="0.25">
      <c r="A1301" s="3">
        <f>RSI!A1301</f>
        <v>44207</v>
      </c>
      <c r="B1301" s="2">
        <f>RSI!B1301</f>
        <v>0.6</v>
      </c>
      <c r="C1301" s="2">
        <f>RSI!I1301</f>
        <v>54.75762720492866</v>
      </c>
      <c r="D1301" s="2">
        <f>MACD!E1301</f>
        <v>-4.8145512586504902E-3</v>
      </c>
      <c r="E1301" s="2">
        <f>MACD!F1301</f>
        <v>3.8669502370101898E-3</v>
      </c>
      <c r="F1301" s="2">
        <f>'Moving Avg'!D1301</f>
        <v>0.58799999999999997</v>
      </c>
      <c r="G1301" s="2">
        <f>'Moving Avg'!F1301</f>
        <v>0.58450000000000002</v>
      </c>
      <c r="H1301" s="2">
        <f>'Moving Avg'!G1301</f>
        <v>0.59719999999999962</v>
      </c>
      <c r="I1301" s="2">
        <f>'Moving Avg'!H1301</f>
        <v>0.58754999999999957</v>
      </c>
      <c r="J1301" s="5" t="str">
        <f>OBV!F1301</f>
        <v>BULLISH</v>
      </c>
      <c r="K1301" s="5" t="str">
        <f>OBV!G1301</f>
        <v>STRONG</v>
      </c>
      <c r="L1301" s="5" t="str">
        <f>OBV!H1301</f>
        <v>CONFIRMED BULLISH</v>
      </c>
    </row>
    <row r="1302" spans="1:12" ht="13.5" x14ac:dyDescent="0.25">
      <c r="A1302" s="3">
        <f>RSI!A1302</f>
        <v>44208</v>
      </c>
      <c r="B1302" s="2">
        <f>RSI!B1302</f>
        <v>0.57999999999999996</v>
      </c>
      <c r="C1302" s="2">
        <f>RSI!I1302</f>
        <v>46.140025180942075</v>
      </c>
      <c r="D1302" s="2">
        <f>MACD!E1302</f>
        <v>-4.8368029213170516E-3</v>
      </c>
      <c r="E1302" s="2">
        <f>MACD!F1302</f>
        <v>2.1261996053447418E-3</v>
      </c>
      <c r="F1302" s="2">
        <f>'Moving Avg'!D1302</f>
        <v>0.58600000000000008</v>
      </c>
      <c r="G1302" s="2">
        <f>'Moving Avg'!F1302</f>
        <v>0.58299999999999996</v>
      </c>
      <c r="H1302" s="2">
        <f>'Moving Avg'!G1302</f>
        <v>0.59719999999999962</v>
      </c>
      <c r="I1302" s="2">
        <f>'Moving Avg'!H1302</f>
        <v>0.58749999999999969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0.6</v>
      </c>
      <c r="C1303" s="2">
        <f>RSI!I1303</f>
        <v>53.945488336153161</v>
      </c>
      <c r="D1303" s="2">
        <f>MACD!E1303</f>
        <v>-6.2805977804282209E-3</v>
      </c>
      <c r="E1303" s="2">
        <f>MACD!F1303</f>
        <v>4.448401281901492E-4</v>
      </c>
      <c r="F1303" s="2">
        <f>'Moving Avg'!D1303</f>
        <v>0.59000000000000008</v>
      </c>
      <c r="G1303" s="2">
        <f>'Moving Avg'!F1303</f>
        <v>0.58299999999999996</v>
      </c>
      <c r="H1303" s="2">
        <f>'Moving Avg'!G1303</f>
        <v>0.59779999999999966</v>
      </c>
      <c r="I1303" s="2">
        <f>'Moving Avg'!H1303</f>
        <v>0.58749999999999969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0.59</v>
      </c>
      <c r="C1304" s="2">
        <f>RSI!I1304</f>
        <v>50.040590752711736</v>
      </c>
      <c r="D1304" s="2">
        <f>MACD!E1304</f>
        <v>-6.8273818121487029E-3</v>
      </c>
      <c r="E1304" s="2">
        <f>MACD!F1304</f>
        <v>-1.0096042598776215E-3</v>
      </c>
      <c r="F1304" s="2">
        <f>'Moving Avg'!D1304</f>
        <v>0.59199999999999997</v>
      </c>
      <c r="G1304" s="2">
        <f>'Moving Avg'!F1304</f>
        <v>0.58249999999999991</v>
      </c>
      <c r="H1304" s="2">
        <f>'Moving Avg'!G1304</f>
        <v>0.59799999999999964</v>
      </c>
      <c r="I1304" s="2">
        <f>'Moving Avg'!H1304</f>
        <v>0.58749999999999969</v>
      </c>
      <c r="J1304" s="5" t="str">
        <f>OBV!F1304</f>
        <v>BULLISH</v>
      </c>
      <c r="K1304" s="5" t="str">
        <f>OBV!G1304</f>
        <v>NEUTRAL</v>
      </c>
      <c r="L1304" s="5" t="str">
        <f>OBV!H1304</f>
        <v>CONFIRMED BULLISH</v>
      </c>
    </row>
    <row r="1305" spans="1:12" ht="13.5" x14ac:dyDescent="0.25">
      <c r="A1305" s="3">
        <f>RSI!A1305</f>
        <v>44214</v>
      </c>
      <c r="B1305" s="2">
        <f>RSI!B1305</f>
        <v>0.59</v>
      </c>
      <c r="C1305" s="2">
        <f>RSI!I1305</f>
        <v>50.040590752711736</v>
      </c>
      <c r="D1305" s="2">
        <f>MACD!E1305</f>
        <v>-5.7534675143553482E-3</v>
      </c>
      <c r="E1305" s="2">
        <f>MACD!F1305</f>
        <v>-1.9583769107731669E-3</v>
      </c>
      <c r="F1305" s="2">
        <f>'Moving Avg'!D1305</f>
        <v>0.59199999999999986</v>
      </c>
      <c r="G1305" s="2">
        <f>'Moving Avg'!F1305</f>
        <v>0.58249999999999991</v>
      </c>
      <c r="H1305" s="2">
        <f>'Moving Avg'!G1305</f>
        <v>0.59799999999999964</v>
      </c>
      <c r="I1305" s="2">
        <f>'Moving Avg'!H1305</f>
        <v>0.58754999999999979</v>
      </c>
      <c r="J1305" s="5" t="str">
        <f>OBV!F1305</f>
        <v>BULLISH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44215</v>
      </c>
      <c r="B1306" s="2">
        <f>RSI!B1306</f>
        <v>0.57999999999999996</v>
      </c>
      <c r="C1306" s="2">
        <f>RSI!I1306</f>
        <v>46.165009759107257</v>
      </c>
      <c r="D1306" s="2">
        <f>MACD!E1306</f>
        <v>-5.6442358848665108E-3</v>
      </c>
      <c r="E1306" s="2">
        <f>MACD!F1306</f>
        <v>-2.6955487055918357E-3</v>
      </c>
      <c r="F1306" s="2">
        <f>'Moving Avg'!D1306</f>
        <v>0.58799999999999997</v>
      </c>
      <c r="G1306" s="2">
        <f>'Moving Avg'!F1306</f>
        <v>0.58299999999999996</v>
      </c>
      <c r="H1306" s="2">
        <f>'Moving Avg'!G1306</f>
        <v>0.59779999999999955</v>
      </c>
      <c r="I1306" s="2">
        <f>'Moving Avg'!H1306</f>
        <v>0.58754999999999979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0.59</v>
      </c>
      <c r="C1307" s="2">
        <f>RSI!I1307</f>
        <v>50.309511610303602</v>
      </c>
      <c r="D1307" s="2">
        <f>MACD!E1307</f>
        <v>-4.6966129741858875E-3</v>
      </c>
      <c r="E1307" s="2">
        <f>MACD!F1307</f>
        <v>-3.0957615593106462E-3</v>
      </c>
      <c r="F1307" s="2">
        <f>'Moving Avg'!D1307</f>
        <v>0.59</v>
      </c>
      <c r="G1307" s="2">
        <f>'Moving Avg'!F1307</f>
        <v>0.58350000000000002</v>
      </c>
      <c r="H1307" s="2">
        <f>'Moving Avg'!G1307</f>
        <v>0.59779999999999955</v>
      </c>
      <c r="I1307" s="2">
        <f>'Moving Avg'!H1307</f>
        <v>0.58759999999999968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0.59</v>
      </c>
      <c r="C1308" s="2">
        <f>RSI!I1308</f>
        <v>50.309511610303602</v>
      </c>
      <c r="D1308" s="2">
        <f>MACD!E1308</f>
        <v>-5.4391122552858162E-3</v>
      </c>
      <c r="E1308" s="2">
        <f>MACD!F1308</f>
        <v>-3.5644316985056802E-3</v>
      </c>
      <c r="F1308" s="2">
        <f>'Moving Avg'!D1308</f>
        <v>0.58799999999999986</v>
      </c>
      <c r="G1308" s="2">
        <f>'Moving Avg'!F1308</f>
        <v>0.58399999999999985</v>
      </c>
      <c r="H1308" s="2">
        <f>'Moving Avg'!G1308</f>
        <v>0.59779999999999955</v>
      </c>
      <c r="I1308" s="2">
        <f>'Moving Avg'!H1308</f>
        <v>0.58759999999999979</v>
      </c>
      <c r="J1308" s="5" t="str">
        <f>OBV!F1308</f>
        <v>BULLISH</v>
      </c>
      <c r="K1308" s="5" t="str">
        <f>OBV!G1308</f>
        <v>NEUTRAL</v>
      </c>
      <c r="L1308" s="5" t="str">
        <f>OBV!H1308</f>
        <v>BULLISH DIVERGENCE</v>
      </c>
    </row>
    <row r="1309" spans="1:12" ht="13.5" x14ac:dyDescent="0.25">
      <c r="A1309" s="3">
        <f>RSI!A1309</f>
        <v>44218</v>
      </c>
      <c r="B1309" s="2">
        <f>RSI!B1309</f>
        <v>0.59</v>
      </c>
      <c r="C1309" s="2">
        <f>RSI!I1309</f>
        <v>50.309511610303609</v>
      </c>
      <c r="D1309" s="2">
        <f>MACD!E1309</f>
        <v>-6.0728183899905197E-3</v>
      </c>
      <c r="E1309" s="2">
        <f>MACD!F1309</f>
        <v>-4.0661090368026478E-3</v>
      </c>
      <c r="F1309" s="2">
        <f>'Moving Avg'!D1309</f>
        <v>0.58799999999999986</v>
      </c>
      <c r="G1309" s="2">
        <f>'Moving Avg'!F1309</f>
        <v>0.58499999999999996</v>
      </c>
      <c r="H1309" s="2">
        <f>'Moving Avg'!G1309</f>
        <v>0.59719999999999951</v>
      </c>
      <c r="I1309" s="2">
        <f>'Moving Avg'!H1309</f>
        <v>0.58764999999999978</v>
      </c>
      <c r="J1309" s="5" t="str">
        <f>OBV!F1309</f>
        <v>BULLISH</v>
      </c>
      <c r="K1309" s="5" t="str">
        <f>OBV!G1309</f>
        <v>NEUTRAL</v>
      </c>
      <c r="L1309" s="5" t="str">
        <f>OBV!H1309</f>
        <v>NEUTRAL</v>
      </c>
    </row>
    <row r="1310" spans="1:12" ht="13.5" x14ac:dyDescent="0.25">
      <c r="A1310" s="3">
        <f>RSI!A1310</f>
        <v>44221</v>
      </c>
      <c r="B1310" s="2">
        <f>RSI!B1310</f>
        <v>0.59</v>
      </c>
      <c r="C1310" s="2">
        <f>RSI!I1310</f>
        <v>50.309511610303609</v>
      </c>
      <c r="D1310" s="2">
        <f>MACD!E1310</f>
        <v>-5.0756044682920276E-3</v>
      </c>
      <c r="E1310" s="2">
        <f>MACD!F1310</f>
        <v>-4.2680081231005239E-3</v>
      </c>
      <c r="F1310" s="2">
        <f>'Moving Avg'!D1310</f>
        <v>0.58799999999999986</v>
      </c>
      <c r="G1310" s="2">
        <f>'Moving Avg'!F1310</f>
        <v>0.58649999999999991</v>
      </c>
      <c r="H1310" s="2">
        <f>'Moving Avg'!G1310</f>
        <v>0.5963999999999996</v>
      </c>
      <c r="I1310" s="2">
        <f>'Moving Avg'!H1310</f>
        <v>0.58774999999999977</v>
      </c>
      <c r="J1310" s="5" t="str">
        <f>OBV!F1310</f>
        <v>BULLISH</v>
      </c>
      <c r="K1310" s="5" t="str">
        <f>OBV!G1310</f>
        <v>NEUTRAL</v>
      </c>
      <c r="L1310" s="5" t="str">
        <f>OBV!H1310</f>
        <v>NEUTRAL</v>
      </c>
    </row>
    <row r="1311" spans="1:12" ht="13.5" x14ac:dyDescent="0.25">
      <c r="A1311" s="3">
        <f>RSI!A1311</f>
        <v>44222</v>
      </c>
      <c r="B1311" s="2">
        <f>RSI!B1311</f>
        <v>0.62</v>
      </c>
      <c r="C1311" s="2">
        <f>RSI!I1311</f>
        <v>62.087065251315245</v>
      </c>
      <c r="D1311" s="2">
        <f>MACD!E1311</f>
        <v>-4.9202305470947838E-3</v>
      </c>
      <c r="E1311" s="2">
        <f>MACD!F1311</f>
        <v>-4.3984526078993764E-3</v>
      </c>
      <c r="F1311" s="2">
        <f>'Moving Avg'!D1311</f>
        <v>0.59599999999999997</v>
      </c>
      <c r="G1311" s="2">
        <f>'Moving Avg'!F1311</f>
        <v>0.58849999999999991</v>
      </c>
      <c r="H1311" s="2">
        <f>'Moving Avg'!G1311</f>
        <v>0.5963999999999996</v>
      </c>
      <c r="I1311" s="2">
        <f>'Moving Avg'!H1311</f>
        <v>0.58804999999999974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0.65</v>
      </c>
      <c r="C1312" s="2">
        <f>RSI!I1312</f>
        <v>69.796517595137061</v>
      </c>
      <c r="D1312" s="2">
        <f>MACD!E1312</f>
        <v>-1.026949336613292E-2</v>
      </c>
      <c r="E1312" s="2">
        <f>MACD!F1312</f>
        <v>-5.5726607595460859E-3</v>
      </c>
      <c r="F1312" s="2">
        <f>'Moving Avg'!D1312</f>
        <v>0.60799999999999998</v>
      </c>
      <c r="G1312" s="2">
        <f>'Moving Avg'!F1312</f>
        <v>0.59199999999999986</v>
      </c>
      <c r="H1312" s="2">
        <f>'Moving Avg'!G1312</f>
        <v>0.59679999999999966</v>
      </c>
      <c r="I1312" s="2">
        <f>'Moving Avg'!H1312</f>
        <v>0.5885499999999998</v>
      </c>
      <c r="J1312" s="5" t="str">
        <f>OBV!F1312</f>
        <v>BULLISH</v>
      </c>
      <c r="K1312" s="5" t="str">
        <f>OBV!G1312</f>
        <v>STRONG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0.67</v>
      </c>
      <c r="C1313" s="2">
        <f>RSI!I1313</f>
        <v>73.644250522202682</v>
      </c>
      <c r="D1313" s="2">
        <f>MACD!E1313</f>
        <v>-1.3545759183144046E-2</v>
      </c>
      <c r="E1313" s="2">
        <f>MACD!F1313</f>
        <v>-7.1672804442656788E-3</v>
      </c>
      <c r="F1313" s="2">
        <f>'Moving Avg'!D1313</f>
        <v>0.62399999999999989</v>
      </c>
      <c r="G1313" s="2">
        <f>'Moving Avg'!F1313</f>
        <v>0.59649999999999992</v>
      </c>
      <c r="H1313" s="2">
        <f>'Moving Avg'!G1313</f>
        <v>0.59759999999999969</v>
      </c>
      <c r="I1313" s="2">
        <f>'Moving Avg'!H1313</f>
        <v>0.58919999999999972</v>
      </c>
      <c r="J1313" s="5" t="str">
        <f>OBV!F1313</f>
        <v>BULLISH</v>
      </c>
      <c r="K1313" s="5" t="str">
        <f>OBV!G1313</f>
        <v>STRONG</v>
      </c>
      <c r="L1313" s="5" t="str">
        <f>OBV!H1313</f>
        <v>CONFIRMED BULLISH</v>
      </c>
    </row>
    <row r="1314" spans="1:12" ht="13.5" x14ac:dyDescent="0.25">
      <c r="A1314" s="3">
        <f>RSI!A1314</f>
        <v>44225</v>
      </c>
      <c r="B1314" s="2">
        <f>RSI!B1314</f>
        <v>0.7</v>
      </c>
      <c r="C1314" s="2">
        <f>RSI!I1314</f>
        <v>78.142335008374872</v>
      </c>
      <c r="D1314" s="2">
        <f>MACD!E1314</f>
        <v>-2.0516671043387502E-2</v>
      </c>
      <c r="E1314" s="2">
        <f>MACD!F1314</f>
        <v>-9.8371585640900441E-3</v>
      </c>
      <c r="F1314" s="2">
        <f>'Moving Avg'!D1314</f>
        <v>0.64599999999999991</v>
      </c>
      <c r="G1314" s="2">
        <f>'Moving Avg'!F1314</f>
        <v>0.60249999999999981</v>
      </c>
      <c r="H1314" s="2">
        <f>'Moving Avg'!G1314</f>
        <v>0.59939999999999971</v>
      </c>
      <c r="I1314" s="2">
        <f>'Moving Avg'!H1314</f>
        <v>0.58994999999999975</v>
      </c>
      <c r="J1314" s="5" t="str">
        <f>OBV!F1314</f>
        <v>BULLISH</v>
      </c>
      <c r="K1314" s="5" t="str">
        <f>OBV!G1314</f>
        <v>STRONG</v>
      </c>
      <c r="L1314" s="5" t="str">
        <f>OBV!H1314</f>
        <v>CONFIRMED BULLISH</v>
      </c>
    </row>
    <row r="1315" spans="1:12" ht="13.5" x14ac:dyDescent="0.25">
      <c r="A1315" s="3">
        <f>RSI!A1315</f>
        <v>44228</v>
      </c>
      <c r="B1315" s="2">
        <f>RSI!B1315</f>
        <v>0.73</v>
      </c>
      <c r="C1315" s="2">
        <f>RSI!I1315</f>
        <v>81.535958705500406</v>
      </c>
      <c r="D1315" s="2">
        <f>MACD!E1315</f>
        <v>-2.9220186933397341E-2</v>
      </c>
      <c r="E1315" s="2">
        <f>MACD!F1315</f>
        <v>-1.3713764237951506E-2</v>
      </c>
      <c r="F1315" s="2">
        <f>'Moving Avg'!D1315</f>
        <v>0.67399999999999993</v>
      </c>
      <c r="G1315" s="2">
        <f>'Moving Avg'!F1315</f>
        <v>0.60949999999999993</v>
      </c>
      <c r="H1315" s="2">
        <f>'Moving Avg'!G1315</f>
        <v>0.60179999999999978</v>
      </c>
      <c r="I1315" s="2">
        <f>'Moving Avg'!H1315</f>
        <v>0.59084999999999976</v>
      </c>
      <c r="J1315" s="5" t="str">
        <f>OBV!F1315</f>
        <v>BULLISH</v>
      </c>
      <c r="K1315" s="5" t="str">
        <f>OBV!G1315</f>
        <v>STRONG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0.69</v>
      </c>
      <c r="C1316" s="2">
        <f>RSI!I1316</f>
        <v>66.672214612693807</v>
      </c>
      <c r="D1316" s="2">
        <f>MACD!E1316</f>
        <v>-3.5877127451970359E-2</v>
      </c>
      <c r="E1316" s="2">
        <f>MACD!F1316</f>
        <v>-1.8146436880755276E-2</v>
      </c>
      <c r="F1316" s="2">
        <f>'Moving Avg'!D1316</f>
        <v>0.68799999999999994</v>
      </c>
      <c r="G1316" s="2">
        <f>'Moving Avg'!F1316</f>
        <v>0.61499999999999999</v>
      </c>
      <c r="H1316" s="2">
        <f>'Moving Avg'!G1316</f>
        <v>0.60339999999999994</v>
      </c>
      <c r="I1316" s="2">
        <f>'Moving Avg'!H1316</f>
        <v>0.59159999999999979</v>
      </c>
      <c r="J1316" s="5" t="str">
        <f>OBV!F1316</f>
        <v>BEARISH</v>
      </c>
      <c r="K1316" s="5" t="str">
        <f>OBV!G1316</f>
        <v>WEAK</v>
      </c>
      <c r="L1316" s="5" t="str">
        <f>OBV!H1316</f>
        <v>BEARISH DIVERGENCE</v>
      </c>
    </row>
    <row r="1317" spans="1:12" ht="13.5" x14ac:dyDescent="0.25">
      <c r="A1317" s="3">
        <f>RSI!A1317</f>
        <v>44230</v>
      </c>
      <c r="B1317" s="2">
        <f>RSI!B1317</f>
        <v>0.65</v>
      </c>
      <c r="C1317" s="2">
        <f>RSI!I1317</f>
        <v>55.731104875587732</v>
      </c>
      <c r="D1317" s="2">
        <f>MACD!E1317</f>
        <v>-3.7435959739148927E-2</v>
      </c>
      <c r="E1317" s="2">
        <f>MACD!F1317</f>
        <v>-2.2004341452434007E-2</v>
      </c>
      <c r="F1317" s="2">
        <f>'Moving Avg'!D1317</f>
        <v>0.68799999999999994</v>
      </c>
      <c r="G1317" s="2">
        <f>'Moving Avg'!F1317</f>
        <v>0.61799999999999999</v>
      </c>
      <c r="H1317" s="2">
        <f>'Moving Avg'!G1317</f>
        <v>0.60439999999999994</v>
      </c>
      <c r="I1317" s="2">
        <f>'Moving Avg'!H1317</f>
        <v>0.59219999999999984</v>
      </c>
      <c r="J1317" s="5" t="str">
        <f>OBV!F1317</f>
        <v>BEARISH</v>
      </c>
      <c r="K1317" s="5" t="str">
        <f>OBV!G1317</f>
        <v>WEAK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0.62</v>
      </c>
      <c r="C1318" s="2">
        <f>RSI!I1318</f>
        <v>49.208745383086416</v>
      </c>
      <c r="D1318" s="2">
        <f>MACD!E1318</f>
        <v>-3.6692184924383975E-2</v>
      </c>
      <c r="E1318" s="2">
        <f>MACD!F1318</f>
        <v>-2.4941910146824002E-2</v>
      </c>
      <c r="F1318" s="2">
        <f>'Moving Avg'!D1318</f>
        <v>0.67800000000000005</v>
      </c>
      <c r="G1318" s="2">
        <f>'Moving Avg'!F1318</f>
        <v>0.61999999999999988</v>
      </c>
      <c r="H1318" s="2">
        <f>'Moving Avg'!G1318</f>
        <v>0.6048</v>
      </c>
      <c r="I1318" s="2">
        <f>'Moving Avg'!H1318</f>
        <v>0.59269999999999989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0.65</v>
      </c>
      <c r="C1319" s="2">
        <f>RSI!I1319</f>
        <v>54.893722836098462</v>
      </c>
      <c r="D1319" s="2">
        <f>MACD!E1319</f>
        <v>-3.8255413375216207E-2</v>
      </c>
      <c r="E1319" s="2">
        <f>MACD!F1319</f>
        <v>-2.7604610792502447E-2</v>
      </c>
      <c r="F1319" s="2">
        <f>'Moving Avg'!D1319</f>
        <v>0.66799999999999993</v>
      </c>
      <c r="G1319" s="2">
        <f>'Moving Avg'!F1319</f>
        <v>0.62349999999999994</v>
      </c>
      <c r="H1319" s="2">
        <f>'Moving Avg'!G1319</f>
        <v>0.60579999999999989</v>
      </c>
      <c r="I1319" s="2">
        <f>'Moving Avg'!H1319</f>
        <v>0.59329999999999994</v>
      </c>
      <c r="J1319" s="5" t="str">
        <f>OBV!F1319</f>
        <v>BEARISH</v>
      </c>
      <c r="K1319" s="5" t="str">
        <f>OBV!G1319</f>
        <v>WEAK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0.68</v>
      </c>
      <c r="C1320" s="2">
        <f>RSI!I1320</f>
        <v>59.745879668704923</v>
      </c>
      <c r="D1320" s="2">
        <f>MACD!E1320</f>
        <v>-4.1950188789683374E-2</v>
      </c>
      <c r="E1320" s="2">
        <f>MACD!F1320</f>
        <v>-3.0473726391938634E-2</v>
      </c>
      <c r="F1320" s="2">
        <f>'Moving Avg'!D1320</f>
        <v>0.65800000000000003</v>
      </c>
      <c r="G1320" s="2">
        <f>'Moving Avg'!F1320</f>
        <v>0.62799999999999989</v>
      </c>
      <c r="H1320" s="2">
        <f>'Moving Avg'!G1320</f>
        <v>0.60739999999999994</v>
      </c>
      <c r="I1320" s="2">
        <f>'Moving Avg'!H1320</f>
        <v>0.59399999999999986</v>
      </c>
      <c r="J1320" s="5" t="str">
        <f>OBV!F1320</f>
        <v>BEARISH</v>
      </c>
      <c r="K1320" s="5" t="str">
        <f>OBV!G1320</f>
        <v>WEAK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0.72</v>
      </c>
      <c r="C1321" s="2">
        <f>RSI!I1321</f>
        <v>65.131701912839674</v>
      </c>
      <c r="D1321" s="2">
        <f>MACD!E1321</f>
        <v>-4.3740110396007559E-2</v>
      </c>
      <c r="E1321" s="2">
        <f>MACD!F1321</f>
        <v>-3.312700319275242E-2</v>
      </c>
      <c r="F1321" s="2">
        <f>'Moving Avg'!D1321</f>
        <v>0.66400000000000003</v>
      </c>
      <c r="G1321" s="2">
        <f>'Moving Avg'!F1321</f>
        <v>0.63400000000000001</v>
      </c>
      <c r="H1321" s="2">
        <f>'Moving Avg'!G1321</f>
        <v>0.60999999999999988</v>
      </c>
      <c r="I1321" s="2">
        <f>'Moving Avg'!H1321</f>
        <v>0.59484999999999988</v>
      </c>
      <c r="J1321" s="5" t="str">
        <f>OBV!F1321</f>
        <v>BULLISH</v>
      </c>
      <c r="K1321" s="5" t="str">
        <f>OBV!G1321</f>
        <v>STRONG</v>
      </c>
      <c r="L1321" s="5" t="str">
        <f>OBV!H1321</f>
        <v>CONFIRMED BULLISH</v>
      </c>
    </row>
    <row r="1322" spans="1:12" ht="13.5" x14ac:dyDescent="0.25">
      <c r="A1322" s="3">
        <f>RSI!A1322</f>
        <v>44237</v>
      </c>
      <c r="B1322" s="2">
        <f>RSI!B1322</f>
        <v>0.76</v>
      </c>
      <c r="C1322" s="2">
        <f>RSI!I1322</f>
        <v>69.523049978761435</v>
      </c>
      <c r="D1322" s="2">
        <f>MACD!E1322</f>
        <v>-4.4131187319526366E-2</v>
      </c>
      <c r="E1322" s="2">
        <f>MACD!F1322</f>
        <v>-3.5327840018107209E-2</v>
      </c>
      <c r="F1322" s="2">
        <f>'Moving Avg'!D1322</f>
        <v>0.68599999999999994</v>
      </c>
      <c r="G1322" s="2">
        <f>'Moving Avg'!F1322</f>
        <v>0.64300000000000002</v>
      </c>
      <c r="H1322" s="2">
        <f>'Moving Avg'!G1322</f>
        <v>0.61280000000000001</v>
      </c>
      <c r="I1322" s="2">
        <f>'Moving Avg'!H1322</f>
        <v>0.59589999999999999</v>
      </c>
      <c r="J1322" s="5" t="str">
        <f>OBV!F1322</f>
        <v>BULLISH</v>
      </c>
      <c r="K1322" s="5" t="str">
        <f>OBV!G1322</f>
        <v>STRONG</v>
      </c>
      <c r="L1322" s="5" t="str">
        <f>OBV!H1322</f>
        <v>CONFIRMED BULLISH</v>
      </c>
    </row>
    <row r="1323" spans="1:12" ht="13.5" x14ac:dyDescent="0.25">
      <c r="A1323" s="3">
        <f>RSI!A1323</f>
        <v>44238</v>
      </c>
      <c r="B1323" s="2">
        <f>RSI!B1323</f>
        <v>0.74</v>
      </c>
      <c r="C1323" s="2">
        <f>RSI!I1323</f>
        <v>65.107804544803912</v>
      </c>
      <c r="D1323" s="2">
        <f>MACD!E1323</f>
        <v>-4.0629823800123366E-2</v>
      </c>
      <c r="E1323" s="2">
        <f>MACD!F1323</f>
        <v>-3.6388236774510439E-2</v>
      </c>
      <c r="F1323" s="2">
        <f>'Moving Avg'!D1323</f>
        <v>0.71</v>
      </c>
      <c r="G1323" s="2">
        <f>'Moving Avg'!F1323</f>
        <v>0.65</v>
      </c>
      <c r="H1323" s="2">
        <f>'Moving Avg'!G1323</f>
        <v>0.61499999999999988</v>
      </c>
      <c r="I1323" s="2">
        <f>'Moving Avg'!H1323</f>
        <v>0.59684999999999999</v>
      </c>
      <c r="J1323" s="5" t="str">
        <f>OBV!F1323</f>
        <v>BULLISH</v>
      </c>
      <c r="K1323" s="5" t="str">
        <f>OBV!G1323</f>
        <v>STRONG</v>
      </c>
      <c r="L1323" s="5" t="str">
        <f>OBV!H1323</f>
        <v>CONFIRMED BULLISH</v>
      </c>
    </row>
    <row r="1324" spans="1:12" ht="13.5" x14ac:dyDescent="0.25">
      <c r="A1324" s="3">
        <f>RSI!A1324</f>
        <v>44239</v>
      </c>
      <c r="B1324" s="2">
        <f>RSI!B1324</f>
        <v>0.7</v>
      </c>
      <c r="C1324" s="2">
        <f>RSI!I1324</f>
        <v>57.273595424142357</v>
      </c>
      <c r="D1324" s="2">
        <f>MACD!E1324</f>
        <v>-3.0642945557854628E-2</v>
      </c>
      <c r="E1324" s="2">
        <f>MACD!F1324</f>
        <v>-3.5239178531179277E-2</v>
      </c>
      <c r="F1324" s="2">
        <f>'Moving Avg'!D1324</f>
        <v>0.72000000000000008</v>
      </c>
      <c r="G1324" s="2">
        <f>'Moving Avg'!F1324</f>
        <v>0.65549999999999997</v>
      </c>
      <c r="H1324" s="2">
        <f>'Moving Avg'!G1324</f>
        <v>0.6167999999999999</v>
      </c>
      <c r="I1324" s="2">
        <f>'Moving Avg'!H1324</f>
        <v>0.59754999999999991</v>
      </c>
      <c r="J1324" s="5" t="str">
        <f>OBV!F1324</f>
        <v>BULLISH</v>
      </c>
      <c r="K1324" s="5" t="str">
        <f>OBV!G1324</f>
        <v>STRONG</v>
      </c>
      <c r="L1324" s="5" t="str">
        <f>OBV!H1324</f>
        <v>CONFIRMED BULLISH</v>
      </c>
    </row>
    <row r="1325" spans="1:12" ht="13.5" x14ac:dyDescent="0.25">
      <c r="A1325" s="3">
        <f>RSI!A1325</f>
        <v>44242</v>
      </c>
      <c r="B1325" s="2">
        <f>RSI!B1325</f>
        <v>0.67</v>
      </c>
      <c r="C1325" s="2">
        <f>RSI!I1325</f>
        <v>52.200396862677046</v>
      </c>
      <c r="D1325" s="2">
        <f>MACD!E1325</f>
        <v>-1.5631654108124393E-2</v>
      </c>
      <c r="E1325" s="2">
        <f>MACD!F1325</f>
        <v>-3.1317673646568303E-2</v>
      </c>
      <c r="F1325" s="2">
        <f>'Moving Avg'!D1325</f>
        <v>0.71799999999999997</v>
      </c>
      <c r="G1325" s="2">
        <f>'Moving Avg'!F1325</f>
        <v>0.65949999999999998</v>
      </c>
      <c r="H1325" s="2">
        <f>'Moving Avg'!G1325</f>
        <v>0.61859999999999993</v>
      </c>
      <c r="I1325" s="2">
        <f>'Moving Avg'!H1325</f>
        <v>0.59814999999999996</v>
      </c>
      <c r="J1325" s="5" t="str">
        <f>OBV!F1325</f>
        <v>BULLISH</v>
      </c>
      <c r="K1325" s="5" t="str">
        <f>OBV!G1325</f>
        <v>STRONG</v>
      </c>
      <c r="L1325" s="5" t="str">
        <f>OBV!H1325</f>
        <v>BULLISH DIVERGENCE</v>
      </c>
    </row>
    <row r="1326" spans="1:12" ht="13.5" x14ac:dyDescent="0.25">
      <c r="A1326" s="3">
        <f>RSI!A1326</f>
        <v>44243</v>
      </c>
      <c r="B1326" s="2">
        <f>RSI!B1326</f>
        <v>0.65</v>
      </c>
      <c r="C1326" s="2">
        <f>RSI!I1326</f>
        <v>49.079219251542483</v>
      </c>
      <c r="D1326" s="2">
        <f>MACD!E1326</f>
        <v>-7.6811362588130594E-3</v>
      </c>
      <c r="E1326" s="2">
        <f>MACD!F1326</f>
        <v>-2.6590366169017256E-2</v>
      </c>
      <c r="F1326" s="2">
        <f>'Moving Avg'!D1326</f>
        <v>0.70399999999999996</v>
      </c>
      <c r="G1326" s="2">
        <f>'Moving Avg'!F1326</f>
        <v>0.66300000000000003</v>
      </c>
      <c r="H1326" s="2">
        <f>'Moving Avg'!G1326</f>
        <v>0.61939999999999995</v>
      </c>
      <c r="I1326" s="2">
        <f>'Moving Avg'!H1326</f>
        <v>0.59870000000000001</v>
      </c>
      <c r="J1326" s="5" t="str">
        <f>OBV!F1326</f>
        <v>BULLISH</v>
      </c>
      <c r="K1326" s="5" t="str">
        <f>OBV!G1326</f>
        <v>STRONG</v>
      </c>
      <c r="L1326" s="5" t="str">
        <f>OBV!H1326</f>
        <v>BULLISH DIVERGENCE</v>
      </c>
    </row>
    <row r="1327" spans="1:12" ht="13.5" x14ac:dyDescent="0.25">
      <c r="A1327" s="3">
        <f>RSI!A1327</f>
        <v>44244</v>
      </c>
      <c r="B1327" s="2">
        <f>RSI!B1327</f>
        <v>0.68</v>
      </c>
      <c r="C1327" s="2">
        <f>RSI!I1327</f>
        <v>53.564322140359856</v>
      </c>
      <c r="D1327" s="2">
        <f>MACD!E1327</f>
        <v>-9.2847916616738413E-3</v>
      </c>
      <c r="E1327" s="2">
        <f>MACD!F1327</f>
        <v>-2.3129251267548577E-2</v>
      </c>
      <c r="F1327" s="2">
        <f>'Moving Avg'!D1327</f>
        <v>0.68799999999999994</v>
      </c>
      <c r="G1327" s="2">
        <f>'Moving Avg'!F1327</f>
        <v>0.66750000000000009</v>
      </c>
      <c r="H1327" s="2">
        <f>'Moving Avg'!G1327</f>
        <v>0.62039999999999995</v>
      </c>
      <c r="I1327" s="2">
        <f>'Moving Avg'!H1327</f>
        <v>0.59940000000000004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0.66</v>
      </c>
      <c r="C1328" s="2">
        <f>RSI!I1328</f>
        <v>50.37853803613293</v>
      </c>
      <c r="D1328" s="2">
        <f>MACD!E1328</f>
        <v>-1.3911190719052668E-2</v>
      </c>
      <c r="E1328" s="2">
        <f>MACD!F1328</f>
        <v>-2.1285639157849395E-2</v>
      </c>
      <c r="F1328" s="2">
        <f>'Moving Avg'!D1328</f>
        <v>0.67200000000000004</v>
      </c>
      <c r="G1328" s="2">
        <f>'Moving Avg'!F1328</f>
        <v>0.67099999999999993</v>
      </c>
      <c r="H1328" s="2">
        <f>'Moving Avg'!G1328</f>
        <v>0.62119999999999997</v>
      </c>
      <c r="I1328" s="2">
        <f>'Moving Avg'!H1328</f>
        <v>0.60004999999999997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0.64</v>
      </c>
      <c r="C1329" s="2">
        <f>RSI!I1329</f>
        <v>47.345983934848164</v>
      </c>
      <c r="D1329" s="2">
        <f>MACD!E1329</f>
        <v>-1.1736304616212223E-2</v>
      </c>
      <c r="E1329" s="2">
        <f>MACD!F1329</f>
        <v>-1.9375772249521962E-2</v>
      </c>
      <c r="F1329" s="2">
        <f>'Moving Avg'!D1329</f>
        <v>0.66</v>
      </c>
      <c r="G1329" s="2">
        <f>'Moving Avg'!F1329</f>
        <v>0.67349999999999999</v>
      </c>
      <c r="H1329" s="2">
        <f>'Moving Avg'!G1329</f>
        <v>0.62180000000000002</v>
      </c>
      <c r="I1329" s="2">
        <f>'Moving Avg'!H1329</f>
        <v>0.60055000000000003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0.62</v>
      </c>
      <c r="C1330" s="2">
        <f>RSI!I1330</f>
        <v>44.463597042522487</v>
      </c>
      <c r="D1330" s="2">
        <f>MACD!E1330</f>
        <v>-3.6877607508389865E-3</v>
      </c>
      <c r="E1330" s="2">
        <f>MACD!F1330</f>
        <v>-1.6238169949785365E-2</v>
      </c>
      <c r="F1330" s="2">
        <f>'Moving Avg'!D1330</f>
        <v>0.65000000000000013</v>
      </c>
      <c r="G1330" s="2">
        <f>'Moving Avg'!F1330</f>
        <v>0.67500000000000004</v>
      </c>
      <c r="H1330" s="2">
        <f>'Moving Avg'!G1330</f>
        <v>0.622</v>
      </c>
      <c r="I1330" s="2">
        <f>'Moving Avg'!H1330</f>
        <v>0.6009500000000001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0.62</v>
      </c>
      <c r="C1331" s="2">
        <f>RSI!I1331</f>
        <v>44.46359704252248</v>
      </c>
      <c r="D1331" s="2">
        <f>MACD!E1331</f>
        <v>9.4977110610725557E-3</v>
      </c>
      <c r="E1331" s="2">
        <f>MACD!F1331</f>
        <v>-1.109099374761378E-2</v>
      </c>
      <c r="F1331" s="2">
        <f>'Moving Avg'!D1331</f>
        <v>0.64400000000000002</v>
      </c>
      <c r="G1331" s="2">
        <f>'Moving Avg'!F1331</f>
        <v>0.67499999999999993</v>
      </c>
      <c r="H1331" s="2">
        <f>'Moving Avg'!G1331</f>
        <v>0.62219999999999998</v>
      </c>
      <c r="I1331" s="2">
        <f>'Moving Avg'!H1331</f>
        <v>0.60135000000000005</v>
      </c>
      <c r="J1331" s="5" t="str">
        <f>OBV!F1331</f>
        <v>BEARISH</v>
      </c>
      <c r="K1331" s="5" t="str">
        <f>OBV!G1331</f>
        <v>WEAK</v>
      </c>
      <c r="L1331" s="5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0.61</v>
      </c>
      <c r="C1332" s="2">
        <f>RSI!I1332</f>
        <v>42.947434628647898</v>
      </c>
      <c r="D1332" s="2">
        <f>MACD!E1332</f>
        <v>2.7754160930107852E-2</v>
      </c>
      <c r="E1332" s="2">
        <f>MACD!F1332</f>
        <v>-3.3219628120694537E-3</v>
      </c>
      <c r="F1332" s="2">
        <f>'Moving Avg'!D1332</f>
        <v>0.63</v>
      </c>
      <c r="G1332" s="2">
        <f>'Moving Avg'!F1332</f>
        <v>0.67299999999999982</v>
      </c>
      <c r="H1332" s="2">
        <f>'Moving Avg'!G1332</f>
        <v>0.62219999999999998</v>
      </c>
      <c r="I1332" s="2">
        <f>'Moving Avg'!H1332</f>
        <v>0.60175000000000012</v>
      </c>
      <c r="J1332" s="5" t="str">
        <f>OBV!F1332</f>
        <v>BEARISH</v>
      </c>
      <c r="K1332" s="5" t="str">
        <f>OBV!G1332</f>
        <v>WEAK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0.61</v>
      </c>
      <c r="C1333" s="2">
        <f>RSI!I1333</f>
        <v>42.947434628647891</v>
      </c>
      <c r="D1333" s="2">
        <f>MACD!E1333</f>
        <v>4.0373839192968997E-2</v>
      </c>
      <c r="E1333" s="2">
        <f>MACD!F1333</f>
        <v>5.4171975889382371E-3</v>
      </c>
      <c r="F1333" s="2">
        <f>'Moving Avg'!D1333</f>
        <v>0.61999999999999988</v>
      </c>
      <c r="G1333" s="2">
        <f>'Moving Avg'!F1333</f>
        <v>0.66999999999999993</v>
      </c>
      <c r="H1333" s="2">
        <f>'Moving Avg'!G1333</f>
        <v>0.62239999999999995</v>
      </c>
      <c r="I1333" s="2">
        <f>'Moving Avg'!H1333</f>
        <v>0.60210000000000008</v>
      </c>
      <c r="J1333" s="5" t="str">
        <f>OBV!F1333</f>
        <v>BEARISH</v>
      </c>
      <c r="K1333" s="5" t="str">
        <f>OBV!G1333</f>
        <v>WEAK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0.63</v>
      </c>
      <c r="C1334" s="2">
        <f>RSI!I1334</f>
        <v>47.129170686399426</v>
      </c>
      <c r="D1334" s="2">
        <f>MACD!E1334</f>
        <v>4.3647104621786559E-2</v>
      </c>
      <c r="E1334" s="2">
        <f>MACD!F1334</f>
        <v>1.3063178995507903E-2</v>
      </c>
      <c r="F1334" s="2">
        <f>'Moving Avg'!D1334</f>
        <v>0.61799999999999999</v>
      </c>
      <c r="G1334" s="2">
        <f>'Moving Avg'!F1334</f>
        <v>0.66649999999999987</v>
      </c>
      <c r="H1334" s="2">
        <f>'Moving Avg'!G1334</f>
        <v>0.62299999999999989</v>
      </c>
      <c r="I1334" s="2">
        <f>'Moving Avg'!H1334</f>
        <v>0.60255000000000014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0.63</v>
      </c>
      <c r="C1335" s="2">
        <f>RSI!I1335</f>
        <v>47.129170686399426</v>
      </c>
      <c r="D1335" s="2">
        <f>MACD!E1335</f>
        <v>4.1896562098816981E-2</v>
      </c>
      <c r="E1335" s="2">
        <f>MACD!F1335</f>
        <v>1.8829855616169719E-2</v>
      </c>
      <c r="F1335" s="2">
        <f>'Moving Avg'!D1335</f>
        <v>0.61999999999999988</v>
      </c>
      <c r="G1335" s="2">
        <f>'Moving Avg'!F1335</f>
        <v>0.66149999999999998</v>
      </c>
      <c r="H1335" s="2">
        <f>'Moving Avg'!G1335</f>
        <v>0.62379999999999991</v>
      </c>
      <c r="I1335" s="2">
        <f>'Moving Avg'!H1335</f>
        <v>0.60300000000000009</v>
      </c>
      <c r="J1335" s="5" t="str">
        <f>OBV!F1335</f>
        <v>BEARISH</v>
      </c>
      <c r="K1335" s="5" t="str">
        <f>OBV!G1335</f>
        <v>WEAK</v>
      </c>
      <c r="L1335" s="5" t="str">
        <f>OBV!H1335</f>
        <v>BEARISH DIVERGENCE</v>
      </c>
    </row>
    <row r="1336" spans="1:12" ht="13.5" x14ac:dyDescent="0.25">
      <c r="A1336" s="3">
        <f>RSI!A1336</f>
        <v>44257</v>
      </c>
      <c r="B1336" s="2">
        <f>RSI!B1336</f>
        <v>0.6</v>
      </c>
      <c r="C1336" s="2">
        <f>RSI!I1336</f>
        <v>41.799360923936028</v>
      </c>
      <c r="D1336" s="2">
        <f>MACD!E1336</f>
        <v>3.9648740326133525E-2</v>
      </c>
      <c r="E1336" s="2">
        <f>MACD!F1336</f>
        <v>2.2993632558162481E-2</v>
      </c>
      <c r="F1336" s="2">
        <f>'Moving Avg'!D1336</f>
        <v>0.61599999999999999</v>
      </c>
      <c r="G1336" s="2">
        <f>'Moving Avg'!F1336</f>
        <v>0.65699999999999992</v>
      </c>
      <c r="H1336" s="2">
        <f>'Moving Avg'!G1336</f>
        <v>0.62439999999999996</v>
      </c>
      <c r="I1336" s="2">
        <f>'Moving Avg'!H1336</f>
        <v>0.60330000000000006</v>
      </c>
      <c r="J1336" s="5" t="str">
        <f>OBV!F1336</f>
        <v>BEARISH</v>
      </c>
      <c r="K1336" s="5" t="str">
        <f>OBV!G1336</f>
        <v>WEAK</v>
      </c>
      <c r="L1336" s="5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0.62</v>
      </c>
      <c r="C1337" s="2">
        <f>RSI!I1337</f>
        <v>46.169951320421788</v>
      </c>
      <c r="D1337" s="2">
        <f>MACD!E1337</f>
        <v>4.113949260877614E-2</v>
      </c>
      <c r="E1337" s="2">
        <f>MACD!F1337</f>
        <v>2.6622804568285217E-2</v>
      </c>
      <c r="F1337" s="2">
        <f>'Moving Avg'!D1337</f>
        <v>0.6180000000000001</v>
      </c>
      <c r="G1337" s="2">
        <f>'Moving Avg'!F1337</f>
        <v>0.65549999999999986</v>
      </c>
      <c r="H1337" s="2">
        <f>'Moving Avg'!G1337</f>
        <v>0.62519999999999998</v>
      </c>
      <c r="I1337" s="2">
        <f>'Moving Avg'!H1337</f>
        <v>0.60370000000000013</v>
      </c>
      <c r="J1337" s="5" t="str">
        <f>OBV!F1337</f>
        <v>BULLISH</v>
      </c>
      <c r="K1337" s="5" t="str">
        <f>OBV!G1337</f>
        <v>NEUTRAL</v>
      </c>
      <c r="L1337" s="5" t="str">
        <f>OBV!H1337</f>
        <v>CONFIRMED BULLISH</v>
      </c>
    </row>
    <row r="1338" spans="1:12" ht="13.5" x14ac:dyDescent="0.25">
      <c r="A1338" s="3">
        <f>RSI!A1338</f>
        <v>44259</v>
      </c>
      <c r="B1338" s="2">
        <f>RSI!B1338</f>
        <v>0.61</v>
      </c>
      <c r="C1338" s="2">
        <f>RSI!I1338</f>
        <v>44.37558490616189</v>
      </c>
      <c r="D1338" s="2">
        <f>MACD!E1338</f>
        <v>4.0186213142370364E-2</v>
      </c>
      <c r="E1338" s="2">
        <f>MACD!F1338</f>
        <v>2.9335486283102251E-2</v>
      </c>
      <c r="F1338" s="2">
        <f>'Moving Avg'!D1338</f>
        <v>0.61799999999999999</v>
      </c>
      <c r="G1338" s="2">
        <f>'Moving Avg'!F1338</f>
        <v>0.65499999999999992</v>
      </c>
      <c r="H1338" s="2">
        <f>'Moving Avg'!G1338</f>
        <v>0.62579999999999991</v>
      </c>
      <c r="I1338" s="2">
        <f>'Moving Avg'!H1338</f>
        <v>0.60410000000000019</v>
      </c>
      <c r="J1338" s="5" t="str">
        <f>OBV!F1338</f>
        <v>BULLISH</v>
      </c>
      <c r="K1338" s="5" t="str">
        <f>OBV!G1338</f>
        <v>NEUTRAL</v>
      </c>
      <c r="L1338" s="5" t="str">
        <f>OBV!H1338</f>
        <v>NEUTRAL</v>
      </c>
    </row>
    <row r="1339" spans="1:12" ht="13.5" x14ac:dyDescent="0.25">
      <c r="A1339" s="3">
        <f>RSI!A1339</f>
        <v>44260</v>
      </c>
      <c r="B1339" s="2">
        <f>RSI!B1339</f>
        <v>0.6</v>
      </c>
      <c r="C1339" s="2">
        <f>RSI!I1339</f>
        <v>42.592903853865877</v>
      </c>
      <c r="D1339" s="2">
        <f>MACD!E1339</f>
        <v>3.7214997456242127E-2</v>
      </c>
      <c r="E1339" s="2">
        <f>MACD!F1339</f>
        <v>3.0911388517730228E-2</v>
      </c>
      <c r="F1339" s="2">
        <f>'Moving Avg'!D1339</f>
        <v>0.61199999999999999</v>
      </c>
      <c r="G1339" s="2">
        <f>'Moving Avg'!F1339</f>
        <v>0.65249999999999997</v>
      </c>
      <c r="H1339" s="2">
        <f>'Moving Avg'!G1339</f>
        <v>0.62639999999999996</v>
      </c>
      <c r="I1339" s="2">
        <f>'Moving Avg'!H1339</f>
        <v>0.60450000000000015</v>
      </c>
      <c r="J1339" s="5" t="str">
        <f>OBV!F1339</f>
        <v>BEARISH</v>
      </c>
      <c r="K1339" s="5" t="str">
        <f>OBV!G1339</f>
        <v>WEAK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0.6</v>
      </c>
      <c r="C1340" s="2">
        <f>RSI!I1340</f>
        <v>42.592903853865877</v>
      </c>
      <c r="D1340" s="2">
        <f>MACD!E1340</f>
        <v>3.1841936762480705E-2</v>
      </c>
      <c r="E1340" s="2">
        <f>MACD!F1340</f>
        <v>3.1097498166680324E-2</v>
      </c>
      <c r="F1340" s="2">
        <f>'Moving Avg'!D1340</f>
        <v>0.60600000000000009</v>
      </c>
      <c r="G1340" s="2">
        <f>'Moving Avg'!F1340</f>
        <v>0.64849999999999997</v>
      </c>
      <c r="H1340" s="2">
        <f>'Moving Avg'!G1340</f>
        <v>0.62719999999999998</v>
      </c>
      <c r="I1340" s="2">
        <f>'Moving Avg'!H1340</f>
        <v>0.60490000000000022</v>
      </c>
      <c r="J1340" s="5" t="str">
        <f>OBV!F1340</f>
        <v>BEARISH</v>
      </c>
      <c r="K1340" s="5" t="str">
        <f>OBV!G1340</f>
        <v>WEAK</v>
      </c>
      <c r="L1340" s="5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0.59</v>
      </c>
      <c r="C1341" s="2">
        <f>RSI!I1341</f>
        <v>40.696812240537717</v>
      </c>
      <c r="D1341" s="2">
        <f>MACD!E1341</f>
        <v>2.8238063720217643E-2</v>
      </c>
      <c r="E1341" s="2">
        <f>MACD!F1341</f>
        <v>3.0525611277387787E-2</v>
      </c>
      <c r="F1341" s="2">
        <f>'Moving Avg'!D1341</f>
        <v>0.60399999999999998</v>
      </c>
      <c r="G1341" s="2">
        <f>'Moving Avg'!F1341</f>
        <v>0.64200000000000002</v>
      </c>
      <c r="H1341" s="2">
        <f>'Moving Avg'!G1341</f>
        <v>0.62739999999999996</v>
      </c>
      <c r="I1341" s="2">
        <f>'Moving Avg'!H1341</f>
        <v>0.60520000000000018</v>
      </c>
      <c r="J1341" s="5" t="str">
        <f>OBV!F1341</f>
        <v>BEARISH</v>
      </c>
      <c r="K1341" s="5" t="str">
        <f>OBV!G1341</f>
        <v>WEAK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0.59</v>
      </c>
      <c r="C1342" s="2">
        <f>RSI!I1342</f>
        <v>40.696812240537717</v>
      </c>
      <c r="D1342" s="2">
        <f>MACD!E1342</f>
        <v>2.3896133972345246E-2</v>
      </c>
      <c r="E1342" s="2">
        <f>MACD!F1342</f>
        <v>2.9199715816379281E-2</v>
      </c>
      <c r="F1342" s="2">
        <f>'Moving Avg'!D1342</f>
        <v>0.59799999999999998</v>
      </c>
      <c r="G1342" s="2">
        <f>'Moving Avg'!F1342</f>
        <v>0.63349999999999995</v>
      </c>
      <c r="H1342" s="2">
        <f>'Moving Avg'!G1342</f>
        <v>0.62759999999999994</v>
      </c>
      <c r="I1342" s="2">
        <f>'Moving Avg'!H1342</f>
        <v>0.60545000000000027</v>
      </c>
      <c r="J1342" s="5" t="str">
        <f>OBV!F1342</f>
        <v>BEARISH</v>
      </c>
      <c r="K1342" s="5" t="str">
        <f>OBV!G1342</f>
        <v>WEAK</v>
      </c>
      <c r="L1342" s="5" t="str">
        <f>OBV!H1342</f>
        <v>CONFIRMED BEARISH</v>
      </c>
    </row>
    <row r="1343" spans="1:12" ht="13.5" x14ac:dyDescent="0.25">
      <c r="A1343" s="3">
        <f>RSI!A1343</f>
        <v>44266</v>
      </c>
      <c r="B1343" s="2">
        <f>RSI!B1343</f>
        <v>0.6</v>
      </c>
      <c r="C1343" s="2">
        <f>RSI!I1343</f>
        <v>43.608246787605125</v>
      </c>
      <c r="D1343" s="2">
        <f>MACD!E1343</f>
        <v>1.9709196033444121E-2</v>
      </c>
      <c r="E1343" s="2">
        <f>MACD!F1343</f>
        <v>2.7301611859792251E-2</v>
      </c>
      <c r="F1343" s="2">
        <f>'Moving Avg'!D1343</f>
        <v>0.59599999999999997</v>
      </c>
      <c r="G1343" s="2">
        <f>'Moving Avg'!F1343</f>
        <v>0.62649999999999983</v>
      </c>
      <c r="H1343" s="2">
        <f>'Moving Avg'!G1343</f>
        <v>0.628</v>
      </c>
      <c r="I1343" s="2">
        <f>'Moving Avg'!H1343</f>
        <v>0.60570000000000013</v>
      </c>
      <c r="J1343" s="5" t="str">
        <f>OBV!F1343</f>
        <v>BEARISH</v>
      </c>
      <c r="K1343" s="5" t="str">
        <f>OBV!G1343</f>
        <v>WEAK</v>
      </c>
      <c r="L1343" s="5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0.59</v>
      </c>
      <c r="C1344" s="2">
        <f>RSI!I1344</f>
        <v>41.418432263962849</v>
      </c>
      <c r="D1344" s="2">
        <f>MACD!E1344</f>
        <v>2.0135849260419669E-2</v>
      </c>
      <c r="E1344" s="2">
        <f>MACD!F1344</f>
        <v>2.5868459339917736E-2</v>
      </c>
      <c r="F1344" s="2">
        <f>'Moving Avg'!D1344</f>
        <v>0.59399999999999997</v>
      </c>
      <c r="G1344" s="2">
        <f>'Moving Avg'!F1344</f>
        <v>0.62099999999999989</v>
      </c>
      <c r="H1344" s="2">
        <f>'Moving Avg'!G1344</f>
        <v>0.62819999999999998</v>
      </c>
      <c r="I1344" s="2">
        <f>'Moving Avg'!H1344</f>
        <v>0.60585000000000011</v>
      </c>
      <c r="J1344" s="5" t="str">
        <f>OBV!F1344</f>
        <v>BEARISH</v>
      </c>
      <c r="K1344" s="5" t="str">
        <f>OBV!G1344</f>
        <v>WEAK</v>
      </c>
      <c r="L1344" s="5" t="str">
        <f>OBV!H1344</f>
        <v>CONFIRMED BEARISH</v>
      </c>
    </row>
    <row r="1345" spans="1:12" ht="13.5" x14ac:dyDescent="0.25">
      <c r="A1345" s="3">
        <f>RSI!A1345</f>
        <v>44270</v>
      </c>
      <c r="B1345" s="2">
        <f>RSI!B1345</f>
        <v>0.59</v>
      </c>
      <c r="C1345" s="2">
        <f>RSI!I1345</f>
        <v>41.418432263962856</v>
      </c>
      <c r="D1345" s="2">
        <f>MACD!E1345</f>
        <v>2.0696493819897133E-2</v>
      </c>
      <c r="E1345" s="2">
        <f>MACD!F1345</f>
        <v>2.4834066235913617E-2</v>
      </c>
      <c r="F1345" s="2">
        <f>'Moving Avg'!D1345</f>
        <v>0.59199999999999986</v>
      </c>
      <c r="G1345" s="2">
        <f>'Moving Avg'!F1345</f>
        <v>0.61699999999999988</v>
      </c>
      <c r="H1345" s="2">
        <f>'Moving Avg'!G1345</f>
        <v>0.62819999999999998</v>
      </c>
      <c r="I1345" s="2">
        <f>'Moving Avg'!H1345</f>
        <v>0.60595000000000021</v>
      </c>
      <c r="J1345" s="5" t="str">
        <f>OBV!F1345</f>
        <v>BEARISH</v>
      </c>
      <c r="K1345" s="5" t="str">
        <f>OBV!G1345</f>
        <v>WEAK</v>
      </c>
      <c r="L1345" s="5" t="str">
        <f>OBV!H1345</f>
        <v>CONFIRMED BEARISH</v>
      </c>
    </row>
    <row r="1346" spans="1:12" ht="13.5" x14ac:dyDescent="0.25">
      <c r="A1346" s="3">
        <f>RSI!A1346</f>
        <v>44271</v>
      </c>
      <c r="B1346" s="2">
        <f>RSI!B1346</f>
        <v>0.57999999999999996</v>
      </c>
      <c r="C1346" s="2">
        <f>RSI!I1346</f>
        <v>39.139044111968097</v>
      </c>
      <c r="D1346" s="2">
        <f>MACD!E1346</f>
        <v>1.7481084357152676E-2</v>
      </c>
      <c r="E1346" s="2">
        <f>MACD!F1346</f>
        <v>2.3363469860161429E-2</v>
      </c>
      <c r="F1346" s="2">
        <f>'Moving Avg'!D1346</f>
        <v>0.59</v>
      </c>
      <c r="G1346" s="2">
        <f>'Moving Avg'!F1346</f>
        <v>0.61349999999999993</v>
      </c>
      <c r="H1346" s="2">
        <f>'Moving Avg'!G1346</f>
        <v>0.62819999999999998</v>
      </c>
      <c r="I1346" s="2">
        <f>'Moving Avg'!H1346</f>
        <v>0.60595000000000021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0.56999999999999995</v>
      </c>
      <c r="C1347" s="2">
        <f>RSI!I1347</f>
        <v>36.949194509316477</v>
      </c>
      <c r="D1347" s="2">
        <f>MACD!E1347</f>
        <v>1.8808258318168902E-2</v>
      </c>
      <c r="E1347" s="2">
        <f>MACD!F1347</f>
        <v>2.2452427551762924E-2</v>
      </c>
      <c r="F1347" s="2">
        <f>'Moving Avg'!D1347</f>
        <v>0.58599999999999997</v>
      </c>
      <c r="G1347" s="2">
        <f>'Moving Avg'!F1347</f>
        <v>0.60799999999999987</v>
      </c>
      <c r="H1347" s="2">
        <f>'Moving Avg'!G1347</f>
        <v>0.62780000000000002</v>
      </c>
      <c r="I1347" s="2">
        <f>'Moving Avg'!H1347</f>
        <v>0.60585000000000011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0.57999999999999996</v>
      </c>
      <c r="C1348" s="2">
        <f>RSI!I1348</f>
        <v>40.532380188392004</v>
      </c>
      <c r="D1348" s="2">
        <f>MACD!E1348</f>
        <v>1.7924326141549929E-2</v>
      </c>
      <c r="E1348" s="2">
        <f>MACD!F1348</f>
        <v>2.1546807269720324E-2</v>
      </c>
      <c r="F1348" s="2">
        <f>'Moving Avg'!D1348</f>
        <v>0.58199999999999996</v>
      </c>
      <c r="G1348" s="2">
        <f>'Moving Avg'!F1348</f>
        <v>0.60399999999999987</v>
      </c>
      <c r="H1348" s="2">
        <f>'Moving Avg'!G1348</f>
        <v>0.62780000000000002</v>
      </c>
      <c r="I1348" s="2">
        <f>'Moving Avg'!H1348</f>
        <v>0.60575000000000012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0.59</v>
      </c>
      <c r="C1349" s="2">
        <f>RSI!I1349</f>
        <v>43.962000041092764</v>
      </c>
      <c r="D1349" s="2">
        <f>MACD!E1349</f>
        <v>1.5090198924637144E-2</v>
      </c>
      <c r="E1349" s="2">
        <f>MACD!F1349</f>
        <v>2.0255485600703688E-2</v>
      </c>
      <c r="F1349" s="2">
        <f>'Moving Avg'!D1349</f>
        <v>0.58199999999999996</v>
      </c>
      <c r="G1349" s="2">
        <f>'Moving Avg'!F1349</f>
        <v>0.60149999999999992</v>
      </c>
      <c r="H1349" s="2">
        <f>'Moving Avg'!G1349</f>
        <v>0.628</v>
      </c>
      <c r="I1349" s="2">
        <f>'Moving Avg'!H1349</f>
        <v>0.60565000000000013</v>
      </c>
      <c r="J1349" s="5" t="str">
        <f>OBV!F1349</f>
        <v>BEARISH</v>
      </c>
      <c r="K1349" s="5" t="str">
        <f>OBV!G1349</f>
        <v>NEUTRAL</v>
      </c>
      <c r="L1349" s="5" t="str">
        <f>OBV!H1349</f>
        <v>NEUTRAL</v>
      </c>
    </row>
    <row r="1350" spans="1:12" ht="13.5" x14ac:dyDescent="0.25">
      <c r="A1350" s="3">
        <f>RSI!A1350</f>
        <v>44277</v>
      </c>
      <c r="B1350" s="2">
        <f>RSI!B1350</f>
        <v>0.57999999999999996</v>
      </c>
      <c r="C1350" s="2">
        <f>RSI!I1350</f>
        <v>41.391256674966932</v>
      </c>
      <c r="D1350" s="2">
        <f>MACD!E1350</f>
        <v>1.3552461658683956E-2</v>
      </c>
      <c r="E1350" s="2">
        <f>MACD!F1350</f>
        <v>1.8914880812299743E-2</v>
      </c>
      <c r="F1350" s="2">
        <f>'Moving Avg'!D1350</f>
        <v>0.57999999999999996</v>
      </c>
      <c r="G1350" s="2">
        <f>'Moving Avg'!F1350</f>
        <v>0.59949999999999992</v>
      </c>
      <c r="H1350" s="2">
        <f>'Moving Avg'!G1350</f>
        <v>0.62779999999999991</v>
      </c>
      <c r="I1350" s="2">
        <f>'Moving Avg'!H1350</f>
        <v>0.60545000000000015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0.57999999999999996</v>
      </c>
      <c r="C1351" s="2">
        <f>RSI!I1351</f>
        <v>41.391256674966932</v>
      </c>
      <c r="D1351" s="2">
        <f>MACD!E1351</f>
        <v>1.0882696431413708E-2</v>
      </c>
      <c r="E1351" s="2">
        <f>MACD!F1351</f>
        <v>1.7308443936122537E-2</v>
      </c>
      <c r="F1351" s="2">
        <f>'Moving Avg'!D1351</f>
        <v>0.57999999999999996</v>
      </c>
      <c r="G1351" s="2">
        <f>'Moving Avg'!F1351</f>
        <v>0.59749999999999992</v>
      </c>
      <c r="H1351" s="2">
        <f>'Moving Avg'!G1351</f>
        <v>0.62739999999999996</v>
      </c>
      <c r="I1351" s="2">
        <f>'Moving Avg'!H1351</f>
        <v>0.60530000000000017</v>
      </c>
      <c r="J1351" s="5" t="str">
        <f>OBV!F1351</f>
        <v>BEARISH</v>
      </c>
      <c r="K1351" s="5" t="str">
        <f>OBV!G1351</f>
        <v>NEUTRAL</v>
      </c>
      <c r="L1351" s="5" t="str">
        <f>OBV!H1351</f>
        <v>NEUTRAL</v>
      </c>
    </row>
    <row r="1352" spans="1:12" ht="13.5" x14ac:dyDescent="0.25">
      <c r="A1352" s="3">
        <f>RSI!A1352</f>
        <v>44279</v>
      </c>
      <c r="B1352" s="2">
        <f>RSI!B1352</f>
        <v>0.57999999999999996</v>
      </c>
      <c r="C1352" s="2">
        <f>RSI!I1352</f>
        <v>41.391256674966932</v>
      </c>
      <c r="D1352" s="2">
        <f>MACD!E1352</f>
        <v>8.7809408096901631E-3</v>
      </c>
      <c r="E1352" s="2">
        <f>MACD!F1352</f>
        <v>1.5602943310836063E-2</v>
      </c>
      <c r="F1352" s="2">
        <f>'Moving Avg'!D1352</f>
        <v>0.58200000000000007</v>
      </c>
      <c r="G1352" s="2">
        <f>'Moving Avg'!F1352</f>
        <v>0.59599999999999986</v>
      </c>
      <c r="H1352" s="2">
        <f>'Moving Avg'!G1352</f>
        <v>0.62739999999999996</v>
      </c>
      <c r="I1352" s="2">
        <f>'Moving Avg'!H1352</f>
        <v>0.60520000000000007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</row>
    <row r="1353" spans="1:12" ht="13.5" x14ac:dyDescent="0.25">
      <c r="A1353" s="3">
        <f>RSI!A1353</f>
        <v>44280</v>
      </c>
      <c r="B1353" s="2">
        <f>RSI!B1353</f>
        <v>0.61</v>
      </c>
      <c r="C1353" s="2">
        <f>RSI!I1353</f>
        <v>51.924863665778595</v>
      </c>
      <c r="D1353" s="2">
        <f>MACD!E1353</f>
        <v>6.4643979059501033E-3</v>
      </c>
      <c r="E1353" s="2">
        <f>MACD!F1353</f>
        <v>1.3775234229858872E-2</v>
      </c>
      <c r="F1353" s="2">
        <f>'Moving Avg'!D1353</f>
        <v>0.58799999999999997</v>
      </c>
      <c r="G1353" s="2">
        <f>'Moving Avg'!F1353</f>
        <v>0.59599999999999986</v>
      </c>
      <c r="H1353" s="2">
        <f>'Moving Avg'!G1353</f>
        <v>0.62759999999999994</v>
      </c>
      <c r="I1353" s="2">
        <f>'Moving Avg'!H1353</f>
        <v>0.60525000000000018</v>
      </c>
      <c r="J1353" s="5" t="str">
        <f>OBV!F1353</f>
        <v>BULLISH</v>
      </c>
      <c r="K1353" s="5" t="str">
        <f>OBV!G1353</f>
        <v>STRONG</v>
      </c>
      <c r="L1353" s="5" t="str">
        <f>OBV!H1353</f>
        <v>CONFIRMED BULLISH</v>
      </c>
    </row>
    <row r="1354" spans="1:12" ht="13.5" x14ac:dyDescent="0.25">
      <c r="A1354" s="3">
        <f>RSI!A1354</f>
        <v>44281</v>
      </c>
      <c r="B1354" s="2">
        <f>RSI!B1354</f>
        <v>0.61</v>
      </c>
      <c r="C1354" s="2">
        <f>RSI!I1354</f>
        <v>51.924863665778595</v>
      </c>
      <c r="D1354" s="2">
        <f>MACD!E1354</f>
        <v>2.9233526348609873E-3</v>
      </c>
      <c r="E1354" s="2">
        <f>MACD!F1354</f>
        <v>1.1604857910859296E-2</v>
      </c>
      <c r="F1354" s="2">
        <f>'Moving Avg'!D1354</f>
        <v>0.59199999999999986</v>
      </c>
      <c r="G1354" s="2">
        <f>'Moving Avg'!F1354</f>
        <v>0.59499999999999997</v>
      </c>
      <c r="H1354" s="2">
        <f>'Moving Avg'!G1354</f>
        <v>0.62799999999999989</v>
      </c>
      <c r="I1354" s="2">
        <f>'Moving Avg'!H1354</f>
        <v>0.60525000000000007</v>
      </c>
      <c r="J1354" s="5" t="str">
        <f>OBV!F1354</f>
        <v>BULLISH</v>
      </c>
      <c r="K1354" s="5" t="str">
        <f>OBV!G1354</f>
        <v>STRONG</v>
      </c>
      <c r="L1354" s="5" t="str">
        <f>OBV!H1354</f>
        <v>CONFIRMED BULLISH</v>
      </c>
    </row>
    <row r="1355" spans="1:12" ht="13.5" x14ac:dyDescent="0.25">
      <c r="A1355" s="3">
        <f>RSI!A1355</f>
        <v>44284</v>
      </c>
      <c r="B1355" s="2">
        <f>RSI!B1355</f>
        <v>0.59</v>
      </c>
      <c r="C1355" s="2">
        <f>RSI!I1355</f>
        <v>45.589678172749295</v>
      </c>
      <c r="D1355" s="2">
        <f>MACD!E1355</f>
        <v>1.36927611039106E-3</v>
      </c>
      <c r="E1355" s="2">
        <f>MACD!F1355</f>
        <v>9.5577415507656482E-3</v>
      </c>
      <c r="F1355" s="2">
        <f>'Moving Avg'!D1355</f>
        <v>0.59399999999999997</v>
      </c>
      <c r="G1355" s="2">
        <f>'Moving Avg'!F1355</f>
        <v>0.59299999999999997</v>
      </c>
      <c r="H1355" s="2">
        <f>'Moving Avg'!G1355</f>
        <v>0.62799999999999989</v>
      </c>
      <c r="I1355" s="2">
        <f>'Moving Avg'!H1355</f>
        <v>0.60520000000000007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</row>
    <row r="1356" spans="1:12" ht="13.5" x14ac:dyDescent="0.25">
      <c r="A1356" s="3">
        <f>RSI!A1356</f>
        <v>44285</v>
      </c>
      <c r="B1356" s="2">
        <f>RSI!B1356</f>
        <v>0.59</v>
      </c>
      <c r="C1356" s="2">
        <f>RSI!I1356</f>
        <v>45.589678172749288</v>
      </c>
      <c r="D1356" s="2">
        <f>MACD!E1356</f>
        <v>-1.4023710368191722E-3</v>
      </c>
      <c r="E1356" s="2">
        <f>MACD!F1356</f>
        <v>7.3657190332486839E-3</v>
      </c>
      <c r="F1356" s="2">
        <f>'Moving Avg'!D1356</f>
        <v>0.59599999999999986</v>
      </c>
      <c r="G1356" s="2">
        <f>'Moving Avg'!F1356</f>
        <v>0.59249999999999992</v>
      </c>
      <c r="H1356" s="2">
        <f>'Moving Avg'!G1356</f>
        <v>0.62819999999999987</v>
      </c>
      <c r="I1356" s="2">
        <f>'Moving Avg'!H1356</f>
        <v>0.60515000000000019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0.59</v>
      </c>
      <c r="C1357" s="2">
        <f>RSI!I1357</f>
        <v>45.589678172749288</v>
      </c>
      <c r="D1357" s="2">
        <f>MACD!E1357</f>
        <v>-5.2103296731028648E-3</v>
      </c>
      <c r="E1357" s="2">
        <f>MACD!F1357</f>
        <v>4.8505092919783749E-3</v>
      </c>
      <c r="F1357" s="2">
        <f>'Moving Avg'!D1357</f>
        <v>0.59799999999999998</v>
      </c>
      <c r="G1357" s="2">
        <f>'Moving Avg'!F1357</f>
        <v>0.59099999999999997</v>
      </c>
      <c r="H1357" s="2">
        <f>'Moving Avg'!G1357</f>
        <v>0.62819999999999987</v>
      </c>
      <c r="I1357" s="2">
        <f>'Moving Avg'!H1357</f>
        <v>0.60515000000000019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0.59</v>
      </c>
      <c r="C1358" s="2">
        <f>RSI!I1358</f>
        <v>45.589678172749288</v>
      </c>
      <c r="D1358" s="2">
        <f>MACD!E1358</f>
        <v>-6.8238547622355705E-3</v>
      </c>
      <c r="E1358" s="2">
        <f>MACD!F1358</f>
        <v>2.5156364811355857E-3</v>
      </c>
      <c r="F1358" s="2">
        <f>'Moving Avg'!D1358</f>
        <v>0.59399999999999997</v>
      </c>
      <c r="G1358" s="2">
        <f>'Moving Avg'!F1358</f>
        <v>0.59</v>
      </c>
      <c r="H1358" s="2">
        <f>'Moving Avg'!G1358</f>
        <v>0.62819999999999976</v>
      </c>
      <c r="I1358" s="2">
        <f>'Moving Avg'!H1358</f>
        <v>0.6051000000000003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0.6</v>
      </c>
      <c r="C1359" s="2">
        <f>RSI!I1359</f>
        <v>49.71564377274634</v>
      </c>
      <c r="D1359" s="2">
        <f>MACD!E1359</f>
        <v>-7.3264871852058988E-3</v>
      </c>
      <c r="E1359" s="2">
        <f>MACD!F1359</f>
        <v>5.4721174786728885E-4</v>
      </c>
      <c r="F1359" s="2">
        <f>'Moving Avg'!D1359</f>
        <v>0.59199999999999997</v>
      </c>
      <c r="G1359" s="2">
        <f>'Moving Avg'!F1359</f>
        <v>0.59</v>
      </c>
      <c r="H1359" s="2">
        <f>'Moving Avg'!G1359</f>
        <v>0.62839999999999985</v>
      </c>
      <c r="I1359" s="2">
        <f>'Moving Avg'!H1359</f>
        <v>0.60520000000000029</v>
      </c>
      <c r="J1359" s="5" t="str">
        <f>OBV!F1359</f>
        <v>BULLISH</v>
      </c>
      <c r="K1359" s="5" t="str">
        <f>OBV!G1359</f>
        <v>NEUTRAL</v>
      </c>
      <c r="L1359" s="5" t="str">
        <f>OBV!H1359</f>
        <v>BULLISH DIVERGENCE</v>
      </c>
    </row>
    <row r="1360" spans="1:12" ht="13.5" x14ac:dyDescent="0.25">
      <c r="A1360" s="3">
        <f>RSI!A1360</f>
        <v>44291</v>
      </c>
      <c r="B1360" s="2">
        <f>RSI!B1360</f>
        <v>0.59</v>
      </c>
      <c r="C1360" s="2">
        <f>RSI!I1360</f>
        <v>45.962200917347495</v>
      </c>
      <c r="D1360" s="2">
        <f>MACD!E1360</f>
        <v>-8.5484756968183806E-3</v>
      </c>
      <c r="E1360" s="2">
        <f>MACD!F1360</f>
        <v>-1.2719257410698452E-3</v>
      </c>
      <c r="F1360" s="2">
        <f>'Moving Avg'!D1360</f>
        <v>0.59199999999999997</v>
      </c>
      <c r="G1360" s="2">
        <f>'Moving Avg'!F1360</f>
        <v>0.58949999999999991</v>
      </c>
      <c r="H1360" s="2">
        <f>'Moving Avg'!G1360</f>
        <v>0.62839999999999985</v>
      </c>
      <c r="I1360" s="2">
        <f>'Moving Avg'!H1360</f>
        <v>0.60530000000000017</v>
      </c>
      <c r="J1360" s="5" t="str">
        <f>OBV!F1360</f>
        <v>BEARISH</v>
      </c>
      <c r="K1360" s="5" t="str">
        <f>OBV!G1360</f>
        <v>NEUTRAL</v>
      </c>
      <c r="L1360" s="5" t="str">
        <f>OBV!H1360</f>
        <v>NEUTRAL</v>
      </c>
    </row>
    <row r="1361" spans="1:12" ht="13.5" x14ac:dyDescent="0.25">
      <c r="A1361" s="3">
        <f>RSI!A1361</f>
        <v>44292</v>
      </c>
      <c r="B1361" s="2">
        <f>RSI!B1361</f>
        <v>0.57999999999999996</v>
      </c>
      <c r="C1361" s="2">
        <f>RSI!I1361</f>
        <v>42.506201056740224</v>
      </c>
      <c r="D1361" s="2">
        <f>MACD!E1361</f>
        <v>-8.7816749501123947E-3</v>
      </c>
      <c r="E1361" s="2">
        <f>MACD!F1361</f>
        <v>-2.7738755828783553E-3</v>
      </c>
      <c r="F1361" s="2">
        <f>'Moving Avg'!D1361</f>
        <v>0.59</v>
      </c>
      <c r="G1361" s="2">
        <f>'Moving Avg'!F1361</f>
        <v>0.58899999999999997</v>
      </c>
      <c r="H1361" s="2">
        <f>'Moving Avg'!G1361</f>
        <v>0.62759999999999982</v>
      </c>
      <c r="I1361" s="2">
        <f>'Moving Avg'!H1361</f>
        <v>0.60530000000000017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0.56999999999999995</v>
      </c>
      <c r="C1362" s="2">
        <f>RSI!I1362</f>
        <v>39.322049516345189</v>
      </c>
      <c r="D1362" s="2">
        <f>MACD!E1362</f>
        <v>-8.1235641092446409E-3</v>
      </c>
      <c r="E1362" s="2">
        <f>MACD!F1362</f>
        <v>-3.8438132881516126E-3</v>
      </c>
      <c r="F1362" s="2">
        <f>'Moving Avg'!D1362</f>
        <v>0.58599999999999997</v>
      </c>
      <c r="G1362" s="2">
        <f>'Moving Avg'!F1362</f>
        <v>0.58799999999999997</v>
      </c>
      <c r="H1362" s="2">
        <f>'Moving Avg'!G1362</f>
        <v>0.62599999999999978</v>
      </c>
      <c r="I1362" s="2">
        <f>'Moving Avg'!H1362</f>
        <v>0.60520000000000029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0.59</v>
      </c>
      <c r="C1363" s="2">
        <f>RSI!I1363</f>
        <v>47.752012745217677</v>
      </c>
      <c r="D1363" s="2">
        <f>MACD!E1363</f>
        <v>-4.267510725553425E-3</v>
      </c>
      <c r="E1363" s="2">
        <f>MACD!F1363</f>
        <v>-3.9285527756319754E-3</v>
      </c>
      <c r="F1363" s="2">
        <f>'Moving Avg'!D1363</f>
        <v>0.58599999999999997</v>
      </c>
      <c r="G1363" s="2">
        <f>'Moving Avg'!F1363</f>
        <v>0.58750000000000002</v>
      </c>
      <c r="H1363" s="2">
        <f>'Moving Avg'!G1363</f>
        <v>0.62439999999999984</v>
      </c>
      <c r="I1363" s="2">
        <f>'Moving Avg'!H1363</f>
        <v>0.60525000000000029</v>
      </c>
      <c r="J1363" s="5" t="str">
        <f>OBV!F1363</f>
        <v>BEARISH</v>
      </c>
      <c r="K1363" s="5" t="str">
        <f>OBV!G1363</f>
        <v>NEUTRAL</v>
      </c>
      <c r="L1363" s="5" t="str">
        <f>OBV!H1363</f>
        <v>NEUTRAL</v>
      </c>
    </row>
    <row r="1364" spans="1:12" ht="13.5" x14ac:dyDescent="0.25">
      <c r="A1364" s="3">
        <f>RSI!A1364</f>
        <v>44298</v>
      </c>
      <c r="B1364" s="2">
        <f>RSI!B1364</f>
        <v>0.57999999999999996</v>
      </c>
      <c r="C1364" s="2">
        <f>RSI!I1364</f>
        <v>44.428401977218641</v>
      </c>
      <c r="D1364" s="2">
        <f>MACD!E1364</f>
        <v>-2.2909271011961607E-4</v>
      </c>
      <c r="E1364" s="2">
        <f>MACD!F1364</f>
        <v>-3.1886607625295038E-3</v>
      </c>
      <c r="F1364" s="2">
        <f>'Moving Avg'!D1364</f>
        <v>0.58199999999999996</v>
      </c>
      <c r="G1364" s="2">
        <f>'Moving Avg'!F1364</f>
        <v>0.58699999999999997</v>
      </c>
      <c r="H1364" s="2">
        <f>'Moving Avg'!G1364</f>
        <v>0.62199999999999978</v>
      </c>
      <c r="I1364" s="2">
        <f>'Moving Avg'!H1364</f>
        <v>0.60520000000000029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0.57999999999999996</v>
      </c>
      <c r="C1365" s="2">
        <f>RSI!I1365</f>
        <v>44.428401977218634</v>
      </c>
      <c r="D1365" s="2">
        <f>MACD!E1365</f>
        <v>2.0247801661776865E-4</v>
      </c>
      <c r="E1365" s="2">
        <f>MACD!F1365</f>
        <v>-2.5104330067000497E-3</v>
      </c>
      <c r="F1365" s="2">
        <f>'Moving Avg'!D1365</f>
        <v>0.57999999999999996</v>
      </c>
      <c r="G1365" s="2">
        <f>'Moving Avg'!F1365</f>
        <v>0.58650000000000002</v>
      </c>
      <c r="H1365" s="2">
        <f>'Moving Avg'!G1365</f>
        <v>0.61899999999999966</v>
      </c>
      <c r="I1365" s="2">
        <f>'Moving Avg'!H1365</f>
        <v>0.60525000000000029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0.57999999999999996</v>
      </c>
      <c r="C1366" s="2">
        <f>RSI!I1366</f>
        <v>44.428401977218627</v>
      </c>
      <c r="D1366" s="2">
        <f>MACD!E1366</f>
        <v>6.5225590204875949E-4</v>
      </c>
      <c r="E1366" s="2">
        <f>MACD!F1366</f>
        <v>-1.8778952249502876E-3</v>
      </c>
      <c r="F1366" s="2">
        <f>'Moving Avg'!D1366</f>
        <v>0.57999999999999996</v>
      </c>
      <c r="G1366" s="2">
        <f>'Moving Avg'!F1366</f>
        <v>0.58650000000000002</v>
      </c>
      <c r="H1366" s="2">
        <f>'Moving Avg'!G1366</f>
        <v>0.61679999999999968</v>
      </c>
      <c r="I1366" s="2">
        <f>'Moving Avg'!H1366</f>
        <v>0.60525000000000018</v>
      </c>
      <c r="J1366" s="5" t="str">
        <f>OBV!F1366</f>
        <v>BEARISH</v>
      </c>
      <c r="K1366" s="5" t="str">
        <f>OBV!G1366</f>
        <v>NEUTRAL</v>
      </c>
      <c r="L1366" s="5" t="str">
        <f>OBV!H1366</f>
        <v>NEUTRAL</v>
      </c>
    </row>
    <row r="1367" spans="1:12" ht="13.5" x14ac:dyDescent="0.25">
      <c r="A1367" s="3">
        <f>RSI!A1367</f>
        <v>44301</v>
      </c>
      <c r="B1367" s="2">
        <f>RSI!B1367</f>
        <v>0.57999999999999996</v>
      </c>
      <c r="C1367" s="2">
        <f>RSI!I1367</f>
        <v>44.428401977218634</v>
      </c>
      <c r="D1367" s="2">
        <f>MACD!E1367</f>
        <v>1.1111729814942128E-3</v>
      </c>
      <c r="E1367" s="2">
        <f>MACD!F1367</f>
        <v>-1.2800815836613876E-3</v>
      </c>
      <c r="F1367" s="2">
        <f>'Moving Avg'!D1367</f>
        <v>0.58200000000000007</v>
      </c>
      <c r="G1367" s="2">
        <f>'Moving Avg'!F1367</f>
        <v>0.58699999999999997</v>
      </c>
      <c r="H1367" s="2">
        <f>'Moving Avg'!G1367</f>
        <v>0.61539999999999961</v>
      </c>
      <c r="I1367" s="2">
        <f>'Moving Avg'!H1367</f>
        <v>0.60530000000000017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0.56999999999999995</v>
      </c>
      <c r="C1368" s="2">
        <f>RSI!I1368</f>
        <v>40.625173327429806</v>
      </c>
      <c r="D1368" s="2">
        <f>MACD!E1368</f>
        <v>2.312761314603895E-3</v>
      </c>
      <c r="E1368" s="2">
        <f>MACD!F1368</f>
        <v>-5.6151300400833102E-4</v>
      </c>
      <c r="F1368" s="2">
        <f>'Moving Avg'!D1368</f>
        <v>0.57799999999999996</v>
      </c>
      <c r="G1368" s="2">
        <f>'Moving Avg'!F1368</f>
        <v>0.58649999999999991</v>
      </c>
      <c r="H1368" s="2">
        <f>'Moving Avg'!G1368</f>
        <v>0.61439999999999961</v>
      </c>
      <c r="I1368" s="2">
        <f>'Moving Avg'!H1368</f>
        <v>0.60530000000000017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</row>
    <row r="1369" spans="1:12" ht="13.5" x14ac:dyDescent="0.25">
      <c r="A1369" s="3">
        <f>RSI!A1369</f>
        <v>44305</v>
      </c>
      <c r="B1369" s="2">
        <f>RSI!B1369</f>
        <v>0.56999999999999995</v>
      </c>
      <c r="C1369" s="2">
        <f>RSI!I1369</f>
        <v>40.625173327429799</v>
      </c>
      <c r="D1369" s="2">
        <f>MACD!E1369</f>
        <v>4.9942021873867759E-3</v>
      </c>
      <c r="E1369" s="2">
        <f>MACD!F1369</f>
        <v>5.4963003427069041E-4</v>
      </c>
      <c r="F1369" s="2">
        <f>'Moving Avg'!D1369</f>
        <v>0.57599999999999985</v>
      </c>
      <c r="G1369" s="2">
        <f>'Moving Avg'!F1369</f>
        <v>0.58550000000000002</v>
      </c>
      <c r="H1369" s="2">
        <f>'Moving Avg'!G1369</f>
        <v>0.61279999999999968</v>
      </c>
      <c r="I1369" s="2">
        <f>'Moving Avg'!H1369</f>
        <v>0.60525000000000018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0.56000000000000005</v>
      </c>
      <c r="C1370" s="2">
        <f>RSI!I1370</f>
        <v>36.956170302174613</v>
      </c>
      <c r="D1370" s="2">
        <f>MACD!E1370</f>
        <v>6.5822917351524568E-3</v>
      </c>
      <c r="E1370" s="2">
        <f>MACD!F1370</f>
        <v>1.7561623744470438E-3</v>
      </c>
      <c r="F1370" s="2">
        <f>'Moving Avg'!D1370</f>
        <v>0.57199999999999995</v>
      </c>
      <c r="G1370" s="2">
        <f>'Moving Avg'!F1370</f>
        <v>0.58450000000000002</v>
      </c>
      <c r="H1370" s="2">
        <f>'Moving Avg'!G1370</f>
        <v>0.61039999999999961</v>
      </c>
      <c r="I1370" s="2">
        <f>'Moving Avg'!H1370</f>
        <v>0.6051000000000003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</row>
    <row r="1371" spans="1:12" ht="13.5" x14ac:dyDescent="0.25">
      <c r="A1371" s="3">
        <f>RSI!A1371</f>
        <v>44307</v>
      </c>
      <c r="B1371" s="2">
        <f>RSI!B1371</f>
        <v>0.56000000000000005</v>
      </c>
      <c r="C1371" s="2">
        <f>RSI!I1371</f>
        <v>36.956170302174613</v>
      </c>
      <c r="D1371" s="2">
        <f>MACD!E1371</f>
        <v>6.5549283696110239E-3</v>
      </c>
      <c r="E1371" s="2">
        <f>MACD!F1371</f>
        <v>2.7159155734798402E-3</v>
      </c>
      <c r="F1371" s="2">
        <f>'Moving Avg'!D1371</f>
        <v>0.56799999999999995</v>
      </c>
      <c r="G1371" s="2">
        <f>'Moving Avg'!F1371</f>
        <v>0.58350000000000002</v>
      </c>
      <c r="H1371" s="2">
        <f>'Moving Avg'!G1371</f>
        <v>0.60719999999999963</v>
      </c>
      <c r="I1371" s="2">
        <f>'Moving Avg'!H1371</f>
        <v>0.60490000000000022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0.56000000000000005</v>
      </c>
      <c r="C1372" s="2">
        <f>RSI!I1372</f>
        <v>36.956170302174613</v>
      </c>
      <c r="D1372" s="2">
        <f>MACD!E1372</f>
        <v>5.148248486413487E-3</v>
      </c>
      <c r="E1372" s="2">
        <f>MACD!F1372</f>
        <v>3.2023821560665695E-3</v>
      </c>
      <c r="F1372" s="2">
        <f>'Moving Avg'!D1372</f>
        <v>0.56399999999999995</v>
      </c>
      <c r="G1372" s="2">
        <f>'Moving Avg'!F1372</f>
        <v>0.58250000000000013</v>
      </c>
      <c r="H1372" s="2">
        <f>'Moving Avg'!G1372</f>
        <v>0.60319999999999963</v>
      </c>
      <c r="I1372" s="2">
        <f>'Moving Avg'!H1372</f>
        <v>0.60475000000000023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0.56999999999999995</v>
      </c>
      <c r="C1373" s="2">
        <f>RSI!I1373</f>
        <v>43.346637161207774</v>
      </c>
      <c r="D1373" s="2">
        <f>MACD!E1373</f>
        <v>6.437621814547323E-3</v>
      </c>
      <c r="E1373" s="2">
        <f>MACD!F1373</f>
        <v>3.8494300877627203E-3</v>
      </c>
      <c r="F1373" s="2">
        <f>'Moving Avg'!D1373</f>
        <v>0.56399999999999995</v>
      </c>
      <c r="G1373" s="2">
        <f>'Moving Avg'!F1373</f>
        <v>0.58050000000000013</v>
      </c>
      <c r="H1373" s="2">
        <f>'Moving Avg'!G1373</f>
        <v>0.59979999999999967</v>
      </c>
      <c r="I1373" s="2">
        <f>'Moving Avg'!H1373</f>
        <v>0.60460000000000025</v>
      </c>
      <c r="J1373" s="5" t="str">
        <f>OBV!F1373</f>
        <v>BEARISH</v>
      </c>
      <c r="K1373" s="5" t="str">
        <f>OBV!G1373</f>
        <v>NEUTRAL</v>
      </c>
      <c r="L1373" s="5" t="str">
        <f>OBV!H1373</f>
        <v>NEUTRAL</v>
      </c>
    </row>
    <row r="1374" spans="1:12" ht="13.5" x14ac:dyDescent="0.25">
      <c r="A1374" s="3">
        <f>RSI!A1374</f>
        <v>44312</v>
      </c>
      <c r="B1374" s="2">
        <f>RSI!B1374</f>
        <v>0.56000000000000005</v>
      </c>
      <c r="C1374" s="2">
        <f>RSI!I1374</f>
        <v>39.080500175330151</v>
      </c>
      <c r="D1374" s="2">
        <f>MACD!E1374</f>
        <v>6.8046508116375026E-3</v>
      </c>
      <c r="E1374" s="2">
        <f>MACD!F1374</f>
        <v>4.4404742325376764E-3</v>
      </c>
      <c r="F1374" s="2">
        <f>'Moving Avg'!D1374</f>
        <v>0.56200000000000006</v>
      </c>
      <c r="G1374" s="2">
        <f>'Moving Avg'!F1374</f>
        <v>0.57800000000000007</v>
      </c>
      <c r="H1374" s="2">
        <f>'Moving Avg'!G1374</f>
        <v>0.59699999999999964</v>
      </c>
      <c r="I1374" s="2">
        <f>'Moving Avg'!H1374</f>
        <v>0.60440000000000027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0.56000000000000005</v>
      </c>
      <c r="C1375" s="2">
        <f>RSI!I1375</f>
        <v>39.080500175330151</v>
      </c>
      <c r="D1375" s="2">
        <f>MACD!E1375</f>
        <v>7.2425834924160215E-3</v>
      </c>
      <c r="E1375" s="2">
        <f>MACD!F1375</f>
        <v>5.0008960845133454E-3</v>
      </c>
      <c r="F1375" s="2">
        <f>'Moving Avg'!D1375</f>
        <v>0.56200000000000006</v>
      </c>
      <c r="G1375" s="2">
        <f>'Moving Avg'!F1375</f>
        <v>0.57650000000000012</v>
      </c>
      <c r="H1375" s="2">
        <f>'Moving Avg'!G1375</f>
        <v>0.59479999999999966</v>
      </c>
      <c r="I1375" s="2">
        <f>'Moving Avg'!H1375</f>
        <v>0.6041000000000003</v>
      </c>
      <c r="J1375" s="5" t="str">
        <f>OBV!F1375</f>
        <v>BEARISH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44314</v>
      </c>
      <c r="B1376" s="2">
        <f>RSI!B1376</f>
        <v>0.56000000000000005</v>
      </c>
      <c r="C1376" s="2">
        <f>RSI!I1376</f>
        <v>39.080500175330158</v>
      </c>
      <c r="D1376" s="2">
        <f>MACD!E1376</f>
        <v>7.7310768065026458E-3</v>
      </c>
      <c r="E1376" s="2">
        <f>MACD!F1376</f>
        <v>5.546932228911206E-3</v>
      </c>
      <c r="F1376" s="2">
        <f>'Moving Avg'!D1376</f>
        <v>0.56200000000000006</v>
      </c>
      <c r="G1376" s="2">
        <f>'Moving Avg'!F1376</f>
        <v>0.57500000000000018</v>
      </c>
      <c r="H1376" s="2">
        <f>'Moving Avg'!G1376</f>
        <v>0.59299999999999964</v>
      </c>
      <c r="I1376" s="2">
        <f>'Moving Avg'!H1376</f>
        <v>0.60370000000000024</v>
      </c>
      <c r="J1376" s="5" t="str">
        <f>OBV!F1376</f>
        <v>BEARISH</v>
      </c>
      <c r="K1376" s="5" t="str">
        <f>OBV!G1376</f>
        <v>NEUTRAL</v>
      </c>
      <c r="L1376" s="5" t="str">
        <f>OBV!H1376</f>
        <v>NEUTRAL</v>
      </c>
    </row>
    <row r="1377" spans="1:12" ht="13.5" x14ac:dyDescent="0.25">
      <c r="A1377" s="3">
        <f>RSI!A1377</f>
        <v>44315</v>
      </c>
      <c r="B1377" s="2">
        <f>RSI!B1377</f>
        <v>0.56000000000000005</v>
      </c>
      <c r="C1377" s="2">
        <f>RSI!I1377</f>
        <v>39.080500175330158</v>
      </c>
      <c r="D1377" s="2">
        <f>MACD!E1377</f>
        <v>8.253616277009268E-3</v>
      </c>
      <c r="E1377" s="2">
        <f>MACD!F1377</f>
        <v>6.0882690385308186E-3</v>
      </c>
      <c r="F1377" s="2">
        <f>'Moving Avg'!D1377</f>
        <v>0.56200000000000006</v>
      </c>
      <c r="G1377" s="2">
        <f>'Moving Avg'!F1377</f>
        <v>0.57350000000000023</v>
      </c>
      <c r="H1377" s="2">
        <f>'Moving Avg'!G1377</f>
        <v>0.59059999999999968</v>
      </c>
      <c r="I1377" s="2">
        <f>'Moving Avg'!H1377</f>
        <v>0.60330000000000039</v>
      </c>
      <c r="J1377" s="5" t="str">
        <f>OBV!F1377</f>
        <v>BEARISH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0.56000000000000005</v>
      </c>
      <c r="C1378" s="2">
        <f>RSI!I1378</f>
        <v>39.080500175330151</v>
      </c>
      <c r="D1378" s="2">
        <f>MACD!E1378</f>
        <v>7.2584136823690137E-3</v>
      </c>
      <c r="E1378" s="2">
        <f>MACD!F1378</f>
        <v>6.3222979672984585E-3</v>
      </c>
      <c r="F1378" s="2">
        <f>'Moving Avg'!D1378</f>
        <v>0.56000000000000005</v>
      </c>
      <c r="G1378" s="2">
        <f>'Moving Avg'!F1378</f>
        <v>0.57200000000000029</v>
      </c>
      <c r="H1378" s="2">
        <f>'Moving Avg'!G1378</f>
        <v>0.58859999999999968</v>
      </c>
      <c r="I1378" s="2">
        <f>'Moving Avg'!H1378</f>
        <v>0.60290000000000032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0.56999999999999995</v>
      </c>
      <c r="C1379" s="2">
        <f>RSI!I1379</f>
        <v>46.681653235421138</v>
      </c>
      <c r="D1379" s="2">
        <f>MACD!E1379</f>
        <v>5.7691989579942149E-3</v>
      </c>
      <c r="E1379" s="2">
        <f>MACD!F1379</f>
        <v>6.2116781654376107E-3</v>
      </c>
      <c r="F1379" s="2">
        <f>'Moving Avg'!D1379</f>
        <v>0.56200000000000006</v>
      </c>
      <c r="G1379" s="2">
        <f>'Moving Avg'!F1379</f>
        <v>0.57050000000000023</v>
      </c>
      <c r="H1379" s="2">
        <f>'Moving Avg'!G1379</f>
        <v>0.58719999999999961</v>
      </c>
      <c r="I1379" s="2">
        <f>'Moving Avg'!H1379</f>
        <v>0.60255000000000036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0.56999999999999995</v>
      </c>
      <c r="C1380" s="2">
        <f>RSI!I1380</f>
        <v>46.681653235421138</v>
      </c>
      <c r="D1380" s="2">
        <f>MACD!E1380</f>
        <v>2.9982278895184233E-3</v>
      </c>
      <c r="E1380" s="2">
        <f>MACD!F1380</f>
        <v>5.5689881102537735E-3</v>
      </c>
      <c r="F1380" s="2">
        <f>'Moving Avg'!D1380</f>
        <v>0.56399999999999995</v>
      </c>
      <c r="G1380" s="2">
        <f>'Moving Avg'!F1380</f>
        <v>0.56950000000000023</v>
      </c>
      <c r="H1380" s="2">
        <f>'Moving Avg'!G1380</f>
        <v>0.58619999999999961</v>
      </c>
      <c r="I1380" s="2">
        <f>'Moving Avg'!H1380</f>
        <v>0.60235000000000027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0.57999999999999996</v>
      </c>
      <c r="C1381" s="2">
        <f>RSI!I1381</f>
        <v>53.421879498988297</v>
      </c>
      <c r="D1381" s="2">
        <f>MACD!E1381</f>
        <v>-6.1629533242069101E-5</v>
      </c>
      <c r="E1381" s="2">
        <f>MACD!F1381</f>
        <v>4.4428645815546052E-3</v>
      </c>
      <c r="F1381" s="2">
        <f>'Moving Avg'!D1381</f>
        <v>0.56799999999999995</v>
      </c>
      <c r="G1381" s="2">
        <f>'Moving Avg'!F1381</f>
        <v>0.56950000000000023</v>
      </c>
      <c r="H1381" s="2">
        <f>'Moving Avg'!G1381</f>
        <v>0.58539999999999959</v>
      </c>
      <c r="I1381" s="2">
        <f>'Moving Avg'!H1381</f>
        <v>0.60220000000000029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0.59</v>
      </c>
      <c r="C1382" s="2">
        <f>RSI!I1382</f>
        <v>59.00314888740705</v>
      </c>
      <c r="D1382" s="2">
        <f>MACD!E1382</f>
        <v>-3.4269123626613496E-3</v>
      </c>
      <c r="E1382" s="2">
        <f>MACD!F1382</f>
        <v>2.8689091927114143E-3</v>
      </c>
      <c r="F1382" s="2">
        <f>'Moving Avg'!D1382</f>
        <v>0.57399999999999995</v>
      </c>
      <c r="G1382" s="2">
        <f>'Moving Avg'!F1382</f>
        <v>0.57050000000000023</v>
      </c>
      <c r="H1382" s="2">
        <f>'Moving Avg'!G1382</f>
        <v>0.58499999999999952</v>
      </c>
      <c r="I1382" s="2">
        <f>'Moving Avg'!H1382</f>
        <v>0.60200000000000031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0.59</v>
      </c>
      <c r="C1383" s="2">
        <f>RSI!I1383</f>
        <v>59.003148887407036</v>
      </c>
      <c r="D1383" s="2">
        <f>MACD!E1383</f>
        <v>-4.8278956351390789E-3</v>
      </c>
      <c r="E1383" s="2">
        <f>MACD!F1383</f>
        <v>1.3295482271413158E-3</v>
      </c>
      <c r="F1383" s="2">
        <f>'Moving Avg'!D1383</f>
        <v>0.57999999999999985</v>
      </c>
      <c r="G1383" s="2">
        <f>'Moving Avg'!F1383</f>
        <v>0.57050000000000023</v>
      </c>
      <c r="H1383" s="2">
        <f>'Moving Avg'!G1383</f>
        <v>0.58459999999999956</v>
      </c>
      <c r="I1383" s="2">
        <f>'Moving Avg'!H1383</f>
        <v>0.60180000000000033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0.57999999999999996</v>
      </c>
      <c r="C1384" s="2">
        <f>RSI!I1384</f>
        <v>51.8039631658595</v>
      </c>
      <c r="D1384" s="2">
        <f>MACD!E1384</f>
        <v>-6.8961543741441478E-3</v>
      </c>
      <c r="E1384" s="2">
        <f>MACD!F1384</f>
        <v>-3.1559229311577683E-4</v>
      </c>
      <c r="F1384" s="2">
        <f>'Moving Avg'!D1384</f>
        <v>0.58199999999999996</v>
      </c>
      <c r="G1384" s="2">
        <f>'Moving Avg'!F1384</f>
        <v>0.57050000000000012</v>
      </c>
      <c r="H1384" s="2">
        <f>'Moving Avg'!G1384</f>
        <v>0.58359999999999956</v>
      </c>
      <c r="I1384" s="2">
        <f>'Moving Avg'!H1384</f>
        <v>0.60155000000000036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0.56999999999999995</v>
      </c>
      <c r="C1385" s="2">
        <f>RSI!I1385</f>
        <v>45.787517870105667</v>
      </c>
      <c r="D1385" s="2">
        <f>MACD!E1385</f>
        <v>-7.925175843459864E-3</v>
      </c>
      <c r="E1385" s="2">
        <f>MACD!F1385</f>
        <v>-1.8375090031845945E-3</v>
      </c>
      <c r="F1385" s="2">
        <f>'Moving Avg'!D1385</f>
        <v>0.58199999999999996</v>
      </c>
      <c r="G1385" s="2">
        <f>'Moving Avg'!F1385</f>
        <v>0.57000000000000006</v>
      </c>
      <c r="H1385" s="2">
        <f>'Moving Avg'!G1385</f>
        <v>0.58239999999999958</v>
      </c>
      <c r="I1385" s="2">
        <f>'Moving Avg'!H1385</f>
        <v>0.60135000000000038</v>
      </c>
      <c r="J1385" s="5" t="str">
        <f>OBV!F1385</f>
        <v>BULLISH</v>
      </c>
      <c r="K1385" s="5" t="str">
        <f>OBV!G1385</f>
        <v>NEUTRAL</v>
      </c>
      <c r="L1385" s="5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0.56999999999999995</v>
      </c>
      <c r="C1386" s="2">
        <f>RSI!I1386</f>
        <v>45.787517870105667</v>
      </c>
      <c r="D1386" s="2">
        <f>MACD!E1386</f>
        <v>-8.7550339650781517E-3</v>
      </c>
      <c r="E1386" s="2">
        <f>MACD!F1386</f>
        <v>-3.2210139955633063E-3</v>
      </c>
      <c r="F1386" s="2">
        <f>'Moving Avg'!D1386</f>
        <v>0.57999999999999985</v>
      </c>
      <c r="G1386" s="2">
        <f>'Moving Avg'!F1386</f>
        <v>0.56950000000000012</v>
      </c>
      <c r="H1386" s="2">
        <f>'Moving Avg'!G1386</f>
        <v>0.58179999999999954</v>
      </c>
      <c r="I1386" s="2">
        <f>'Moving Avg'!H1386</f>
        <v>0.6011500000000003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</row>
    <row r="1387" spans="1:12" ht="13.5" x14ac:dyDescent="0.25">
      <c r="A1387" s="3">
        <f>RSI!A1387</f>
        <v>44334</v>
      </c>
      <c r="B1387" s="2">
        <f>RSI!B1387</f>
        <v>0.57999999999999996</v>
      </c>
      <c r="C1387" s="2">
        <f>RSI!I1387</f>
        <v>52.222792891481603</v>
      </c>
      <c r="D1387" s="2">
        <f>MACD!E1387</f>
        <v>-1.0160136094949146E-2</v>
      </c>
      <c r="E1387" s="2">
        <f>MACD!F1387</f>
        <v>-4.6088384154404742E-3</v>
      </c>
      <c r="F1387" s="2">
        <f>'Moving Avg'!D1387</f>
        <v>0.57799999999999996</v>
      </c>
      <c r="G1387" s="2">
        <f>'Moving Avg'!F1387</f>
        <v>0.56950000000000012</v>
      </c>
      <c r="H1387" s="2">
        <f>'Moving Avg'!G1387</f>
        <v>0.58099999999999963</v>
      </c>
      <c r="I1387" s="2">
        <f>'Moving Avg'!H1387</f>
        <v>0.6010000000000002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</row>
    <row r="1388" spans="1:12" ht="13.5" x14ac:dyDescent="0.25">
      <c r="A1388" s="3">
        <f>RSI!A1388</f>
        <v>44335</v>
      </c>
      <c r="B1388" s="2">
        <f>RSI!B1388</f>
        <v>0.57999999999999996</v>
      </c>
      <c r="C1388" s="2">
        <f>RSI!I1388</f>
        <v>52.222792891481603</v>
      </c>
      <c r="D1388" s="2">
        <f>MACD!E1388</f>
        <v>-1.1373134788210448E-2</v>
      </c>
      <c r="E1388" s="2">
        <f>MACD!F1388</f>
        <v>-5.9616976899944697E-3</v>
      </c>
      <c r="F1388" s="2">
        <f>'Moving Avg'!D1388</f>
        <v>0.57599999999999996</v>
      </c>
      <c r="G1388" s="2">
        <f>'Moving Avg'!F1388</f>
        <v>0.57000000000000006</v>
      </c>
      <c r="H1388" s="2">
        <f>'Moving Avg'!G1388</f>
        <v>0.58039999999999958</v>
      </c>
      <c r="I1388" s="2">
        <f>'Moving Avg'!H1388</f>
        <v>0.60090000000000021</v>
      </c>
      <c r="J1388" s="5" t="str">
        <f>OBV!F1388</f>
        <v>BEARISH</v>
      </c>
      <c r="K1388" s="5" t="str">
        <f>OBV!G1388</f>
        <v>NEUTRAL</v>
      </c>
      <c r="L1388" s="5" t="str">
        <f>OBV!H1388</f>
        <v>CONFIRMED BEARISH</v>
      </c>
    </row>
    <row r="1389" spans="1:12" ht="13.5" x14ac:dyDescent="0.25">
      <c r="A1389" s="3">
        <f>RSI!A1389</f>
        <v>44336</v>
      </c>
      <c r="B1389" s="2">
        <f>RSI!B1389</f>
        <v>0.57999999999999996</v>
      </c>
      <c r="C1389" s="2">
        <f>RSI!I1389</f>
        <v>52.222792891481603</v>
      </c>
      <c r="D1389" s="2">
        <f>MACD!E1389</f>
        <v>-1.0883340205572356E-2</v>
      </c>
      <c r="E1389" s="2">
        <f>MACD!F1389</f>
        <v>-6.946026193110048E-3</v>
      </c>
      <c r="F1389" s="2">
        <f>'Moving Avg'!D1389</f>
        <v>0.57599999999999996</v>
      </c>
      <c r="G1389" s="2">
        <f>'Moving Avg'!F1389</f>
        <v>0.57050000000000012</v>
      </c>
      <c r="H1389" s="2">
        <f>'Moving Avg'!G1389</f>
        <v>0.57999999999999963</v>
      </c>
      <c r="I1389" s="2">
        <f>'Moving Avg'!H1389</f>
        <v>0.60070000000000023</v>
      </c>
      <c r="J1389" s="5" t="str">
        <f>OBV!F1389</f>
        <v>BEARISH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0.6</v>
      </c>
      <c r="C1390" s="2">
        <f>RSI!I1390</f>
        <v>63.14961543713823</v>
      </c>
      <c r="D1390" s="2">
        <f>MACD!E1390</f>
        <v>-1.1971012937629921E-2</v>
      </c>
      <c r="E1390" s="2">
        <f>MACD!F1390</f>
        <v>-7.951023542014022E-3</v>
      </c>
      <c r="F1390" s="2">
        <f>'Moving Avg'!D1390</f>
        <v>0.58200000000000007</v>
      </c>
      <c r="G1390" s="2">
        <f>'Moving Avg'!F1390</f>
        <v>0.57250000000000001</v>
      </c>
      <c r="H1390" s="2">
        <f>'Moving Avg'!G1390</f>
        <v>0.57999999999999963</v>
      </c>
      <c r="I1390" s="2">
        <f>'Moving Avg'!H1390</f>
        <v>0.60065000000000024</v>
      </c>
      <c r="J1390" s="5" t="str">
        <f>OBV!F1390</f>
        <v>BULLISH</v>
      </c>
      <c r="K1390" s="5" t="str">
        <f>OBV!G1390</f>
        <v>STRONG</v>
      </c>
      <c r="L1390" s="5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0.61</v>
      </c>
      <c r="C1391" s="2">
        <f>RSI!I1391</f>
        <v>67.190093985251877</v>
      </c>
      <c r="D1391" s="2">
        <f>MACD!E1391</f>
        <v>-1.2230915927844643E-2</v>
      </c>
      <c r="E1391" s="2">
        <f>MACD!F1391</f>
        <v>-8.8070020191801466E-3</v>
      </c>
      <c r="F1391" s="2">
        <f>'Moving Avg'!D1391</f>
        <v>0.59</v>
      </c>
      <c r="G1391" s="2">
        <f>'Moving Avg'!F1391</f>
        <v>0.57499999999999996</v>
      </c>
      <c r="H1391" s="2">
        <f>'Moving Avg'!G1391</f>
        <v>0.58039999999999958</v>
      </c>
      <c r="I1391" s="2">
        <f>'Moving Avg'!H1391</f>
        <v>0.60070000000000012</v>
      </c>
      <c r="J1391" s="5" t="str">
        <f>OBV!F1391</f>
        <v>BULLISH</v>
      </c>
      <c r="K1391" s="5" t="str">
        <f>OBV!G1391</f>
        <v>STRONG</v>
      </c>
      <c r="L1391" s="5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0.6</v>
      </c>
      <c r="C1392" s="2">
        <f>RSI!I1392</f>
        <v>60.094186790555817</v>
      </c>
      <c r="D1392" s="2">
        <f>MACD!E1392</f>
        <v>-1.0357838032111322E-2</v>
      </c>
      <c r="E1392" s="2">
        <f>MACD!F1392</f>
        <v>-9.1171692217663827E-3</v>
      </c>
      <c r="F1392" s="2">
        <f>'Moving Avg'!D1392</f>
        <v>0.59399999999999997</v>
      </c>
      <c r="G1392" s="2">
        <f>'Moving Avg'!F1392</f>
        <v>0.57699999999999996</v>
      </c>
      <c r="H1392" s="2">
        <f>'Moving Avg'!G1392</f>
        <v>0.58059999999999978</v>
      </c>
      <c r="I1392" s="2">
        <f>'Moving Avg'!H1392</f>
        <v>0.60070000000000012</v>
      </c>
      <c r="J1392" s="5" t="str">
        <f>OBV!F1392</f>
        <v>BULLISH</v>
      </c>
      <c r="K1392" s="5" t="str">
        <f>OBV!G1392</f>
        <v>STRONG</v>
      </c>
      <c r="L1392" s="5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0.6</v>
      </c>
      <c r="C1393" s="2">
        <f>RSI!I1393</f>
        <v>60.094186790555817</v>
      </c>
      <c r="D1393" s="2">
        <f>MACD!E1393</f>
        <v>-8.8862489339486261E-3</v>
      </c>
      <c r="E1393" s="2">
        <f>MACD!F1393</f>
        <v>-9.070985164202832E-3</v>
      </c>
      <c r="F1393" s="2">
        <f>'Moving Avg'!D1393</f>
        <v>0.59800000000000009</v>
      </c>
      <c r="G1393" s="2">
        <f>'Moving Avg'!F1393</f>
        <v>0.5784999999999999</v>
      </c>
      <c r="H1393" s="2">
        <f>'Moving Avg'!G1393</f>
        <v>0.58059999999999978</v>
      </c>
      <c r="I1393" s="2">
        <f>'Moving Avg'!H1393</f>
        <v>0.60070000000000012</v>
      </c>
      <c r="J1393" s="5" t="str">
        <f>OBV!F1393</f>
        <v>BULLISH</v>
      </c>
      <c r="K1393" s="5" t="str">
        <f>OBV!G1393</f>
        <v>STRONG</v>
      </c>
      <c r="L1393" s="5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0.57999999999999996</v>
      </c>
      <c r="C1394" s="2">
        <f>RSI!I1394</f>
        <v>48.269823784035182</v>
      </c>
      <c r="D1394" s="2">
        <f>MACD!E1394</f>
        <v>-7.8029668891324011E-3</v>
      </c>
      <c r="E1394" s="2">
        <f>MACD!F1394</f>
        <v>-8.8173815091887459E-3</v>
      </c>
      <c r="F1394" s="2">
        <f>'Moving Avg'!D1394</f>
        <v>0.59800000000000009</v>
      </c>
      <c r="G1394" s="2">
        <f>'Moving Avg'!F1394</f>
        <v>0.5794999999999999</v>
      </c>
      <c r="H1394" s="2">
        <f>'Moving Avg'!G1394</f>
        <v>0.5803999999999998</v>
      </c>
      <c r="I1394" s="2">
        <f>'Moving Avg'!H1394</f>
        <v>0.60065000000000024</v>
      </c>
      <c r="J1394" s="5" t="str">
        <f>OBV!F1394</f>
        <v>BULLISH</v>
      </c>
      <c r="K1394" s="5" t="str">
        <f>OBV!G1394</f>
        <v>STRONG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0.59</v>
      </c>
      <c r="C1395" s="2">
        <f>RSI!I1395</f>
        <v>53.225564067034313</v>
      </c>
      <c r="D1395" s="2">
        <f>MACD!E1395</f>
        <v>-9.1445212199556813E-3</v>
      </c>
      <c r="E1395" s="2">
        <f>MACD!F1395</f>
        <v>-8.8828094513421323E-3</v>
      </c>
      <c r="F1395" s="2">
        <f>'Moving Avg'!D1395</f>
        <v>0.59599999999999997</v>
      </c>
      <c r="G1395" s="2">
        <f>'Moving Avg'!F1395</f>
        <v>0.58099999999999996</v>
      </c>
      <c r="H1395" s="2">
        <f>'Moving Avg'!G1395</f>
        <v>0.5803999999999998</v>
      </c>
      <c r="I1395" s="2">
        <f>'Moving Avg'!H1395</f>
        <v>0.60070000000000012</v>
      </c>
      <c r="J1395" s="5" t="str">
        <f>OBV!F1395</f>
        <v>BULLISH</v>
      </c>
      <c r="K1395" s="5" t="str">
        <f>OBV!G1395</f>
        <v>NEUTRAL</v>
      </c>
      <c r="L1395" s="5" t="str">
        <f>OBV!H1395</f>
        <v>BULLISH DIVERGENCE</v>
      </c>
    </row>
    <row r="1396" spans="1:12" ht="13.5" x14ac:dyDescent="0.25">
      <c r="A1396" s="3">
        <f>RSI!A1396</f>
        <v>44347</v>
      </c>
      <c r="B1396" s="2">
        <f>RSI!B1396</f>
        <v>0.6</v>
      </c>
      <c r="C1396" s="2">
        <f>RSI!I1396</f>
        <v>57.599936633919107</v>
      </c>
      <c r="D1396" s="2">
        <f>MACD!E1396</f>
        <v>-1.1060046451000116E-2</v>
      </c>
      <c r="E1396" s="2">
        <f>MACD!F1396</f>
        <v>-9.318256851273729E-3</v>
      </c>
      <c r="F1396" s="2">
        <f>'Moving Avg'!D1396</f>
        <v>0.59399999999999997</v>
      </c>
      <c r="G1396" s="2">
        <f>'Moving Avg'!F1396</f>
        <v>0.58299999999999996</v>
      </c>
      <c r="H1396" s="2">
        <f>'Moving Avg'!G1396</f>
        <v>0.58079999999999987</v>
      </c>
      <c r="I1396" s="2">
        <f>'Moving Avg'!H1396</f>
        <v>0.60075000000000012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0.59</v>
      </c>
      <c r="C1397" s="2">
        <f>RSI!I1397</f>
        <v>52.329589494394</v>
      </c>
      <c r="D1397" s="2">
        <f>MACD!E1397</f>
        <v>-1.0497451729442386E-2</v>
      </c>
      <c r="E1397" s="2">
        <f>MACD!F1397</f>
        <v>-9.5540958269074612E-3</v>
      </c>
      <c r="F1397" s="2">
        <f>'Moving Avg'!D1397</f>
        <v>0.59199999999999997</v>
      </c>
      <c r="G1397" s="2">
        <f>'Moving Avg'!F1397</f>
        <v>0.58449999999999991</v>
      </c>
      <c r="H1397" s="2">
        <f>'Moving Avg'!G1397</f>
        <v>0.58119999999999983</v>
      </c>
      <c r="I1397" s="2">
        <f>'Moving Avg'!H1397</f>
        <v>0.60080000000000011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0.6</v>
      </c>
      <c r="C1398" s="2">
        <f>RSI!I1398</f>
        <v>56.605571531862196</v>
      </c>
      <c r="D1398" s="2">
        <f>MACD!E1398</f>
        <v>-1.0791744164353578E-2</v>
      </c>
      <c r="E1398" s="2">
        <f>MACD!F1398</f>
        <v>-9.8016254943966846E-3</v>
      </c>
      <c r="F1398" s="2">
        <f>'Moving Avg'!D1398</f>
        <v>0.59199999999999997</v>
      </c>
      <c r="G1398" s="2">
        <f>'Moving Avg'!F1398</f>
        <v>0.58649999999999991</v>
      </c>
      <c r="H1398" s="2">
        <f>'Moving Avg'!G1398</f>
        <v>0.58159999999999989</v>
      </c>
      <c r="I1398" s="2">
        <f>'Moving Avg'!H1398</f>
        <v>0.6009500000000001</v>
      </c>
      <c r="J1398" s="5" t="str">
        <f>OBV!F1398</f>
        <v>BULLISH</v>
      </c>
      <c r="K1398" s="5" t="str">
        <f>OBV!G1398</f>
        <v>NEUTRAL</v>
      </c>
      <c r="L1398" s="5" t="str">
        <f>OBV!H1398</f>
        <v>NEUTRAL</v>
      </c>
    </row>
    <row r="1399" spans="1:12" ht="13.5" x14ac:dyDescent="0.25">
      <c r="A1399" s="3">
        <f>RSI!A1399</f>
        <v>44350</v>
      </c>
      <c r="B1399" s="2">
        <f>RSI!B1399</f>
        <v>0.6</v>
      </c>
      <c r="C1399" s="2">
        <f>RSI!I1399</f>
        <v>56.605571531862196</v>
      </c>
      <c r="D1399" s="2">
        <f>MACD!E1399</f>
        <v>-1.1127252548806976E-2</v>
      </c>
      <c r="E1399" s="2">
        <f>MACD!F1399</f>
        <v>-1.0066750905278744E-2</v>
      </c>
      <c r="F1399" s="2">
        <f>'Moving Avg'!D1399</f>
        <v>0.59599999999999997</v>
      </c>
      <c r="G1399" s="2">
        <f>'Moving Avg'!F1399</f>
        <v>0.58799999999999986</v>
      </c>
      <c r="H1399" s="2">
        <f>'Moving Avg'!G1399</f>
        <v>0.58179999999999998</v>
      </c>
      <c r="I1399" s="2">
        <f>'Moving Avg'!H1399</f>
        <v>0.60100000000000009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</row>
    <row r="1400" spans="1:12" ht="13.5" x14ac:dyDescent="0.25">
      <c r="A1400" s="3">
        <f>RSI!A1400</f>
        <v>44351</v>
      </c>
      <c r="B1400" s="2">
        <f>RSI!B1400</f>
        <v>0.6</v>
      </c>
      <c r="C1400" s="2">
        <f>RSI!I1400</f>
        <v>56.605571531862196</v>
      </c>
      <c r="D1400" s="2">
        <f>MACD!E1400</f>
        <v>-8.4143060973240758E-3</v>
      </c>
      <c r="E1400" s="2">
        <f>MACD!F1400</f>
        <v>-9.7362619436878097E-3</v>
      </c>
      <c r="F1400" s="2">
        <f>'Moving Avg'!D1400</f>
        <v>0.59800000000000009</v>
      </c>
      <c r="G1400" s="2">
        <f>'Moving Avg'!F1400</f>
        <v>0.58949999999999991</v>
      </c>
      <c r="H1400" s="2">
        <f>'Moving Avg'!G1400</f>
        <v>0.58220000000000005</v>
      </c>
      <c r="I1400" s="2">
        <f>'Moving Avg'!H1400</f>
        <v>0.60110000000000008</v>
      </c>
      <c r="J1400" s="5" t="str">
        <f>OBV!F1400</f>
        <v>BULLISH</v>
      </c>
      <c r="K1400" s="5" t="str">
        <f>OBV!G1400</f>
        <v>NEUTRAL</v>
      </c>
      <c r="L1400" s="5" t="str">
        <f>OBV!H1400</f>
        <v>CONFIRMED BULLISH</v>
      </c>
    </row>
    <row r="1401" spans="1:12" ht="13.5" x14ac:dyDescent="0.25">
      <c r="A1401" s="3">
        <f>RSI!A1401</f>
        <v>44354</v>
      </c>
      <c r="B1401" s="2">
        <f>RSI!B1401</f>
        <v>0.6</v>
      </c>
      <c r="C1401" s="2">
        <f>RSI!I1401</f>
        <v>56.605571531862203</v>
      </c>
      <c r="D1401" s="2">
        <f>MACD!E1401</f>
        <v>-4.6544271840843754E-3</v>
      </c>
      <c r="E1401" s="2">
        <f>MACD!F1401</f>
        <v>-8.7198949917671239E-3</v>
      </c>
      <c r="F1401" s="2">
        <f>'Moving Avg'!D1401</f>
        <v>0.59800000000000009</v>
      </c>
      <c r="G1401" s="2">
        <f>'Moving Avg'!F1401</f>
        <v>0.5904999999999998</v>
      </c>
      <c r="H1401" s="2">
        <f>'Moving Avg'!G1401</f>
        <v>0.58260000000000001</v>
      </c>
      <c r="I1401" s="2">
        <f>'Moving Avg'!H1401</f>
        <v>0.60124999999999995</v>
      </c>
      <c r="J1401" s="5" t="str">
        <f>OBV!F1401</f>
        <v>BULLISH</v>
      </c>
      <c r="K1401" s="5" t="str">
        <f>OBV!G1401</f>
        <v>NEUTRAL</v>
      </c>
      <c r="L1401" s="5" t="str">
        <f>OBV!H1401</f>
        <v>NEUTRAL</v>
      </c>
    </row>
    <row r="1402" spans="1:12" ht="13.5" x14ac:dyDescent="0.25">
      <c r="A1402" s="3">
        <f>RSI!A1402</f>
        <v>44355</v>
      </c>
      <c r="B1402" s="2">
        <f>RSI!B1402</f>
        <v>0.6</v>
      </c>
      <c r="C1402" s="2">
        <f>RSI!I1402</f>
        <v>56.605571531862196</v>
      </c>
      <c r="D1402" s="2">
        <f>MACD!E1402</f>
        <v>-3.0801126260295852E-3</v>
      </c>
      <c r="E1402" s="2">
        <f>MACD!F1402</f>
        <v>-7.5919385186196163E-3</v>
      </c>
      <c r="F1402" s="2">
        <f>'Moving Avg'!D1402</f>
        <v>0.6</v>
      </c>
      <c r="G1402" s="2">
        <f>'Moving Avg'!F1402</f>
        <v>0.59099999999999986</v>
      </c>
      <c r="H1402" s="2">
        <f>'Moving Avg'!G1402</f>
        <v>0.58300000000000007</v>
      </c>
      <c r="I1402" s="2">
        <f>'Moving Avg'!H1402</f>
        <v>0.60139999999999993</v>
      </c>
      <c r="J1402" s="5" t="str">
        <f>OBV!F1402</f>
        <v>BULLISH</v>
      </c>
      <c r="K1402" s="5" t="str">
        <f>OBV!G1402</f>
        <v>NEUTRAL</v>
      </c>
      <c r="L1402" s="5" t="str">
        <f>OBV!H1402</f>
        <v>CONFIRMED BULLISH</v>
      </c>
    </row>
    <row r="1403" spans="1:12" ht="13.5" x14ac:dyDescent="0.25">
      <c r="A1403" s="3">
        <f>RSI!A1403</f>
        <v>44356</v>
      </c>
      <c r="B1403" s="2">
        <f>RSI!B1403</f>
        <v>0.6</v>
      </c>
      <c r="C1403" s="2">
        <f>RSI!I1403</f>
        <v>56.605571531862196</v>
      </c>
      <c r="D1403" s="2">
        <f>MACD!E1403</f>
        <v>-1.8115742956330561E-3</v>
      </c>
      <c r="E1403" s="2">
        <f>MACD!F1403</f>
        <v>-6.4358656740223039E-3</v>
      </c>
      <c r="F1403" s="2">
        <f>'Moving Avg'!D1403</f>
        <v>0.6</v>
      </c>
      <c r="G1403" s="2">
        <f>'Moving Avg'!F1403</f>
        <v>0.5914999999999998</v>
      </c>
      <c r="H1403" s="2">
        <f>'Moving Avg'!G1403</f>
        <v>0.58280000000000021</v>
      </c>
      <c r="I1403" s="2">
        <f>'Moving Avg'!H1403</f>
        <v>0.60154999999999992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0.59</v>
      </c>
      <c r="C1404" s="2">
        <f>RSI!I1404</f>
        <v>49.657280339894257</v>
      </c>
      <c r="D1404" s="2">
        <f>MACD!E1404</f>
        <v>-3.1332428482211405E-3</v>
      </c>
      <c r="E1404" s="2">
        <f>MACD!F1404</f>
        <v>-5.7753411088620719E-3</v>
      </c>
      <c r="F1404" s="2">
        <f>'Moving Avg'!D1404</f>
        <v>0.59799999999999998</v>
      </c>
      <c r="G1404" s="2">
        <f>'Moving Avg'!F1404</f>
        <v>0.59199999999999986</v>
      </c>
      <c r="H1404" s="2">
        <f>'Moving Avg'!G1404</f>
        <v>0.58240000000000025</v>
      </c>
      <c r="I1404" s="2">
        <f>'Moving Avg'!H1404</f>
        <v>0.6016499999999998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0.59</v>
      </c>
      <c r="C1405" s="2">
        <f>RSI!I1405</f>
        <v>49.657280339894257</v>
      </c>
      <c r="D1405" s="2">
        <f>MACD!E1405</f>
        <v>-2.7085302572492642E-3</v>
      </c>
      <c r="E1405" s="2">
        <f>MACD!F1405</f>
        <v>-5.1619789385395102E-3</v>
      </c>
      <c r="F1405" s="2">
        <f>'Moving Avg'!D1405</f>
        <v>0.59599999999999986</v>
      </c>
      <c r="G1405" s="2">
        <f>'Moving Avg'!F1405</f>
        <v>0.59299999999999986</v>
      </c>
      <c r="H1405" s="2">
        <f>'Moving Avg'!G1405</f>
        <v>0.58240000000000025</v>
      </c>
      <c r="I1405" s="2">
        <f>'Moving Avg'!H1405</f>
        <v>0.6016999999999999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0.57999999999999996</v>
      </c>
      <c r="C1406" s="2">
        <f>RSI!I1406</f>
        <v>43.469026600317953</v>
      </c>
      <c r="D1406" s="2">
        <f>MACD!E1406</f>
        <v>-6.5709506405053908E-5</v>
      </c>
      <c r="E1406" s="2">
        <f>MACD!F1406</f>
        <v>-4.1427250521126197E-3</v>
      </c>
      <c r="F1406" s="2">
        <f>'Moving Avg'!D1406</f>
        <v>0.59199999999999997</v>
      </c>
      <c r="G1406" s="2">
        <f>'Moving Avg'!F1406</f>
        <v>0.59349999999999992</v>
      </c>
      <c r="H1406" s="2">
        <f>'Moving Avg'!G1406</f>
        <v>0.58220000000000016</v>
      </c>
      <c r="I1406" s="2">
        <f>'Moving Avg'!H1406</f>
        <v>0.60174999999999979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0.56999999999999995</v>
      </c>
      <c r="C1407" s="2">
        <f>RSI!I1407</f>
        <v>38.325534402069678</v>
      </c>
      <c r="D1407" s="2">
        <f>MACD!E1407</f>
        <v>1.4358248084318515E-3</v>
      </c>
      <c r="E1407" s="2">
        <f>MACD!F1407</f>
        <v>-3.0270150800037255E-3</v>
      </c>
      <c r="F1407" s="2">
        <f>'Moving Avg'!D1407</f>
        <v>0.58599999999999997</v>
      </c>
      <c r="G1407" s="2">
        <f>'Moving Avg'!F1407</f>
        <v>0.59299999999999986</v>
      </c>
      <c r="H1407" s="2">
        <f>'Moving Avg'!G1407</f>
        <v>0.58180000000000021</v>
      </c>
      <c r="I1407" s="2">
        <f>'Moving Avg'!H1407</f>
        <v>0.60179999999999978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0.56999999999999995</v>
      </c>
      <c r="C1408" s="2">
        <f>RSI!I1408</f>
        <v>38.325534402069671</v>
      </c>
      <c r="D1408" s="2">
        <f>MACD!E1408</f>
        <v>4.3622596726666796E-3</v>
      </c>
      <c r="E1408" s="2">
        <f>MACD!F1408</f>
        <v>-1.5491601294696446E-3</v>
      </c>
      <c r="F1408" s="2">
        <f>'Moving Avg'!D1408</f>
        <v>0.57999999999999985</v>
      </c>
      <c r="G1408" s="2">
        <f>'Moving Avg'!F1408</f>
        <v>0.59249999999999992</v>
      </c>
      <c r="H1408" s="2">
        <f>'Moving Avg'!G1408</f>
        <v>0.58140000000000025</v>
      </c>
      <c r="I1408" s="2">
        <f>'Moving Avg'!H1408</f>
        <v>0.60184999999999977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</row>
    <row r="1409" spans="1:12" ht="13.5" x14ac:dyDescent="0.25">
      <c r="A1409" s="3">
        <f>RSI!A1409</f>
        <v>44364</v>
      </c>
      <c r="B1409" s="2">
        <f>RSI!B1409</f>
        <v>0.56999999999999995</v>
      </c>
      <c r="C1409" s="2">
        <f>RSI!I1409</f>
        <v>38.325534402069678</v>
      </c>
      <c r="D1409" s="2">
        <f>MACD!E1409</f>
        <v>6.9472185016521415E-3</v>
      </c>
      <c r="E1409" s="2">
        <f>MACD!F1409</f>
        <v>1.5011559675471263E-4</v>
      </c>
      <c r="F1409" s="2">
        <f>'Moving Avg'!D1409</f>
        <v>0.57599999999999985</v>
      </c>
      <c r="G1409" s="2">
        <f>'Moving Avg'!F1409</f>
        <v>0.59199999999999986</v>
      </c>
      <c r="H1409" s="2">
        <f>'Moving Avg'!G1409</f>
        <v>0.5808000000000002</v>
      </c>
      <c r="I1409" s="2">
        <f>'Moving Avg'!H1409</f>
        <v>0.60184999999999977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0.56999999999999995</v>
      </c>
      <c r="C1410" s="2">
        <f>RSI!I1410</f>
        <v>38.325534402069678</v>
      </c>
      <c r="D1410" s="2">
        <f>MACD!E1410</f>
        <v>9.2351809061090862E-3</v>
      </c>
      <c r="E1410" s="2">
        <f>MACD!F1410</f>
        <v>1.9671286586255875E-3</v>
      </c>
      <c r="F1410" s="2">
        <f>'Moving Avg'!D1410</f>
        <v>0.57199999999999984</v>
      </c>
      <c r="G1410" s="2">
        <f>'Moving Avg'!F1410</f>
        <v>0.59049999999999991</v>
      </c>
      <c r="H1410" s="2">
        <f>'Moving Avg'!G1410</f>
        <v>0.58040000000000025</v>
      </c>
      <c r="I1410" s="2">
        <f>'Moving Avg'!H1410</f>
        <v>0.60179999999999967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0.56999999999999995</v>
      </c>
      <c r="C1411" s="2">
        <f>RSI!I1411</f>
        <v>38.325534402069678</v>
      </c>
      <c r="D1411" s="2">
        <f>MACD!E1411</f>
        <v>1.1264380158534371E-2</v>
      </c>
      <c r="E1411" s="2">
        <f>MACD!F1411</f>
        <v>3.8265789586073443E-3</v>
      </c>
      <c r="F1411" s="2">
        <f>'Moving Avg'!D1411</f>
        <v>0.56999999999999995</v>
      </c>
      <c r="G1411" s="2">
        <f>'Moving Avg'!F1411</f>
        <v>0.58850000000000002</v>
      </c>
      <c r="H1411" s="2">
        <f>'Moving Avg'!G1411</f>
        <v>0.58020000000000027</v>
      </c>
      <c r="I1411" s="2">
        <f>'Moving Avg'!H1411</f>
        <v>0.60174999999999956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0.55000000000000004</v>
      </c>
      <c r="C1412" s="2">
        <f>RSI!I1412</f>
        <v>28.541660969759278</v>
      </c>
      <c r="D1412" s="2">
        <f>MACD!E1412</f>
        <v>1.4549201451362848E-2</v>
      </c>
      <c r="E1412" s="2">
        <f>MACD!F1412</f>
        <v>5.971103457158445E-3</v>
      </c>
      <c r="F1412" s="2">
        <f>'Moving Avg'!D1412</f>
        <v>0.56600000000000006</v>
      </c>
      <c r="G1412" s="2">
        <f>'Moving Avg'!F1412</f>
        <v>0.58600000000000008</v>
      </c>
      <c r="H1412" s="2">
        <f>'Moving Avg'!G1412</f>
        <v>0.57980000000000032</v>
      </c>
      <c r="I1412" s="2">
        <f>'Moving Avg'!H1412</f>
        <v>0.60159999999999958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0.54</v>
      </c>
      <c r="C1413" s="2">
        <f>RSI!I1413</f>
        <v>25.092445788942626</v>
      </c>
      <c r="D1413" s="2">
        <f>MACD!E1413</f>
        <v>1.8267517832338265E-2</v>
      </c>
      <c r="E1413" s="2">
        <f>MACD!F1413</f>
        <v>8.4303863321944089E-3</v>
      </c>
      <c r="F1413" s="2">
        <f>'Moving Avg'!D1413</f>
        <v>0.55999999999999994</v>
      </c>
      <c r="G1413" s="2">
        <f>'Moving Avg'!F1413</f>
        <v>0.58299999999999996</v>
      </c>
      <c r="H1413" s="2">
        <f>'Moving Avg'!G1413</f>
        <v>0.57880000000000031</v>
      </c>
      <c r="I1413" s="2">
        <f>'Moving Avg'!H1413</f>
        <v>0.60144999999999949</v>
      </c>
      <c r="J1413" s="5" t="str">
        <f>OBV!F1413</f>
        <v>BEARISH</v>
      </c>
      <c r="K1413" s="5" t="str">
        <f>OBV!G1413</f>
        <v>WEAK</v>
      </c>
      <c r="L1413" s="5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0.55000000000000004</v>
      </c>
      <c r="C1414" s="2">
        <f>RSI!I1414</f>
        <v>33.718603240063388</v>
      </c>
      <c r="D1414" s="2">
        <f>MACD!E1414</f>
        <v>1.9377110235297978E-2</v>
      </c>
      <c r="E1414" s="2">
        <f>MACD!F1414</f>
        <v>1.0619731112815122E-2</v>
      </c>
      <c r="F1414" s="2">
        <f>'Moving Avg'!D1414</f>
        <v>0.55600000000000005</v>
      </c>
      <c r="G1414" s="2">
        <f>'Moving Avg'!F1414</f>
        <v>0.58150000000000013</v>
      </c>
      <c r="H1414" s="2">
        <f>'Moving Avg'!G1414</f>
        <v>0.57820000000000027</v>
      </c>
      <c r="I1414" s="2">
        <f>'Moving Avg'!H1414</f>
        <v>0.6013499999999995</v>
      </c>
      <c r="J1414" s="5" t="str">
        <f>OBV!F1414</f>
        <v>BEARISH</v>
      </c>
      <c r="K1414" s="5" t="str">
        <f>OBV!G1414</f>
        <v>WEAK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0.55000000000000004</v>
      </c>
      <c r="C1415" s="2">
        <f>RSI!I1415</f>
        <v>33.718603240063388</v>
      </c>
      <c r="D1415" s="2">
        <f>MACD!E1415</f>
        <v>2.0481467699322908E-2</v>
      </c>
      <c r="E1415" s="2">
        <f>MACD!F1415</f>
        <v>1.2592078430116681E-2</v>
      </c>
      <c r="F1415" s="2">
        <f>'Moving Avg'!D1415</f>
        <v>0.55199999999999994</v>
      </c>
      <c r="G1415" s="2">
        <f>'Moving Avg'!F1415</f>
        <v>0.57950000000000013</v>
      </c>
      <c r="H1415" s="2">
        <f>'Moving Avg'!G1415</f>
        <v>0.57760000000000022</v>
      </c>
      <c r="I1415" s="2">
        <f>'Moving Avg'!H1415</f>
        <v>0.6012499999999994</v>
      </c>
      <c r="J1415" s="5" t="str">
        <f>OBV!F1415</f>
        <v>BEARISH</v>
      </c>
      <c r="K1415" s="5" t="str">
        <f>OBV!G1415</f>
        <v>WEAK</v>
      </c>
      <c r="L1415" s="5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0.54</v>
      </c>
      <c r="C1416" s="2">
        <f>RSI!I1416</f>
        <v>29.74588289654406</v>
      </c>
      <c r="D1416" s="2">
        <f>MACD!E1416</f>
        <v>2.0771417647498347E-2</v>
      </c>
      <c r="E1416" s="2">
        <f>MACD!F1416</f>
        <v>1.4227946273593016E-2</v>
      </c>
      <c r="F1416" s="2">
        <f>'Moving Avg'!D1416</f>
        <v>0.54600000000000004</v>
      </c>
      <c r="G1416" s="2">
        <f>'Moving Avg'!F1416</f>
        <v>0.57650000000000001</v>
      </c>
      <c r="H1416" s="2">
        <f>'Moving Avg'!G1416</f>
        <v>0.5768000000000002</v>
      </c>
      <c r="I1416" s="2">
        <f>'Moving Avg'!H1416</f>
        <v>0.60094999999999943</v>
      </c>
      <c r="J1416" s="5" t="str">
        <f>OBV!F1416</f>
        <v>BEARISH</v>
      </c>
      <c r="K1416" s="5" t="str">
        <f>OBV!G1416</f>
        <v>WEAK</v>
      </c>
      <c r="L1416" s="5" t="str">
        <f>OBV!H1416</f>
        <v>CONFIRMED BEARISH</v>
      </c>
    </row>
    <row r="1417" spans="1:12" ht="13.5" x14ac:dyDescent="0.25">
      <c r="A1417" s="3">
        <f>RSI!A1417</f>
        <v>44376</v>
      </c>
      <c r="B1417" s="2">
        <f>RSI!B1417</f>
        <v>0.53</v>
      </c>
      <c r="C1417" s="2">
        <f>RSI!I1417</f>
        <v>26.396605055427301</v>
      </c>
      <c r="D1417" s="2">
        <f>MACD!E1417</f>
        <v>2.0419994756211368E-2</v>
      </c>
      <c r="E1417" s="2">
        <f>MACD!F1417</f>
        <v>1.5466355970116686E-2</v>
      </c>
      <c r="F1417" s="2">
        <f>'Moving Avg'!D1417</f>
        <v>0.54200000000000004</v>
      </c>
      <c r="G1417" s="2">
        <f>'Moving Avg'!F1417</f>
        <v>0.57350000000000001</v>
      </c>
      <c r="H1417" s="2">
        <f>'Moving Avg'!G1417</f>
        <v>0.57580000000000031</v>
      </c>
      <c r="I1417" s="2">
        <f>'Moving Avg'!H1417</f>
        <v>0.60054999999999947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</row>
    <row r="1418" spans="1:12" ht="13.5" x14ac:dyDescent="0.25">
      <c r="A1418" s="3">
        <f>RSI!A1418</f>
        <v>44377</v>
      </c>
      <c r="B1418" s="2">
        <f>RSI!B1418</f>
        <v>0.54</v>
      </c>
      <c r="C1418" s="2">
        <f>RSI!I1418</f>
        <v>34.356391929065737</v>
      </c>
      <c r="D1418" s="2">
        <f>MACD!E1418</f>
        <v>1.962705665328035E-2</v>
      </c>
      <c r="E1418" s="2">
        <f>MACD!F1418</f>
        <v>1.6298496106749417E-2</v>
      </c>
      <c r="F1418" s="2">
        <f>'Moving Avg'!D1418</f>
        <v>0.54200000000000004</v>
      </c>
      <c r="G1418" s="2">
        <f>'Moving Avg'!F1418</f>
        <v>0.57050000000000023</v>
      </c>
      <c r="H1418" s="2">
        <f>'Moving Avg'!G1418</f>
        <v>0.57520000000000016</v>
      </c>
      <c r="I1418" s="2">
        <f>'Moving Avg'!H1418</f>
        <v>0.60004999999999942</v>
      </c>
      <c r="J1418" s="5" t="str">
        <f>OBV!F1418</f>
        <v>BULLISH</v>
      </c>
      <c r="K1418" s="5" t="str">
        <f>OBV!G1418</f>
        <v>NEUTRAL</v>
      </c>
      <c r="L1418" s="5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0.53</v>
      </c>
      <c r="C1419" s="2">
        <f>RSI!I1419</f>
        <v>30.77252844593059</v>
      </c>
      <c r="D1419" s="2">
        <f>MACD!E1419</f>
        <v>1.9864759773168816E-2</v>
      </c>
      <c r="E1419" s="2">
        <f>MACD!F1419</f>
        <v>1.70117488400333E-2</v>
      </c>
      <c r="F1419" s="2">
        <f>'Moving Avg'!D1419</f>
        <v>0.53800000000000003</v>
      </c>
      <c r="G1419" s="2">
        <f>'Moving Avg'!F1419</f>
        <v>0.56700000000000006</v>
      </c>
      <c r="H1419" s="2">
        <f>'Moving Avg'!G1419</f>
        <v>0.57440000000000024</v>
      </c>
      <c r="I1419" s="2">
        <f>'Moving Avg'!H1419</f>
        <v>0.59954999999999947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</row>
    <row r="1420" spans="1:12" ht="13.5" x14ac:dyDescent="0.25">
      <c r="A1420" s="3">
        <f>RSI!A1420</f>
        <v>44379</v>
      </c>
      <c r="B1420" s="2">
        <f>RSI!B1420</f>
        <v>0.52</v>
      </c>
      <c r="C1420" s="2">
        <f>RSI!I1420</f>
        <v>27.664715950555447</v>
      </c>
      <c r="D1420" s="2">
        <f>MACD!E1420</f>
        <v>2.1021196579085188E-2</v>
      </c>
      <c r="E1420" s="2">
        <f>MACD!F1420</f>
        <v>1.781363838784368E-2</v>
      </c>
      <c r="F1420" s="2">
        <f>'Moving Avg'!D1420</f>
        <v>0.53200000000000003</v>
      </c>
      <c r="G1420" s="2">
        <f>'Moving Avg'!F1420</f>
        <v>0.56299999999999994</v>
      </c>
      <c r="H1420" s="2">
        <f>'Moving Avg'!G1420</f>
        <v>0.57360000000000011</v>
      </c>
      <c r="I1420" s="2">
        <f>'Moving Avg'!H1420</f>
        <v>0.59899999999999953</v>
      </c>
      <c r="J1420" s="5" t="str">
        <f>OBV!F1420</f>
        <v>BULLISH</v>
      </c>
      <c r="K1420" s="5" t="str">
        <f>OBV!G1420</f>
        <v>NEUTRAL</v>
      </c>
      <c r="L1420" s="5" t="str">
        <f>OBV!H1420</f>
        <v>BULLISH DIVERGENCE</v>
      </c>
    </row>
    <row r="1421" spans="1:12" ht="13.5" x14ac:dyDescent="0.25">
      <c r="A1421" s="3">
        <f>RSI!A1421</f>
        <v>44382</v>
      </c>
      <c r="B1421" s="2">
        <f>RSI!B1421</f>
        <v>0.53</v>
      </c>
      <c r="C1421" s="2">
        <f>RSI!I1421</f>
        <v>34.760301717806769</v>
      </c>
      <c r="D1421" s="2">
        <f>MACD!E1421</f>
        <v>2.1516738844927552E-2</v>
      </c>
      <c r="E1421" s="2">
        <f>MACD!F1421</f>
        <v>1.8554258479260455E-2</v>
      </c>
      <c r="F1421" s="2">
        <f>'Moving Avg'!D1421</f>
        <v>0.53</v>
      </c>
      <c r="G1421" s="2">
        <f>'Moving Avg'!F1421</f>
        <v>0.55949999999999989</v>
      </c>
      <c r="H1421" s="2">
        <f>'Moving Avg'!G1421</f>
        <v>0.57300000000000006</v>
      </c>
      <c r="I1421" s="2">
        <f>'Moving Avg'!H1421</f>
        <v>0.59854999999999947</v>
      </c>
      <c r="J1421" s="5" t="str">
        <f>OBV!F1421</f>
        <v>BULLISH</v>
      </c>
      <c r="K1421" s="5" t="str">
        <f>OBV!G1421</f>
        <v>NEUTRAL</v>
      </c>
      <c r="L1421" s="5" t="str">
        <f>OBV!H1421</f>
        <v>BULLISH DIVERGENCE</v>
      </c>
    </row>
    <row r="1422" spans="1:12" ht="13.5" x14ac:dyDescent="0.25">
      <c r="A1422" s="3">
        <f>RSI!A1422</f>
        <v>44383</v>
      </c>
      <c r="B1422" s="2">
        <f>RSI!B1422</f>
        <v>0.53</v>
      </c>
      <c r="C1422" s="2">
        <f>RSI!I1422</f>
        <v>34.760301717806769</v>
      </c>
      <c r="D1422" s="2">
        <f>MACD!E1422</f>
        <v>1.9038696587739379E-2</v>
      </c>
      <c r="E1422" s="2">
        <f>MACD!F1422</f>
        <v>1.865114610095624E-2</v>
      </c>
      <c r="F1422" s="2">
        <f>'Moving Avg'!D1422</f>
        <v>0.53</v>
      </c>
      <c r="G1422" s="2">
        <f>'Moving Avg'!F1422</f>
        <v>0.55599999999999983</v>
      </c>
      <c r="H1422" s="2">
        <f>'Moving Avg'!G1422</f>
        <v>0.57240000000000013</v>
      </c>
      <c r="I1422" s="2">
        <f>'Moving Avg'!H1422</f>
        <v>0.59809999999999941</v>
      </c>
      <c r="J1422" s="5" t="str">
        <f>OBV!F1422</f>
        <v>BULLISH</v>
      </c>
      <c r="K1422" s="5" t="str">
        <f>OBV!G1422</f>
        <v>NEUTRAL</v>
      </c>
      <c r="L1422" s="5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0.53</v>
      </c>
      <c r="C1423" s="2">
        <f>RSI!I1423</f>
        <v>34.760301717806769</v>
      </c>
      <c r="D1423" s="2">
        <f>MACD!E1423</f>
        <v>1.5569703974982363E-2</v>
      </c>
      <c r="E1423" s="2">
        <f>MACD!F1423</f>
        <v>1.8034857675761466E-2</v>
      </c>
      <c r="F1423" s="2">
        <f>'Moving Avg'!D1423</f>
        <v>0.52800000000000014</v>
      </c>
      <c r="G1423" s="2">
        <f>'Moving Avg'!F1423</f>
        <v>0.55249999999999988</v>
      </c>
      <c r="H1423" s="2">
        <f>'Moving Avg'!G1423</f>
        <v>0.57160000000000011</v>
      </c>
      <c r="I1423" s="2">
        <f>'Moving Avg'!H1423</f>
        <v>0.59764999999999946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0.53</v>
      </c>
      <c r="C1424" s="2">
        <f>RSI!I1424</f>
        <v>34.760301717806755</v>
      </c>
      <c r="D1424" s="2">
        <f>MACD!E1424</f>
        <v>1.4326821398321088E-2</v>
      </c>
      <c r="E1424" s="2">
        <f>MACD!F1424</f>
        <v>1.7293250420273389E-2</v>
      </c>
      <c r="F1424" s="2">
        <f>'Moving Avg'!D1424</f>
        <v>0.52800000000000014</v>
      </c>
      <c r="G1424" s="2">
        <f>'Moving Avg'!F1424</f>
        <v>0.54949999999999988</v>
      </c>
      <c r="H1424" s="2">
        <f>'Moving Avg'!G1424</f>
        <v>0.57100000000000006</v>
      </c>
      <c r="I1424" s="2">
        <f>'Moving Avg'!H1424</f>
        <v>0.5971999999999994</v>
      </c>
      <c r="J1424" s="5" t="str">
        <f>OBV!F1424</f>
        <v>BEARISH</v>
      </c>
      <c r="K1424" s="5" t="str">
        <f>OBV!G1424</f>
        <v>NEUTRAL</v>
      </c>
      <c r="L1424" s="5" t="str">
        <f>OBV!H1424</f>
        <v>NEUTRAL</v>
      </c>
    </row>
    <row r="1425" spans="1:12" ht="13.5" x14ac:dyDescent="0.25">
      <c r="A1425" s="3">
        <f>RSI!A1425</f>
        <v>44386</v>
      </c>
      <c r="B1425" s="2">
        <f>RSI!B1425</f>
        <v>0.53</v>
      </c>
      <c r="C1425" s="2">
        <f>RSI!I1425</f>
        <v>34.760301717806755</v>
      </c>
      <c r="D1425" s="2">
        <f>MACD!E1425</f>
        <v>1.3417704605799385E-2</v>
      </c>
      <c r="E1425" s="2">
        <f>MACD!F1425</f>
        <v>1.6518141257378591E-2</v>
      </c>
      <c r="F1425" s="2">
        <f>'Moving Avg'!D1425</f>
        <v>0.53</v>
      </c>
      <c r="G1425" s="2">
        <f>'Moving Avg'!F1425</f>
        <v>0.54649999999999976</v>
      </c>
      <c r="H1425" s="2">
        <f>'Moving Avg'!G1425</f>
        <v>0.57040000000000002</v>
      </c>
      <c r="I1425" s="2">
        <f>'Moving Avg'!H1425</f>
        <v>0.59669999999999934</v>
      </c>
      <c r="J1425" s="5" t="str">
        <f>OBV!F1425</f>
        <v>NEUTRAL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44389</v>
      </c>
      <c r="B1426" s="2">
        <f>RSI!B1426</f>
        <v>0.52</v>
      </c>
      <c r="C1426" s="2">
        <f>RSI!I1426</f>
        <v>30.435711702940083</v>
      </c>
      <c r="D1426" s="2">
        <f>MACD!E1426</f>
        <v>1.1982724730110861E-2</v>
      </c>
      <c r="E1426" s="2">
        <f>MACD!F1426</f>
        <v>1.5611057951925045E-2</v>
      </c>
      <c r="F1426" s="2">
        <f>'Moving Avg'!D1426</f>
        <v>0.52800000000000002</v>
      </c>
      <c r="G1426" s="2">
        <f>'Moving Avg'!F1426</f>
        <v>0.54349999999999976</v>
      </c>
      <c r="H1426" s="2">
        <f>'Moving Avg'!G1426</f>
        <v>0.56960000000000011</v>
      </c>
      <c r="I1426" s="2">
        <f>'Moving Avg'!H1426</f>
        <v>0.5961499999999994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0.53</v>
      </c>
      <c r="C1427" s="2">
        <f>RSI!I1427</f>
        <v>38.654850531287316</v>
      </c>
      <c r="D1427" s="2">
        <f>MACD!E1427</f>
        <v>8.6706154288721526E-3</v>
      </c>
      <c r="E1427" s="2">
        <f>MACD!F1427</f>
        <v>1.4222969447314469E-2</v>
      </c>
      <c r="F1427" s="2">
        <f>'Moving Avg'!D1427</f>
        <v>0.52800000000000014</v>
      </c>
      <c r="G1427" s="2">
        <f>'Moving Avg'!F1427</f>
        <v>0.54149999999999987</v>
      </c>
      <c r="H1427" s="2">
        <f>'Moving Avg'!G1427</f>
        <v>0.56900000000000006</v>
      </c>
      <c r="I1427" s="2">
        <f>'Moving Avg'!H1427</f>
        <v>0.59559999999999935</v>
      </c>
      <c r="J1427" s="5" t="str">
        <f>OBV!F1427</f>
        <v>BEARISH</v>
      </c>
      <c r="K1427" s="5" t="str">
        <f>OBV!G1427</f>
        <v>NEUTRAL</v>
      </c>
      <c r="L1427" s="5" t="str">
        <f>OBV!H1427</f>
        <v>NEUTRAL</v>
      </c>
    </row>
    <row r="1428" spans="1:12" ht="13.5" x14ac:dyDescent="0.25">
      <c r="A1428" s="3">
        <f>RSI!A1428</f>
        <v>44391</v>
      </c>
      <c r="B1428" s="2">
        <f>RSI!B1428</f>
        <v>0.53</v>
      </c>
      <c r="C1428" s="2">
        <f>RSI!I1428</f>
        <v>38.654850531287309</v>
      </c>
      <c r="D1428" s="2">
        <f>MACD!E1428</f>
        <v>7.5153091053504761E-3</v>
      </c>
      <c r="E1428" s="2">
        <f>MACD!F1428</f>
        <v>1.2881437378921671E-2</v>
      </c>
      <c r="F1428" s="2">
        <f>'Moving Avg'!D1428</f>
        <v>0.52800000000000014</v>
      </c>
      <c r="G1428" s="2">
        <f>'Moving Avg'!F1428</f>
        <v>0.53949999999999987</v>
      </c>
      <c r="H1428" s="2">
        <f>'Moving Avg'!G1428</f>
        <v>0.56840000000000013</v>
      </c>
      <c r="I1428" s="2">
        <f>'Moving Avg'!H1428</f>
        <v>0.59509999999999941</v>
      </c>
      <c r="J1428" s="5" t="str">
        <f>OBV!F1428</f>
        <v>BEARISH</v>
      </c>
      <c r="K1428" s="5" t="str">
        <f>OBV!G1428</f>
        <v>NEUTRAL</v>
      </c>
      <c r="L1428" s="5" t="str">
        <f>OBV!H1428</f>
        <v>NEUTRAL</v>
      </c>
    </row>
    <row r="1429" spans="1:12" ht="13.5" x14ac:dyDescent="0.25">
      <c r="A1429" s="3">
        <f>RSI!A1429</f>
        <v>44392</v>
      </c>
      <c r="B1429" s="2">
        <f>RSI!B1429</f>
        <v>0.53</v>
      </c>
      <c r="C1429" s="2">
        <f>RSI!I1429</f>
        <v>38.654850531287309</v>
      </c>
      <c r="D1429" s="2">
        <f>MACD!E1429</f>
        <v>5.1000086056641747E-3</v>
      </c>
      <c r="E1429" s="2">
        <f>MACD!F1429</f>
        <v>1.1325151624270172E-2</v>
      </c>
      <c r="F1429" s="2">
        <f>'Moving Avg'!D1429</f>
        <v>0.52800000000000014</v>
      </c>
      <c r="G1429" s="2">
        <f>'Moving Avg'!F1429</f>
        <v>0.53749999999999987</v>
      </c>
      <c r="H1429" s="2">
        <f>'Moving Avg'!G1429</f>
        <v>0.5676000000000001</v>
      </c>
      <c r="I1429" s="2">
        <f>'Moving Avg'!H1429</f>
        <v>0.59464999999999935</v>
      </c>
      <c r="J1429" s="5" t="str">
        <f>OBV!F1429</f>
        <v>BEARISH</v>
      </c>
      <c r="K1429" s="5" t="str">
        <f>OBV!G1429</f>
        <v>NEUTRAL</v>
      </c>
      <c r="L1429" s="5" t="str">
        <f>OBV!H1429</f>
        <v>NEUTRAL</v>
      </c>
    </row>
    <row r="1430" spans="1:12" ht="13.5" x14ac:dyDescent="0.25">
      <c r="A1430" s="3">
        <f>RSI!A1430</f>
        <v>44393</v>
      </c>
      <c r="B1430" s="2">
        <f>RSI!B1430</f>
        <v>0.53</v>
      </c>
      <c r="C1430" s="2">
        <f>RSI!I1430</f>
        <v>38.654850531287309</v>
      </c>
      <c r="D1430" s="2">
        <f>MACD!E1430</f>
        <v>1.6110978596916015E-3</v>
      </c>
      <c r="E1430" s="2">
        <f>MACD!F1430</f>
        <v>9.3823408713544585E-3</v>
      </c>
      <c r="F1430" s="2">
        <f>'Moving Avg'!D1430</f>
        <v>0.52800000000000014</v>
      </c>
      <c r="G1430" s="2">
        <f>'Moving Avg'!F1430</f>
        <v>0.53549999999999986</v>
      </c>
      <c r="H1430" s="2">
        <f>'Moving Avg'!G1430</f>
        <v>0.56680000000000019</v>
      </c>
      <c r="I1430" s="2">
        <f>'Moving Avg'!H1430</f>
        <v>0.59424999999999939</v>
      </c>
      <c r="J1430" s="5" t="str">
        <f>OBV!F1430</f>
        <v>BEARISH</v>
      </c>
      <c r="K1430" s="5" t="str">
        <f>OBV!G1430</f>
        <v>NEUTRAL</v>
      </c>
      <c r="L1430" s="5" t="str">
        <f>OBV!H1430</f>
        <v>NEUTRAL</v>
      </c>
    </row>
    <row r="1431" spans="1:12" ht="13.5" x14ac:dyDescent="0.25">
      <c r="A1431" s="3">
        <f>RSI!A1431</f>
        <v>44396</v>
      </c>
      <c r="B1431" s="2">
        <f>RSI!B1431</f>
        <v>0.52</v>
      </c>
      <c r="C1431" s="2">
        <f>RSI!I1431</f>
        <v>33.354199373425715</v>
      </c>
      <c r="D1431" s="2">
        <f>MACD!E1431</f>
        <v>1.0245028551866264E-3</v>
      </c>
      <c r="E1431" s="2">
        <f>MACD!F1431</f>
        <v>7.7107732681208924E-3</v>
      </c>
      <c r="F1431" s="2">
        <f>'Moving Avg'!D1431</f>
        <v>0.52800000000000002</v>
      </c>
      <c r="G1431" s="2">
        <f>'Moving Avg'!F1431</f>
        <v>0.53300000000000003</v>
      </c>
      <c r="H1431" s="2">
        <f>'Moving Avg'!G1431</f>
        <v>0.56560000000000021</v>
      </c>
      <c r="I1431" s="2">
        <f>'Moving Avg'!H1431</f>
        <v>0.59379999999999944</v>
      </c>
      <c r="J1431" s="5" t="str">
        <f>OBV!F1431</f>
        <v>BEARISH</v>
      </c>
      <c r="K1431" s="5" t="str">
        <f>OBV!G1431</f>
        <v>NEUTRAL</v>
      </c>
      <c r="L1431" s="5" t="str">
        <f>OBV!H1431</f>
        <v>NEUTRAL</v>
      </c>
    </row>
    <row r="1432" spans="1:12" ht="13.5" x14ac:dyDescent="0.25">
      <c r="A1432" s="3">
        <f>RSI!A1432</f>
        <v>44399</v>
      </c>
      <c r="B1432" s="2">
        <f>RSI!B1432</f>
        <v>0.51</v>
      </c>
      <c r="C1432" s="2">
        <f>RSI!I1432</f>
        <v>29.062383014052173</v>
      </c>
      <c r="D1432" s="2">
        <f>MACD!E1432</f>
        <v>1.4079454829369897E-3</v>
      </c>
      <c r="E1432" s="2">
        <f>MACD!F1432</f>
        <v>6.4502077110841129E-3</v>
      </c>
      <c r="F1432" s="2">
        <f>'Moving Avg'!D1432</f>
        <v>0.52400000000000002</v>
      </c>
      <c r="G1432" s="2">
        <f>'Moving Avg'!F1432</f>
        <v>0.53099999999999992</v>
      </c>
      <c r="H1432" s="2">
        <f>'Moving Avg'!G1432</f>
        <v>0.56400000000000017</v>
      </c>
      <c r="I1432" s="2">
        <f>'Moving Avg'!H1432</f>
        <v>0.59339999999999948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</row>
    <row r="1433" spans="1:12" ht="13.5" x14ac:dyDescent="0.25">
      <c r="A1433" s="3">
        <f>RSI!A1433</f>
        <v>44400</v>
      </c>
      <c r="B1433" s="2">
        <f>RSI!B1433</f>
        <v>0.51</v>
      </c>
      <c r="C1433" s="2">
        <f>RSI!I1433</f>
        <v>29.062383014052173</v>
      </c>
      <c r="D1433" s="2">
        <f>MACD!E1433</f>
        <v>1.9202387612834437E-3</v>
      </c>
      <c r="E1433" s="2">
        <f>MACD!F1433</f>
        <v>5.5442139211239793E-3</v>
      </c>
      <c r="F1433" s="2">
        <f>'Moving Avg'!D1433</f>
        <v>0.51999999999999991</v>
      </c>
      <c r="G1433" s="2">
        <f>'Moving Avg'!F1433</f>
        <v>0.52949999999999997</v>
      </c>
      <c r="H1433" s="2">
        <f>'Moving Avg'!G1433</f>
        <v>0.56240000000000023</v>
      </c>
      <c r="I1433" s="2">
        <f>'Moving Avg'!H1433</f>
        <v>0.59299999999999953</v>
      </c>
      <c r="J1433" s="5" t="str">
        <f>OBV!F1433</f>
        <v>BEARISH</v>
      </c>
      <c r="K1433" s="5" t="str">
        <f>OBV!G1433</f>
        <v>NEUTRAL</v>
      </c>
      <c r="L1433" s="5" t="str">
        <f>OBV!H1433</f>
        <v>CONFIRMED BEARISH</v>
      </c>
    </row>
    <row r="1434" spans="1:12" ht="13.5" x14ac:dyDescent="0.25">
      <c r="A1434" s="3">
        <f>RSI!A1434</f>
        <v>44403</v>
      </c>
      <c r="B1434" s="2">
        <f>RSI!B1434</f>
        <v>0.5</v>
      </c>
      <c r="C1434" s="2">
        <f>RSI!I1434</f>
        <v>25.288540728795454</v>
      </c>
      <c r="D1434" s="2">
        <f>MACD!E1434</f>
        <v>3.2683860447596524E-3</v>
      </c>
      <c r="E1434" s="2">
        <f>MACD!F1434</f>
        <v>5.0890483458511139E-3</v>
      </c>
      <c r="F1434" s="2">
        <f>'Moving Avg'!D1434</f>
        <v>0.51400000000000001</v>
      </c>
      <c r="G1434" s="2">
        <f>'Moving Avg'!F1434</f>
        <v>0.52700000000000002</v>
      </c>
      <c r="H1434" s="2">
        <f>'Moving Avg'!G1434</f>
        <v>0.56080000000000019</v>
      </c>
      <c r="I1434" s="2">
        <f>'Moving Avg'!H1434</f>
        <v>0.59249999999999947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</row>
    <row r="1435" spans="1:12" ht="13.5" x14ac:dyDescent="0.25">
      <c r="A1435" s="3">
        <f>RSI!A1435</f>
        <v>44404</v>
      </c>
      <c r="B1435" s="2">
        <f>RSI!B1435</f>
        <v>0.5</v>
      </c>
      <c r="C1435" s="2">
        <f>RSI!I1435</f>
        <v>25.288540728795454</v>
      </c>
      <c r="D1435" s="2">
        <f>MACD!E1435</f>
        <v>4.6292605711896195E-3</v>
      </c>
      <c r="E1435" s="2">
        <f>MACD!F1435</f>
        <v>4.9970907909188157E-3</v>
      </c>
      <c r="F1435" s="2">
        <f>'Moving Avg'!D1435</f>
        <v>0.50800000000000001</v>
      </c>
      <c r="G1435" s="2">
        <f>'Moving Avg'!F1435</f>
        <v>0.52450000000000008</v>
      </c>
      <c r="H1435" s="2">
        <f>'Moving Avg'!G1435</f>
        <v>0.55940000000000023</v>
      </c>
      <c r="I1435" s="2">
        <f>'Moving Avg'!H1435</f>
        <v>0.59194999999999953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</row>
    <row r="1436" spans="1:12" ht="13.5" x14ac:dyDescent="0.25">
      <c r="A1436" s="3">
        <f>RSI!A1436</f>
        <v>44405</v>
      </c>
      <c r="B1436" s="2">
        <f>RSI!B1436</f>
        <v>0.51</v>
      </c>
      <c r="C1436" s="2">
        <f>RSI!I1436</f>
        <v>35.067331270184823</v>
      </c>
      <c r="D1436" s="2">
        <f>MACD!E1436</f>
        <v>3.7053957634503032E-3</v>
      </c>
      <c r="E1436" s="2">
        <f>MACD!F1436</f>
        <v>4.7387517854251132E-3</v>
      </c>
      <c r="F1436" s="2">
        <f>'Moving Avg'!D1436</f>
        <v>0.50600000000000001</v>
      </c>
      <c r="G1436" s="2">
        <f>'Moving Avg'!F1436</f>
        <v>0.52300000000000002</v>
      </c>
      <c r="H1436" s="2">
        <f>'Moving Avg'!G1436</f>
        <v>0.55820000000000025</v>
      </c>
      <c r="I1436" s="2">
        <f>'Moving Avg'!H1436</f>
        <v>0.59149999999999958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</row>
    <row r="1437" spans="1:12" ht="13.5" x14ac:dyDescent="0.25">
      <c r="A1437" s="3">
        <f>RSI!A1437</f>
        <v>44406</v>
      </c>
      <c r="B1437" s="2">
        <f>RSI!B1437</f>
        <v>0.52</v>
      </c>
      <c r="C1437" s="2">
        <f>RSI!I1437</f>
        <v>43.089228292936859</v>
      </c>
      <c r="D1437" s="2">
        <f>MACD!E1437</f>
        <v>3.8510242387148619E-3</v>
      </c>
      <c r="E1437" s="2">
        <f>MACD!F1437</f>
        <v>4.5612062760830635E-3</v>
      </c>
      <c r="F1437" s="2">
        <f>'Moving Avg'!D1437</f>
        <v>0.50800000000000001</v>
      </c>
      <c r="G1437" s="2">
        <f>'Moving Avg'!F1437</f>
        <v>0.52250000000000008</v>
      </c>
      <c r="H1437" s="2">
        <f>'Moving Avg'!G1437</f>
        <v>0.55700000000000027</v>
      </c>
      <c r="I1437" s="2">
        <f>'Moving Avg'!H1437</f>
        <v>0.59114999999999951</v>
      </c>
      <c r="J1437" s="5" t="str">
        <f>OBV!F1437</f>
        <v>BEARISH</v>
      </c>
      <c r="K1437" s="5" t="str">
        <f>OBV!G1437</f>
        <v>NEUTRAL</v>
      </c>
      <c r="L1437" s="5" t="str">
        <f>OBV!H1437</f>
        <v>BEARISH DIVERGENCE</v>
      </c>
    </row>
    <row r="1438" spans="1:12" ht="13.5" x14ac:dyDescent="0.25">
      <c r="A1438" s="3">
        <f>RSI!A1438</f>
        <v>44407</v>
      </c>
      <c r="B1438" s="2">
        <f>RSI!B1438</f>
        <v>0.52</v>
      </c>
      <c r="C1438" s="2">
        <f>RSI!I1438</f>
        <v>43.089228292936859</v>
      </c>
      <c r="D1438" s="2">
        <f>MACD!E1438</f>
        <v>4.0351944203185219E-3</v>
      </c>
      <c r="E1438" s="2">
        <f>MACD!F1438</f>
        <v>4.4560039049301552E-3</v>
      </c>
      <c r="F1438" s="2">
        <f>'Moving Avg'!D1438</f>
        <v>0.51</v>
      </c>
      <c r="G1438" s="2">
        <f>'Moving Avg'!F1438</f>
        <v>0.52149999999999996</v>
      </c>
      <c r="H1438" s="2">
        <f>'Moving Avg'!G1438</f>
        <v>0.55580000000000029</v>
      </c>
      <c r="I1438" s="2">
        <f>'Moving Avg'!H1438</f>
        <v>0.59074999999999955</v>
      </c>
      <c r="J1438" s="5" t="str">
        <f>OBV!F1438</f>
        <v>BEARISH</v>
      </c>
      <c r="K1438" s="5" t="str">
        <f>OBV!G1438</f>
        <v>NEUTRAL</v>
      </c>
      <c r="L1438" s="5" t="str">
        <f>OBV!H1438</f>
        <v>BEARISH DIVERGENCE</v>
      </c>
    </row>
    <row r="1439" spans="1:12" ht="13.5" x14ac:dyDescent="0.25">
      <c r="A1439" s="3">
        <f>RSI!A1439</f>
        <v>44410</v>
      </c>
      <c r="B1439" s="2">
        <f>RSI!B1439</f>
        <v>0.52</v>
      </c>
      <c r="C1439" s="2">
        <f>RSI!I1439</f>
        <v>43.089228292936859</v>
      </c>
      <c r="D1439" s="2">
        <f>MACD!E1439</f>
        <v>4.247462290004389E-3</v>
      </c>
      <c r="E1439" s="2">
        <f>MACD!F1439</f>
        <v>4.4142955819450021E-3</v>
      </c>
      <c r="F1439" s="2">
        <f>'Moving Avg'!D1439</f>
        <v>0.51400000000000001</v>
      </c>
      <c r="G1439" s="2">
        <f>'Moving Avg'!F1439</f>
        <v>0.52100000000000002</v>
      </c>
      <c r="H1439" s="2">
        <f>'Moving Avg'!G1439</f>
        <v>0.55460000000000031</v>
      </c>
      <c r="I1439" s="2">
        <f>'Moving Avg'!H1439</f>
        <v>0.59044999999999948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</row>
    <row r="1440" spans="1:12" ht="13.5" x14ac:dyDescent="0.25">
      <c r="A1440" s="3">
        <f>RSI!A1440</f>
        <v>44411</v>
      </c>
      <c r="B1440" s="2">
        <f>RSI!B1440</f>
        <v>0.52</v>
      </c>
      <c r="C1440" s="2">
        <f>RSI!I1440</f>
        <v>43.089228292936859</v>
      </c>
      <c r="D1440" s="2">
        <f>MACD!E1440</f>
        <v>4.479325010812274E-3</v>
      </c>
      <c r="E1440" s="2">
        <f>MACD!F1440</f>
        <v>4.4273014677184567E-3</v>
      </c>
      <c r="F1440" s="2">
        <f>'Moving Avg'!D1440</f>
        <v>0.51800000000000002</v>
      </c>
      <c r="G1440" s="2">
        <f>'Moving Avg'!F1440</f>
        <v>0.52099999999999991</v>
      </c>
      <c r="H1440" s="2">
        <f>'Moving Avg'!G1440</f>
        <v>0.55300000000000027</v>
      </c>
      <c r="I1440" s="2">
        <f>'Moving Avg'!H1440</f>
        <v>0.59009999999999951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</row>
    <row r="1441" spans="1:12" ht="13.5" x14ac:dyDescent="0.25">
      <c r="A1441" s="3">
        <f>RSI!A1441</f>
        <v>44412</v>
      </c>
      <c r="B1441" s="2">
        <f>RSI!B1441</f>
        <v>0.52</v>
      </c>
      <c r="C1441" s="2">
        <f>RSI!I1441</f>
        <v>43.089228292936859</v>
      </c>
      <c r="D1441" s="2">
        <f>MACD!E1441</f>
        <v>3.1854359742851113E-3</v>
      </c>
      <c r="E1441" s="2">
        <f>MACD!F1441</f>
        <v>4.1789283690317879E-3</v>
      </c>
      <c r="F1441" s="2">
        <f>'Moving Avg'!D1441</f>
        <v>0.52</v>
      </c>
      <c r="G1441" s="2">
        <f>'Moving Avg'!F1441</f>
        <v>0.52049999999999996</v>
      </c>
      <c r="H1441" s="2">
        <f>'Moving Avg'!G1441</f>
        <v>0.55120000000000025</v>
      </c>
      <c r="I1441" s="2">
        <f>'Moving Avg'!H1441</f>
        <v>0.58969999999999945</v>
      </c>
      <c r="J1441" s="5" t="str">
        <f>OBV!F1441</f>
        <v>BULLISH</v>
      </c>
      <c r="K1441" s="5" t="str">
        <f>OBV!G1441</f>
        <v>NEUTRAL</v>
      </c>
      <c r="L1441" s="5" t="str">
        <f>OBV!H1441</f>
        <v>CONFIRMED BULLISH</v>
      </c>
    </row>
    <row r="1442" spans="1:12" ht="13.5" x14ac:dyDescent="0.25">
      <c r="A1442" s="3">
        <f>RSI!A1442</f>
        <v>44413</v>
      </c>
      <c r="B1442" s="2">
        <f>RSI!B1442</f>
        <v>0.52</v>
      </c>
      <c r="C1442" s="2">
        <f>RSI!I1442</f>
        <v>43.089228292936859</v>
      </c>
      <c r="D1442" s="2">
        <f>MACD!E1442</f>
        <v>5.969424445354532E-4</v>
      </c>
      <c r="E1442" s="2">
        <f>MACD!F1442</f>
        <v>3.4625311841325213E-3</v>
      </c>
      <c r="F1442" s="2">
        <f>'Moving Avg'!D1442</f>
        <v>0.52</v>
      </c>
      <c r="G1442" s="2">
        <f>'Moving Avg'!F1442</f>
        <v>0.51999999999999991</v>
      </c>
      <c r="H1442" s="2">
        <f>'Moving Avg'!G1442</f>
        <v>0.54960000000000031</v>
      </c>
      <c r="I1442" s="2">
        <f>'Moving Avg'!H1442</f>
        <v>0.58934999999999949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0.52</v>
      </c>
      <c r="C1443" s="2">
        <f>RSI!I1443</f>
        <v>43.089228292936859</v>
      </c>
      <c r="D1443" s="2">
        <f>MACD!E1443</f>
        <v>-1.5518424285678734E-3</v>
      </c>
      <c r="E1443" s="2">
        <f>MACD!F1443</f>
        <v>2.4596564615924424E-3</v>
      </c>
      <c r="F1443" s="2">
        <f>'Moving Avg'!D1443</f>
        <v>0.52</v>
      </c>
      <c r="G1443" s="2">
        <f>'Moving Avg'!F1443</f>
        <v>0.51949999999999985</v>
      </c>
      <c r="H1443" s="2">
        <f>'Moving Avg'!G1443</f>
        <v>0.54800000000000015</v>
      </c>
      <c r="I1443" s="2">
        <f>'Moving Avg'!H1443</f>
        <v>0.58899999999999952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44417</v>
      </c>
      <c r="B1444" s="2">
        <f>RSI!B1444</f>
        <v>0.53</v>
      </c>
      <c r="C1444" s="2">
        <f>RSI!I1444</f>
        <v>52.87057689589151</v>
      </c>
      <c r="D1444" s="2">
        <f>MACD!E1444</f>
        <v>-5.6108409197050957E-3</v>
      </c>
      <c r="E1444" s="2">
        <f>MACD!F1444</f>
        <v>8.4555698533293473E-4</v>
      </c>
      <c r="F1444" s="2">
        <f>'Moving Avg'!D1444</f>
        <v>0.52200000000000002</v>
      </c>
      <c r="G1444" s="2">
        <f>'Moving Avg'!F1444</f>
        <v>0.51949999999999985</v>
      </c>
      <c r="H1444" s="2">
        <f>'Moving Avg'!G1444</f>
        <v>0.54700000000000015</v>
      </c>
      <c r="I1444" s="2">
        <f>'Moving Avg'!H1444</f>
        <v>0.58869999999999945</v>
      </c>
      <c r="J1444" s="5" t="str">
        <f>OBV!F1444</f>
        <v>BULLISH</v>
      </c>
      <c r="K1444" s="5" t="str">
        <f>OBV!G1444</f>
        <v>NEUTRAL</v>
      </c>
      <c r="L1444" s="5" t="str">
        <f>OBV!H1444</f>
        <v>CONFIRMED BULLISH</v>
      </c>
    </row>
    <row r="1445" spans="1:12" ht="13.5" x14ac:dyDescent="0.25">
      <c r="A1445" s="3">
        <f>RSI!A1445</f>
        <v>44419</v>
      </c>
      <c r="B1445" s="2">
        <f>RSI!B1445</f>
        <v>0.54</v>
      </c>
      <c r="C1445" s="2">
        <f>RSI!I1445</f>
        <v>60.231441011956413</v>
      </c>
      <c r="D1445" s="2">
        <f>MACD!E1445</f>
        <v>-9.8096478182346791E-3</v>
      </c>
      <c r="E1445" s="2">
        <f>MACD!F1445</f>
        <v>-1.285483975380588E-3</v>
      </c>
      <c r="F1445" s="2">
        <f>'Moving Avg'!D1445</f>
        <v>0.52600000000000002</v>
      </c>
      <c r="G1445" s="2">
        <f>'Moving Avg'!F1445</f>
        <v>0.51999999999999991</v>
      </c>
      <c r="H1445" s="2">
        <f>'Moving Avg'!G1445</f>
        <v>0.54600000000000015</v>
      </c>
      <c r="I1445" s="2">
        <f>'Moving Avg'!H1445</f>
        <v>0.58839999999999948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</row>
    <row r="1446" spans="1:12" ht="13.5" x14ac:dyDescent="0.25">
      <c r="A1446" s="3">
        <f>RSI!A1446</f>
        <v>44420</v>
      </c>
      <c r="B1446" s="2">
        <f>RSI!B1446</f>
        <v>0.54</v>
      </c>
      <c r="C1446" s="2">
        <f>RSI!I1446</f>
        <v>60.231441011956413</v>
      </c>
      <c r="D1446" s="2">
        <f>MACD!E1446</f>
        <v>-1.1904899401775304E-2</v>
      </c>
      <c r="E1446" s="2">
        <f>MACD!F1446</f>
        <v>-3.4093670606595312E-3</v>
      </c>
      <c r="F1446" s="2">
        <f>'Moving Avg'!D1446</f>
        <v>0.53</v>
      </c>
      <c r="G1446" s="2">
        <f>'Moving Avg'!F1446</f>
        <v>0.52099999999999969</v>
      </c>
      <c r="H1446" s="2">
        <f>'Moving Avg'!G1446</f>
        <v>0.54480000000000006</v>
      </c>
      <c r="I1446" s="2">
        <f>'Moving Avg'!H1446</f>
        <v>0.58809999999999951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0.54</v>
      </c>
      <c r="C1447" s="2">
        <f>RSI!I1447</f>
        <v>60.231441011956413</v>
      </c>
      <c r="D1447" s="2">
        <f>MACD!E1447</f>
        <v>-1.2214228711936448E-2</v>
      </c>
      <c r="E1447" s="2">
        <f>MACD!F1447</f>
        <v>-5.1703393909149145E-3</v>
      </c>
      <c r="F1447" s="2">
        <f>'Moving Avg'!D1447</f>
        <v>0.53400000000000003</v>
      </c>
      <c r="G1447" s="2">
        <f>'Moving Avg'!F1447</f>
        <v>0.52149999999999985</v>
      </c>
      <c r="H1447" s="2">
        <f>'Moving Avg'!G1447</f>
        <v>0.54380000000000006</v>
      </c>
      <c r="I1447" s="2">
        <f>'Moving Avg'!H1447</f>
        <v>0.58779999999999955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0.53</v>
      </c>
      <c r="C1448" s="2">
        <f>RSI!I1448</f>
        <v>50.399922607880164</v>
      </c>
      <c r="D1448" s="2">
        <f>MACD!E1448</f>
        <v>-1.1804566733151667E-2</v>
      </c>
      <c r="E1448" s="2">
        <f>MACD!F1448</f>
        <v>-6.497184859362265E-3</v>
      </c>
      <c r="F1448" s="2">
        <f>'Moving Avg'!D1448</f>
        <v>0.53600000000000014</v>
      </c>
      <c r="G1448" s="2">
        <f>'Moving Avg'!F1448</f>
        <v>0.52149999999999974</v>
      </c>
      <c r="H1448" s="2">
        <f>'Moving Avg'!G1448</f>
        <v>0.5424000000000001</v>
      </c>
      <c r="I1448" s="2">
        <f>'Moving Avg'!H1448</f>
        <v>0.58739999999999948</v>
      </c>
      <c r="J1448" s="5" t="str">
        <f>OBV!F1448</f>
        <v>BULLISH</v>
      </c>
      <c r="K1448" s="5" t="str">
        <f>OBV!G1448</f>
        <v>NEUTRAL</v>
      </c>
      <c r="L1448" s="5" t="str">
        <f>OBV!H1448</f>
        <v>CONFIRMED BULLISH</v>
      </c>
    </row>
    <row r="1449" spans="1:12" ht="13.5" x14ac:dyDescent="0.25">
      <c r="A1449" s="3">
        <f>RSI!A1449</f>
        <v>44426</v>
      </c>
      <c r="B1449" s="2">
        <f>RSI!B1449</f>
        <v>0.54</v>
      </c>
      <c r="C1449" s="2">
        <f>RSI!I1449</f>
        <v>57.815354205412916</v>
      </c>
      <c r="D1449" s="2">
        <f>MACD!E1449</f>
        <v>-1.2203782371048022E-2</v>
      </c>
      <c r="E1449" s="2">
        <f>MACD!F1449</f>
        <v>-7.6385043616994169E-3</v>
      </c>
      <c r="F1449" s="2">
        <f>'Moving Avg'!D1449</f>
        <v>0.53800000000000003</v>
      </c>
      <c r="G1449" s="2">
        <f>'Moving Avg'!F1449</f>
        <v>0.52199999999999991</v>
      </c>
      <c r="H1449" s="2">
        <f>'Moving Avg'!G1449</f>
        <v>0.54120000000000001</v>
      </c>
      <c r="I1449" s="2">
        <f>'Moving Avg'!H1449</f>
        <v>0.58704999999999952</v>
      </c>
      <c r="J1449" s="5" t="str">
        <f>OBV!F1449</f>
        <v>BULLISH</v>
      </c>
      <c r="K1449" s="5" t="str">
        <f>OBV!G1449</f>
        <v>NEUTRAL</v>
      </c>
      <c r="L1449" s="5" t="str">
        <f>OBV!H1449</f>
        <v>CONFIRMED BULLISH</v>
      </c>
    </row>
    <row r="1450" spans="1:12" ht="13.5" x14ac:dyDescent="0.25">
      <c r="A1450" s="3">
        <f>RSI!A1450</f>
        <v>44427</v>
      </c>
      <c r="B1450" s="2">
        <f>RSI!B1450</f>
        <v>0.54</v>
      </c>
      <c r="C1450" s="2">
        <f>RSI!I1450</f>
        <v>57.815354205412916</v>
      </c>
      <c r="D1450" s="2">
        <f>MACD!E1450</f>
        <v>-1.260540394066989E-2</v>
      </c>
      <c r="E1450" s="2">
        <f>MACD!F1450</f>
        <v>-8.6318842774935119E-3</v>
      </c>
      <c r="F1450" s="2">
        <f>'Moving Avg'!D1450</f>
        <v>0.53800000000000003</v>
      </c>
      <c r="G1450" s="2">
        <f>'Moving Avg'!F1450</f>
        <v>0.52249999999999974</v>
      </c>
      <c r="H1450" s="2">
        <f>'Moving Avg'!G1450</f>
        <v>0.53999999999999992</v>
      </c>
      <c r="I1450" s="2">
        <f>'Moving Avg'!H1450</f>
        <v>0.58674999999999955</v>
      </c>
      <c r="J1450" s="5" t="str">
        <f>OBV!F1450</f>
        <v>BEARISH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0.54</v>
      </c>
      <c r="C1451" s="2">
        <f>RSI!I1451</f>
        <v>57.815354205412916</v>
      </c>
      <c r="D1451" s="2">
        <f>MACD!E1451</f>
        <v>-1.30043336155512E-2</v>
      </c>
      <c r="E1451" s="2">
        <f>MACD!F1451</f>
        <v>-9.506374145105051E-3</v>
      </c>
      <c r="F1451" s="2">
        <f>'Moving Avg'!D1451</f>
        <v>0.53800000000000003</v>
      </c>
      <c r="G1451" s="2">
        <f>'Moving Avg'!F1451</f>
        <v>0.52349999999999974</v>
      </c>
      <c r="H1451" s="2">
        <f>'Moving Avg'!G1451</f>
        <v>0.53879999999999983</v>
      </c>
      <c r="I1451" s="2">
        <f>'Moving Avg'!H1451</f>
        <v>0.58649999999999958</v>
      </c>
      <c r="J1451" s="5" t="str">
        <f>OBV!F1451</f>
        <v>BEARISH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0.53</v>
      </c>
      <c r="C1452" s="2">
        <f>RSI!I1452</f>
        <v>48.718309318313558</v>
      </c>
      <c r="D1452" s="2">
        <f>MACD!E1452</f>
        <v>-1.2655867308229651E-2</v>
      </c>
      <c r="E1452" s="2">
        <f>MACD!F1452</f>
        <v>-1.0136272777729972E-2</v>
      </c>
      <c r="F1452" s="2">
        <f>'Moving Avg'!D1452</f>
        <v>0.53600000000000014</v>
      </c>
      <c r="G1452" s="2">
        <f>'Moving Avg'!F1452</f>
        <v>0.52449999999999986</v>
      </c>
      <c r="H1452" s="2">
        <f>'Moving Avg'!G1452</f>
        <v>0.53739999999999977</v>
      </c>
      <c r="I1452" s="2">
        <f>'Moving Avg'!H1452</f>
        <v>0.5862499999999996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0.52</v>
      </c>
      <c r="C1453" s="2">
        <f>RSI!I1453</f>
        <v>41.659160407584345</v>
      </c>
      <c r="D1453" s="2">
        <f>MACD!E1453</f>
        <v>-1.1611845360234518E-2</v>
      </c>
      <c r="E1453" s="2">
        <f>MACD!F1453</f>
        <v>-1.0431387294230883E-2</v>
      </c>
      <c r="F1453" s="2">
        <f>'Moving Avg'!D1453</f>
        <v>0.53400000000000003</v>
      </c>
      <c r="G1453" s="2">
        <f>'Moving Avg'!F1453</f>
        <v>0.52499999999999991</v>
      </c>
      <c r="H1453" s="2">
        <f>'Moving Avg'!G1453</f>
        <v>0.53579999999999972</v>
      </c>
      <c r="I1453" s="2">
        <f>'Moving Avg'!H1453</f>
        <v>0.58599999999999952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44433</v>
      </c>
      <c r="B1454" s="2">
        <f>RSI!B1454</f>
        <v>0.52</v>
      </c>
      <c r="C1454" s="2">
        <f>RSI!I1454</f>
        <v>41.659160407584359</v>
      </c>
      <c r="D1454" s="2">
        <f>MACD!E1454</f>
        <v>-9.1230891860475394E-3</v>
      </c>
      <c r="E1454" s="2">
        <f>MACD!F1454</f>
        <v>-1.0169727672594216E-2</v>
      </c>
      <c r="F1454" s="2">
        <f>'Moving Avg'!D1454</f>
        <v>0.53</v>
      </c>
      <c r="G1454" s="2">
        <f>'Moving Avg'!F1454</f>
        <v>0.52599999999999991</v>
      </c>
      <c r="H1454" s="2">
        <f>'Moving Avg'!G1454</f>
        <v>0.53439999999999976</v>
      </c>
      <c r="I1454" s="2">
        <f>'Moving Avg'!H1454</f>
        <v>0.58569999999999955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</row>
    <row r="1455" spans="1:12" ht="13.5" x14ac:dyDescent="0.25">
      <c r="A1455" s="3">
        <f>RSI!A1455</f>
        <v>44434</v>
      </c>
      <c r="B1455" s="2">
        <f>RSI!B1455</f>
        <v>0.52</v>
      </c>
      <c r="C1455" s="2">
        <f>RSI!I1455</f>
        <v>41.659160407584359</v>
      </c>
      <c r="D1455" s="2">
        <f>MACD!E1455</f>
        <v>-5.4168205118435564E-3</v>
      </c>
      <c r="E1455" s="2">
        <f>MACD!F1455</f>
        <v>-9.219146240444084E-3</v>
      </c>
      <c r="F1455" s="2">
        <f>'Moving Avg'!D1455</f>
        <v>0.52600000000000002</v>
      </c>
      <c r="G1455" s="2">
        <f>'Moving Avg'!F1455</f>
        <v>0.52699999999999991</v>
      </c>
      <c r="H1455" s="2">
        <f>'Moving Avg'!G1455</f>
        <v>0.53299999999999981</v>
      </c>
      <c r="I1455" s="2">
        <f>'Moving Avg'!H1455</f>
        <v>0.58534999999999959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</row>
    <row r="1456" spans="1:12" ht="13.5" x14ac:dyDescent="0.25">
      <c r="A1456" s="3">
        <f>RSI!A1456</f>
        <v>44435</v>
      </c>
      <c r="B1456" s="2">
        <f>RSI!B1456</f>
        <v>0.52</v>
      </c>
      <c r="C1456" s="2">
        <f>RSI!I1456</f>
        <v>41.659160407584359</v>
      </c>
      <c r="D1456" s="2">
        <f>MACD!E1456</f>
        <v>-2.2233983823464198E-3</v>
      </c>
      <c r="E1456" s="2">
        <f>MACD!F1456</f>
        <v>-7.8199966688245505E-3</v>
      </c>
      <c r="F1456" s="2">
        <f>'Moving Avg'!D1456</f>
        <v>0.52200000000000002</v>
      </c>
      <c r="G1456" s="2">
        <f>'Moving Avg'!F1456</f>
        <v>0.52749999999999997</v>
      </c>
      <c r="H1456" s="2">
        <f>'Moving Avg'!G1456</f>
        <v>0.53179999999999972</v>
      </c>
      <c r="I1456" s="2">
        <f>'Moving Avg'!H1456</f>
        <v>0.58499999999999952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</row>
    <row r="1457" spans="1:12" ht="13.5" x14ac:dyDescent="0.25">
      <c r="A1457" s="3">
        <f>RSI!A1457</f>
        <v>44438</v>
      </c>
      <c r="B1457" s="2">
        <f>RSI!B1457</f>
        <v>0.52</v>
      </c>
      <c r="C1457" s="2">
        <f>RSI!I1457</f>
        <v>41.659160407584352</v>
      </c>
      <c r="D1457" s="2">
        <f>MACD!E1457</f>
        <v>5.3182862375344975E-4</v>
      </c>
      <c r="E1457" s="2">
        <f>MACD!F1457</f>
        <v>-6.149631610308951E-3</v>
      </c>
      <c r="F1457" s="2">
        <f>'Moving Avg'!D1457</f>
        <v>0.52</v>
      </c>
      <c r="G1457" s="2">
        <f>'Moving Avg'!F1457</f>
        <v>0.52749999999999997</v>
      </c>
      <c r="H1457" s="2">
        <f>'Moving Avg'!G1457</f>
        <v>0.53079999999999972</v>
      </c>
      <c r="I1457" s="2">
        <f>'Moving Avg'!H1457</f>
        <v>0.58464999999999945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</row>
    <row r="1458" spans="1:12" ht="13.5" x14ac:dyDescent="0.25">
      <c r="A1458" s="3">
        <f>RSI!A1458</f>
        <v>44439</v>
      </c>
      <c r="B1458" s="2">
        <f>RSI!B1458</f>
        <v>0.52</v>
      </c>
      <c r="C1458" s="2">
        <f>RSI!I1458</f>
        <v>41.659160407584352</v>
      </c>
      <c r="D1458" s="2">
        <f>MACD!E1458</f>
        <v>1.373880225412849E-3</v>
      </c>
      <c r="E1458" s="2">
        <f>MACD!F1458</f>
        <v>-4.6449292431645917E-3</v>
      </c>
      <c r="F1458" s="2">
        <f>'Moving Avg'!D1458</f>
        <v>0.52</v>
      </c>
      <c r="G1458" s="2">
        <f>'Moving Avg'!F1458</f>
        <v>0.52749999999999997</v>
      </c>
      <c r="H1458" s="2">
        <f>'Moving Avg'!G1458</f>
        <v>0.52979999999999972</v>
      </c>
      <c r="I1458" s="2">
        <f>'Moving Avg'!H1458</f>
        <v>0.58429999999999949</v>
      </c>
      <c r="J1458" s="5" t="str">
        <f>OBV!F1458</f>
        <v>NEUTRAL</v>
      </c>
      <c r="K1458" s="5" t="str">
        <f>OBV!G1458</f>
        <v>NEUTRAL</v>
      </c>
      <c r="L1458" s="5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0.52</v>
      </c>
      <c r="C1459" s="2">
        <f>RSI!I1459</f>
        <v>41.659160407584359</v>
      </c>
      <c r="D1459" s="2">
        <f>MACD!E1459</f>
        <v>3.6703721614661511E-3</v>
      </c>
      <c r="E1459" s="2">
        <f>MACD!F1459</f>
        <v>-2.9818689622384434E-3</v>
      </c>
      <c r="F1459" s="2">
        <f>'Moving Avg'!D1459</f>
        <v>0.52</v>
      </c>
      <c r="G1459" s="2">
        <f>'Moving Avg'!F1459</f>
        <v>0.52749999999999997</v>
      </c>
      <c r="H1459" s="2">
        <f>'Moving Avg'!G1459</f>
        <v>0.52879999999999983</v>
      </c>
      <c r="I1459" s="2">
        <f>'Moving Avg'!H1459</f>
        <v>0.58379999999999943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0.52</v>
      </c>
      <c r="C1460" s="2">
        <f>RSI!I1460</f>
        <v>41.659160407584352</v>
      </c>
      <c r="D1460" s="2">
        <f>MACD!E1460</f>
        <v>5.6557106052519401E-3</v>
      </c>
      <c r="E1460" s="2">
        <f>MACD!F1460</f>
        <v>-1.2543530487403667E-3</v>
      </c>
      <c r="F1460" s="2">
        <f>'Moving Avg'!D1460</f>
        <v>0.52</v>
      </c>
      <c r="G1460" s="2">
        <f>'Moving Avg'!F1460</f>
        <v>0.52749999999999986</v>
      </c>
      <c r="H1460" s="2">
        <f>'Moving Avg'!G1460</f>
        <v>0.52779999999999982</v>
      </c>
      <c r="I1460" s="2">
        <f>'Moving Avg'!H1460</f>
        <v>0.58324999999999949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0.5</v>
      </c>
      <c r="C1461" s="2">
        <f>RSI!I1461</f>
        <v>27.330292541383145</v>
      </c>
      <c r="D1461" s="2">
        <f>MACD!E1461</f>
        <v>8.8561243648533905E-3</v>
      </c>
      <c r="E1461" s="2">
        <f>MACD!F1461</f>
        <v>7.6774243397838477E-4</v>
      </c>
      <c r="F1461" s="2">
        <f>'Moving Avg'!D1461</f>
        <v>0.51600000000000001</v>
      </c>
      <c r="G1461" s="2">
        <f>'Moving Avg'!F1461</f>
        <v>0.52649999999999986</v>
      </c>
      <c r="H1461" s="2">
        <f>'Moving Avg'!G1461</f>
        <v>0.52639999999999987</v>
      </c>
      <c r="I1461" s="2">
        <f>'Moving Avg'!H1461</f>
        <v>0.58264999999999945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44445</v>
      </c>
      <c r="B1462" s="2">
        <f>RSI!B1462</f>
        <v>0.5</v>
      </c>
      <c r="C1462" s="2">
        <f>RSI!I1462</f>
        <v>27.330292541383145</v>
      </c>
      <c r="D1462" s="2">
        <f>MACD!E1462</f>
        <v>1.0180025465796327E-2</v>
      </c>
      <c r="E1462" s="2">
        <f>MACD!F1462</f>
        <v>2.6501990403419735E-3</v>
      </c>
      <c r="F1462" s="2">
        <f>'Moving Avg'!D1462</f>
        <v>0.51200000000000001</v>
      </c>
      <c r="G1462" s="2">
        <f>'Moving Avg'!F1462</f>
        <v>0.52549999999999986</v>
      </c>
      <c r="H1462" s="2">
        <f>'Moving Avg'!G1462</f>
        <v>0.52539999999999987</v>
      </c>
      <c r="I1462" s="2">
        <f>'Moving Avg'!H1462</f>
        <v>0.58199999999999941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0.5</v>
      </c>
      <c r="C1463" s="2">
        <f>RSI!I1463</f>
        <v>27.330292541383145</v>
      </c>
      <c r="D1463" s="2">
        <f>MACD!E1463</f>
        <v>9.9046770353009572E-3</v>
      </c>
      <c r="E1463" s="2">
        <f>MACD!F1463</f>
        <v>4.1010946393337704E-3</v>
      </c>
      <c r="F1463" s="2">
        <f>'Moving Avg'!D1463</f>
        <v>0.50800000000000001</v>
      </c>
      <c r="G1463" s="2">
        <f>'Moving Avg'!F1463</f>
        <v>0.52449999999999997</v>
      </c>
      <c r="H1463" s="2">
        <f>'Moving Avg'!G1463</f>
        <v>0.52459999999999984</v>
      </c>
      <c r="I1463" s="2">
        <f>'Moving Avg'!H1463</f>
        <v>0.58134999999999959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0.51</v>
      </c>
      <c r="C1464" s="2">
        <f>RSI!I1464</f>
        <v>40.179478491054823</v>
      </c>
      <c r="D1464" s="2">
        <f>MACD!E1464</f>
        <v>9.0632538828010478E-3</v>
      </c>
      <c r="E1464" s="2">
        <f>MACD!F1464</f>
        <v>5.0935264880272255E-3</v>
      </c>
      <c r="F1464" s="2">
        <f>'Moving Avg'!D1464</f>
        <v>0.50600000000000001</v>
      </c>
      <c r="G1464" s="2">
        <f>'Moving Avg'!F1464</f>
        <v>0.52349999999999985</v>
      </c>
      <c r="H1464" s="2">
        <f>'Moving Avg'!G1464</f>
        <v>0.52379999999999993</v>
      </c>
      <c r="I1464" s="2">
        <f>'Moving Avg'!H1464</f>
        <v>0.58084999999999953</v>
      </c>
      <c r="J1464" s="5" t="str">
        <f>OBV!F1464</f>
        <v>BULLISH</v>
      </c>
      <c r="K1464" s="5" t="str">
        <f>OBV!G1464</f>
        <v>NEUTRAL</v>
      </c>
      <c r="L1464" s="5" t="str">
        <f>OBV!H1464</f>
        <v>BULLISH DIVERGENCE</v>
      </c>
    </row>
    <row r="1465" spans="1:12" ht="13.5" x14ac:dyDescent="0.25">
      <c r="A1465" s="3">
        <f>RSI!A1465</f>
        <v>44448</v>
      </c>
      <c r="B1465" s="2">
        <f>RSI!B1465</f>
        <v>0.5</v>
      </c>
      <c r="C1465" s="2">
        <f>RSI!I1465</f>
        <v>33.752425595879515</v>
      </c>
      <c r="D1465" s="2">
        <f>MACD!E1465</f>
        <v>9.155435129329037E-3</v>
      </c>
      <c r="E1465" s="2">
        <f>MACD!F1465</f>
        <v>5.9059082162875882E-3</v>
      </c>
      <c r="F1465" s="2">
        <f>'Moving Avg'!D1465</f>
        <v>0.502</v>
      </c>
      <c r="G1465" s="2">
        <f>'Moving Avg'!F1465</f>
        <v>0.52149999999999985</v>
      </c>
      <c r="H1465" s="2">
        <f>'Moving Avg'!G1465</f>
        <v>0.52279999999999982</v>
      </c>
      <c r="I1465" s="2">
        <f>'Moving Avg'!H1465</f>
        <v>0.58029999999999959</v>
      </c>
      <c r="J1465" s="5" t="str">
        <f>OBV!F1465</f>
        <v>BULLISH</v>
      </c>
      <c r="K1465" s="5" t="str">
        <f>OBV!G1465</f>
        <v>NEUTRAL</v>
      </c>
      <c r="L1465" s="5" t="str">
        <f>OBV!H1465</f>
        <v>BULLISH DIVERGENCE</v>
      </c>
    </row>
    <row r="1466" spans="1:12" ht="13.5" x14ac:dyDescent="0.25">
      <c r="A1466" s="3">
        <f>RSI!A1466</f>
        <v>44449</v>
      </c>
      <c r="B1466" s="2">
        <f>RSI!B1466</f>
        <v>0.51</v>
      </c>
      <c r="C1466" s="2">
        <f>RSI!I1466</f>
        <v>43.487452328484757</v>
      </c>
      <c r="D1466" s="2">
        <f>MACD!E1466</f>
        <v>8.610500947784594E-3</v>
      </c>
      <c r="E1466" s="2">
        <f>MACD!F1466</f>
        <v>6.4468267625869893E-3</v>
      </c>
      <c r="F1466" s="2">
        <f>'Moving Avg'!D1466</f>
        <v>0.50399999999999989</v>
      </c>
      <c r="G1466" s="2">
        <f>'Moving Avg'!F1466</f>
        <v>0.51999999999999991</v>
      </c>
      <c r="H1466" s="2">
        <f>'Moving Avg'!G1466</f>
        <v>0.52219999999999989</v>
      </c>
      <c r="I1466" s="2">
        <f>'Moving Avg'!H1466</f>
        <v>0.57979999999999965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0.51</v>
      </c>
      <c r="C1467" s="2">
        <f>RSI!I1467</f>
        <v>43.487452328484743</v>
      </c>
      <c r="D1467" s="2">
        <f>MACD!E1467</f>
        <v>8.1993929599901705E-3</v>
      </c>
      <c r="E1467" s="2">
        <f>MACD!F1467</f>
        <v>6.7973400020676254E-3</v>
      </c>
      <c r="F1467" s="2">
        <f>'Moving Avg'!D1467</f>
        <v>0.50600000000000001</v>
      </c>
      <c r="G1467" s="2">
        <f>'Moving Avg'!F1467</f>
        <v>0.51849999999999985</v>
      </c>
      <c r="H1467" s="2">
        <f>'Moving Avg'!G1467</f>
        <v>0.52179999999999993</v>
      </c>
      <c r="I1467" s="2">
        <f>'Moving Avg'!H1467</f>
        <v>0.5793499999999997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0.51</v>
      </c>
      <c r="C1468" s="2">
        <f>RSI!I1468</f>
        <v>43.487452328484743</v>
      </c>
      <c r="D1468" s="2">
        <f>MACD!E1468</f>
        <v>7.8978195455073896E-3</v>
      </c>
      <c r="E1468" s="2">
        <f>MACD!F1468</f>
        <v>7.0174359107555784E-3</v>
      </c>
      <c r="F1468" s="2">
        <f>'Moving Avg'!D1468</f>
        <v>0.50800000000000001</v>
      </c>
      <c r="G1468" s="2">
        <f>'Moving Avg'!F1468</f>
        <v>0.51749999999999985</v>
      </c>
      <c r="H1468" s="2">
        <f>'Moving Avg'!G1468</f>
        <v>0.5212</v>
      </c>
      <c r="I1468" s="2">
        <f>'Moving Avg'!H1468</f>
        <v>0.57889999999999975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0.51</v>
      </c>
      <c r="C1469" s="2">
        <f>RSI!I1469</f>
        <v>43.487452328484743</v>
      </c>
      <c r="D1469" s="2">
        <f>MACD!E1469</f>
        <v>7.6855005507359131E-3</v>
      </c>
      <c r="E1469" s="2">
        <f>MACD!F1469</f>
        <v>7.1510488387516455E-3</v>
      </c>
      <c r="F1469" s="2">
        <f>'Moving Avg'!D1469</f>
        <v>0.50800000000000001</v>
      </c>
      <c r="G1469" s="2">
        <f>'Moving Avg'!F1469</f>
        <v>0.5159999999999999</v>
      </c>
      <c r="H1469" s="2">
        <f>'Moving Avg'!G1469</f>
        <v>0.52079999999999993</v>
      </c>
      <c r="I1469" s="2">
        <f>'Moving Avg'!H1469</f>
        <v>0.5784499999999998</v>
      </c>
      <c r="J1469" s="5" t="str">
        <f>OBV!F1469</f>
        <v>BULLISH</v>
      </c>
      <c r="K1469" s="5" t="str">
        <f>OBV!G1469</f>
        <v>NEUTRAL</v>
      </c>
      <c r="L1469" s="5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0.51</v>
      </c>
      <c r="C1470" s="2">
        <f>RSI!I1470</f>
        <v>43.487452328484743</v>
      </c>
      <c r="D1470" s="2">
        <f>MACD!E1470</f>
        <v>7.5455298220604705E-3</v>
      </c>
      <c r="E1470" s="2">
        <f>MACD!F1470</f>
        <v>7.2299450354134116E-3</v>
      </c>
      <c r="F1470" s="2">
        <f>'Moving Avg'!D1470</f>
        <v>0.51</v>
      </c>
      <c r="G1470" s="2">
        <f>'Moving Avg'!F1470</f>
        <v>0.51449999999999996</v>
      </c>
      <c r="H1470" s="2">
        <f>'Moving Avg'!G1470</f>
        <v>0.52060000000000006</v>
      </c>
      <c r="I1470" s="2">
        <f>'Moving Avg'!H1470</f>
        <v>0.57799999999999985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0.51</v>
      </c>
      <c r="C1471" s="2">
        <f>RSI!I1471</f>
        <v>43.487452328484743</v>
      </c>
      <c r="D1471" s="2">
        <f>MACD!E1471</f>
        <v>4.3869142389436622E-3</v>
      </c>
      <c r="E1471" s="2">
        <f>MACD!F1471</f>
        <v>6.6613388761194627E-3</v>
      </c>
      <c r="F1471" s="2">
        <f>'Moving Avg'!D1471</f>
        <v>0.51</v>
      </c>
      <c r="G1471" s="2">
        <f>'Moving Avg'!F1471</f>
        <v>0.5129999999999999</v>
      </c>
      <c r="H1471" s="2">
        <f>'Moving Avg'!G1471</f>
        <v>0.5202</v>
      </c>
      <c r="I1471" s="2">
        <f>'Moving Avg'!H1471</f>
        <v>0.57759999999999989</v>
      </c>
      <c r="J1471" s="5" t="str">
        <f>OBV!F1471</f>
        <v>NEUTRAL</v>
      </c>
      <c r="K1471" s="5" t="str">
        <f>OBV!G1471</f>
        <v>NEUTRAL</v>
      </c>
      <c r="L1471" s="5" t="str">
        <f>OBV!H1471</f>
        <v>NEUTRAL</v>
      </c>
    </row>
    <row r="1472" spans="1:12" ht="13.5" x14ac:dyDescent="0.25">
      <c r="A1472" s="3">
        <f>RSI!A1472</f>
        <v>44459</v>
      </c>
      <c r="B1472" s="2">
        <f>RSI!B1472</f>
        <v>0.51</v>
      </c>
      <c r="C1472" s="2">
        <f>RSI!I1472</f>
        <v>43.487452328484743</v>
      </c>
      <c r="D1472" s="2">
        <f>MACD!E1472</f>
        <v>1.7482619816419076E-3</v>
      </c>
      <c r="E1472" s="2">
        <f>MACD!F1472</f>
        <v>5.6787234972239522E-3</v>
      </c>
      <c r="F1472" s="2">
        <f>'Moving Avg'!D1472</f>
        <v>0.51</v>
      </c>
      <c r="G1472" s="2">
        <f>'Moving Avg'!F1472</f>
        <v>0.5119999999999999</v>
      </c>
      <c r="H1472" s="2">
        <f>'Moving Avg'!G1472</f>
        <v>0.51980000000000015</v>
      </c>
      <c r="I1472" s="2">
        <f>'Moving Avg'!H1472</f>
        <v>0.57704999999999984</v>
      </c>
      <c r="J1472" s="5" t="str">
        <f>OBV!F1472</f>
        <v>NEUTRAL</v>
      </c>
      <c r="K1472" s="5" t="str">
        <f>OBV!G1472</f>
        <v>NEUTRAL</v>
      </c>
      <c r="L1472" s="5" t="str">
        <f>OBV!H1472</f>
        <v>NEUTRAL</v>
      </c>
    </row>
    <row r="1473" spans="1:12" ht="13.5" x14ac:dyDescent="0.25">
      <c r="A1473" s="3">
        <f>RSI!A1473</f>
        <v>44460</v>
      </c>
      <c r="B1473" s="2">
        <f>RSI!B1473</f>
        <v>0.5</v>
      </c>
      <c r="C1473" s="2">
        <f>RSI!I1473</f>
        <v>34.877427639231243</v>
      </c>
      <c r="D1473" s="2">
        <f>MACD!E1473</f>
        <v>2.8779925034694287E-4</v>
      </c>
      <c r="E1473" s="2">
        <f>MACD!F1473</f>
        <v>4.6005386478485503E-3</v>
      </c>
      <c r="F1473" s="2">
        <f>'Moving Avg'!D1473</f>
        <v>0.50800000000000001</v>
      </c>
      <c r="G1473" s="2">
        <f>'Moving Avg'!F1473</f>
        <v>0.5109999999999999</v>
      </c>
      <c r="H1473" s="2">
        <f>'Moving Avg'!G1473</f>
        <v>0.51920000000000011</v>
      </c>
      <c r="I1473" s="2">
        <f>'Moving Avg'!H1473</f>
        <v>0.57639999999999991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0.5</v>
      </c>
      <c r="C1474" s="2">
        <f>RSI!I1474</f>
        <v>34.877427639231257</v>
      </c>
      <c r="D1474" s="2">
        <f>MACD!E1474</f>
        <v>6.7874384263322263E-4</v>
      </c>
      <c r="E1474" s="2">
        <f>MACD!F1474</f>
        <v>3.8161796868054847E-3</v>
      </c>
      <c r="F1474" s="2">
        <f>'Moving Avg'!D1474</f>
        <v>0.50600000000000001</v>
      </c>
      <c r="G1474" s="2">
        <f>'Moving Avg'!F1474</f>
        <v>0.51</v>
      </c>
      <c r="H1474" s="2">
        <f>'Moving Avg'!G1474</f>
        <v>0.51860000000000006</v>
      </c>
      <c r="I1474" s="2">
        <f>'Moving Avg'!H1474</f>
        <v>0.57584999999999997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0.5</v>
      </c>
      <c r="C1475" s="2">
        <f>RSI!I1475</f>
        <v>34.877427639231257</v>
      </c>
      <c r="D1475" s="2">
        <f>MACD!E1475</f>
        <v>-4.4719693369665858E-4</v>
      </c>
      <c r="E1475" s="2">
        <f>MACD!F1475</f>
        <v>2.9635043627050561E-3</v>
      </c>
      <c r="F1475" s="2">
        <f>'Moving Avg'!D1475</f>
        <v>0.504</v>
      </c>
      <c r="G1475" s="2">
        <f>'Moving Avg'!F1475</f>
        <v>0.5089999999999999</v>
      </c>
      <c r="H1475" s="2">
        <f>'Moving Avg'!G1475</f>
        <v>0.51800000000000013</v>
      </c>
      <c r="I1475" s="2">
        <f>'Moving Avg'!H1475</f>
        <v>0.57544999999999991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0.49</v>
      </c>
      <c r="C1476" s="2">
        <f>RSI!I1476</f>
        <v>27.962719070872382</v>
      </c>
      <c r="D1476" s="2">
        <f>MACD!E1476</f>
        <v>9.5495427497593877E-4</v>
      </c>
      <c r="E1476" s="2">
        <f>MACD!F1476</f>
        <v>2.5617943451592328E-3</v>
      </c>
      <c r="F1476" s="2">
        <f>'Moving Avg'!D1476</f>
        <v>0.5</v>
      </c>
      <c r="G1476" s="2">
        <f>'Moving Avg'!F1476</f>
        <v>0.50749999999999995</v>
      </c>
      <c r="H1476" s="2">
        <f>'Moving Avg'!G1476</f>
        <v>0.51739999999999997</v>
      </c>
      <c r="I1476" s="2">
        <f>'Moving Avg'!H1476</f>
        <v>0.57484999999999997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0.51</v>
      </c>
      <c r="C1477" s="2">
        <f>RSI!I1477</f>
        <v>49.518938368221626</v>
      </c>
      <c r="D1477" s="2">
        <f>MACD!E1477</f>
        <v>7.8906186838068049E-4</v>
      </c>
      <c r="E1477" s="2">
        <f>MACD!F1477</f>
        <v>2.2072478498035225E-3</v>
      </c>
      <c r="F1477" s="2">
        <f>'Moving Avg'!D1477</f>
        <v>0.5</v>
      </c>
      <c r="G1477" s="2">
        <f>'Moving Avg'!F1477</f>
        <v>0.5069999999999999</v>
      </c>
      <c r="H1477" s="2">
        <f>'Moving Avg'!G1477</f>
        <v>0.51700000000000013</v>
      </c>
      <c r="I1477" s="2">
        <f>'Moving Avg'!H1477</f>
        <v>0.57424999999999993</v>
      </c>
      <c r="J1477" s="5" t="str">
        <f>OBV!F1477</f>
        <v>BEARISH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0.5</v>
      </c>
      <c r="C1478" s="2">
        <f>RSI!I1478</f>
        <v>42.647283453590745</v>
      </c>
      <c r="D1478" s="2">
        <f>MACD!E1478</f>
        <v>1.3908377678472084E-3</v>
      </c>
      <c r="E1478" s="2">
        <f>MACD!F1478</f>
        <v>2.0439658334122598E-3</v>
      </c>
      <c r="F1478" s="2">
        <f>'Moving Avg'!D1478</f>
        <v>0.5</v>
      </c>
      <c r="G1478" s="2">
        <f>'Moving Avg'!F1478</f>
        <v>0.50599999999999989</v>
      </c>
      <c r="H1478" s="2">
        <f>'Moving Avg'!G1478</f>
        <v>0.51640000000000008</v>
      </c>
      <c r="I1478" s="2">
        <f>'Moving Avg'!H1478</f>
        <v>0.57364999999999999</v>
      </c>
      <c r="J1478" s="5" t="str">
        <f>OBV!F1478</f>
        <v>BEARISH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44468</v>
      </c>
      <c r="B1479" s="2">
        <f>RSI!B1479</f>
        <v>0.5</v>
      </c>
      <c r="C1479" s="2">
        <f>RSI!I1479</f>
        <v>42.647283453590745</v>
      </c>
      <c r="D1479" s="2">
        <f>MACD!E1479</f>
        <v>1.9604247230664562E-3</v>
      </c>
      <c r="E1479" s="2">
        <f>MACD!F1479</f>
        <v>2.0272576113430992E-3</v>
      </c>
      <c r="F1479" s="2">
        <f>'Moving Avg'!D1479</f>
        <v>0.5</v>
      </c>
      <c r="G1479" s="2">
        <f>'Moving Avg'!F1479</f>
        <v>0.50499999999999989</v>
      </c>
      <c r="H1479" s="2">
        <f>'Moving Avg'!G1479</f>
        <v>0.51580000000000015</v>
      </c>
      <c r="I1479" s="2">
        <f>'Moving Avg'!H1479</f>
        <v>0.57310000000000005</v>
      </c>
      <c r="J1479" s="5" t="str">
        <f>OBV!F1479</f>
        <v>BEARISH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44469</v>
      </c>
      <c r="B1480" s="2">
        <f>RSI!B1480</f>
        <v>0.5</v>
      </c>
      <c r="C1480" s="2">
        <f>RSI!I1480</f>
        <v>42.647283453590745</v>
      </c>
      <c r="D1480" s="2">
        <f>MACD!E1480</f>
        <v>2.4983014005393045E-3</v>
      </c>
      <c r="E1480" s="2">
        <f>MACD!F1480</f>
        <v>2.1214663691823403E-3</v>
      </c>
      <c r="F1480" s="2">
        <f>'Moving Avg'!D1480</f>
        <v>0.5</v>
      </c>
      <c r="G1480" s="2">
        <f>'Moving Avg'!F1480</f>
        <v>0.50399999999999989</v>
      </c>
      <c r="H1480" s="2">
        <f>'Moving Avg'!G1480</f>
        <v>0.5152000000000001</v>
      </c>
      <c r="I1480" s="2">
        <f>'Moving Avg'!H1480</f>
        <v>0.57255000000000011</v>
      </c>
      <c r="J1480" s="5" t="str">
        <f>OBV!F1480</f>
        <v>BEARISH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44470</v>
      </c>
      <c r="B1481" s="2">
        <f>RSI!B1481</f>
        <v>0.5</v>
      </c>
      <c r="C1481" s="2">
        <f>RSI!I1481</f>
        <v>42.647283453590745</v>
      </c>
      <c r="D1481" s="2">
        <f>MACD!E1481</f>
        <v>3.0052041945647368E-3</v>
      </c>
      <c r="E1481" s="2">
        <f>MACD!F1481</f>
        <v>2.29821393425882E-3</v>
      </c>
      <c r="F1481" s="2">
        <f>'Moving Avg'!D1481</f>
        <v>0.502</v>
      </c>
      <c r="G1481" s="2">
        <f>'Moving Avg'!F1481</f>
        <v>0.50399999999999989</v>
      </c>
      <c r="H1481" s="2">
        <f>'Moving Avg'!G1481</f>
        <v>0.51480000000000004</v>
      </c>
      <c r="I1481" s="2">
        <f>'Moving Avg'!H1481</f>
        <v>0.57200000000000006</v>
      </c>
      <c r="J1481" s="5" t="str">
        <f>OBV!F1481</f>
        <v>BEARISH</v>
      </c>
      <c r="K1481" s="5" t="str">
        <f>OBV!G1481</f>
        <v>NEUTRAL</v>
      </c>
      <c r="L1481" s="5" t="str">
        <f>OBV!H1481</f>
        <v>BEARISH DIVERGENCE</v>
      </c>
    </row>
    <row r="1482" spans="1:12" ht="13.5" x14ac:dyDescent="0.25">
      <c r="A1482" s="3">
        <f>RSI!A1482</f>
        <v>44473</v>
      </c>
      <c r="B1482" s="2">
        <f>RSI!B1482</f>
        <v>0.51</v>
      </c>
      <c r="C1482" s="2">
        <f>RSI!I1482</f>
        <v>51.668393501515155</v>
      </c>
      <c r="D1482" s="2">
        <f>MACD!E1482</f>
        <v>2.7413222902306078E-3</v>
      </c>
      <c r="E1482" s="2">
        <f>MACD!F1482</f>
        <v>2.3868356054531775E-3</v>
      </c>
      <c r="F1482" s="2">
        <f>'Moving Avg'!D1482</f>
        <v>0.502</v>
      </c>
      <c r="G1482" s="2">
        <f>'Moving Avg'!F1482</f>
        <v>0.50449999999999995</v>
      </c>
      <c r="H1482" s="2">
        <f>'Moving Avg'!G1482</f>
        <v>0.51480000000000015</v>
      </c>
      <c r="I1482" s="2">
        <f>'Moving Avg'!H1482</f>
        <v>0.57150000000000012</v>
      </c>
      <c r="J1482" s="5" t="str">
        <f>OBV!F1482</f>
        <v>BEARISH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44474</v>
      </c>
      <c r="B1483" s="2">
        <f>RSI!B1483</f>
        <v>0.51</v>
      </c>
      <c r="C1483" s="2">
        <f>RSI!I1483</f>
        <v>51.668393501515155</v>
      </c>
      <c r="D1483" s="2">
        <f>MACD!E1483</f>
        <v>9.6487552996626924E-4</v>
      </c>
      <c r="E1483" s="2">
        <f>MACD!F1483</f>
        <v>2.1024435903557962E-3</v>
      </c>
      <c r="F1483" s="2">
        <f>'Moving Avg'!D1483</f>
        <v>0.50399999999999989</v>
      </c>
      <c r="G1483" s="2">
        <f>'Moving Avg'!F1483</f>
        <v>0.50499999999999989</v>
      </c>
      <c r="H1483" s="2">
        <f>'Moving Avg'!G1483</f>
        <v>0.51480000000000015</v>
      </c>
      <c r="I1483" s="2">
        <f>'Moving Avg'!H1483</f>
        <v>0.57105000000000006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0.52</v>
      </c>
      <c r="C1484" s="2">
        <f>RSI!I1484</f>
        <v>59.124882309053795</v>
      </c>
      <c r="D1484" s="2">
        <f>MACD!E1484</f>
        <v>-1.2926240745710915E-3</v>
      </c>
      <c r="E1484" s="2">
        <f>MACD!F1484</f>
        <v>1.4234300573704188E-3</v>
      </c>
      <c r="F1484" s="2">
        <f>'Moving Avg'!D1484</f>
        <v>0.50800000000000001</v>
      </c>
      <c r="G1484" s="2">
        <f>'Moving Avg'!F1484</f>
        <v>0.50549999999999995</v>
      </c>
      <c r="H1484" s="2">
        <f>'Moving Avg'!G1484</f>
        <v>0.51520000000000021</v>
      </c>
      <c r="I1484" s="2">
        <f>'Moving Avg'!H1484</f>
        <v>0.5706500000000001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0.54</v>
      </c>
      <c r="C1485" s="2">
        <f>RSI!I1485</f>
        <v>69.319663993492583</v>
      </c>
      <c r="D1485" s="2">
        <f>MACD!E1485</f>
        <v>-4.7559912966493867E-3</v>
      </c>
      <c r="E1485" s="2">
        <f>MACD!F1485</f>
        <v>1.875457865664577E-4</v>
      </c>
      <c r="F1485" s="2">
        <f>'Moving Avg'!D1485</f>
        <v>0.51600000000000001</v>
      </c>
      <c r="G1485" s="2">
        <f>'Moving Avg'!F1485</f>
        <v>0.50749999999999995</v>
      </c>
      <c r="H1485" s="2">
        <f>'Moving Avg'!G1485</f>
        <v>0.51600000000000013</v>
      </c>
      <c r="I1485" s="2">
        <f>'Moving Avg'!H1485</f>
        <v>0.57040000000000013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0.54</v>
      </c>
      <c r="C1486" s="2">
        <f>RSI!I1486</f>
        <v>69.319663993492583</v>
      </c>
      <c r="D1486" s="2">
        <f>MACD!E1486</f>
        <v>-9.4095583077175027E-3</v>
      </c>
      <c r="E1486" s="2">
        <f>MACD!F1486</f>
        <v>-1.7318750322903344E-3</v>
      </c>
      <c r="F1486" s="2">
        <f>'Moving Avg'!D1486</f>
        <v>0.52400000000000002</v>
      </c>
      <c r="G1486" s="2">
        <f>'Moving Avg'!F1486</f>
        <v>0.50900000000000001</v>
      </c>
      <c r="H1486" s="2">
        <f>'Moving Avg'!G1486</f>
        <v>0.51660000000000006</v>
      </c>
      <c r="I1486" s="2">
        <f>'Moving Avg'!H1486</f>
        <v>0.57025000000000026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0.54</v>
      </c>
      <c r="C1487" s="2">
        <f>RSI!I1487</f>
        <v>69.319663993492583</v>
      </c>
      <c r="D1487" s="2">
        <f>MACD!E1487</f>
        <v>-1.0441161426842482E-2</v>
      </c>
      <c r="E1487" s="2">
        <f>MACD!F1487</f>
        <v>-3.4737323112007642E-3</v>
      </c>
      <c r="F1487" s="2">
        <f>'Moving Avg'!D1487</f>
        <v>0.53</v>
      </c>
      <c r="G1487" s="2">
        <f>'Moving Avg'!F1487</f>
        <v>0.51049999999999984</v>
      </c>
      <c r="H1487" s="2">
        <f>'Moving Avg'!G1487</f>
        <v>0.51700000000000013</v>
      </c>
      <c r="I1487" s="2">
        <f>'Moving Avg'!H1487</f>
        <v>0.57005000000000028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0.52</v>
      </c>
      <c r="C1488" s="2">
        <f>RSI!I1488</f>
        <v>52.854821673478376</v>
      </c>
      <c r="D1488" s="2">
        <f>MACD!E1488</f>
        <v>-1.152927029308759E-2</v>
      </c>
      <c r="E1488" s="2">
        <f>MACD!F1488</f>
        <v>-5.0848399075781297E-3</v>
      </c>
      <c r="F1488" s="2">
        <f>'Moving Avg'!D1488</f>
        <v>0.53200000000000003</v>
      </c>
      <c r="G1488" s="2">
        <f>'Moving Avg'!F1488</f>
        <v>0.5109999999999999</v>
      </c>
      <c r="H1488" s="2">
        <f>'Moving Avg'!G1488</f>
        <v>0.51700000000000002</v>
      </c>
      <c r="I1488" s="2">
        <f>'Moving Avg'!H1488</f>
        <v>0.5697500000000002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0.54</v>
      </c>
      <c r="C1489" s="2">
        <f>RSI!I1489</f>
        <v>62.45779261683623</v>
      </c>
      <c r="D1489" s="2">
        <f>MACD!E1489</f>
        <v>-1.3959791253329801E-2</v>
      </c>
      <c r="E1489" s="2">
        <f>MACD!F1489</f>
        <v>-6.8598301767284642E-3</v>
      </c>
      <c r="F1489" s="2">
        <f>'Moving Avg'!D1489</f>
        <v>0.53600000000000003</v>
      </c>
      <c r="G1489" s="2">
        <f>'Moving Avg'!F1489</f>
        <v>0.51249999999999984</v>
      </c>
      <c r="H1489" s="2">
        <f>'Moving Avg'!G1489</f>
        <v>0.51739999999999997</v>
      </c>
      <c r="I1489" s="2">
        <f>'Moving Avg'!H1489</f>
        <v>0.56960000000000033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0.55000000000000004</v>
      </c>
      <c r="C1490" s="2">
        <f>RSI!I1490</f>
        <v>66.168404255565491</v>
      </c>
      <c r="D1490" s="2">
        <f>MACD!E1490</f>
        <v>-1.6901540823282213E-2</v>
      </c>
      <c r="E1490" s="2">
        <f>MACD!F1490</f>
        <v>-8.8681723060392154E-3</v>
      </c>
      <c r="F1490" s="2">
        <f>'Moving Avg'!D1490</f>
        <v>0.53800000000000003</v>
      </c>
      <c r="G1490" s="2">
        <f>'Moving Avg'!F1490</f>
        <v>0.51449999999999996</v>
      </c>
      <c r="H1490" s="2">
        <f>'Moving Avg'!G1490</f>
        <v>0.51800000000000002</v>
      </c>
      <c r="I1490" s="2">
        <f>'Moving Avg'!H1490</f>
        <v>0.56955000000000022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0.56000000000000005</v>
      </c>
      <c r="C1491" s="2">
        <f>RSI!I1491</f>
        <v>69.423055555961525</v>
      </c>
      <c r="D1491" s="2">
        <f>MACD!E1491</f>
        <v>-2.032426153109923E-2</v>
      </c>
      <c r="E1491" s="2">
        <f>MACD!F1491</f>
        <v>-1.1159390151051218E-2</v>
      </c>
      <c r="F1491" s="2">
        <f>'Moving Avg'!D1491</f>
        <v>0.54200000000000004</v>
      </c>
      <c r="G1491" s="2">
        <f>'Moving Avg'!F1491</f>
        <v>0.5169999999999999</v>
      </c>
      <c r="H1491" s="2">
        <f>'Moving Avg'!G1491</f>
        <v>0.51879999999999993</v>
      </c>
      <c r="I1491" s="2">
        <f>'Moving Avg'!H1491</f>
        <v>0.56945000000000023</v>
      </c>
      <c r="J1491" s="5" t="str">
        <f>OBV!F1491</f>
        <v>BULLISH</v>
      </c>
      <c r="K1491" s="5" t="str">
        <f>OBV!G1491</f>
        <v>STRONG</v>
      </c>
      <c r="L1491" s="5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0.57999999999999996</v>
      </c>
      <c r="C1492" s="2">
        <f>RSI!I1492</f>
        <v>74.671255026644758</v>
      </c>
      <c r="D1492" s="2">
        <f>MACD!E1492</f>
        <v>-2.3401045430031631E-2</v>
      </c>
      <c r="E1492" s="2">
        <f>MACD!F1492</f>
        <v>-1.3607721206847301E-2</v>
      </c>
      <c r="F1492" s="2">
        <f>'Moving Avg'!D1492</f>
        <v>0.55000000000000004</v>
      </c>
      <c r="G1492" s="2">
        <f>'Moving Avg'!F1492</f>
        <v>0.52049999999999996</v>
      </c>
      <c r="H1492" s="2">
        <f>'Moving Avg'!G1492</f>
        <v>0.51999999999999991</v>
      </c>
      <c r="I1492" s="2">
        <f>'Moving Avg'!H1492</f>
        <v>0.56945000000000023</v>
      </c>
      <c r="J1492" s="5" t="str">
        <f>OBV!F1492</f>
        <v>BULLISH</v>
      </c>
      <c r="K1492" s="5" t="str">
        <f>OBV!G1492</f>
        <v>STRONG</v>
      </c>
      <c r="L1492" s="5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0.59</v>
      </c>
      <c r="C1493" s="2">
        <f>RSI!I1493</f>
        <v>76.814118710074169</v>
      </c>
      <c r="D1493" s="2">
        <f>MACD!E1493</f>
        <v>-2.7083414063895694E-2</v>
      </c>
      <c r="E1493" s="2">
        <f>MACD!F1493</f>
        <v>-1.6302859778256979E-2</v>
      </c>
      <c r="F1493" s="2">
        <f>'Moving Avg'!D1493</f>
        <v>0.56399999999999995</v>
      </c>
      <c r="G1493" s="2">
        <f>'Moving Avg'!F1493</f>
        <v>0.52500000000000002</v>
      </c>
      <c r="H1493" s="2">
        <f>'Moving Avg'!G1493</f>
        <v>0.52139999999999986</v>
      </c>
      <c r="I1493" s="2">
        <f>'Moving Avg'!H1493</f>
        <v>0.56950000000000034</v>
      </c>
      <c r="J1493" s="5" t="str">
        <f>OBV!F1493</f>
        <v>BULLISH</v>
      </c>
      <c r="K1493" s="5" t="str">
        <f>OBV!G1493</f>
        <v>STRONG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0.56999999999999995</v>
      </c>
      <c r="C1494" s="2">
        <f>RSI!I1494</f>
        <v>64.974481962283861</v>
      </c>
      <c r="D1494" s="2">
        <f>MACD!E1494</f>
        <v>-2.7551555710781939E-2</v>
      </c>
      <c r="E1494" s="2">
        <f>MACD!F1494</f>
        <v>-1.8552598964761972E-2</v>
      </c>
      <c r="F1494" s="2">
        <f>'Moving Avg'!D1494</f>
        <v>0.56999999999999995</v>
      </c>
      <c r="G1494" s="2">
        <f>'Moving Avg'!F1494</f>
        <v>0.52849999999999997</v>
      </c>
      <c r="H1494" s="2">
        <f>'Moving Avg'!G1494</f>
        <v>0.52219999999999989</v>
      </c>
      <c r="I1494" s="2">
        <f>'Moving Avg'!H1494</f>
        <v>0.56945000000000023</v>
      </c>
      <c r="J1494" s="5" t="str">
        <f>OBV!F1494</f>
        <v>BULLISH</v>
      </c>
      <c r="K1494" s="5" t="str">
        <f>OBV!G1494</f>
        <v>STRONG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0.56999999999999995</v>
      </c>
      <c r="C1495" s="2">
        <f>RSI!I1495</f>
        <v>64.974481962283861</v>
      </c>
      <c r="D1495" s="2">
        <f>MACD!E1495</f>
        <v>-2.5097233004373276E-2</v>
      </c>
      <c r="E1495" s="2">
        <f>MACD!F1495</f>
        <v>-1.9861525772684234E-2</v>
      </c>
      <c r="F1495" s="2">
        <f>'Moving Avg'!D1495</f>
        <v>0.57399999999999995</v>
      </c>
      <c r="G1495" s="2">
        <f>'Moving Avg'!F1495</f>
        <v>0.53200000000000003</v>
      </c>
      <c r="H1495" s="2">
        <f>'Moving Avg'!G1495</f>
        <v>0.52279999999999982</v>
      </c>
      <c r="I1495" s="2">
        <f>'Moving Avg'!H1495</f>
        <v>0.56935000000000036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0.56999999999999995</v>
      </c>
      <c r="C1496" s="2">
        <f>RSI!I1496</f>
        <v>64.974481962283846</v>
      </c>
      <c r="D1496" s="2">
        <f>MACD!E1496</f>
        <v>-2.323020258762154E-2</v>
      </c>
      <c r="E1496" s="2">
        <f>MACD!F1496</f>
        <v>-2.0535261135671695E-2</v>
      </c>
      <c r="F1496" s="2">
        <f>'Moving Avg'!D1496</f>
        <v>0.57599999999999985</v>
      </c>
      <c r="G1496" s="2">
        <f>'Moving Avg'!F1496</f>
        <v>0.53600000000000003</v>
      </c>
      <c r="H1496" s="2">
        <f>'Moving Avg'!G1496</f>
        <v>0.52339999999999987</v>
      </c>
      <c r="I1496" s="2">
        <f>'Moving Avg'!H1496</f>
        <v>0.56930000000000036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0.56999999999999995</v>
      </c>
      <c r="C1497" s="2">
        <f>RSI!I1497</f>
        <v>64.974481962283861</v>
      </c>
      <c r="D1497" s="2">
        <f>MACD!E1497</f>
        <v>-2.1844578157544037E-2</v>
      </c>
      <c r="E1497" s="2">
        <f>MACD!F1497</f>
        <v>-2.0797124540046164E-2</v>
      </c>
      <c r="F1497" s="2">
        <f>'Moving Avg'!D1497</f>
        <v>0.57399999999999995</v>
      </c>
      <c r="G1497" s="2">
        <f>'Moving Avg'!F1497</f>
        <v>0.53900000000000003</v>
      </c>
      <c r="H1497" s="2">
        <f>'Moving Avg'!G1497</f>
        <v>0.5239999999999998</v>
      </c>
      <c r="I1497" s="2">
        <f>'Moving Avg'!H1497</f>
        <v>0.56920000000000026</v>
      </c>
      <c r="J1497" s="5" t="str">
        <f>OBV!F1497</f>
        <v>BULLISH</v>
      </c>
      <c r="K1497" s="5" t="str">
        <f>OBV!G1497</f>
        <v>NEUTRAL</v>
      </c>
      <c r="L1497" s="5" t="str">
        <f>OBV!H1497</f>
        <v>BULLISH DIVERGENCE</v>
      </c>
    </row>
    <row r="1498" spans="1:12" ht="13.5" x14ac:dyDescent="0.25">
      <c r="A1498" s="3">
        <f>RSI!A1498</f>
        <v>44497</v>
      </c>
      <c r="B1498" s="2">
        <f>RSI!B1498</f>
        <v>0.59</v>
      </c>
      <c r="C1498" s="2">
        <f>RSI!I1498</f>
        <v>70.988976216388338</v>
      </c>
      <c r="D1498" s="2">
        <f>MACD!E1498</f>
        <v>-2.5410318810246357E-2</v>
      </c>
      <c r="E1498" s="2">
        <f>MACD!F1498</f>
        <v>-2.1719763394086204E-2</v>
      </c>
      <c r="F1498" s="2">
        <f>'Moving Avg'!D1498</f>
        <v>0.57399999999999995</v>
      </c>
      <c r="G1498" s="2">
        <f>'Moving Avg'!F1498</f>
        <v>0.54350000000000009</v>
      </c>
      <c r="H1498" s="2">
        <f>'Moving Avg'!G1498</f>
        <v>0.52519999999999989</v>
      </c>
      <c r="I1498" s="2">
        <f>'Moving Avg'!H1498</f>
        <v>0.56925000000000037</v>
      </c>
      <c r="J1498" s="5" t="str">
        <f>OBV!F1498</f>
        <v>BEARISH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0.59</v>
      </c>
      <c r="C1499" s="2">
        <f>RSI!I1499</f>
        <v>70.988976216388338</v>
      </c>
      <c r="D1499" s="2">
        <f>MACD!E1499</f>
        <v>-2.5635211699853611E-2</v>
      </c>
      <c r="E1499" s="2">
        <f>MACD!F1499</f>
        <v>-2.2502853055239688E-2</v>
      </c>
      <c r="F1499" s="2">
        <f>'Moving Avg'!D1499</f>
        <v>0.57799999999999996</v>
      </c>
      <c r="G1499" s="2">
        <f>'Moving Avg'!F1499</f>
        <v>0.54800000000000004</v>
      </c>
      <c r="H1499" s="2">
        <f>'Moving Avg'!G1499</f>
        <v>0.52619999999999989</v>
      </c>
      <c r="I1499" s="2">
        <f>'Moving Avg'!H1499</f>
        <v>0.56930000000000036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0.59</v>
      </c>
      <c r="C1500" s="2">
        <f>RSI!I1500</f>
        <v>70.988976216388338</v>
      </c>
      <c r="D1500" s="2">
        <f>MACD!E1500</f>
        <v>-2.4550609699405146E-2</v>
      </c>
      <c r="E1500" s="2">
        <f>MACD!F1500</f>
        <v>-2.2912404384072781E-2</v>
      </c>
      <c r="F1500" s="2">
        <f>'Moving Avg'!D1500</f>
        <v>0.58199999999999996</v>
      </c>
      <c r="G1500" s="2">
        <f>'Moving Avg'!F1500</f>
        <v>0.55249999999999999</v>
      </c>
      <c r="H1500" s="2">
        <f>'Moving Avg'!G1500</f>
        <v>0.52719999999999989</v>
      </c>
      <c r="I1500" s="2">
        <f>'Moving Avg'!H1500</f>
        <v>0.56930000000000047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44502</v>
      </c>
      <c r="B1501" s="2">
        <f>RSI!B1501</f>
        <v>0.59</v>
      </c>
      <c r="C1501" s="2">
        <f>RSI!I1501</f>
        <v>70.988976216388338</v>
      </c>
      <c r="D1501" s="2">
        <f>MACD!E1501</f>
        <v>-2.23384501868098E-2</v>
      </c>
      <c r="E1501" s="2">
        <f>MACD!F1501</f>
        <v>-2.2797613544620187E-2</v>
      </c>
      <c r="F1501" s="2">
        <f>'Moving Avg'!D1501</f>
        <v>0.58599999999999997</v>
      </c>
      <c r="G1501" s="2">
        <f>'Moving Avg'!F1501</f>
        <v>0.55700000000000005</v>
      </c>
      <c r="H1501" s="2">
        <f>'Moving Avg'!G1501</f>
        <v>0.52819999999999989</v>
      </c>
      <c r="I1501" s="2">
        <f>'Moving Avg'!H1501</f>
        <v>0.56925000000000037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44503</v>
      </c>
      <c r="B1502" s="2">
        <f>RSI!B1502</f>
        <v>0.59</v>
      </c>
      <c r="C1502" s="2">
        <f>RSI!I1502</f>
        <v>70.988976216388338</v>
      </c>
      <c r="D1502" s="2">
        <f>MACD!E1502</f>
        <v>-1.7615664811564957E-2</v>
      </c>
      <c r="E1502" s="2">
        <f>MACD!F1502</f>
        <v>-2.1761223798009141E-2</v>
      </c>
      <c r="F1502" s="2">
        <f>'Moving Avg'!D1502</f>
        <v>0.59</v>
      </c>
      <c r="G1502" s="2">
        <f>'Moving Avg'!F1502</f>
        <v>0.56100000000000005</v>
      </c>
      <c r="H1502" s="2">
        <f>'Moving Avg'!G1502</f>
        <v>0.52939999999999987</v>
      </c>
      <c r="I1502" s="2">
        <f>'Moving Avg'!H1502</f>
        <v>0.56930000000000047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0.6</v>
      </c>
      <c r="C1503" s="2">
        <f>RSI!I1503</f>
        <v>74.197923789834661</v>
      </c>
      <c r="D1503" s="2">
        <f>MACD!E1503</f>
        <v>-1.3030967838805307E-2</v>
      </c>
      <c r="E1503" s="2">
        <f>MACD!F1503</f>
        <v>-2.0015172606168377E-2</v>
      </c>
      <c r="F1503" s="2">
        <f>'Moving Avg'!D1503</f>
        <v>0.59199999999999997</v>
      </c>
      <c r="G1503" s="2">
        <f>'Moving Avg'!F1503</f>
        <v>0.5655</v>
      </c>
      <c r="H1503" s="2">
        <f>'Moving Avg'!G1503</f>
        <v>0.53099999999999992</v>
      </c>
      <c r="I1503" s="2">
        <f>'Moving Avg'!H1503</f>
        <v>0.56930000000000047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0.6</v>
      </c>
      <c r="C1504" s="2">
        <f>RSI!I1504</f>
        <v>74.197923789834661</v>
      </c>
      <c r="D1504" s="2">
        <f>MACD!E1504</f>
        <v>-1.2481350918964518E-2</v>
      </c>
      <c r="E1504" s="2">
        <f>MACD!F1504</f>
        <v>-1.8508408268727607E-2</v>
      </c>
      <c r="F1504" s="2">
        <f>'Moving Avg'!D1504</f>
        <v>0.59400000000000008</v>
      </c>
      <c r="G1504" s="2">
        <f>'Moving Avg'!F1504</f>
        <v>0.56950000000000001</v>
      </c>
      <c r="H1504" s="2">
        <f>'Moving Avg'!G1504</f>
        <v>0.53259999999999996</v>
      </c>
      <c r="I1504" s="2">
        <f>'Moving Avg'!H1504</f>
        <v>0.56935000000000047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0.6</v>
      </c>
      <c r="C1505" s="2">
        <f>RSI!I1505</f>
        <v>74.197923789834661</v>
      </c>
      <c r="D1505" s="2">
        <f>MACD!E1505</f>
        <v>-1.2250382096650858E-2</v>
      </c>
      <c r="E1505" s="2">
        <f>MACD!F1505</f>
        <v>-1.7256803034312256E-2</v>
      </c>
      <c r="F1505" s="2">
        <f>'Moving Avg'!D1505</f>
        <v>0.59599999999999997</v>
      </c>
      <c r="G1505" s="2">
        <f>'Moving Avg'!F1505</f>
        <v>0.57250000000000001</v>
      </c>
      <c r="H1505" s="2">
        <f>'Moving Avg'!G1505</f>
        <v>0.5341999999999999</v>
      </c>
      <c r="I1505" s="2">
        <f>'Moving Avg'!H1505</f>
        <v>0.56940000000000046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0.6</v>
      </c>
      <c r="C1506" s="2">
        <f>RSI!I1506</f>
        <v>74.197923789834661</v>
      </c>
      <c r="D1506" s="2">
        <f>MACD!E1506</f>
        <v>-1.2271698465531666E-2</v>
      </c>
      <c r="E1506" s="2">
        <f>MACD!F1506</f>
        <v>-1.6259782120556138E-2</v>
      </c>
      <c r="F1506" s="2">
        <f>'Moving Avg'!D1506</f>
        <v>0.59800000000000009</v>
      </c>
      <c r="G1506" s="2">
        <f>'Moving Avg'!F1506</f>
        <v>0.57550000000000001</v>
      </c>
      <c r="H1506" s="2">
        <f>'Moving Avg'!G1506</f>
        <v>0.53579999999999994</v>
      </c>
      <c r="I1506" s="2">
        <f>'Moving Avg'!H1506</f>
        <v>0.56950000000000034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0.6</v>
      </c>
      <c r="C1507" s="2">
        <f>RSI!I1507</f>
        <v>74.197923789834661</v>
      </c>
      <c r="D1507" s="2">
        <f>MACD!E1507</f>
        <v>-1.2490431250660183E-2</v>
      </c>
      <c r="E1507" s="2">
        <f>MACD!F1507</f>
        <v>-1.5505911946576948E-2</v>
      </c>
      <c r="F1507" s="2">
        <f>'Moving Avg'!D1507</f>
        <v>0.6</v>
      </c>
      <c r="G1507" s="2">
        <f>'Moving Avg'!F1507</f>
        <v>0.5784999999999999</v>
      </c>
      <c r="H1507" s="2">
        <f>'Moving Avg'!G1507</f>
        <v>0.53739999999999999</v>
      </c>
      <c r="I1507" s="2">
        <f>'Moving Avg'!H1507</f>
        <v>0.56955000000000033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</row>
    <row r="1508" spans="1:12" ht="13.5" x14ac:dyDescent="0.25">
      <c r="A1508" s="3">
        <f>RSI!A1508</f>
        <v>44511</v>
      </c>
      <c r="B1508" s="2">
        <f>RSI!B1508</f>
        <v>0.57999999999999996</v>
      </c>
      <c r="C1508" s="2">
        <f>RSI!I1508</f>
        <v>56.191621280782421</v>
      </c>
      <c r="D1508" s="2">
        <f>MACD!E1508</f>
        <v>-8.3029377774628266E-3</v>
      </c>
      <c r="E1508" s="2">
        <f>MACD!F1508</f>
        <v>-1.4065317112754125E-2</v>
      </c>
      <c r="F1508" s="2">
        <f>'Moving Avg'!D1508</f>
        <v>0.59599999999999997</v>
      </c>
      <c r="G1508" s="2">
        <f>'Moving Avg'!F1508</f>
        <v>0.58149999999999991</v>
      </c>
      <c r="H1508" s="2">
        <f>'Moving Avg'!G1508</f>
        <v>0.53859999999999997</v>
      </c>
      <c r="I1508" s="2">
        <f>'Moving Avg'!H1508</f>
        <v>0.56950000000000034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0.57999999999999996</v>
      </c>
      <c r="C1509" s="2">
        <f>RSI!I1509</f>
        <v>56.191621280782414</v>
      </c>
      <c r="D1509" s="2">
        <f>MACD!E1509</f>
        <v>-4.8135575602572533E-3</v>
      </c>
      <c r="E1509" s="2">
        <f>MACD!F1509</f>
        <v>-1.2214965202254752E-2</v>
      </c>
      <c r="F1509" s="2">
        <f>'Moving Avg'!D1509</f>
        <v>0.59199999999999997</v>
      </c>
      <c r="G1509" s="2">
        <f>'Moving Avg'!F1509</f>
        <v>0.58349999999999991</v>
      </c>
      <c r="H1509" s="2">
        <f>'Moving Avg'!G1509</f>
        <v>0.53979999999999995</v>
      </c>
      <c r="I1509" s="2">
        <f>'Moving Avg'!H1509</f>
        <v>0.56945000000000023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0.57999999999999996</v>
      </c>
      <c r="C1510" s="2">
        <f>RSI!I1510</f>
        <v>56.191621280782414</v>
      </c>
      <c r="D1510" s="2">
        <f>MACD!E1510</f>
        <v>-1.9108971899650662E-3</v>
      </c>
      <c r="E1510" s="2">
        <f>MACD!F1510</f>
        <v>-1.0154151599796817E-2</v>
      </c>
      <c r="F1510" s="2">
        <f>'Moving Avg'!D1510</f>
        <v>0.58799999999999997</v>
      </c>
      <c r="G1510" s="2">
        <f>'Moving Avg'!F1510</f>
        <v>0.58499999999999985</v>
      </c>
      <c r="H1510" s="2">
        <f>'Moving Avg'!G1510</f>
        <v>0.54099999999999993</v>
      </c>
      <c r="I1510" s="2">
        <f>'Moving Avg'!H1510</f>
        <v>0.56940000000000024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</row>
    <row r="1511" spans="1:12" ht="13.5" x14ac:dyDescent="0.25">
      <c r="A1511" s="3">
        <f>RSI!A1511</f>
        <v>44516</v>
      </c>
      <c r="B1511" s="2">
        <f>RSI!B1511</f>
        <v>0.56999999999999995</v>
      </c>
      <c r="C1511" s="2">
        <f>RSI!I1511</f>
        <v>48.796496814983534</v>
      </c>
      <c r="D1511" s="2">
        <f>MACD!E1511</f>
        <v>1.2397443786680284E-3</v>
      </c>
      <c r="E1511" s="2">
        <f>MACD!F1511</f>
        <v>-7.8753724041038479E-3</v>
      </c>
      <c r="F1511" s="2">
        <f>'Moving Avg'!D1511</f>
        <v>0.58199999999999996</v>
      </c>
      <c r="G1511" s="2">
        <f>'Moving Avg'!F1511</f>
        <v>0.58549999999999991</v>
      </c>
      <c r="H1511" s="2">
        <f>'Moving Avg'!G1511</f>
        <v>0.54239999999999999</v>
      </c>
      <c r="I1511" s="2">
        <f>'Moving Avg'!H1511</f>
        <v>0.56915000000000016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0.57999999999999996</v>
      </c>
      <c r="C1512" s="2">
        <f>RSI!I1512</f>
        <v>55.152663320356581</v>
      </c>
      <c r="D1512" s="2">
        <f>MACD!E1512</f>
        <v>3.1812470962161443E-3</v>
      </c>
      <c r="E1512" s="2">
        <f>MACD!F1512</f>
        <v>-5.6640485040398494E-3</v>
      </c>
      <c r="F1512" s="2">
        <f>'Moving Avg'!D1512</f>
        <v>0.57799999999999996</v>
      </c>
      <c r="G1512" s="2">
        <f>'Moving Avg'!F1512</f>
        <v>0.58549999999999991</v>
      </c>
      <c r="H1512" s="2">
        <f>'Moving Avg'!G1512</f>
        <v>0.54399999999999993</v>
      </c>
      <c r="I1512" s="2">
        <f>'Moving Avg'!H1512</f>
        <v>0.56880000000000019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0.57999999999999996</v>
      </c>
      <c r="C1513" s="2">
        <f>RSI!I1513</f>
        <v>55.152663320356581</v>
      </c>
      <c r="D1513" s="2">
        <f>MACD!E1513</f>
        <v>6.3185355832272583E-3</v>
      </c>
      <c r="E1513" s="2">
        <f>MACD!F1513</f>
        <v>-3.2675316865864276E-3</v>
      </c>
      <c r="F1513" s="2">
        <f>'Moving Avg'!D1513</f>
        <v>0.57800000000000007</v>
      </c>
      <c r="G1513" s="2">
        <f>'Moving Avg'!F1513</f>
        <v>0.58499999999999996</v>
      </c>
      <c r="H1513" s="2">
        <f>'Moving Avg'!G1513</f>
        <v>0.54559999999999986</v>
      </c>
      <c r="I1513" s="2">
        <f>'Moving Avg'!H1513</f>
        <v>0.56835000000000013</v>
      </c>
      <c r="J1513" s="5" t="str">
        <f>OBV!F1513</f>
        <v>BEARISH</v>
      </c>
      <c r="K1513" s="5" t="str">
        <f>OBV!G1513</f>
        <v>NEUTRAL</v>
      </c>
      <c r="L1513" s="5" t="str">
        <f>OBV!H1513</f>
        <v>NEUTRAL</v>
      </c>
    </row>
    <row r="1514" spans="1:12" ht="13.5" x14ac:dyDescent="0.25">
      <c r="A1514" s="3">
        <f>RSI!A1514</f>
        <v>44519</v>
      </c>
      <c r="B1514" s="2">
        <f>RSI!B1514</f>
        <v>0.57999999999999996</v>
      </c>
      <c r="C1514" s="2">
        <f>RSI!I1514</f>
        <v>55.152663320356581</v>
      </c>
      <c r="D1514" s="2">
        <f>MACD!E1514</f>
        <v>8.932439262985481E-3</v>
      </c>
      <c r="E1514" s="2">
        <f>MACD!F1514</f>
        <v>-8.2753749667204587E-4</v>
      </c>
      <c r="F1514" s="2">
        <f>'Moving Avg'!D1514</f>
        <v>0.57800000000000007</v>
      </c>
      <c r="G1514" s="2">
        <f>'Moving Avg'!F1514</f>
        <v>0.58549999999999991</v>
      </c>
      <c r="H1514" s="2">
        <f>'Moving Avg'!G1514</f>
        <v>0.54699999999999993</v>
      </c>
      <c r="I1514" s="2">
        <f>'Moving Avg'!H1514</f>
        <v>0.56775000000000009</v>
      </c>
      <c r="J1514" s="5" t="str">
        <f>OBV!F1514</f>
        <v>BEARISH</v>
      </c>
      <c r="K1514" s="5" t="str">
        <f>OBV!G1514</f>
        <v>NEUTRAL</v>
      </c>
      <c r="L1514" s="5" t="str">
        <f>OBV!H1514</f>
        <v>NEUTRAL</v>
      </c>
    </row>
    <row r="1515" spans="1:12" ht="13.5" x14ac:dyDescent="0.25">
      <c r="A1515" s="3">
        <f>RSI!A1515</f>
        <v>44522</v>
      </c>
      <c r="B1515" s="2">
        <f>RSI!B1515</f>
        <v>0.54</v>
      </c>
      <c r="C1515" s="2">
        <f>RSI!I1515</f>
        <v>34.041315336392003</v>
      </c>
      <c r="D1515" s="2">
        <f>MACD!E1515</f>
        <v>1.406945850766228E-2</v>
      </c>
      <c r="E1515" s="2">
        <f>MACD!F1515</f>
        <v>2.1518617041948193E-3</v>
      </c>
      <c r="F1515" s="2">
        <f>'Moving Avg'!D1515</f>
        <v>0.57000000000000006</v>
      </c>
      <c r="G1515" s="2">
        <f>'Moving Avg'!F1515</f>
        <v>0.58399999999999996</v>
      </c>
      <c r="H1515" s="2">
        <f>'Moving Avg'!G1515</f>
        <v>0.54779999999999984</v>
      </c>
      <c r="I1515" s="2">
        <f>'Moving Avg'!H1515</f>
        <v>0.56680000000000019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0.56000000000000005</v>
      </c>
      <c r="C1516" s="2">
        <f>RSI!I1516</f>
        <v>45.31298777634899</v>
      </c>
      <c r="D1516" s="2">
        <f>MACD!E1516</f>
        <v>1.7136132177905883E-2</v>
      </c>
      <c r="E1516" s="2">
        <f>MACD!F1516</f>
        <v>5.1487157989370327E-3</v>
      </c>
      <c r="F1516" s="2">
        <f>'Moving Avg'!D1516</f>
        <v>0.56799999999999995</v>
      </c>
      <c r="G1516" s="2">
        <f>'Moving Avg'!F1516</f>
        <v>0.58350000000000002</v>
      </c>
      <c r="H1516" s="2">
        <f>'Moving Avg'!G1516</f>
        <v>0.54879999999999984</v>
      </c>
      <c r="I1516" s="2">
        <f>'Moving Avg'!H1516</f>
        <v>0.56615000000000015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</row>
    <row r="1517" spans="1:12" ht="13.5" x14ac:dyDescent="0.25">
      <c r="A1517" s="3">
        <f>RSI!A1517</f>
        <v>44524</v>
      </c>
      <c r="B1517" s="2">
        <f>RSI!B1517</f>
        <v>0.56000000000000005</v>
      </c>
      <c r="C1517" s="2">
        <f>RSI!I1517</f>
        <v>45.31298777634899</v>
      </c>
      <c r="D1517" s="2">
        <f>MACD!E1517</f>
        <v>1.9799353632621974E-2</v>
      </c>
      <c r="E1517" s="2">
        <f>MACD!F1517</f>
        <v>8.0788433656740211E-3</v>
      </c>
      <c r="F1517" s="2">
        <f>'Moving Avg'!D1517</f>
        <v>0.56399999999999995</v>
      </c>
      <c r="G1517" s="2">
        <f>'Moving Avg'!F1517</f>
        <v>0.58299999999999996</v>
      </c>
      <c r="H1517" s="2">
        <f>'Moving Avg'!G1517</f>
        <v>0.54979999999999984</v>
      </c>
      <c r="I1517" s="2">
        <f>'Moving Avg'!H1517</f>
        <v>0.5657000000000002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0.56000000000000005</v>
      </c>
      <c r="C1518" s="2">
        <f>RSI!I1518</f>
        <v>45.31298777634899</v>
      </c>
      <c r="D1518" s="2">
        <f>MACD!E1518</f>
        <v>1.9039206867711655E-2</v>
      </c>
      <c r="E1518" s="2">
        <f>MACD!F1518</f>
        <v>1.0270916066081548E-2</v>
      </c>
      <c r="F1518" s="2">
        <f>'Moving Avg'!D1518</f>
        <v>0.56000000000000005</v>
      </c>
      <c r="G1518" s="2">
        <f>'Moving Avg'!F1518</f>
        <v>0.58150000000000002</v>
      </c>
      <c r="H1518" s="2">
        <f>'Moving Avg'!G1518</f>
        <v>0.55079999999999985</v>
      </c>
      <c r="I1518" s="2">
        <f>'Moving Avg'!H1518</f>
        <v>0.56540000000000024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0.56999999999999995</v>
      </c>
      <c r="C1519" s="2">
        <f>RSI!I1519</f>
        <v>50.586347350630156</v>
      </c>
      <c r="D1519" s="2">
        <f>MACD!E1519</f>
        <v>1.7713858754260903E-2</v>
      </c>
      <c r="E1519" s="2">
        <f>MACD!F1519</f>
        <v>1.175950460371742E-2</v>
      </c>
      <c r="F1519" s="2">
        <f>'Moving Avg'!D1519</f>
        <v>0.55800000000000005</v>
      </c>
      <c r="G1519" s="2">
        <f>'Moving Avg'!F1519</f>
        <v>0.58050000000000002</v>
      </c>
      <c r="H1519" s="2">
        <f>'Moving Avg'!G1519</f>
        <v>0.55199999999999982</v>
      </c>
      <c r="I1519" s="2">
        <f>'Moving Avg'!H1519</f>
        <v>0.56500000000000017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</row>
    <row r="1520" spans="1:12" ht="13.5" x14ac:dyDescent="0.25">
      <c r="A1520" s="3">
        <f>RSI!A1520</f>
        <v>44529</v>
      </c>
      <c r="B1520" s="2">
        <f>RSI!B1520</f>
        <v>0.57999999999999996</v>
      </c>
      <c r="C1520" s="2">
        <f>RSI!I1520</f>
        <v>55.234993836856987</v>
      </c>
      <c r="D1520" s="2">
        <f>MACD!E1520</f>
        <v>1.5846832639685338E-2</v>
      </c>
      <c r="E1520" s="2">
        <f>MACD!F1520</f>
        <v>1.2576970210911004E-2</v>
      </c>
      <c r="F1520" s="2">
        <f>'Moving Avg'!D1520</f>
        <v>0.56600000000000006</v>
      </c>
      <c r="G1520" s="2">
        <f>'Moving Avg'!F1520</f>
        <v>0.58000000000000007</v>
      </c>
      <c r="H1520" s="2">
        <f>'Moving Avg'!G1520</f>
        <v>0.55339999999999978</v>
      </c>
      <c r="I1520" s="2">
        <f>'Moving Avg'!H1520</f>
        <v>0.56450000000000022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</row>
    <row r="1521" spans="1:12" ht="13.5" x14ac:dyDescent="0.25">
      <c r="A1521" s="3">
        <f>RSI!A1521</f>
        <v>44530</v>
      </c>
      <c r="B1521" s="2">
        <f>RSI!B1521</f>
        <v>0.56000000000000005</v>
      </c>
      <c r="C1521" s="2">
        <f>RSI!I1521</f>
        <v>45.92867088561033</v>
      </c>
      <c r="D1521" s="2">
        <f>MACD!E1521</f>
        <v>1.414649214946595E-2</v>
      </c>
      <c r="E1521" s="2">
        <f>MACD!F1521</f>
        <v>1.2890874598621994E-2</v>
      </c>
      <c r="F1521" s="2">
        <f>'Moving Avg'!D1521</f>
        <v>0.56600000000000006</v>
      </c>
      <c r="G1521" s="2">
        <f>'Moving Avg'!F1521</f>
        <v>0.57850000000000013</v>
      </c>
      <c r="H1521" s="2">
        <f>'Moving Avg'!G1521</f>
        <v>0.55439999999999978</v>
      </c>
      <c r="I1521" s="2">
        <f>'Moving Avg'!H1521</f>
        <v>0.5637000000000002</v>
      </c>
      <c r="J1521" s="5" t="str">
        <f>OBV!F1521</f>
        <v>BULLISH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0.56999999999999995</v>
      </c>
      <c r="C1522" s="2">
        <f>RSI!I1522</f>
        <v>50.426168898277453</v>
      </c>
      <c r="D1522" s="2">
        <f>MACD!E1522</f>
        <v>1.3564783877647812E-2</v>
      </c>
      <c r="E1522" s="2">
        <f>MACD!F1522</f>
        <v>1.3025656454427159E-2</v>
      </c>
      <c r="F1522" s="2">
        <f>'Moving Avg'!D1522</f>
        <v>0.56799999999999995</v>
      </c>
      <c r="G1522" s="2">
        <f>'Moving Avg'!F1522</f>
        <v>0.57750000000000012</v>
      </c>
      <c r="H1522" s="2">
        <f>'Moving Avg'!G1522</f>
        <v>0.55559999999999976</v>
      </c>
      <c r="I1522" s="2">
        <f>'Moving Avg'!H1522</f>
        <v>0.56275000000000008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</row>
    <row r="1523" spans="1:12" ht="13.5" x14ac:dyDescent="0.25">
      <c r="A1523" s="3">
        <f>RSI!A1523</f>
        <v>44532</v>
      </c>
      <c r="B1523" s="2">
        <f>RSI!B1523</f>
        <v>0.56999999999999995</v>
      </c>
      <c r="C1523" s="2">
        <f>RSI!I1523</f>
        <v>50.426168898277453</v>
      </c>
      <c r="D1523" s="2">
        <f>MACD!E1523</f>
        <v>1.3068405215936663E-2</v>
      </c>
      <c r="E1523" s="2">
        <f>MACD!F1523</f>
        <v>1.3034206206729061E-2</v>
      </c>
      <c r="F1523" s="2">
        <f>'Moving Avg'!D1523</f>
        <v>0.56999999999999995</v>
      </c>
      <c r="G1523" s="2">
        <f>'Moving Avg'!F1523</f>
        <v>0.57600000000000018</v>
      </c>
      <c r="H1523" s="2">
        <f>'Moving Avg'!G1523</f>
        <v>0.55699999999999983</v>
      </c>
      <c r="I1523" s="2">
        <f>'Moving Avg'!H1523</f>
        <v>0.56189999999999996</v>
      </c>
      <c r="J1523" s="5" t="str">
        <f>OBV!F1523</f>
        <v>BULLISH</v>
      </c>
      <c r="K1523" s="5" t="str">
        <f>OBV!G1523</f>
        <v>NEUTRAL</v>
      </c>
      <c r="L1523" s="5" t="str">
        <f>OBV!H1523</f>
        <v>CONFIRMED BULLISH</v>
      </c>
    </row>
    <row r="1524" spans="1:12" ht="13.5" x14ac:dyDescent="0.25">
      <c r="A1524" s="3">
        <f>RSI!A1524</f>
        <v>44533</v>
      </c>
      <c r="B1524" s="2">
        <f>RSI!B1524</f>
        <v>0.56000000000000005</v>
      </c>
      <c r="C1524" s="2">
        <f>RSI!I1524</f>
        <v>45.989733193124621</v>
      </c>
      <c r="D1524" s="2">
        <f>MACD!E1524</f>
        <v>1.3385277714984212E-2</v>
      </c>
      <c r="E1524" s="2">
        <f>MACD!F1524</f>
        <v>1.3104420508380092E-2</v>
      </c>
      <c r="F1524" s="2">
        <f>'Moving Avg'!D1524</f>
        <v>0.56799999999999995</v>
      </c>
      <c r="G1524" s="2">
        <f>'Moving Avg'!F1524</f>
        <v>0.57400000000000018</v>
      </c>
      <c r="H1524" s="2">
        <f>'Moving Avg'!G1524</f>
        <v>0.5581999999999997</v>
      </c>
      <c r="I1524" s="2">
        <f>'Moving Avg'!H1524</f>
        <v>0.56120000000000003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0.56000000000000005</v>
      </c>
      <c r="C1525" s="2">
        <f>RSI!I1525</f>
        <v>45.989733193124621</v>
      </c>
      <c r="D1525" s="2">
        <f>MACD!E1525</f>
        <v>7.5550749411328333E-3</v>
      </c>
      <c r="E1525" s="2">
        <f>MACD!F1525</f>
        <v>1.1994551394930641E-2</v>
      </c>
      <c r="F1525" s="2">
        <f>'Moving Avg'!D1525</f>
        <v>0.56399999999999995</v>
      </c>
      <c r="G1525" s="2">
        <f>'Moving Avg'!F1525</f>
        <v>0.57200000000000017</v>
      </c>
      <c r="H1525" s="2">
        <f>'Moving Avg'!G1525</f>
        <v>0.55939999999999968</v>
      </c>
      <c r="I1525" s="2">
        <f>'Moving Avg'!H1525</f>
        <v>0.56065000000000009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0.55000000000000004</v>
      </c>
      <c r="C1526" s="2">
        <f>RSI!I1526</f>
        <v>41.731658909550468</v>
      </c>
      <c r="D1526" s="2">
        <f>MACD!E1526</f>
        <v>6.4908981246836195E-3</v>
      </c>
      <c r="E1526" s="2">
        <f>MACD!F1526</f>
        <v>1.0893820740881237E-2</v>
      </c>
      <c r="F1526" s="2">
        <f>'Moving Avg'!D1526</f>
        <v>0.56199999999999994</v>
      </c>
      <c r="G1526" s="2">
        <f>'Moving Avg'!F1526</f>
        <v>0.56950000000000023</v>
      </c>
      <c r="H1526" s="2">
        <f>'Moving Avg'!G1526</f>
        <v>0.56059999999999965</v>
      </c>
      <c r="I1526" s="2">
        <f>'Moving Avg'!H1526</f>
        <v>0.56015000000000004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0.56000000000000005</v>
      </c>
      <c r="C1527" s="2">
        <f>RSI!I1527</f>
        <v>47.014793317194908</v>
      </c>
      <c r="D1527" s="2">
        <f>MACD!E1527</f>
        <v>4.9563903838795165E-3</v>
      </c>
      <c r="E1527" s="2">
        <f>MACD!F1527</f>
        <v>9.7063346694808931E-3</v>
      </c>
      <c r="F1527" s="2">
        <f>'Moving Avg'!D1527</f>
        <v>0.56000000000000005</v>
      </c>
      <c r="G1527" s="2">
        <f>'Moving Avg'!F1527</f>
        <v>0.56750000000000023</v>
      </c>
      <c r="H1527" s="2">
        <f>'Moving Avg'!G1527</f>
        <v>0.56159999999999966</v>
      </c>
      <c r="I1527" s="2">
        <f>'Moving Avg'!H1527</f>
        <v>0.5595500000000001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0.56000000000000005</v>
      </c>
      <c r="C1528" s="2">
        <f>RSI!I1528</f>
        <v>47.014793317194908</v>
      </c>
      <c r="D1528" s="2">
        <f>MACD!E1528</f>
        <v>3.6976576481055901E-3</v>
      </c>
      <c r="E1528" s="2">
        <f>MACD!F1528</f>
        <v>8.5045992652058328E-3</v>
      </c>
      <c r="F1528" s="2">
        <f>'Moving Avg'!D1528</f>
        <v>0.55800000000000005</v>
      </c>
      <c r="G1528" s="2">
        <f>'Moving Avg'!F1528</f>
        <v>0.56650000000000023</v>
      </c>
      <c r="H1528" s="2">
        <f>'Moving Avg'!G1528</f>
        <v>0.56279999999999963</v>
      </c>
      <c r="I1528" s="2">
        <f>'Moving Avg'!H1528</f>
        <v>0.55905000000000016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0.56000000000000005</v>
      </c>
      <c r="C1529" s="2">
        <f>RSI!I1529</f>
        <v>47.014793317194908</v>
      </c>
      <c r="D1529" s="2">
        <f>MACD!E1529</f>
        <v>4.2077940215236032E-3</v>
      </c>
      <c r="E1529" s="2">
        <f>MACD!F1529</f>
        <v>7.6452382164693879E-3</v>
      </c>
      <c r="F1529" s="2">
        <f>'Moving Avg'!D1529</f>
        <v>0.55800000000000005</v>
      </c>
      <c r="G1529" s="2">
        <f>'Moving Avg'!F1529</f>
        <v>0.56550000000000034</v>
      </c>
      <c r="H1529" s="2">
        <f>'Moving Avg'!G1529</f>
        <v>0.56399999999999961</v>
      </c>
      <c r="I1529" s="2">
        <f>'Moving Avg'!H1529</f>
        <v>0.5586500000000002</v>
      </c>
      <c r="J1529" s="5" t="str">
        <f>OBV!F1529</f>
        <v>BEARISH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0.54</v>
      </c>
      <c r="C1530" s="2">
        <f>RSI!I1530</f>
        <v>38.332895389500862</v>
      </c>
      <c r="D1530" s="2">
        <f>MACD!E1530</f>
        <v>7.6934245816484559E-3</v>
      </c>
      <c r="E1530" s="2">
        <f>MACD!F1530</f>
        <v>7.6548754895052022E-3</v>
      </c>
      <c r="F1530" s="2">
        <f>'Moving Avg'!D1530</f>
        <v>0.55400000000000005</v>
      </c>
      <c r="G1530" s="2">
        <f>'Moving Avg'!F1530</f>
        <v>0.56350000000000011</v>
      </c>
      <c r="H1530" s="2">
        <f>'Moving Avg'!G1530</f>
        <v>0.56479999999999952</v>
      </c>
      <c r="I1530" s="2">
        <f>'Moving Avg'!H1530</f>
        <v>0.55825000000000025</v>
      </c>
      <c r="J1530" s="5" t="str">
        <f>OBV!F1530</f>
        <v>BEARISH</v>
      </c>
      <c r="K1530" s="5" t="str">
        <f>OBV!G1530</f>
        <v>NEUTRAL</v>
      </c>
      <c r="L1530" s="5" t="str">
        <f>OBV!H1530</f>
        <v>CONFIRMED BEARISH</v>
      </c>
    </row>
    <row r="1531" spans="1:12" ht="13.5" x14ac:dyDescent="0.25">
      <c r="A1531" s="3">
        <f>RSI!A1531</f>
        <v>44544</v>
      </c>
      <c r="B1531" s="2">
        <f>RSI!B1531</f>
        <v>0.54</v>
      </c>
      <c r="C1531" s="2">
        <f>RSI!I1531</f>
        <v>38.332895389500862</v>
      </c>
      <c r="D1531" s="2">
        <f>MACD!E1531</f>
        <v>7.7155747403599984E-3</v>
      </c>
      <c r="E1531" s="2">
        <f>MACD!F1531</f>
        <v>7.6670153396761614E-3</v>
      </c>
      <c r="F1531" s="2">
        <f>'Moving Avg'!D1531</f>
        <v>0.55200000000000005</v>
      </c>
      <c r="G1531" s="2">
        <f>'Moving Avg'!F1531</f>
        <v>0.56200000000000006</v>
      </c>
      <c r="H1531" s="2">
        <f>'Moving Avg'!G1531</f>
        <v>0.56559999999999955</v>
      </c>
      <c r="I1531" s="2">
        <f>'Moving Avg'!H1531</f>
        <v>0.55785000000000029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0.53</v>
      </c>
      <c r="C1532" s="2">
        <f>RSI!I1532</f>
        <v>34.625140164873528</v>
      </c>
      <c r="D1532" s="2">
        <f>MACD!E1532</f>
        <v>1.0152124582765265E-2</v>
      </c>
      <c r="E1532" s="2">
        <f>MACD!F1532</f>
        <v>8.1640371882939818E-3</v>
      </c>
      <c r="F1532" s="2">
        <f>'Moving Avg'!D1532</f>
        <v>0.54600000000000004</v>
      </c>
      <c r="G1532" s="2">
        <f>'Moving Avg'!F1532</f>
        <v>0.5595</v>
      </c>
      <c r="H1532" s="2">
        <f>'Moving Avg'!G1532</f>
        <v>0.56599999999999961</v>
      </c>
      <c r="I1532" s="2">
        <f>'Moving Avg'!H1532</f>
        <v>0.55745000000000033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0.53</v>
      </c>
      <c r="C1533" s="2">
        <f>RSI!I1533</f>
        <v>34.625140164873528</v>
      </c>
      <c r="D1533" s="2">
        <f>MACD!E1533</f>
        <v>1.2401249107923062E-2</v>
      </c>
      <c r="E1533" s="2">
        <f>MACD!F1533</f>
        <v>9.0114795722197986E-3</v>
      </c>
      <c r="F1533" s="2">
        <f>'Moving Avg'!D1533</f>
        <v>0.54</v>
      </c>
      <c r="G1533" s="2">
        <f>'Moving Avg'!F1533</f>
        <v>0.55700000000000005</v>
      </c>
      <c r="H1533" s="2">
        <f>'Moving Avg'!G1533</f>
        <v>0.56639999999999968</v>
      </c>
      <c r="I1533" s="2">
        <f>'Moving Avg'!H1533</f>
        <v>0.55705000000000027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44550</v>
      </c>
      <c r="B1534" s="2">
        <f>RSI!B1534</f>
        <v>0.52</v>
      </c>
      <c r="C1534" s="2">
        <f>RSI!I1534</f>
        <v>31.132724505065895</v>
      </c>
      <c r="D1534" s="2">
        <f>MACD!E1534</f>
        <v>1.3680178589366765E-2</v>
      </c>
      <c r="E1534" s="2">
        <f>MACD!F1534</f>
        <v>9.9452193756491922E-3</v>
      </c>
      <c r="F1534" s="2">
        <f>'Moving Avg'!D1534</f>
        <v>0.53200000000000003</v>
      </c>
      <c r="G1534" s="2">
        <f>'Moving Avg'!F1534</f>
        <v>0.55399999999999994</v>
      </c>
      <c r="H1534" s="2">
        <f>'Moving Avg'!G1534</f>
        <v>0.56639999999999968</v>
      </c>
      <c r="I1534" s="2">
        <f>'Moving Avg'!H1534</f>
        <v>0.55650000000000022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0.54</v>
      </c>
      <c r="C1535" s="2">
        <f>RSI!I1535</f>
        <v>43.423636176268772</v>
      </c>
      <c r="D1535" s="2">
        <f>MACD!E1535</f>
        <v>1.3500648370106116E-2</v>
      </c>
      <c r="E1535" s="2">
        <f>MACD!F1535</f>
        <v>1.0656305174540578E-2</v>
      </c>
      <c r="F1535" s="2">
        <f>'Moving Avg'!D1535</f>
        <v>0.53200000000000003</v>
      </c>
      <c r="G1535" s="2">
        <f>'Moving Avg'!F1535</f>
        <v>0.55399999999999994</v>
      </c>
      <c r="H1535" s="2">
        <f>'Moving Avg'!G1535</f>
        <v>0.56639999999999968</v>
      </c>
      <c r="I1535" s="2">
        <f>'Moving Avg'!H1535</f>
        <v>0.55605000000000016</v>
      </c>
      <c r="J1535" s="5" t="str">
        <f>OBV!F1535</f>
        <v>BEARISH</v>
      </c>
      <c r="K1535" s="5" t="str">
        <f>OBV!G1535</f>
        <v>NEUTRAL</v>
      </c>
      <c r="L1535" s="5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0.54</v>
      </c>
      <c r="C1536" s="2">
        <f>RSI!I1536</f>
        <v>43.423636176268772</v>
      </c>
      <c r="D1536" s="2">
        <f>MACD!E1536</f>
        <v>1.1895595937692738E-2</v>
      </c>
      <c r="E1536" s="2">
        <f>MACD!F1536</f>
        <v>1.090416332717101E-2</v>
      </c>
      <c r="F1536" s="2">
        <f>'Moving Avg'!D1536</f>
        <v>0.53200000000000003</v>
      </c>
      <c r="G1536" s="2">
        <f>'Moving Avg'!F1536</f>
        <v>0.55299999999999994</v>
      </c>
      <c r="H1536" s="2">
        <f>'Moving Avg'!G1536</f>
        <v>0.56639999999999968</v>
      </c>
      <c r="I1536" s="2">
        <f>'Moving Avg'!H1536</f>
        <v>0.55575000000000019</v>
      </c>
      <c r="J1536" s="5" t="str">
        <f>OBV!F1536</f>
        <v>BEARISH</v>
      </c>
      <c r="K1536" s="5" t="str">
        <f>OBV!G1536</f>
        <v>NEUTRAL</v>
      </c>
      <c r="L1536" s="5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0.52</v>
      </c>
      <c r="C1537" s="2">
        <f>RSI!I1537</f>
        <v>35.976923673248606</v>
      </c>
      <c r="D1537" s="2">
        <f>MACD!E1537</f>
        <v>1.363641701272289E-2</v>
      </c>
      <c r="E1537" s="2">
        <f>MACD!F1537</f>
        <v>1.1450614064281387E-2</v>
      </c>
      <c r="F1537" s="2">
        <f>'Moving Avg'!D1537</f>
        <v>0.53</v>
      </c>
      <c r="G1537" s="2">
        <f>'Moving Avg'!F1537</f>
        <v>0.55099999999999982</v>
      </c>
      <c r="H1537" s="2">
        <f>'Moving Avg'!G1537</f>
        <v>0.56599999999999973</v>
      </c>
      <c r="I1537" s="2">
        <f>'Moving Avg'!H1537</f>
        <v>0.55525000000000013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0.53</v>
      </c>
      <c r="C1538" s="2">
        <f>RSI!I1538</f>
        <v>41.389094759214586</v>
      </c>
      <c r="D1538" s="2">
        <f>MACD!E1538</f>
        <v>1.4560007119795215E-2</v>
      </c>
      <c r="E1538" s="2">
        <f>MACD!F1538</f>
        <v>1.2072492675384152E-2</v>
      </c>
      <c r="F1538" s="2">
        <f>'Moving Avg'!D1538</f>
        <v>0.53</v>
      </c>
      <c r="G1538" s="2">
        <f>'Moving Avg'!F1538</f>
        <v>0.54949999999999999</v>
      </c>
      <c r="H1538" s="2">
        <f>'Moving Avg'!G1538</f>
        <v>0.5661999999999997</v>
      </c>
      <c r="I1538" s="2">
        <f>'Moving Avg'!H1538</f>
        <v>0.55485000000000018</v>
      </c>
      <c r="J1538" s="5" t="str">
        <f>OBV!F1538</f>
        <v>BEARISH</v>
      </c>
      <c r="K1538" s="5" t="str">
        <f>OBV!G1538</f>
        <v>NEUTRAL</v>
      </c>
      <c r="L1538" s="5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0.54</v>
      </c>
      <c r="C1539" s="2">
        <f>RSI!I1539</f>
        <v>46.279653370860537</v>
      </c>
      <c r="D1539" s="2">
        <f>MACD!E1539</f>
        <v>1.4718831196620541E-2</v>
      </c>
      <c r="E1539" s="2">
        <f>MACD!F1539</f>
        <v>1.2601760379631431E-2</v>
      </c>
      <c r="F1539" s="2">
        <f>'Moving Avg'!D1539</f>
        <v>0.53400000000000003</v>
      </c>
      <c r="G1539" s="2">
        <f>'Moving Avg'!F1539</f>
        <v>0.54800000000000004</v>
      </c>
      <c r="H1539" s="2">
        <f>'Moving Avg'!G1539</f>
        <v>0.56619999999999981</v>
      </c>
      <c r="I1539" s="2">
        <f>'Moving Avg'!H1539</f>
        <v>0.55455000000000021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</row>
    <row r="1540" spans="1:12" ht="13.5" x14ac:dyDescent="0.25">
      <c r="A1540" s="3">
        <f>RSI!A1540</f>
        <v>44558</v>
      </c>
      <c r="B1540" s="2">
        <f>RSI!B1540</f>
        <v>0.55000000000000004</v>
      </c>
      <c r="C1540" s="2">
        <f>RSI!I1540</f>
        <v>50.708931529096112</v>
      </c>
      <c r="D1540" s="2">
        <f>MACD!E1540</f>
        <v>1.1085786456849767E-2</v>
      </c>
      <c r="E1540" s="2">
        <f>MACD!F1540</f>
        <v>1.2298565595075098E-2</v>
      </c>
      <c r="F1540" s="2">
        <f>'Moving Avg'!D1540</f>
        <v>0.53599999999999992</v>
      </c>
      <c r="G1540" s="2">
        <f>'Moving Avg'!F1540</f>
        <v>0.54649999999999999</v>
      </c>
      <c r="H1540" s="2">
        <f>'Moving Avg'!G1540</f>
        <v>0.56619999999999981</v>
      </c>
      <c r="I1540" s="2">
        <f>'Moving Avg'!H1540</f>
        <v>0.55430000000000024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0.56000000000000005</v>
      </c>
      <c r="C1541" s="2">
        <f>RSI!I1541</f>
        <v>54.728706445315694</v>
      </c>
      <c r="D1541" s="2">
        <f>MACD!E1541</f>
        <v>7.2583492794585647E-3</v>
      </c>
      <c r="E1541" s="2">
        <f>MACD!F1541</f>
        <v>1.1290522331951791E-2</v>
      </c>
      <c r="F1541" s="2">
        <f>'Moving Avg'!D1541</f>
        <v>0.54</v>
      </c>
      <c r="G1541" s="2">
        <f>'Moving Avg'!F1541</f>
        <v>0.5465000000000001</v>
      </c>
      <c r="H1541" s="2">
        <f>'Moving Avg'!G1541</f>
        <v>0.56619999999999981</v>
      </c>
      <c r="I1541" s="2">
        <f>'Moving Avg'!H1541</f>
        <v>0.55415000000000025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0.56999999999999995</v>
      </c>
      <c r="C1542" s="2">
        <f>RSI!I1542</f>
        <v>58.383661603778705</v>
      </c>
      <c r="D1542" s="2">
        <f>MACD!E1542</f>
        <v>1.6698061999700364E-3</v>
      </c>
      <c r="E1542" s="2">
        <f>MACD!F1542</f>
        <v>9.3663791055554422E-3</v>
      </c>
      <c r="F1542" s="2">
        <f>'Moving Avg'!D1542</f>
        <v>0.55000000000000004</v>
      </c>
      <c r="G1542" s="2">
        <f>'Moving Avg'!F1542</f>
        <v>0.5465000000000001</v>
      </c>
      <c r="H1542" s="2">
        <f>'Moving Avg'!G1542</f>
        <v>0.56599999999999984</v>
      </c>
      <c r="I1542" s="2">
        <f>'Moving Avg'!H1542</f>
        <v>0.55405000000000026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0.56999999999999995</v>
      </c>
      <c r="C1543" s="2">
        <f>RSI!I1543</f>
        <v>58.383661603778705</v>
      </c>
      <c r="D1543" s="2">
        <f>MACD!E1543</f>
        <v>-3.1835515540447057E-3</v>
      </c>
      <c r="E1543" s="2">
        <f>MACD!F1543</f>
        <v>6.856392973635413E-3</v>
      </c>
      <c r="F1543" s="2">
        <f>'Moving Avg'!D1543</f>
        <v>0.55800000000000005</v>
      </c>
      <c r="G1543" s="2">
        <f>'Moving Avg'!F1543</f>
        <v>0.5465000000000001</v>
      </c>
      <c r="H1543" s="2">
        <f>'Moving Avg'!G1543</f>
        <v>0.56559999999999988</v>
      </c>
      <c r="I1543" s="2">
        <f>'Moving Avg'!H1543</f>
        <v>0.55390000000000028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0.57999999999999996</v>
      </c>
      <c r="C1544" s="2">
        <f>RSI!I1544</f>
        <v>61.946702538720601</v>
      </c>
      <c r="D1544" s="2">
        <f>MACD!E1544</f>
        <v>-9.684802768112788E-3</v>
      </c>
      <c r="E1544" s="2">
        <f>MACD!F1544</f>
        <v>3.5481538252857734E-3</v>
      </c>
      <c r="F1544" s="2">
        <f>'Moving Avg'!D1544</f>
        <v>0.56600000000000006</v>
      </c>
      <c r="G1544" s="2">
        <f>'Moving Avg'!F1544</f>
        <v>0.5475000000000001</v>
      </c>
      <c r="H1544" s="2">
        <f>'Moving Avg'!G1544</f>
        <v>0.56579999999999975</v>
      </c>
      <c r="I1544" s="2">
        <f>'Moving Avg'!H1544</f>
        <v>0.55385000000000029</v>
      </c>
      <c r="J1544" s="5" t="str">
        <f>OBV!F1544</f>
        <v>BULLISH</v>
      </c>
      <c r="K1544" s="5" t="str">
        <f>OBV!G1544</f>
        <v>NEUTRAL</v>
      </c>
      <c r="L1544" s="5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0.57999999999999996</v>
      </c>
      <c r="C1545" s="2">
        <f>RSI!I1545</f>
        <v>61.946702538720601</v>
      </c>
      <c r="D1545" s="2">
        <f>MACD!E1545</f>
        <v>-1.2274845140751722E-2</v>
      </c>
      <c r="E1545" s="2">
        <f>MACD!F1545</f>
        <v>3.8355403207827442E-4</v>
      </c>
      <c r="F1545" s="2">
        <f>'Moving Avg'!D1545</f>
        <v>0.57199999999999995</v>
      </c>
      <c r="G1545" s="2">
        <f>'Moving Avg'!F1545</f>
        <v>0.5485000000000001</v>
      </c>
      <c r="H1545" s="2">
        <f>'Moving Avg'!G1545</f>
        <v>0.56599999999999984</v>
      </c>
      <c r="I1545" s="2">
        <f>'Moving Avg'!H1545</f>
        <v>0.5538000000000004</v>
      </c>
      <c r="J1545" s="5" t="str">
        <f>OBV!F1545</f>
        <v>BULLISH</v>
      </c>
      <c r="K1545" s="5" t="str">
        <f>OBV!G1545</f>
        <v>NEUTRAL</v>
      </c>
      <c r="L1545" s="5" t="str">
        <f>OBV!H1545</f>
        <v>CONFIRMED BULLISH</v>
      </c>
    </row>
    <row r="1546" spans="1:12" ht="13.5" x14ac:dyDescent="0.25">
      <c r="A1546" s="3">
        <f>RSI!A1546</f>
        <v>44566</v>
      </c>
      <c r="B1546" s="2">
        <f>RSI!B1546</f>
        <v>0.6</v>
      </c>
      <c r="C1546" s="2">
        <f>RSI!I1546</f>
        <v>68.251601496103277</v>
      </c>
      <c r="D1546" s="2">
        <f>MACD!E1546</f>
        <v>-1.6101518280104088E-2</v>
      </c>
      <c r="E1546" s="2">
        <f>MACD!F1546</f>
        <v>-2.9134604303581984E-3</v>
      </c>
      <c r="F1546" s="2">
        <f>'Moving Avg'!D1546</f>
        <v>0.57999999999999996</v>
      </c>
      <c r="G1546" s="2">
        <f>'Moving Avg'!F1546</f>
        <v>0.55099999999999993</v>
      </c>
      <c r="H1546" s="2">
        <f>'Moving Avg'!G1546</f>
        <v>0.56659999999999988</v>
      </c>
      <c r="I1546" s="2">
        <f>'Moving Avg'!H1546</f>
        <v>0.55390000000000039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</row>
    <row r="1547" spans="1:12" ht="13.5" x14ac:dyDescent="0.25">
      <c r="A1547" s="3">
        <f>RSI!A1547</f>
        <v>44567</v>
      </c>
      <c r="B1547" s="2">
        <f>RSI!B1547</f>
        <v>0.59</v>
      </c>
      <c r="C1547" s="2">
        <f>RSI!I1547</f>
        <v>62.661244544768628</v>
      </c>
      <c r="D1547" s="2">
        <f>MACD!E1547</f>
        <v>-2.1936073950193813E-2</v>
      </c>
      <c r="E1547" s="2">
        <f>MACD!F1547</f>
        <v>-6.717983134325322E-3</v>
      </c>
      <c r="F1547" s="2">
        <f>'Moving Avg'!D1547</f>
        <v>0.58399999999999996</v>
      </c>
      <c r="G1547" s="2">
        <f>'Moving Avg'!F1547</f>
        <v>0.55249999999999999</v>
      </c>
      <c r="H1547" s="2">
        <f>'Moving Avg'!G1547</f>
        <v>0.56699999999999984</v>
      </c>
      <c r="I1547" s="2">
        <f>'Moving Avg'!H1547</f>
        <v>0.55400000000000038</v>
      </c>
      <c r="J1547" s="5" t="str">
        <f>OBV!F1547</f>
        <v>BULLISH</v>
      </c>
      <c r="K1547" s="5" t="str">
        <f>OBV!G1547</f>
        <v>STRONG</v>
      </c>
      <c r="L1547" s="5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0.59</v>
      </c>
      <c r="C1548" s="2">
        <f>RSI!I1548</f>
        <v>62.661244544768635</v>
      </c>
      <c r="D1548" s="2">
        <f>MACD!E1548</f>
        <v>-2.5516582535589527E-2</v>
      </c>
      <c r="E1548" s="2">
        <f>MACD!F1548</f>
        <v>-1.0477703014578163E-2</v>
      </c>
      <c r="F1548" s="2">
        <f>'Moving Avg'!D1548</f>
        <v>0.58799999999999986</v>
      </c>
      <c r="G1548" s="2">
        <f>'Moving Avg'!F1548</f>
        <v>0.55400000000000005</v>
      </c>
      <c r="H1548" s="2">
        <f>'Moving Avg'!G1548</f>
        <v>0.56699999999999984</v>
      </c>
      <c r="I1548" s="2">
        <f>'Moving Avg'!H1548</f>
        <v>0.55405000000000038</v>
      </c>
      <c r="J1548" s="5" t="str">
        <f>OBV!F1548</f>
        <v>BULLISH</v>
      </c>
      <c r="K1548" s="5" t="str">
        <f>OBV!G1548</f>
        <v>STRONG</v>
      </c>
      <c r="L1548" s="5" t="str">
        <f>OBV!H1548</f>
        <v>CONFIRMED BULLISH</v>
      </c>
    </row>
    <row r="1549" spans="1:12" ht="13.5" x14ac:dyDescent="0.25">
      <c r="A1549" s="3">
        <f>RSI!A1549</f>
        <v>44571</v>
      </c>
      <c r="B1549" s="2">
        <f>RSI!B1549</f>
        <v>0.56999999999999995</v>
      </c>
      <c r="C1549" s="2">
        <f>RSI!I1549</f>
        <v>52.657041259906897</v>
      </c>
      <c r="D1549" s="2">
        <f>MACD!E1549</f>
        <v>-2.5694854703229186E-2</v>
      </c>
      <c r="E1549" s="2">
        <f>MACD!F1549</f>
        <v>-1.3521133352308368E-2</v>
      </c>
      <c r="F1549" s="2">
        <f>'Moving Avg'!D1549</f>
        <v>0.58599999999999997</v>
      </c>
      <c r="G1549" s="2">
        <f>'Moving Avg'!F1549</f>
        <v>0.55449999999999999</v>
      </c>
      <c r="H1549" s="2">
        <f>'Moving Avg'!G1549</f>
        <v>0.56659999999999999</v>
      </c>
      <c r="I1549" s="2">
        <f>'Moving Avg'!H1549</f>
        <v>0.55395000000000039</v>
      </c>
      <c r="J1549" s="5" t="str">
        <f>OBV!F1549</f>
        <v>BULLISH</v>
      </c>
      <c r="K1549" s="5" t="str">
        <f>OBV!G1549</f>
        <v>STRONG</v>
      </c>
      <c r="L1549" s="5" t="str">
        <f>OBV!H1549</f>
        <v>BULLISH DIVERGENCE</v>
      </c>
    </row>
    <row r="1550" spans="1:12" ht="13.5" x14ac:dyDescent="0.25">
      <c r="A1550" s="3">
        <f>RSI!A1550</f>
        <v>44572</v>
      </c>
      <c r="B1550" s="2">
        <f>RSI!B1550</f>
        <v>0.57999999999999996</v>
      </c>
      <c r="C1550" s="2">
        <f>RSI!I1550</f>
        <v>56.404841544703615</v>
      </c>
      <c r="D1550" s="2">
        <f>MACD!E1550</f>
        <v>-2.5085867316585131E-2</v>
      </c>
      <c r="E1550" s="2">
        <f>MACD!F1550</f>
        <v>-1.5834080145163722E-2</v>
      </c>
      <c r="F1550" s="2">
        <f>'Moving Avg'!D1550</f>
        <v>0.58599999999999997</v>
      </c>
      <c r="G1550" s="2">
        <f>'Moving Avg'!F1550</f>
        <v>0.55649999999999999</v>
      </c>
      <c r="H1550" s="2">
        <f>'Moving Avg'!G1550</f>
        <v>0.5663999999999999</v>
      </c>
      <c r="I1550" s="2">
        <f>'Moving Avg'!H1550</f>
        <v>0.55395000000000028</v>
      </c>
      <c r="J1550" s="5" t="str">
        <f>OBV!F1550</f>
        <v>BULLISH</v>
      </c>
      <c r="K1550" s="5" t="str">
        <f>OBV!G1550</f>
        <v>STRONG</v>
      </c>
      <c r="L1550" s="5" t="str">
        <f>OBV!H1550</f>
        <v>NEUTRAL</v>
      </c>
    </row>
    <row r="1551" spans="1:12" ht="13.5" x14ac:dyDescent="0.25">
      <c r="A1551" s="3">
        <f>RSI!A1551</f>
        <v>44573</v>
      </c>
      <c r="B1551" s="2">
        <f>RSI!B1551</f>
        <v>0.57999999999999996</v>
      </c>
      <c r="C1551" s="2">
        <f>RSI!I1551</f>
        <v>56.404841544703601</v>
      </c>
      <c r="D1551" s="2">
        <f>MACD!E1551</f>
        <v>-2.312628042030751E-2</v>
      </c>
      <c r="E1551" s="2">
        <f>MACD!F1551</f>
        <v>-1.7292520200192479E-2</v>
      </c>
      <c r="F1551" s="2">
        <f>'Moving Avg'!D1551</f>
        <v>0.58200000000000007</v>
      </c>
      <c r="G1551" s="2">
        <f>'Moving Avg'!F1551</f>
        <v>0.5585</v>
      </c>
      <c r="H1551" s="2">
        <f>'Moving Avg'!G1551</f>
        <v>0.56619999999999993</v>
      </c>
      <c r="I1551" s="2">
        <f>'Moving Avg'!H1551</f>
        <v>0.55395000000000028</v>
      </c>
      <c r="J1551" s="5" t="str">
        <f>OBV!F1551</f>
        <v>BULLISH</v>
      </c>
      <c r="K1551" s="5" t="str">
        <f>OBV!G1551</f>
        <v>NEUTRAL</v>
      </c>
      <c r="L1551" s="5" t="str">
        <f>OBV!H1551</f>
        <v>BULLISH DIVERGENCE</v>
      </c>
    </row>
    <row r="1552" spans="1:12" ht="13.5" x14ac:dyDescent="0.25">
      <c r="A1552" s="3">
        <f>RSI!A1552</f>
        <v>44574</v>
      </c>
      <c r="B1552" s="2">
        <f>RSI!B1552</f>
        <v>0.56000000000000005</v>
      </c>
      <c r="C1552" s="2">
        <f>RSI!I1552</f>
        <v>47.654511598937397</v>
      </c>
      <c r="D1552" s="2">
        <f>MACD!E1552</f>
        <v>-1.8535421394217488E-2</v>
      </c>
      <c r="E1552" s="2">
        <f>MACD!F1552</f>
        <v>-1.7541100438997481E-2</v>
      </c>
      <c r="F1552" s="2">
        <f>'Moving Avg'!D1552</f>
        <v>0.57599999999999996</v>
      </c>
      <c r="G1552" s="2">
        <f>'Moving Avg'!F1552</f>
        <v>0.56000000000000005</v>
      </c>
      <c r="H1552" s="2">
        <f>'Moving Avg'!G1552</f>
        <v>0.56559999999999999</v>
      </c>
      <c r="I1552" s="2">
        <f>'Moving Avg'!H1552</f>
        <v>0.55385000000000029</v>
      </c>
      <c r="J1552" s="5" t="str">
        <f>OBV!F1552</f>
        <v>BULLISH</v>
      </c>
      <c r="K1552" s="5" t="str">
        <f>OBV!G1552</f>
        <v>NEUTRAL</v>
      </c>
      <c r="L1552" s="5" t="str">
        <f>OBV!H1552</f>
        <v>BULLISH DIVERGENCE</v>
      </c>
    </row>
    <row r="1553" spans="1:12" ht="13.5" x14ac:dyDescent="0.25">
      <c r="A1553" s="3">
        <f>RSI!A1553</f>
        <v>44575</v>
      </c>
      <c r="B1553" s="2">
        <f>RSI!B1553</f>
        <v>0.57999999999999996</v>
      </c>
      <c r="C1553" s="2">
        <f>RSI!I1553</f>
        <v>55.147859594768761</v>
      </c>
      <c r="D1553" s="2">
        <f>MACD!E1553</f>
        <v>-1.6094886016007837E-2</v>
      </c>
      <c r="E1553" s="2">
        <f>MACD!F1553</f>
        <v>-1.7251857554399553E-2</v>
      </c>
      <c r="F1553" s="2">
        <f>'Moving Avg'!D1553</f>
        <v>0.57400000000000007</v>
      </c>
      <c r="G1553" s="2">
        <f>'Moving Avg'!F1553</f>
        <v>0.56250000000000011</v>
      </c>
      <c r="H1553" s="2">
        <f>'Moving Avg'!G1553</f>
        <v>0.56519999999999992</v>
      </c>
      <c r="I1553" s="2">
        <f>'Moving Avg'!H1553</f>
        <v>0.55370000000000019</v>
      </c>
      <c r="J1553" s="5" t="str">
        <f>OBV!F1553</f>
        <v>BULLISH</v>
      </c>
      <c r="K1553" s="5" t="str">
        <f>OBV!G1553</f>
        <v>NEUTRAL</v>
      </c>
      <c r="L1553" s="5" t="str">
        <f>OBV!H1553</f>
        <v>BULLISH DIVERGENCE</v>
      </c>
    </row>
    <row r="1554" spans="1:12" ht="13.5" x14ac:dyDescent="0.25">
      <c r="A1554" s="3">
        <f>RSI!A1554</f>
        <v>44578</v>
      </c>
      <c r="B1554" s="2">
        <f>RSI!B1554</f>
        <v>0.56000000000000005</v>
      </c>
      <c r="C1554" s="2">
        <f>RSI!I1554</f>
        <v>47.781673514218923</v>
      </c>
      <c r="D1554" s="2">
        <f>MACD!E1554</f>
        <v>-1.1093385238025721E-2</v>
      </c>
      <c r="E1554" s="2">
        <f>MACD!F1554</f>
        <v>-1.6020163091124785E-2</v>
      </c>
      <c r="F1554" s="2">
        <f>'Moving Avg'!D1554</f>
        <v>0.57199999999999995</v>
      </c>
      <c r="G1554" s="2">
        <f>'Moving Avg'!F1554</f>
        <v>0.5645</v>
      </c>
      <c r="H1554" s="2">
        <f>'Moving Avg'!G1554</f>
        <v>0.56439999999999979</v>
      </c>
      <c r="I1554" s="2">
        <f>'Moving Avg'!H1554</f>
        <v>0.55345000000000022</v>
      </c>
      <c r="J1554" s="5" t="str">
        <f>OBV!F1554</f>
        <v>BULLISH</v>
      </c>
      <c r="K1554" s="5" t="str">
        <f>OBV!G1554</f>
        <v>NEUTRAL</v>
      </c>
      <c r="L1554" s="5" t="str">
        <f>OBV!H1554</f>
        <v>BULLISH DIVERGENCE</v>
      </c>
    </row>
    <row r="1555" spans="1:12" ht="13.5" x14ac:dyDescent="0.25">
      <c r="A1555" s="3">
        <f>RSI!A1555</f>
        <v>44579</v>
      </c>
      <c r="B1555" s="2">
        <f>RSI!B1555</f>
        <v>0.56000000000000005</v>
      </c>
      <c r="C1555" s="2">
        <f>RSI!I1555</f>
        <v>47.78167351421893</v>
      </c>
      <c r="D1555" s="2">
        <f>MACD!E1555</f>
        <v>-6.8204899249283413E-3</v>
      </c>
      <c r="E1555" s="2">
        <f>MACD!F1555</f>
        <v>-1.4180228457885496E-2</v>
      </c>
      <c r="F1555" s="2">
        <f>'Moving Avg'!D1555</f>
        <v>0.56800000000000006</v>
      </c>
      <c r="G1555" s="2">
        <f>'Moving Avg'!F1555</f>
        <v>0.5655</v>
      </c>
      <c r="H1555" s="2">
        <f>'Moving Avg'!G1555</f>
        <v>0.56359999999999977</v>
      </c>
      <c r="I1555" s="2">
        <f>'Moving Avg'!H1555</f>
        <v>0.55330000000000013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0.56000000000000005</v>
      </c>
      <c r="C1556" s="2">
        <f>RSI!I1556</f>
        <v>47.78167351421893</v>
      </c>
      <c r="D1556" s="2">
        <f>MACD!E1556</f>
        <v>-9.0210236035170865E-5</v>
      </c>
      <c r="E1556" s="2">
        <f>MACD!F1556</f>
        <v>-1.1362224813515433E-2</v>
      </c>
      <c r="F1556" s="2">
        <f>'Moving Avg'!D1556</f>
        <v>0.56400000000000006</v>
      </c>
      <c r="G1556" s="2">
        <f>'Moving Avg'!F1556</f>
        <v>0.56650000000000011</v>
      </c>
      <c r="H1556" s="2">
        <f>'Moving Avg'!G1556</f>
        <v>0.56279999999999974</v>
      </c>
      <c r="I1556" s="2">
        <f>'Moving Avg'!H1556</f>
        <v>0.55315000000000014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0.55000000000000004</v>
      </c>
      <c r="C1557" s="2">
        <f>RSI!I1557</f>
        <v>44.102882992255111</v>
      </c>
      <c r="D1557" s="2">
        <f>MACD!E1557</f>
        <v>4.8419486112291077E-3</v>
      </c>
      <c r="E1557" s="2">
        <f>MACD!F1557</f>
        <v>-8.1213901285665246E-3</v>
      </c>
      <c r="F1557" s="2">
        <f>'Moving Avg'!D1557</f>
        <v>0.56200000000000006</v>
      </c>
      <c r="G1557" s="2">
        <f>'Moving Avg'!F1557</f>
        <v>0.56800000000000006</v>
      </c>
      <c r="H1557" s="2">
        <f>'Moving Avg'!G1557</f>
        <v>0.56179999999999974</v>
      </c>
      <c r="I1557" s="2">
        <f>'Moving Avg'!H1557</f>
        <v>0.55295000000000016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0.55000000000000004</v>
      </c>
      <c r="C1558" s="2">
        <f>RSI!I1558</f>
        <v>44.102882992255118</v>
      </c>
      <c r="D1558" s="2">
        <f>MACD!E1558</f>
        <v>9.1068371826044103E-3</v>
      </c>
      <c r="E1558" s="2">
        <f>MACD!F1558</f>
        <v>-4.6757446663323382E-3</v>
      </c>
      <c r="F1558" s="2">
        <f>'Moving Avg'!D1558</f>
        <v>0.55600000000000005</v>
      </c>
      <c r="G1558" s="2">
        <f>'Moving Avg'!F1558</f>
        <v>0.56900000000000017</v>
      </c>
      <c r="H1558" s="2">
        <f>'Moving Avg'!G1558</f>
        <v>0.56119999999999981</v>
      </c>
      <c r="I1558" s="2">
        <f>'Moving Avg'!H1558</f>
        <v>0.55275000000000007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0.55000000000000004</v>
      </c>
      <c r="C1559" s="2">
        <f>RSI!I1559</f>
        <v>44.102882992255118</v>
      </c>
      <c r="D1559" s="2">
        <f>MACD!E1559</f>
        <v>9.7234098561024274E-3</v>
      </c>
      <c r="E1559" s="2">
        <f>MACD!F1559</f>
        <v>-1.7959137618453853E-3</v>
      </c>
      <c r="F1559" s="2">
        <f>'Moving Avg'!D1559</f>
        <v>0.55400000000000005</v>
      </c>
      <c r="G1559" s="2">
        <f>'Moving Avg'!F1559</f>
        <v>0.56950000000000023</v>
      </c>
      <c r="H1559" s="2">
        <f>'Moving Avg'!G1559</f>
        <v>0.56059999999999977</v>
      </c>
      <c r="I1559" s="2">
        <f>'Moving Avg'!H1559</f>
        <v>0.5525000000000001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0.54</v>
      </c>
      <c r="C1560" s="2">
        <f>RSI!I1560</f>
        <v>40.233956368824252</v>
      </c>
      <c r="D1560" s="2">
        <f>MACD!E1560</f>
        <v>1.2602794032135156E-2</v>
      </c>
      <c r="E1560" s="2">
        <f>MACD!F1560</f>
        <v>1.0838277969507232E-3</v>
      </c>
      <c r="F1560" s="2">
        <f>'Moving Avg'!D1560</f>
        <v>0.55000000000000004</v>
      </c>
      <c r="G1560" s="2">
        <f>'Moving Avg'!F1560</f>
        <v>0.56900000000000017</v>
      </c>
      <c r="H1560" s="2">
        <f>'Moving Avg'!G1560</f>
        <v>0.55979999999999974</v>
      </c>
      <c r="I1560" s="2">
        <f>'Moving Avg'!H1560</f>
        <v>0.55225000000000024</v>
      </c>
      <c r="J1560" s="5" t="str">
        <f>OBV!F1560</f>
        <v>BEARISH</v>
      </c>
      <c r="K1560" s="5" t="str">
        <f>OBV!G1560</f>
        <v>NEUTRAL</v>
      </c>
      <c r="L1560" s="5" t="str">
        <f>OBV!H1560</f>
        <v>CONFIRMED BEARISH</v>
      </c>
    </row>
    <row r="1561" spans="1:12" ht="13.5" x14ac:dyDescent="0.25">
      <c r="A1561" s="3">
        <f>RSI!A1561</f>
        <v>44587</v>
      </c>
      <c r="B1561" s="2">
        <f>RSI!B1561</f>
        <v>0.54</v>
      </c>
      <c r="C1561" s="2">
        <f>RSI!I1561</f>
        <v>40.233956368824252</v>
      </c>
      <c r="D1561" s="2">
        <f>MACD!E1561</f>
        <v>1.5170940676809019E-2</v>
      </c>
      <c r="E1561" s="2">
        <f>MACD!F1561</f>
        <v>3.9012503729223824E-3</v>
      </c>
      <c r="F1561" s="2">
        <f>'Moving Avg'!D1561</f>
        <v>0.54600000000000004</v>
      </c>
      <c r="G1561" s="2">
        <f>'Moving Avg'!F1561</f>
        <v>0.56800000000000017</v>
      </c>
      <c r="H1561" s="2">
        <f>'Moving Avg'!G1561</f>
        <v>0.5591999999999997</v>
      </c>
      <c r="I1561" s="2">
        <f>'Moving Avg'!H1561</f>
        <v>0.55205000000000015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0.53</v>
      </c>
      <c r="C1562" s="2">
        <f>RSI!I1562</f>
        <v>36.518549349732965</v>
      </c>
      <c r="D1562" s="2">
        <f>MACD!E1562</f>
        <v>1.5129791288142624E-2</v>
      </c>
      <c r="E1562" s="2">
        <f>MACD!F1562</f>
        <v>6.146958555966431E-3</v>
      </c>
      <c r="F1562" s="2">
        <f>'Moving Avg'!D1562</f>
        <v>0.54200000000000004</v>
      </c>
      <c r="G1562" s="2">
        <f>'Moving Avg'!F1562</f>
        <v>0.56600000000000006</v>
      </c>
      <c r="H1562" s="2">
        <f>'Moving Avg'!G1562</f>
        <v>0.5581999999999997</v>
      </c>
      <c r="I1562" s="2">
        <f>'Moving Avg'!H1562</f>
        <v>0.55185000000000028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0.52</v>
      </c>
      <c r="C1563" s="2">
        <f>RSI!I1563</f>
        <v>33.215333475118186</v>
      </c>
      <c r="D1563" s="2">
        <f>MACD!E1563</f>
        <v>1.9084676624222752E-2</v>
      </c>
      <c r="E1563" s="2">
        <f>MACD!F1563</f>
        <v>8.7345021696176965E-3</v>
      </c>
      <c r="F1563" s="2">
        <f>'Moving Avg'!D1563</f>
        <v>0.53600000000000003</v>
      </c>
      <c r="G1563" s="2">
        <f>'Moving Avg'!F1563</f>
        <v>0.56350000000000011</v>
      </c>
      <c r="H1563" s="2">
        <f>'Moving Avg'!G1563</f>
        <v>0.55699999999999972</v>
      </c>
      <c r="I1563" s="2">
        <f>'Moving Avg'!H1563</f>
        <v>0.55150000000000021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</row>
    <row r="1564" spans="1:12" ht="13.5" x14ac:dyDescent="0.25">
      <c r="A1564" s="3">
        <f>RSI!A1564</f>
        <v>44592</v>
      </c>
      <c r="B1564" s="2">
        <f>RSI!B1564</f>
        <v>0.54</v>
      </c>
      <c r="C1564" s="2">
        <f>RSI!I1564</f>
        <v>44.104926519627575</v>
      </c>
      <c r="D1564" s="2">
        <f>MACD!E1564</f>
        <v>1.8091100444522334E-2</v>
      </c>
      <c r="E1564" s="2">
        <f>MACD!F1564</f>
        <v>1.0605821824598625E-2</v>
      </c>
      <c r="F1564" s="2">
        <f>'Moving Avg'!D1564</f>
        <v>0.53400000000000003</v>
      </c>
      <c r="G1564" s="2">
        <f>'Moving Avg'!F1564</f>
        <v>0.5615</v>
      </c>
      <c r="H1564" s="2">
        <f>'Moving Avg'!G1564</f>
        <v>0.55619999999999981</v>
      </c>
      <c r="I1564" s="2">
        <f>'Moving Avg'!H1564</f>
        <v>0.55130000000000012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0.56000000000000005</v>
      </c>
      <c r="C1565" s="2">
        <f>RSI!I1565</f>
        <v>52.453922722367125</v>
      </c>
      <c r="D1565" s="2">
        <f>MACD!E1565</f>
        <v>1.5852929928295345E-2</v>
      </c>
      <c r="E1565" s="2">
        <f>MACD!F1565</f>
        <v>1.1655243445337971E-2</v>
      </c>
      <c r="F1565" s="2">
        <f>'Moving Avg'!D1565</f>
        <v>0.53800000000000003</v>
      </c>
      <c r="G1565" s="2">
        <f>'Moving Avg'!F1565</f>
        <v>0.56050000000000011</v>
      </c>
      <c r="H1565" s="2">
        <f>'Moving Avg'!G1565</f>
        <v>0.55659999999999976</v>
      </c>
      <c r="I1565" s="2">
        <f>'Moving Avg'!H1565</f>
        <v>0.55120000000000013</v>
      </c>
      <c r="J1565" s="5" t="str">
        <f>OBV!F1565</f>
        <v>BEARISH</v>
      </c>
      <c r="K1565" s="5" t="str">
        <f>OBV!G1565</f>
        <v>NEUTRAL</v>
      </c>
      <c r="L1565" s="5" t="str">
        <f>OBV!H1565</f>
        <v>BEARISH DIVERGENCE</v>
      </c>
    </row>
    <row r="1566" spans="1:12" ht="13.5" x14ac:dyDescent="0.25">
      <c r="A1566" s="3">
        <f>RSI!A1566</f>
        <v>44594</v>
      </c>
      <c r="B1566" s="2">
        <f>RSI!B1566</f>
        <v>0.55000000000000004</v>
      </c>
      <c r="C1566" s="2">
        <f>RSI!I1566</f>
        <v>48.549139267521923</v>
      </c>
      <c r="D1566" s="2">
        <f>MACD!E1566</f>
        <v>1.4659458100159561E-2</v>
      </c>
      <c r="E1566" s="2">
        <f>MACD!F1566</f>
        <v>1.2256086376302289E-2</v>
      </c>
      <c r="F1566" s="2">
        <f>'Moving Avg'!D1566</f>
        <v>0.54</v>
      </c>
      <c r="G1566" s="2">
        <f>'Moving Avg'!F1566</f>
        <v>0.55800000000000005</v>
      </c>
      <c r="H1566" s="2">
        <f>'Moving Avg'!G1566</f>
        <v>0.55639999999999978</v>
      </c>
      <c r="I1566" s="2">
        <f>'Moving Avg'!H1566</f>
        <v>0.55105000000000015</v>
      </c>
      <c r="J1566" s="5" t="str">
        <f>OBV!F1566</f>
        <v>BEARISH</v>
      </c>
      <c r="K1566" s="5" t="str">
        <f>OBV!G1566</f>
        <v>NEUTRAL</v>
      </c>
      <c r="L1566" s="5" t="str">
        <f>OBV!H1566</f>
        <v>BEARISH DIVERGENCE</v>
      </c>
    </row>
    <row r="1567" spans="1:12" ht="13.5" x14ac:dyDescent="0.25">
      <c r="A1567" s="3">
        <f>RSI!A1567</f>
        <v>44595</v>
      </c>
      <c r="B1567" s="2">
        <f>RSI!B1567</f>
        <v>0.55000000000000004</v>
      </c>
      <c r="C1567" s="2">
        <f>RSI!I1567</f>
        <v>48.549139267521923</v>
      </c>
      <c r="D1567" s="2">
        <f>MACD!E1567</f>
        <v>1.2132841048484555E-2</v>
      </c>
      <c r="E1567" s="2">
        <f>MACD!F1567</f>
        <v>1.2231437310738743E-2</v>
      </c>
      <c r="F1567" s="2">
        <f>'Moving Avg'!D1567</f>
        <v>0.54399999999999993</v>
      </c>
      <c r="G1567" s="2">
        <f>'Moving Avg'!F1567</f>
        <v>0.55600000000000016</v>
      </c>
      <c r="H1567" s="2">
        <f>'Moving Avg'!G1567</f>
        <v>0.55619999999999981</v>
      </c>
      <c r="I1567" s="2">
        <f>'Moving Avg'!H1567</f>
        <v>0.55090000000000006</v>
      </c>
      <c r="J1567" s="5" t="str">
        <f>OBV!F1567</f>
        <v>BEARISH</v>
      </c>
      <c r="K1567" s="5" t="str">
        <f>OBV!G1567</f>
        <v>NEUTRAL</v>
      </c>
      <c r="L1567" s="5" t="str">
        <f>OBV!H1567</f>
        <v>BEARISH DIVERGENCE</v>
      </c>
    </row>
    <row r="1568" spans="1:12" ht="13.5" x14ac:dyDescent="0.25">
      <c r="A1568" s="3">
        <f>RSI!A1568</f>
        <v>44596</v>
      </c>
      <c r="B1568" s="2">
        <f>RSI!B1568</f>
        <v>0.55000000000000004</v>
      </c>
      <c r="C1568" s="2">
        <f>RSI!I1568</f>
        <v>48.54913926752193</v>
      </c>
      <c r="D1568" s="2">
        <f>MACD!E1568</f>
        <v>1.0015031779525563E-2</v>
      </c>
      <c r="E1568" s="2">
        <f>MACD!F1568</f>
        <v>1.1788156204496109E-2</v>
      </c>
      <c r="F1568" s="2">
        <f>'Moving Avg'!D1568</f>
        <v>0.55000000000000004</v>
      </c>
      <c r="G1568" s="2">
        <f>'Moving Avg'!F1568</f>
        <v>0.55400000000000016</v>
      </c>
      <c r="H1568" s="2">
        <f>'Moving Avg'!G1568</f>
        <v>0.55599999999999983</v>
      </c>
      <c r="I1568" s="2">
        <f>'Moving Avg'!H1568</f>
        <v>0.55080000000000007</v>
      </c>
      <c r="J1568" s="5" t="str">
        <f>OBV!F1568</f>
        <v>BEARISH</v>
      </c>
      <c r="K1568" s="5" t="str">
        <f>OBV!G1568</f>
        <v>NEUTRAL</v>
      </c>
      <c r="L1568" s="5" t="str">
        <f>OBV!H1568</f>
        <v>BEARISH DIVERGENCE</v>
      </c>
    </row>
    <row r="1569" spans="1:12" ht="13.5" x14ac:dyDescent="0.25">
      <c r="A1569" s="3">
        <f>RSI!A1569</f>
        <v>44599</v>
      </c>
      <c r="B1569" s="2">
        <f>RSI!B1569</f>
        <v>0.55000000000000004</v>
      </c>
      <c r="C1569" s="2">
        <f>RSI!I1569</f>
        <v>48.549139267521923</v>
      </c>
      <c r="D1569" s="2">
        <f>MACD!E1569</f>
        <v>8.2416480869847986E-3</v>
      </c>
      <c r="E1569" s="2">
        <f>MACD!F1569</f>
        <v>1.1078854580993848E-2</v>
      </c>
      <c r="F1569" s="2">
        <f>'Moving Avg'!D1569</f>
        <v>0.55199999999999994</v>
      </c>
      <c r="G1569" s="2">
        <f>'Moving Avg'!F1569</f>
        <v>0.55300000000000016</v>
      </c>
      <c r="H1569" s="2">
        <f>'Moving Avg'!G1569</f>
        <v>0.55559999999999987</v>
      </c>
      <c r="I1569" s="2">
        <f>'Moving Avg'!H1569</f>
        <v>0.55069999999999997</v>
      </c>
      <c r="J1569" s="5" t="str">
        <f>OBV!F1569</f>
        <v>BEARISH</v>
      </c>
      <c r="K1569" s="5" t="str">
        <f>OBV!G1569</f>
        <v>NEUTRAL</v>
      </c>
      <c r="L1569" s="5" t="str">
        <f>OBV!H1569</f>
        <v>BEARISH DIVERGENCE</v>
      </c>
    </row>
    <row r="1570" spans="1:12" ht="13.5" x14ac:dyDescent="0.25">
      <c r="A1570" s="3">
        <f>RSI!A1570</f>
        <v>44600</v>
      </c>
      <c r="B1570" s="2">
        <f>RSI!B1570</f>
        <v>0.55000000000000004</v>
      </c>
      <c r="C1570" s="2">
        <f>RSI!I1570</f>
        <v>48.549139267521923</v>
      </c>
      <c r="D1570" s="2">
        <f>MACD!E1570</f>
        <v>5.2198614550855726E-3</v>
      </c>
      <c r="E1570" s="2">
        <f>MACD!F1570</f>
        <v>9.907055955812193E-3</v>
      </c>
      <c r="F1570" s="2">
        <f>'Moving Avg'!D1570</f>
        <v>0.55000000000000004</v>
      </c>
      <c r="G1570" s="2">
        <f>'Moving Avg'!F1570</f>
        <v>0.5515000000000001</v>
      </c>
      <c r="H1570" s="2">
        <f>'Moving Avg'!G1570</f>
        <v>0.55499999999999983</v>
      </c>
      <c r="I1570" s="2">
        <f>'Moving Avg'!H1570</f>
        <v>0.55064999999999997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0.55000000000000004</v>
      </c>
      <c r="C1571" s="2">
        <f>RSI!I1571</f>
        <v>48.54913926752193</v>
      </c>
      <c r="D1571" s="2">
        <f>MACD!E1571</f>
        <v>2.6789190915738059E-3</v>
      </c>
      <c r="E1571" s="2">
        <f>MACD!F1571</f>
        <v>8.4614285829645152E-3</v>
      </c>
      <c r="F1571" s="2">
        <f>'Moving Avg'!D1571</f>
        <v>0.55000000000000004</v>
      </c>
      <c r="G1571" s="2">
        <f>'Moving Avg'!F1571</f>
        <v>0.55000000000000016</v>
      </c>
      <c r="H1571" s="2">
        <f>'Moving Avg'!G1571</f>
        <v>0.55479999999999985</v>
      </c>
      <c r="I1571" s="2">
        <f>'Moving Avg'!H1571</f>
        <v>0.55059999999999998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0.54</v>
      </c>
      <c r="C1572" s="2">
        <f>RSI!I1572</f>
        <v>43.497926756024526</v>
      </c>
      <c r="D1572" s="2">
        <f>MACD!E1572</f>
        <v>-2.5405762162289403E-4</v>
      </c>
      <c r="E1572" s="2">
        <f>MACD!F1572</f>
        <v>6.7183313420470332E-3</v>
      </c>
      <c r="F1572" s="2">
        <f>'Moving Avg'!D1572</f>
        <v>0.54800000000000004</v>
      </c>
      <c r="G1572" s="2">
        <f>'Moving Avg'!F1572</f>
        <v>0.54900000000000015</v>
      </c>
      <c r="H1572" s="2">
        <f>'Moving Avg'!G1572</f>
        <v>0.55419999999999991</v>
      </c>
      <c r="I1572" s="2">
        <f>'Moving Avg'!H1572</f>
        <v>0.55049999999999988</v>
      </c>
      <c r="J1572" s="5" t="str">
        <f>OBV!F1572</f>
        <v>BEARISH</v>
      </c>
      <c r="K1572" s="5" t="str">
        <f>OBV!G1572</f>
        <v>NEUTRAL</v>
      </c>
      <c r="L1572" s="5" t="str">
        <f>OBV!H1572</f>
        <v>CONFIRMED BEARISH</v>
      </c>
    </row>
    <row r="1573" spans="1:12" ht="13.5" x14ac:dyDescent="0.25">
      <c r="A1573" s="3">
        <f>RSI!A1573</f>
        <v>44603</v>
      </c>
      <c r="B1573" s="2">
        <f>RSI!B1573</f>
        <v>0.56000000000000005</v>
      </c>
      <c r="C1573" s="2">
        <f>RSI!I1573</f>
        <v>53.841692192437648</v>
      </c>
      <c r="D1573" s="2">
        <f>MACD!E1573</f>
        <v>-5.6829817402627159E-3</v>
      </c>
      <c r="E1573" s="2">
        <f>MACD!F1573</f>
        <v>4.2380687255850836E-3</v>
      </c>
      <c r="F1573" s="2">
        <f>'Moving Avg'!D1573</f>
        <v>0.55000000000000004</v>
      </c>
      <c r="G1573" s="2">
        <f>'Moving Avg'!F1573</f>
        <v>0.54800000000000015</v>
      </c>
      <c r="H1573" s="2">
        <f>'Moving Avg'!G1573</f>
        <v>0.55399999999999994</v>
      </c>
      <c r="I1573" s="2">
        <f>'Moving Avg'!H1573</f>
        <v>0.55044999999999999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0.57999999999999996</v>
      </c>
      <c r="C1574" s="2">
        <f>RSI!I1574</f>
        <v>61.443202923447856</v>
      </c>
      <c r="D1574" s="2">
        <f>MACD!E1574</f>
        <v>-8.7320478532681989E-3</v>
      </c>
      <c r="E1574" s="2">
        <f>MACD!F1574</f>
        <v>1.6440454098144274E-3</v>
      </c>
      <c r="F1574" s="2">
        <f>'Moving Avg'!D1574</f>
        <v>0.55600000000000005</v>
      </c>
      <c r="G1574" s="2">
        <f>'Moving Avg'!F1574</f>
        <v>0.54900000000000004</v>
      </c>
      <c r="H1574" s="2">
        <f>'Moving Avg'!G1574</f>
        <v>0.5544</v>
      </c>
      <c r="I1574" s="2">
        <f>'Moving Avg'!H1574</f>
        <v>0.55054999999999987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0.59</v>
      </c>
      <c r="C1575" s="2">
        <f>RSI!I1575</f>
        <v>64.583763208384823</v>
      </c>
      <c r="D1575" s="2">
        <f>MACD!E1575</f>
        <v>-9.1410649178363945E-3</v>
      </c>
      <c r="E1575" s="2">
        <f>MACD!F1575</f>
        <v>-5.1297665571573697E-4</v>
      </c>
      <c r="F1575" s="2">
        <f>'Moving Avg'!D1575</f>
        <v>0.56399999999999995</v>
      </c>
      <c r="G1575" s="2">
        <f>'Moving Avg'!F1575</f>
        <v>0.5505000000000001</v>
      </c>
      <c r="H1575" s="2">
        <f>'Moving Avg'!G1575</f>
        <v>0.55500000000000005</v>
      </c>
      <c r="I1575" s="2">
        <f>'Moving Avg'!H1575</f>
        <v>0.55069999999999997</v>
      </c>
      <c r="J1575" s="5" t="str">
        <f>OBV!F1575</f>
        <v>BULLISH</v>
      </c>
      <c r="K1575" s="5" t="str">
        <f>OBV!G1575</f>
        <v>STRONG</v>
      </c>
      <c r="L1575" s="5" t="str">
        <f>OBV!H1575</f>
        <v>CONFIRMED BULLISH</v>
      </c>
    </row>
    <row r="1576" spans="1:12" ht="13.5" x14ac:dyDescent="0.25">
      <c r="A1576" s="3">
        <f>RSI!A1576</f>
        <v>44608</v>
      </c>
      <c r="B1576" s="2">
        <f>RSI!B1576</f>
        <v>0.59</v>
      </c>
      <c r="C1576" s="2">
        <f>RSI!I1576</f>
        <v>64.583763208384823</v>
      </c>
      <c r="D1576" s="2">
        <f>MACD!E1576</f>
        <v>-1.123769008332054E-2</v>
      </c>
      <c r="E1576" s="2">
        <f>MACD!F1576</f>
        <v>-2.6579193412366977E-3</v>
      </c>
      <c r="F1576" s="2">
        <f>'Moving Avg'!D1576</f>
        <v>0.57199999999999995</v>
      </c>
      <c r="G1576" s="2">
        <f>'Moving Avg'!F1576</f>
        <v>0.55199999999999994</v>
      </c>
      <c r="H1576" s="2">
        <f>'Moving Avg'!G1576</f>
        <v>0.55579999999999996</v>
      </c>
      <c r="I1576" s="2">
        <f>'Moving Avg'!H1576</f>
        <v>0.55085000000000006</v>
      </c>
      <c r="J1576" s="5" t="str">
        <f>OBV!F1576</f>
        <v>BULLISH</v>
      </c>
      <c r="K1576" s="5" t="str">
        <f>OBV!G1576</f>
        <v>STRONG</v>
      </c>
      <c r="L1576" s="5" t="str">
        <f>OBV!H1576</f>
        <v>CONFIRMED BULLISH</v>
      </c>
    </row>
    <row r="1577" spans="1:12" ht="13.5" x14ac:dyDescent="0.25">
      <c r="A1577" s="3">
        <f>RSI!A1577</f>
        <v>44609</v>
      </c>
      <c r="B1577" s="2">
        <f>RSI!B1577</f>
        <v>0.56999999999999995</v>
      </c>
      <c r="C1577" s="2">
        <f>RSI!I1577</f>
        <v>54.320821221587202</v>
      </c>
      <c r="D1577" s="2">
        <f>MACD!E1577</f>
        <v>-1.1726639257607863E-2</v>
      </c>
      <c r="E1577" s="2">
        <f>MACD!F1577</f>
        <v>-4.471663324510931E-3</v>
      </c>
      <c r="F1577" s="2">
        <f>'Moving Avg'!D1577</f>
        <v>0.57799999999999996</v>
      </c>
      <c r="G1577" s="2">
        <f>'Moving Avg'!F1577</f>
        <v>0.55299999999999994</v>
      </c>
      <c r="H1577" s="2">
        <f>'Moving Avg'!G1577</f>
        <v>0.55600000000000005</v>
      </c>
      <c r="I1577" s="2">
        <f>'Moving Avg'!H1577</f>
        <v>0.55090000000000006</v>
      </c>
      <c r="J1577" s="5" t="str">
        <f>OBV!F1577</f>
        <v>BULLISH</v>
      </c>
      <c r="K1577" s="5" t="str">
        <f>OBV!G1577</f>
        <v>STRONG</v>
      </c>
      <c r="L1577" s="5" t="str">
        <f>OBV!H1577</f>
        <v>CONFIRMED BULLISH</v>
      </c>
    </row>
    <row r="1578" spans="1:12" ht="13.5" x14ac:dyDescent="0.25">
      <c r="A1578" s="3">
        <f>RSI!A1578</f>
        <v>44610</v>
      </c>
      <c r="B1578" s="2">
        <f>RSI!B1578</f>
        <v>0.56999999999999995</v>
      </c>
      <c r="C1578" s="2">
        <f>RSI!I1578</f>
        <v>54.320821221587217</v>
      </c>
      <c r="D1578" s="2">
        <f>MACD!E1578</f>
        <v>-1.2204002408315984E-2</v>
      </c>
      <c r="E1578" s="2">
        <f>MACD!F1578</f>
        <v>-6.0181311412719415E-3</v>
      </c>
      <c r="F1578" s="2">
        <f>'Moving Avg'!D1578</f>
        <v>0.57999999999999985</v>
      </c>
      <c r="G1578" s="2">
        <f>'Moving Avg'!F1578</f>
        <v>0.55400000000000005</v>
      </c>
      <c r="H1578" s="2">
        <f>'Moving Avg'!G1578</f>
        <v>0.55620000000000003</v>
      </c>
      <c r="I1578" s="2">
        <f>'Moving Avg'!H1578</f>
        <v>0.55095000000000005</v>
      </c>
      <c r="J1578" s="5" t="str">
        <f>OBV!F1578</f>
        <v>BULLISH</v>
      </c>
      <c r="K1578" s="5" t="str">
        <f>OBV!G1578</f>
        <v>NEUTRAL</v>
      </c>
      <c r="L1578" s="5" t="str">
        <f>OBV!H1578</f>
        <v>CONFIRMED BULLISH</v>
      </c>
    </row>
    <row r="1579" spans="1:12" ht="13.5" x14ac:dyDescent="0.25">
      <c r="A1579" s="3">
        <f>RSI!A1579</f>
        <v>44613</v>
      </c>
      <c r="B1579" s="2">
        <f>RSI!B1579</f>
        <v>0.56000000000000005</v>
      </c>
      <c r="C1579" s="2">
        <f>RSI!I1579</f>
        <v>49.737581610930754</v>
      </c>
      <c r="D1579" s="2">
        <f>MACD!E1579</f>
        <v>-1.1926107413476883E-2</v>
      </c>
      <c r="E1579" s="2">
        <f>MACD!F1579</f>
        <v>-7.1997263957129303E-3</v>
      </c>
      <c r="F1579" s="2">
        <f>'Moving Avg'!D1579</f>
        <v>0.57599999999999996</v>
      </c>
      <c r="G1579" s="2">
        <f>'Moving Avg'!F1579</f>
        <v>0.55449999999999999</v>
      </c>
      <c r="H1579" s="2">
        <f>'Moving Avg'!G1579</f>
        <v>0.55620000000000003</v>
      </c>
      <c r="I1579" s="2">
        <f>'Moving Avg'!H1579</f>
        <v>0.55090000000000006</v>
      </c>
      <c r="J1579" s="5" t="str">
        <f>OBV!F1579</f>
        <v>BULLISH</v>
      </c>
      <c r="K1579" s="5" t="str">
        <f>OBV!G1579</f>
        <v>NEUTRAL</v>
      </c>
      <c r="L1579" s="5" t="str">
        <f>OBV!H1579</f>
        <v>BULLISH DIVERGENCE</v>
      </c>
    </row>
    <row r="1580" spans="1:12" ht="13.5" x14ac:dyDescent="0.25">
      <c r="A1580" s="3">
        <f>RSI!A1580</f>
        <v>44614</v>
      </c>
      <c r="B1580" s="2">
        <f>RSI!B1580</f>
        <v>0.56000000000000005</v>
      </c>
      <c r="C1580" s="2">
        <f>RSI!I1580</f>
        <v>49.737581610930754</v>
      </c>
      <c r="D1580" s="2">
        <f>MACD!E1580</f>
        <v>-1.1686433472637425E-2</v>
      </c>
      <c r="E1580" s="2">
        <f>MACD!F1580</f>
        <v>-8.0970678110978307E-3</v>
      </c>
      <c r="F1580" s="2">
        <f>'Moving Avg'!D1580</f>
        <v>0.57000000000000006</v>
      </c>
      <c r="G1580" s="2">
        <f>'Moving Avg'!F1580</f>
        <v>0.5555000000000001</v>
      </c>
      <c r="H1580" s="2">
        <f>'Moving Avg'!G1580</f>
        <v>0.55659999999999998</v>
      </c>
      <c r="I1580" s="2">
        <f>'Moving Avg'!H1580</f>
        <v>0.55085000000000006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0.55000000000000004</v>
      </c>
      <c r="C1581" s="2">
        <f>RSI!I1581</f>
        <v>45.304395700512089</v>
      </c>
      <c r="D1581" s="2">
        <f>MACD!E1581</f>
        <v>-1.07386953882459E-2</v>
      </c>
      <c r="E1581" s="2">
        <f>MACD!F1581</f>
        <v>-8.6253933265274443E-3</v>
      </c>
      <c r="F1581" s="2">
        <f>'Moving Avg'!D1581</f>
        <v>0.56199999999999994</v>
      </c>
      <c r="G1581" s="2">
        <f>'Moving Avg'!F1581</f>
        <v>0.55600000000000005</v>
      </c>
      <c r="H1581" s="2">
        <f>'Moving Avg'!G1581</f>
        <v>0.55679999999999996</v>
      </c>
      <c r="I1581" s="2">
        <f>'Moving Avg'!H1581</f>
        <v>0.55069999999999997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0.54</v>
      </c>
      <c r="C1582" s="2">
        <f>RSI!I1582</f>
        <v>41.336588223070713</v>
      </c>
      <c r="D1582" s="2">
        <f>MACD!E1582</f>
        <v>-1.0671508052745526E-2</v>
      </c>
      <c r="E1582" s="2">
        <f>MACD!F1582</f>
        <v>-9.034616271771061E-3</v>
      </c>
      <c r="F1582" s="2">
        <f>'Moving Avg'!D1582</f>
        <v>0.55600000000000005</v>
      </c>
      <c r="G1582" s="2">
        <f>'Moving Avg'!F1582</f>
        <v>0.55650000000000011</v>
      </c>
      <c r="H1582" s="2">
        <f>'Moving Avg'!G1582</f>
        <v>0.55700000000000005</v>
      </c>
      <c r="I1582" s="2">
        <f>'Moving Avg'!H1582</f>
        <v>0.55044999999999999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0.54</v>
      </c>
      <c r="C1583" s="2">
        <f>RSI!I1583</f>
        <v>41.336588223070713</v>
      </c>
      <c r="D1583" s="2">
        <f>MACD!E1583</f>
        <v>-7.4203326981200357E-3</v>
      </c>
      <c r="E1583" s="2">
        <f>MACD!F1583</f>
        <v>-8.7117595570408574E-3</v>
      </c>
      <c r="F1583" s="2">
        <f>'Moving Avg'!D1583</f>
        <v>0.55000000000000004</v>
      </c>
      <c r="G1583" s="2">
        <f>'Moving Avg'!F1583</f>
        <v>0.55750000000000011</v>
      </c>
      <c r="H1583" s="2">
        <f>'Moving Avg'!G1583</f>
        <v>0.55720000000000003</v>
      </c>
      <c r="I1583" s="2">
        <f>'Moving Avg'!H1583</f>
        <v>0.55020000000000002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0.55000000000000004</v>
      </c>
      <c r="C1584" s="2">
        <f>RSI!I1584</f>
        <v>46.745794306594782</v>
      </c>
      <c r="D1584" s="2">
        <f>MACD!E1584</f>
        <v>-2.2244507798450108E-3</v>
      </c>
      <c r="E1584" s="2">
        <f>MACD!F1584</f>
        <v>-7.4142978016016889E-3</v>
      </c>
      <c r="F1584" s="2">
        <f>'Moving Avg'!D1584</f>
        <v>0.54800000000000004</v>
      </c>
      <c r="G1584" s="2">
        <f>'Moving Avg'!F1584</f>
        <v>0.55800000000000005</v>
      </c>
      <c r="H1584" s="2">
        <f>'Moving Avg'!G1584</f>
        <v>0.55779999999999996</v>
      </c>
      <c r="I1584" s="2">
        <f>'Moving Avg'!H1584</f>
        <v>0.55005000000000004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0.53</v>
      </c>
      <c r="C1585" s="2">
        <f>RSI!I1585</f>
        <v>39.000304490261556</v>
      </c>
      <c r="D1585" s="2">
        <f>MACD!E1585</f>
        <v>5.2335701051835493E-3</v>
      </c>
      <c r="E1585" s="2">
        <f>MACD!F1585</f>
        <v>-4.884724220244642E-3</v>
      </c>
      <c r="F1585" s="2">
        <f>'Moving Avg'!D1585</f>
        <v>0.54200000000000004</v>
      </c>
      <c r="G1585" s="2">
        <f>'Moving Avg'!F1585</f>
        <v>0.55649999999999999</v>
      </c>
      <c r="H1585" s="2">
        <f>'Moving Avg'!G1585</f>
        <v>0.55759999999999998</v>
      </c>
      <c r="I1585" s="2">
        <f>'Moving Avg'!H1585</f>
        <v>0.54985000000000006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0.55000000000000004</v>
      </c>
      <c r="C1586" s="2">
        <f>RSI!I1586</f>
        <v>48.23688879463414</v>
      </c>
      <c r="D1586" s="2">
        <f>MACD!E1586</f>
        <v>1.0219386238978778E-2</v>
      </c>
      <c r="E1586" s="2">
        <f>MACD!F1586</f>
        <v>-1.8639021283999579E-3</v>
      </c>
      <c r="F1586" s="2">
        <f>'Moving Avg'!D1586</f>
        <v>0.54200000000000004</v>
      </c>
      <c r="G1586" s="2">
        <f>'Moving Avg'!F1586</f>
        <v>0.55649999999999999</v>
      </c>
      <c r="H1586" s="2">
        <f>'Moving Avg'!G1586</f>
        <v>0.55779999999999996</v>
      </c>
      <c r="I1586" s="2">
        <f>'Moving Avg'!H1586</f>
        <v>0.54975000000000007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0.53</v>
      </c>
      <c r="C1587" s="2">
        <f>RSI!I1587</f>
        <v>41.47383810179246</v>
      </c>
      <c r="D1587" s="2">
        <f>MACD!E1587</f>
        <v>1.2869591059029406E-2</v>
      </c>
      <c r="E1587" s="2">
        <f>MACD!F1587</f>
        <v>1.0827965090859152E-3</v>
      </c>
      <c r="F1587" s="2">
        <f>'Moving Avg'!D1587</f>
        <v>0.54</v>
      </c>
      <c r="G1587" s="2">
        <f>'Moving Avg'!F1587</f>
        <v>0.5555000000000001</v>
      </c>
      <c r="H1587" s="2">
        <f>'Moving Avg'!G1587</f>
        <v>0.55800000000000005</v>
      </c>
      <c r="I1587" s="2">
        <f>'Moving Avg'!H1587</f>
        <v>0.5495000000000001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0.55000000000000004</v>
      </c>
      <c r="C1588" s="2">
        <f>RSI!I1588</f>
        <v>49.151456997950191</v>
      </c>
      <c r="D1588" s="2">
        <f>MACD!E1588</f>
        <v>1.3773659324778142E-2</v>
      </c>
      <c r="E1588" s="2">
        <f>MACD!F1588</f>
        <v>3.620969072224361E-3</v>
      </c>
      <c r="F1588" s="2">
        <f>'Moving Avg'!D1588</f>
        <v>0.54200000000000004</v>
      </c>
      <c r="G1588" s="2">
        <f>'Moving Avg'!F1588</f>
        <v>0.5555000000000001</v>
      </c>
      <c r="H1588" s="2">
        <f>'Moving Avg'!G1588</f>
        <v>0.55840000000000001</v>
      </c>
      <c r="I1588" s="2">
        <f>'Moving Avg'!H1588</f>
        <v>0.54935000000000012</v>
      </c>
      <c r="J1588" s="5" t="str">
        <f>OBV!F1588</f>
        <v>BEARISH</v>
      </c>
      <c r="K1588" s="5" t="str">
        <f>OBV!G1588</f>
        <v>NEUTRAL</v>
      </c>
      <c r="L1588" s="5" t="str">
        <f>OBV!H1588</f>
        <v>BEARISH DIVERGENCE</v>
      </c>
    </row>
    <row r="1589" spans="1:12" ht="13.5" x14ac:dyDescent="0.25">
      <c r="A1589" s="3">
        <f>RSI!A1589</f>
        <v>44627</v>
      </c>
      <c r="B1589" s="2">
        <f>RSI!B1589</f>
        <v>0.55000000000000004</v>
      </c>
      <c r="C1589" s="2">
        <f>RSI!I1589</f>
        <v>49.151456997950191</v>
      </c>
      <c r="D1589" s="2">
        <f>MACD!E1589</f>
        <v>1.3014468828429826E-2</v>
      </c>
      <c r="E1589" s="2">
        <f>MACD!F1589</f>
        <v>5.499669023465454E-3</v>
      </c>
      <c r="F1589" s="2">
        <f>'Moving Avg'!D1589</f>
        <v>0.54200000000000004</v>
      </c>
      <c r="G1589" s="2">
        <f>'Moving Avg'!F1589</f>
        <v>0.5555000000000001</v>
      </c>
      <c r="H1589" s="2">
        <f>'Moving Avg'!G1589</f>
        <v>0.5586000000000001</v>
      </c>
      <c r="I1589" s="2">
        <f>'Moving Avg'!H1589</f>
        <v>0.54920000000000013</v>
      </c>
      <c r="J1589" s="5" t="str">
        <f>OBV!F1589</f>
        <v>BEARISH</v>
      </c>
      <c r="K1589" s="5" t="str">
        <f>OBV!G1589</f>
        <v>NEUTRAL</v>
      </c>
      <c r="L1589" s="5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0.53</v>
      </c>
      <c r="C1590" s="2">
        <f>RSI!I1590</f>
        <v>42.660978888195658</v>
      </c>
      <c r="D1590" s="2">
        <f>MACD!E1590</f>
        <v>1.3866790019855801E-2</v>
      </c>
      <c r="E1590" s="2">
        <f>MACD!F1590</f>
        <v>7.1730932227435235E-3</v>
      </c>
      <c r="F1590" s="2">
        <f>'Moving Avg'!D1590</f>
        <v>0.54200000000000004</v>
      </c>
      <c r="G1590" s="2">
        <f>'Moving Avg'!F1590</f>
        <v>0.55449999999999999</v>
      </c>
      <c r="H1590" s="2">
        <f>'Moving Avg'!G1590</f>
        <v>0.55820000000000003</v>
      </c>
      <c r="I1590" s="2">
        <f>'Moving Avg'!H1590</f>
        <v>0.54885000000000017</v>
      </c>
      <c r="J1590" s="5" t="str">
        <f>OBV!F1590</f>
        <v>BEARISH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0.54</v>
      </c>
      <c r="C1591" s="2">
        <f>RSI!I1591</f>
        <v>46.467371234022934</v>
      </c>
      <c r="D1591" s="2">
        <f>MACD!E1591</f>
        <v>1.2439214998666959E-2</v>
      </c>
      <c r="E1591" s="2">
        <f>MACD!F1591</f>
        <v>8.2263175779282108E-3</v>
      </c>
      <c r="F1591" s="2">
        <f>'Moving Avg'!D1591</f>
        <v>0.54</v>
      </c>
      <c r="G1591" s="2">
        <f>'Moving Avg'!F1591</f>
        <v>0.55399999999999994</v>
      </c>
      <c r="H1591" s="2">
        <f>'Moving Avg'!G1591</f>
        <v>0.55780000000000007</v>
      </c>
      <c r="I1591" s="2">
        <f>'Moving Avg'!H1591</f>
        <v>0.54850000000000021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0.54</v>
      </c>
      <c r="C1592" s="2">
        <f>RSI!I1592</f>
        <v>46.467371234022934</v>
      </c>
      <c r="D1592" s="2">
        <f>MACD!E1592</f>
        <v>9.7544856800868551E-3</v>
      </c>
      <c r="E1592" s="2">
        <f>MACD!F1592</f>
        <v>8.531951198359939E-3</v>
      </c>
      <c r="F1592" s="2">
        <f>'Moving Avg'!D1592</f>
        <v>0.54200000000000004</v>
      </c>
      <c r="G1592" s="2">
        <f>'Moving Avg'!F1592</f>
        <v>0.55399999999999994</v>
      </c>
      <c r="H1592" s="2">
        <f>'Moving Avg'!G1592</f>
        <v>0.55720000000000003</v>
      </c>
      <c r="I1592" s="2">
        <f>'Moving Avg'!H1592</f>
        <v>0.54820000000000024</v>
      </c>
      <c r="J1592" s="5" t="str">
        <f>OBV!F1592</f>
        <v>BEARISH</v>
      </c>
      <c r="K1592" s="5" t="str">
        <f>OBV!G1592</f>
        <v>NEUTRAL</v>
      </c>
      <c r="L1592" s="5" t="str">
        <f>OBV!H1592</f>
        <v>BEARISH DIVERGENCE</v>
      </c>
    </row>
    <row r="1593" spans="1:12" ht="13.5" x14ac:dyDescent="0.25">
      <c r="A1593" s="3">
        <f>RSI!A1593</f>
        <v>44631</v>
      </c>
      <c r="B1593" s="2">
        <f>RSI!B1593</f>
        <v>0.54</v>
      </c>
      <c r="C1593" s="2">
        <f>RSI!I1593</f>
        <v>46.467371234022934</v>
      </c>
      <c r="D1593" s="2">
        <f>MACD!E1593</f>
        <v>7.5399030438193515E-3</v>
      </c>
      <c r="E1593" s="2">
        <f>MACD!F1593</f>
        <v>8.3335415674518215E-3</v>
      </c>
      <c r="F1593" s="2">
        <f>'Moving Avg'!D1593</f>
        <v>0.54</v>
      </c>
      <c r="G1593" s="2">
        <f>'Moving Avg'!F1593</f>
        <v>0.55299999999999994</v>
      </c>
      <c r="H1593" s="2">
        <f>'Moving Avg'!G1593</f>
        <v>0.55660000000000009</v>
      </c>
      <c r="I1593" s="2">
        <f>'Moving Avg'!H1593</f>
        <v>0.54790000000000028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0.54</v>
      </c>
      <c r="C1594" s="2">
        <f>RSI!I1594</f>
        <v>46.467371234022934</v>
      </c>
      <c r="D1594" s="2">
        <f>MACD!E1594</f>
        <v>7.2573678952472243E-3</v>
      </c>
      <c r="E1594" s="2">
        <f>MACD!F1594</f>
        <v>8.1183068330109021E-3</v>
      </c>
      <c r="F1594" s="2">
        <f>'Moving Avg'!D1594</f>
        <v>0.53800000000000003</v>
      </c>
      <c r="G1594" s="2">
        <f>'Moving Avg'!F1594</f>
        <v>0.55099999999999982</v>
      </c>
      <c r="H1594" s="2">
        <f>'Moving Avg'!G1594</f>
        <v>0.55580000000000007</v>
      </c>
      <c r="I1594" s="2">
        <f>'Moving Avg'!H1594</f>
        <v>0.5477000000000003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0.52</v>
      </c>
      <c r="C1595" s="2">
        <f>RSI!I1595</f>
        <v>39.426584878958565</v>
      </c>
      <c r="D1595" s="2">
        <f>MACD!E1595</f>
        <v>5.4718219196394635E-3</v>
      </c>
      <c r="E1595" s="2">
        <f>MACD!F1595</f>
        <v>7.5890098503366143E-3</v>
      </c>
      <c r="F1595" s="2">
        <f>'Moving Avg'!D1595</f>
        <v>0.53600000000000003</v>
      </c>
      <c r="G1595" s="2">
        <f>'Moving Avg'!F1595</f>
        <v>0.54749999999999976</v>
      </c>
      <c r="H1595" s="2">
        <f>'Moving Avg'!G1595</f>
        <v>0.5546000000000002</v>
      </c>
      <c r="I1595" s="2">
        <f>'Moving Avg'!H1595</f>
        <v>0.54735000000000023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0.52</v>
      </c>
      <c r="C1596" s="2">
        <f>RSI!I1596</f>
        <v>39.426584878958565</v>
      </c>
      <c r="D1596" s="2">
        <f>MACD!E1596</f>
        <v>7.2014161333981974E-3</v>
      </c>
      <c r="E1596" s="2">
        <f>MACD!F1596</f>
        <v>7.511491106948931E-3</v>
      </c>
      <c r="F1596" s="2">
        <f>'Moving Avg'!D1596</f>
        <v>0.53200000000000003</v>
      </c>
      <c r="G1596" s="2">
        <f>'Moving Avg'!F1596</f>
        <v>0.54399999999999982</v>
      </c>
      <c r="H1596" s="2">
        <f>'Moving Avg'!G1596</f>
        <v>0.55300000000000016</v>
      </c>
      <c r="I1596" s="2">
        <f>'Moving Avg'!H1596</f>
        <v>0.54695000000000027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0.52</v>
      </c>
      <c r="C1597" s="2">
        <f>RSI!I1597</f>
        <v>39.426584878958572</v>
      </c>
      <c r="D1597" s="2">
        <f>MACD!E1597</f>
        <v>5.7394011597515782E-3</v>
      </c>
      <c r="E1597" s="2">
        <f>MACD!F1597</f>
        <v>7.1570731175094604E-3</v>
      </c>
      <c r="F1597" s="2">
        <f>'Moving Avg'!D1597</f>
        <v>0.52800000000000002</v>
      </c>
      <c r="G1597" s="2">
        <f>'Moving Avg'!F1597</f>
        <v>0.54149999999999987</v>
      </c>
      <c r="H1597" s="2">
        <f>'Moving Avg'!G1597</f>
        <v>0.55160000000000009</v>
      </c>
      <c r="I1597" s="2">
        <f>'Moving Avg'!H1597</f>
        <v>0.54660000000000009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</row>
    <row r="1598" spans="1:12" ht="13.5" x14ac:dyDescent="0.25">
      <c r="A1598" s="3">
        <f>RSI!A1598</f>
        <v>44638</v>
      </c>
      <c r="B1598" s="2">
        <f>RSI!B1598</f>
        <v>0.53</v>
      </c>
      <c r="C1598" s="2">
        <f>RSI!I1598</f>
        <v>44.662764937274922</v>
      </c>
      <c r="D1598" s="2">
        <f>MACD!E1598</f>
        <v>6.9786840019402385E-3</v>
      </c>
      <c r="E1598" s="2">
        <f>MACD!F1598</f>
        <v>7.1213952943956164E-3</v>
      </c>
      <c r="F1598" s="2">
        <f>'Moving Avg'!D1598</f>
        <v>0.52600000000000002</v>
      </c>
      <c r="G1598" s="2">
        <f>'Moving Avg'!F1598</f>
        <v>0.53949999999999987</v>
      </c>
      <c r="H1598" s="2">
        <f>'Moving Avg'!G1598</f>
        <v>0.55040000000000011</v>
      </c>
      <c r="I1598" s="2">
        <f>'Moving Avg'!H1598</f>
        <v>0.54625000000000012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</row>
    <row r="1599" spans="1:12" ht="13.5" x14ac:dyDescent="0.25">
      <c r="A1599" s="3">
        <f>RSI!A1599</f>
        <v>44641</v>
      </c>
      <c r="B1599" s="2">
        <f>RSI!B1599</f>
        <v>0.54</v>
      </c>
      <c r="C1599" s="2">
        <f>RSI!I1599</f>
        <v>49.375548814997671</v>
      </c>
      <c r="D1599" s="2">
        <f>MACD!E1599</f>
        <v>7.3572824224361622E-3</v>
      </c>
      <c r="E1599" s="2">
        <f>MACD!F1599</f>
        <v>7.1685727200037266E-3</v>
      </c>
      <c r="F1599" s="2">
        <f>'Moving Avg'!D1599</f>
        <v>0.52600000000000002</v>
      </c>
      <c r="G1599" s="2">
        <f>'Moving Avg'!F1599</f>
        <v>0.53849999999999998</v>
      </c>
      <c r="H1599" s="2">
        <f>'Moving Avg'!G1599</f>
        <v>0.54980000000000007</v>
      </c>
      <c r="I1599" s="2">
        <f>'Moving Avg'!H1599</f>
        <v>0.54595000000000005</v>
      </c>
      <c r="J1599" s="5" t="str">
        <f>OBV!F1599</f>
        <v>BEARISH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0.54</v>
      </c>
      <c r="C1600" s="2">
        <f>RSI!I1600</f>
        <v>49.375548814997671</v>
      </c>
      <c r="D1600" s="2">
        <f>MACD!E1600</f>
        <v>4.6070984792642156E-3</v>
      </c>
      <c r="E1600" s="2">
        <f>MACD!F1600</f>
        <v>6.6562778718558249E-3</v>
      </c>
      <c r="F1600" s="2">
        <f>'Moving Avg'!D1600</f>
        <v>0.53</v>
      </c>
      <c r="G1600" s="2">
        <f>'Moving Avg'!F1600</f>
        <v>0.53749999999999987</v>
      </c>
      <c r="H1600" s="2">
        <f>'Moving Avg'!G1600</f>
        <v>0.54900000000000004</v>
      </c>
      <c r="I1600" s="2">
        <f>'Moving Avg'!H1600</f>
        <v>0.54565000000000008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</row>
    <row r="1601" spans="1:12" ht="13.5" x14ac:dyDescent="0.25">
      <c r="A1601" s="3">
        <f>RSI!A1601</f>
        <v>44643</v>
      </c>
      <c r="B1601" s="2">
        <f>RSI!B1601</f>
        <v>0.54</v>
      </c>
      <c r="C1601" s="2">
        <f>RSI!I1601</f>
        <v>49.375548814997671</v>
      </c>
      <c r="D1601" s="2">
        <f>MACD!E1601</f>
        <v>3.8243948374141468E-3</v>
      </c>
      <c r="E1601" s="2">
        <f>MACD!F1601</f>
        <v>6.0899012649674898E-3</v>
      </c>
      <c r="F1601" s="2">
        <f>'Moving Avg'!D1601</f>
        <v>0.53400000000000003</v>
      </c>
      <c r="G1601" s="2">
        <f>'Moving Avg'!F1601</f>
        <v>0.53699999999999992</v>
      </c>
      <c r="H1601" s="2">
        <f>'Moving Avg'!G1601</f>
        <v>0.54820000000000002</v>
      </c>
      <c r="I1601" s="2">
        <f>'Moving Avg'!H1601</f>
        <v>0.54535000000000022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</row>
    <row r="1602" spans="1:12" ht="13.5" x14ac:dyDescent="0.25">
      <c r="A1602" s="3">
        <f>RSI!A1602</f>
        <v>44644</v>
      </c>
      <c r="B1602" s="2">
        <f>RSI!B1602</f>
        <v>0.53</v>
      </c>
      <c r="C1602" s="2">
        <f>RSI!I1602</f>
        <v>44.628473218127638</v>
      </c>
      <c r="D1602" s="2">
        <f>MACD!E1602</f>
        <v>3.9083233819771079E-3</v>
      </c>
      <c r="E1602" s="2">
        <f>MACD!F1602</f>
        <v>5.6535856883694145E-3</v>
      </c>
      <c r="F1602" s="2">
        <f>'Moving Avg'!D1602</f>
        <v>0.53600000000000014</v>
      </c>
      <c r="G1602" s="2">
        <f>'Moving Avg'!F1602</f>
        <v>0.53649999999999975</v>
      </c>
      <c r="H1602" s="2">
        <f>'Moving Avg'!G1602</f>
        <v>0.54760000000000009</v>
      </c>
      <c r="I1602" s="2">
        <f>'Moving Avg'!H1602</f>
        <v>0.54500000000000015</v>
      </c>
      <c r="J1602" s="5" t="str">
        <f>OBV!F1602</f>
        <v>BEARISH</v>
      </c>
      <c r="K1602" s="5" t="str">
        <f>OBV!G1602</f>
        <v>NEUTRAL</v>
      </c>
      <c r="L1602" s="5" t="str">
        <f>OBV!H1602</f>
        <v>BEARISH DIVERGENCE</v>
      </c>
    </row>
    <row r="1603" spans="1:12" ht="13.5" x14ac:dyDescent="0.25">
      <c r="A1603" s="3">
        <f>RSI!A1603</f>
        <v>44645</v>
      </c>
      <c r="B1603" s="2">
        <f>RSI!B1603</f>
        <v>0.55000000000000004</v>
      </c>
      <c r="C1603" s="2">
        <f>RSI!I1603</f>
        <v>54.127539650948385</v>
      </c>
      <c r="D1603" s="2">
        <f>MACD!E1603</f>
        <v>2.5620186988628557E-3</v>
      </c>
      <c r="E1603" s="2">
        <f>MACD!F1603</f>
        <v>5.0352722904681031E-3</v>
      </c>
      <c r="F1603" s="2">
        <f>'Moving Avg'!D1603</f>
        <v>0.54</v>
      </c>
      <c r="G1603" s="2">
        <f>'Moving Avg'!F1603</f>
        <v>0.53699999999999981</v>
      </c>
      <c r="H1603" s="2">
        <f>'Moving Avg'!G1603</f>
        <v>0.54700000000000015</v>
      </c>
      <c r="I1603" s="2">
        <f>'Moving Avg'!H1603</f>
        <v>0.54475000000000018</v>
      </c>
      <c r="J1603" s="5" t="str">
        <f>OBV!F1603</f>
        <v>BEARISH</v>
      </c>
      <c r="K1603" s="5" t="str">
        <f>OBV!G1603</f>
        <v>NEUTRAL</v>
      </c>
      <c r="L1603" s="5" t="str">
        <f>OBV!H1603</f>
        <v>BEARISH DIVERGENCE</v>
      </c>
    </row>
    <row r="1604" spans="1:12" ht="13.5" x14ac:dyDescent="0.25">
      <c r="A1604" s="3">
        <f>RSI!A1604</f>
        <v>44648</v>
      </c>
      <c r="B1604" s="2">
        <f>RSI!B1604</f>
        <v>0.55000000000000004</v>
      </c>
      <c r="C1604" s="2">
        <f>RSI!I1604</f>
        <v>54.127539650948385</v>
      </c>
      <c r="D1604" s="2">
        <f>MACD!E1604</f>
        <v>1.364064674213683E-3</v>
      </c>
      <c r="E1604" s="2">
        <f>MACD!F1604</f>
        <v>4.3010307672172194E-3</v>
      </c>
      <c r="F1604" s="2">
        <f>'Moving Avg'!D1604</f>
        <v>0.54200000000000004</v>
      </c>
      <c r="G1604" s="2">
        <f>'Moving Avg'!F1604</f>
        <v>0.53700000000000003</v>
      </c>
      <c r="H1604" s="2">
        <f>'Moving Avg'!G1604</f>
        <v>0.54680000000000006</v>
      </c>
      <c r="I1604" s="2">
        <f>'Moving Avg'!H1604</f>
        <v>0.5445500000000002</v>
      </c>
      <c r="J1604" s="5" t="str">
        <f>OBV!F1604</f>
        <v>BEARISH</v>
      </c>
      <c r="K1604" s="5" t="str">
        <f>OBV!G1604</f>
        <v>NEUTRAL</v>
      </c>
      <c r="L1604" s="5" t="str">
        <f>OBV!H1604</f>
        <v>BEARISH DIVERGENCE</v>
      </c>
    </row>
    <row r="1605" spans="1:12" ht="13.5" x14ac:dyDescent="0.25">
      <c r="A1605" s="3">
        <f>RSI!A1605</f>
        <v>44649</v>
      </c>
      <c r="B1605" s="2">
        <f>RSI!B1605</f>
        <v>0.55000000000000004</v>
      </c>
      <c r="C1605" s="2">
        <f>RSI!I1605</f>
        <v>54.127539650948385</v>
      </c>
      <c r="D1605" s="2">
        <f>MACD!E1605</f>
        <v>-2.7809313812717784E-3</v>
      </c>
      <c r="E1605" s="2">
        <f>MACD!F1605</f>
        <v>2.8846383375194197E-3</v>
      </c>
      <c r="F1605" s="2">
        <f>'Moving Avg'!D1605</f>
        <v>0.54399999999999993</v>
      </c>
      <c r="G1605" s="2">
        <f>'Moving Avg'!F1605</f>
        <v>0.53800000000000003</v>
      </c>
      <c r="H1605" s="2">
        <f>'Moving Avg'!G1605</f>
        <v>0.54660000000000009</v>
      </c>
      <c r="I1605" s="2">
        <f>'Moving Avg'!H1605</f>
        <v>0.54435000000000011</v>
      </c>
      <c r="J1605" s="5" t="str">
        <f>OBV!F1605</f>
        <v>BEARISH</v>
      </c>
      <c r="K1605" s="5" t="str">
        <f>OBV!G1605</f>
        <v>NEUTRAL</v>
      </c>
      <c r="L1605" s="5" t="str">
        <f>OBV!H1605</f>
        <v>BEARISH DIVERGENCE</v>
      </c>
    </row>
    <row r="1606" spans="1:12" ht="13.5" x14ac:dyDescent="0.25">
      <c r="A1606" s="3">
        <f>RSI!A1606</f>
        <v>44650</v>
      </c>
      <c r="B1606" s="2">
        <f>RSI!B1606</f>
        <v>0.55000000000000004</v>
      </c>
      <c r="C1606" s="2">
        <f>RSI!I1606</f>
        <v>54.127539650948385</v>
      </c>
      <c r="D1606" s="2">
        <f>MACD!E1606</f>
        <v>-6.338624229515144E-3</v>
      </c>
      <c r="E1606" s="2">
        <f>MACD!F1606</f>
        <v>1.039985824112507E-3</v>
      </c>
      <c r="F1606" s="2">
        <f>'Moving Avg'!D1606</f>
        <v>0.54600000000000004</v>
      </c>
      <c r="G1606" s="2">
        <f>'Moving Avg'!F1606</f>
        <v>0.53800000000000003</v>
      </c>
      <c r="H1606" s="2">
        <f>'Moving Avg'!G1606</f>
        <v>0.54640000000000011</v>
      </c>
      <c r="I1606" s="2">
        <f>'Moving Avg'!H1606</f>
        <v>0.54420000000000013</v>
      </c>
      <c r="J1606" s="5" t="str">
        <f>OBV!F1606</f>
        <v>BEARISH</v>
      </c>
      <c r="K1606" s="5" t="str">
        <f>OBV!G1606</f>
        <v>NEUTRAL</v>
      </c>
      <c r="L1606" s="5" t="str">
        <f>OBV!H1606</f>
        <v>BEARISH DIVERGENCE</v>
      </c>
    </row>
    <row r="1607" spans="1:12" ht="13.5" x14ac:dyDescent="0.25">
      <c r="A1607" s="3">
        <f>RSI!A1607</f>
        <v>44651</v>
      </c>
      <c r="B1607" s="2">
        <f>RSI!B1607</f>
        <v>0.55000000000000004</v>
      </c>
      <c r="C1607" s="2">
        <f>RSI!I1607</f>
        <v>54.127539650948385</v>
      </c>
      <c r="D1607" s="2">
        <f>MACD!E1607</f>
        <v>-9.3956357290845283E-3</v>
      </c>
      <c r="E1607" s="2">
        <f>MACD!F1607</f>
        <v>-1.0471384865269003E-3</v>
      </c>
      <c r="F1607" s="2">
        <f>'Moving Avg'!D1607</f>
        <v>0.55000000000000004</v>
      </c>
      <c r="G1607" s="2">
        <f>'Moving Avg'!F1607</f>
        <v>0.53900000000000015</v>
      </c>
      <c r="H1607" s="2">
        <f>'Moving Avg'!G1607</f>
        <v>0.5464</v>
      </c>
      <c r="I1607" s="2">
        <f>'Moving Avg'!H1607</f>
        <v>0.54410000000000025</v>
      </c>
      <c r="J1607" s="5" t="str">
        <f>OBV!F1607</f>
        <v>BULLISH</v>
      </c>
      <c r="K1607" s="5" t="str">
        <f>OBV!G1607</f>
        <v>NEUTRAL</v>
      </c>
      <c r="L1607" s="5" t="str">
        <f>OBV!H1607</f>
        <v>CONFIRMED BULLISH</v>
      </c>
    </row>
    <row r="1608" spans="1:12" ht="13.5" x14ac:dyDescent="0.25">
      <c r="A1608" s="3">
        <f>RSI!A1608</f>
        <v>44652</v>
      </c>
      <c r="B1608" s="2">
        <f>RSI!B1608</f>
        <v>0.55000000000000004</v>
      </c>
      <c r="C1608" s="2">
        <f>RSI!I1608</f>
        <v>54.127539650948385</v>
      </c>
      <c r="D1608" s="2">
        <f>MACD!E1608</f>
        <v>-1.0487076240381477E-2</v>
      </c>
      <c r="E1608" s="2">
        <f>MACD!F1608</f>
        <v>-2.9351260372978156E-3</v>
      </c>
      <c r="F1608" s="2">
        <f>'Moving Avg'!D1608</f>
        <v>0.55000000000000004</v>
      </c>
      <c r="G1608" s="2">
        <f>'Moving Avg'!F1608</f>
        <v>0.53900000000000026</v>
      </c>
      <c r="H1608" s="2">
        <f>'Moving Avg'!G1608</f>
        <v>0.54640000000000011</v>
      </c>
      <c r="I1608" s="2">
        <f>'Moving Avg'!H1608</f>
        <v>0.54400000000000015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0.55000000000000004</v>
      </c>
      <c r="C1609" s="2">
        <f>RSI!I1609</f>
        <v>54.127539650948385</v>
      </c>
      <c r="D1609" s="2">
        <f>MACD!E1609</f>
        <v>-9.9121412991994839E-3</v>
      </c>
      <c r="E1609" s="2">
        <f>MACD!F1609</f>
        <v>-4.33052908967815E-3</v>
      </c>
      <c r="F1609" s="2">
        <f>'Moving Avg'!D1609</f>
        <v>0.55000000000000004</v>
      </c>
      <c r="G1609" s="2">
        <f>'Moving Avg'!F1609</f>
        <v>0.53900000000000026</v>
      </c>
      <c r="H1609" s="2">
        <f>'Moving Avg'!G1609</f>
        <v>0.54640000000000011</v>
      </c>
      <c r="I1609" s="2">
        <f>'Moving Avg'!H1609</f>
        <v>0.54390000000000027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0.54</v>
      </c>
      <c r="C1610" s="2">
        <f>RSI!I1610</f>
        <v>47.310240249357093</v>
      </c>
      <c r="D1610" s="2">
        <f>MACD!E1610</f>
        <v>-8.7219541937242351E-3</v>
      </c>
      <c r="E1610" s="2">
        <f>MACD!F1610</f>
        <v>-5.2088141104873675E-3</v>
      </c>
      <c r="F1610" s="2">
        <f>'Moving Avg'!D1610</f>
        <v>0.54800000000000004</v>
      </c>
      <c r="G1610" s="2">
        <f>'Moving Avg'!F1610</f>
        <v>0.53950000000000009</v>
      </c>
      <c r="H1610" s="2">
        <f>'Moving Avg'!G1610</f>
        <v>0.54640000000000011</v>
      </c>
      <c r="I1610" s="2">
        <f>'Moving Avg'!H1610</f>
        <v>0.54375000000000029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</row>
    <row r="1611" spans="1:12" ht="13.5" x14ac:dyDescent="0.25">
      <c r="A1611" s="3">
        <f>RSI!A1611</f>
        <v>44657</v>
      </c>
      <c r="B1611" s="2">
        <f>RSI!B1611</f>
        <v>0.52</v>
      </c>
      <c r="C1611" s="2">
        <f>RSI!I1611</f>
        <v>37.214814874098359</v>
      </c>
      <c r="D1611" s="2">
        <f>MACD!E1611</f>
        <v>-6.2085944479104427E-3</v>
      </c>
      <c r="E1611" s="2">
        <f>MACD!F1611</f>
        <v>-5.4087701779719829E-3</v>
      </c>
      <c r="F1611" s="2">
        <f>'Moving Avg'!D1611</f>
        <v>0.54200000000000004</v>
      </c>
      <c r="G1611" s="2">
        <f>'Moving Avg'!F1611</f>
        <v>0.5385000000000002</v>
      </c>
      <c r="H1611" s="2">
        <f>'Moving Avg'!G1611</f>
        <v>0.54600000000000004</v>
      </c>
      <c r="I1611" s="2">
        <f>'Moving Avg'!H1611</f>
        <v>0.54350000000000032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</row>
    <row r="1612" spans="1:12" ht="13.5" x14ac:dyDescent="0.25">
      <c r="A1612" s="3">
        <f>RSI!A1612</f>
        <v>44658</v>
      </c>
      <c r="B1612" s="2">
        <f>RSI!B1612</f>
        <v>0.54</v>
      </c>
      <c r="C1612" s="2">
        <f>RSI!I1612</f>
        <v>48.946923401324966</v>
      </c>
      <c r="D1612" s="2">
        <f>MACD!E1612</f>
        <v>-6.9607075308437683E-3</v>
      </c>
      <c r="E1612" s="2">
        <f>MACD!F1612</f>
        <v>-5.7191576485463406E-3</v>
      </c>
      <c r="F1612" s="2">
        <f>'Moving Avg'!D1612</f>
        <v>0.54</v>
      </c>
      <c r="G1612" s="2">
        <f>'Moving Avg'!F1612</f>
        <v>0.53849999999999998</v>
      </c>
      <c r="H1612" s="2">
        <f>'Moving Avg'!G1612</f>
        <v>0.54620000000000002</v>
      </c>
      <c r="I1612" s="2">
        <f>'Moving Avg'!H1612</f>
        <v>0.54345000000000032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0.54</v>
      </c>
      <c r="C1613" s="2">
        <f>RSI!I1613</f>
        <v>48.946923401324966</v>
      </c>
      <c r="D1613" s="2">
        <f>MACD!E1613</f>
        <v>-4.507682652448608E-3</v>
      </c>
      <c r="E1613" s="2">
        <f>MACD!F1613</f>
        <v>-5.4768626493267945E-3</v>
      </c>
      <c r="F1613" s="2">
        <f>'Moving Avg'!D1613</f>
        <v>0.53800000000000003</v>
      </c>
      <c r="G1613" s="2">
        <f>'Moving Avg'!F1613</f>
        <v>0.53849999999999998</v>
      </c>
      <c r="H1613" s="2">
        <f>'Moving Avg'!G1613</f>
        <v>0.54660000000000009</v>
      </c>
      <c r="I1613" s="2">
        <f>'Moving Avg'!H1613</f>
        <v>0.54345000000000032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</row>
    <row r="1614" spans="1:12" ht="13.5" x14ac:dyDescent="0.25">
      <c r="A1614" s="3">
        <f>RSI!A1614</f>
        <v>44662</v>
      </c>
      <c r="B1614" s="2">
        <f>RSI!B1614</f>
        <v>0.54</v>
      </c>
      <c r="C1614" s="2">
        <f>RSI!I1614</f>
        <v>48.946923401324966</v>
      </c>
      <c r="D1614" s="2">
        <f>MACD!E1614</f>
        <v>-2.4204673471254212E-3</v>
      </c>
      <c r="E1614" s="2">
        <f>MACD!F1614</f>
        <v>-4.86558358888652E-3</v>
      </c>
      <c r="F1614" s="2">
        <f>'Moving Avg'!D1614</f>
        <v>0.53600000000000003</v>
      </c>
      <c r="G1614" s="2">
        <f>'Moving Avg'!F1614</f>
        <v>0.53849999999999976</v>
      </c>
      <c r="H1614" s="2">
        <f>'Moving Avg'!G1614</f>
        <v>0.54659999999999997</v>
      </c>
      <c r="I1614" s="2">
        <f>'Moving Avg'!H1614</f>
        <v>0.54340000000000033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</row>
    <row r="1615" spans="1:12" ht="13.5" x14ac:dyDescent="0.25">
      <c r="A1615" s="3">
        <f>RSI!A1615</f>
        <v>44663</v>
      </c>
      <c r="B1615" s="2">
        <f>RSI!B1615</f>
        <v>0.55000000000000004</v>
      </c>
      <c r="C1615" s="2">
        <f>RSI!I1615</f>
        <v>54.281884616013031</v>
      </c>
      <c r="D1615" s="2">
        <f>MACD!E1615</f>
        <v>-1.3843816538137155E-3</v>
      </c>
      <c r="E1615" s="2">
        <f>MACD!F1615</f>
        <v>-4.1693432018719591E-3</v>
      </c>
      <c r="F1615" s="2">
        <f>'Moving Avg'!D1615</f>
        <v>0.53800000000000003</v>
      </c>
      <c r="G1615" s="2">
        <f>'Moving Avg'!F1615</f>
        <v>0.53999999999999981</v>
      </c>
      <c r="H1615" s="2">
        <f>'Moving Avg'!G1615</f>
        <v>0.5464</v>
      </c>
      <c r="I1615" s="2">
        <f>'Moving Avg'!H1615</f>
        <v>0.54340000000000033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</row>
    <row r="1616" spans="1:12" ht="13.5" x14ac:dyDescent="0.25">
      <c r="A1616" s="3">
        <f>RSI!A1616</f>
        <v>44664</v>
      </c>
      <c r="B1616" s="2">
        <f>RSI!B1616</f>
        <v>0.55000000000000004</v>
      </c>
      <c r="C1616" s="2">
        <f>RSI!I1616</f>
        <v>54.281884616013038</v>
      </c>
      <c r="D1616" s="2">
        <f>MACD!E1616</f>
        <v>-5.5685717439502014E-4</v>
      </c>
      <c r="E1616" s="2">
        <f>MACD!F1616</f>
        <v>-3.4468459963765716E-3</v>
      </c>
      <c r="F1616" s="2">
        <f>'Moving Avg'!D1616</f>
        <v>0.54399999999999993</v>
      </c>
      <c r="G1616" s="2">
        <f>'Moving Avg'!F1616</f>
        <v>0.54149999999999987</v>
      </c>
      <c r="H1616" s="2">
        <f>'Moving Avg'!G1616</f>
        <v>0.5464</v>
      </c>
      <c r="I1616" s="2">
        <f>'Moving Avg'!H1616</f>
        <v>0.54345000000000032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</row>
    <row r="1617" spans="1:12" ht="13.5" x14ac:dyDescent="0.25">
      <c r="A1617" s="3">
        <f>RSI!A1617</f>
        <v>44665</v>
      </c>
      <c r="B1617" s="2">
        <f>RSI!B1617</f>
        <v>0.55000000000000004</v>
      </c>
      <c r="C1617" s="2">
        <f>RSI!I1617</f>
        <v>54.281884616013052</v>
      </c>
      <c r="D1617" s="2">
        <f>MACD!E1617</f>
        <v>9.783416616826468E-5</v>
      </c>
      <c r="E1617" s="2">
        <f>MACD!F1617</f>
        <v>-2.7379099638676044E-3</v>
      </c>
      <c r="F1617" s="2">
        <f>'Moving Avg'!D1617</f>
        <v>0.54600000000000004</v>
      </c>
      <c r="G1617" s="2">
        <f>'Moving Avg'!F1617</f>
        <v>0.54299999999999993</v>
      </c>
      <c r="H1617" s="2">
        <f>'Moving Avg'!G1617</f>
        <v>0.54640000000000011</v>
      </c>
      <c r="I1617" s="2">
        <f>'Moving Avg'!H1617</f>
        <v>0.5435500000000002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44666</v>
      </c>
      <c r="B1618" s="2">
        <f>RSI!B1618</f>
        <v>0.54</v>
      </c>
      <c r="C1618" s="2">
        <f>RSI!I1618</f>
        <v>48.015145099435571</v>
      </c>
      <c r="D1618" s="2">
        <f>MACD!E1618</f>
        <v>1.3503947986190923E-3</v>
      </c>
      <c r="E1618" s="2">
        <f>MACD!F1618</f>
        <v>-1.9202490113702654E-3</v>
      </c>
      <c r="F1618" s="2">
        <f>'Moving Avg'!D1618</f>
        <v>0.54600000000000004</v>
      </c>
      <c r="G1618" s="2">
        <f>'Moving Avg'!F1618</f>
        <v>0.54350000000000009</v>
      </c>
      <c r="H1618" s="2">
        <f>'Moving Avg'!G1618</f>
        <v>0.54620000000000002</v>
      </c>
      <c r="I1618" s="2">
        <f>'Moving Avg'!H1618</f>
        <v>0.54355000000000031</v>
      </c>
      <c r="J1618" s="5" t="str">
        <f>OBV!F1618</f>
        <v>BEARISH</v>
      </c>
      <c r="K1618" s="5" t="str">
        <f>OBV!G1618</f>
        <v>NEUTRAL</v>
      </c>
      <c r="L1618" s="5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0.54</v>
      </c>
      <c r="C1619" s="2">
        <f>RSI!I1619</f>
        <v>48.015145099435578</v>
      </c>
      <c r="D1619" s="2">
        <f>MACD!E1619</f>
        <v>2.4303167209253074E-3</v>
      </c>
      <c r="E1619" s="2">
        <f>MACD!F1619</f>
        <v>-1.0501358649111509E-3</v>
      </c>
      <c r="F1619" s="2">
        <f>'Moving Avg'!D1619</f>
        <v>0.54600000000000004</v>
      </c>
      <c r="G1619" s="2">
        <f>'Moving Avg'!F1619</f>
        <v>0.54350000000000009</v>
      </c>
      <c r="H1619" s="2">
        <f>'Moving Avg'!G1619</f>
        <v>0.54599999999999993</v>
      </c>
      <c r="I1619" s="2">
        <f>'Moving Avg'!H1619</f>
        <v>0.54360000000000031</v>
      </c>
      <c r="J1619" s="5" t="str">
        <f>OBV!F1619</f>
        <v>BEARISH</v>
      </c>
      <c r="K1619" s="5" t="str">
        <f>OBV!G1619</f>
        <v>NEUTRAL</v>
      </c>
      <c r="L1619" s="5" t="str">
        <f>OBV!H1619</f>
        <v>NEUTRAL</v>
      </c>
    </row>
    <row r="1620" spans="1:12" ht="13.5" x14ac:dyDescent="0.25">
      <c r="A1620" s="3">
        <f>RSI!A1620</f>
        <v>44670</v>
      </c>
      <c r="B1620" s="2">
        <f>RSI!B1620</f>
        <v>0.53</v>
      </c>
      <c r="C1620" s="2">
        <f>RSI!I1620</f>
        <v>42.345413842735148</v>
      </c>
      <c r="D1620" s="2">
        <f>MACD!E1620</f>
        <v>2.5649527942885886E-3</v>
      </c>
      <c r="E1620" s="2">
        <f>MACD!F1620</f>
        <v>-3.2711813307120309E-4</v>
      </c>
      <c r="F1620" s="2">
        <f>'Moving Avg'!D1620</f>
        <v>0.54200000000000004</v>
      </c>
      <c r="G1620" s="2">
        <f>'Moving Avg'!F1620</f>
        <v>0.54299999999999993</v>
      </c>
      <c r="H1620" s="2">
        <f>'Moving Avg'!G1620</f>
        <v>0.54559999999999997</v>
      </c>
      <c r="I1620" s="2">
        <f>'Moving Avg'!H1620</f>
        <v>0.5436500000000003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0.52</v>
      </c>
      <c r="C1621" s="2">
        <f>RSI!I1621</f>
        <v>37.568057351881791</v>
      </c>
      <c r="D1621" s="2">
        <f>MACD!E1621</f>
        <v>4.1898444385479738E-4</v>
      </c>
      <c r="E1621" s="2">
        <f>MACD!F1621</f>
        <v>-1.7789761768600303E-4</v>
      </c>
      <c r="F1621" s="2">
        <f>'Moving Avg'!D1621</f>
        <v>0.53600000000000003</v>
      </c>
      <c r="G1621" s="2">
        <f>'Moving Avg'!F1621</f>
        <v>0.54199999999999993</v>
      </c>
      <c r="H1621" s="2">
        <f>'Moving Avg'!G1621</f>
        <v>0.54499999999999993</v>
      </c>
      <c r="I1621" s="2">
        <f>'Moving Avg'!H1621</f>
        <v>0.54360000000000031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0.52</v>
      </c>
      <c r="C1622" s="2">
        <f>RSI!I1622</f>
        <v>37.568057351881791</v>
      </c>
      <c r="D1622" s="2">
        <f>MACD!E1622</f>
        <v>1.8098185346107076E-3</v>
      </c>
      <c r="E1622" s="2">
        <f>MACD!F1622</f>
        <v>2.1964561277333913E-4</v>
      </c>
      <c r="F1622" s="2">
        <f>'Moving Avg'!D1622</f>
        <v>0.53</v>
      </c>
      <c r="G1622" s="2">
        <f>'Moving Avg'!F1622</f>
        <v>0.54149999999999987</v>
      </c>
      <c r="H1622" s="2">
        <f>'Moving Avg'!G1622</f>
        <v>0.54459999999999997</v>
      </c>
      <c r="I1622" s="2">
        <f>'Moving Avg'!H1622</f>
        <v>0.5435500000000002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0.52</v>
      </c>
      <c r="C1623" s="2">
        <f>RSI!I1623</f>
        <v>37.568057351881791</v>
      </c>
      <c r="D1623" s="2">
        <f>MACD!E1623</f>
        <v>3.1067988788255896E-3</v>
      </c>
      <c r="E1623" s="2">
        <f>MACD!F1623</f>
        <v>7.9707626598378933E-4</v>
      </c>
      <c r="F1623" s="2">
        <f>'Moving Avg'!D1623</f>
        <v>0.52600000000000002</v>
      </c>
      <c r="G1623" s="2">
        <f>'Moving Avg'!F1623</f>
        <v>0.53999999999999981</v>
      </c>
      <c r="H1623" s="2">
        <f>'Moving Avg'!G1623</f>
        <v>0.54379999999999984</v>
      </c>
      <c r="I1623" s="2">
        <f>'Moving Avg'!H1623</f>
        <v>0.54350000000000032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0.53</v>
      </c>
      <c r="C1624" s="2">
        <f>RSI!I1624</f>
        <v>45.278717874807697</v>
      </c>
      <c r="D1624" s="2">
        <f>MACD!E1624</f>
        <v>3.5747259419133259E-3</v>
      </c>
      <c r="E1624" s="2">
        <f>MACD!F1624</f>
        <v>1.3526062011696967E-3</v>
      </c>
      <c r="F1624" s="2">
        <f>'Moving Avg'!D1624</f>
        <v>0.52400000000000002</v>
      </c>
      <c r="G1624" s="2">
        <f>'Moving Avg'!F1624</f>
        <v>0.53899999999999992</v>
      </c>
      <c r="H1624" s="2">
        <f>'Moving Avg'!G1624</f>
        <v>0.54279999999999984</v>
      </c>
      <c r="I1624" s="2">
        <f>'Moving Avg'!H1624</f>
        <v>0.54350000000000032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0.53</v>
      </c>
      <c r="C1625" s="2">
        <f>RSI!I1625</f>
        <v>45.278717874807704</v>
      </c>
      <c r="D1625" s="2">
        <f>MACD!E1625</f>
        <v>5.5530194991255666E-3</v>
      </c>
      <c r="E1625" s="2">
        <f>MACD!F1625</f>
        <v>2.1926888607608709E-3</v>
      </c>
      <c r="F1625" s="2">
        <f>'Moving Avg'!D1625</f>
        <v>0.52400000000000002</v>
      </c>
      <c r="G1625" s="2">
        <f>'Moving Avg'!F1625</f>
        <v>0.53799999999999981</v>
      </c>
      <c r="H1625" s="2">
        <f>'Moving Avg'!G1625</f>
        <v>0.54159999999999986</v>
      </c>
      <c r="I1625" s="2">
        <f>'Moving Avg'!H1625</f>
        <v>0.54350000000000032</v>
      </c>
      <c r="J1625" s="5" t="str">
        <f>OBV!F1625</f>
        <v>BEARISH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44678</v>
      </c>
      <c r="B1626" s="2">
        <f>RSI!B1626</f>
        <v>0.52</v>
      </c>
      <c r="C1626" s="2">
        <f>RSI!I1626</f>
        <v>39.605726937760309</v>
      </c>
      <c r="D1626" s="2">
        <f>MACD!E1626</f>
        <v>8.0083432889740402E-3</v>
      </c>
      <c r="E1626" s="2">
        <f>MACD!F1626</f>
        <v>3.3558197464035049E-3</v>
      </c>
      <c r="F1626" s="2">
        <f>'Moving Avg'!D1626</f>
        <v>0.52400000000000002</v>
      </c>
      <c r="G1626" s="2">
        <f>'Moving Avg'!F1626</f>
        <v>0.53649999999999987</v>
      </c>
      <c r="H1626" s="2">
        <f>'Moving Avg'!G1626</f>
        <v>0.5401999999999999</v>
      </c>
      <c r="I1626" s="2">
        <f>'Moving Avg'!H1626</f>
        <v>0.54350000000000032</v>
      </c>
      <c r="J1626" s="5" t="str">
        <f>OBV!F1626</f>
        <v>BEARISH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0.52</v>
      </c>
      <c r="C1627" s="2">
        <f>RSI!I1627</f>
        <v>39.605726937760309</v>
      </c>
      <c r="D1627" s="2">
        <f>MACD!E1627</f>
        <v>1.0182647189408423E-2</v>
      </c>
      <c r="E1627" s="2">
        <f>MACD!F1627</f>
        <v>4.7211852350044891E-3</v>
      </c>
      <c r="F1627" s="2">
        <f>'Moving Avg'!D1627</f>
        <v>0.52400000000000002</v>
      </c>
      <c r="G1627" s="2">
        <f>'Moving Avg'!F1627</f>
        <v>0.53499999999999992</v>
      </c>
      <c r="H1627" s="2">
        <f>'Moving Avg'!G1627</f>
        <v>0.5391999999999999</v>
      </c>
      <c r="I1627" s="2">
        <f>'Moving Avg'!H1627</f>
        <v>0.54345000000000032</v>
      </c>
      <c r="J1627" s="5" t="str">
        <f>OBV!F1627</f>
        <v>BEARISH</v>
      </c>
      <c r="K1627" s="5" t="str">
        <f>OBV!G1627</f>
        <v>NEUTRAL</v>
      </c>
      <c r="L1627" s="5" t="str">
        <f>OBV!H1627</f>
        <v>NEUTRAL</v>
      </c>
    </row>
    <row r="1628" spans="1:12" ht="13.5" x14ac:dyDescent="0.25">
      <c r="A1628" s="3">
        <f>RSI!A1628</f>
        <v>44680</v>
      </c>
      <c r="B1628" s="2">
        <f>RSI!B1628</f>
        <v>0.52</v>
      </c>
      <c r="C1628" s="2">
        <f>RSI!I1628</f>
        <v>39.605726937760309</v>
      </c>
      <c r="D1628" s="2">
        <f>MACD!E1628</f>
        <v>1.0573538881322397E-2</v>
      </c>
      <c r="E1628" s="2">
        <f>MACD!F1628</f>
        <v>5.8916559642680708E-3</v>
      </c>
      <c r="F1628" s="2">
        <f>'Moving Avg'!D1628</f>
        <v>0.52400000000000002</v>
      </c>
      <c r="G1628" s="2">
        <f>'Moving Avg'!F1628</f>
        <v>0.53349999999999986</v>
      </c>
      <c r="H1628" s="2">
        <f>'Moving Avg'!G1628</f>
        <v>0.5381999999999999</v>
      </c>
      <c r="I1628" s="2">
        <f>'Moving Avg'!H1628</f>
        <v>0.54340000000000033</v>
      </c>
      <c r="J1628" s="5" t="str">
        <f>OBV!F1628</f>
        <v>BEARISH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44685</v>
      </c>
      <c r="B1629" s="2">
        <f>RSI!B1629</f>
        <v>0.53</v>
      </c>
      <c r="C1629" s="2">
        <f>RSI!I1629</f>
        <v>47.777717703469655</v>
      </c>
      <c r="D1629" s="2">
        <f>MACD!E1629</f>
        <v>1.0246476373490632E-2</v>
      </c>
      <c r="E1629" s="2">
        <f>MACD!F1629</f>
        <v>6.7626200461125829E-3</v>
      </c>
      <c r="F1629" s="2">
        <f>'Moving Avg'!D1629</f>
        <v>0.52400000000000002</v>
      </c>
      <c r="G1629" s="2">
        <f>'Moving Avg'!F1629</f>
        <v>0.53249999999999986</v>
      </c>
      <c r="H1629" s="2">
        <f>'Moving Avg'!G1629</f>
        <v>0.53759999999999997</v>
      </c>
      <c r="I1629" s="2">
        <f>'Moving Avg'!H1629</f>
        <v>0.54340000000000033</v>
      </c>
      <c r="J1629" s="5" t="str">
        <f>OBV!F1629</f>
        <v>BEARISH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44686</v>
      </c>
      <c r="B1630" s="2">
        <f>RSI!B1630</f>
        <v>0.52</v>
      </c>
      <c r="C1630" s="2">
        <f>RSI!I1630</f>
        <v>41.701070826806557</v>
      </c>
      <c r="D1630" s="2">
        <f>MACD!E1630</f>
        <v>9.1897011736395973E-3</v>
      </c>
      <c r="E1630" s="2">
        <f>MACD!F1630</f>
        <v>7.2480362716179862E-3</v>
      </c>
      <c r="F1630" s="2">
        <f>'Moving Avg'!D1630</f>
        <v>0.52200000000000002</v>
      </c>
      <c r="G1630" s="2">
        <f>'Moving Avg'!F1630</f>
        <v>0.53149999999999986</v>
      </c>
      <c r="H1630" s="2">
        <f>'Moving Avg'!G1630</f>
        <v>0.53679999999999994</v>
      </c>
      <c r="I1630" s="2">
        <f>'Moving Avg'!H1630</f>
        <v>0.54335000000000033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0.52</v>
      </c>
      <c r="C1631" s="2">
        <f>RSI!I1631</f>
        <v>41.701070826806557</v>
      </c>
      <c r="D1631" s="2">
        <f>MACD!E1631</f>
        <v>6.8325160321763834E-3</v>
      </c>
      <c r="E1631" s="2">
        <f>MACD!F1631</f>
        <v>7.1649322237296656E-3</v>
      </c>
      <c r="F1631" s="2">
        <f>'Moving Avg'!D1631</f>
        <v>0.52200000000000002</v>
      </c>
      <c r="G1631" s="2">
        <f>'Moving Avg'!F1631</f>
        <v>0.53149999999999986</v>
      </c>
      <c r="H1631" s="2">
        <f>'Moving Avg'!G1631</f>
        <v>0.53620000000000001</v>
      </c>
      <c r="I1631" s="2">
        <f>'Moving Avg'!H1631</f>
        <v>0.54335000000000033</v>
      </c>
      <c r="J1631" s="5" t="str">
        <f>OBV!F1631</f>
        <v>BEARISH</v>
      </c>
      <c r="K1631" s="5" t="str">
        <f>OBV!G1631</f>
        <v>NEUTRAL</v>
      </c>
      <c r="L1631" s="5" t="str">
        <f>OBV!H1631</f>
        <v>NEUTRAL</v>
      </c>
    </row>
    <row r="1632" spans="1:12" ht="13.5" x14ac:dyDescent="0.25">
      <c r="A1632" s="3">
        <f>RSI!A1632</f>
        <v>44690</v>
      </c>
      <c r="B1632" s="2">
        <f>RSI!B1632</f>
        <v>0.52</v>
      </c>
      <c r="C1632" s="2">
        <f>RSI!I1632</f>
        <v>41.70107082680655</v>
      </c>
      <c r="D1632" s="2">
        <f>MACD!E1632</f>
        <v>4.9078551261049208E-3</v>
      </c>
      <c r="E1632" s="2">
        <f>MACD!F1632</f>
        <v>6.7135168042047177E-3</v>
      </c>
      <c r="F1632" s="2">
        <f>'Moving Avg'!D1632</f>
        <v>0.52200000000000002</v>
      </c>
      <c r="G1632" s="2">
        <f>'Moving Avg'!F1632</f>
        <v>0.53049999999999986</v>
      </c>
      <c r="H1632" s="2">
        <f>'Moving Avg'!G1632</f>
        <v>0.53579999999999994</v>
      </c>
      <c r="I1632" s="2">
        <f>'Moving Avg'!H1632</f>
        <v>0.54340000000000022</v>
      </c>
      <c r="J1632" s="5" t="str">
        <f>OBV!F1632</f>
        <v>BEARISH</v>
      </c>
      <c r="K1632" s="5" t="str">
        <f>OBV!G1632</f>
        <v>NEUTRAL</v>
      </c>
      <c r="L1632" s="5" t="str">
        <f>OBV!H1632</f>
        <v>NEUTRAL</v>
      </c>
    </row>
    <row r="1633" spans="1:12" ht="13.5" x14ac:dyDescent="0.25">
      <c r="A1633" s="3">
        <f>RSI!A1633</f>
        <v>44691</v>
      </c>
      <c r="B1633" s="2">
        <f>RSI!B1633</f>
        <v>0.54</v>
      </c>
      <c r="C1633" s="2">
        <f>RSI!I1633</f>
        <v>55.757187966915872</v>
      </c>
      <c r="D1633" s="2">
        <f>MACD!E1633</f>
        <v>1.8625184603668909E-3</v>
      </c>
      <c r="E1633" s="2">
        <f>MACD!F1633</f>
        <v>5.7433171354371532E-3</v>
      </c>
      <c r="F1633" s="2">
        <f>'Moving Avg'!D1633</f>
        <v>0.52600000000000002</v>
      </c>
      <c r="G1633" s="2">
        <f>'Moving Avg'!F1633</f>
        <v>0.53049999999999975</v>
      </c>
      <c r="H1633" s="2">
        <f>'Moving Avg'!G1633</f>
        <v>0.53579999999999994</v>
      </c>
      <c r="I1633" s="2">
        <f>'Moving Avg'!H1633</f>
        <v>0.54355000000000031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</row>
    <row r="1634" spans="1:12" ht="13.5" x14ac:dyDescent="0.25">
      <c r="A1634" s="3">
        <f>RSI!A1634</f>
        <v>44692</v>
      </c>
      <c r="B1634" s="2">
        <f>RSI!B1634</f>
        <v>0.55000000000000004</v>
      </c>
      <c r="C1634" s="2">
        <f>RSI!I1634</f>
        <v>60.84101642948459</v>
      </c>
      <c r="D1634" s="2">
        <f>MACD!E1634</f>
        <v>2.5146218431193468E-5</v>
      </c>
      <c r="E1634" s="2">
        <f>MACD!F1634</f>
        <v>4.5996829520359613E-3</v>
      </c>
      <c r="F1634" s="2">
        <f>'Moving Avg'!D1634</f>
        <v>0.53</v>
      </c>
      <c r="G1634" s="2">
        <f>'Moving Avg'!F1634</f>
        <v>0.53100000000000003</v>
      </c>
      <c r="H1634" s="2">
        <f>'Moving Avg'!G1634</f>
        <v>0.53580000000000005</v>
      </c>
      <c r="I1634" s="2">
        <f>'Moving Avg'!H1634</f>
        <v>0.54380000000000028</v>
      </c>
      <c r="J1634" s="5" t="str">
        <f>OBV!F1634</f>
        <v>BULLISH</v>
      </c>
      <c r="K1634" s="5" t="str">
        <f>OBV!G1634</f>
        <v>NEUTRAL</v>
      </c>
      <c r="L1634" s="5" t="str">
        <f>OBV!H1634</f>
        <v>CONFIRMED BULLISH</v>
      </c>
    </row>
    <row r="1635" spans="1:12" ht="13.5" x14ac:dyDescent="0.25">
      <c r="A1635" s="3">
        <f>RSI!A1635</f>
        <v>44693</v>
      </c>
      <c r="B1635" s="2">
        <f>RSI!B1635</f>
        <v>0.55000000000000004</v>
      </c>
      <c r="C1635" s="2">
        <f>RSI!I1635</f>
        <v>60.84101642948459</v>
      </c>
      <c r="D1635" s="2">
        <f>MACD!E1635</f>
        <v>-1.6425972328681926E-3</v>
      </c>
      <c r="E1635" s="2">
        <f>MACD!F1635</f>
        <v>3.3512269150551307E-3</v>
      </c>
      <c r="F1635" s="2">
        <f>'Moving Avg'!D1635</f>
        <v>0.53599999999999992</v>
      </c>
      <c r="G1635" s="2">
        <f>'Moving Avg'!F1635</f>
        <v>0.53100000000000003</v>
      </c>
      <c r="H1635" s="2">
        <f>'Moving Avg'!G1635</f>
        <v>0.53620000000000001</v>
      </c>
      <c r="I1635" s="2">
        <f>'Moving Avg'!H1635</f>
        <v>0.54405000000000026</v>
      </c>
      <c r="J1635" s="5" t="str">
        <f>OBV!F1635</f>
        <v>BULLISH</v>
      </c>
      <c r="K1635" s="5" t="str">
        <f>OBV!G1635</f>
        <v>NEUTRAL</v>
      </c>
      <c r="L1635" s="5" t="str">
        <f>OBV!H1635</f>
        <v>CONFIRMED BULLISH</v>
      </c>
    </row>
    <row r="1636" spans="1:12" ht="13.5" x14ac:dyDescent="0.25">
      <c r="A1636" s="3">
        <f>RSI!A1636</f>
        <v>44694</v>
      </c>
      <c r="B1636" s="2">
        <f>RSI!B1636</f>
        <v>0.55000000000000004</v>
      </c>
      <c r="C1636" s="2">
        <f>RSI!I1636</f>
        <v>60.84101642948459</v>
      </c>
      <c r="D1636" s="2">
        <f>MACD!E1636</f>
        <v>-4.6968965496084758E-3</v>
      </c>
      <c r="E1636" s="2">
        <f>MACD!F1636</f>
        <v>1.7416022221224095E-3</v>
      </c>
      <c r="F1636" s="2">
        <f>'Moving Avg'!D1636</f>
        <v>0.54200000000000004</v>
      </c>
      <c r="G1636" s="2">
        <f>'Moving Avg'!F1636</f>
        <v>0.53100000000000003</v>
      </c>
      <c r="H1636" s="2">
        <f>'Moving Avg'!G1636</f>
        <v>0.53620000000000001</v>
      </c>
      <c r="I1636" s="2">
        <f>'Moving Avg'!H1636</f>
        <v>0.54425000000000023</v>
      </c>
      <c r="J1636" s="5" t="str">
        <f>OBV!F1636</f>
        <v>BULLISH</v>
      </c>
      <c r="K1636" s="5" t="str">
        <f>OBV!G1636</f>
        <v>NEUTRAL</v>
      </c>
      <c r="L1636" s="5" t="str">
        <f>OBV!H1636</f>
        <v>CONFIRMED BULLISH</v>
      </c>
    </row>
    <row r="1637" spans="1:12" ht="13.5" x14ac:dyDescent="0.25">
      <c r="A1637" s="3">
        <f>RSI!A1637</f>
        <v>44697</v>
      </c>
      <c r="B1637" s="2">
        <f>RSI!B1637</f>
        <v>0.54</v>
      </c>
      <c r="C1637" s="2">
        <f>RSI!I1637</f>
        <v>53.205187441339575</v>
      </c>
      <c r="D1637" s="2">
        <f>MACD!E1637</f>
        <v>-6.6374798142955216E-3</v>
      </c>
      <c r="E1637" s="2">
        <f>MACD!F1637</f>
        <v>6.5785814838823214E-5</v>
      </c>
      <c r="F1637" s="2">
        <f>'Moving Avg'!D1637</f>
        <v>0.54600000000000004</v>
      </c>
      <c r="G1637" s="2">
        <f>'Moving Avg'!F1637</f>
        <v>0.53049999999999997</v>
      </c>
      <c r="H1637" s="2">
        <f>'Moving Avg'!G1637</f>
        <v>0.5364000000000001</v>
      </c>
      <c r="I1637" s="2">
        <f>'Moving Avg'!H1637</f>
        <v>0.54435000000000022</v>
      </c>
      <c r="J1637" s="5" t="str">
        <f>OBV!F1637</f>
        <v>BULLISH</v>
      </c>
      <c r="K1637" s="5" t="str">
        <f>OBV!G1637</f>
        <v>NEUTRAL</v>
      </c>
      <c r="L1637" s="5" t="str">
        <f>OBV!H1637</f>
        <v>CONFIRMED BULLISH</v>
      </c>
    </row>
    <row r="1638" spans="1:12" ht="13.5" x14ac:dyDescent="0.25">
      <c r="A1638" s="3">
        <f>RSI!A1638</f>
        <v>44698</v>
      </c>
      <c r="B1638" s="2">
        <f>RSI!B1638</f>
        <v>0.52</v>
      </c>
      <c r="C1638" s="2">
        <f>RSI!I1638</f>
        <v>41.883372419540478</v>
      </c>
      <c r="D1638" s="2">
        <f>MACD!E1638</f>
        <v>-6.8286777588303371E-3</v>
      </c>
      <c r="E1638" s="2">
        <f>MACD!F1638</f>
        <v>-1.3131068998950091E-3</v>
      </c>
      <c r="F1638" s="2">
        <f>'Moving Avg'!D1638</f>
        <v>0.54200000000000004</v>
      </c>
      <c r="G1638" s="2">
        <f>'Moving Avg'!F1638</f>
        <v>0.52949999999999997</v>
      </c>
      <c r="H1638" s="2">
        <f>'Moving Avg'!G1638</f>
        <v>0.53580000000000005</v>
      </c>
      <c r="I1638" s="2">
        <f>'Moving Avg'!H1638</f>
        <v>0.54435000000000022</v>
      </c>
      <c r="J1638" s="5" t="str">
        <f>OBV!F1638</f>
        <v>BULLISH</v>
      </c>
      <c r="K1638" s="5" t="str">
        <f>OBV!G1638</f>
        <v>NEUTRAL</v>
      </c>
      <c r="L1638" s="5" t="str">
        <f>OBV!H1638</f>
        <v>BULLISH DIVERGENCE</v>
      </c>
    </row>
    <row r="1639" spans="1:12" ht="13.5" x14ac:dyDescent="0.25">
      <c r="A1639" s="3">
        <f>RSI!A1639</f>
        <v>44699</v>
      </c>
      <c r="B1639" s="2">
        <f>RSI!B1639</f>
        <v>0.52</v>
      </c>
      <c r="C1639" s="2">
        <f>RSI!I1639</f>
        <v>41.883372419540478</v>
      </c>
      <c r="D1639" s="2">
        <f>MACD!E1639</f>
        <v>-5.3621954902030033E-3</v>
      </c>
      <c r="E1639" s="2">
        <f>MACD!F1639</f>
        <v>-2.1229246179566078E-3</v>
      </c>
      <c r="F1639" s="2">
        <f>'Moving Avg'!D1639</f>
        <v>0.53600000000000003</v>
      </c>
      <c r="G1639" s="2">
        <f>'Moving Avg'!F1639</f>
        <v>0.52849999999999997</v>
      </c>
      <c r="H1639" s="2">
        <f>'Moving Avg'!G1639</f>
        <v>0.53520000000000001</v>
      </c>
      <c r="I1639" s="2">
        <f>'Moving Avg'!H1639</f>
        <v>0.54435000000000022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0.52</v>
      </c>
      <c r="C1640" s="2">
        <f>RSI!I1640</f>
        <v>41.883372419540478</v>
      </c>
      <c r="D1640" s="2">
        <f>MACD!E1640</f>
        <v>-5.5766359294241452E-3</v>
      </c>
      <c r="E1640" s="2">
        <f>MACD!F1640</f>
        <v>-2.8136668802501152E-3</v>
      </c>
      <c r="F1640" s="2">
        <f>'Moving Avg'!D1640</f>
        <v>0.53</v>
      </c>
      <c r="G1640" s="2">
        <f>'Moving Avg'!F1640</f>
        <v>0.52799999999999991</v>
      </c>
      <c r="H1640" s="2">
        <f>'Moving Avg'!G1640</f>
        <v>0.53500000000000003</v>
      </c>
      <c r="I1640" s="2">
        <f>'Moving Avg'!H1640</f>
        <v>0.54435000000000011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0.51</v>
      </c>
      <c r="C1641" s="2">
        <f>RSI!I1641</f>
        <v>36.970440388942357</v>
      </c>
      <c r="D1641" s="2">
        <f>MACD!E1641</f>
        <v>-4.9403526732080261E-3</v>
      </c>
      <c r="E1641" s="2">
        <f>MACD!F1641</f>
        <v>-3.2390040388416974E-3</v>
      </c>
      <c r="F1641" s="2">
        <f>'Moving Avg'!D1641</f>
        <v>0.52200000000000002</v>
      </c>
      <c r="G1641" s="2">
        <f>'Moving Avg'!F1641</f>
        <v>0.52749999999999997</v>
      </c>
      <c r="H1641" s="2">
        <f>'Moving Avg'!G1641</f>
        <v>0.5344000000000001</v>
      </c>
      <c r="I1641" s="2">
        <f>'Moving Avg'!H1641</f>
        <v>0.54430000000000012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0.52</v>
      </c>
      <c r="C1642" s="2">
        <f>RSI!I1642</f>
        <v>44.039554019201795</v>
      </c>
      <c r="D1642" s="2">
        <f>MACD!E1642</f>
        <v>-5.0123204619479944E-3</v>
      </c>
      <c r="E1642" s="2">
        <f>MACD!F1642</f>
        <v>-3.593667323462957E-3</v>
      </c>
      <c r="F1642" s="2">
        <f>'Moving Avg'!D1642</f>
        <v>0.51800000000000002</v>
      </c>
      <c r="G1642" s="2">
        <f>'Moving Avg'!F1642</f>
        <v>0.52749999999999986</v>
      </c>
      <c r="H1642" s="2">
        <f>'Moving Avg'!G1642</f>
        <v>0.53400000000000003</v>
      </c>
      <c r="I1642" s="2">
        <f>'Moving Avg'!H1642</f>
        <v>0.54430000000000012</v>
      </c>
      <c r="J1642" s="5" t="str">
        <f>OBV!F1642</f>
        <v>BULLISH</v>
      </c>
      <c r="K1642" s="5" t="str">
        <f>OBV!G1642</f>
        <v>NEUTRAL</v>
      </c>
      <c r="L1642" s="5" t="str">
        <f>OBV!H1642</f>
        <v>BULLISH DIVERGENCE</v>
      </c>
    </row>
    <row r="1643" spans="1:12" ht="13.5" x14ac:dyDescent="0.25">
      <c r="A1643" s="3">
        <f>RSI!A1643</f>
        <v>44705</v>
      </c>
      <c r="B1643" s="2">
        <f>RSI!B1643</f>
        <v>0.52</v>
      </c>
      <c r="C1643" s="2">
        <f>RSI!I1643</f>
        <v>44.039554019201795</v>
      </c>
      <c r="D1643" s="2">
        <f>MACD!E1643</f>
        <v>-1.9346619435882673E-3</v>
      </c>
      <c r="E1643" s="2">
        <f>MACD!F1643</f>
        <v>-3.2618662474880192E-3</v>
      </c>
      <c r="F1643" s="2">
        <f>'Moving Avg'!D1643</f>
        <v>0.51800000000000002</v>
      </c>
      <c r="G1643" s="2">
        <f>'Moving Avg'!F1643</f>
        <v>0.52749999999999997</v>
      </c>
      <c r="H1643" s="2">
        <f>'Moving Avg'!G1643</f>
        <v>0.53359999999999996</v>
      </c>
      <c r="I1643" s="2">
        <f>'Moving Avg'!H1643</f>
        <v>0.54430000000000012</v>
      </c>
      <c r="J1643" s="5" t="str">
        <f>OBV!F1643</f>
        <v>BULLISH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0.52</v>
      </c>
      <c r="C1644" s="2">
        <f>RSI!I1644</f>
        <v>44.039554019201795</v>
      </c>
      <c r="D1644" s="2">
        <f>MACD!E1644</f>
        <v>2.2650381712929768E-3</v>
      </c>
      <c r="E1644" s="2">
        <f>MACD!F1644</f>
        <v>-2.1564853637318204E-3</v>
      </c>
      <c r="F1644" s="2">
        <f>'Moving Avg'!D1644</f>
        <v>0.51800000000000002</v>
      </c>
      <c r="G1644" s="2">
        <f>'Moving Avg'!F1644</f>
        <v>0.52699999999999991</v>
      </c>
      <c r="H1644" s="2">
        <f>'Moving Avg'!G1644</f>
        <v>0.5331999999999999</v>
      </c>
      <c r="I1644" s="2">
        <f>'Moving Avg'!H1644</f>
        <v>0.54425000000000001</v>
      </c>
      <c r="J1644" s="5" t="str">
        <f>OBV!F1644</f>
        <v>BULLISH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0.53</v>
      </c>
      <c r="C1645" s="2">
        <f>RSI!I1645</f>
        <v>50.91531468386561</v>
      </c>
      <c r="D1645" s="2">
        <f>MACD!E1645</f>
        <v>5.1307287094900511E-3</v>
      </c>
      <c r="E1645" s="2">
        <f>MACD!F1645</f>
        <v>-6.9904254908744606E-4</v>
      </c>
      <c r="F1645" s="2">
        <f>'Moving Avg'!D1645</f>
        <v>0.52000000000000013</v>
      </c>
      <c r="G1645" s="2">
        <f>'Moving Avg'!F1645</f>
        <v>0.5269999999999998</v>
      </c>
      <c r="H1645" s="2">
        <f>'Moving Avg'!G1645</f>
        <v>0.53339999999999987</v>
      </c>
      <c r="I1645" s="2">
        <f>'Moving Avg'!H1645</f>
        <v>0.54419999999999991</v>
      </c>
      <c r="J1645" s="5" t="str">
        <f>OBV!F1645</f>
        <v>BULLISH</v>
      </c>
      <c r="K1645" s="5" t="str">
        <f>OBV!G1645</f>
        <v>NEUTRAL</v>
      </c>
      <c r="L1645" s="5" t="str">
        <f>OBV!H1645</f>
        <v>CONFIRMED BULLISH</v>
      </c>
    </row>
    <row r="1646" spans="1:12" ht="13.5" x14ac:dyDescent="0.25">
      <c r="A1646" s="3">
        <f>RSI!A1646</f>
        <v>44708</v>
      </c>
      <c r="B1646" s="2">
        <f>RSI!B1646</f>
        <v>0.52</v>
      </c>
      <c r="C1646" s="2">
        <f>RSI!I1646</f>
        <v>44.965496910969037</v>
      </c>
      <c r="D1646" s="2">
        <f>MACD!E1646</f>
        <v>8.2861189749209307E-3</v>
      </c>
      <c r="E1646" s="2">
        <f>MACD!F1646</f>
        <v>1.0979897557142294E-3</v>
      </c>
      <c r="F1646" s="2">
        <f>'Moving Avg'!D1646</f>
        <v>0.52200000000000002</v>
      </c>
      <c r="G1646" s="2">
        <f>'Moving Avg'!F1646</f>
        <v>0.5269999999999998</v>
      </c>
      <c r="H1646" s="2">
        <f>'Moving Avg'!G1646</f>
        <v>0.53339999999999987</v>
      </c>
      <c r="I1646" s="2">
        <f>'Moving Avg'!H1646</f>
        <v>0.54409999999999992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</row>
    <row r="1647" spans="1:12" ht="13.5" x14ac:dyDescent="0.25">
      <c r="A1647" s="3">
        <f>RSI!A1647</f>
        <v>44711</v>
      </c>
      <c r="B1647" s="2">
        <f>RSI!B1647</f>
        <v>0.52</v>
      </c>
      <c r="C1647" s="2">
        <f>RSI!I1647</f>
        <v>44.965496910969037</v>
      </c>
      <c r="D1647" s="2">
        <f>MACD!E1647</f>
        <v>9.4672809324530816E-3</v>
      </c>
      <c r="E1647" s="2">
        <f>MACD!F1647</f>
        <v>2.7718479910619999E-3</v>
      </c>
      <c r="F1647" s="2">
        <f>'Moving Avg'!D1647</f>
        <v>0.52200000000000002</v>
      </c>
      <c r="G1647" s="2">
        <f>'Moving Avg'!F1647</f>
        <v>0.5269999999999998</v>
      </c>
      <c r="H1647" s="2">
        <f>'Moving Avg'!G1647</f>
        <v>0.53339999999999987</v>
      </c>
      <c r="I1647" s="2">
        <f>'Moving Avg'!H1647</f>
        <v>0.54400000000000004</v>
      </c>
      <c r="J1647" s="5" t="str">
        <f>OBV!F1647</f>
        <v>BEARISH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44712</v>
      </c>
      <c r="B1648" s="2">
        <f>RSI!B1648</f>
        <v>0.51</v>
      </c>
      <c r="C1648" s="2">
        <f>RSI!I1648</f>
        <v>39.598804836315701</v>
      </c>
      <c r="D1648" s="2">
        <f>MACD!E1648</f>
        <v>8.1765413728848158E-3</v>
      </c>
      <c r="E1648" s="2">
        <f>MACD!F1648</f>
        <v>3.8527866674265632E-3</v>
      </c>
      <c r="F1648" s="2">
        <f>'Moving Avg'!D1648</f>
        <v>0.51999999999999991</v>
      </c>
      <c r="G1648" s="2">
        <f>'Moving Avg'!F1648</f>
        <v>0.52649999999999975</v>
      </c>
      <c r="H1648" s="2">
        <f>'Moving Avg'!G1648</f>
        <v>0.53299999999999992</v>
      </c>
      <c r="I1648" s="2">
        <f>'Moving Avg'!H1648</f>
        <v>0.54390000000000005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0.51</v>
      </c>
      <c r="C1649" s="2">
        <f>RSI!I1649</f>
        <v>39.598804836315701</v>
      </c>
      <c r="D1649" s="2">
        <f>MACD!E1649</f>
        <v>7.1860583404835809E-3</v>
      </c>
      <c r="E1649" s="2">
        <f>MACD!F1649</f>
        <v>4.5194410020379669E-3</v>
      </c>
      <c r="F1649" s="2">
        <f>'Moving Avg'!D1649</f>
        <v>0.51800000000000002</v>
      </c>
      <c r="G1649" s="2">
        <f>'Moving Avg'!F1649</f>
        <v>0.52549999999999986</v>
      </c>
      <c r="H1649" s="2">
        <f>'Moving Avg'!G1649</f>
        <v>0.53239999999999998</v>
      </c>
      <c r="I1649" s="2">
        <f>'Moving Avg'!H1649</f>
        <v>0.54375000000000007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0.5</v>
      </c>
      <c r="C1650" s="2">
        <f>RSI!I1650</f>
        <v>34.784024527752422</v>
      </c>
      <c r="D1650" s="2">
        <f>MACD!E1650</f>
        <v>7.1828473226138723E-3</v>
      </c>
      <c r="E1650" s="2">
        <f>MACD!F1650</f>
        <v>5.0521222661531482E-3</v>
      </c>
      <c r="F1650" s="2">
        <f>'Moving Avg'!D1650</f>
        <v>0.51200000000000001</v>
      </c>
      <c r="G1650" s="2">
        <f>'Moving Avg'!F1650</f>
        <v>0.52449999999999986</v>
      </c>
      <c r="H1650" s="2">
        <f>'Moving Avg'!G1650</f>
        <v>0.53159999999999985</v>
      </c>
      <c r="I1650" s="2">
        <f>'Moving Avg'!H1650</f>
        <v>0.54355000000000009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</row>
    <row r="1651" spans="1:12" ht="13.5" x14ac:dyDescent="0.25">
      <c r="A1651" s="3">
        <f>RSI!A1651</f>
        <v>44715</v>
      </c>
      <c r="B1651" s="2">
        <f>RSI!B1651</f>
        <v>0.5</v>
      </c>
      <c r="C1651" s="2">
        <f>RSI!I1651</f>
        <v>34.784024527752422</v>
      </c>
      <c r="D1651" s="2">
        <f>MACD!E1651</f>
        <v>5.7879344473870109E-3</v>
      </c>
      <c r="E1651" s="2">
        <f>MACD!F1651</f>
        <v>5.1992847023999214E-3</v>
      </c>
      <c r="F1651" s="2">
        <f>'Moving Avg'!D1651</f>
        <v>0.50800000000000001</v>
      </c>
      <c r="G1651" s="2">
        <f>'Moving Avg'!F1651</f>
        <v>0.52349999999999997</v>
      </c>
      <c r="H1651" s="2">
        <f>'Moving Avg'!G1651</f>
        <v>0.53079999999999994</v>
      </c>
      <c r="I1651" s="2">
        <f>'Moving Avg'!H1651</f>
        <v>0.54335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</row>
    <row r="1652" spans="1:12" ht="13.5" x14ac:dyDescent="0.25">
      <c r="A1652" s="3">
        <f>RSI!A1652</f>
        <v>44718</v>
      </c>
      <c r="B1652" s="2">
        <f>RSI!B1652</f>
        <v>0.5</v>
      </c>
      <c r="C1652" s="2">
        <f>RSI!I1652</f>
        <v>34.784024527752422</v>
      </c>
      <c r="D1652" s="2">
        <f>MACD!E1652</f>
        <v>6.2815162750879949E-3</v>
      </c>
      <c r="E1652" s="2">
        <f>MACD!F1652</f>
        <v>5.4157310169375365E-3</v>
      </c>
      <c r="F1652" s="2">
        <f>'Moving Avg'!D1652</f>
        <v>0.504</v>
      </c>
      <c r="G1652" s="2">
        <f>'Moving Avg'!F1652</f>
        <v>0.52249999999999996</v>
      </c>
      <c r="H1652" s="2">
        <f>'Moving Avg'!G1652</f>
        <v>0.53019999999999989</v>
      </c>
      <c r="I1652" s="2">
        <f>'Moving Avg'!H1652</f>
        <v>0.54320000000000002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</row>
    <row r="1653" spans="1:12" ht="13.5" x14ac:dyDescent="0.25">
      <c r="A1653" s="3">
        <f>RSI!A1653</f>
        <v>44719</v>
      </c>
      <c r="B1653" s="2">
        <f>RSI!B1653</f>
        <v>0.5</v>
      </c>
      <c r="C1653" s="2">
        <f>RSI!I1653</f>
        <v>34.784024527752422</v>
      </c>
      <c r="D1653" s="2">
        <f>MACD!E1653</f>
        <v>6.8245616811205556E-3</v>
      </c>
      <c r="E1653" s="2">
        <f>MACD!F1653</f>
        <v>5.6974971497741403E-3</v>
      </c>
      <c r="F1653" s="2">
        <f>'Moving Avg'!D1653</f>
        <v>0.502</v>
      </c>
      <c r="G1653" s="2">
        <f>'Moving Avg'!F1653</f>
        <v>0.52049999999999996</v>
      </c>
      <c r="H1653" s="2">
        <f>'Moving Avg'!G1653</f>
        <v>0.52919999999999989</v>
      </c>
      <c r="I1653" s="2">
        <f>'Moving Avg'!H1653</f>
        <v>0.54310000000000003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0.5</v>
      </c>
      <c r="C1654" s="2">
        <f>RSI!I1654</f>
        <v>34.784024527752422</v>
      </c>
      <c r="D1654" s="2">
        <f>MACD!E1654</f>
        <v>7.4001720513042768E-3</v>
      </c>
      <c r="E1654" s="2">
        <f>MACD!F1654</f>
        <v>6.0380321300801676E-3</v>
      </c>
      <c r="F1654" s="2">
        <f>'Moving Avg'!D1654</f>
        <v>0.5</v>
      </c>
      <c r="G1654" s="2">
        <f>'Moving Avg'!F1654</f>
        <v>0.51800000000000002</v>
      </c>
      <c r="H1654" s="2">
        <f>'Moving Avg'!G1654</f>
        <v>0.52819999999999989</v>
      </c>
      <c r="I1654" s="2">
        <f>'Moving Avg'!H1654</f>
        <v>0.54300000000000004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0.52</v>
      </c>
      <c r="C1655" s="2">
        <f>RSI!I1655</f>
        <v>51.772157271816397</v>
      </c>
      <c r="D1655" s="2">
        <f>MACD!E1655</f>
        <v>8.0517166769319415E-3</v>
      </c>
      <c r="E1655" s="2">
        <f>MACD!F1655</f>
        <v>6.4407690394505225E-3</v>
      </c>
      <c r="F1655" s="2">
        <f>'Moving Avg'!D1655</f>
        <v>0.504</v>
      </c>
      <c r="G1655" s="2">
        <f>'Moving Avg'!F1655</f>
        <v>0.51649999999999996</v>
      </c>
      <c r="H1655" s="2">
        <f>'Moving Avg'!G1655</f>
        <v>0.52759999999999996</v>
      </c>
      <c r="I1655" s="2">
        <f>'Moving Avg'!H1655</f>
        <v>0.54299999999999993</v>
      </c>
      <c r="J1655" s="5" t="str">
        <f>OBV!F1655</f>
        <v>BULLISH</v>
      </c>
      <c r="K1655" s="5" t="str">
        <f>OBV!G1655</f>
        <v>NEUTRAL</v>
      </c>
      <c r="L1655" s="5" t="str">
        <f>OBV!H1655</f>
        <v>CONFIRMED BULLISH</v>
      </c>
    </row>
    <row r="1656" spans="1:12" ht="13.5" x14ac:dyDescent="0.25">
      <c r="A1656" s="3">
        <f>RSI!A1656</f>
        <v>44722</v>
      </c>
      <c r="B1656" s="2">
        <f>RSI!B1656</f>
        <v>0.5</v>
      </c>
      <c r="C1656" s="2">
        <f>RSI!I1656</f>
        <v>40.430317931773345</v>
      </c>
      <c r="D1656" s="2">
        <f>MACD!E1656</f>
        <v>8.5274087149372901E-3</v>
      </c>
      <c r="E1656" s="2">
        <f>MACD!F1656</f>
        <v>6.8580969745478766E-3</v>
      </c>
      <c r="F1656" s="2">
        <f>'Moving Avg'!D1656</f>
        <v>0.504</v>
      </c>
      <c r="G1656" s="2">
        <f>'Moving Avg'!F1656</f>
        <v>0.51400000000000001</v>
      </c>
      <c r="H1656" s="2">
        <f>'Moving Avg'!G1656</f>
        <v>0.52659999999999996</v>
      </c>
      <c r="I1656" s="2">
        <f>'Moving Avg'!H1656</f>
        <v>0.54289999999999994</v>
      </c>
      <c r="J1656" s="5" t="str">
        <f>OBV!F1656</f>
        <v>BULLISH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0.52</v>
      </c>
      <c r="C1657" s="2">
        <f>RSI!I1657</f>
        <v>51.801496230932479</v>
      </c>
      <c r="D1657" s="2">
        <f>MACD!E1657</f>
        <v>7.5493622066515886E-3</v>
      </c>
      <c r="E1657" s="2">
        <f>MACD!F1657</f>
        <v>6.9963500209686193E-3</v>
      </c>
      <c r="F1657" s="2">
        <f>'Moving Avg'!D1657</f>
        <v>0.50800000000000001</v>
      </c>
      <c r="G1657" s="2">
        <f>'Moving Avg'!F1657</f>
        <v>0.5129999999999999</v>
      </c>
      <c r="H1657" s="2">
        <f>'Moving Avg'!G1657</f>
        <v>0.52599999999999991</v>
      </c>
      <c r="I1657" s="2">
        <f>'Moving Avg'!H1657</f>
        <v>0.54289999999999994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</row>
    <row r="1658" spans="1:12" ht="13.5" x14ac:dyDescent="0.25">
      <c r="A1658" s="3">
        <f>RSI!A1658</f>
        <v>44726</v>
      </c>
      <c r="B1658" s="2">
        <f>RSI!B1658</f>
        <v>0.5</v>
      </c>
      <c r="C1658" s="2">
        <f>RSI!I1658</f>
        <v>42.968381595158881</v>
      </c>
      <c r="D1658" s="2">
        <f>MACD!E1658</f>
        <v>6.6400737775769159E-3</v>
      </c>
      <c r="E1658" s="2">
        <f>MACD!F1658</f>
        <v>6.9250947722902792E-3</v>
      </c>
      <c r="F1658" s="2">
        <f>'Moving Avg'!D1658</f>
        <v>0.50800000000000001</v>
      </c>
      <c r="G1658" s="2">
        <f>'Moving Avg'!F1658</f>
        <v>0.5119999999999999</v>
      </c>
      <c r="H1658" s="2">
        <f>'Moving Avg'!G1658</f>
        <v>0.52499999999999991</v>
      </c>
      <c r="I1658" s="2">
        <f>'Moving Avg'!H1658</f>
        <v>0.54279999999999984</v>
      </c>
      <c r="J1658" s="5" t="str">
        <f>OBV!F1658</f>
        <v>BULLISH</v>
      </c>
      <c r="K1658" s="5" t="str">
        <f>OBV!G1658</f>
        <v>NEUTRAL</v>
      </c>
      <c r="L1658" s="5" t="str">
        <f>OBV!H1658</f>
        <v>NEUTRAL</v>
      </c>
    </row>
    <row r="1659" spans="1:12" ht="13.5" x14ac:dyDescent="0.25">
      <c r="A1659" s="3">
        <f>RSI!A1659</f>
        <v>44727</v>
      </c>
      <c r="B1659" s="2">
        <f>RSI!B1659</f>
        <v>0.51</v>
      </c>
      <c r="C1659" s="2">
        <f>RSI!I1659</f>
        <v>47.764521344770664</v>
      </c>
      <c r="D1659" s="2">
        <f>MACD!E1659</f>
        <v>5.2252173299820459E-3</v>
      </c>
      <c r="E1659" s="2">
        <f>MACD!F1659</f>
        <v>6.5851192838286329E-3</v>
      </c>
      <c r="F1659" s="2">
        <f>'Moving Avg'!D1659</f>
        <v>0.51</v>
      </c>
      <c r="G1659" s="2">
        <f>'Moving Avg'!F1659</f>
        <v>0.51149999999999995</v>
      </c>
      <c r="H1659" s="2">
        <f>'Moving Avg'!G1659</f>
        <v>0.5242</v>
      </c>
      <c r="I1659" s="2">
        <f>'Moving Avg'!H1659</f>
        <v>0.54274999999999995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</row>
    <row r="1660" spans="1:12" ht="13.5" x14ac:dyDescent="0.25">
      <c r="A1660" s="3">
        <f>RSI!A1660</f>
        <v>44728</v>
      </c>
      <c r="B1660" s="2">
        <f>RSI!B1660</f>
        <v>0.5</v>
      </c>
      <c r="C1660" s="2">
        <f>RSI!I1660</f>
        <v>43.797955612202834</v>
      </c>
      <c r="D1660" s="2">
        <f>MACD!E1660</f>
        <v>3.2594441322369994E-3</v>
      </c>
      <c r="E1660" s="2">
        <f>MACD!F1660</f>
        <v>5.9199842535103062E-3</v>
      </c>
      <c r="F1660" s="2">
        <f>'Moving Avg'!D1660</f>
        <v>0.50600000000000001</v>
      </c>
      <c r="G1660" s="2">
        <f>'Moving Avg'!F1660</f>
        <v>0.51049999999999995</v>
      </c>
      <c r="H1660" s="2">
        <f>'Moving Avg'!G1660</f>
        <v>0.52340000000000009</v>
      </c>
      <c r="I1660" s="2">
        <f>'Moving Avg'!H1660</f>
        <v>0.54264999999999997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0.5</v>
      </c>
      <c r="C1661" s="2">
        <f>RSI!I1661</f>
        <v>43.797955612202834</v>
      </c>
      <c r="D1661" s="2">
        <f>MACD!E1661</f>
        <v>1.6821637735222605E-3</v>
      </c>
      <c r="E1661" s="2">
        <f>MACD!F1661</f>
        <v>5.0724201575126976E-3</v>
      </c>
      <c r="F1661" s="2">
        <f>'Moving Avg'!D1661</f>
        <v>0.50600000000000001</v>
      </c>
      <c r="G1661" s="2">
        <f>'Moving Avg'!F1661</f>
        <v>0.51</v>
      </c>
      <c r="H1661" s="2">
        <f>'Moving Avg'!G1661</f>
        <v>0.52300000000000002</v>
      </c>
      <c r="I1661" s="2">
        <f>'Moving Avg'!H1661</f>
        <v>0.54264999999999997</v>
      </c>
      <c r="J1661" s="5" t="str">
        <f>OBV!F1661</f>
        <v>BEARISH</v>
      </c>
      <c r="K1661" s="5" t="str">
        <f>OBV!G1661</f>
        <v>NEUTRAL</v>
      </c>
      <c r="L1661" s="5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0.51</v>
      </c>
      <c r="C1662" s="2">
        <f>RSI!I1662</f>
        <v>48.735337245160132</v>
      </c>
      <c r="D1662" s="2">
        <f>MACD!E1662</f>
        <v>-3.1350788955641917E-4</v>
      </c>
      <c r="E1662" s="2">
        <f>MACD!F1662</f>
        <v>3.9952345480988739E-3</v>
      </c>
      <c r="F1662" s="2">
        <f>'Moving Avg'!D1662</f>
        <v>0.50399999999999989</v>
      </c>
      <c r="G1662" s="2">
        <f>'Moving Avg'!F1662</f>
        <v>0.50949999999999995</v>
      </c>
      <c r="H1662" s="2">
        <f>'Moving Avg'!G1662</f>
        <v>0.52240000000000009</v>
      </c>
      <c r="I1662" s="2">
        <f>'Moving Avg'!H1662</f>
        <v>0.54269999999999996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0.52</v>
      </c>
      <c r="C1663" s="2">
        <f>RSI!I1663</f>
        <v>53.166203409807935</v>
      </c>
      <c r="D1663" s="2">
        <f>MACD!E1663</f>
        <v>-2.7281964245661205E-3</v>
      </c>
      <c r="E1663" s="2">
        <f>MACD!F1663</f>
        <v>2.6505483535658749E-3</v>
      </c>
      <c r="F1663" s="2">
        <f>'Moving Avg'!D1663</f>
        <v>0.50800000000000001</v>
      </c>
      <c r="G1663" s="2">
        <f>'Moving Avg'!F1663</f>
        <v>0.50949999999999984</v>
      </c>
      <c r="H1663" s="2">
        <f>'Moving Avg'!G1663</f>
        <v>0.52200000000000002</v>
      </c>
      <c r="I1663" s="2">
        <f>'Moving Avg'!H1663</f>
        <v>0.54279999999999995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</row>
    <row r="1664" spans="1:12" ht="13.5" x14ac:dyDescent="0.25">
      <c r="A1664" s="3">
        <f>RSI!A1664</f>
        <v>44734</v>
      </c>
      <c r="B1664" s="2">
        <f>RSI!B1664</f>
        <v>0.51</v>
      </c>
      <c r="C1664" s="2">
        <f>RSI!I1664</f>
        <v>48.638906155706913</v>
      </c>
      <c r="D1664" s="2">
        <f>MACD!E1664</f>
        <v>-4.0761353460174732E-3</v>
      </c>
      <c r="E1664" s="2">
        <f>MACD!F1664</f>
        <v>1.3052116136492051E-3</v>
      </c>
      <c r="F1664" s="2">
        <f>'Moving Avg'!D1664</f>
        <v>0.50800000000000001</v>
      </c>
      <c r="G1664" s="2">
        <f>'Moving Avg'!F1664</f>
        <v>0.5089999999999999</v>
      </c>
      <c r="H1664" s="2">
        <f>'Moving Avg'!G1664</f>
        <v>0.52140000000000009</v>
      </c>
      <c r="I1664" s="2">
        <f>'Moving Avg'!H1664</f>
        <v>0.54280000000000006</v>
      </c>
      <c r="J1664" s="5" t="str">
        <f>OBV!F1664</f>
        <v>BEARISH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44735</v>
      </c>
      <c r="B1665" s="2">
        <f>RSI!B1665</f>
        <v>0.52</v>
      </c>
      <c r="C1665" s="2">
        <f>RSI!I1665</f>
        <v>52.9532765564513</v>
      </c>
      <c r="D1665" s="2">
        <f>MACD!E1665</f>
        <v>-2.8635389415019308E-3</v>
      </c>
      <c r="E1665" s="2">
        <f>MACD!F1665</f>
        <v>4.7146150261897786E-4</v>
      </c>
      <c r="F1665" s="2">
        <f>'Moving Avg'!D1665</f>
        <v>0.51200000000000001</v>
      </c>
      <c r="G1665" s="2">
        <f>'Moving Avg'!F1665</f>
        <v>0.50849999999999995</v>
      </c>
      <c r="H1665" s="2">
        <f>'Moving Avg'!G1665</f>
        <v>0.52080000000000004</v>
      </c>
      <c r="I1665" s="2">
        <f>'Moving Avg'!H1665</f>
        <v>0.54289999999999994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</row>
    <row r="1666" spans="1:12" ht="13.5" x14ac:dyDescent="0.25">
      <c r="A1666" s="3">
        <f>RSI!A1666</f>
        <v>44736</v>
      </c>
      <c r="B1666" s="2">
        <f>RSI!B1666</f>
        <v>0.52</v>
      </c>
      <c r="C1666" s="2">
        <f>RSI!I1666</f>
        <v>52.9532765564513</v>
      </c>
      <c r="D1666" s="2">
        <f>MACD!E1666</f>
        <v>-4.9577891779469807E-3</v>
      </c>
      <c r="E1666" s="2">
        <f>MACD!F1666</f>
        <v>-6.143886334942139E-4</v>
      </c>
      <c r="F1666" s="2">
        <f>'Moving Avg'!D1666</f>
        <v>0.51600000000000001</v>
      </c>
      <c r="G1666" s="2">
        <f>'Moving Avg'!F1666</f>
        <v>0.50849999999999995</v>
      </c>
      <c r="H1666" s="2">
        <f>'Moving Avg'!G1666</f>
        <v>0.5202</v>
      </c>
      <c r="I1666" s="2">
        <f>'Moving Avg'!H1666</f>
        <v>0.54294999999999993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</row>
    <row r="1667" spans="1:12" ht="13.5" x14ac:dyDescent="0.25">
      <c r="A1667" s="3">
        <f>RSI!A1667</f>
        <v>44739</v>
      </c>
      <c r="B1667" s="2">
        <f>RSI!B1667</f>
        <v>0.52</v>
      </c>
      <c r="C1667" s="2">
        <f>RSI!I1667</f>
        <v>52.9532765564513</v>
      </c>
      <c r="D1667" s="2">
        <f>MACD!E1667</f>
        <v>-3.6930816517664056E-3</v>
      </c>
      <c r="E1667" s="2">
        <f>MACD!F1667</f>
        <v>-1.2301272371486524E-3</v>
      </c>
      <c r="F1667" s="2">
        <f>'Moving Avg'!D1667</f>
        <v>0.51800000000000002</v>
      </c>
      <c r="G1667" s="2">
        <f>'Moving Avg'!F1667</f>
        <v>0.50849999999999995</v>
      </c>
      <c r="H1667" s="2">
        <f>'Moving Avg'!G1667</f>
        <v>0.51960000000000006</v>
      </c>
      <c r="I1667" s="2">
        <f>'Moving Avg'!H1667</f>
        <v>0.54299999999999993</v>
      </c>
      <c r="J1667" s="5" t="str">
        <f>OBV!F1667</f>
        <v>BEARISH</v>
      </c>
      <c r="K1667" s="5" t="str">
        <f>OBV!G1667</f>
        <v>NEUTRAL</v>
      </c>
      <c r="L1667" s="5" t="str">
        <f>OBV!H1667</f>
        <v>BEARISH DIVERGENCE</v>
      </c>
    </row>
    <row r="1668" spans="1:12" ht="13.5" x14ac:dyDescent="0.25">
      <c r="A1668" s="3">
        <f>RSI!A1668</f>
        <v>44740</v>
      </c>
      <c r="B1668" s="2">
        <f>RSI!B1668</f>
        <v>0.52</v>
      </c>
      <c r="C1668" s="2">
        <f>RSI!I1668</f>
        <v>52.9532765564513</v>
      </c>
      <c r="D1668" s="2">
        <f>MACD!E1668</f>
        <v>-5.7370506081575456E-3</v>
      </c>
      <c r="E1668" s="2">
        <f>MACD!F1668</f>
        <v>-2.1315119113504309E-3</v>
      </c>
      <c r="F1668" s="2">
        <f>'Moving Avg'!D1668</f>
        <v>0.51800000000000002</v>
      </c>
      <c r="G1668" s="2">
        <f>'Moving Avg'!F1668</f>
        <v>0.50899999999999979</v>
      </c>
      <c r="H1668" s="2">
        <f>'Moving Avg'!G1668</f>
        <v>0.51919999999999999</v>
      </c>
      <c r="I1668" s="2">
        <f>'Moving Avg'!H1668</f>
        <v>0.54304999999999981</v>
      </c>
      <c r="J1668" s="5" t="str">
        <f>OBV!F1668</f>
        <v>BEARISH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0.52</v>
      </c>
      <c r="C1669" s="2">
        <f>RSI!I1669</f>
        <v>52.9532765564513</v>
      </c>
      <c r="D1669" s="2">
        <f>MACD!E1669</f>
        <v>-5.9625299830149414E-3</v>
      </c>
      <c r="E1669" s="2">
        <f>MACD!F1669</f>
        <v>-2.8977155256833332E-3</v>
      </c>
      <c r="F1669" s="2">
        <f>'Moving Avg'!D1669</f>
        <v>0.52</v>
      </c>
      <c r="G1669" s="2">
        <f>'Moving Avg'!F1669</f>
        <v>0.50949999999999984</v>
      </c>
      <c r="H1669" s="2">
        <f>'Moving Avg'!G1669</f>
        <v>0.51879999999999993</v>
      </c>
      <c r="I1669" s="2">
        <f>'Moving Avg'!H1669</f>
        <v>0.54309999999999981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</row>
    <row r="1670" spans="1:12" ht="13.5" x14ac:dyDescent="0.25">
      <c r="A1670" s="3">
        <f>RSI!A1670</f>
        <v>44742</v>
      </c>
      <c r="B1670" s="2">
        <f>RSI!B1670</f>
        <v>0.51</v>
      </c>
      <c r="C1670" s="2">
        <f>RSI!I1670</f>
        <v>47.209046688075993</v>
      </c>
      <c r="D1670" s="2">
        <f>MACD!E1670</f>
        <v>-6.9829194649342341E-3</v>
      </c>
      <c r="E1670" s="2">
        <f>MACD!F1670</f>
        <v>-3.7147563135335139E-3</v>
      </c>
      <c r="F1670" s="2">
        <f>'Moving Avg'!D1670</f>
        <v>0.51800000000000002</v>
      </c>
      <c r="G1670" s="2">
        <f>'Moving Avg'!F1670</f>
        <v>0.5099999999999999</v>
      </c>
      <c r="H1670" s="2">
        <f>'Moving Avg'!G1670</f>
        <v>0.51839999999999997</v>
      </c>
      <c r="I1670" s="2">
        <f>'Moving Avg'!H1670</f>
        <v>0.54309999999999992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0.52</v>
      </c>
      <c r="C1671" s="2">
        <f>RSI!I1671</f>
        <v>52.731083573012953</v>
      </c>
      <c r="D1671" s="2">
        <f>MACD!E1671</f>
        <v>-8.557493338632427E-3</v>
      </c>
      <c r="E1671" s="2">
        <f>MACD!F1671</f>
        <v>-4.6833037185532965E-3</v>
      </c>
      <c r="F1671" s="2">
        <f>'Moving Avg'!D1671</f>
        <v>0.51800000000000002</v>
      </c>
      <c r="G1671" s="2">
        <f>'Moving Avg'!F1671</f>
        <v>0.5109999999999999</v>
      </c>
      <c r="H1671" s="2">
        <f>'Moving Avg'!G1671</f>
        <v>0.51839999999999997</v>
      </c>
      <c r="I1671" s="2">
        <f>'Moving Avg'!H1671</f>
        <v>0.5431499999999998</v>
      </c>
      <c r="J1671" s="5" t="str">
        <f>OBV!F1671</f>
        <v>BEARISH</v>
      </c>
      <c r="K1671" s="5" t="str">
        <f>OBV!G1671</f>
        <v>NEUTRAL</v>
      </c>
      <c r="L1671" s="5" t="str">
        <f>OBV!H1671</f>
        <v>NEUTRAL</v>
      </c>
    </row>
    <row r="1672" spans="1:12" ht="13.5" x14ac:dyDescent="0.25">
      <c r="A1672" s="3">
        <f>RSI!A1672</f>
        <v>44746</v>
      </c>
      <c r="B1672" s="2">
        <f>RSI!B1672</f>
        <v>0.52</v>
      </c>
      <c r="C1672" s="2">
        <f>RSI!I1672</f>
        <v>52.731083573012953</v>
      </c>
      <c r="D1672" s="2">
        <f>MACD!E1672</f>
        <v>-8.3830712358190507E-3</v>
      </c>
      <c r="E1672" s="2">
        <f>MACD!F1672</f>
        <v>-5.423257222006447E-3</v>
      </c>
      <c r="F1672" s="2">
        <f>'Moving Avg'!D1672</f>
        <v>0.51800000000000002</v>
      </c>
      <c r="G1672" s="2">
        <f>'Moving Avg'!F1672</f>
        <v>0.51199999999999979</v>
      </c>
      <c r="H1672" s="2">
        <f>'Moving Avg'!G1672</f>
        <v>0.51839999999999986</v>
      </c>
      <c r="I1672" s="2">
        <f>'Moving Avg'!H1672</f>
        <v>0.54319999999999979</v>
      </c>
      <c r="J1672" s="5" t="str">
        <f>OBV!F1672</f>
        <v>BEARISH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44747</v>
      </c>
      <c r="B1673" s="2">
        <f>RSI!B1673</f>
        <v>0.5</v>
      </c>
      <c r="C1673" s="2">
        <f>RSI!I1673</f>
        <v>42.43516582193827</v>
      </c>
      <c r="D1673" s="2">
        <f>MACD!E1673</f>
        <v>-5.2448992608420397E-3</v>
      </c>
      <c r="E1673" s="2">
        <f>MACD!F1673</f>
        <v>-5.3875856297735661E-3</v>
      </c>
      <c r="F1673" s="2">
        <f>'Moving Avg'!D1673</f>
        <v>0.51400000000000001</v>
      </c>
      <c r="G1673" s="2">
        <f>'Moving Avg'!F1673</f>
        <v>0.51199999999999979</v>
      </c>
      <c r="H1673" s="2">
        <f>'Moving Avg'!G1673</f>
        <v>0.51800000000000002</v>
      </c>
      <c r="I1673" s="2">
        <f>'Moving Avg'!H1673</f>
        <v>0.54319999999999979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0.5</v>
      </c>
      <c r="C1674" s="2">
        <f>RSI!I1674</f>
        <v>42.43516582193827</v>
      </c>
      <c r="D1674" s="2">
        <f>MACD!E1674</f>
        <v>-4.0369878928587788E-3</v>
      </c>
      <c r="E1674" s="2">
        <f>MACD!F1674</f>
        <v>-5.1174660823906093E-3</v>
      </c>
      <c r="F1674" s="2">
        <f>'Moving Avg'!D1674</f>
        <v>0.51</v>
      </c>
      <c r="G1674" s="2">
        <f>'Moving Avg'!F1674</f>
        <v>0.51199999999999979</v>
      </c>
      <c r="H1674" s="2">
        <f>'Moving Avg'!G1674</f>
        <v>0.51739999999999997</v>
      </c>
      <c r="I1674" s="2">
        <f>'Moving Avg'!H1674</f>
        <v>0.54319999999999968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0.5</v>
      </c>
      <c r="C1675" s="2">
        <f>RSI!I1675</f>
        <v>42.43516582193827</v>
      </c>
      <c r="D1675" s="2">
        <f>MACD!E1675</f>
        <v>-1.39219137500457E-3</v>
      </c>
      <c r="E1675" s="2">
        <f>MACD!F1675</f>
        <v>-4.3724111409134021E-3</v>
      </c>
      <c r="F1675" s="2">
        <f>'Moving Avg'!D1675</f>
        <v>0.50800000000000001</v>
      </c>
      <c r="G1675" s="2">
        <f>'Moving Avg'!F1675</f>
        <v>0.5109999999999999</v>
      </c>
      <c r="H1675" s="2">
        <f>'Moving Avg'!G1675</f>
        <v>0.51679999999999993</v>
      </c>
      <c r="I1675" s="2">
        <f>'Moving Avg'!H1675</f>
        <v>0.54319999999999968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0.5</v>
      </c>
      <c r="C1676" s="2">
        <f>RSI!I1676</f>
        <v>42.43516582193827</v>
      </c>
      <c r="D1676" s="2">
        <f>MACD!E1676</f>
        <v>9.2372830565046193E-4</v>
      </c>
      <c r="E1676" s="2">
        <f>MACD!F1676</f>
        <v>-3.3131832516006291E-3</v>
      </c>
      <c r="F1676" s="2">
        <f>'Moving Avg'!D1676</f>
        <v>0.504</v>
      </c>
      <c r="G1676" s="2">
        <f>'Moving Avg'!F1676</f>
        <v>0.5109999999999999</v>
      </c>
      <c r="H1676" s="2">
        <f>'Moving Avg'!G1676</f>
        <v>0.51639999999999997</v>
      </c>
      <c r="I1676" s="2">
        <f>'Moving Avg'!H1676</f>
        <v>0.54324999999999979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0.5</v>
      </c>
      <c r="C1677" s="2">
        <f>RSI!I1677</f>
        <v>42.435165821938263</v>
      </c>
      <c r="D1677" s="2">
        <f>MACD!E1677</f>
        <v>2.9555887015408899E-3</v>
      </c>
      <c r="E1677" s="2">
        <f>MACD!F1677</f>
        <v>-2.0594288609723254E-3</v>
      </c>
      <c r="F1677" s="2">
        <f>'Moving Avg'!D1677</f>
        <v>0.5</v>
      </c>
      <c r="G1677" s="2">
        <f>'Moving Avg'!F1677</f>
        <v>0.5099999999999999</v>
      </c>
      <c r="H1677" s="2">
        <f>'Moving Avg'!G1677</f>
        <v>0.5159999999999999</v>
      </c>
      <c r="I1677" s="2">
        <f>'Moving Avg'!H1677</f>
        <v>0.54319999999999968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0.5</v>
      </c>
      <c r="C1678" s="2">
        <f>RSI!I1678</f>
        <v>42.435165821938263</v>
      </c>
      <c r="D1678" s="2">
        <f>MACD!E1678</f>
        <v>4.7417404225199578E-3</v>
      </c>
      <c r="E1678" s="2">
        <f>MACD!F1678</f>
        <v>-6.9919500427386891E-4</v>
      </c>
      <c r="F1678" s="2">
        <f>'Moving Avg'!D1678</f>
        <v>0.5</v>
      </c>
      <c r="G1678" s="2">
        <f>'Moving Avg'!F1678</f>
        <v>0.5099999999999999</v>
      </c>
      <c r="H1678" s="2">
        <f>'Moving Avg'!G1678</f>
        <v>0.51559999999999995</v>
      </c>
      <c r="I1678" s="2">
        <f>'Moving Avg'!H1678</f>
        <v>0.54319999999999968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0.5</v>
      </c>
      <c r="C1679" s="2">
        <f>RSI!I1679</f>
        <v>42.435165821938263</v>
      </c>
      <c r="D1679" s="2">
        <f>MACD!E1679</f>
        <v>6.3150303415490106E-3</v>
      </c>
      <c r="E1679" s="2">
        <f>MACD!F1679</f>
        <v>7.0365006489070696E-4</v>
      </c>
      <c r="F1679" s="2">
        <f>'Moving Avg'!D1679</f>
        <v>0.5</v>
      </c>
      <c r="G1679" s="2">
        <f>'Moving Avg'!F1679</f>
        <v>0.50949999999999984</v>
      </c>
      <c r="H1679" s="2">
        <f>'Moving Avg'!G1679</f>
        <v>0.5149999999999999</v>
      </c>
      <c r="I1679" s="2">
        <f>'Moving Avg'!H1679</f>
        <v>0.54319999999999957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0.5</v>
      </c>
      <c r="C1680" s="2">
        <f>RSI!I1680</f>
        <v>42.435165821938263</v>
      </c>
      <c r="D1680" s="2">
        <f>MACD!E1680</f>
        <v>6.165157425215062E-3</v>
      </c>
      <c r="E1680" s="2">
        <f>MACD!F1680</f>
        <v>1.7959515369555781E-3</v>
      </c>
      <c r="F1680" s="2">
        <f>'Moving Avg'!D1680</f>
        <v>0.5</v>
      </c>
      <c r="G1680" s="2">
        <f>'Moving Avg'!F1680</f>
        <v>0.50949999999999995</v>
      </c>
      <c r="H1680" s="2">
        <f>'Moving Avg'!G1680</f>
        <v>0.51459999999999995</v>
      </c>
      <c r="I1680" s="2">
        <f>'Moving Avg'!H1680</f>
        <v>0.54319999999999957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0.5</v>
      </c>
      <c r="C1681" s="2">
        <f>RSI!I1681</f>
        <v>42.435165821938263</v>
      </c>
      <c r="D1681" s="2">
        <f>MACD!E1681</f>
        <v>7.6298990728141947E-3</v>
      </c>
      <c r="E1681" s="2">
        <f>MACD!F1681</f>
        <v>2.9627410441273017E-3</v>
      </c>
      <c r="F1681" s="2">
        <f>'Moving Avg'!D1681</f>
        <v>0.5</v>
      </c>
      <c r="G1681" s="2">
        <f>'Moving Avg'!F1681</f>
        <v>0.50949999999999995</v>
      </c>
      <c r="H1681" s="2">
        <f>'Moving Avg'!G1681</f>
        <v>0.51419999999999999</v>
      </c>
      <c r="I1681" s="2">
        <f>'Moving Avg'!H1681</f>
        <v>0.54319999999999968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0.5</v>
      </c>
      <c r="C1682" s="2">
        <f>RSI!I1682</f>
        <v>42.43516582193827</v>
      </c>
      <c r="D1682" s="2">
        <f>MACD!E1682</f>
        <v>8.9184584938925004E-3</v>
      </c>
      <c r="E1682" s="2">
        <f>MACD!F1682</f>
        <v>4.1538845340803416E-3</v>
      </c>
      <c r="F1682" s="2">
        <f>'Moving Avg'!D1682</f>
        <v>0.5</v>
      </c>
      <c r="G1682" s="2">
        <f>'Moving Avg'!F1682</f>
        <v>0.50900000000000001</v>
      </c>
      <c r="H1682" s="2">
        <f>'Moving Avg'!G1682</f>
        <v>0.51379999999999992</v>
      </c>
      <c r="I1682" s="2">
        <f>'Moving Avg'!H1682</f>
        <v>0.54314999999999969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0.5</v>
      </c>
      <c r="C1683" s="2">
        <f>RSI!I1683</f>
        <v>42.435165821938263</v>
      </c>
      <c r="D1683" s="2">
        <f>MACD!E1683</f>
        <v>6.9773758922428986E-3</v>
      </c>
      <c r="E1683" s="2">
        <f>MACD!F1683</f>
        <v>4.718582805712853E-3</v>
      </c>
      <c r="F1683" s="2">
        <f>'Moving Avg'!D1683</f>
        <v>0.5</v>
      </c>
      <c r="G1683" s="2">
        <f>'Moving Avg'!F1683</f>
        <v>0.50800000000000001</v>
      </c>
      <c r="H1683" s="2">
        <f>'Moving Avg'!G1683</f>
        <v>0.51300000000000001</v>
      </c>
      <c r="I1683" s="2">
        <f>'Moving Avg'!H1683</f>
        <v>0.54309999999999969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0.5</v>
      </c>
      <c r="C1684" s="2">
        <f>RSI!I1684</f>
        <v>42.435165821938263</v>
      </c>
      <c r="D1684" s="2">
        <f>MACD!E1684</f>
        <v>5.3770704249419543E-3</v>
      </c>
      <c r="E1684" s="2">
        <f>MACD!F1684</f>
        <v>4.8502803295586731E-3</v>
      </c>
      <c r="F1684" s="2">
        <f>'Moving Avg'!D1684</f>
        <v>0.5</v>
      </c>
      <c r="G1684" s="2">
        <f>'Moving Avg'!F1684</f>
        <v>0.50750000000000006</v>
      </c>
      <c r="H1684" s="2">
        <f>'Moving Avg'!G1684</f>
        <v>0.51200000000000001</v>
      </c>
      <c r="I1684" s="2">
        <f>'Moving Avg'!H1684</f>
        <v>0.54299999999999971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0.5</v>
      </c>
      <c r="C1685" s="2">
        <f>RSI!I1685</f>
        <v>42.435165821938263</v>
      </c>
      <c r="D1685" s="2">
        <f>MACD!E1685</f>
        <v>4.0619926893079583E-3</v>
      </c>
      <c r="E1685" s="2">
        <f>MACD!F1685</f>
        <v>4.6926228015085301E-3</v>
      </c>
      <c r="F1685" s="2">
        <f>'Moving Avg'!D1685</f>
        <v>0.5</v>
      </c>
      <c r="G1685" s="2">
        <f>'Moving Avg'!F1685</f>
        <v>0.50649999999999995</v>
      </c>
      <c r="H1685" s="2">
        <f>'Moving Avg'!G1685</f>
        <v>0.5109999999999999</v>
      </c>
      <c r="I1685" s="2">
        <f>'Moving Avg'!H1685</f>
        <v>0.54279999999999962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44764</v>
      </c>
      <c r="B1686" s="2">
        <f>RSI!B1686</f>
        <v>0.5</v>
      </c>
      <c r="C1686" s="2">
        <f>RSI!I1686</f>
        <v>42.435165821938263</v>
      </c>
      <c r="D1686" s="2">
        <f>MACD!E1686</f>
        <v>2.9853706150728687E-3</v>
      </c>
      <c r="E1686" s="2">
        <f>MACD!F1686</f>
        <v>4.3511723642213982E-3</v>
      </c>
      <c r="F1686" s="2">
        <f>'Moving Avg'!D1686</f>
        <v>0.5</v>
      </c>
      <c r="G1686" s="2">
        <f>'Moving Avg'!F1686</f>
        <v>0.50549999999999995</v>
      </c>
      <c r="H1686" s="2">
        <f>'Moving Avg'!G1686</f>
        <v>0.5099999999999999</v>
      </c>
      <c r="I1686" s="2">
        <f>'Moving Avg'!H1686</f>
        <v>0.54259999999999964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44768</v>
      </c>
      <c r="B1687" s="2">
        <f>RSI!B1687</f>
        <v>0.5</v>
      </c>
      <c r="C1687" s="2">
        <f>RSI!I1687</f>
        <v>42.435165821938263</v>
      </c>
      <c r="D1687" s="2">
        <f>MACD!E1687</f>
        <v>2.1078419744035015E-3</v>
      </c>
      <c r="E1687" s="2">
        <f>MACD!F1687</f>
        <v>3.9025062862578191E-3</v>
      </c>
      <c r="F1687" s="2">
        <f>'Moving Avg'!D1687</f>
        <v>0.5</v>
      </c>
      <c r="G1687" s="2">
        <f>'Moving Avg'!F1687</f>
        <v>0.50449999999999995</v>
      </c>
      <c r="H1687" s="2">
        <f>'Moving Avg'!G1687</f>
        <v>0.50919999999999999</v>
      </c>
      <c r="I1687" s="2">
        <f>'Moving Avg'!H1687</f>
        <v>0.54239999999999955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</row>
    <row r="1688" spans="1:12" ht="13.5" x14ac:dyDescent="0.25">
      <c r="A1688" s="3">
        <f>RSI!A1688</f>
        <v>44769</v>
      </c>
      <c r="B1688" s="2">
        <f>RSI!B1688</f>
        <v>0.5</v>
      </c>
      <c r="C1688" s="2">
        <f>RSI!I1688</f>
        <v>42.435165821938263</v>
      </c>
      <c r="D1688" s="2">
        <f>MACD!E1688</f>
        <v>1.396298543971275E-3</v>
      </c>
      <c r="E1688" s="2">
        <f>MACD!F1688</f>
        <v>3.4012647378005106E-3</v>
      </c>
      <c r="F1688" s="2">
        <f>'Moving Avg'!D1688</f>
        <v>0.5</v>
      </c>
      <c r="G1688" s="2">
        <f>'Moving Avg'!F1688</f>
        <v>0.50350000000000006</v>
      </c>
      <c r="H1688" s="2">
        <f>'Moving Avg'!G1688</f>
        <v>0.50879999999999992</v>
      </c>
      <c r="I1688" s="2">
        <f>'Moving Avg'!H1688</f>
        <v>0.54229999999999956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</row>
    <row r="1689" spans="1:12" ht="13.5" x14ac:dyDescent="0.25">
      <c r="A1689" s="3">
        <f>RSI!A1689</f>
        <v>44770</v>
      </c>
      <c r="B1689" s="2">
        <f>RSI!B1689</f>
        <v>0.5</v>
      </c>
      <c r="C1689" s="2">
        <f>RSI!I1689</f>
        <v>42.435165821938263</v>
      </c>
      <c r="D1689" s="2">
        <f>MACD!E1689</f>
        <v>8.2290926321704205E-4</v>
      </c>
      <c r="E1689" s="2">
        <f>MACD!F1689</f>
        <v>2.885593642883817E-3</v>
      </c>
      <c r="F1689" s="2">
        <f>'Moving Avg'!D1689</f>
        <v>0.5</v>
      </c>
      <c r="G1689" s="2">
        <f>'Moving Avg'!F1689</f>
        <v>0.50250000000000006</v>
      </c>
      <c r="H1689" s="2">
        <f>'Moving Avg'!G1689</f>
        <v>0.50839999999999985</v>
      </c>
      <c r="I1689" s="2">
        <f>'Moving Avg'!H1689</f>
        <v>0.54209999999999969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0.51</v>
      </c>
      <c r="C1690" s="2">
        <f>RSI!I1690</f>
        <v>57.172797472530419</v>
      </c>
      <c r="D1690" s="2">
        <f>MACD!E1690</f>
        <v>-3.7644597684083347E-4</v>
      </c>
      <c r="E1690" s="2">
        <f>MACD!F1690</f>
        <v>2.2331857189388871E-3</v>
      </c>
      <c r="F1690" s="2">
        <f>'Moving Avg'!D1690</f>
        <v>0.502</v>
      </c>
      <c r="G1690" s="2">
        <f>'Moving Avg'!F1690</f>
        <v>0.50249999999999995</v>
      </c>
      <c r="H1690" s="2">
        <f>'Moving Avg'!G1690</f>
        <v>0.50819999999999999</v>
      </c>
      <c r="I1690" s="2">
        <f>'Moving Avg'!H1690</f>
        <v>0.5418999999999996</v>
      </c>
      <c r="J1690" s="5" t="str">
        <f>OBV!F1690</f>
        <v>BULLISH</v>
      </c>
      <c r="K1690" s="5" t="str">
        <f>OBV!G1690</f>
        <v>NEUTRAL</v>
      </c>
      <c r="L1690" s="5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0.51</v>
      </c>
      <c r="C1691" s="2">
        <f>RSI!I1691</f>
        <v>57.172797472530412</v>
      </c>
      <c r="D1691" s="2">
        <f>MACD!E1691</f>
        <v>-1.4257818945289102E-3</v>
      </c>
      <c r="E1691" s="2">
        <f>MACD!F1691</f>
        <v>1.5013921962453275E-3</v>
      </c>
      <c r="F1691" s="2">
        <f>'Moving Avg'!D1691</f>
        <v>0.50399999999999989</v>
      </c>
      <c r="G1691" s="2">
        <f>'Moving Avg'!F1691</f>
        <v>0.502</v>
      </c>
      <c r="H1691" s="2">
        <f>'Moving Avg'!G1691</f>
        <v>0.50819999999999999</v>
      </c>
      <c r="I1691" s="2">
        <f>'Moving Avg'!H1691</f>
        <v>0.54164999999999963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0.5</v>
      </c>
      <c r="C1692" s="2">
        <f>RSI!I1692</f>
        <v>44.083510769131664</v>
      </c>
      <c r="D1692" s="2">
        <f>MACD!E1692</f>
        <v>-1.6048823212699848E-3</v>
      </c>
      <c r="E1692" s="2">
        <f>MACD!F1692</f>
        <v>8.8013729274226513E-4</v>
      </c>
      <c r="F1692" s="2">
        <f>'Moving Avg'!D1692</f>
        <v>0.504</v>
      </c>
      <c r="G1692" s="2">
        <f>'Moving Avg'!F1692</f>
        <v>0.501</v>
      </c>
      <c r="H1692" s="2">
        <f>'Moving Avg'!G1692</f>
        <v>0.50780000000000003</v>
      </c>
      <c r="I1692" s="2">
        <f>'Moving Avg'!H1692</f>
        <v>0.54124999999999968</v>
      </c>
      <c r="J1692" s="5" t="str">
        <f>OBV!F1692</f>
        <v>BEARISH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0.5</v>
      </c>
      <c r="C1693" s="2">
        <f>RSI!I1693</f>
        <v>44.083510769131671</v>
      </c>
      <c r="D1693" s="2">
        <f>MACD!E1693</f>
        <v>-1.7269139112093823E-3</v>
      </c>
      <c r="E1693" s="2">
        <f>MACD!F1693</f>
        <v>3.5872705195193568E-4</v>
      </c>
      <c r="F1693" s="2">
        <f>'Moving Avg'!D1693</f>
        <v>0.504</v>
      </c>
      <c r="G1693" s="2">
        <f>'Moving Avg'!F1693</f>
        <v>0.501</v>
      </c>
      <c r="H1693" s="2">
        <f>'Moving Avg'!G1693</f>
        <v>0.50739999999999996</v>
      </c>
      <c r="I1693" s="2">
        <f>'Moving Avg'!H1693</f>
        <v>0.54079999999999973</v>
      </c>
      <c r="J1693" s="5" t="str">
        <f>OBV!F1693</f>
        <v>BEARISH</v>
      </c>
      <c r="K1693" s="5" t="str">
        <f>OBV!G1693</f>
        <v>NEUTRAL</v>
      </c>
      <c r="L1693" s="5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0.5</v>
      </c>
      <c r="C1694" s="2">
        <f>RSI!I1694</f>
        <v>44.083510769131664</v>
      </c>
      <c r="D1694" s="2">
        <f>MACD!E1694</f>
        <v>-1.8028427761338506E-3</v>
      </c>
      <c r="E1694" s="2">
        <f>MACD!F1694</f>
        <v>-7.3586913665221547E-5</v>
      </c>
      <c r="F1694" s="2">
        <f>'Moving Avg'!D1694</f>
        <v>0.504</v>
      </c>
      <c r="G1694" s="2">
        <f>'Moving Avg'!F1694</f>
        <v>0.501</v>
      </c>
      <c r="H1694" s="2">
        <f>'Moving Avg'!G1694</f>
        <v>0.50700000000000001</v>
      </c>
      <c r="I1694" s="2">
        <f>'Moving Avg'!H1694</f>
        <v>0.54044999999999965</v>
      </c>
      <c r="J1694" s="5" t="str">
        <f>OBV!F1694</f>
        <v>BEARISH</v>
      </c>
      <c r="K1694" s="5" t="str">
        <f>OBV!G1694</f>
        <v>NEUTRAL</v>
      </c>
      <c r="L1694" s="5" t="str">
        <f>OBV!H1694</f>
        <v>NEUTRAL</v>
      </c>
    </row>
    <row r="1695" spans="1:12" ht="13.5" x14ac:dyDescent="0.25">
      <c r="A1695" s="3">
        <f>RSI!A1695</f>
        <v>44778</v>
      </c>
      <c r="B1695" s="2">
        <f>RSI!B1695</f>
        <v>0.51</v>
      </c>
      <c r="C1695" s="2">
        <f>RSI!I1695</f>
        <v>56.517157284145426</v>
      </c>
      <c r="D1695" s="2">
        <f>MACD!E1695</f>
        <v>-2.5825267269876662E-3</v>
      </c>
      <c r="E1695" s="2">
        <f>MACD!F1695</f>
        <v>-5.7537487632971054E-4</v>
      </c>
      <c r="F1695" s="2">
        <f>'Moving Avg'!D1695</f>
        <v>0.50399999999999989</v>
      </c>
      <c r="G1695" s="2">
        <f>'Moving Avg'!F1695</f>
        <v>0.50149999999999995</v>
      </c>
      <c r="H1695" s="2">
        <f>'Moving Avg'!G1695</f>
        <v>0.50660000000000005</v>
      </c>
      <c r="I1695" s="2">
        <f>'Moving Avg'!H1695</f>
        <v>0.54014999999999969</v>
      </c>
      <c r="J1695" s="5" t="str">
        <f>OBV!F1695</f>
        <v>BULLISH</v>
      </c>
      <c r="K1695" s="5" t="str">
        <f>OBV!G1695</f>
        <v>NEUTRAL</v>
      </c>
      <c r="L1695" s="5" t="str">
        <f>OBV!H1695</f>
        <v>NEUTRAL</v>
      </c>
    </row>
    <row r="1696" spans="1:12" ht="13.5" x14ac:dyDescent="0.25">
      <c r="A1696" s="3">
        <f>RSI!A1696</f>
        <v>44781</v>
      </c>
      <c r="B1696" s="2">
        <f>RSI!B1696</f>
        <v>0.51</v>
      </c>
      <c r="C1696" s="2">
        <f>RSI!I1696</f>
        <v>56.517157284145426</v>
      </c>
      <c r="D1696" s="2">
        <f>MACD!E1696</f>
        <v>-3.2779198311952973E-3</v>
      </c>
      <c r="E1696" s="2">
        <f>MACD!F1696</f>
        <v>-1.1158838673028279E-3</v>
      </c>
      <c r="F1696" s="2">
        <f>'Moving Avg'!D1696</f>
        <v>0.50399999999999989</v>
      </c>
      <c r="G1696" s="2">
        <f>'Moving Avg'!F1696</f>
        <v>0.502</v>
      </c>
      <c r="H1696" s="2">
        <f>'Moving Avg'!G1696</f>
        <v>0.50639999999999996</v>
      </c>
      <c r="I1696" s="2">
        <f>'Moving Avg'!H1696</f>
        <v>0.53984999999999972</v>
      </c>
      <c r="J1696" s="5" t="str">
        <f>OBV!F1696</f>
        <v>BULLISH</v>
      </c>
      <c r="K1696" s="5" t="str">
        <f>OBV!G1696</f>
        <v>NEUTRAL</v>
      </c>
      <c r="L1696" s="5" t="str">
        <f>OBV!H1696</f>
        <v>NEUTRAL</v>
      </c>
    </row>
    <row r="1697" spans="1:12" ht="13.5" x14ac:dyDescent="0.25">
      <c r="A1697" s="3">
        <f>RSI!A1697</f>
        <v>44782</v>
      </c>
      <c r="B1697" s="2">
        <f>RSI!B1697</f>
        <v>0.5</v>
      </c>
      <c r="C1697" s="2">
        <f>RSI!I1697</f>
        <v>44.930265052402248</v>
      </c>
      <c r="D1697" s="2">
        <f>MACD!E1697</f>
        <v>-3.1586076498058002E-3</v>
      </c>
      <c r="E1697" s="2">
        <f>MACD!F1697</f>
        <v>-1.5244286238034225E-3</v>
      </c>
      <c r="F1697" s="2">
        <f>'Moving Avg'!D1697</f>
        <v>0.504</v>
      </c>
      <c r="G1697" s="2">
        <f>'Moving Avg'!F1697</f>
        <v>0.502</v>
      </c>
      <c r="H1697" s="2">
        <f>'Moving Avg'!G1697</f>
        <v>0.50600000000000012</v>
      </c>
      <c r="I1697" s="2">
        <f>'Moving Avg'!H1697</f>
        <v>0.53949999999999965</v>
      </c>
      <c r="J1697" s="5" t="str">
        <f>OBV!F1697</f>
        <v>BULLISH</v>
      </c>
      <c r="K1697" s="5" t="str">
        <f>OBV!G1697</f>
        <v>NEUTRAL</v>
      </c>
      <c r="L1697" s="5" t="str">
        <f>OBV!H1697</f>
        <v>NEUTRAL</v>
      </c>
    </row>
    <row r="1698" spans="1:12" ht="13.5" x14ac:dyDescent="0.25">
      <c r="A1698" s="3">
        <f>RSI!A1698</f>
        <v>44783</v>
      </c>
      <c r="B1698" s="2">
        <f>RSI!B1698</f>
        <v>0.51</v>
      </c>
      <c r="C1698" s="2">
        <f>RSI!I1698</f>
        <v>54.889932141459219</v>
      </c>
      <c r="D1698" s="2">
        <f>MACD!E1698</f>
        <v>-3.7698746569814201E-3</v>
      </c>
      <c r="E1698" s="2">
        <f>MACD!F1698</f>
        <v>-1.9735178304390224E-3</v>
      </c>
      <c r="F1698" s="2">
        <f>'Moving Avg'!D1698</f>
        <v>0.50600000000000001</v>
      </c>
      <c r="G1698" s="2">
        <f>'Moving Avg'!F1698</f>
        <v>0.50249999999999995</v>
      </c>
      <c r="H1698" s="2">
        <f>'Moving Avg'!G1698</f>
        <v>0.50600000000000001</v>
      </c>
      <c r="I1698" s="2">
        <f>'Moving Avg'!H1698</f>
        <v>0.53909999999999969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0.51</v>
      </c>
      <c r="C1699" s="2">
        <f>RSI!I1699</f>
        <v>54.889932141459219</v>
      </c>
      <c r="D1699" s="2">
        <f>MACD!E1699</f>
        <v>-4.3197861337489485E-3</v>
      </c>
      <c r="E1699" s="2">
        <f>MACD!F1699</f>
        <v>-2.4427714911010078E-3</v>
      </c>
      <c r="F1699" s="2">
        <f>'Moving Avg'!D1699</f>
        <v>0.50800000000000001</v>
      </c>
      <c r="G1699" s="2">
        <f>'Moving Avg'!F1699</f>
        <v>0.50299999999999989</v>
      </c>
      <c r="H1699" s="2">
        <f>'Moving Avg'!G1699</f>
        <v>0.50600000000000012</v>
      </c>
      <c r="I1699" s="2">
        <f>'Moving Avg'!H1699</f>
        <v>0.53869999999999962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0.51</v>
      </c>
      <c r="C1700" s="2">
        <f>RSI!I1700</f>
        <v>54.889932141459219</v>
      </c>
      <c r="D1700" s="2">
        <f>MACD!E1700</f>
        <v>-3.2768987023417129E-3</v>
      </c>
      <c r="E1700" s="2">
        <f>MACD!F1700</f>
        <v>-2.6095969333491489E-3</v>
      </c>
      <c r="F1700" s="2">
        <f>'Moving Avg'!D1700</f>
        <v>0.50800000000000001</v>
      </c>
      <c r="G1700" s="2">
        <f>'Moving Avg'!F1700</f>
        <v>0.50349999999999995</v>
      </c>
      <c r="H1700" s="2">
        <f>'Moving Avg'!G1700</f>
        <v>0.50620000000000009</v>
      </c>
      <c r="I1700" s="2">
        <f>'Moving Avg'!H1700</f>
        <v>0.53829999999999967</v>
      </c>
      <c r="J1700" s="5" t="str">
        <f>OBV!F1700</f>
        <v>BEARISH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0.5</v>
      </c>
      <c r="C1701" s="2">
        <f>RSI!I1701</f>
        <v>44.775788287799998</v>
      </c>
      <c r="D1701" s="2">
        <f>MACD!E1701</f>
        <v>-1.6817373392465917E-3</v>
      </c>
      <c r="E1701" s="2">
        <f>MACD!F1701</f>
        <v>-2.4240250145286376E-3</v>
      </c>
      <c r="F1701" s="2">
        <f>'Moving Avg'!D1701</f>
        <v>0.50600000000000001</v>
      </c>
      <c r="G1701" s="2">
        <f>'Moving Avg'!F1701</f>
        <v>0.50349999999999995</v>
      </c>
      <c r="H1701" s="2">
        <f>'Moving Avg'!G1701</f>
        <v>0.50620000000000009</v>
      </c>
      <c r="I1701" s="2">
        <f>'Moving Avg'!H1701</f>
        <v>0.53784999999999972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</row>
    <row r="1702" spans="1:12" ht="13.5" x14ac:dyDescent="0.25">
      <c r="A1702" s="3">
        <f>RSI!A1702</f>
        <v>44789</v>
      </c>
      <c r="B1702" s="2">
        <f>RSI!B1702</f>
        <v>0.5</v>
      </c>
      <c r="C1702" s="2">
        <f>RSI!I1702</f>
        <v>44.77578828779999</v>
      </c>
      <c r="D1702" s="2">
        <f>MACD!E1702</f>
        <v>-1.8373033671438277E-3</v>
      </c>
      <c r="E1702" s="2">
        <f>MACD!F1702</f>
        <v>-2.3066806850516757E-3</v>
      </c>
      <c r="F1702" s="2">
        <f>'Moving Avg'!D1702</f>
        <v>0.50600000000000001</v>
      </c>
      <c r="G1702" s="2">
        <f>'Moving Avg'!F1702</f>
        <v>0.50349999999999995</v>
      </c>
      <c r="H1702" s="2">
        <f>'Moving Avg'!G1702</f>
        <v>0.50620000000000009</v>
      </c>
      <c r="I1702" s="2">
        <f>'Moving Avg'!H1702</f>
        <v>0.53739999999999966</v>
      </c>
      <c r="J1702" s="5" t="str">
        <f>OBV!F1702</f>
        <v>BEARISH</v>
      </c>
      <c r="K1702" s="5" t="str">
        <f>OBV!G1702</f>
        <v>NEUTRAL</v>
      </c>
      <c r="L1702" s="5" t="str">
        <f>OBV!H1702</f>
        <v>NEUTRAL</v>
      </c>
    </row>
    <row r="1703" spans="1:12" ht="13.5" x14ac:dyDescent="0.25">
      <c r="A1703" s="3">
        <f>RSI!A1703</f>
        <v>44790</v>
      </c>
      <c r="B1703" s="2">
        <f>RSI!B1703</f>
        <v>0.5</v>
      </c>
      <c r="C1703" s="2">
        <f>RSI!I1703</f>
        <v>44.775788287799998</v>
      </c>
      <c r="D1703" s="2">
        <f>MACD!E1703</f>
        <v>-1.9382476526228487E-3</v>
      </c>
      <c r="E1703" s="2">
        <f>MACD!F1703</f>
        <v>-2.2329940785659106E-3</v>
      </c>
      <c r="F1703" s="2">
        <f>'Moving Avg'!D1703</f>
        <v>0.504</v>
      </c>
      <c r="G1703" s="2">
        <f>'Moving Avg'!F1703</f>
        <v>0.50349999999999995</v>
      </c>
      <c r="H1703" s="2">
        <f>'Moving Avg'!G1703</f>
        <v>0.50620000000000009</v>
      </c>
      <c r="I1703" s="2">
        <f>'Moving Avg'!H1703</f>
        <v>0.53689999999999971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44791</v>
      </c>
      <c r="B1704" s="2">
        <f>RSI!B1704</f>
        <v>0.51</v>
      </c>
      <c r="C1704" s="2">
        <f>RSI!I1704</f>
        <v>55.107345181452665</v>
      </c>
      <c r="D1704" s="2">
        <f>MACD!E1704</f>
        <v>-2.7359875041790271E-3</v>
      </c>
      <c r="E1704" s="2">
        <f>MACD!F1704</f>
        <v>-2.3335927636885341E-3</v>
      </c>
      <c r="F1704" s="2">
        <f>'Moving Avg'!D1704</f>
        <v>0.50399999999999989</v>
      </c>
      <c r="G1704" s="2">
        <f>'Moving Avg'!F1704</f>
        <v>0.50399999999999989</v>
      </c>
      <c r="H1704" s="2">
        <f>'Moving Avg'!G1704</f>
        <v>0.50640000000000018</v>
      </c>
      <c r="I1704" s="2">
        <f>'Moving Avg'!H1704</f>
        <v>0.53644999999999965</v>
      </c>
      <c r="J1704" s="5" t="str">
        <f>OBV!F1704</f>
        <v>BEARISH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0.5</v>
      </c>
      <c r="C1705" s="2">
        <f>RSI!I1705</f>
        <v>45.866414346977571</v>
      </c>
      <c r="D1705" s="2">
        <f>MACD!E1705</f>
        <v>-1.1645758493679104E-3</v>
      </c>
      <c r="E1705" s="2">
        <f>MACD!F1705</f>
        <v>-2.0997893808244092E-3</v>
      </c>
      <c r="F1705" s="2">
        <f>'Moving Avg'!D1705</f>
        <v>0.502</v>
      </c>
      <c r="G1705" s="2">
        <f>'Moving Avg'!F1705</f>
        <v>0.50399999999999989</v>
      </c>
      <c r="H1705" s="2">
        <f>'Moving Avg'!G1705</f>
        <v>0.50600000000000023</v>
      </c>
      <c r="I1705" s="2">
        <f>'Moving Avg'!H1705</f>
        <v>0.53594999999999959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0.5</v>
      </c>
      <c r="C1706" s="2">
        <f>RSI!I1706</f>
        <v>45.866414346977564</v>
      </c>
      <c r="D1706" s="2">
        <f>MACD!E1706</f>
        <v>1.9381876165935896E-4</v>
      </c>
      <c r="E1706" s="2">
        <f>MACD!F1706</f>
        <v>-1.6410677523276556E-3</v>
      </c>
      <c r="F1706" s="2">
        <f>'Moving Avg'!D1706</f>
        <v>0.502</v>
      </c>
      <c r="G1706" s="2">
        <f>'Moving Avg'!F1706</f>
        <v>0.50399999999999989</v>
      </c>
      <c r="H1706" s="2">
        <f>'Moving Avg'!G1706</f>
        <v>0.50600000000000023</v>
      </c>
      <c r="I1706" s="2">
        <f>'Moving Avg'!H1706</f>
        <v>0.53544999999999976</v>
      </c>
      <c r="J1706" s="5" t="str">
        <f>OBV!F1706</f>
        <v>BEARISH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44796</v>
      </c>
      <c r="B1707" s="2">
        <f>RSI!B1707</f>
        <v>0.5</v>
      </c>
      <c r="C1707" s="2">
        <f>RSI!I1707</f>
        <v>45.866414346977564</v>
      </c>
      <c r="D1707" s="2">
        <f>MACD!E1707</f>
        <v>-1.6862214151491806E-4</v>
      </c>
      <c r="E1707" s="2">
        <f>MACD!F1707</f>
        <v>-1.3465786301651082E-3</v>
      </c>
      <c r="F1707" s="2">
        <f>'Moving Avg'!D1707</f>
        <v>0.502</v>
      </c>
      <c r="G1707" s="2">
        <f>'Moving Avg'!F1707</f>
        <v>0.504</v>
      </c>
      <c r="H1707" s="2">
        <f>'Moving Avg'!G1707</f>
        <v>0.50560000000000016</v>
      </c>
      <c r="I1707" s="2">
        <f>'Moving Avg'!H1707</f>
        <v>0.5349499999999997</v>
      </c>
      <c r="J1707" s="5" t="str">
        <f>OBV!F1707</f>
        <v>BEARISH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0.5</v>
      </c>
      <c r="C1708" s="2">
        <f>RSI!I1708</f>
        <v>45.866414346977564</v>
      </c>
      <c r="D1708" s="2">
        <f>MACD!E1708</f>
        <v>1.0877973462148915E-3</v>
      </c>
      <c r="E1708" s="2">
        <f>MACD!F1708</f>
        <v>-8.597034348891082E-4</v>
      </c>
      <c r="F1708" s="2">
        <f>'Moving Avg'!D1708</f>
        <v>0.502</v>
      </c>
      <c r="G1708" s="2">
        <f>'Moving Avg'!F1708</f>
        <v>0.504</v>
      </c>
      <c r="H1708" s="2">
        <f>'Moving Avg'!G1708</f>
        <v>0.50560000000000016</v>
      </c>
      <c r="I1708" s="2">
        <f>'Moving Avg'!H1708</f>
        <v>0.53454999999999975</v>
      </c>
      <c r="J1708" s="5" t="str">
        <f>OBV!F1708</f>
        <v>BEARISH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0.51</v>
      </c>
      <c r="C1709" s="2">
        <f>RSI!I1709</f>
        <v>55.829189561735127</v>
      </c>
      <c r="D1709" s="2">
        <f>MACD!E1709</f>
        <v>1.4329944110036408E-3</v>
      </c>
      <c r="E1709" s="2">
        <f>MACD!F1709</f>
        <v>-4.0116386571055842E-4</v>
      </c>
      <c r="F1709" s="2">
        <f>'Moving Avg'!D1709</f>
        <v>0.502</v>
      </c>
      <c r="G1709" s="2">
        <f>'Moving Avg'!F1709</f>
        <v>0.50449999999999995</v>
      </c>
      <c r="H1709" s="2">
        <f>'Moving Avg'!G1709</f>
        <v>0.50560000000000016</v>
      </c>
      <c r="I1709" s="2">
        <f>'Moving Avg'!H1709</f>
        <v>0.53419999999999979</v>
      </c>
      <c r="J1709" s="5" t="str">
        <f>OBV!F1709</f>
        <v>BEARISH</v>
      </c>
      <c r="K1709" s="5" t="str">
        <f>OBV!G1709</f>
        <v>NEUTRAL</v>
      </c>
      <c r="L1709" s="5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0.51</v>
      </c>
      <c r="C1710" s="2">
        <f>RSI!I1710</f>
        <v>55.829189561735127</v>
      </c>
      <c r="D1710" s="2">
        <f>MACD!E1710</f>
        <v>1.6871175311542475E-3</v>
      </c>
      <c r="E1710" s="2">
        <f>MACD!F1710</f>
        <v>1.649241366240273E-5</v>
      </c>
      <c r="F1710" s="2">
        <f>'Moving Avg'!D1710</f>
        <v>0.50399999999999989</v>
      </c>
      <c r="G1710" s="2">
        <f>'Moving Avg'!F1710</f>
        <v>0.50449999999999995</v>
      </c>
      <c r="H1710" s="2">
        <f>'Moving Avg'!G1710</f>
        <v>0.50580000000000025</v>
      </c>
      <c r="I1710" s="2">
        <f>'Moving Avg'!H1710</f>
        <v>0.53384999999999982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0.51</v>
      </c>
      <c r="C1711" s="2">
        <f>RSI!I1711</f>
        <v>55.829189561735127</v>
      </c>
      <c r="D1711" s="2">
        <f>MACD!E1711</f>
        <v>3.2852889274059827E-4</v>
      </c>
      <c r="E1711" s="2">
        <f>MACD!F1711</f>
        <v>7.8899709478041845E-5</v>
      </c>
      <c r="F1711" s="2">
        <f>'Moving Avg'!D1711</f>
        <v>0.50600000000000001</v>
      </c>
      <c r="G1711" s="2">
        <f>'Moving Avg'!F1711</f>
        <v>0.50449999999999995</v>
      </c>
      <c r="H1711" s="2">
        <f>'Moving Avg'!G1711</f>
        <v>0.50600000000000034</v>
      </c>
      <c r="I1711" s="2">
        <f>'Moving Avg'!H1711</f>
        <v>0.53354999999999997</v>
      </c>
      <c r="J1711" s="5" t="str">
        <f>OBV!F1711</f>
        <v>BULLISH</v>
      </c>
      <c r="K1711" s="5" t="str">
        <f>OBV!G1711</f>
        <v>NEUTRAL</v>
      </c>
      <c r="L1711" s="5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0.5</v>
      </c>
      <c r="C1712" s="2">
        <f>RSI!I1712</f>
        <v>45.394670135873774</v>
      </c>
      <c r="D1712" s="2">
        <f>MACD!E1712</f>
        <v>-1.1285569738683776E-4</v>
      </c>
      <c r="E1712" s="2">
        <f>MACD!F1712</f>
        <v>4.0548628105065923E-5</v>
      </c>
      <c r="F1712" s="2">
        <f>'Moving Avg'!D1712</f>
        <v>0.50600000000000001</v>
      </c>
      <c r="G1712" s="2">
        <f>'Moving Avg'!F1712</f>
        <v>0.50449999999999995</v>
      </c>
      <c r="H1712" s="2">
        <f>'Moving Avg'!G1712</f>
        <v>0.50580000000000025</v>
      </c>
      <c r="I1712" s="2">
        <f>'Moving Avg'!H1712</f>
        <v>0.53315000000000001</v>
      </c>
      <c r="J1712" s="5" t="str">
        <f>OBV!F1712</f>
        <v>BEARISH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0.5</v>
      </c>
      <c r="C1713" s="2">
        <f>RSI!I1713</f>
        <v>45.394670135873774</v>
      </c>
      <c r="D1713" s="2">
        <f>MACD!E1713</f>
        <v>-4.5738373013759492E-4</v>
      </c>
      <c r="E1713" s="2">
        <f>MACD!F1713</f>
        <v>-5.9037843543466256E-5</v>
      </c>
      <c r="F1713" s="2">
        <f>'Moving Avg'!D1713</f>
        <v>0.50600000000000001</v>
      </c>
      <c r="G1713" s="2">
        <f>'Moving Avg'!F1713</f>
        <v>0.50449999999999995</v>
      </c>
      <c r="H1713" s="2">
        <f>'Moving Avg'!G1713</f>
        <v>0.50540000000000029</v>
      </c>
      <c r="I1713" s="2">
        <f>'Moving Avg'!H1713</f>
        <v>0.53274999999999995</v>
      </c>
      <c r="J1713" s="5" t="str">
        <f>OBV!F1713</f>
        <v>BEARISH</v>
      </c>
      <c r="K1713" s="5" t="str">
        <f>OBV!G1713</f>
        <v>NEUTRAL</v>
      </c>
      <c r="L1713" s="5" t="str">
        <f>OBV!H1713</f>
        <v>NEUTRAL</v>
      </c>
    </row>
    <row r="1714" spans="1:12" ht="13.5" x14ac:dyDescent="0.25">
      <c r="A1714" s="3">
        <f>RSI!A1714</f>
        <v>44805</v>
      </c>
      <c r="B1714" s="2">
        <f>RSI!B1714</f>
        <v>0.5</v>
      </c>
      <c r="C1714" s="2">
        <f>RSI!I1714</f>
        <v>45.394670135873774</v>
      </c>
      <c r="D1714" s="2">
        <f>MACD!E1714</f>
        <v>8.163607881361834E-4</v>
      </c>
      <c r="E1714" s="2">
        <f>MACD!F1714</f>
        <v>1.1604188279246366E-4</v>
      </c>
      <c r="F1714" s="2">
        <f>'Moving Avg'!D1714</f>
        <v>0.504</v>
      </c>
      <c r="G1714" s="2">
        <f>'Moving Avg'!F1714</f>
        <v>0.50449999999999995</v>
      </c>
      <c r="H1714" s="2">
        <f>'Moving Avg'!G1714</f>
        <v>0.5052000000000002</v>
      </c>
      <c r="I1714" s="2">
        <f>'Moving Avg'!H1714</f>
        <v>0.5323500000000001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0.51</v>
      </c>
      <c r="C1715" s="2">
        <f>RSI!I1715</f>
        <v>55.729042264169593</v>
      </c>
      <c r="D1715" s="2">
        <f>MACD!E1715</f>
        <v>-3.602366495483178E-4</v>
      </c>
      <c r="E1715" s="2">
        <f>MACD!F1715</f>
        <v>2.0786176324307369E-5</v>
      </c>
      <c r="F1715" s="2">
        <f>'Moving Avg'!D1715</f>
        <v>0.50399999999999989</v>
      </c>
      <c r="G1715" s="2">
        <f>'Moving Avg'!F1715</f>
        <v>0.50449999999999995</v>
      </c>
      <c r="H1715" s="2">
        <f>'Moving Avg'!G1715</f>
        <v>0.50500000000000023</v>
      </c>
      <c r="I1715" s="2">
        <f>'Moving Avg'!H1715</f>
        <v>0.53220000000000012</v>
      </c>
      <c r="J1715" s="5" t="str">
        <f>OBV!F1715</f>
        <v>BULLISH</v>
      </c>
      <c r="K1715" s="5" t="str">
        <f>OBV!G1715</f>
        <v>NEUTRAL</v>
      </c>
      <c r="L1715" s="5" t="str">
        <f>OBV!H1715</f>
        <v>NEUTRAL</v>
      </c>
    </row>
    <row r="1716" spans="1:12" ht="13.5" x14ac:dyDescent="0.25">
      <c r="A1716" s="3">
        <f>RSI!A1716</f>
        <v>44809</v>
      </c>
      <c r="B1716" s="2">
        <f>RSI!B1716</f>
        <v>0.5</v>
      </c>
      <c r="C1716" s="2">
        <f>RSI!I1716</f>
        <v>46.293736481597392</v>
      </c>
      <c r="D1716" s="2">
        <f>MACD!E1716</f>
        <v>-6.5118636112959649E-4</v>
      </c>
      <c r="E1716" s="2">
        <f>MACD!F1716</f>
        <v>-1.1360833116647341E-4</v>
      </c>
      <c r="F1716" s="2">
        <f>'Moving Avg'!D1716</f>
        <v>0.502</v>
      </c>
      <c r="G1716" s="2">
        <f>'Moving Avg'!F1716</f>
        <v>0.504</v>
      </c>
      <c r="H1716" s="2">
        <f>'Moving Avg'!G1716</f>
        <v>0.50460000000000027</v>
      </c>
      <c r="I1716" s="2">
        <f>'Moving Avg'!H1716</f>
        <v>0.53190000000000015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</row>
    <row r="1717" spans="1:12" ht="13.5" x14ac:dyDescent="0.25">
      <c r="A1717" s="3">
        <f>RSI!A1717</f>
        <v>44810</v>
      </c>
      <c r="B1717" s="2">
        <f>RSI!B1717</f>
        <v>0.5</v>
      </c>
      <c r="C1717" s="2">
        <f>RSI!I1717</f>
        <v>46.293736481597392</v>
      </c>
      <c r="D1717" s="2">
        <f>MACD!E1717</f>
        <v>-8.717174871704092E-4</v>
      </c>
      <c r="E1717" s="2">
        <f>MACD!F1717</f>
        <v>-2.6523016236726057E-4</v>
      </c>
      <c r="F1717" s="2">
        <f>'Moving Avg'!D1717</f>
        <v>0.502</v>
      </c>
      <c r="G1717" s="2">
        <f>'Moving Avg'!F1717</f>
        <v>0.504</v>
      </c>
      <c r="H1717" s="2">
        <f>'Moving Avg'!G1717</f>
        <v>0.5042000000000002</v>
      </c>
      <c r="I1717" s="2">
        <f>'Moving Avg'!H1717</f>
        <v>0.53160000000000007</v>
      </c>
      <c r="J1717" s="5" t="str">
        <f>OBV!F1717</f>
        <v>BEARISH</v>
      </c>
      <c r="K1717" s="5" t="str">
        <f>OBV!G1717</f>
        <v>NEUTRAL</v>
      </c>
      <c r="L1717" s="5" t="str">
        <f>OBV!H1717</f>
        <v>NEUTRAL</v>
      </c>
    </row>
    <row r="1718" spans="1:12" ht="13.5" x14ac:dyDescent="0.25">
      <c r="A1718" s="3">
        <f>RSI!A1718</f>
        <v>44811</v>
      </c>
      <c r="B1718" s="2">
        <f>RSI!B1718</f>
        <v>0.5</v>
      </c>
      <c r="C1718" s="2">
        <f>RSI!I1718</f>
        <v>46.293736481597392</v>
      </c>
      <c r="D1718" s="2">
        <f>MACD!E1718</f>
        <v>-1.0345641815080464E-3</v>
      </c>
      <c r="E1718" s="2">
        <f>MACD!F1718</f>
        <v>-4.1909696619541777E-4</v>
      </c>
      <c r="F1718" s="2">
        <f>'Moving Avg'!D1718</f>
        <v>0.502</v>
      </c>
      <c r="G1718" s="2">
        <f>'Moving Avg'!F1718</f>
        <v>0.50349999999999995</v>
      </c>
      <c r="H1718" s="2">
        <f>'Moving Avg'!G1718</f>
        <v>0.50380000000000014</v>
      </c>
      <c r="I1718" s="2">
        <f>'Moving Avg'!H1718</f>
        <v>0.53130000000000011</v>
      </c>
      <c r="J1718" s="5" t="str">
        <f>OBV!F1718</f>
        <v>BEARISH</v>
      </c>
      <c r="K1718" s="5" t="str">
        <f>OBV!G1718</f>
        <v>NEUTRAL</v>
      </c>
      <c r="L1718" s="5" t="str">
        <f>OBV!H1718</f>
        <v>NEUTRAL</v>
      </c>
    </row>
    <row r="1719" spans="1:12" ht="13.5" x14ac:dyDescent="0.25">
      <c r="A1719" s="3">
        <f>RSI!A1719</f>
        <v>44812</v>
      </c>
      <c r="B1719" s="2">
        <f>RSI!B1719</f>
        <v>0.5</v>
      </c>
      <c r="C1719" s="2">
        <f>RSI!I1719</f>
        <v>46.293736481597392</v>
      </c>
      <c r="D1719" s="2">
        <f>MACD!E1719</f>
        <v>3.8810082072326946E-4</v>
      </c>
      <c r="E1719" s="2">
        <f>MACD!F1719</f>
        <v>-2.5765740881168031E-4</v>
      </c>
      <c r="F1719" s="2">
        <f>'Moving Avg'!D1719</f>
        <v>0.502</v>
      </c>
      <c r="G1719" s="2">
        <f>'Moving Avg'!F1719</f>
        <v>0.50299999999999989</v>
      </c>
      <c r="H1719" s="2">
        <f>'Moving Avg'!G1719</f>
        <v>0.50340000000000007</v>
      </c>
      <c r="I1719" s="2">
        <f>'Moving Avg'!H1719</f>
        <v>0.53095000000000003</v>
      </c>
      <c r="J1719" s="5" t="str">
        <f>OBV!F1719</f>
        <v>BEARISH</v>
      </c>
      <c r="K1719" s="5" t="str">
        <f>OBV!G1719</f>
        <v>NEUTRAL</v>
      </c>
      <c r="L1719" s="5" t="str">
        <f>OBV!H1719</f>
        <v>NEUTRAL</v>
      </c>
    </row>
    <row r="1720" spans="1:12" ht="13.5" x14ac:dyDescent="0.25">
      <c r="A1720" s="3">
        <f>RSI!A1720</f>
        <v>44813</v>
      </c>
      <c r="B1720" s="2">
        <f>RSI!B1720</f>
        <v>0.49</v>
      </c>
      <c r="C1720" s="2">
        <f>RSI!I1720</f>
        <v>37.706887601056799</v>
      </c>
      <c r="D1720" s="2">
        <f>MACD!E1720</f>
        <v>2.3530024512951053E-3</v>
      </c>
      <c r="E1720" s="2">
        <f>MACD!F1720</f>
        <v>2.6447456320967682E-4</v>
      </c>
      <c r="F1720" s="2">
        <f>'Moving Avg'!D1720</f>
        <v>0.49800000000000005</v>
      </c>
      <c r="G1720" s="2">
        <f>'Moving Avg'!F1720</f>
        <v>0.502</v>
      </c>
      <c r="H1720" s="2">
        <f>'Moving Avg'!G1720</f>
        <v>0.50300000000000011</v>
      </c>
      <c r="I1720" s="2">
        <f>'Moving Avg'!H1720</f>
        <v>0.53050000000000008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0.49</v>
      </c>
      <c r="C1721" s="2">
        <f>RSI!I1721</f>
        <v>37.706887601056799</v>
      </c>
      <c r="D1721" s="2">
        <f>MACD!E1721</f>
        <v>4.0935606809304748E-3</v>
      </c>
      <c r="E1721" s="2">
        <f>MACD!F1721</f>
        <v>1.0302917867538366E-3</v>
      </c>
      <c r="F1721" s="2">
        <f>'Moving Avg'!D1721</f>
        <v>0.496</v>
      </c>
      <c r="G1721" s="2">
        <f>'Moving Avg'!F1721</f>
        <v>0.50149999999999995</v>
      </c>
      <c r="H1721" s="2">
        <f>'Moving Avg'!G1721</f>
        <v>0.50240000000000007</v>
      </c>
      <c r="I1721" s="2">
        <f>'Moving Avg'!H1721</f>
        <v>0.53015000000000001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0.49</v>
      </c>
      <c r="C1722" s="2">
        <f>RSI!I1722</f>
        <v>37.706887601056799</v>
      </c>
      <c r="D1722" s="2">
        <f>MACD!E1722</f>
        <v>4.1000543288678415E-3</v>
      </c>
      <c r="E1722" s="2">
        <f>MACD!F1722</f>
        <v>1.6442442951766375E-3</v>
      </c>
      <c r="F1722" s="2">
        <f>'Moving Avg'!D1722</f>
        <v>0.49399999999999994</v>
      </c>
      <c r="G1722" s="2">
        <f>'Moving Avg'!F1722</f>
        <v>0.501</v>
      </c>
      <c r="H1722" s="2">
        <f>'Moving Avg'!G1722</f>
        <v>0.50180000000000002</v>
      </c>
      <c r="I1722" s="2">
        <f>'Moving Avg'!H1722</f>
        <v>0.52975000000000005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0.5</v>
      </c>
      <c r="C1723" s="2">
        <f>RSI!I1723</f>
        <v>49.423770378864084</v>
      </c>
      <c r="D1723" s="2">
        <f>MACD!E1723</f>
        <v>3.4316370521365602E-3</v>
      </c>
      <c r="E1723" s="2">
        <f>MACD!F1723</f>
        <v>2.0017228465686221E-3</v>
      </c>
      <c r="F1723" s="2">
        <f>'Moving Avg'!D1723</f>
        <v>0.49399999999999994</v>
      </c>
      <c r="G1723" s="2">
        <f>'Moving Avg'!F1723</f>
        <v>0.501</v>
      </c>
      <c r="H1723" s="2">
        <f>'Moving Avg'!G1723</f>
        <v>0.50180000000000002</v>
      </c>
      <c r="I1723" s="2">
        <f>'Moving Avg'!H1723</f>
        <v>0.52940000000000009</v>
      </c>
      <c r="J1723" s="5" t="str">
        <f>OBV!F1723</f>
        <v>BEARISH</v>
      </c>
      <c r="K1723" s="5" t="str">
        <f>OBV!G1723</f>
        <v>NEUTRAL</v>
      </c>
      <c r="L1723" s="5" t="str">
        <f>OBV!H1723</f>
        <v>NEUTRAL</v>
      </c>
    </row>
    <row r="1724" spans="1:12" ht="13.5" x14ac:dyDescent="0.25">
      <c r="A1724" s="3">
        <f>RSI!A1724</f>
        <v>44819</v>
      </c>
      <c r="B1724" s="2">
        <f>RSI!B1724</f>
        <v>0.5</v>
      </c>
      <c r="C1724" s="2">
        <f>RSI!I1724</f>
        <v>49.423770378864084</v>
      </c>
      <c r="D1724" s="2">
        <f>MACD!E1724</f>
        <v>2.8688413276076741E-3</v>
      </c>
      <c r="E1724" s="2">
        <f>MACD!F1724</f>
        <v>2.1751465427764325E-3</v>
      </c>
      <c r="F1724" s="2">
        <f>'Moving Avg'!D1724</f>
        <v>0.49399999999999994</v>
      </c>
      <c r="G1724" s="2">
        <f>'Moving Avg'!F1724</f>
        <v>0.50049999999999994</v>
      </c>
      <c r="H1724" s="2">
        <f>'Moving Avg'!G1724</f>
        <v>0.50180000000000002</v>
      </c>
      <c r="I1724" s="2">
        <f>'Moving Avg'!H1724</f>
        <v>0.52910000000000013</v>
      </c>
      <c r="J1724" s="5" t="str">
        <f>OBV!F1724</f>
        <v>BEARISH</v>
      </c>
      <c r="K1724" s="5" t="str">
        <f>OBV!G1724</f>
        <v>NEUTRAL</v>
      </c>
      <c r="L1724" s="5" t="str">
        <f>OBV!H1724</f>
        <v>NEUTRAL</v>
      </c>
    </row>
    <row r="1725" spans="1:12" ht="13.5" x14ac:dyDescent="0.25">
      <c r="A1725" s="3">
        <f>RSI!A1725</f>
        <v>44820</v>
      </c>
      <c r="B1725" s="2">
        <f>RSI!B1725</f>
        <v>0.5</v>
      </c>
      <c r="C1725" s="2">
        <f>RSI!I1725</f>
        <v>49.423770378864084</v>
      </c>
      <c r="D1725" s="2">
        <f>MACD!E1725</f>
        <v>3.9336726963943303E-3</v>
      </c>
      <c r="E1725" s="2">
        <f>MACD!F1725</f>
        <v>2.5268517735000124E-3</v>
      </c>
      <c r="F1725" s="2">
        <f>'Moving Avg'!D1725</f>
        <v>0.496</v>
      </c>
      <c r="G1725" s="2">
        <f>'Moving Avg'!F1725</f>
        <v>0.50049999999999994</v>
      </c>
      <c r="H1725" s="2">
        <f>'Moving Avg'!G1725</f>
        <v>0.50180000000000002</v>
      </c>
      <c r="I1725" s="2">
        <f>'Moving Avg'!H1725</f>
        <v>0.52880000000000005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</row>
    <row r="1726" spans="1:12" ht="13.5" x14ac:dyDescent="0.25">
      <c r="A1726" s="3">
        <f>RSI!A1726</f>
        <v>44823</v>
      </c>
      <c r="B1726" s="2">
        <f>RSI!B1726</f>
        <v>0.5</v>
      </c>
      <c r="C1726" s="2">
        <f>RSI!I1726</f>
        <v>49.423770378864091</v>
      </c>
      <c r="D1726" s="2">
        <f>MACD!E1726</f>
        <v>3.2986126839462671E-3</v>
      </c>
      <c r="E1726" s="2">
        <f>MACD!F1726</f>
        <v>2.6812039555892636E-3</v>
      </c>
      <c r="F1726" s="2">
        <f>'Moving Avg'!D1726</f>
        <v>0.49800000000000005</v>
      </c>
      <c r="G1726" s="2">
        <f>'Moving Avg'!F1726</f>
        <v>0.50049999999999994</v>
      </c>
      <c r="H1726" s="2">
        <f>'Moving Avg'!G1726</f>
        <v>0.50180000000000002</v>
      </c>
      <c r="I1726" s="2">
        <f>'Moving Avg'!H1726</f>
        <v>0.52855000000000019</v>
      </c>
      <c r="J1726" s="5" t="str">
        <f>OBV!F1726</f>
        <v>BULLISH</v>
      </c>
      <c r="K1726" s="5" t="str">
        <f>OBV!G1726</f>
        <v>NEUTRAL</v>
      </c>
      <c r="L1726" s="5" t="str">
        <f>OBV!H1726</f>
        <v>CONFIRMED BULLISH</v>
      </c>
    </row>
    <row r="1727" spans="1:12" ht="13.5" x14ac:dyDescent="0.25">
      <c r="A1727" s="3">
        <f>RSI!A1727</f>
        <v>44824</v>
      </c>
      <c r="B1727" s="2">
        <f>RSI!B1727</f>
        <v>0.5</v>
      </c>
      <c r="C1727" s="2">
        <f>RSI!I1727</f>
        <v>49.423770378864091</v>
      </c>
      <c r="D1727" s="2">
        <f>MACD!E1727</f>
        <v>2.7634675154021293E-3</v>
      </c>
      <c r="E1727" s="2">
        <f>MACD!F1727</f>
        <v>2.6976566675518368E-3</v>
      </c>
      <c r="F1727" s="2">
        <f>'Moving Avg'!D1727</f>
        <v>0.5</v>
      </c>
      <c r="G1727" s="2">
        <f>'Moving Avg'!F1727</f>
        <v>0.50050000000000006</v>
      </c>
      <c r="H1727" s="2">
        <f>'Moving Avg'!G1727</f>
        <v>0.50180000000000002</v>
      </c>
      <c r="I1727" s="2">
        <f>'Moving Avg'!H1727</f>
        <v>0.52825000000000022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</row>
    <row r="1728" spans="1:12" ht="13.5" x14ac:dyDescent="0.25">
      <c r="A1728" s="3">
        <f>RSI!A1728</f>
        <v>44825</v>
      </c>
      <c r="B1728" s="2">
        <f>RSI!B1728</f>
        <v>0.5</v>
      </c>
      <c r="C1728" s="2">
        <f>RSI!I1728</f>
        <v>49.423770378864084</v>
      </c>
      <c r="D1728" s="2">
        <f>MACD!E1728</f>
        <v>2.3127017279058748E-3</v>
      </c>
      <c r="E1728" s="2">
        <f>MACD!F1728</f>
        <v>2.6206656796226449E-3</v>
      </c>
      <c r="F1728" s="2">
        <f>'Moving Avg'!D1728</f>
        <v>0.5</v>
      </c>
      <c r="G1728" s="2">
        <f>'Moving Avg'!F1728</f>
        <v>0.50050000000000006</v>
      </c>
      <c r="H1728" s="2">
        <f>'Moving Avg'!G1728</f>
        <v>0.50179999999999991</v>
      </c>
      <c r="I1728" s="2">
        <f>'Moving Avg'!H1728</f>
        <v>0.52795000000000025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0.5</v>
      </c>
      <c r="C1729" s="2">
        <f>RSI!I1729</f>
        <v>49.423770378864084</v>
      </c>
      <c r="D1729" s="2">
        <f>MACD!E1729</f>
        <v>1.933182074136286E-3</v>
      </c>
      <c r="E1729" s="2">
        <f>MACD!F1729</f>
        <v>2.4831689585253732E-3</v>
      </c>
      <c r="F1729" s="2">
        <f>'Moving Avg'!D1729</f>
        <v>0.5</v>
      </c>
      <c r="G1729" s="2">
        <f>'Moving Avg'!F1729</f>
        <v>0.5</v>
      </c>
      <c r="H1729" s="2">
        <f>'Moving Avg'!G1729</f>
        <v>0.50179999999999991</v>
      </c>
      <c r="I1729" s="2">
        <f>'Moving Avg'!H1729</f>
        <v>0.52765000000000017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0.5</v>
      </c>
      <c r="C1730" s="2">
        <f>RSI!I1730</f>
        <v>49.423770378864077</v>
      </c>
      <c r="D1730" s="2">
        <f>MACD!E1730</f>
        <v>7.5345512645763613E-5</v>
      </c>
      <c r="E1730" s="2">
        <f>MACD!F1730</f>
        <v>2.0016042693494513E-3</v>
      </c>
      <c r="F1730" s="2">
        <f>'Moving Avg'!D1730</f>
        <v>0.5</v>
      </c>
      <c r="G1730" s="2">
        <f>'Moving Avg'!F1730</f>
        <v>0.4995</v>
      </c>
      <c r="H1730" s="2">
        <f>'Moving Avg'!G1730</f>
        <v>0.50179999999999991</v>
      </c>
      <c r="I1730" s="2">
        <f>'Moving Avg'!H1730</f>
        <v>0.52745000000000031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0.5</v>
      </c>
      <c r="C1731" s="2">
        <f>RSI!I1731</f>
        <v>49.423770378864077</v>
      </c>
      <c r="D1731" s="2">
        <f>MACD!E1731</f>
        <v>-1.4950431952189258E-3</v>
      </c>
      <c r="E1731" s="2">
        <f>MACD!F1731</f>
        <v>1.3022747764357759E-3</v>
      </c>
      <c r="F1731" s="2">
        <f>'Moving Avg'!D1731</f>
        <v>0.5</v>
      </c>
      <c r="G1731" s="2">
        <f>'Moving Avg'!F1731</f>
        <v>0.499</v>
      </c>
      <c r="H1731" s="2">
        <f>'Moving Avg'!G1731</f>
        <v>0.50179999999999991</v>
      </c>
      <c r="I1731" s="2">
        <f>'Moving Avg'!H1731</f>
        <v>0.52725000000000022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0.49</v>
      </c>
      <c r="C1732" s="2">
        <f>RSI!I1732</f>
        <v>36.169033548411882</v>
      </c>
      <c r="D1732" s="2">
        <f>MACD!E1732</f>
        <v>-2.0815865624038699E-3</v>
      </c>
      <c r="E1732" s="2">
        <f>MACD!F1732</f>
        <v>6.2550250866784678E-4</v>
      </c>
      <c r="F1732" s="2">
        <f>'Moving Avg'!D1732</f>
        <v>0.49800000000000005</v>
      </c>
      <c r="G1732" s="2">
        <f>'Moving Avg'!F1732</f>
        <v>0.49850000000000005</v>
      </c>
      <c r="H1732" s="2">
        <f>'Moving Avg'!G1732</f>
        <v>0.50159999999999993</v>
      </c>
      <c r="I1732" s="2">
        <f>'Moving Avg'!H1732</f>
        <v>0.52705000000000024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0.49</v>
      </c>
      <c r="C1733" s="2">
        <f>RSI!I1733</f>
        <v>36.169033548411882</v>
      </c>
      <c r="D1733" s="2">
        <f>MACD!E1733</f>
        <v>-9.7894576390306076E-4</v>
      </c>
      <c r="E1733" s="2">
        <f>MACD!F1733</f>
        <v>3.0461285415366523E-4</v>
      </c>
      <c r="F1733" s="2">
        <f>'Moving Avg'!D1733</f>
        <v>0.496</v>
      </c>
      <c r="G1733" s="2">
        <f>'Moving Avg'!F1733</f>
        <v>0.49800000000000005</v>
      </c>
      <c r="H1733" s="2">
        <f>'Moving Avg'!G1733</f>
        <v>0.50139999999999985</v>
      </c>
      <c r="I1733" s="2">
        <f>'Moving Avg'!H1733</f>
        <v>0.52685000000000026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0.49</v>
      </c>
      <c r="C1734" s="2">
        <f>RSI!I1734</f>
        <v>36.169033548411882</v>
      </c>
      <c r="D1734" s="2">
        <f>MACD!E1734</f>
        <v>1.0062790636311547E-5</v>
      </c>
      <c r="E1734" s="2">
        <f>MACD!F1734</f>
        <v>2.457028414501945E-4</v>
      </c>
      <c r="F1734" s="2">
        <f>'Moving Avg'!D1734</f>
        <v>0.49399999999999994</v>
      </c>
      <c r="G1734" s="2">
        <f>'Moving Avg'!F1734</f>
        <v>0.49750000000000005</v>
      </c>
      <c r="H1734" s="2">
        <f>'Moving Avg'!G1734</f>
        <v>0.50119999999999976</v>
      </c>
      <c r="I1734" s="2">
        <f>'Moving Avg'!H1734</f>
        <v>0.52670000000000017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0.49</v>
      </c>
      <c r="C1735" s="2">
        <f>RSI!I1735</f>
        <v>36.169033548411882</v>
      </c>
      <c r="D1735" s="2">
        <f>MACD!E1735</f>
        <v>8.9877248105169061E-4</v>
      </c>
      <c r="E1735" s="2">
        <f>MACD!F1735</f>
        <v>3.7631676937049377E-4</v>
      </c>
      <c r="F1735" s="2">
        <f>'Moving Avg'!D1735</f>
        <v>0.49199999999999999</v>
      </c>
      <c r="G1735" s="2">
        <f>'Moving Avg'!F1735</f>
        <v>0.49650000000000005</v>
      </c>
      <c r="H1735" s="2">
        <f>'Moving Avg'!G1735</f>
        <v>0.50099999999999978</v>
      </c>
      <c r="I1735" s="2">
        <f>'Moving Avg'!H1735</f>
        <v>0.5264500000000002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0.49</v>
      </c>
      <c r="C1736" s="2">
        <f>RSI!I1736</f>
        <v>36.169033548411882</v>
      </c>
      <c r="D1736" s="2">
        <f>MACD!E1736</f>
        <v>1.6987726945560389E-3</v>
      </c>
      <c r="E1736" s="2">
        <f>MACD!F1736</f>
        <v>6.4080795440760283E-4</v>
      </c>
      <c r="F1736" s="2">
        <f>'Moving Avg'!D1736</f>
        <v>0.49000000000000005</v>
      </c>
      <c r="G1736" s="2">
        <f>'Moving Avg'!F1736</f>
        <v>0.496</v>
      </c>
      <c r="H1736" s="2">
        <f>'Moving Avg'!G1736</f>
        <v>0.50079999999999969</v>
      </c>
      <c r="I1736" s="2">
        <f>'Moving Avg'!H1736</f>
        <v>0.52620000000000011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0.5</v>
      </c>
      <c r="C1737" s="2">
        <f>RSI!I1737</f>
        <v>54.02787352428517</v>
      </c>
      <c r="D1737" s="2">
        <f>MACD!E1737</f>
        <v>1.6794136288451056E-3</v>
      </c>
      <c r="E1737" s="2">
        <f>MACD!F1737</f>
        <v>8.4852908929510342E-4</v>
      </c>
      <c r="F1737" s="2">
        <f>'Moving Avg'!D1737</f>
        <v>0.49199999999999999</v>
      </c>
      <c r="G1737" s="2">
        <f>'Moving Avg'!F1737</f>
        <v>0.496</v>
      </c>
      <c r="H1737" s="2">
        <f>'Moving Avg'!G1737</f>
        <v>0.50079999999999969</v>
      </c>
      <c r="I1737" s="2">
        <f>'Moving Avg'!H1737</f>
        <v>0.52610000000000012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</row>
    <row r="1738" spans="1:12" ht="13.5" x14ac:dyDescent="0.25">
      <c r="A1738" s="3">
        <f>RSI!A1738</f>
        <v>44839</v>
      </c>
      <c r="B1738" s="2">
        <f>RSI!B1738</f>
        <v>0.5</v>
      </c>
      <c r="C1738" s="2">
        <f>RSI!I1738</f>
        <v>54.027873524285155</v>
      </c>
      <c r="D1738" s="2">
        <f>MACD!E1738</f>
        <v>1.6451076528168906E-3</v>
      </c>
      <c r="E1738" s="2">
        <f>MACD!F1738</f>
        <v>1.0078448019994609E-3</v>
      </c>
      <c r="F1738" s="2">
        <f>'Moving Avg'!D1738</f>
        <v>0.49399999999999994</v>
      </c>
      <c r="G1738" s="2">
        <f>'Moving Avg'!F1738</f>
        <v>0.496</v>
      </c>
      <c r="H1738" s="2">
        <f>'Moving Avg'!G1738</f>
        <v>0.5007999999999998</v>
      </c>
      <c r="I1738" s="2">
        <f>'Moving Avg'!H1738</f>
        <v>0.52595000000000014</v>
      </c>
      <c r="J1738" s="5" t="str">
        <f>OBV!F1738</f>
        <v>BULLISH</v>
      </c>
      <c r="K1738" s="5" t="str">
        <f>OBV!G1738</f>
        <v>NEUTRAL</v>
      </c>
      <c r="L1738" s="5" t="str">
        <f>OBV!H1738</f>
        <v>CONFIRMED BULLISH</v>
      </c>
    </row>
    <row r="1739" spans="1:12" ht="13.5" x14ac:dyDescent="0.25">
      <c r="A1739" s="3">
        <f>RSI!A1739</f>
        <v>44840</v>
      </c>
      <c r="B1739" s="2">
        <f>RSI!B1739</f>
        <v>0.49</v>
      </c>
      <c r="C1739" s="2">
        <f>RSI!I1739</f>
        <v>40.791687449651711</v>
      </c>
      <c r="D1739" s="2">
        <f>MACD!E1739</f>
        <v>2.3402228265519409E-3</v>
      </c>
      <c r="E1739" s="2">
        <f>MACD!F1739</f>
        <v>1.2743204069099569E-3</v>
      </c>
      <c r="F1739" s="2">
        <f>'Moving Avg'!D1739</f>
        <v>0.49399999999999994</v>
      </c>
      <c r="G1739" s="2">
        <f>'Moving Avg'!F1739</f>
        <v>0.4955</v>
      </c>
      <c r="H1739" s="2">
        <f>'Moving Avg'!G1739</f>
        <v>0.50059999999999971</v>
      </c>
      <c r="I1739" s="2">
        <f>'Moving Avg'!H1739</f>
        <v>0.52570000000000017</v>
      </c>
      <c r="J1739" s="5" t="str">
        <f>OBV!F1739</f>
        <v>BEARISH</v>
      </c>
      <c r="K1739" s="5" t="str">
        <f>OBV!G1739</f>
        <v>NEUTRAL</v>
      </c>
      <c r="L1739" s="5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0.49</v>
      </c>
      <c r="C1740" s="2">
        <f>RSI!I1740</f>
        <v>40.791687449651711</v>
      </c>
      <c r="D1740" s="2">
        <f>MACD!E1740</f>
        <v>2.9721196398594385E-3</v>
      </c>
      <c r="E1740" s="2">
        <f>MACD!F1740</f>
        <v>1.6138802534998533E-3</v>
      </c>
      <c r="F1740" s="2">
        <f>'Moving Avg'!D1740</f>
        <v>0.49399999999999994</v>
      </c>
      <c r="G1740" s="2">
        <f>'Moving Avg'!F1740</f>
        <v>0.49550000000000011</v>
      </c>
      <c r="H1740" s="2">
        <f>'Moving Avg'!G1740</f>
        <v>0.50019999999999976</v>
      </c>
      <c r="I1740" s="2">
        <f>'Moving Avg'!H1740</f>
        <v>0.52540000000000009</v>
      </c>
      <c r="J1740" s="5" t="str">
        <f>OBV!F1740</f>
        <v>BEARISH</v>
      </c>
      <c r="K1740" s="5" t="str">
        <f>OBV!G1740</f>
        <v>NEUTRAL</v>
      </c>
      <c r="L1740" s="5" t="str">
        <f>OBV!H1740</f>
        <v>NEUTRAL</v>
      </c>
    </row>
    <row r="1741" spans="1:12" ht="13.5" x14ac:dyDescent="0.25">
      <c r="A1741" s="3">
        <f>RSI!A1741</f>
        <v>44844</v>
      </c>
      <c r="B1741" s="2">
        <f>RSI!B1741</f>
        <v>0.48</v>
      </c>
      <c r="C1741" s="2">
        <f>RSI!I1741</f>
        <v>31.76605506846677</v>
      </c>
      <c r="D1741" s="2">
        <f>MACD!E1741</f>
        <v>4.288026036156023E-3</v>
      </c>
      <c r="E1741" s="2">
        <f>MACD!F1741</f>
        <v>2.1487094100310876E-3</v>
      </c>
      <c r="F1741" s="2">
        <f>'Moving Avg'!D1741</f>
        <v>0.49199999999999999</v>
      </c>
      <c r="G1741" s="2">
        <f>'Moving Avg'!F1741</f>
        <v>0.49500000000000011</v>
      </c>
      <c r="H1741" s="2">
        <f>'Moving Avg'!G1741</f>
        <v>0.49959999999999982</v>
      </c>
      <c r="I1741" s="2">
        <f>'Moving Avg'!H1741</f>
        <v>0.52500000000000002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0.48</v>
      </c>
      <c r="C1742" s="2">
        <f>RSI!I1742</f>
        <v>31.76605506846677</v>
      </c>
      <c r="D1742" s="2">
        <f>MACD!E1742</f>
        <v>3.9595991268595032E-3</v>
      </c>
      <c r="E1742" s="2">
        <f>MACD!F1742</f>
        <v>2.5108873533967709E-3</v>
      </c>
      <c r="F1742" s="2">
        <f>'Moving Avg'!D1742</f>
        <v>0.48799999999999999</v>
      </c>
      <c r="G1742" s="2">
        <f>'Moving Avg'!F1742</f>
        <v>0.49450000000000011</v>
      </c>
      <c r="H1742" s="2">
        <f>'Moving Avg'!G1742</f>
        <v>0.49919999999999981</v>
      </c>
      <c r="I1742" s="2">
        <f>'Moving Avg'!H1742</f>
        <v>0.52455000000000007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0.48</v>
      </c>
      <c r="C1743" s="2">
        <f>RSI!I1743</f>
        <v>31.76605506846677</v>
      </c>
      <c r="D1743" s="2">
        <f>MACD!E1743</f>
        <v>3.7711210739707068E-3</v>
      </c>
      <c r="E1743" s="2">
        <f>MACD!F1743</f>
        <v>2.7629340975115586E-3</v>
      </c>
      <c r="F1743" s="2">
        <f>'Moving Avg'!D1743</f>
        <v>0.48399999999999999</v>
      </c>
      <c r="G1743" s="2">
        <f>'Moving Avg'!F1743</f>
        <v>0.49350000000000016</v>
      </c>
      <c r="H1743" s="2">
        <f>'Moving Avg'!G1743</f>
        <v>0.4987999999999998</v>
      </c>
      <c r="I1743" s="2">
        <f>'Moving Avg'!H1743</f>
        <v>0.52410000000000012</v>
      </c>
      <c r="J1743" s="5" t="str">
        <f>OBV!F1743</f>
        <v>BEARISH</v>
      </c>
      <c r="K1743" s="5" t="str">
        <f>OBV!G1743</f>
        <v>NEUTRAL</v>
      </c>
      <c r="L1743" s="5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0.49</v>
      </c>
      <c r="C1744" s="2">
        <f>RSI!I1744</f>
        <v>46.539800046718575</v>
      </c>
      <c r="D1744" s="2">
        <f>MACD!E1744</f>
        <v>2.9536967183003693E-3</v>
      </c>
      <c r="E1744" s="2">
        <f>MACD!F1744</f>
        <v>2.8010866216693206E-3</v>
      </c>
      <c r="F1744" s="2">
        <f>'Moving Avg'!D1744</f>
        <v>0.48399999999999999</v>
      </c>
      <c r="G1744" s="2">
        <f>'Moving Avg'!F1744</f>
        <v>0.49300000000000016</v>
      </c>
      <c r="H1744" s="2">
        <f>'Moving Avg'!G1744</f>
        <v>0.49859999999999977</v>
      </c>
      <c r="I1744" s="2">
        <f>'Moving Avg'!H1744</f>
        <v>0.52365000000000006</v>
      </c>
      <c r="J1744" s="5" t="str">
        <f>OBV!F1744</f>
        <v>BEARISH</v>
      </c>
      <c r="K1744" s="5" t="str">
        <f>OBV!G1744</f>
        <v>NEUTRAL</v>
      </c>
      <c r="L1744" s="5" t="str">
        <f>OBV!H1744</f>
        <v>NEUTRAL</v>
      </c>
    </row>
    <row r="1745" spans="1:12" ht="13.5" x14ac:dyDescent="0.25">
      <c r="A1745" s="3">
        <f>RSI!A1745</f>
        <v>44848</v>
      </c>
      <c r="B1745" s="2">
        <f>RSI!B1745</f>
        <v>0.49</v>
      </c>
      <c r="C1745" s="2">
        <f>RSI!I1745</f>
        <v>46.539800046718575</v>
      </c>
      <c r="D1745" s="2">
        <f>MACD!E1745</f>
        <v>2.2796041693472491E-3</v>
      </c>
      <c r="E1745" s="2">
        <f>MACD!F1745</f>
        <v>2.6967901312049064E-3</v>
      </c>
      <c r="F1745" s="2">
        <f>'Moving Avg'!D1745</f>
        <v>0.48399999999999999</v>
      </c>
      <c r="G1745" s="2">
        <f>'Moving Avg'!F1745</f>
        <v>0.49250000000000016</v>
      </c>
      <c r="H1745" s="2">
        <f>'Moving Avg'!G1745</f>
        <v>0.49819999999999981</v>
      </c>
      <c r="I1745" s="2">
        <f>'Moving Avg'!H1745</f>
        <v>0.52320000000000011</v>
      </c>
      <c r="J1745" s="5" t="str">
        <f>OBV!F1745</f>
        <v>BEARISH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0.49</v>
      </c>
      <c r="C1746" s="2">
        <f>RSI!I1746</f>
        <v>46.539800046718575</v>
      </c>
      <c r="D1746" s="2">
        <f>MACD!E1746</f>
        <v>1.7254905863287595E-3</v>
      </c>
      <c r="E1746" s="2">
        <f>MACD!F1746</f>
        <v>2.5025302222296771E-3</v>
      </c>
      <c r="F1746" s="2">
        <f>'Moving Avg'!D1746</f>
        <v>0.48599999999999993</v>
      </c>
      <c r="G1746" s="2">
        <f>'Moving Avg'!F1746</f>
        <v>0.49200000000000016</v>
      </c>
      <c r="H1746" s="2">
        <f>'Moving Avg'!G1746</f>
        <v>0.49779999999999974</v>
      </c>
      <c r="I1746" s="2">
        <f>'Moving Avg'!H1746</f>
        <v>0.52265000000000017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</row>
    <row r="1747" spans="1:12" ht="13.5" x14ac:dyDescent="0.25">
      <c r="A1747" s="3">
        <f>RSI!A1747</f>
        <v>44852</v>
      </c>
      <c r="B1747" s="2">
        <f>RSI!B1747</f>
        <v>0.49</v>
      </c>
      <c r="C1747" s="2">
        <f>RSI!I1747</f>
        <v>46.539800046718582</v>
      </c>
      <c r="D1747" s="2">
        <f>MACD!E1747</f>
        <v>2.8101538408147886E-3</v>
      </c>
      <c r="E1747" s="2">
        <f>MACD!F1747</f>
        <v>2.5640549459466999E-3</v>
      </c>
      <c r="F1747" s="2">
        <f>'Moving Avg'!D1747</f>
        <v>0.48799999999999999</v>
      </c>
      <c r="G1747" s="2">
        <f>'Moving Avg'!F1747</f>
        <v>0.49150000000000016</v>
      </c>
      <c r="H1747" s="2">
        <f>'Moving Avg'!G1747</f>
        <v>0.49759999999999971</v>
      </c>
      <c r="I1747" s="2">
        <f>'Moving Avg'!H1747</f>
        <v>0.52215000000000023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</row>
    <row r="1748" spans="1:12" ht="13.5" x14ac:dyDescent="0.25">
      <c r="A1748" s="3">
        <f>RSI!A1748</f>
        <v>44853</v>
      </c>
      <c r="B1748" s="2">
        <f>RSI!B1748</f>
        <v>0.48</v>
      </c>
      <c r="C1748" s="2">
        <f>RSI!I1748</f>
        <v>36.043133680798462</v>
      </c>
      <c r="D1748" s="2">
        <f>MACD!E1748</f>
        <v>4.4826375434369736E-3</v>
      </c>
      <c r="E1748" s="2">
        <f>MACD!F1748</f>
        <v>2.9477714654447549E-3</v>
      </c>
      <c r="F1748" s="2">
        <f>'Moving Avg'!D1748</f>
        <v>0.48799999999999999</v>
      </c>
      <c r="G1748" s="2">
        <f>'Moving Avg'!F1748</f>
        <v>0.4905000000000001</v>
      </c>
      <c r="H1748" s="2">
        <f>'Moving Avg'!G1748</f>
        <v>0.49699999999999966</v>
      </c>
      <c r="I1748" s="2">
        <f>'Moving Avg'!H1748</f>
        <v>0.52160000000000029</v>
      </c>
      <c r="J1748" s="5" t="str">
        <f>OBV!F1748</f>
        <v>BULLISH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0.48</v>
      </c>
      <c r="C1749" s="2">
        <f>RSI!I1749</f>
        <v>36.043133680798462</v>
      </c>
      <c r="D1749" s="2">
        <f>MACD!E1749</f>
        <v>4.4313625236288567E-3</v>
      </c>
      <c r="E1749" s="2">
        <f>MACD!F1749</f>
        <v>3.2444896770815754E-3</v>
      </c>
      <c r="F1749" s="2">
        <f>'Moving Avg'!D1749</f>
        <v>0.48599999999999993</v>
      </c>
      <c r="G1749" s="2">
        <f>'Moving Avg'!F1749</f>
        <v>0.48950000000000016</v>
      </c>
      <c r="H1749" s="2">
        <f>'Moving Avg'!G1749</f>
        <v>0.49639999999999973</v>
      </c>
      <c r="I1749" s="2">
        <f>'Moving Avg'!H1749</f>
        <v>0.52115000000000034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0.47</v>
      </c>
      <c r="C1750" s="2">
        <f>RSI!I1750</f>
        <v>28.56994903526963</v>
      </c>
      <c r="D1750" s="2">
        <f>MACD!E1750</f>
        <v>5.1953907841937319E-3</v>
      </c>
      <c r="E1750" s="2">
        <f>MACD!F1750</f>
        <v>3.6346698985040065E-3</v>
      </c>
      <c r="F1750" s="2">
        <f>'Moving Avg'!D1750</f>
        <v>0.48200000000000004</v>
      </c>
      <c r="G1750" s="2">
        <f>'Moving Avg'!F1750</f>
        <v>0.48800000000000016</v>
      </c>
      <c r="H1750" s="2">
        <f>'Moving Avg'!G1750</f>
        <v>0.49559999999999965</v>
      </c>
      <c r="I1750" s="2">
        <f>'Moving Avg'!H1750</f>
        <v>0.52060000000000028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</row>
    <row r="1751" spans="1:12" ht="13.5" x14ac:dyDescent="0.25">
      <c r="A1751" s="3">
        <f>RSI!A1751</f>
        <v>44858</v>
      </c>
      <c r="B1751" s="2">
        <f>RSI!B1751</f>
        <v>0.48</v>
      </c>
      <c r="C1751" s="2">
        <f>RSI!I1751</f>
        <v>41.608209337773239</v>
      </c>
      <c r="D1751" s="2">
        <f>MACD!E1751</f>
        <v>3.6834996403719011E-3</v>
      </c>
      <c r="E1751" s="2">
        <f>MACD!F1751</f>
        <v>3.6444358468775855E-3</v>
      </c>
      <c r="F1751" s="2">
        <f>'Moving Avg'!D1751</f>
        <v>0.48</v>
      </c>
      <c r="G1751" s="2">
        <f>'Moving Avg'!F1751</f>
        <v>0.48700000000000021</v>
      </c>
      <c r="H1751" s="2">
        <f>'Moving Avg'!G1751</f>
        <v>0.49519999999999975</v>
      </c>
      <c r="I1751" s="2">
        <f>'Moving Avg'!H1751</f>
        <v>0.52010000000000034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0.48</v>
      </c>
      <c r="C1752" s="2">
        <f>RSI!I1752</f>
        <v>41.608209337773239</v>
      </c>
      <c r="D1752" s="2">
        <f>MACD!E1752</f>
        <v>2.456992338057129E-3</v>
      </c>
      <c r="E1752" s="2">
        <f>MACD!F1752</f>
        <v>3.4069471451134946E-3</v>
      </c>
      <c r="F1752" s="2">
        <f>'Moving Avg'!D1752</f>
        <v>0.47799999999999992</v>
      </c>
      <c r="G1752" s="2">
        <f>'Moving Avg'!F1752</f>
        <v>0.48650000000000021</v>
      </c>
      <c r="H1752" s="2">
        <f>'Moving Avg'!G1752</f>
        <v>0.49479999999999985</v>
      </c>
      <c r="I1752" s="2">
        <f>'Moving Avg'!H1752</f>
        <v>0.51970000000000038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0.47</v>
      </c>
      <c r="C1753" s="2">
        <f>RSI!I1753</f>
        <v>34.338882278935614</v>
      </c>
      <c r="D1753" s="2">
        <f>MACD!E1753</f>
        <v>2.2087943964936851E-3</v>
      </c>
      <c r="E1753" s="2">
        <f>MACD!F1753</f>
        <v>3.1673165953895331E-3</v>
      </c>
      <c r="F1753" s="2">
        <f>'Moving Avg'!D1753</f>
        <v>0.47599999999999998</v>
      </c>
      <c r="G1753" s="2">
        <f>'Moving Avg'!F1753</f>
        <v>0.48550000000000021</v>
      </c>
      <c r="H1753" s="2">
        <f>'Moving Avg'!G1753</f>
        <v>0.49419999999999981</v>
      </c>
      <c r="I1753" s="2">
        <f>'Moving Avg'!H1753</f>
        <v>0.51915000000000044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0.47</v>
      </c>
      <c r="C1754" s="2">
        <f>RSI!I1754</f>
        <v>34.3388822789356</v>
      </c>
      <c r="D1754" s="2">
        <f>MACD!E1754</f>
        <v>3.6415875260779051E-3</v>
      </c>
      <c r="E1754" s="2">
        <f>MACD!F1754</f>
        <v>3.262170781527208E-3</v>
      </c>
      <c r="F1754" s="2">
        <f>'Moving Avg'!D1754</f>
        <v>0.47400000000000003</v>
      </c>
      <c r="G1754" s="2">
        <f>'Moving Avg'!F1754</f>
        <v>0.48450000000000015</v>
      </c>
      <c r="H1754" s="2">
        <f>'Moving Avg'!G1754</f>
        <v>0.49339999999999984</v>
      </c>
      <c r="I1754" s="2">
        <f>'Moving Avg'!H1754</f>
        <v>0.51870000000000038</v>
      </c>
      <c r="J1754" s="5" t="str">
        <f>OBV!F1754</f>
        <v>BEARISH</v>
      </c>
      <c r="K1754" s="5" t="str">
        <f>OBV!G1754</f>
        <v>NEUTRAL</v>
      </c>
      <c r="L1754" s="5" t="str">
        <f>OBV!H1754</f>
        <v>CONFIRMED BEARISH</v>
      </c>
    </row>
    <row r="1755" spans="1:12" ht="13.5" x14ac:dyDescent="0.25">
      <c r="A1755" s="3">
        <f>RSI!A1755</f>
        <v>44862</v>
      </c>
      <c r="B1755" s="2">
        <f>RSI!B1755</f>
        <v>0.47</v>
      </c>
      <c r="C1755" s="2">
        <f>RSI!I1755</f>
        <v>34.3388822789356</v>
      </c>
      <c r="D1755" s="2">
        <f>MACD!E1755</f>
        <v>4.9505669008111375E-3</v>
      </c>
      <c r="E1755" s="2">
        <f>MACD!F1755</f>
        <v>3.599850005383994E-3</v>
      </c>
      <c r="F1755" s="2">
        <f>'Moving Avg'!D1755</f>
        <v>0.47400000000000003</v>
      </c>
      <c r="G1755" s="2">
        <f>'Moving Avg'!F1755</f>
        <v>0.4835000000000001</v>
      </c>
      <c r="H1755" s="2">
        <f>'Moving Avg'!G1755</f>
        <v>0.49279999999999979</v>
      </c>
      <c r="I1755" s="2">
        <f>'Moving Avg'!H1755</f>
        <v>0.51825000000000043</v>
      </c>
      <c r="J1755" s="5" t="str">
        <f>OBV!F1755</f>
        <v>BEARISH</v>
      </c>
      <c r="K1755" s="5" t="str">
        <f>OBV!G1755</f>
        <v>NEUTRAL</v>
      </c>
      <c r="L1755" s="5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0.48</v>
      </c>
      <c r="C1756" s="2">
        <f>RSI!I1756</f>
        <v>46.100208997919395</v>
      </c>
      <c r="D1756" s="2">
        <f>MACD!E1756</f>
        <v>5.4068833123450122E-3</v>
      </c>
      <c r="E1756" s="2">
        <f>MACD!F1756</f>
        <v>3.9612566667761974E-3</v>
      </c>
      <c r="F1756" s="2">
        <f>'Moving Avg'!D1756</f>
        <v>0.47400000000000003</v>
      </c>
      <c r="G1756" s="2">
        <f>'Moving Avg'!F1756</f>
        <v>0.48300000000000021</v>
      </c>
      <c r="H1756" s="2">
        <f>'Moving Avg'!G1756</f>
        <v>0.49239999999999978</v>
      </c>
      <c r="I1756" s="2">
        <f>'Moving Avg'!H1756</f>
        <v>0.51785000000000037</v>
      </c>
      <c r="J1756" s="5" t="str">
        <f>OBV!F1756</f>
        <v>BEARISH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0.49</v>
      </c>
      <c r="C1757" s="2">
        <f>RSI!I1757</f>
        <v>54.816178230078144</v>
      </c>
      <c r="D1757" s="2">
        <f>MACD!E1757</f>
        <v>5.0759986397593271E-3</v>
      </c>
      <c r="E1757" s="2">
        <f>MACD!F1757</f>
        <v>4.1842050613728234E-3</v>
      </c>
      <c r="F1757" s="2">
        <f>'Moving Avg'!D1757</f>
        <v>0.47599999999999998</v>
      </c>
      <c r="G1757" s="2">
        <f>'Moving Avg'!F1757</f>
        <v>0.4825000000000001</v>
      </c>
      <c r="H1757" s="2">
        <f>'Moving Avg'!G1757</f>
        <v>0.49219999999999986</v>
      </c>
      <c r="I1757" s="2">
        <f>'Moving Avg'!H1757</f>
        <v>0.51755000000000029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</row>
    <row r="1758" spans="1:12" ht="13.5" x14ac:dyDescent="0.25">
      <c r="A1758" s="3">
        <f>RSI!A1758</f>
        <v>44867</v>
      </c>
      <c r="B1758" s="2">
        <f>RSI!B1758</f>
        <v>0.48</v>
      </c>
      <c r="C1758" s="2">
        <f>RSI!I1758</f>
        <v>46.686001753116528</v>
      </c>
      <c r="D1758" s="2">
        <f>MACD!E1758</f>
        <v>3.9611915755994875E-3</v>
      </c>
      <c r="E1758" s="2">
        <f>MACD!F1758</f>
        <v>4.1396023642181565E-3</v>
      </c>
      <c r="F1758" s="2">
        <f>'Moving Avg'!D1758</f>
        <v>0.47799999999999992</v>
      </c>
      <c r="G1758" s="2">
        <f>'Moving Avg'!F1758</f>
        <v>0.48150000000000015</v>
      </c>
      <c r="H1758" s="2">
        <f>'Moving Avg'!G1758</f>
        <v>0.49179999999999985</v>
      </c>
      <c r="I1758" s="2">
        <f>'Moving Avg'!H1758</f>
        <v>0.51720000000000044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</row>
    <row r="1759" spans="1:12" ht="13.5" x14ac:dyDescent="0.25">
      <c r="A1759" s="3">
        <f>RSI!A1759</f>
        <v>44868</v>
      </c>
      <c r="B1759" s="2">
        <f>RSI!B1759</f>
        <v>0.46</v>
      </c>
      <c r="C1759" s="2">
        <f>RSI!I1759</f>
        <v>35.38286674073683</v>
      </c>
      <c r="D1759" s="2">
        <f>MACD!E1759</f>
        <v>4.5241069347267127E-3</v>
      </c>
      <c r="E1759" s="2">
        <f>MACD!F1759</f>
        <v>4.2165032783198679E-3</v>
      </c>
      <c r="F1759" s="2">
        <f>'Moving Avg'!D1759</f>
        <v>0.47599999999999998</v>
      </c>
      <c r="G1759" s="2">
        <f>'Moving Avg'!F1759</f>
        <v>0.48000000000000009</v>
      </c>
      <c r="H1759" s="2">
        <f>'Moving Avg'!G1759</f>
        <v>0.49079999999999985</v>
      </c>
      <c r="I1759" s="2">
        <f>'Moving Avg'!H1759</f>
        <v>0.51675000000000038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</row>
    <row r="1760" spans="1:12" ht="13.5" x14ac:dyDescent="0.25">
      <c r="A1760" s="3">
        <f>RSI!A1760</f>
        <v>44869</v>
      </c>
      <c r="B1760" s="2">
        <f>RSI!B1760</f>
        <v>0.47</v>
      </c>
      <c r="C1760" s="2">
        <f>RSI!I1760</f>
        <v>42.8352507253271</v>
      </c>
      <c r="D1760" s="2">
        <f>MACD!E1760</f>
        <v>2.8622986612825141E-3</v>
      </c>
      <c r="E1760" s="2">
        <f>MACD!F1760</f>
        <v>3.9456623549123972E-3</v>
      </c>
      <c r="F1760" s="2">
        <f>'Moving Avg'!D1760</f>
        <v>0.47599999999999998</v>
      </c>
      <c r="G1760" s="2">
        <f>'Moving Avg'!F1760</f>
        <v>0.47900000000000009</v>
      </c>
      <c r="H1760" s="2">
        <f>'Moving Avg'!G1760</f>
        <v>0.48999999999999988</v>
      </c>
      <c r="I1760" s="2">
        <f>'Moving Avg'!H1760</f>
        <v>0.51640000000000041</v>
      </c>
      <c r="J1760" s="5" t="str">
        <f>OBV!F1760</f>
        <v>BEARISH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0.48</v>
      </c>
      <c r="C1761" s="2">
        <f>RSI!I1761</f>
        <v>49.150867489157854</v>
      </c>
      <c r="D1761" s="2">
        <f>MACD!E1761</f>
        <v>2.3254141318173049E-3</v>
      </c>
      <c r="E1761" s="2">
        <f>MACD!F1761</f>
        <v>3.621612710293379E-3</v>
      </c>
      <c r="F1761" s="2">
        <f>'Moving Avg'!D1761</f>
        <v>0.47599999999999998</v>
      </c>
      <c r="G1761" s="2">
        <f>'Moving Avg'!F1761</f>
        <v>0.47900000000000009</v>
      </c>
      <c r="H1761" s="2">
        <f>'Moving Avg'!G1761</f>
        <v>0.48939999999999989</v>
      </c>
      <c r="I1761" s="2">
        <f>'Moving Avg'!H1761</f>
        <v>0.51610000000000045</v>
      </c>
      <c r="J1761" s="5" t="str">
        <f>OBV!F1761</f>
        <v>BEARISH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0.48</v>
      </c>
      <c r="C1762" s="2">
        <f>RSI!I1762</f>
        <v>49.150867489157854</v>
      </c>
      <c r="D1762" s="2">
        <f>MACD!E1762</f>
        <v>1.8782776585118399E-3</v>
      </c>
      <c r="E1762" s="2">
        <f>MACD!F1762</f>
        <v>3.2729456999370712E-3</v>
      </c>
      <c r="F1762" s="2">
        <f>'Moving Avg'!D1762</f>
        <v>0.47400000000000003</v>
      </c>
      <c r="G1762" s="2">
        <f>'Moving Avg'!F1762</f>
        <v>0.47900000000000009</v>
      </c>
      <c r="H1762" s="2">
        <f>'Moving Avg'!G1762</f>
        <v>0.48899999999999993</v>
      </c>
      <c r="I1762" s="2">
        <f>'Moving Avg'!H1762</f>
        <v>0.51585000000000047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0.48</v>
      </c>
      <c r="C1763" s="2">
        <f>RSI!I1763</f>
        <v>49.150867489157854</v>
      </c>
      <c r="D1763" s="2">
        <f>MACD!E1763</f>
        <v>-3.190935229457903E-5</v>
      </c>
      <c r="E1763" s="2">
        <f>MACD!F1763</f>
        <v>2.6119746894907414E-3</v>
      </c>
      <c r="F1763" s="2">
        <f>'Moving Avg'!D1763</f>
        <v>0.47400000000000003</v>
      </c>
      <c r="G1763" s="2">
        <f>'Moving Avg'!F1763</f>
        <v>0.47899999999999998</v>
      </c>
      <c r="H1763" s="2">
        <f>'Moving Avg'!G1763</f>
        <v>0.48859999999999998</v>
      </c>
      <c r="I1763" s="2">
        <f>'Moving Avg'!H1763</f>
        <v>0.51565000000000039</v>
      </c>
      <c r="J1763" s="5" t="str">
        <f>OBV!F1763</f>
        <v>BEARISH</v>
      </c>
      <c r="K1763" s="5" t="str">
        <f>OBV!G1763</f>
        <v>NEUTRAL</v>
      </c>
      <c r="L1763" s="5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0.47</v>
      </c>
      <c r="C1764" s="2">
        <f>RSI!I1764</f>
        <v>43.19102204996414</v>
      </c>
      <c r="D1764" s="2">
        <f>MACD!E1764</f>
        <v>-9.0135035104838002E-4</v>
      </c>
      <c r="E1764" s="2">
        <f>MACD!F1764</f>
        <v>1.9093096813829172E-3</v>
      </c>
      <c r="F1764" s="2">
        <f>'Moving Avg'!D1764</f>
        <v>0.47599999999999998</v>
      </c>
      <c r="G1764" s="2">
        <f>'Moving Avg'!F1764</f>
        <v>0.47800000000000004</v>
      </c>
      <c r="H1764" s="2">
        <f>'Moving Avg'!G1764</f>
        <v>0.48799999999999999</v>
      </c>
      <c r="I1764" s="2">
        <f>'Moving Avg'!H1764</f>
        <v>0.51530000000000031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</row>
    <row r="1765" spans="1:12" ht="13.5" x14ac:dyDescent="0.25">
      <c r="A1765" s="3">
        <f>RSI!A1765</f>
        <v>44876</v>
      </c>
      <c r="B1765" s="2">
        <f>RSI!B1765</f>
        <v>0.49</v>
      </c>
      <c r="C1765" s="2">
        <f>RSI!I1765</f>
        <v>54.955233646346088</v>
      </c>
      <c r="D1765" s="2">
        <f>MACD!E1765</f>
        <v>-3.0537460013420614E-3</v>
      </c>
      <c r="E1765" s="2">
        <f>MACD!F1765</f>
        <v>9.1669854483792139E-4</v>
      </c>
      <c r="F1765" s="2">
        <f>'Moving Avg'!D1765</f>
        <v>0.48</v>
      </c>
      <c r="G1765" s="2">
        <f>'Moving Avg'!F1765</f>
        <v>0.47800000000000009</v>
      </c>
      <c r="H1765" s="2">
        <f>'Moving Avg'!G1765</f>
        <v>0.48759999999999998</v>
      </c>
      <c r="I1765" s="2">
        <f>'Moving Avg'!H1765</f>
        <v>0.51495000000000035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</row>
    <row r="1766" spans="1:12" ht="13.5" x14ac:dyDescent="0.25">
      <c r="A1766" s="3">
        <f>RSI!A1766</f>
        <v>44879</v>
      </c>
      <c r="B1766" s="2">
        <f>RSI!B1766</f>
        <v>0.49</v>
      </c>
      <c r="C1766" s="2">
        <f>RSI!I1766</f>
        <v>54.95523364634608</v>
      </c>
      <c r="D1766" s="2">
        <f>MACD!E1766</f>
        <v>-3.3947540350326433E-3</v>
      </c>
      <c r="E1766" s="2">
        <f>MACD!F1766</f>
        <v>5.4408028863808518E-5</v>
      </c>
      <c r="F1766" s="2">
        <f>'Moving Avg'!D1766</f>
        <v>0.48200000000000004</v>
      </c>
      <c r="G1766" s="2">
        <f>'Moving Avg'!F1766</f>
        <v>0.47800000000000009</v>
      </c>
      <c r="H1766" s="2">
        <f>'Moving Avg'!G1766</f>
        <v>0.48739999999999989</v>
      </c>
      <c r="I1766" s="2">
        <f>'Moving Avg'!H1766</f>
        <v>0.51465000000000027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0.5</v>
      </c>
      <c r="C1767" s="2">
        <f>RSI!I1767</f>
        <v>59.784475537739716</v>
      </c>
      <c r="D1767" s="2">
        <f>MACD!E1767</f>
        <v>-2.939478231969328E-3</v>
      </c>
      <c r="E1767" s="2">
        <f>MACD!F1767</f>
        <v>-5.443692233028189E-4</v>
      </c>
      <c r="F1767" s="2">
        <f>'Moving Avg'!D1767</f>
        <v>0.48599999999999993</v>
      </c>
      <c r="G1767" s="2">
        <f>'Moving Avg'!F1767</f>
        <v>0.47850000000000009</v>
      </c>
      <c r="H1767" s="2">
        <f>'Moving Avg'!G1767</f>
        <v>0.48739999999999994</v>
      </c>
      <c r="I1767" s="2">
        <f>'Moving Avg'!H1767</f>
        <v>0.5144000000000003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0.5</v>
      </c>
      <c r="C1768" s="2">
        <f>RSI!I1768</f>
        <v>59.784475537739716</v>
      </c>
      <c r="D1768" s="2">
        <f>MACD!E1768</f>
        <v>-4.2017039904585496E-3</v>
      </c>
      <c r="E1768" s="2">
        <f>MACD!F1768</f>
        <v>-1.2758361767339652E-3</v>
      </c>
      <c r="F1768" s="2">
        <f>'Moving Avg'!D1768</f>
        <v>0.49000000000000005</v>
      </c>
      <c r="G1768" s="2">
        <f>'Moving Avg'!F1768</f>
        <v>0.47949999999999998</v>
      </c>
      <c r="H1768" s="2">
        <f>'Moving Avg'!G1768</f>
        <v>0.48739999999999994</v>
      </c>
      <c r="I1768" s="2">
        <f>'Moving Avg'!H1768</f>
        <v>0.51415000000000033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</row>
    <row r="1769" spans="1:12" ht="13.5" x14ac:dyDescent="0.25">
      <c r="A1769" s="3">
        <f>RSI!A1769</f>
        <v>44882</v>
      </c>
      <c r="B1769" s="2">
        <f>RSI!B1769</f>
        <v>0.5</v>
      </c>
      <c r="C1769" s="2">
        <f>RSI!I1769</f>
        <v>59.784475537739716</v>
      </c>
      <c r="D1769" s="2">
        <f>MACD!E1769</f>
        <v>-8.4475879437995727E-3</v>
      </c>
      <c r="E1769" s="2">
        <f>MACD!F1769</f>
        <v>-2.7101865301470867E-3</v>
      </c>
      <c r="F1769" s="2">
        <f>'Moving Avg'!D1769</f>
        <v>0.496</v>
      </c>
      <c r="G1769" s="2">
        <f>'Moving Avg'!F1769</f>
        <v>0.48049999999999998</v>
      </c>
      <c r="H1769" s="2">
        <f>'Moving Avg'!G1769</f>
        <v>0.48739999999999994</v>
      </c>
      <c r="I1769" s="2">
        <f>'Moving Avg'!H1769</f>
        <v>0.51390000000000025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0.48</v>
      </c>
      <c r="C1770" s="2">
        <f>RSI!I1770</f>
        <v>47.155892242799723</v>
      </c>
      <c r="D1770" s="2">
        <f>MACD!E1770</f>
        <v>-9.1137638281117983E-3</v>
      </c>
      <c r="E1770" s="2">
        <f>MACD!F1770</f>
        <v>-3.9909019897400293E-3</v>
      </c>
      <c r="F1770" s="2">
        <f>'Moving Avg'!D1770</f>
        <v>0.49399999999999994</v>
      </c>
      <c r="G1770" s="2">
        <f>'Moving Avg'!F1770</f>
        <v>0.48100000000000004</v>
      </c>
      <c r="H1770" s="2">
        <f>'Moving Avg'!G1770</f>
        <v>0.48719999999999997</v>
      </c>
      <c r="I1770" s="2">
        <f>'Moving Avg'!H1770</f>
        <v>0.51355000000000017</v>
      </c>
      <c r="J1770" s="5" t="str">
        <f>OBV!F1770</f>
        <v>BULLISH</v>
      </c>
      <c r="K1770" s="5" t="str">
        <f>OBV!G1770</f>
        <v>NEUTRAL</v>
      </c>
      <c r="L1770" s="5" t="str">
        <f>OBV!H1770</f>
        <v>BULLISH DIVERGENCE</v>
      </c>
    </row>
    <row r="1771" spans="1:12" ht="13.5" x14ac:dyDescent="0.25">
      <c r="A1771" s="3">
        <f>RSI!A1771</f>
        <v>44886</v>
      </c>
      <c r="B1771" s="2">
        <f>RSI!B1771</f>
        <v>0.48</v>
      </c>
      <c r="C1771" s="2">
        <f>RSI!I1771</f>
        <v>47.155892242799723</v>
      </c>
      <c r="D1771" s="2">
        <f>MACD!E1771</f>
        <v>-8.1073345200589064E-3</v>
      </c>
      <c r="E1771" s="2">
        <f>MACD!F1771</f>
        <v>-4.8141884958038048E-3</v>
      </c>
      <c r="F1771" s="2">
        <f>'Moving Avg'!D1771</f>
        <v>0.49199999999999999</v>
      </c>
      <c r="G1771" s="2">
        <f>'Moving Avg'!F1771</f>
        <v>0.48100000000000004</v>
      </c>
      <c r="H1771" s="2">
        <f>'Moving Avg'!G1771</f>
        <v>0.48700000000000004</v>
      </c>
      <c r="I1771" s="2">
        <f>'Moving Avg'!H1771</f>
        <v>0.51320000000000021</v>
      </c>
      <c r="J1771" s="5" t="str">
        <f>OBV!F1771</f>
        <v>BULLISH</v>
      </c>
      <c r="K1771" s="5" t="str">
        <f>OBV!G1771</f>
        <v>NEUTRAL</v>
      </c>
      <c r="L1771" s="5" t="str">
        <f>OBV!H1771</f>
        <v>BULLISH DIVERGENCE</v>
      </c>
    </row>
    <row r="1772" spans="1:12" ht="13.5" x14ac:dyDescent="0.25">
      <c r="A1772" s="3">
        <f>RSI!A1772</f>
        <v>44887</v>
      </c>
      <c r="B1772" s="2">
        <f>RSI!B1772</f>
        <v>0.47</v>
      </c>
      <c r="C1772" s="2">
        <f>RSI!I1772</f>
        <v>42.010025605110535</v>
      </c>
      <c r="D1772" s="2">
        <f>MACD!E1772</f>
        <v>-6.485689512096493E-3</v>
      </c>
      <c r="E1772" s="2">
        <f>MACD!F1772</f>
        <v>-5.1484886990623424E-3</v>
      </c>
      <c r="F1772" s="2">
        <f>'Moving Avg'!D1772</f>
        <v>0.48599999999999993</v>
      </c>
      <c r="G1772" s="2">
        <f>'Moving Avg'!F1772</f>
        <v>0.48050000000000004</v>
      </c>
      <c r="H1772" s="2">
        <f>'Moving Avg'!G1772</f>
        <v>0.48660000000000003</v>
      </c>
      <c r="I1772" s="2">
        <f>'Moving Avg'!H1772</f>
        <v>0.51285000000000014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0.47</v>
      </c>
      <c r="C1773" s="2">
        <f>RSI!I1773</f>
        <v>42.010025605110535</v>
      </c>
      <c r="D1773" s="2">
        <f>MACD!E1773</f>
        <v>-5.0272988134125729E-3</v>
      </c>
      <c r="E1773" s="2">
        <f>MACD!F1773</f>
        <v>-5.1242507219323883E-3</v>
      </c>
      <c r="F1773" s="2">
        <f>'Moving Avg'!D1773</f>
        <v>0.48</v>
      </c>
      <c r="G1773" s="2">
        <f>'Moving Avg'!F1773</f>
        <v>0.48050000000000004</v>
      </c>
      <c r="H1773" s="2">
        <f>'Moving Avg'!G1773</f>
        <v>0.48599999999999999</v>
      </c>
      <c r="I1773" s="2">
        <f>'Moving Avg'!H1773</f>
        <v>0.51240000000000019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</row>
    <row r="1774" spans="1:12" ht="13.5" x14ac:dyDescent="0.25">
      <c r="A1774" s="3">
        <f>RSI!A1774</f>
        <v>44889</v>
      </c>
      <c r="B1774" s="2">
        <f>RSI!B1774</f>
        <v>0.47</v>
      </c>
      <c r="C1774" s="2">
        <f>RSI!I1774</f>
        <v>42.010025605110535</v>
      </c>
      <c r="D1774" s="2">
        <f>MACD!E1774</f>
        <v>-5.2518952880800662E-3</v>
      </c>
      <c r="E1774" s="2">
        <f>MACD!F1774</f>
        <v>-5.1497796351619241E-3</v>
      </c>
      <c r="F1774" s="2">
        <f>'Moving Avg'!D1774</f>
        <v>0.47400000000000003</v>
      </c>
      <c r="G1774" s="2">
        <f>'Moving Avg'!F1774</f>
        <v>0.48050000000000004</v>
      </c>
      <c r="H1774" s="2">
        <f>'Moving Avg'!G1774</f>
        <v>0.48540000000000005</v>
      </c>
      <c r="I1774" s="2">
        <f>'Moving Avg'!H1774</f>
        <v>0.51185000000000014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0.47</v>
      </c>
      <c r="C1775" s="2">
        <f>RSI!I1775</f>
        <v>42.010025605110535</v>
      </c>
      <c r="D1775" s="2">
        <f>MACD!E1775</f>
        <v>-2.2910874515593704E-3</v>
      </c>
      <c r="E1775" s="2">
        <f>MACD!F1775</f>
        <v>-4.5780411984414132E-3</v>
      </c>
      <c r="F1775" s="2">
        <f>'Moving Avg'!D1775</f>
        <v>0.47199999999999998</v>
      </c>
      <c r="G1775" s="2">
        <f>'Moving Avg'!F1775</f>
        <v>0.48050000000000015</v>
      </c>
      <c r="H1775" s="2">
        <f>'Moving Avg'!G1775</f>
        <v>0.48480000000000006</v>
      </c>
      <c r="I1775" s="2">
        <f>'Moving Avg'!H1775</f>
        <v>0.51125000000000009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0.47</v>
      </c>
      <c r="C1776" s="2">
        <f>RSI!I1776</f>
        <v>42.010025605110535</v>
      </c>
      <c r="D1776" s="2">
        <f>MACD!E1776</f>
        <v>2.8266327450743312E-4</v>
      </c>
      <c r="E1776" s="2">
        <f>MACD!F1776</f>
        <v>-3.6059003038516444E-3</v>
      </c>
      <c r="F1776" s="2">
        <f>'Moving Avg'!D1776</f>
        <v>0.46999999999999992</v>
      </c>
      <c r="G1776" s="2">
        <f>'Moving Avg'!F1776</f>
        <v>0.48000000000000009</v>
      </c>
      <c r="H1776" s="2">
        <f>'Moving Avg'!G1776</f>
        <v>0.48420000000000002</v>
      </c>
      <c r="I1776" s="2">
        <f>'Moving Avg'!H1776</f>
        <v>0.51065000000000005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</row>
    <row r="1777" spans="1:12" ht="13.5" x14ac:dyDescent="0.25">
      <c r="A1777" s="3">
        <f>RSI!A1777</f>
        <v>44894</v>
      </c>
      <c r="B1777" s="2">
        <f>RSI!B1777</f>
        <v>0.47</v>
      </c>
      <c r="C1777" s="2">
        <f>RSI!I1777</f>
        <v>42.010025605110542</v>
      </c>
      <c r="D1777" s="2">
        <f>MACD!E1777</f>
        <v>4.0622951735682089E-3</v>
      </c>
      <c r="E1777" s="2">
        <f>MACD!F1777</f>
        <v>-2.072261208367674E-3</v>
      </c>
      <c r="F1777" s="2">
        <f>'Moving Avg'!D1777</f>
        <v>0.46999999999999992</v>
      </c>
      <c r="G1777" s="2">
        <f>'Moving Avg'!F1777</f>
        <v>0.4790000000000002</v>
      </c>
      <c r="H1777" s="2">
        <f>'Moving Avg'!G1777</f>
        <v>0.48359999999999997</v>
      </c>
      <c r="I1777" s="2">
        <f>'Moving Avg'!H1777</f>
        <v>0.51014999999999999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0.47</v>
      </c>
      <c r="C1778" s="2">
        <f>RSI!I1778</f>
        <v>42.010025605110535</v>
      </c>
      <c r="D1778" s="2">
        <f>MACD!E1778</f>
        <v>7.3191316167233178E-3</v>
      </c>
      <c r="E1778" s="2">
        <f>MACD!F1778</f>
        <v>-1.9398264334947557E-4</v>
      </c>
      <c r="F1778" s="2">
        <f>'Moving Avg'!D1778</f>
        <v>0.46999999999999992</v>
      </c>
      <c r="G1778" s="2">
        <f>'Moving Avg'!F1778</f>
        <v>0.47850000000000009</v>
      </c>
      <c r="H1778" s="2">
        <f>'Moving Avg'!G1778</f>
        <v>0.48299999999999998</v>
      </c>
      <c r="I1778" s="2">
        <f>'Moving Avg'!H1778</f>
        <v>0.50964999999999994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0.48</v>
      </c>
      <c r="C1779" s="2">
        <f>RSI!I1779</f>
        <v>50.993931714978636</v>
      </c>
      <c r="D1779" s="2">
        <f>MACD!E1779</f>
        <v>9.3885147945032554E-3</v>
      </c>
      <c r="E1779" s="2">
        <f>MACD!F1779</f>
        <v>1.7225168442210705E-3</v>
      </c>
      <c r="F1779" s="2">
        <f>'Moving Avg'!D1779</f>
        <v>0.47199999999999998</v>
      </c>
      <c r="G1779" s="2">
        <f>'Moving Avg'!F1779</f>
        <v>0.47950000000000009</v>
      </c>
      <c r="H1779" s="2">
        <f>'Moving Avg'!G1779</f>
        <v>0.48259999999999997</v>
      </c>
      <c r="I1779" s="2">
        <f>'Moving Avg'!H1779</f>
        <v>0.50924999999999998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</row>
    <row r="1780" spans="1:12" ht="13.5" x14ac:dyDescent="0.25">
      <c r="A1780" s="3">
        <f>RSI!A1780</f>
        <v>44897</v>
      </c>
      <c r="B1780" s="2">
        <f>RSI!B1780</f>
        <v>0.48</v>
      </c>
      <c r="C1780" s="2">
        <f>RSI!I1780</f>
        <v>50.993931714978636</v>
      </c>
      <c r="D1780" s="2">
        <f>MACD!E1780</f>
        <v>8.0538319304333528E-3</v>
      </c>
      <c r="E1780" s="2">
        <f>MACD!F1780</f>
        <v>2.9887798614635273E-3</v>
      </c>
      <c r="F1780" s="2">
        <f>'Moving Avg'!D1780</f>
        <v>0.47400000000000003</v>
      </c>
      <c r="G1780" s="2">
        <f>'Moving Avg'!F1780</f>
        <v>0.48</v>
      </c>
      <c r="H1780" s="2">
        <f>'Moving Avg'!G1780</f>
        <v>0.48219999999999996</v>
      </c>
      <c r="I1780" s="2">
        <f>'Moving Avg'!H1780</f>
        <v>0.50885000000000002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</row>
    <row r="1781" spans="1:12" ht="13.5" x14ac:dyDescent="0.25">
      <c r="A1781" s="3">
        <f>RSI!A1781</f>
        <v>44900</v>
      </c>
      <c r="B1781" s="2">
        <f>RSI!B1781</f>
        <v>0.48</v>
      </c>
      <c r="C1781" s="2">
        <f>RSI!I1781</f>
        <v>50.993931714978636</v>
      </c>
      <c r="D1781" s="2">
        <f>MACD!E1781</f>
        <v>6.9163586673537392E-3</v>
      </c>
      <c r="E1781" s="2">
        <f>MACD!F1781</f>
        <v>3.7742956226415698E-3</v>
      </c>
      <c r="F1781" s="2">
        <f>'Moving Avg'!D1781</f>
        <v>0.47599999999999998</v>
      </c>
      <c r="G1781" s="2">
        <f>'Moving Avg'!F1781</f>
        <v>0.48000000000000009</v>
      </c>
      <c r="H1781" s="2">
        <f>'Moving Avg'!G1781</f>
        <v>0.48180000000000006</v>
      </c>
      <c r="I1781" s="2">
        <f>'Moving Avg'!H1781</f>
        <v>0.50850000000000006</v>
      </c>
      <c r="J1781" s="5" t="str">
        <f>OBV!F1781</f>
        <v>BULLISH</v>
      </c>
      <c r="K1781" s="5" t="str">
        <f>OBV!G1781</f>
        <v>NEUTRAL</v>
      </c>
      <c r="L1781" s="5" t="str">
        <f>OBV!H1781</f>
        <v>CONFIRMED BULLISH</v>
      </c>
    </row>
    <row r="1782" spans="1:12" ht="13.5" x14ac:dyDescent="0.25">
      <c r="A1782" s="3">
        <f>RSI!A1782</f>
        <v>44901</v>
      </c>
      <c r="B1782" s="2">
        <f>RSI!B1782</f>
        <v>0.48</v>
      </c>
      <c r="C1782" s="2">
        <f>RSI!I1782</f>
        <v>50.993931714978636</v>
      </c>
      <c r="D1782" s="2">
        <f>MACD!E1782</f>
        <v>4.4078954707260087E-3</v>
      </c>
      <c r="E1782" s="2">
        <f>MACD!F1782</f>
        <v>3.9010155922584574E-3</v>
      </c>
      <c r="F1782" s="2">
        <f>'Moving Avg'!D1782</f>
        <v>0.47799999999999992</v>
      </c>
      <c r="G1782" s="2">
        <f>'Moving Avg'!F1782</f>
        <v>0.48</v>
      </c>
      <c r="H1782" s="2">
        <f>'Moving Avg'!G1782</f>
        <v>0.48160000000000008</v>
      </c>
      <c r="I1782" s="2">
        <f>'Moving Avg'!H1782</f>
        <v>0.50819999999999999</v>
      </c>
      <c r="J1782" s="5" t="str">
        <f>OBV!F1782</f>
        <v>BULLISH</v>
      </c>
      <c r="K1782" s="5" t="str">
        <f>OBV!G1782</f>
        <v>NEUTRAL</v>
      </c>
      <c r="L1782" s="5" t="str">
        <f>OBV!H1782</f>
        <v>CONFIRMED BULLISH</v>
      </c>
    </row>
    <row r="1783" spans="1:12" ht="13.5" x14ac:dyDescent="0.25">
      <c r="A1783" s="3">
        <f>RSI!A1783</f>
        <v>44902</v>
      </c>
      <c r="B1783" s="2">
        <f>RSI!B1783</f>
        <v>0.47</v>
      </c>
      <c r="C1783" s="2">
        <f>RSI!I1783</f>
        <v>42.200328715133061</v>
      </c>
      <c r="D1783" s="2">
        <f>MACD!E1783</f>
        <v>3.0191235021918006E-3</v>
      </c>
      <c r="E1783" s="2">
        <f>MACD!F1783</f>
        <v>3.7246371742451264E-3</v>
      </c>
      <c r="F1783" s="2">
        <f>'Moving Avg'!D1783</f>
        <v>0.47799999999999992</v>
      </c>
      <c r="G1783" s="2">
        <f>'Moving Avg'!F1783</f>
        <v>0.47949999999999998</v>
      </c>
      <c r="H1783" s="2">
        <f>'Moving Avg'!G1783</f>
        <v>0.48120000000000007</v>
      </c>
      <c r="I1783" s="2">
        <f>'Moving Avg'!H1783</f>
        <v>0.50784999999999991</v>
      </c>
      <c r="J1783" s="5" t="str">
        <f>OBV!F1783</f>
        <v>BEARISH</v>
      </c>
      <c r="K1783" s="5" t="str">
        <f>OBV!G1783</f>
        <v>NEUTRAL</v>
      </c>
      <c r="L1783" s="5" t="str">
        <f>OBV!H1783</f>
        <v>NEUTRAL</v>
      </c>
    </row>
    <row r="1784" spans="1:12" ht="13.5" x14ac:dyDescent="0.25">
      <c r="A1784" s="3">
        <f>RSI!A1784</f>
        <v>44903</v>
      </c>
      <c r="B1784" s="2">
        <f>RSI!B1784</f>
        <v>0.48</v>
      </c>
      <c r="C1784" s="2">
        <f>RSI!I1784</f>
        <v>51.25307353224666</v>
      </c>
      <c r="D1784" s="2">
        <f>MACD!E1784</f>
        <v>1.1559075894975179E-3</v>
      </c>
      <c r="E1784" s="2">
        <f>MACD!F1784</f>
        <v>3.210891257295605E-3</v>
      </c>
      <c r="F1784" s="2">
        <f>'Moving Avg'!D1784</f>
        <v>0.47799999999999992</v>
      </c>
      <c r="G1784" s="2">
        <f>'Moving Avg'!F1784</f>
        <v>0.48000000000000009</v>
      </c>
      <c r="H1784" s="2">
        <f>'Moving Avg'!G1784</f>
        <v>0.48100000000000004</v>
      </c>
      <c r="I1784" s="2">
        <f>'Moving Avg'!H1784</f>
        <v>0.50749999999999995</v>
      </c>
      <c r="J1784" s="5" t="str">
        <f>OBV!F1784</f>
        <v>BEARISH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0.47</v>
      </c>
      <c r="C1785" s="2">
        <f>RSI!I1785</f>
        <v>43.855873559694551</v>
      </c>
      <c r="D1785" s="2">
        <f>MACD!E1785</f>
        <v>3.0973093323283241E-4</v>
      </c>
      <c r="E1785" s="2">
        <f>MACD!F1785</f>
        <v>2.6306591924830508E-3</v>
      </c>
      <c r="F1785" s="2">
        <f>'Moving Avg'!D1785</f>
        <v>0.47599999999999998</v>
      </c>
      <c r="G1785" s="2">
        <f>'Moving Avg'!F1785</f>
        <v>0.47900000000000009</v>
      </c>
      <c r="H1785" s="2">
        <f>'Moving Avg'!G1785</f>
        <v>0.48059999999999997</v>
      </c>
      <c r="I1785" s="2">
        <f>'Moving Avg'!H1785</f>
        <v>0.50719999999999998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0.48</v>
      </c>
      <c r="C1786" s="2">
        <f>RSI!I1786</f>
        <v>51.408416161077746</v>
      </c>
      <c r="D1786" s="2">
        <f>MACD!E1786</f>
        <v>-1.0974984234786156E-3</v>
      </c>
      <c r="E1786" s="2">
        <f>MACD!F1786</f>
        <v>1.8850276692907175E-3</v>
      </c>
      <c r="F1786" s="2">
        <f>'Moving Avg'!D1786</f>
        <v>0.47599999999999998</v>
      </c>
      <c r="G1786" s="2">
        <f>'Moving Avg'!F1786</f>
        <v>0.47850000000000009</v>
      </c>
      <c r="H1786" s="2">
        <f>'Moving Avg'!G1786</f>
        <v>0.48039999999999999</v>
      </c>
      <c r="I1786" s="2">
        <f>'Moving Avg'!H1786</f>
        <v>0.50684999999999991</v>
      </c>
      <c r="J1786" s="5" t="str">
        <f>OBV!F1786</f>
        <v>BEARISH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0.48</v>
      </c>
      <c r="C1787" s="2">
        <f>RSI!I1787</f>
        <v>51.40841616107776</v>
      </c>
      <c r="D1787" s="2">
        <f>MACD!E1787</f>
        <v>-2.3014815556773316E-3</v>
      </c>
      <c r="E1787" s="2">
        <f>MACD!F1787</f>
        <v>1.0477258242971078E-3</v>
      </c>
      <c r="F1787" s="2">
        <f>'Moving Avg'!D1787</f>
        <v>0.47599999999999998</v>
      </c>
      <c r="G1787" s="2">
        <f>'Moving Avg'!F1787</f>
        <v>0.47750000000000004</v>
      </c>
      <c r="H1787" s="2">
        <f>'Moving Avg'!G1787</f>
        <v>0.48</v>
      </c>
      <c r="I1787" s="2">
        <f>'Moving Avg'!H1787</f>
        <v>0.50659999999999994</v>
      </c>
      <c r="J1787" s="5" t="str">
        <f>OBV!F1787</f>
        <v>BEARISH</v>
      </c>
      <c r="K1787" s="5" t="str">
        <f>OBV!G1787</f>
        <v>NEUTRAL</v>
      </c>
      <c r="L1787" s="5" t="str">
        <f>OBV!H1787</f>
        <v>NEUTRAL</v>
      </c>
    </row>
    <row r="1788" spans="1:12" ht="13.5" x14ac:dyDescent="0.25">
      <c r="A1788" s="3">
        <f>RSI!A1788</f>
        <v>44909</v>
      </c>
      <c r="B1788" s="2">
        <f>RSI!B1788</f>
        <v>0.48</v>
      </c>
      <c r="C1788" s="2">
        <f>RSI!I1788</f>
        <v>51.408416161077746</v>
      </c>
      <c r="D1788" s="2">
        <f>MACD!E1788</f>
        <v>-3.3325055873922316E-3</v>
      </c>
      <c r="E1788" s="2">
        <f>MACD!F1788</f>
        <v>1.7167954195923996E-4</v>
      </c>
      <c r="F1788" s="2">
        <f>'Moving Avg'!D1788</f>
        <v>0.47799999999999992</v>
      </c>
      <c r="G1788" s="2">
        <f>'Moving Avg'!F1788</f>
        <v>0.47650000000000003</v>
      </c>
      <c r="H1788" s="2">
        <f>'Moving Avg'!G1788</f>
        <v>0.47960000000000003</v>
      </c>
      <c r="I1788" s="2">
        <f>'Moving Avg'!H1788</f>
        <v>0.50624999999999998</v>
      </c>
      <c r="J1788" s="5" t="str">
        <f>OBV!F1788</f>
        <v>BEARISH</v>
      </c>
      <c r="K1788" s="5" t="str">
        <f>OBV!G1788</f>
        <v>NEUTRAL</v>
      </c>
      <c r="L1788" s="5" t="str">
        <f>OBV!H1788</f>
        <v>BEARISH DIVERGENCE</v>
      </c>
    </row>
    <row r="1789" spans="1:12" ht="13.5" x14ac:dyDescent="0.25">
      <c r="A1789" s="3">
        <f>RSI!A1789</f>
        <v>44910</v>
      </c>
      <c r="B1789" s="2">
        <f>RSI!B1789</f>
        <v>0.48</v>
      </c>
      <c r="C1789" s="2">
        <f>RSI!I1789</f>
        <v>51.408416161077746</v>
      </c>
      <c r="D1789" s="2">
        <f>MACD!E1789</f>
        <v>-2.6778092522697916E-3</v>
      </c>
      <c r="E1789" s="2">
        <f>MACD!F1789</f>
        <v>-3.9821821688656642E-4</v>
      </c>
      <c r="F1789" s="2">
        <f>'Moving Avg'!D1789</f>
        <v>0.47799999999999992</v>
      </c>
      <c r="G1789" s="2">
        <f>'Moving Avg'!F1789</f>
        <v>0.47549999999999998</v>
      </c>
      <c r="H1789" s="2">
        <f>'Moving Avg'!G1789</f>
        <v>0.47940000000000005</v>
      </c>
      <c r="I1789" s="2">
        <f>'Moving Avg'!H1789</f>
        <v>0.50590000000000002</v>
      </c>
      <c r="J1789" s="5" t="str">
        <f>OBV!F1789</f>
        <v>BEARISH</v>
      </c>
      <c r="K1789" s="5" t="str">
        <f>OBV!G1789</f>
        <v>NEUTRAL</v>
      </c>
      <c r="L1789" s="5" t="str">
        <f>OBV!H1789</f>
        <v>NEUTRAL</v>
      </c>
    </row>
    <row r="1790" spans="1:12" ht="13.5" x14ac:dyDescent="0.25">
      <c r="A1790" s="3">
        <f>RSI!A1790</f>
        <v>44911</v>
      </c>
      <c r="B1790" s="2">
        <f>RSI!B1790</f>
        <v>0.48</v>
      </c>
      <c r="C1790" s="2">
        <f>RSI!I1790</f>
        <v>51.408416161077746</v>
      </c>
      <c r="D1790" s="2">
        <f>MACD!E1790</f>
        <v>-2.134354183415843E-3</v>
      </c>
      <c r="E1790" s="2">
        <f>MACD!F1790</f>
        <v>-7.4544541019242187E-4</v>
      </c>
      <c r="F1790" s="2">
        <f>'Moving Avg'!D1790</f>
        <v>0.48</v>
      </c>
      <c r="G1790" s="2">
        <f>'Moving Avg'!F1790</f>
        <v>0.47550000000000009</v>
      </c>
      <c r="H1790" s="2">
        <f>'Moving Avg'!G1790</f>
        <v>0.47920000000000007</v>
      </c>
      <c r="I1790" s="2">
        <f>'Moving Avg'!H1790</f>
        <v>0.50564999999999993</v>
      </c>
      <c r="J1790" s="5" t="str">
        <f>OBV!F1790</f>
        <v>BULLISH</v>
      </c>
      <c r="K1790" s="5" t="str">
        <f>OBV!G1790</f>
        <v>NEUTRAL</v>
      </c>
      <c r="L1790" s="5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0.48</v>
      </c>
      <c r="C1791" s="2">
        <f>RSI!I1791</f>
        <v>51.408416161077746</v>
      </c>
      <c r="D1791" s="2">
        <f>MACD!E1791</f>
        <v>-1.6842471729642816E-3</v>
      </c>
      <c r="E1791" s="2">
        <f>MACD!F1791</f>
        <v>-9.3320576274679389E-4</v>
      </c>
      <c r="F1791" s="2">
        <f>'Moving Avg'!D1791</f>
        <v>0.48</v>
      </c>
      <c r="G1791" s="2">
        <f>'Moving Avg'!F1791</f>
        <v>0.47549999999999998</v>
      </c>
      <c r="H1791" s="2">
        <f>'Moving Avg'!G1791</f>
        <v>0.47920000000000007</v>
      </c>
      <c r="I1791" s="2">
        <f>'Moving Avg'!H1791</f>
        <v>0.50534999999999997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44915</v>
      </c>
      <c r="B1792" s="2">
        <f>RSI!B1792</f>
        <v>0.47</v>
      </c>
      <c r="C1792" s="2">
        <f>RSI!I1792</f>
        <v>42.491765857165539</v>
      </c>
      <c r="D1792" s="2">
        <f>MACD!E1792</f>
        <v>-5.7166478958520228E-4</v>
      </c>
      <c r="E1792" s="2">
        <f>MACD!F1792</f>
        <v>-8.6089756811447561E-4</v>
      </c>
      <c r="F1792" s="2">
        <f>'Moving Avg'!D1792</f>
        <v>0.47799999999999992</v>
      </c>
      <c r="G1792" s="2">
        <f>'Moving Avg'!F1792</f>
        <v>0.47550000000000009</v>
      </c>
      <c r="H1792" s="2">
        <f>'Moving Avg'!G1792</f>
        <v>0.47900000000000015</v>
      </c>
      <c r="I1792" s="2">
        <f>'Moving Avg'!H1792</f>
        <v>0.50499999999999989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0.47</v>
      </c>
      <c r="C1793" s="2">
        <f>RSI!I1793</f>
        <v>42.491765857165547</v>
      </c>
      <c r="D1793" s="2">
        <f>MACD!E1793</f>
        <v>-1.117970161130577E-3</v>
      </c>
      <c r="E1793" s="2">
        <f>MACD!F1793</f>
        <v>-9.1231208671769593E-4</v>
      </c>
      <c r="F1793" s="2">
        <f>'Moving Avg'!D1793</f>
        <v>0.47599999999999998</v>
      </c>
      <c r="G1793" s="2">
        <f>'Moving Avg'!F1793</f>
        <v>0.47550000000000009</v>
      </c>
      <c r="H1793" s="2">
        <f>'Moving Avg'!G1793</f>
        <v>0.47880000000000011</v>
      </c>
      <c r="I1793" s="2">
        <f>'Moving Avg'!H1793</f>
        <v>0.50464999999999993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0.47</v>
      </c>
      <c r="C1794" s="2">
        <f>RSI!I1794</f>
        <v>42.491765857165554</v>
      </c>
      <c r="D1794" s="2">
        <f>MACD!E1794</f>
        <v>5.2147490390841433E-6</v>
      </c>
      <c r="E1794" s="2">
        <f>MACD!F1794</f>
        <v>-7.2880671956633992E-4</v>
      </c>
      <c r="F1794" s="2">
        <f>'Moving Avg'!D1794</f>
        <v>0.47400000000000003</v>
      </c>
      <c r="G1794" s="2">
        <f>'Moving Avg'!F1794</f>
        <v>0.47550000000000014</v>
      </c>
      <c r="H1794" s="2">
        <f>'Moving Avg'!G1794</f>
        <v>0.4784000000000001</v>
      </c>
      <c r="I1794" s="2">
        <f>'Moving Avg'!H1794</f>
        <v>0.50429999999999986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0.49</v>
      </c>
      <c r="C1795" s="2">
        <f>RSI!I1795</f>
        <v>59.876006019764155</v>
      </c>
      <c r="D1795" s="2">
        <f>MACD!E1795</f>
        <v>-2.0208394067999236E-3</v>
      </c>
      <c r="E1795" s="2">
        <f>MACD!F1795</f>
        <v>-9.8721325701305669E-4</v>
      </c>
      <c r="F1795" s="2">
        <f>'Moving Avg'!D1795</f>
        <v>0.47599999999999998</v>
      </c>
      <c r="G1795" s="2">
        <f>'Moving Avg'!F1795</f>
        <v>0.47650000000000015</v>
      </c>
      <c r="H1795" s="2">
        <f>'Moving Avg'!G1795</f>
        <v>0.4784000000000001</v>
      </c>
      <c r="I1795" s="2">
        <f>'Moving Avg'!H1795</f>
        <v>0.50414999999999988</v>
      </c>
      <c r="J1795" s="5" t="str">
        <f>OBV!F1795</f>
        <v>BEARISH</v>
      </c>
      <c r="K1795" s="5" t="str">
        <f>OBV!G1795</f>
        <v>NEUTRAL</v>
      </c>
      <c r="L1795" s="5" t="str">
        <f>OBV!H1795</f>
        <v>BEARISH DIVERGENCE</v>
      </c>
    </row>
    <row r="1796" spans="1:12" ht="13.5" x14ac:dyDescent="0.25">
      <c r="A1796" s="3">
        <f>RSI!A1796</f>
        <v>44921</v>
      </c>
      <c r="B1796" s="2">
        <f>RSI!B1796</f>
        <v>0.49</v>
      </c>
      <c r="C1796" s="2">
        <f>RSI!I1796</f>
        <v>59.876006019764155</v>
      </c>
      <c r="D1796" s="2">
        <f>MACD!E1796</f>
        <v>-2.2746329544595101E-3</v>
      </c>
      <c r="E1796" s="2">
        <f>MACD!F1796</f>
        <v>-1.2446971965023475E-3</v>
      </c>
      <c r="F1796" s="2">
        <f>'Moving Avg'!D1796</f>
        <v>0.47799999999999992</v>
      </c>
      <c r="G1796" s="2">
        <f>'Moving Avg'!F1796</f>
        <v>0.47750000000000015</v>
      </c>
      <c r="H1796" s="2">
        <f>'Moving Avg'!G1796</f>
        <v>0.47840000000000005</v>
      </c>
      <c r="I1796" s="2">
        <f>'Moving Avg'!H1796</f>
        <v>0.50399999999999989</v>
      </c>
      <c r="J1796" s="5" t="str">
        <f>OBV!F1796</f>
        <v>BEARISH</v>
      </c>
      <c r="K1796" s="5" t="str">
        <f>OBV!G1796</f>
        <v>NEUTRAL</v>
      </c>
      <c r="L1796" s="5" t="str">
        <f>OBV!H1796</f>
        <v>BEARISH DIVERGENCE</v>
      </c>
    </row>
    <row r="1797" spans="1:12" ht="13.5" x14ac:dyDescent="0.25">
      <c r="A1797" s="3">
        <f>RSI!A1797</f>
        <v>44922</v>
      </c>
      <c r="B1797" s="2">
        <f>RSI!B1797</f>
        <v>0.47</v>
      </c>
      <c r="C1797" s="2">
        <f>RSI!I1797</f>
        <v>44.333340420687144</v>
      </c>
      <c r="D1797" s="2">
        <f>MACD!E1797</f>
        <v>-1.0800309424611187E-3</v>
      </c>
      <c r="E1797" s="2">
        <f>MACD!F1797</f>
        <v>-1.2117639456941018E-3</v>
      </c>
      <c r="F1797" s="2">
        <f>'Moving Avg'!D1797</f>
        <v>0.47799999999999992</v>
      </c>
      <c r="G1797" s="2">
        <f>'Moving Avg'!F1797</f>
        <v>0.47750000000000015</v>
      </c>
      <c r="H1797" s="2">
        <f>'Moving Avg'!G1797</f>
        <v>0.47800000000000004</v>
      </c>
      <c r="I1797" s="2">
        <f>'Moving Avg'!H1797</f>
        <v>0.50374999999999981</v>
      </c>
      <c r="J1797" s="5" t="str">
        <f>OBV!F1797</f>
        <v>BEARISH</v>
      </c>
      <c r="K1797" s="5" t="str">
        <f>OBV!G1797</f>
        <v>NEUTRAL</v>
      </c>
      <c r="L1797" s="5" t="str">
        <f>OBV!H1797</f>
        <v>NEUTRAL</v>
      </c>
    </row>
    <row r="1798" spans="1:12" ht="13.5" x14ac:dyDescent="0.25">
      <c r="A1798" s="3">
        <f>RSI!A1798</f>
        <v>44923</v>
      </c>
      <c r="B1798" s="2">
        <f>RSI!B1798</f>
        <v>0.47</v>
      </c>
      <c r="C1798" s="2">
        <f>RSI!I1798</f>
        <v>44.333340420687144</v>
      </c>
      <c r="D1798" s="2">
        <f>MACD!E1798</f>
        <v>-1.7821036280507574E-5</v>
      </c>
      <c r="E1798" s="2">
        <f>MACD!F1798</f>
        <v>-9.7297536381138309E-4</v>
      </c>
      <c r="F1798" s="2">
        <f>'Moving Avg'!D1798</f>
        <v>0.47799999999999992</v>
      </c>
      <c r="G1798" s="2">
        <f>'Moving Avg'!F1798</f>
        <v>0.47750000000000004</v>
      </c>
      <c r="H1798" s="2">
        <f>'Moving Avg'!G1798</f>
        <v>0.47779999999999995</v>
      </c>
      <c r="I1798" s="2">
        <f>'Moving Avg'!H1798</f>
        <v>0.50344999999999995</v>
      </c>
      <c r="J1798" s="5" t="str">
        <f>OBV!F1798</f>
        <v>BEARISH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0.47</v>
      </c>
      <c r="C1799" s="2">
        <f>RSI!I1799</f>
        <v>44.333340420687144</v>
      </c>
      <c r="D1799" s="2">
        <f>MACD!E1799</f>
        <v>9.2855790487278433E-4</v>
      </c>
      <c r="E1799" s="2">
        <f>MACD!F1799</f>
        <v>-5.9266871007454969E-4</v>
      </c>
      <c r="F1799" s="2">
        <f>'Moving Avg'!D1799</f>
        <v>0.47799999999999992</v>
      </c>
      <c r="G1799" s="2">
        <f>'Moving Avg'!F1799</f>
        <v>0.47700000000000004</v>
      </c>
      <c r="H1799" s="2">
        <f>'Moving Avg'!G1799</f>
        <v>0.47759999999999997</v>
      </c>
      <c r="I1799" s="2">
        <f>'Moving Avg'!H1799</f>
        <v>0.50309999999999999</v>
      </c>
      <c r="J1799" s="5" t="str">
        <f>OBV!F1799</f>
        <v>BEARISH</v>
      </c>
      <c r="K1799" s="5" t="str">
        <f>OBV!G1799</f>
        <v>NEUTRAL</v>
      </c>
      <c r="L1799" s="5" t="str">
        <f>OBV!H1799</f>
        <v>NEUTRAL</v>
      </c>
    </row>
    <row r="1800" spans="1:12" ht="13.5" x14ac:dyDescent="0.25">
      <c r="A1800" s="3">
        <f>RSI!A1800</f>
        <v>44925</v>
      </c>
      <c r="B1800" s="2">
        <f>RSI!B1800</f>
        <v>0.48</v>
      </c>
      <c r="C1800" s="2">
        <f>RSI!I1800</f>
        <v>52.098430184980337</v>
      </c>
      <c r="D1800" s="2">
        <f>MACD!E1800</f>
        <v>1.032660404011343E-3</v>
      </c>
      <c r="E1800" s="2">
        <f>MACD!F1800</f>
        <v>-2.6760288725737123E-4</v>
      </c>
      <c r="F1800" s="2">
        <f>'Moving Avg'!D1800</f>
        <v>0.47599999999999998</v>
      </c>
      <c r="G1800" s="2">
        <f>'Moving Avg'!F1800</f>
        <v>0.47700000000000004</v>
      </c>
      <c r="H1800" s="2">
        <f>'Moving Avg'!G1800</f>
        <v>0.4778</v>
      </c>
      <c r="I1800" s="2">
        <f>'Moving Avg'!H1800</f>
        <v>0.50279999999999991</v>
      </c>
      <c r="J1800" s="5" t="str">
        <f>OBV!F1800</f>
        <v>BULLISH</v>
      </c>
      <c r="K1800" s="5" t="str">
        <f>OBV!G1800</f>
        <v>NEUTRAL</v>
      </c>
      <c r="L1800" s="5" t="str">
        <f>OBV!H1800</f>
        <v>BULLISH DIVERGENCE</v>
      </c>
    </row>
    <row r="1801" spans="1:12" ht="13.5" x14ac:dyDescent="0.25">
      <c r="A1801" s="3">
        <f>RSI!A1801</f>
        <v>44928</v>
      </c>
      <c r="B1801" s="2">
        <f>RSI!B1801</f>
        <v>0.46</v>
      </c>
      <c r="C1801" s="2">
        <f>RSI!I1801</f>
        <v>40.061980309736519</v>
      </c>
      <c r="D1801" s="2">
        <f>MACD!E1801</f>
        <v>2.5839354628348632E-3</v>
      </c>
      <c r="E1801" s="2">
        <f>MACD!F1801</f>
        <v>3.0270478276107568E-4</v>
      </c>
      <c r="F1801" s="2">
        <f>'Moving Avg'!D1801</f>
        <v>0.47000000000000003</v>
      </c>
      <c r="G1801" s="2">
        <f>'Moving Avg'!F1801</f>
        <v>0.47600000000000009</v>
      </c>
      <c r="H1801" s="2">
        <f>'Moving Avg'!G1801</f>
        <v>0.47740000000000005</v>
      </c>
      <c r="I1801" s="2">
        <f>'Moving Avg'!H1801</f>
        <v>0.50239999999999996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0.46</v>
      </c>
      <c r="C1802" s="2">
        <f>RSI!I1802</f>
        <v>40.061980309736519</v>
      </c>
      <c r="D1802" s="2">
        <f>MACD!E1802</f>
        <v>2.459334036410743E-3</v>
      </c>
      <c r="E1802" s="2">
        <f>MACD!F1802</f>
        <v>7.3403063349100921E-4</v>
      </c>
      <c r="F1802" s="2">
        <f>'Moving Avg'!D1802</f>
        <v>0.46799999999999997</v>
      </c>
      <c r="G1802" s="2">
        <f>'Moving Avg'!F1802</f>
        <v>0.47500000000000009</v>
      </c>
      <c r="H1802" s="2">
        <f>'Moving Avg'!G1802</f>
        <v>0.47700000000000004</v>
      </c>
      <c r="I1802" s="2">
        <f>'Moving Avg'!H1802</f>
        <v>0.50204999999999989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</row>
    <row r="1803" spans="1:12" ht="13.5" x14ac:dyDescent="0.25">
      <c r="A1803" s="3">
        <f>RSI!A1803</f>
        <v>44930</v>
      </c>
      <c r="B1803" s="2">
        <f>RSI!B1803</f>
        <v>0.47</v>
      </c>
      <c r="C1803" s="2">
        <f>RSI!I1803</f>
        <v>47.143285466668885</v>
      </c>
      <c r="D1803" s="2">
        <f>MACD!E1803</f>
        <v>1.7069046107348051E-3</v>
      </c>
      <c r="E1803" s="2">
        <f>MACD!F1803</f>
        <v>9.2860542893976846E-4</v>
      </c>
      <c r="F1803" s="2">
        <f>'Moving Avg'!D1803</f>
        <v>0.46799999999999997</v>
      </c>
      <c r="G1803" s="2">
        <f>'Moving Avg'!F1803</f>
        <v>0.47500000000000009</v>
      </c>
      <c r="H1803" s="2">
        <f>'Moving Avg'!G1803</f>
        <v>0.47700000000000004</v>
      </c>
      <c r="I1803" s="2">
        <f>'Moving Avg'!H1803</f>
        <v>0.50164999999999982</v>
      </c>
      <c r="J1803" s="5" t="str">
        <f>OBV!F1803</f>
        <v>BEARISH</v>
      </c>
      <c r="K1803" s="5" t="str">
        <f>OBV!G1803</f>
        <v>NEUTRAL</v>
      </c>
      <c r="L1803" s="5" t="str">
        <f>OBV!H1803</f>
        <v>NEUTRAL</v>
      </c>
    </row>
    <row r="1804" spans="1:12" ht="13.5" x14ac:dyDescent="0.25">
      <c r="A1804" s="3">
        <f>RSI!A1804</f>
        <v>44931</v>
      </c>
      <c r="B1804" s="2">
        <f>RSI!B1804</f>
        <v>0.46</v>
      </c>
      <c r="C1804" s="2">
        <f>RSI!I1804</f>
        <v>41.822175617084831</v>
      </c>
      <c r="D1804" s="2">
        <f>MACD!E1804</f>
        <v>1.8386832132879505E-3</v>
      </c>
      <c r="E1804" s="2">
        <f>MACD!F1804</f>
        <v>1.1106209858094049E-3</v>
      </c>
      <c r="F1804" s="2">
        <f>'Moving Avg'!D1804</f>
        <v>0.46600000000000003</v>
      </c>
      <c r="G1804" s="2">
        <f>'Moving Avg'!F1804</f>
        <v>0.47400000000000009</v>
      </c>
      <c r="H1804" s="2">
        <f>'Moving Avg'!G1804</f>
        <v>0.4768</v>
      </c>
      <c r="I1804" s="2">
        <f>'Moving Avg'!H1804</f>
        <v>0.50119999999999987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0.48</v>
      </c>
      <c r="C1805" s="2">
        <f>RSI!I1805</f>
        <v>53.199656167018283</v>
      </c>
      <c r="D1805" s="2">
        <f>MACD!E1805</f>
        <v>3.6303766117181113E-3</v>
      </c>
      <c r="E1805" s="2">
        <f>MACD!F1805</f>
        <v>1.6145721109911463E-3</v>
      </c>
      <c r="F1805" s="2">
        <f>'Moving Avg'!D1805</f>
        <v>0.46600000000000003</v>
      </c>
      <c r="G1805" s="2">
        <f>'Moving Avg'!F1805</f>
        <v>0.47450000000000003</v>
      </c>
      <c r="H1805" s="2">
        <f>'Moving Avg'!G1805</f>
        <v>0.47700000000000004</v>
      </c>
      <c r="I1805" s="2">
        <f>'Moving Avg'!H1805</f>
        <v>0.50084999999999991</v>
      </c>
      <c r="J1805" s="5" t="str">
        <f>OBV!F1805</f>
        <v>BEARISH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0.48</v>
      </c>
      <c r="C1806" s="2">
        <f>RSI!I1806</f>
        <v>53.199656167018269</v>
      </c>
      <c r="D1806" s="2">
        <f>MACD!E1806</f>
        <v>5.1067133015227362E-3</v>
      </c>
      <c r="E1806" s="2">
        <f>MACD!F1806</f>
        <v>2.3130003490974644E-3</v>
      </c>
      <c r="F1806" s="2">
        <f>'Moving Avg'!D1806</f>
        <v>0.46999999999999992</v>
      </c>
      <c r="G1806" s="2">
        <f>'Moving Avg'!F1806</f>
        <v>0.47450000000000009</v>
      </c>
      <c r="H1806" s="2">
        <f>'Moving Avg'!G1806</f>
        <v>0.47700000000000004</v>
      </c>
      <c r="I1806" s="2">
        <f>'Moving Avg'!H1806</f>
        <v>0.50049999999999983</v>
      </c>
      <c r="J1806" s="5" t="str">
        <f>OBV!F1806</f>
        <v>BEARISH</v>
      </c>
      <c r="K1806" s="5" t="str">
        <f>OBV!G1806</f>
        <v>NEUTRAL</v>
      </c>
      <c r="L1806" s="5" t="str">
        <f>OBV!H1806</f>
        <v>BEARISH DIVERGENCE</v>
      </c>
    </row>
    <row r="1807" spans="1:12" ht="13.5" x14ac:dyDescent="0.25">
      <c r="A1807" s="3">
        <f>RSI!A1807</f>
        <v>44936</v>
      </c>
      <c r="B1807" s="2">
        <f>RSI!B1807</f>
        <v>0.47</v>
      </c>
      <c r="C1807" s="2">
        <f>RSI!I1807</f>
        <v>47.781093716862657</v>
      </c>
      <c r="D1807" s="2">
        <f>MACD!E1807</f>
        <v>3.9829689610388908E-3</v>
      </c>
      <c r="E1807" s="2">
        <f>MACD!F1807</f>
        <v>2.6469940714857498E-3</v>
      </c>
      <c r="F1807" s="2">
        <f>'Moving Avg'!D1807</f>
        <v>0.47199999999999998</v>
      </c>
      <c r="G1807" s="2">
        <f>'Moving Avg'!F1807</f>
        <v>0.47400000000000003</v>
      </c>
      <c r="H1807" s="2">
        <f>'Moving Avg'!G1807</f>
        <v>0.47660000000000002</v>
      </c>
      <c r="I1807" s="2">
        <f>'Moving Avg'!H1807</f>
        <v>0.50009999999999988</v>
      </c>
      <c r="J1807" s="5" t="str">
        <f>OBV!F1807</f>
        <v>BEARISH</v>
      </c>
      <c r="K1807" s="5" t="str">
        <f>OBV!G1807</f>
        <v>NEUTRAL</v>
      </c>
      <c r="L1807" s="5" t="str">
        <f>OBV!H1807</f>
        <v>BEARISH DIVERGENCE</v>
      </c>
    </row>
    <row r="1808" spans="1:12" ht="13.5" x14ac:dyDescent="0.25">
      <c r="A1808" s="3">
        <f>RSI!A1808</f>
        <v>44937</v>
      </c>
      <c r="B1808" s="2">
        <f>RSI!B1808</f>
        <v>0.46</v>
      </c>
      <c r="C1808" s="2">
        <f>RSI!I1808</f>
        <v>43.058125134904678</v>
      </c>
      <c r="D1808" s="2">
        <f>MACD!E1808</f>
        <v>3.7978932645226227E-3</v>
      </c>
      <c r="E1808" s="2">
        <f>MACD!F1808</f>
        <v>2.8771739100931244E-3</v>
      </c>
      <c r="F1808" s="2">
        <f>'Moving Avg'!D1808</f>
        <v>0.47000000000000003</v>
      </c>
      <c r="G1808" s="2">
        <f>'Moving Avg'!F1808</f>
        <v>0.47300000000000003</v>
      </c>
      <c r="H1808" s="2">
        <f>'Moving Avg'!G1808</f>
        <v>0.47620000000000007</v>
      </c>
      <c r="I1808" s="2">
        <f>'Moving Avg'!H1808</f>
        <v>0.49964999999999982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0.46</v>
      </c>
      <c r="C1809" s="2">
        <f>RSI!I1809</f>
        <v>43.058125134904671</v>
      </c>
      <c r="D1809" s="2">
        <f>MACD!E1809</f>
        <v>3.7235702172289109E-3</v>
      </c>
      <c r="E1809" s="2">
        <f>MACD!F1809</f>
        <v>3.0464531715202817E-3</v>
      </c>
      <c r="F1809" s="2">
        <f>'Moving Avg'!D1809</f>
        <v>0.47000000000000003</v>
      </c>
      <c r="G1809" s="2">
        <f>'Moving Avg'!F1809</f>
        <v>0.47200000000000014</v>
      </c>
      <c r="H1809" s="2">
        <f>'Moving Avg'!G1809</f>
        <v>0.47620000000000007</v>
      </c>
      <c r="I1809" s="2">
        <f>'Moving Avg'!H1809</f>
        <v>0.49919999999999987</v>
      </c>
      <c r="J1809" s="5" t="str">
        <f>OBV!F1809</f>
        <v>BEARISH</v>
      </c>
      <c r="K1809" s="5" t="str">
        <f>OBV!G1809</f>
        <v>NEUTRAL</v>
      </c>
      <c r="L1809" s="5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0.44</v>
      </c>
      <c r="C1810" s="2">
        <f>RSI!I1810</f>
        <v>35.02722742124719</v>
      </c>
      <c r="D1810" s="2">
        <f>MACD!E1810</f>
        <v>6.7568091947939335E-3</v>
      </c>
      <c r="E1810" s="2">
        <f>MACD!F1810</f>
        <v>3.7885243761750123E-3</v>
      </c>
      <c r="F1810" s="2">
        <f>'Moving Avg'!D1810</f>
        <v>0.46200000000000002</v>
      </c>
      <c r="G1810" s="2">
        <f>'Moving Avg'!F1810</f>
        <v>0.47000000000000008</v>
      </c>
      <c r="H1810" s="2">
        <f>'Moving Avg'!G1810</f>
        <v>0.47560000000000008</v>
      </c>
      <c r="I1810" s="2">
        <f>'Moving Avg'!H1810</f>
        <v>0.49869999999999992</v>
      </c>
      <c r="J1810" s="5" t="str">
        <f>OBV!F1810</f>
        <v>BEARISH</v>
      </c>
      <c r="K1810" s="5" t="str">
        <f>OBV!G1810</f>
        <v>WEAK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0.44</v>
      </c>
      <c r="C1811" s="2">
        <f>RSI!I1811</f>
        <v>35.02722742124719</v>
      </c>
      <c r="D1811" s="2">
        <f>MACD!E1811</f>
        <v>6.4351951835438514E-3</v>
      </c>
      <c r="E1811" s="2">
        <f>MACD!F1811</f>
        <v>4.3178585376487805E-3</v>
      </c>
      <c r="F1811" s="2">
        <f>'Moving Avg'!D1811</f>
        <v>0.45400000000000001</v>
      </c>
      <c r="G1811" s="2">
        <f>'Moving Avg'!F1811</f>
        <v>0.46799999999999997</v>
      </c>
      <c r="H1811" s="2">
        <f>'Moving Avg'!G1811</f>
        <v>0.47480000000000017</v>
      </c>
      <c r="I1811" s="2">
        <f>'Moving Avg'!H1811</f>
        <v>0.49829999999999991</v>
      </c>
      <c r="J1811" s="5" t="str">
        <f>OBV!F1811</f>
        <v>BEARISH</v>
      </c>
      <c r="K1811" s="5" t="str">
        <f>OBV!G1811</f>
        <v>WEAK</v>
      </c>
      <c r="L1811" s="5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0.43</v>
      </c>
      <c r="C1812" s="2">
        <f>RSI!I1812</f>
        <v>31.608586938298558</v>
      </c>
      <c r="D1812" s="2">
        <f>MACD!E1812</f>
        <v>7.0785438051166882E-3</v>
      </c>
      <c r="E1812" s="2">
        <f>MACD!F1812</f>
        <v>4.8699955911423627E-3</v>
      </c>
      <c r="F1812" s="2">
        <f>'Moving Avg'!D1812</f>
        <v>0.44600000000000001</v>
      </c>
      <c r="G1812" s="2">
        <f>'Moving Avg'!F1812</f>
        <v>0.46599999999999991</v>
      </c>
      <c r="H1812" s="2">
        <f>'Moving Avg'!G1812</f>
        <v>0.47380000000000017</v>
      </c>
      <c r="I1812" s="2">
        <f>'Moving Avg'!H1812</f>
        <v>0.49774999999999997</v>
      </c>
      <c r="J1812" s="5" t="str">
        <f>OBV!F1812</f>
        <v>BEARISH</v>
      </c>
      <c r="K1812" s="5" t="str">
        <f>OBV!G1812</f>
        <v>WEAK</v>
      </c>
      <c r="L1812" s="5" t="str">
        <f>OBV!H1812</f>
        <v>CONFIRMED BEARISH</v>
      </c>
    </row>
    <row r="1813" spans="1:12" ht="13.5" x14ac:dyDescent="0.25">
      <c r="A1813" s="3">
        <f>RSI!A1813</f>
        <v>44944</v>
      </c>
      <c r="B1813" s="2">
        <f>RSI!B1813</f>
        <v>0.42</v>
      </c>
      <c r="C1813" s="2">
        <f>RSI!I1813</f>
        <v>28.602281960115334</v>
      </c>
      <c r="D1813" s="2">
        <f>MACD!E1813</f>
        <v>1.0123007325663846E-2</v>
      </c>
      <c r="E1813" s="2">
        <f>MACD!F1813</f>
        <v>5.92059793804666E-3</v>
      </c>
      <c r="F1813" s="2">
        <f>'Moving Avg'!D1813</f>
        <v>0.438</v>
      </c>
      <c r="G1813" s="2">
        <f>'Moving Avg'!F1813</f>
        <v>0.46349999999999997</v>
      </c>
      <c r="H1813" s="2">
        <f>'Moving Avg'!G1813</f>
        <v>0.47260000000000019</v>
      </c>
      <c r="I1813" s="2">
        <f>'Moving Avg'!H1813</f>
        <v>0.49714999999999998</v>
      </c>
      <c r="J1813" s="5" t="str">
        <f>OBV!F1813</f>
        <v>BEARISH</v>
      </c>
      <c r="K1813" s="5" t="str">
        <f>OBV!G1813</f>
        <v>WEAK</v>
      </c>
      <c r="L1813" s="5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0.43</v>
      </c>
      <c r="C1814" s="2">
        <f>RSI!I1814</f>
        <v>35.235851665434581</v>
      </c>
      <c r="D1814" s="2">
        <f>MACD!E1814</f>
        <v>1.0683507151441063E-2</v>
      </c>
      <c r="E1814" s="2">
        <f>MACD!F1814</f>
        <v>6.8731797807255407E-3</v>
      </c>
      <c r="F1814" s="2">
        <f>'Moving Avg'!D1814</f>
        <v>0.43200000000000005</v>
      </c>
      <c r="G1814" s="2">
        <f>'Moving Avg'!F1814</f>
        <v>0.46150000000000002</v>
      </c>
      <c r="H1814" s="2">
        <f>'Moving Avg'!G1814</f>
        <v>0.47180000000000027</v>
      </c>
      <c r="I1814" s="2">
        <f>'Moving Avg'!H1814</f>
        <v>0.49660000000000004</v>
      </c>
      <c r="J1814" s="5" t="str">
        <f>OBV!F1814</f>
        <v>BEARISH</v>
      </c>
      <c r="K1814" s="5" t="str">
        <f>OBV!G1814</f>
        <v>NEUTRAL</v>
      </c>
      <c r="L1814" s="5" t="str">
        <f>OBV!H1814</f>
        <v>CONFIRMED BEARISH</v>
      </c>
    </row>
    <row r="1815" spans="1:12" ht="13.5" x14ac:dyDescent="0.25">
      <c r="A1815" s="3">
        <f>RSI!A1815</f>
        <v>44946</v>
      </c>
      <c r="B1815" s="2">
        <f>RSI!B1815</f>
        <v>0.42</v>
      </c>
      <c r="C1815" s="2">
        <f>RSI!I1815</f>
        <v>32.030931486694655</v>
      </c>
      <c r="D1815" s="2">
        <f>MACD!E1815</f>
        <v>1.5160439981876883E-2</v>
      </c>
      <c r="E1815" s="2">
        <f>MACD!F1815</f>
        <v>8.5306318209558106E-3</v>
      </c>
      <c r="F1815" s="2">
        <f>'Moving Avg'!D1815</f>
        <v>0.42800000000000005</v>
      </c>
      <c r="G1815" s="2">
        <f>'Moving Avg'!F1815</f>
        <v>0.45800000000000002</v>
      </c>
      <c r="H1815" s="2">
        <f>'Moving Avg'!G1815</f>
        <v>0.47040000000000037</v>
      </c>
      <c r="I1815" s="2">
        <f>'Moving Avg'!H1815</f>
        <v>0.49595000000000006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0.43</v>
      </c>
      <c r="C1816" s="2">
        <f>RSI!I1816</f>
        <v>38.094729844186553</v>
      </c>
      <c r="D1816" s="2">
        <f>MACD!E1816</f>
        <v>1.8438259834988979E-2</v>
      </c>
      <c r="E1816" s="2">
        <f>MACD!F1816</f>
        <v>1.0512157423762445E-2</v>
      </c>
      <c r="F1816" s="2">
        <f>'Moving Avg'!D1816</f>
        <v>0.42599999999999999</v>
      </c>
      <c r="G1816" s="2">
        <f>'Moving Avg'!F1816</f>
        <v>0.45500000000000007</v>
      </c>
      <c r="H1816" s="2">
        <f>'Moving Avg'!G1816</f>
        <v>0.46920000000000028</v>
      </c>
      <c r="I1816" s="2">
        <f>'Moving Avg'!H1816</f>
        <v>0.49535000000000001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0.42</v>
      </c>
      <c r="C1817" s="2">
        <f>RSI!I1817</f>
        <v>34.755532662564661</v>
      </c>
      <c r="D1817" s="2">
        <f>MACD!E1817</f>
        <v>2.0568309465376078E-2</v>
      </c>
      <c r="E1817" s="2">
        <f>MACD!F1817</f>
        <v>1.2523387832085172E-2</v>
      </c>
      <c r="F1817" s="2">
        <f>'Moving Avg'!D1817</f>
        <v>0.42400000000000004</v>
      </c>
      <c r="G1817" s="2">
        <f>'Moving Avg'!F1817</f>
        <v>0.45249999999999996</v>
      </c>
      <c r="H1817" s="2">
        <f>'Moving Avg'!G1817</f>
        <v>0.46760000000000035</v>
      </c>
      <c r="I1817" s="2">
        <f>'Moving Avg'!H1817</f>
        <v>0.49469999999999997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0.43</v>
      </c>
      <c r="C1818" s="2">
        <f>RSI!I1818</f>
        <v>40.383224794592202</v>
      </c>
      <c r="D1818" s="2">
        <f>MACD!E1818</f>
        <v>2.0293353369920164E-2</v>
      </c>
      <c r="E1818" s="2">
        <f>MACD!F1818</f>
        <v>1.4077380939652172E-2</v>
      </c>
      <c r="F1818" s="2">
        <f>'Moving Avg'!D1818</f>
        <v>0.42599999999999999</v>
      </c>
      <c r="G1818" s="2">
        <f>'Moving Avg'!F1818</f>
        <v>0.45050000000000001</v>
      </c>
      <c r="H1818" s="2">
        <f>'Moving Avg'!G1818</f>
        <v>0.46620000000000034</v>
      </c>
      <c r="I1818" s="2">
        <f>'Moving Avg'!H1818</f>
        <v>0.49415000000000009</v>
      </c>
      <c r="J1818" s="5" t="str">
        <f>OBV!F1818</f>
        <v>BEARISH</v>
      </c>
      <c r="K1818" s="5" t="str">
        <f>OBV!G1818</f>
        <v>NEUTRAL</v>
      </c>
      <c r="L1818" s="5" t="str">
        <f>OBV!H1818</f>
        <v>BEARISH DIVERGENCE</v>
      </c>
    </row>
    <row r="1819" spans="1:12" ht="13.5" x14ac:dyDescent="0.25">
      <c r="A1819" s="3">
        <f>RSI!A1819</f>
        <v>44952</v>
      </c>
      <c r="B1819" s="2">
        <f>RSI!B1819</f>
        <v>0.43</v>
      </c>
      <c r="C1819" s="2">
        <f>RSI!I1819</f>
        <v>40.383224794592202</v>
      </c>
      <c r="D1819" s="2">
        <f>MACD!E1819</f>
        <v>2.0188548983224808E-2</v>
      </c>
      <c r="E1819" s="2">
        <f>MACD!F1819</f>
        <v>1.5299614548366699E-2</v>
      </c>
      <c r="F1819" s="2">
        <f>'Moving Avg'!D1819</f>
        <v>0.42599999999999999</v>
      </c>
      <c r="G1819" s="2">
        <f>'Moving Avg'!F1819</f>
        <v>0.44849999999999995</v>
      </c>
      <c r="H1819" s="2">
        <f>'Moving Avg'!G1819</f>
        <v>0.46480000000000032</v>
      </c>
      <c r="I1819" s="2">
        <f>'Moving Avg'!H1819</f>
        <v>0.49360000000000015</v>
      </c>
      <c r="J1819" s="5" t="str">
        <f>OBV!F1819</f>
        <v>BEARISH</v>
      </c>
      <c r="K1819" s="5" t="str">
        <f>OBV!G1819</f>
        <v>NEUTRAL</v>
      </c>
      <c r="L1819" s="5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0.43</v>
      </c>
      <c r="C1820" s="2">
        <f>RSI!I1820</f>
        <v>40.383224794592202</v>
      </c>
      <c r="D1820" s="2">
        <f>MACD!E1820</f>
        <v>1.7141325614922431E-2</v>
      </c>
      <c r="E1820" s="2">
        <f>MACD!F1820</f>
        <v>1.5667956761677846E-2</v>
      </c>
      <c r="F1820" s="2">
        <f>'Moving Avg'!D1820</f>
        <v>0.42800000000000005</v>
      </c>
      <c r="G1820" s="2">
        <f>'Moving Avg'!F1820</f>
        <v>0.44600000000000001</v>
      </c>
      <c r="H1820" s="2">
        <f>'Moving Avg'!G1820</f>
        <v>0.46380000000000032</v>
      </c>
      <c r="I1820" s="2">
        <f>'Moving Avg'!H1820</f>
        <v>0.49310000000000015</v>
      </c>
      <c r="J1820" s="5" t="str">
        <f>OBV!F1820</f>
        <v>BEARISH</v>
      </c>
      <c r="K1820" s="5" t="str">
        <f>OBV!G1820</f>
        <v>NEUTRAL</v>
      </c>
      <c r="L1820" s="5" t="str">
        <f>OBV!H1820</f>
        <v>BEARISH DIVERGENCE</v>
      </c>
    </row>
    <row r="1821" spans="1:12" ht="13.5" x14ac:dyDescent="0.25">
      <c r="A1821" s="3">
        <f>RSI!A1821</f>
        <v>44956</v>
      </c>
      <c r="B1821" s="2">
        <f>RSI!B1821</f>
        <v>0.44</v>
      </c>
      <c r="C1821" s="2">
        <f>RSI!I1821</f>
        <v>46.181180083677624</v>
      </c>
      <c r="D1821" s="2">
        <f>MACD!E1821</f>
        <v>1.3931776530184958E-2</v>
      </c>
      <c r="E1821" s="2">
        <f>MACD!F1821</f>
        <v>1.5320720715379269E-2</v>
      </c>
      <c r="F1821" s="2">
        <f>'Moving Avg'!D1821</f>
        <v>0.43</v>
      </c>
      <c r="G1821" s="2">
        <f>'Moving Avg'!F1821</f>
        <v>0.44499999999999995</v>
      </c>
      <c r="H1821" s="2">
        <f>'Moving Avg'!G1821</f>
        <v>0.4630000000000003</v>
      </c>
      <c r="I1821" s="2">
        <f>'Moving Avg'!H1821</f>
        <v>0.49270000000000019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</row>
    <row r="1822" spans="1:12" ht="13.5" x14ac:dyDescent="0.25">
      <c r="A1822" s="3">
        <f>RSI!A1822</f>
        <v>44957</v>
      </c>
      <c r="B1822" s="2">
        <f>RSI!B1822</f>
        <v>0.44</v>
      </c>
      <c r="C1822" s="2">
        <f>RSI!I1822</f>
        <v>46.181180083677624</v>
      </c>
      <c r="D1822" s="2">
        <f>MACD!E1822</f>
        <v>9.7199443238501493E-3</v>
      </c>
      <c r="E1822" s="2">
        <f>MACD!F1822</f>
        <v>1.4200565437073447E-2</v>
      </c>
      <c r="F1822" s="2">
        <f>'Moving Avg'!D1822</f>
        <v>0.434</v>
      </c>
      <c r="G1822" s="2">
        <f>'Moving Avg'!F1822</f>
        <v>0.44399999999999984</v>
      </c>
      <c r="H1822" s="2">
        <f>'Moving Avg'!G1822</f>
        <v>0.46240000000000037</v>
      </c>
      <c r="I1822" s="2">
        <f>'Moving Avg'!H1822</f>
        <v>0.49230000000000013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0.44</v>
      </c>
      <c r="C1823" s="2">
        <f>RSI!I1823</f>
        <v>46.181180083677624</v>
      </c>
      <c r="D1823" s="2">
        <f>MACD!E1823</f>
        <v>4.6568855374186091E-3</v>
      </c>
      <c r="E1823" s="2">
        <f>MACD!F1823</f>
        <v>1.2291829457142481E-2</v>
      </c>
      <c r="F1823" s="2">
        <f>'Moving Avg'!D1823</f>
        <v>0.43600000000000005</v>
      </c>
      <c r="G1823" s="2">
        <f>'Moving Avg'!F1823</f>
        <v>0.44249999999999989</v>
      </c>
      <c r="H1823" s="2">
        <f>'Moving Avg'!G1823</f>
        <v>0.46180000000000043</v>
      </c>
      <c r="I1823" s="2">
        <f>'Moving Avg'!H1823</f>
        <v>0.49190000000000011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</row>
    <row r="1824" spans="1:12" ht="13.5" x14ac:dyDescent="0.25">
      <c r="A1824" s="3">
        <f>RSI!A1824</f>
        <v>44959</v>
      </c>
      <c r="B1824" s="2">
        <f>RSI!B1824</f>
        <v>0.43</v>
      </c>
      <c r="C1824" s="2">
        <f>RSI!I1824</f>
        <v>41.179237190958474</v>
      </c>
      <c r="D1824" s="2">
        <f>MACD!E1824</f>
        <v>2.6883137185628736E-3</v>
      </c>
      <c r="E1824" s="2">
        <f>MACD!F1824</f>
        <v>1.037112630942656E-2</v>
      </c>
      <c r="F1824" s="2">
        <f>'Moving Avg'!D1824</f>
        <v>0.43600000000000005</v>
      </c>
      <c r="G1824" s="2">
        <f>'Moving Avg'!F1824</f>
        <v>0.44099999999999995</v>
      </c>
      <c r="H1824" s="2">
        <f>'Moving Avg'!G1824</f>
        <v>0.46100000000000046</v>
      </c>
      <c r="I1824" s="2">
        <f>'Moving Avg'!H1824</f>
        <v>0.49140000000000017</v>
      </c>
      <c r="J1824" s="5" t="str">
        <f>OBV!F1824</f>
        <v>BULLISH</v>
      </c>
      <c r="K1824" s="5" t="str">
        <f>OBV!G1824</f>
        <v>NEUTRAL</v>
      </c>
      <c r="L1824" s="5" t="str">
        <f>OBV!H1824</f>
        <v>NEUTRAL</v>
      </c>
    </row>
    <row r="1825" spans="1:12" ht="13.5" x14ac:dyDescent="0.25">
      <c r="A1825" s="3">
        <f>RSI!A1825</f>
        <v>44960</v>
      </c>
      <c r="B1825" s="2">
        <f>RSI!B1825</f>
        <v>0.44</v>
      </c>
      <c r="C1825" s="2">
        <f>RSI!I1825</f>
        <v>47.323569859488146</v>
      </c>
      <c r="D1825" s="2">
        <f>MACD!E1825</f>
        <v>-1.1638529625185301E-3</v>
      </c>
      <c r="E1825" s="2">
        <f>MACD!F1825</f>
        <v>8.0641304550375433E-3</v>
      </c>
      <c r="F1825" s="2">
        <f>'Moving Avg'!D1825</f>
        <v>0.438</v>
      </c>
      <c r="G1825" s="2">
        <f>'Moving Avg'!F1825</f>
        <v>0.43899999999999995</v>
      </c>
      <c r="H1825" s="2">
        <f>'Moving Avg'!G1825</f>
        <v>0.46040000000000042</v>
      </c>
      <c r="I1825" s="2">
        <f>'Moving Avg'!H1825</f>
        <v>0.49095000000000005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0.44</v>
      </c>
      <c r="C1826" s="2">
        <f>RSI!I1826</f>
        <v>47.323569859488146</v>
      </c>
      <c r="D1826" s="2">
        <f>MACD!E1826</f>
        <v>-2.8581276788925969E-3</v>
      </c>
      <c r="E1826" s="2">
        <f>MACD!F1826</f>
        <v>5.8796788282515153E-3</v>
      </c>
      <c r="F1826" s="2">
        <f>'Moving Avg'!D1826</f>
        <v>0.438</v>
      </c>
      <c r="G1826" s="2">
        <f>'Moving Avg'!F1826</f>
        <v>0.437</v>
      </c>
      <c r="H1826" s="2">
        <f>'Moving Avg'!G1826</f>
        <v>0.45980000000000049</v>
      </c>
      <c r="I1826" s="2">
        <f>'Moving Avg'!H1826</f>
        <v>0.49055000000000004</v>
      </c>
      <c r="J1826" s="5" t="str">
        <f>OBV!F1826</f>
        <v>BULLISH</v>
      </c>
      <c r="K1826" s="5" t="str">
        <f>OBV!G1826</f>
        <v>NEUTRAL</v>
      </c>
      <c r="L1826" s="5" t="str">
        <f>OBV!H1826</f>
        <v>NEUTRAL</v>
      </c>
    </row>
    <row r="1827" spans="1:12" ht="13.5" x14ac:dyDescent="0.25">
      <c r="A1827" s="3">
        <f>RSI!A1827</f>
        <v>44964</v>
      </c>
      <c r="B1827" s="2">
        <f>RSI!B1827</f>
        <v>0.45</v>
      </c>
      <c r="C1827" s="2">
        <f>RSI!I1827</f>
        <v>53.015599180820075</v>
      </c>
      <c r="D1827" s="2">
        <f>MACD!E1827</f>
        <v>-6.546142027289481E-3</v>
      </c>
      <c r="E1827" s="2">
        <f>MACD!F1827</f>
        <v>3.3945146571433158E-3</v>
      </c>
      <c r="F1827" s="2">
        <f>'Moving Avg'!D1827</f>
        <v>0.44000000000000006</v>
      </c>
      <c r="G1827" s="2">
        <f>'Moving Avg'!F1827</f>
        <v>0.43600000000000005</v>
      </c>
      <c r="H1827" s="2">
        <f>'Moving Avg'!G1827</f>
        <v>0.45940000000000042</v>
      </c>
      <c r="I1827" s="2">
        <f>'Moving Avg'!H1827</f>
        <v>0.49020000000000008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0.45</v>
      </c>
      <c r="C1828" s="2">
        <f>RSI!I1828</f>
        <v>53.015599180820075</v>
      </c>
      <c r="D1828" s="2">
        <f>MACD!E1828</f>
        <v>-8.1644308526455656E-3</v>
      </c>
      <c r="E1828" s="2">
        <f>MACD!F1828</f>
        <v>1.0827255551855398E-3</v>
      </c>
      <c r="F1828" s="2">
        <f>'Moving Avg'!D1828</f>
        <v>0.442</v>
      </c>
      <c r="G1828" s="2">
        <f>'Moving Avg'!F1828</f>
        <v>0.43550000000000005</v>
      </c>
      <c r="H1828" s="2">
        <f>'Moving Avg'!G1828</f>
        <v>0.45900000000000035</v>
      </c>
      <c r="I1828" s="2">
        <f>'Moving Avg'!H1828</f>
        <v>0.48985000000000006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0.45</v>
      </c>
      <c r="C1829" s="2">
        <f>RSI!I1829</f>
        <v>53.015599180820068</v>
      </c>
      <c r="D1829" s="2">
        <f>MACD!E1829</f>
        <v>-9.5671992388630667E-3</v>
      </c>
      <c r="E1829" s="2">
        <f>MACD!F1829</f>
        <v>-1.0472594036241816E-3</v>
      </c>
      <c r="F1829" s="2">
        <f>'Moving Avg'!D1829</f>
        <v>0.44600000000000001</v>
      </c>
      <c r="G1829" s="2">
        <f>'Moving Avg'!F1829</f>
        <v>0.43500000000000005</v>
      </c>
      <c r="H1829" s="2">
        <f>'Moving Avg'!G1829</f>
        <v>0.45840000000000025</v>
      </c>
      <c r="I1829" s="2">
        <f>'Moving Avg'!H1829</f>
        <v>0.48945000000000005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0.45</v>
      </c>
      <c r="C1830" s="2">
        <f>RSI!I1830</f>
        <v>53.015599180820075</v>
      </c>
      <c r="D1830" s="2">
        <f>MACD!E1830</f>
        <v>-1.0785126615656115E-2</v>
      </c>
      <c r="E1830" s="2">
        <f>MACD!F1830</f>
        <v>-2.9948328460305683E-3</v>
      </c>
      <c r="F1830" s="2">
        <f>'Moving Avg'!D1830</f>
        <v>0.44800000000000006</v>
      </c>
      <c r="G1830" s="2">
        <f>'Moving Avg'!F1830</f>
        <v>0.43550000000000005</v>
      </c>
      <c r="H1830" s="2">
        <f>'Moving Avg'!G1830</f>
        <v>0.45780000000000021</v>
      </c>
      <c r="I1830" s="2">
        <f>'Moving Avg'!H1830</f>
        <v>0.48910000000000009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44970</v>
      </c>
      <c r="B1831" s="2">
        <f>RSI!B1831</f>
        <v>0.45</v>
      </c>
      <c r="C1831" s="2">
        <f>RSI!I1831</f>
        <v>53.015599180820068</v>
      </c>
      <c r="D1831" s="2">
        <f>MACD!E1831</f>
        <v>-1.0305894485044875E-2</v>
      </c>
      <c r="E1831" s="2">
        <f>MACD!F1831</f>
        <v>-4.45704517383343E-3</v>
      </c>
      <c r="F1831" s="2">
        <f>'Moving Avg'!D1831</f>
        <v>0.45</v>
      </c>
      <c r="G1831" s="2">
        <f>'Moving Avg'!F1831</f>
        <v>0.43600000000000005</v>
      </c>
      <c r="H1831" s="2">
        <f>'Moving Avg'!G1831</f>
        <v>0.45720000000000022</v>
      </c>
      <c r="I1831" s="2">
        <f>'Moving Avg'!H1831</f>
        <v>0.48875000000000013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44971</v>
      </c>
      <c r="B1832" s="2">
        <f>RSI!B1832</f>
        <v>0.45</v>
      </c>
      <c r="C1832" s="2">
        <f>RSI!I1832</f>
        <v>53.015599180820075</v>
      </c>
      <c r="D1832" s="2">
        <f>MACD!E1832</f>
        <v>-9.9269417390099868E-3</v>
      </c>
      <c r="E1832" s="2">
        <f>MACD!F1832</f>
        <v>-5.5510244868687414E-3</v>
      </c>
      <c r="F1832" s="2">
        <f>'Moving Avg'!D1832</f>
        <v>0.45</v>
      </c>
      <c r="G1832" s="2">
        <f>'Moving Avg'!F1832</f>
        <v>0.43700000000000011</v>
      </c>
      <c r="H1832" s="2">
        <f>'Moving Avg'!G1832</f>
        <v>0.45660000000000012</v>
      </c>
      <c r="I1832" s="2">
        <f>'Moving Avg'!H1832</f>
        <v>0.48840000000000017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0.45</v>
      </c>
      <c r="C1833" s="2">
        <f>RSI!I1833</f>
        <v>53.015599180820068</v>
      </c>
      <c r="D1833" s="2">
        <f>MACD!E1833</f>
        <v>-9.6308740121847647E-3</v>
      </c>
      <c r="E1833" s="2">
        <f>MACD!F1833</f>
        <v>-6.3669943919319461E-3</v>
      </c>
      <c r="F1833" s="2">
        <f>'Moving Avg'!D1833</f>
        <v>0.45</v>
      </c>
      <c r="G1833" s="2">
        <f>'Moving Avg'!F1833</f>
        <v>0.43850000000000006</v>
      </c>
      <c r="H1833" s="2">
        <f>'Moving Avg'!G1833</f>
        <v>0.45620000000000011</v>
      </c>
      <c r="I1833" s="2">
        <f>'Moving Avg'!H1833</f>
        <v>0.48795000000000022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0.43</v>
      </c>
      <c r="C1834" s="2">
        <f>RSI!I1834</f>
        <v>38.894660728885228</v>
      </c>
      <c r="D1834" s="2">
        <f>MACD!E1834</f>
        <v>-9.4600987388922531E-3</v>
      </c>
      <c r="E1834" s="2">
        <f>MACD!F1834</f>
        <v>-6.9856152613240081E-3</v>
      </c>
      <c r="F1834" s="2">
        <f>'Moving Avg'!D1834</f>
        <v>0.44600000000000001</v>
      </c>
      <c r="G1834" s="2">
        <f>'Moving Avg'!F1834</f>
        <v>0.43850000000000006</v>
      </c>
      <c r="H1834" s="2">
        <f>'Moving Avg'!G1834</f>
        <v>0.4552000000000001</v>
      </c>
      <c r="I1834" s="2">
        <f>'Moving Avg'!H1834</f>
        <v>0.48735000000000023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0.44</v>
      </c>
      <c r="C1835" s="2">
        <f>RSI!I1835</f>
        <v>46.559222699866375</v>
      </c>
      <c r="D1835" s="2">
        <f>MACD!E1835</f>
        <v>-8.4207722570945887E-3</v>
      </c>
      <c r="E1835" s="2">
        <f>MACD!F1835</f>
        <v>-7.2726466604781251E-3</v>
      </c>
      <c r="F1835" s="2">
        <f>'Moving Avg'!D1835</f>
        <v>0.44400000000000006</v>
      </c>
      <c r="G1835" s="2">
        <f>'Moving Avg'!F1835</f>
        <v>0.43950000000000006</v>
      </c>
      <c r="H1835" s="2">
        <f>'Moving Avg'!G1835</f>
        <v>0.45460000000000006</v>
      </c>
      <c r="I1835" s="2">
        <f>'Moving Avg'!H1835</f>
        <v>0.48680000000000012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</row>
    <row r="1836" spans="1:12" ht="13.5" x14ac:dyDescent="0.25">
      <c r="A1836" s="3">
        <f>RSI!A1836</f>
        <v>44977</v>
      </c>
      <c r="B1836" s="2">
        <f>RSI!B1836</f>
        <v>0.44</v>
      </c>
      <c r="C1836" s="2">
        <f>RSI!I1836</f>
        <v>46.559222699866375</v>
      </c>
      <c r="D1836" s="2">
        <f>MACD!E1836</f>
        <v>-7.510521910875978E-3</v>
      </c>
      <c r="E1836" s="2">
        <f>MACD!F1836</f>
        <v>-7.320221710557696E-3</v>
      </c>
      <c r="F1836" s="2">
        <f>'Moving Avg'!D1836</f>
        <v>0.442</v>
      </c>
      <c r="G1836" s="2">
        <f>'Moving Avg'!F1836</f>
        <v>0.44000000000000006</v>
      </c>
      <c r="H1836" s="2">
        <f>'Moving Avg'!G1836</f>
        <v>0.45380000000000009</v>
      </c>
      <c r="I1836" s="2">
        <f>'Moving Avg'!H1836</f>
        <v>0.48625000000000013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0.44</v>
      </c>
      <c r="C1837" s="2">
        <f>RSI!I1837</f>
        <v>46.559222699866375</v>
      </c>
      <c r="D1837" s="2">
        <f>MACD!E1837</f>
        <v>-5.1733112759653199E-3</v>
      </c>
      <c r="E1837" s="2">
        <f>MACD!F1837</f>
        <v>-6.8908396236392212E-3</v>
      </c>
      <c r="F1837" s="2">
        <f>'Moving Avg'!D1837</f>
        <v>0.44000000000000006</v>
      </c>
      <c r="G1837" s="2">
        <f>'Moving Avg'!F1837</f>
        <v>0.441</v>
      </c>
      <c r="H1837" s="2">
        <f>'Moving Avg'!G1837</f>
        <v>0.45299999999999996</v>
      </c>
      <c r="I1837" s="2">
        <f>'Moving Avg'!H1837</f>
        <v>0.48575000000000024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0.44</v>
      </c>
      <c r="C1838" s="2">
        <f>RSI!I1838</f>
        <v>46.559222699866375</v>
      </c>
      <c r="D1838" s="2">
        <f>MACD!E1838</f>
        <v>-3.1692481144146578E-3</v>
      </c>
      <c r="E1838" s="2">
        <f>MACD!F1838</f>
        <v>-6.1465213217943085E-3</v>
      </c>
      <c r="F1838" s="2">
        <f>'Moving Avg'!D1838</f>
        <v>0.438</v>
      </c>
      <c r="G1838" s="2">
        <f>'Moving Avg'!F1838</f>
        <v>0.44150000000000011</v>
      </c>
      <c r="H1838" s="2">
        <f>'Moving Avg'!G1838</f>
        <v>0.45219999999999999</v>
      </c>
      <c r="I1838" s="2">
        <f>'Moving Avg'!H1838</f>
        <v>0.48535000000000017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0.43</v>
      </c>
      <c r="C1839" s="2">
        <f>RSI!I1839</f>
        <v>39.838050908413621</v>
      </c>
      <c r="D1839" s="2">
        <f>MACD!E1839</f>
        <v>-7.0829551645429367E-4</v>
      </c>
      <c r="E1839" s="2">
        <f>MACD!F1839</f>
        <v>-5.0588761607263059E-3</v>
      </c>
      <c r="F1839" s="2">
        <f>'Moving Avg'!D1839</f>
        <v>0.438</v>
      </c>
      <c r="G1839" s="2">
        <f>'Moving Avg'!F1839</f>
        <v>0.44150000000000011</v>
      </c>
      <c r="H1839" s="2">
        <f>'Moving Avg'!G1839</f>
        <v>0.45119999999999999</v>
      </c>
      <c r="I1839" s="2">
        <f>'Moving Avg'!H1839</f>
        <v>0.48490000000000033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44981</v>
      </c>
      <c r="B1840" s="2">
        <f>RSI!B1840</f>
        <v>0.43</v>
      </c>
      <c r="C1840" s="2">
        <f>RSI!I1840</f>
        <v>39.838050908413621</v>
      </c>
      <c r="D1840" s="2">
        <f>MACD!E1840</f>
        <v>1.4557932200269796E-3</v>
      </c>
      <c r="E1840" s="2">
        <f>MACD!F1840</f>
        <v>-3.755942284575649E-3</v>
      </c>
      <c r="F1840" s="2">
        <f>'Moving Avg'!D1840</f>
        <v>0.43600000000000005</v>
      </c>
      <c r="G1840" s="2">
        <f>'Moving Avg'!F1840</f>
        <v>0.44150000000000011</v>
      </c>
      <c r="H1840" s="2">
        <f>'Moving Avg'!G1840</f>
        <v>0.45019999999999993</v>
      </c>
      <c r="I1840" s="2">
        <f>'Moving Avg'!H1840</f>
        <v>0.48445000000000027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0.44</v>
      </c>
      <c r="C1841" s="2">
        <f>RSI!I1841</f>
        <v>48.465913564008886</v>
      </c>
      <c r="D1841" s="2">
        <f>MACD!E1841</f>
        <v>2.6218935894065654E-3</v>
      </c>
      <c r="E1841" s="2">
        <f>MACD!F1841</f>
        <v>-2.4803751097792061E-3</v>
      </c>
      <c r="F1841" s="2">
        <f>'Moving Avg'!D1841</f>
        <v>0.43600000000000005</v>
      </c>
      <c r="G1841" s="2">
        <f>'Moving Avg'!F1841</f>
        <v>0.44150000000000011</v>
      </c>
      <c r="H1841" s="2">
        <f>'Moving Avg'!G1841</f>
        <v>0.44939999999999991</v>
      </c>
      <c r="I1841" s="2">
        <f>'Moving Avg'!H1841</f>
        <v>0.48410000000000025</v>
      </c>
      <c r="J1841" s="5" t="str">
        <f>OBV!F1841</f>
        <v>BULLISH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0.44</v>
      </c>
      <c r="C1842" s="2">
        <f>RSI!I1842</f>
        <v>48.465913564008886</v>
      </c>
      <c r="D1842" s="2">
        <f>MACD!E1842</f>
        <v>3.6195859746538384E-3</v>
      </c>
      <c r="E1842" s="2">
        <f>MACD!F1842</f>
        <v>-1.2603828928925971E-3</v>
      </c>
      <c r="F1842" s="2">
        <f>'Moving Avg'!D1842</f>
        <v>0.43600000000000005</v>
      </c>
      <c r="G1842" s="2">
        <f>'Moving Avg'!F1842</f>
        <v>0.44150000000000011</v>
      </c>
      <c r="H1842" s="2">
        <f>'Moving Avg'!G1842</f>
        <v>0.44879999999999998</v>
      </c>
      <c r="I1842" s="2">
        <f>'Moving Avg'!H1842</f>
        <v>0.48370000000000024</v>
      </c>
      <c r="J1842" s="5" t="str">
        <f>OBV!F1842</f>
        <v>BULLISH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0.44</v>
      </c>
      <c r="C1843" s="2">
        <f>RSI!I1843</f>
        <v>48.465913564008886</v>
      </c>
      <c r="D1843" s="2">
        <f>MACD!E1843</f>
        <v>4.4739650687972699E-3</v>
      </c>
      <c r="E1843" s="2">
        <f>MACD!F1843</f>
        <v>-1.135133005546236E-4</v>
      </c>
      <c r="F1843" s="2">
        <f>'Moving Avg'!D1843</f>
        <v>0.43600000000000005</v>
      </c>
      <c r="G1843" s="2">
        <f>'Moving Avg'!F1843</f>
        <v>0.44150000000000011</v>
      </c>
      <c r="H1843" s="2">
        <f>'Moving Avg'!G1843</f>
        <v>0.44819999999999999</v>
      </c>
      <c r="I1843" s="2">
        <f>'Moving Avg'!H1843</f>
        <v>0.48330000000000017</v>
      </c>
      <c r="J1843" s="5" t="str">
        <f>OBV!F1843</f>
        <v>BULLISH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0.44</v>
      </c>
      <c r="C1844" s="2">
        <f>RSI!I1844</f>
        <v>48.465913564008886</v>
      </c>
      <c r="D1844" s="2">
        <f>MACD!E1844</f>
        <v>2.1294020790943446E-3</v>
      </c>
      <c r="E1844" s="2">
        <f>MACD!F1844</f>
        <v>3.3506977537517006E-4</v>
      </c>
      <c r="F1844" s="2">
        <f>'Moving Avg'!D1844</f>
        <v>0.438</v>
      </c>
      <c r="G1844" s="2">
        <f>'Moving Avg'!F1844</f>
        <v>0.44200000000000006</v>
      </c>
      <c r="H1844" s="2">
        <f>'Moving Avg'!G1844</f>
        <v>0.44760000000000005</v>
      </c>
      <c r="I1844" s="2">
        <f>'Moving Avg'!H1844</f>
        <v>0.48290000000000022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</row>
    <row r="1845" spans="1:12" ht="13.5" x14ac:dyDescent="0.25">
      <c r="A1845" s="3">
        <f>RSI!A1845</f>
        <v>44988</v>
      </c>
      <c r="B1845" s="2">
        <f>RSI!B1845</f>
        <v>0.43</v>
      </c>
      <c r="C1845" s="2">
        <f>RSI!I1845</f>
        <v>40.628831554790352</v>
      </c>
      <c r="D1845" s="2">
        <f>MACD!E1845</f>
        <v>2.4334692287106829E-3</v>
      </c>
      <c r="E1845" s="2">
        <f>MACD!F1845</f>
        <v>7.5474966604227264E-4</v>
      </c>
      <c r="F1845" s="2">
        <f>'Moving Avg'!D1845</f>
        <v>0.438</v>
      </c>
      <c r="G1845" s="2">
        <f>'Moving Avg'!F1845</f>
        <v>0.44150000000000011</v>
      </c>
      <c r="H1845" s="2">
        <f>'Moving Avg'!G1845</f>
        <v>0.44640000000000002</v>
      </c>
      <c r="I1845" s="2">
        <f>'Moving Avg'!H1845</f>
        <v>0.48240000000000022</v>
      </c>
      <c r="J1845" s="5" t="str">
        <f>OBV!F1845</f>
        <v>BEARISH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0.42</v>
      </c>
      <c r="C1846" s="2">
        <f>RSI!I1846</f>
        <v>34.603006656075209</v>
      </c>
      <c r="D1846" s="2">
        <f>MACD!E1846</f>
        <v>3.498667488624152E-3</v>
      </c>
      <c r="E1846" s="2">
        <f>MACD!F1846</f>
        <v>1.3035332305586485E-3</v>
      </c>
      <c r="F1846" s="2">
        <f>'Moving Avg'!D1846</f>
        <v>0.434</v>
      </c>
      <c r="G1846" s="2">
        <f>'Moving Avg'!F1846</f>
        <v>0.44050000000000011</v>
      </c>
      <c r="H1846" s="2">
        <f>'Moving Avg'!G1846</f>
        <v>0.44500000000000006</v>
      </c>
      <c r="I1846" s="2">
        <f>'Moving Avg'!H1846</f>
        <v>0.48190000000000027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0.42</v>
      </c>
      <c r="C1847" s="2">
        <f>RSI!I1847</f>
        <v>34.603006656075209</v>
      </c>
      <c r="D1847" s="2">
        <f>MACD!E1847</f>
        <v>4.5212739032158833E-3</v>
      </c>
      <c r="E1847" s="2">
        <f>MACD!F1847</f>
        <v>1.9470813650900956E-3</v>
      </c>
      <c r="F1847" s="2">
        <f>'Moving Avg'!D1847</f>
        <v>0.43</v>
      </c>
      <c r="G1847" s="2">
        <f>'Moving Avg'!F1847</f>
        <v>0.43900000000000017</v>
      </c>
      <c r="H1847" s="2">
        <f>'Moving Avg'!G1847</f>
        <v>0.44400000000000006</v>
      </c>
      <c r="I1847" s="2">
        <f>'Moving Avg'!H1847</f>
        <v>0.48140000000000027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0.42</v>
      </c>
      <c r="C1848" s="2">
        <f>RSI!I1848</f>
        <v>34.603006656075209</v>
      </c>
      <c r="D1848" s="2">
        <f>MACD!E1848</f>
        <v>5.4988570040702678E-3</v>
      </c>
      <c r="E1848" s="2">
        <f>MACD!F1848</f>
        <v>2.6574364928861303E-3</v>
      </c>
      <c r="F1848" s="2">
        <f>'Moving Avg'!D1848</f>
        <v>0.42599999999999999</v>
      </c>
      <c r="G1848" s="2">
        <f>'Moving Avg'!F1848</f>
        <v>0.43750000000000011</v>
      </c>
      <c r="H1848" s="2">
        <f>'Moving Avg'!G1848</f>
        <v>0.44300000000000012</v>
      </c>
      <c r="I1848" s="2">
        <f>'Moving Avg'!H1848</f>
        <v>0.48095000000000032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0.42</v>
      </c>
      <c r="C1849" s="2">
        <f>RSI!I1849</f>
        <v>34.603006656075209</v>
      </c>
      <c r="D1849" s="2">
        <f>MACD!E1849</f>
        <v>4.8915633423001204E-3</v>
      </c>
      <c r="E1849" s="2">
        <f>MACD!F1849</f>
        <v>3.1042618627689284E-3</v>
      </c>
      <c r="F1849" s="2">
        <f>'Moving Avg'!D1849</f>
        <v>0.42199999999999999</v>
      </c>
      <c r="G1849" s="2">
        <f>'Moving Avg'!F1849</f>
        <v>0.43600000000000005</v>
      </c>
      <c r="H1849" s="2">
        <f>'Moving Avg'!G1849</f>
        <v>0.44200000000000012</v>
      </c>
      <c r="I1849" s="2">
        <f>'Moving Avg'!H1849</f>
        <v>0.48050000000000026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0.42</v>
      </c>
      <c r="C1850" s="2">
        <f>RSI!I1850</f>
        <v>34.603006656075209</v>
      </c>
      <c r="D1850" s="2">
        <f>MACD!E1850</f>
        <v>4.473979267211825E-3</v>
      </c>
      <c r="E1850" s="2">
        <f>MACD!F1850</f>
        <v>3.3782053436575083E-3</v>
      </c>
      <c r="F1850" s="2">
        <f>'Moving Avg'!D1850</f>
        <v>0.42000000000000004</v>
      </c>
      <c r="G1850" s="2">
        <f>'Moving Avg'!F1850</f>
        <v>0.43450000000000005</v>
      </c>
      <c r="H1850" s="2">
        <f>'Moving Avg'!G1850</f>
        <v>0.44080000000000014</v>
      </c>
      <c r="I1850" s="2">
        <f>'Moving Avg'!H1850</f>
        <v>0.48010000000000025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0.42</v>
      </c>
      <c r="C1851" s="2">
        <f>RSI!I1851</f>
        <v>34.603006656075209</v>
      </c>
      <c r="D1851" s="2">
        <f>MACD!E1851</f>
        <v>5.748248390522015E-3</v>
      </c>
      <c r="E1851" s="2">
        <f>MACD!F1851</f>
        <v>3.85221395303041E-3</v>
      </c>
      <c r="F1851" s="2">
        <f>'Moving Avg'!D1851</f>
        <v>0.42000000000000004</v>
      </c>
      <c r="G1851" s="2">
        <f>'Moving Avg'!F1851</f>
        <v>0.43300000000000011</v>
      </c>
      <c r="H1851" s="2">
        <f>'Moving Avg'!G1851</f>
        <v>0.44000000000000006</v>
      </c>
      <c r="I1851" s="2">
        <f>'Moving Avg'!H1851</f>
        <v>0.47970000000000029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0.41</v>
      </c>
      <c r="C1852" s="2">
        <f>RSI!I1852</f>
        <v>28.101429899979834</v>
      </c>
      <c r="D1852" s="2">
        <f>MACD!E1852</f>
        <v>7.6497612547619109E-3</v>
      </c>
      <c r="E1852" s="2">
        <f>MACD!F1852</f>
        <v>4.6117234133767103E-3</v>
      </c>
      <c r="F1852" s="2">
        <f>'Moving Avg'!D1852</f>
        <v>0.41799999999999998</v>
      </c>
      <c r="G1852" s="2">
        <f>'Moving Avg'!F1852</f>
        <v>0.43100000000000005</v>
      </c>
      <c r="H1852" s="2">
        <f>'Moving Avg'!G1852</f>
        <v>0.43900000000000006</v>
      </c>
      <c r="I1852" s="2">
        <f>'Moving Avg'!H1852</f>
        <v>0.47925000000000018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0.41</v>
      </c>
      <c r="C1853" s="2">
        <f>RSI!I1853</f>
        <v>28.101429899979834</v>
      </c>
      <c r="D1853" s="2">
        <f>MACD!E1853</f>
        <v>9.3942541113057887E-3</v>
      </c>
      <c r="E1853" s="2">
        <f>MACD!F1853</f>
        <v>5.5682295529625265E-3</v>
      </c>
      <c r="F1853" s="2">
        <f>'Moving Avg'!D1853</f>
        <v>0.41600000000000004</v>
      </c>
      <c r="G1853" s="2">
        <f>'Moving Avg'!F1853</f>
        <v>0.42899999999999999</v>
      </c>
      <c r="H1853" s="2">
        <f>'Moving Avg'!G1853</f>
        <v>0.43780000000000008</v>
      </c>
      <c r="I1853" s="2">
        <f>'Moving Avg'!H1853</f>
        <v>0.47880000000000017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0.4</v>
      </c>
      <c r="C1854" s="2">
        <f>RSI!I1854</f>
        <v>23.073514375042791</v>
      </c>
      <c r="D1854" s="2">
        <f>MACD!E1854</f>
        <v>1.1736586074566069E-2</v>
      </c>
      <c r="E1854" s="2">
        <f>MACD!F1854</f>
        <v>6.8019008572832353E-3</v>
      </c>
      <c r="F1854" s="2">
        <f>'Moving Avg'!D1854</f>
        <v>0.41200000000000003</v>
      </c>
      <c r="G1854" s="2">
        <f>'Moving Avg'!F1854</f>
        <v>0.42749999999999994</v>
      </c>
      <c r="H1854" s="2">
        <f>'Moving Avg'!G1854</f>
        <v>0.43660000000000004</v>
      </c>
      <c r="I1854" s="2">
        <f>'Moving Avg'!H1854</f>
        <v>0.47830000000000017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0.4</v>
      </c>
      <c r="C1855" s="2">
        <f>RSI!I1855</f>
        <v>23.073514375042791</v>
      </c>
      <c r="D1855" s="2">
        <f>MACD!E1855</f>
        <v>1.2355375093364707E-2</v>
      </c>
      <c r="E1855" s="2">
        <f>MACD!F1855</f>
        <v>7.9125957044995296E-3</v>
      </c>
      <c r="F1855" s="2">
        <f>'Moving Avg'!D1855</f>
        <v>0.40800000000000003</v>
      </c>
      <c r="G1855" s="2">
        <f>'Moving Avg'!F1855</f>
        <v>0.42549999999999999</v>
      </c>
      <c r="H1855" s="2">
        <f>'Moving Avg'!G1855</f>
        <v>0.435</v>
      </c>
      <c r="I1855" s="2">
        <f>'Moving Avg'!H1855</f>
        <v>0.47770000000000024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0.39</v>
      </c>
      <c r="C1856" s="2">
        <f>RSI!I1856</f>
        <v>19.10841871417152</v>
      </c>
      <c r="D1856" s="2">
        <f>MACD!E1856</f>
        <v>1.2243538853467739E-2</v>
      </c>
      <c r="E1856" s="2">
        <f>MACD!F1856</f>
        <v>8.7787843342931726E-3</v>
      </c>
      <c r="F1856" s="2">
        <f>'Moving Avg'!D1856</f>
        <v>0.40200000000000002</v>
      </c>
      <c r="G1856" s="2">
        <f>'Moving Avg'!F1856</f>
        <v>0.42300000000000004</v>
      </c>
      <c r="H1856" s="2">
        <f>'Moving Avg'!G1856</f>
        <v>0.43320000000000003</v>
      </c>
      <c r="I1856" s="2">
        <f>'Moving Avg'!H1856</f>
        <v>0.47715000000000019</v>
      </c>
      <c r="J1856" s="5" t="str">
        <f>OBV!F1856</f>
        <v>BEARISH</v>
      </c>
      <c r="K1856" s="5" t="str">
        <f>OBV!G1856</f>
        <v>WEAK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0.39</v>
      </c>
      <c r="C1857" s="2">
        <f>RSI!I1857</f>
        <v>19.10841871417152</v>
      </c>
      <c r="D1857" s="2">
        <f>MACD!E1857</f>
        <v>1.2358270701372187E-2</v>
      </c>
      <c r="E1857" s="2">
        <f>MACD!F1857</f>
        <v>9.4946816077089765E-3</v>
      </c>
      <c r="F1857" s="2">
        <f>'Moving Avg'!D1857</f>
        <v>0.39800000000000002</v>
      </c>
      <c r="G1857" s="2">
        <f>'Moving Avg'!F1857</f>
        <v>0.4205000000000001</v>
      </c>
      <c r="H1857" s="2">
        <f>'Moving Avg'!G1857</f>
        <v>0.43160000000000004</v>
      </c>
      <c r="I1857" s="2">
        <f>'Moving Avg'!H1857</f>
        <v>0.47650000000000015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0.39</v>
      </c>
      <c r="C1858" s="2">
        <f>RSI!I1858</f>
        <v>19.10841871417152</v>
      </c>
      <c r="D1858" s="2">
        <f>MACD!E1858</f>
        <v>1.2649205673931241E-2</v>
      </c>
      <c r="E1858" s="2">
        <f>MACD!F1858</f>
        <v>1.0125586420953429E-2</v>
      </c>
      <c r="F1858" s="2">
        <f>'Moving Avg'!D1858</f>
        <v>0.39400000000000002</v>
      </c>
      <c r="G1858" s="2">
        <f>'Moving Avg'!F1858</f>
        <v>0.41800000000000004</v>
      </c>
      <c r="H1858" s="2">
        <f>'Moving Avg'!G1858</f>
        <v>0.43020000000000003</v>
      </c>
      <c r="I1858" s="2">
        <f>'Moving Avg'!H1858</f>
        <v>0.47595000000000004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0.4</v>
      </c>
      <c r="C1859" s="2">
        <f>RSI!I1859</f>
        <v>33.402382147799045</v>
      </c>
      <c r="D1859" s="2">
        <f>MACD!E1859</f>
        <v>1.233413528862648E-2</v>
      </c>
      <c r="E1859" s="2">
        <f>MACD!F1859</f>
        <v>1.0567296194488041E-2</v>
      </c>
      <c r="F1859" s="2">
        <f>'Moving Avg'!D1859</f>
        <v>0.39400000000000002</v>
      </c>
      <c r="G1859" s="2">
        <f>'Moving Avg'!F1859</f>
        <v>0.41649999999999998</v>
      </c>
      <c r="H1859" s="2">
        <f>'Moving Avg'!G1859</f>
        <v>0.42899999999999999</v>
      </c>
      <c r="I1859" s="2">
        <f>'Moving Avg'!H1859</f>
        <v>0.47540000000000004</v>
      </c>
      <c r="J1859" s="5" t="str">
        <f>OBV!F1859</f>
        <v>BEARISH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0.4</v>
      </c>
      <c r="C1860" s="2">
        <f>RSI!I1860</f>
        <v>33.402382147799045</v>
      </c>
      <c r="D1860" s="2">
        <f>MACD!E1860</f>
        <v>1.2174645553260921E-2</v>
      </c>
      <c r="E1860" s="2">
        <f>MACD!F1860</f>
        <v>1.0888766066242617E-2</v>
      </c>
      <c r="F1860" s="2">
        <f>'Moving Avg'!D1860</f>
        <v>0.39399999999999996</v>
      </c>
      <c r="G1860" s="2">
        <f>'Moving Avg'!F1860</f>
        <v>0.41500000000000004</v>
      </c>
      <c r="H1860" s="2">
        <f>'Moving Avg'!G1860</f>
        <v>0.42819999999999991</v>
      </c>
      <c r="I1860" s="2">
        <f>'Moving Avg'!H1860</f>
        <v>0.4749000000000001</v>
      </c>
      <c r="J1860" s="5" t="str">
        <f>OBV!F1860</f>
        <v>BEARISH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0.41</v>
      </c>
      <c r="C1861" s="2">
        <f>RSI!I1861</f>
        <v>44.729341611707767</v>
      </c>
      <c r="D1861" s="2">
        <f>MACD!E1861</f>
        <v>1.1398126295601108E-2</v>
      </c>
      <c r="E1861" s="2">
        <f>MACD!F1861</f>
        <v>1.0990638112114317E-2</v>
      </c>
      <c r="F1861" s="2">
        <f>'Moving Avg'!D1861</f>
        <v>0.39800000000000002</v>
      </c>
      <c r="G1861" s="2">
        <f>'Moving Avg'!F1861</f>
        <v>0.41349999999999998</v>
      </c>
      <c r="H1861" s="2">
        <f>'Moving Avg'!G1861</f>
        <v>0.42759999999999992</v>
      </c>
      <c r="I1861" s="2">
        <f>'Moving Avg'!H1861</f>
        <v>0.47444999999999998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</row>
    <row r="1862" spans="1:12" ht="13.5" x14ac:dyDescent="0.25">
      <c r="A1862" s="3">
        <f>RSI!A1862</f>
        <v>45014</v>
      </c>
      <c r="B1862" s="2">
        <f>RSI!B1862</f>
        <v>0.42</v>
      </c>
      <c r="C1862" s="2">
        <f>RSI!I1862</f>
        <v>53.285703548446634</v>
      </c>
      <c r="D1862" s="2">
        <f>MACD!E1862</f>
        <v>8.4946069194220541E-3</v>
      </c>
      <c r="E1862" s="2">
        <f>MACD!F1862</f>
        <v>1.0491431873575865E-2</v>
      </c>
      <c r="F1862" s="2">
        <f>'Moving Avg'!D1862</f>
        <v>0.40400000000000003</v>
      </c>
      <c r="G1862" s="2">
        <f>'Moving Avg'!F1862</f>
        <v>0.41249999999999998</v>
      </c>
      <c r="H1862" s="2">
        <f>'Moving Avg'!G1862</f>
        <v>0.42739999999999995</v>
      </c>
      <c r="I1862" s="2">
        <f>'Moving Avg'!H1862</f>
        <v>0.47399999999999998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</row>
    <row r="1863" spans="1:12" ht="13.5" x14ac:dyDescent="0.25">
      <c r="A1863" s="3">
        <f>RSI!A1863</f>
        <v>45015</v>
      </c>
      <c r="B1863" s="2">
        <f>RSI!B1863</f>
        <v>0.42</v>
      </c>
      <c r="C1863" s="2">
        <f>RSI!I1863</f>
        <v>53.285703548446634</v>
      </c>
      <c r="D1863" s="2">
        <f>MACD!E1863</f>
        <v>6.0090050501145909E-3</v>
      </c>
      <c r="E1863" s="2">
        <f>MACD!F1863</f>
        <v>9.5949465088836106E-3</v>
      </c>
      <c r="F1863" s="2">
        <f>'Moving Avg'!D1863</f>
        <v>0.41</v>
      </c>
      <c r="G1863" s="2">
        <f>'Moving Avg'!F1863</f>
        <v>0.41150000000000003</v>
      </c>
      <c r="H1863" s="2">
        <f>'Moving Avg'!G1863</f>
        <v>0.42739999999999995</v>
      </c>
      <c r="I1863" s="2">
        <f>'Moving Avg'!H1863</f>
        <v>0.47350000000000003</v>
      </c>
      <c r="J1863" s="5" t="str">
        <f>OBV!F1863</f>
        <v>BULLISH</v>
      </c>
      <c r="K1863" s="5" t="str">
        <f>OBV!G1863</f>
        <v>NEUTRAL</v>
      </c>
      <c r="L1863" s="5" t="str">
        <f>OBV!H1863</f>
        <v>CONFIRMED BULLISH</v>
      </c>
    </row>
    <row r="1864" spans="1:12" ht="13.5" x14ac:dyDescent="0.25">
      <c r="A1864" s="3">
        <f>RSI!A1864</f>
        <v>45016</v>
      </c>
      <c r="B1864" s="2">
        <f>RSI!B1864</f>
        <v>0.42</v>
      </c>
      <c r="C1864" s="2">
        <f>RSI!I1864</f>
        <v>53.285703548446634</v>
      </c>
      <c r="D1864" s="2">
        <f>MACD!E1864</f>
        <v>2.3406958356986252E-3</v>
      </c>
      <c r="E1864" s="2">
        <f>MACD!F1864</f>
        <v>8.1440963742466128E-3</v>
      </c>
      <c r="F1864" s="2">
        <f>'Moving Avg'!D1864</f>
        <v>0.41399999999999998</v>
      </c>
      <c r="G1864" s="2">
        <f>'Moving Avg'!F1864</f>
        <v>0.41050000000000003</v>
      </c>
      <c r="H1864" s="2">
        <f>'Moving Avg'!G1864</f>
        <v>0.42719999999999997</v>
      </c>
      <c r="I1864" s="2">
        <f>'Moving Avg'!H1864</f>
        <v>0.47304999999999997</v>
      </c>
      <c r="J1864" s="5" t="str">
        <f>OBV!F1864</f>
        <v>BULLISH</v>
      </c>
      <c r="K1864" s="5" t="str">
        <f>OBV!G1864</f>
        <v>NEUTRAL</v>
      </c>
      <c r="L1864" s="5" t="str">
        <f>OBV!H1864</f>
        <v>CONFIRMED BULLISH</v>
      </c>
    </row>
    <row r="1865" spans="1:12" ht="13.5" x14ac:dyDescent="0.25">
      <c r="A1865" s="3">
        <f>RSI!A1865</f>
        <v>45019</v>
      </c>
      <c r="B1865" s="2">
        <f>RSI!B1865</f>
        <v>0.42</v>
      </c>
      <c r="C1865" s="2">
        <f>RSI!I1865</f>
        <v>53.285703548446634</v>
      </c>
      <c r="D1865" s="2">
        <f>MACD!E1865</f>
        <v>-7.8793042443581207E-4</v>
      </c>
      <c r="E1865" s="2">
        <f>MACD!F1865</f>
        <v>6.3576910145101279E-3</v>
      </c>
      <c r="F1865" s="2">
        <f>'Moving Avg'!D1865</f>
        <v>0.41799999999999998</v>
      </c>
      <c r="G1865" s="2">
        <f>'Moving Avg'!F1865</f>
        <v>0.41000000000000003</v>
      </c>
      <c r="H1865" s="2">
        <f>'Moving Avg'!G1865</f>
        <v>0.42719999999999997</v>
      </c>
      <c r="I1865" s="2">
        <f>'Moving Avg'!H1865</f>
        <v>0.47255000000000003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</row>
    <row r="1866" spans="1:12" ht="13.5" x14ac:dyDescent="0.25">
      <c r="A1866" s="3">
        <f>RSI!A1866</f>
        <v>45020</v>
      </c>
      <c r="B1866" s="2">
        <f>RSI!B1866</f>
        <v>0.41</v>
      </c>
      <c r="C1866" s="2">
        <f>RSI!I1866</f>
        <v>44.102460788104608</v>
      </c>
      <c r="D1866" s="2">
        <f>MACD!E1866</f>
        <v>-4.2557950963424407E-3</v>
      </c>
      <c r="E1866" s="2">
        <f>MACD!F1866</f>
        <v>4.2349937923396143E-3</v>
      </c>
      <c r="F1866" s="2">
        <f>'Moving Avg'!D1866</f>
        <v>0.41799999999999998</v>
      </c>
      <c r="G1866" s="2">
        <f>'Moving Avg'!F1866</f>
        <v>0.40949999999999998</v>
      </c>
      <c r="H1866" s="2">
        <f>'Moving Avg'!G1866</f>
        <v>0.42680000000000001</v>
      </c>
      <c r="I1866" s="2">
        <f>'Moving Avg'!H1866</f>
        <v>0.47200000000000003</v>
      </c>
      <c r="J1866" s="5" t="str">
        <f>OBV!F1866</f>
        <v>BEARISH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0.4</v>
      </c>
      <c r="C1867" s="2">
        <f>RSI!I1867</f>
        <v>37.198538136536598</v>
      </c>
      <c r="D1867" s="2">
        <f>MACD!E1867</f>
        <v>-6.4114634849150032E-3</v>
      </c>
      <c r="E1867" s="2">
        <f>MACD!F1867</f>
        <v>2.1057023368886906E-3</v>
      </c>
      <c r="F1867" s="2">
        <f>'Moving Avg'!D1867</f>
        <v>0.41399999999999998</v>
      </c>
      <c r="G1867" s="2">
        <f>'Moving Avg'!F1867</f>
        <v>0.40849999999999997</v>
      </c>
      <c r="H1867" s="2">
        <f>'Moving Avg'!G1867</f>
        <v>0.4264</v>
      </c>
      <c r="I1867" s="2">
        <f>'Moving Avg'!H1867</f>
        <v>0.4714000000000001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</row>
    <row r="1868" spans="1:12" ht="13.5" x14ac:dyDescent="0.25">
      <c r="A1868" s="3">
        <f>RSI!A1868</f>
        <v>45022</v>
      </c>
      <c r="B1868" s="2">
        <f>RSI!B1868</f>
        <v>0.41</v>
      </c>
      <c r="C1868" s="2">
        <f>RSI!I1868</f>
        <v>46.258521286659047</v>
      </c>
      <c r="D1868" s="2">
        <f>MACD!E1868</f>
        <v>-8.8820132083274883E-3</v>
      </c>
      <c r="E1868" s="2">
        <f>MACD!F1868</f>
        <v>-9.1840772154545098E-5</v>
      </c>
      <c r="F1868" s="2">
        <f>'Moving Avg'!D1868</f>
        <v>0.41200000000000003</v>
      </c>
      <c r="G1868" s="2">
        <f>'Moving Avg'!F1868</f>
        <v>0.40800000000000003</v>
      </c>
      <c r="H1868" s="2">
        <f>'Moving Avg'!G1868</f>
        <v>0.4260000000000001</v>
      </c>
      <c r="I1868" s="2">
        <f>'Moving Avg'!H1868</f>
        <v>0.4708500000000001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0.41</v>
      </c>
      <c r="C1869" s="2">
        <f>RSI!I1869</f>
        <v>46.258521286659047</v>
      </c>
      <c r="D1869" s="2">
        <f>MACD!E1869</f>
        <v>-9.405868254211025E-3</v>
      </c>
      <c r="E1869" s="2">
        <f>MACD!F1869</f>
        <v>-1.954646268565841E-3</v>
      </c>
      <c r="F1869" s="2">
        <f>'Moving Avg'!D1869</f>
        <v>0.41</v>
      </c>
      <c r="G1869" s="2">
        <f>'Moving Avg'!F1869</f>
        <v>0.40750000000000003</v>
      </c>
      <c r="H1869" s="2">
        <f>'Moving Avg'!G1869</f>
        <v>0.42560000000000009</v>
      </c>
      <c r="I1869" s="2">
        <f>'Moving Avg'!H1869</f>
        <v>0.47029999999999994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</row>
    <row r="1870" spans="1:12" ht="13.5" x14ac:dyDescent="0.25">
      <c r="A1870" s="3">
        <f>RSI!A1870</f>
        <v>45026</v>
      </c>
      <c r="B1870" s="2">
        <f>RSI!B1870</f>
        <v>0.41</v>
      </c>
      <c r="C1870" s="2">
        <f>RSI!I1870</f>
        <v>46.258521286659047</v>
      </c>
      <c r="D1870" s="2">
        <f>MACD!E1870</f>
        <v>-9.8230667288581874E-3</v>
      </c>
      <c r="E1870" s="2">
        <f>MACD!F1870</f>
        <v>-3.5283303606243105E-3</v>
      </c>
      <c r="F1870" s="2">
        <f>'Moving Avg'!D1870</f>
        <v>0.40800000000000003</v>
      </c>
      <c r="G1870" s="2">
        <f>'Moving Avg'!F1870</f>
        <v>0.40700000000000003</v>
      </c>
      <c r="H1870" s="2">
        <f>'Moving Avg'!G1870</f>
        <v>0.42520000000000008</v>
      </c>
      <c r="I1870" s="2">
        <f>'Moving Avg'!H1870</f>
        <v>0.4698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</row>
    <row r="1871" spans="1:12" ht="13.5" x14ac:dyDescent="0.25">
      <c r="A1871" s="3">
        <f>RSI!A1871</f>
        <v>45027</v>
      </c>
      <c r="B1871" s="2">
        <f>RSI!B1871</f>
        <v>0.41</v>
      </c>
      <c r="C1871" s="2">
        <f>RSI!I1871</f>
        <v>46.258521286659047</v>
      </c>
      <c r="D1871" s="2">
        <f>MACD!E1871</f>
        <v>-8.6134864257599308E-3</v>
      </c>
      <c r="E1871" s="2">
        <f>MACD!F1871</f>
        <v>-4.5453615736514349E-3</v>
      </c>
      <c r="F1871" s="2">
        <f>'Moving Avg'!D1871</f>
        <v>0.40800000000000003</v>
      </c>
      <c r="G1871" s="2">
        <f>'Moving Avg'!F1871</f>
        <v>0.40650000000000003</v>
      </c>
      <c r="H1871" s="2">
        <f>'Moving Avg'!G1871</f>
        <v>0.42460000000000014</v>
      </c>
      <c r="I1871" s="2">
        <f>'Moving Avg'!H1871</f>
        <v>0.46924999999999989</v>
      </c>
      <c r="J1871" s="5" t="str">
        <f>OBV!F1871</f>
        <v>BEARISH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0.41</v>
      </c>
      <c r="C1872" s="2">
        <f>RSI!I1872</f>
        <v>46.258521286659047</v>
      </c>
      <c r="D1872" s="2">
        <f>MACD!E1872</f>
        <v>-6.0291886221843227E-3</v>
      </c>
      <c r="E1872" s="2">
        <f>MACD!F1872</f>
        <v>-4.8421269833580126E-3</v>
      </c>
      <c r="F1872" s="2">
        <f>'Moving Avg'!D1872</f>
        <v>0.41</v>
      </c>
      <c r="G1872" s="2">
        <f>'Moving Avg'!F1872</f>
        <v>0.40650000000000003</v>
      </c>
      <c r="H1872" s="2">
        <f>'Moving Avg'!G1872</f>
        <v>0.42400000000000021</v>
      </c>
      <c r="I1872" s="2">
        <f>'Moving Avg'!H1872</f>
        <v>0.46869999999999989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0.4</v>
      </c>
      <c r="C1873" s="2">
        <f>RSI!I1873</f>
        <v>38.262797651424826</v>
      </c>
      <c r="D1873" s="2">
        <f>MACD!E1873</f>
        <v>-3.0810443188451497E-3</v>
      </c>
      <c r="E1873" s="2">
        <f>MACD!F1873</f>
        <v>-4.48991045045544E-3</v>
      </c>
      <c r="F1873" s="2">
        <f>'Moving Avg'!D1873</f>
        <v>0.40800000000000003</v>
      </c>
      <c r="G1873" s="2">
        <f>'Moving Avg'!F1873</f>
        <v>0.40600000000000003</v>
      </c>
      <c r="H1873" s="2">
        <f>'Moving Avg'!G1873</f>
        <v>0.42320000000000013</v>
      </c>
      <c r="I1873" s="2">
        <f>'Moving Avg'!H1873</f>
        <v>0.46819999999999995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0.39</v>
      </c>
      <c r="C1874" s="2">
        <f>RSI!I1874</f>
        <v>32.258119216715386</v>
      </c>
      <c r="D1874" s="2">
        <f>MACD!E1874</f>
        <v>2.3252793384326287E-4</v>
      </c>
      <c r="E1874" s="2">
        <f>MACD!F1874</f>
        <v>-3.5454227735957E-3</v>
      </c>
      <c r="F1874" s="2">
        <f>'Moving Avg'!D1874</f>
        <v>0.40400000000000003</v>
      </c>
      <c r="G1874" s="2">
        <f>'Moving Avg'!F1874</f>
        <v>0.40550000000000008</v>
      </c>
      <c r="H1874" s="2">
        <f>'Moving Avg'!G1874</f>
        <v>0.42240000000000016</v>
      </c>
      <c r="I1874" s="2">
        <f>'Moving Avg'!H1874</f>
        <v>0.46764999999999995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0.4</v>
      </c>
      <c r="C1875" s="2">
        <f>RSI!I1875</f>
        <v>42.051640334192626</v>
      </c>
      <c r="D1875" s="2">
        <f>MACD!E1875</f>
        <v>2.4271212607775983E-3</v>
      </c>
      <c r="E1875" s="2">
        <f>MACD!F1875</f>
        <v>-2.3509139667210405E-3</v>
      </c>
      <c r="F1875" s="2">
        <f>'Moving Avg'!D1875</f>
        <v>0.40199999999999997</v>
      </c>
      <c r="G1875" s="2">
        <f>'Moving Avg'!F1875</f>
        <v>0.40550000000000008</v>
      </c>
      <c r="H1875" s="2">
        <f>'Moving Avg'!G1875</f>
        <v>0.42160000000000009</v>
      </c>
      <c r="I1875" s="2">
        <f>'Moving Avg'!H1875</f>
        <v>0.46714999999999995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0.4</v>
      </c>
      <c r="C1876" s="2">
        <f>RSI!I1876</f>
        <v>42.051640334192626</v>
      </c>
      <c r="D1876" s="2">
        <f>MACD!E1876</f>
        <v>2.8083311749195761E-3</v>
      </c>
      <c r="E1876" s="2">
        <f>MACD!F1876</f>
        <v>-1.3190649383929172E-3</v>
      </c>
      <c r="F1876" s="2">
        <f>'Moving Avg'!D1876</f>
        <v>0.4</v>
      </c>
      <c r="G1876" s="2">
        <f>'Moving Avg'!F1876</f>
        <v>0.40600000000000003</v>
      </c>
      <c r="H1876" s="2">
        <f>'Moving Avg'!G1876</f>
        <v>0.42080000000000006</v>
      </c>
      <c r="I1876" s="2">
        <f>'Moving Avg'!H1876</f>
        <v>0.4666499999999999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0.4</v>
      </c>
      <c r="C1877" s="2">
        <f>RSI!I1877</f>
        <v>42.051640334192626</v>
      </c>
      <c r="D1877" s="2">
        <f>MACD!E1877</f>
        <v>1.6504947124961755E-3</v>
      </c>
      <c r="E1877" s="2">
        <f>MACD!F1877</f>
        <v>-7.2515300821509861E-4</v>
      </c>
      <c r="F1877" s="2">
        <f>'Moving Avg'!D1877</f>
        <v>0.39799999999999996</v>
      </c>
      <c r="G1877" s="2">
        <f>'Moving Avg'!F1877</f>
        <v>0.40650000000000003</v>
      </c>
      <c r="H1877" s="2">
        <f>'Moving Avg'!G1877</f>
        <v>0.41980000000000006</v>
      </c>
      <c r="I1877" s="2">
        <f>'Moving Avg'!H1877</f>
        <v>0.46615000000000001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0.4</v>
      </c>
      <c r="C1878" s="2">
        <f>RSI!I1878</f>
        <v>42.051640334192626</v>
      </c>
      <c r="D1878" s="2">
        <f>MACD!E1878</f>
        <v>2.263010364871032E-3</v>
      </c>
      <c r="E1878" s="2">
        <f>MACD!F1878</f>
        <v>-1.2752033359787252E-4</v>
      </c>
      <c r="F1878" s="2">
        <f>'Moving Avg'!D1878</f>
        <v>0.39799999999999996</v>
      </c>
      <c r="G1878" s="2">
        <f>'Moving Avg'!F1878</f>
        <v>0.40700000000000003</v>
      </c>
      <c r="H1878" s="2">
        <f>'Moving Avg'!G1878</f>
        <v>0.41879999999999995</v>
      </c>
      <c r="I1878" s="2">
        <f>'Moving Avg'!H1878</f>
        <v>0.46565000000000012</v>
      </c>
      <c r="J1878" s="5" t="str">
        <f>OBV!F1878</f>
        <v>BEARISH</v>
      </c>
      <c r="K1878" s="5" t="str">
        <f>OBV!G1878</f>
        <v>NEUTRAL</v>
      </c>
      <c r="L1878" s="5" t="str">
        <f>OBV!H1878</f>
        <v>NEUTRAL</v>
      </c>
    </row>
    <row r="1879" spans="1:12" ht="13.5" x14ac:dyDescent="0.25">
      <c r="A1879" s="3">
        <f>RSI!A1879</f>
        <v>45040</v>
      </c>
      <c r="B1879" s="2">
        <f>RSI!B1879</f>
        <v>0.4</v>
      </c>
      <c r="C1879" s="2">
        <f>RSI!I1879</f>
        <v>42.051640334192626</v>
      </c>
      <c r="D1879" s="2">
        <f>MACD!E1879</f>
        <v>2.8310723675593064E-3</v>
      </c>
      <c r="E1879" s="2">
        <f>MACD!F1879</f>
        <v>4.6419820663356332E-4</v>
      </c>
      <c r="F1879" s="2">
        <f>'Moving Avg'!D1879</f>
        <v>0.4</v>
      </c>
      <c r="G1879" s="2">
        <f>'Moving Avg'!F1879</f>
        <v>0.40700000000000014</v>
      </c>
      <c r="H1879" s="2">
        <f>'Moving Avg'!G1879</f>
        <v>0.41779999999999995</v>
      </c>
      <c r="I1879" s="2">
        <f>'Moving Avg'!H1879</f>
        <v>0.46515000000000017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0.41</v>
      </c>
      <c r="C1880" s="2">
        <f>RSI!I1880</f>
        <v>52.085575814378139</v>
      </c>
      <c r="D1880" s="2">
        <f>MACD!E1880</f>
        <v>2.6170916304341096E-3</v>
      </c>
      <c r="E1880" s="2">
        <f>MACD!F1880</f>
        <v>8.9477689139367254E-4</v>
      </c>
      <c r="F1880" s="2">
        <f>'Moving Avg'!D1880</f>
        <v>0.40200000000000002</v>
      </c>
      <c r="G1880" s="2">
        <f>'Moving Avg'!F1880</f>
        <v>0.40750000000000008</v>
      </c>
      <c r="H1880" s="2">
        <f>'Moving Avg'!G1880</f>
        <v>0.41699999999999998</v>
      </c>
      <c r="I1880" s="2">
        <f>'Moving Avg'!H1880</f>
        <v>0.46470000000000006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0.41</v>
      </c>
      <c r="C1881" s="2">
        <f>RSI!I1881</f>
        <v>52.085575814378139</v>
      </c>
      <c r="D1881" s="2">
        <f>MACD!E1881</f>
        <v>2.4196184987213543E-3</v>
      </c>
      <c r="E1881" s="2">
        <f>MACD!F1881</f>
        <v>1.1997452128592089E-3</v>
      </c>
      <c r="F1881" s="2">
        <f>'Moving Avg'!D1881</f>
        <v>0.40400000000000003</v>
      </c>
      <c r="G1881" s="2">
        <f>'Moving Avg'!F1881</f>
        <v>0.40750000000000008</v>
      </c>
      <c r="H1881" s="2">
        <f>'Moving Avg'!G1881</f>
        <v>0.41619999999999996</v>
      </c>
      <c r="I1881" s="2">
        <f>'Moving Avg'!H1881</f>
        <v>0.46425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0.42</v>
      </c>
      <c r="C1882" s="2">
        <f>RSI!I1882</f>
        <v>60.098464852052437</v>
      </c>
      <c r="D1882" s="2">
        <f>MACD!E1882</f>
        <v>1.4965883414111425E-3</v>
      </c>
      <c r="E1882" s="2">
        <f>MACD!F1882</f>
        <v>1.2591138385695958E-3</v>
      </c>
      <c r="F1882" s="2">
        <f>'Moving Avg'!D1882</f>
        <v>0.40800000000000003</v>
      </c>
      <c r="G1882" s="2">
        <f>'Moving Avg'!F1882</f>
        <v>0.40750000000000008</v>
      </c>
      <c r="H1882" s="2">
        <f>'Moving Avg'!G1882</f>
        <v>0.41559999999999997</v>
      </c>
      <c r="I1882" s="2">
        <f>'Moving Avg'!H1882</f>
        <v>0.46384999999999998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0.42</v>
      </c>
      <c r="C1883" s="2">
        <f>RSI!I1883</f>
        <v>60.098464852052437</v>
      </c>
      <c r="D1883" s="2">
        <f>MACD!E1883</f>
        <v>-8.9606022447474842E-4</v>
      </c>
      <c r="E1883" s="2">
        <f>MACD!F1883</f>
        <v>8.2807902596072685E-4</v>
      </c>
      <c r="F1883" s="2">
        <f>'Moving Avg'!D1883</f>
        <v>0.41200000000000003</v>
      </c>
      <c r="G1883" s="2">
        <f>'Moving Avg'!F1883</f>
        <v>0.40750000000000008</v>
      </c>
      <c r="H1883" s="2">
        <f>'Moving Avg'!G1883</f>
        <v>0.41499999999999998</v>
      </c>
      <c r="I1883" s="2">
        <f>'Moving Avg'!H1883</f>
        <v>0.46344999999999992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0.42</v>
      </c>
      <c r="C1884" s="2">
        <f>RSI!I1884</f>
        <v>60.098464852052437</v>
      </c>
      <c r="D1884" s="2">
        <f>MACD!E1884</f>
        <v>-4.5268126880665394E-3</v>
      </c>
      <c r="E1884" s="2">
        <f>MACD!F1884</f>
        <v>-2.4289931684472633E-4</v>
      </c>
      <c r="F1884" s="2">
        <f>'Moving Avg'!D1884</f>
        <v>0.41600000000000004</v>
      </c>
      <c r="G1884" s="2">
        <f>'Moving Avg'!F1884</f>
        <v>0.40750000000000008</v>
      </c>
      <c r="H1884" s="2">
        <f>'Moving Avg'!G1884</f>
        <v>0.41480000000000006</v>
      </c>
      <c r="I1884" s="2">
        <f>'Moving Avg'!H1884</f>
        <v>0.46304999999999991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0.41</v>
      </c>
      <c r="C1885" s="2">
        <f>RSI!I1885</f>
        <v>49.714563847980195</v>
      </c>
      <c r="D1885" s="2">
        <f>MACD!E1885</f>
        <v>-5.3825097727830951E-3</v>
      </c>
      <c r="E1885" s="2">
        <f>MACD!F1885</f>
        <v>-1.2708214080324001E-3</v>
      </c>
      <c r="F1885" s="2">
        <f>'Moving Avg'!D1885</f>
        <v>0.41600000000000004</v>
      </c>
      <c r="G1885" s="2">
        <f>'Moving Avg'!F1885</f>
        <v>0.40700000000000014</v>
      </c>
      <c r="H1885" s="2">
        <f>'Moving Avg'!G1885</f>
        <v>0.41420000000000001</v>
      </c>
      <c r="I1885" s="2">
        <f>'Moving Avg'!H1885</f>
        <v>0.4625999999999999</v>
      </c>
      <c r="J1885" s="5" t="str">
        <f>OBV!F1885</f>
        <v>BULLISH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0.42</v>
      </c>
      <c r="C1886" s="2">
        <f>RSI!I1886</f>
        <v>57.603399043499735</v>
      </c>
      <c r="D1886" s="2">
        <f>MACD!E1886</f>
        <v>-6.8462894286402953E-3</v>
      </c>
      <c r="E1886" s="2">
        <f>MACD!F1886</f>
        <v>-2.3859150121539789E-3</v>
      </c>
      <c r="F1886" s="2">
        <f>'Moving Avg'!D1886</f>
        <v>0.41799999999999998</v>
      </c>
      <c r="G1886" s="2">
        <f>'Moving Avg'!F1886</f>
        <v>0.40750000000000008</v>
      </c>
      <c r="H1886" s="2">
        <f>'Moving Avg'!G1886</f>
        <v>0.41380000000000011</v>
      </c>
      <c r="I1886" s="2">
        <f>'Moving Avg'!H1886</f>
        <v>0.46219999999999994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0.43</v>
      </c>
      <c r="C1887" s="2">
        <f>RSI!I1887</f>
        <v>63.731005450819147</v>
      </c>
      <c r="D1887" s="2">
        <f>MACD!E1887</f>
        <v>-8.8837659176608241E-3</v>
      </c>
      <c r="E1887" s="2">
        <f>MACD!F1887</f>
        <v>-3.685485193255348E-3</v>
      </c>
      <c r="F1887" s="2">
        <f>'Moving Avg'!D1887</f>
        <v>0.42000000000000004</v>
      </c>
      <c r="G1887" s="2">
        <f>'Moving Avg'!F1887</f>
        <v>0.40900000000000009</v>
      </c>
      <c r="H1887" s="2">
        <f>'Moving Avg'!G1887</f>
        <v>0.41360000000000013</v>
      </c>
      <c r="I1887" s="2">
        <f>'Moving Avg'!H1887</f>
        <v>0.46184999999999987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0.42</v>
      </c>
      <c r="C1888" s="2">
        <f>RSI!I1888</f>
        <v>55.147403412625231</v>
      </c>
      <c r="D1888" s="2">
        <f>MACD!E1888</f>
        <v>-9.979979509712078E-3</v>
      </c>
      <c r="E1888" s="2">
        <f>MACD!F1888</f>
        <v>-4.944384056546694E-3</v>
      </c>
      <c r="F1888" s="2">
        <f>'Moving Avg'!D1888</f>
        <v>0.42000000000000004</v>
      </c>
      <c r="G1888" s="2">
        <f>'Moving Avg'!F1888</f>
        <v>0.40950000000000009</v>
      </c>
      <c r="H1888" s="2">
        <f>'Moving Avg'!G1888</f>
        <v>0.41320000000000023</v>
      </c>
      <c r="I1888" s="2">
        <f>'Moving Avg'!H1888</f>
        <v>0.46144999999999997</v>
      </c>
      <c r="J1888" s="5" t="str">
        <f>OBV!F1888</f>
        <v>BULLISH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0.42</v>
      </c>
      <c r="C1889" s="2">
        <f>RSI!I1889</f>
        <v>55.147403412625231</v>
      </c>
      <c r="D1889" s="2">
        <f>MACD!E1889</f>
        <v>-1.0953024580296788E-2</v>
      </c>
      <c r="E1889" s="2">
        <f>MACD!F1889</f>
        <v>-6.1461121612967125E-3</v>
      </c>
      <c r="F1889" s="2">
        <f>'Moving Avg'!D1889</f>
        <v>0.42000000000000004</v>
      </c>
      <c r="G1889" s="2">
        <f>'Moving Avg'!F1889</f>
        <v>0.41</v>
      </c>
      <c r="H1889" s="2">
        <f>'Moving Avg'!G1889</f>
        <v>0.41300000000000026</v>
      </c>
      <c r="I1889" s="2">
        <f>'Moving Avg'!H1889</f>
        <v>0.46104999999999996</v>
      </c>
      <c r="J1889" s="5" t="str">
        <f>OBV!F1889</f>
        <v>BULLISH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45056</v>
      </c>
      <c r="B1890" s="2">
        <f>RSI!B1890</f>
        <v>0.42</v>
      </c>
      <c r="C1890" s="2">
        <f>RSI!I1890</f>
        <v>55.147403412625231</v>
      </c>
      <c r="D1890" s="2">
        <f>MACD!E1890</f>
        <v>-1.0280019725851242E-2</v>
      </c>
      <c r="E1890" s="2">
        <f>MACD!F1890</f>
        <v>-6.9728936742076185E-3</v>
      </c>
      <c r="F1890" s="2">
        <f>'Moving Avg'!D1890</f>
        <v>0.42199999999999999</v>
      </c>
      <c r="G1890" s="2">
        <f>'Moving Avg'!F1890</f>
        <v>0.41049999999999998</v>
      </c>
      <c r="H1890" s="2">
        <f>'Moving Avg'!G1890</f>
        <v>0.41280000000000028</v>
      </c>
      <c r="I1890" s="2">
        <f>'Moving Avg'!H1890</f>
        <v>0.46059999999999995</v>
      </c>
      <c r="J1890" s="5" t="str">
        <f>OBV!F1890</f>
        <v>BULLISH</v>
      </c>
      <c r="K1890" s="5" t="str">
        <f>OBV!G1890</f>
        <v>NEUTRAL</v>
      </c>
      <c r="L1890" s="5" t="str">
        <f>OBV!H1890</f>
        <v>CONFIRMED BULLISH</v>
      </c>
    </row>
    <row r="1891" spans="1:12" ht="13.5" x14ac:dyDescent="0.25">
      <c r="A1891" s="3">
        <f>RSI!A1891</f>
        <v>45057</v>
      </c>
      <c r="B1891" s="2">
        <f>RSI!B1891</f>
        <v>0.42</v>
      </c>
      <c r="C1891" s="2">
        <f>RSI!I1891</f>
        <v>55.147403412625231</v>
      </c>
      <c r="D1891" s="2">
        <f>MACD!E1891</f>
        <v>-9.7495456122446145E-3</v>
      </c>
      <c r="E1891" s="2">
        <f>MACD!F1891</f>
        <v>-7.5282240618150184E-3</v>
      </c>
      <c r="F1891" s="2">
        <f>'Moving Avg'!D1891</f>
        <v>0.42199999999999999</v>
      </c>
      <c r="G1891" s="2">
        <f>'Moving Avg'!F1891</f>
        <v>0.41099999999999992</v>
      </c>
      <c r="H1891" s="2">
        <f>'Moving Avg'!G1891</f>
        <v>0.41240000000000032</v>
      </c>
      <c r="I1891" s="2">
        <f>'Moving Avg'!H1891</f>
        <v>0.46014999999999995</v>
      </c>
      <c r="J1891" s="5" t="str">
        <f>OBV!F1891</f>
        <v>BEARISH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0.42</v>
      </c>
      <c r="C1892" s="2">
        <f>RSI!I1892</f>
        <v>55.147403412625223</v>
      </c>
      <c r="D1892" s="2">
        <f>MACD!E1892</f>
        <v>-7.7983246330685096E-3</v>
      </c>
      <c r="E1892" s="2">
        <f>MACD!F1892</f>
        <v>-7.5822441760657168E-3</v>
      </c>
      <c r="F1892" s="2">
        <f>'Moving Avg'!D1892</f>
        <v>0.42000000000000004</v>
      </c>
      <c r="G1892" s="2">
        <f>'Moving Avg'!F1892</f>
        <v>0.41150000000000003</v>
      </c>
      <c r="H1892" s="2">
        <f>'Moving Avg'!G1892</f>
        <v>0.41200000000000037</v>
      </c>
      <c r="I1892" s="2">
        <f>'Moving Avg'!H1892</f>
        <v>0.45974999999999994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0.42</v>
      </c>
      <c r="C1893" s="2">
        <f>RSI!I1893</f>
        <v>55.147403412625216</v>
      </c>
      <c r="D1893" s="2">
        <f>MACD!E1893</f>
        <v>-6.1807204512858704E-3</v>
      </c>
      <c r="E1893" s="2">
        <f>MACD!F1893</f>
        <v>-7.3019394311097481E-3</v>
      </c>
      <c r="F1893" s="2">
        <f>'Moving Avg'!D1893</f>
        <v>0.42000000000000004</v>
      </c>
      <c r="G1893" s="2">
        <f>'Moving Avg'!F1893</f>
        <v>0.41249999999999998</v>
      </c>
      <c r="H1893" s="2">
        <f>'Moving Avg'!G1893</f>
        <v>0.41160000000000041</v>
      </c>
      <c r="I1893" s="2">
        <f>'Moving Avg'!H1893</f>
        <v>0.45934999999999993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0.42</v>
      </c>
      <c r="C1894" s="2">
        <f>RSI!I1894</f>
        <v>55.147403412625223</v>
      </c>
      <c r="D1894" s="2">
        <f>MACD!E1894</f>
        <v>-4.8429311869116476E-3</v>
      </c>
      <c r="E1894" s="2">
        <f>MACD!F1894</f>
        <v>-6.810137782270128E-3</v>
      </c>
      <c r="F1894" s="2">
        <f>'Moving Avg'!D1894</f>
        <v>0.42000000000000004</v>
      </c>
      <c r="G1894" s="2">
        <f>'Moving Avg'!F1894</f>
        <v>0.41399999999999998</v>
      </c>
      <c r="H1894" s="2">
        <f>'Moving Avg'!G1894</f>
        <v>0.4112000000000004</v>
      </c>
      <c r="I1894" s="2">
        <f>'Moving Avg'!H1894</f>
        <v>0.45894999999999997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</row>
    <row r="1895" spans="1:12" ht="13.5" x14ac:dyDescent="0.25">
      <c r="A1895" s="3">
        <f>RSI!A1895</f>
        <v>45063</v>
      </c>
      <c r="B1895" s="2">
        <f>RSI!B1895</f>
        <v>0.42</v>
      </c>
      <c r="C1895" s="2">
        <f>RSI!I1895</f>
        <v>55.147403412625223</v>
      </c>
      <c r="D1895" s="2">
        <f>MACD!E1895</f>
        <v>-5.2780771343459154E-3</v>
      </c>
      <c r="E1895" s="2">
        <f>MACD!F1895</f>
        <v>-6.5037256526852862E-3</v>
      </c>
      <c r="F1895" s="2">
        <f>'Moving Avg'!D1895</f>
        <v>0.42000000000000004</v>
      </c>
      <c r="G1895" s="2">
        <f>'Moving Avg'!F1895</f>
        <v>0.41499999999999992</v>
      </c>
      <c r="H1895" s="2">
        <f>'Moving Avg'!G1895</f>
        <v>0.41100000000000037</v>
      </c>
      <c r="I1895" s="2">
        <f>'Moving Avg'!H1895</f>
        <v>0.45850000000000002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0.41</v>
      </c>
      <c r="C1896" s="2">
        <f>RSI!I1896</f>
        <v>44.342588885967054</v>
      </c>
      <c r="D1896" s="2">
        <f>MACD!E1896</f>
        <v>-3.3936122540240699E-3</v>
      </c>
      <c r="E1896" s="2">
        <f>MACD!F1896</f>
        <v>-5.8817029729530436E-3</v>
      </c>
      <c r="F1896" s="2">
        <f>'Moving Avg'!D1896</f>
        <v>0.41799999999999998</v>
      </c>
      <c r="G1896" s="2">
        <f>'Moving Avg'!F1896</f>
        <v>0.41549999999999992</v>
      </c>
      <c r="H1896" s="2">
        <f>'Moving Avg'!G1896</f>
        <v>0.41080000000000033</v>
      </c>
      <c r="I1896" s="2">
        <f>'Moving Avg'!H1896</f>
        <v>0.45799999999999996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0.41</v>
      </c>
      <c r="C1897" s="2">
        <f>RSI!I1897</f>
        <v>44.342588885967047</v>
      </c>
      <c r="D1897" s="2">
        <f>MACD!E1897</f>
        <v>-2.2608435913917813E-4</v>
      </c>
      <c r="E1897" s="2">
        <f>MACD!F1897</f>
        <v>-4.7505792501902708E-3</v>
      </c>
      <c r="F1897" s="2">
        <f>'Moving Avg'!D1897</f>
        <v>0.41600000000000004</v>
      </c>
      <c r="G1897" s="2">
        <f>'Moving Avg'!F1897</f>
        <v>0.41599999999999993</v>
      </c>
      <c r="H1897" s="2">
        <f>'Moving Avg'!G1897</f>
        <v>0.41060000000000035</v>
      </c>
      <c r="I1897" s="2">
        <f>'Moving Avg'!H1897</f>
        <v>0.45754999999999996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</row>
    <row r="1898" spans="1:12" ht="13.5" x14ac:dyDescent="0.25">
      <c r="A1898" s="3">
        <f>RSI!A1898</f>
        <v>45068</v>
      </c>
      <c r="B1898" s="2">
        <f>RSI!B1898</f>
        <v>0.42</v>
      </c>
      <c r="C1898" s="2">
        <f>RSI!I1898</f>
        <v>54.647859557436597</v>
      </c>
      <c r="D1898" s="2">
        <f>MACD!E1898</f>
        <v>2.0689144863833553E-4</v>
      </c>
      <c r="E1898" s="2">
        <f>MACD!F1898</f>
        <v>-3.7590851104245498E-3</v>
      </c>
      <c r="F1898" s="2">
        <f>'Moving Avg'!D1898</f>
        <v>0.41600000000000004</v>
      </c>
      <c r="G1898" s="2">
        <f>'Moving Avg'!F1898</f>
        <v>0.41699999999999998</v>
      </c>
      <c r="H1898" s="2">
        <f>'Moving Avg'!G1898</f>
        <v>0.41060000000000035</v>
      </c>
      <c r="I1898" s="2">
        <f>'Moving Avg'!H1898</f>
        <v>0.45710000000000001</v>
      </c>
      <c r="J1898" s="5" t="str">
        <f>OBV!F1898</f>
        <v>BEARISH</v>
      </c>
      <c r="K1898" s="5" t="str">
        <f>OBV!G1898</f>
        <v>NEUTRAL</v>
      </c>
      <c r="L1898" s="5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0.42</v>
      </c>
      <c r="C1899" s="2">
        <f>RSI!I1899</f>
        <v>54.647859557436597</v>
      </c>
      <c r="D1899" s="2">
        <f>MACD!E1899</f>
        <v>5.4375977155646238E-4</v>
      </c>
      <c r="E1899" s="2">
        <f>MACD!F1899</f>
        <v>-2.8985161340283473E-3</v>
      </c>
      <c r="F1899" s="2">
        <f>'Moving Avg'!D1899</f>
        <v>0.41600000000000004</v>
      </c>
      <c r="G1899" s="2">
        <f>'Moving Avg'!F1899</f>
        <v>0.41800000000000004</v>
      </c>
      <c r="H1899" s="2">
        <f>'Moving Avg'!G1899</f>
        <v>0.41060000000000035</v>
      </c>
      <c r="I1899" s="2">
        <f>'Moving Avg'!H1899</f>
        <v>0.45665</v>
      </c>
      <c r="J1899" s="5" t="str">
        <f>OBV!F1899</f>
        <v>BEARISH</v>
      </c>
      <c r="K1899" s="5" t="str">
        <f>OBV!G1899</f>
        <v>NEUTRAL</v>
      </c>
      <c r="L1899" s="5" t="str">
        <f>OBV!H1899</f>
        <v>NEUTRAL</v>
      </c>
    </row>
    <row r="1900" spans="1:12" ht="13.5" x14ac:dyDescent="0.25">
      <c r="A1900" s="3">
        <f>RSI!A1900</f>
        <v>45070</v>
      </c>
      <c r="B1900" s="2">
        <f>RSI!B1900</f>
        <v>0.42</v>
      </c>
      <c r="C1900" s="2">
        <f>RSI!I1900</f>
        <v>54.647859557436597</v>
      </c>
      <c r="D1900" s="2">
        <f>MACD!E1900</f>
        <v>8.0149125222961359E-4</v>
      </c>
      <c r="E1900" s="2">
        <f>MACD!F1900</f>
        <v>-2.1585146567767552E-3</v>
      </c>
      <c r="F1900" s="2">
        <f>'Moving Avg'!D1900</f>
        <v>0.41600000000000004</v>
      </c>
      <c r="G1900" s="2">
        <f>'Moving Avg'!F1900</f>
        <v>0.41850000000000004</v>
      </c>
      <c r="H1900" s="2">
        <f>'Moving Avg'!G1900</f>
        <v>0.41060000000000035</v>
      </c>
      <c r="I1900" s="2">
        <f>'Moving Avg'!H1900</f>
        <v>0.45619999999999999</v>
      </c>
      <c r="J1900" s="5" t="str">
        <f>OBV!F1900</f>
        <v>BEARISH</v>
      </c>
      <c r="K1900" s="5" t="str">
        <f>OBV!G1900</f>
        <v>NEUTRAL</v>
      </c>
      <c r="L1900" s="5" t="str">
        <f>OBV!H1900</f>
        <v>NEUTRAL</v>
      </c>
    </row>
    <row r="1901" spans="1:12" ht="13.5" x14ac:dyDescent="0.25">
      <c r="A1901" s="3">
        <f>RSI!A1901</f>
        <v>45071</v>
      </c>
      <c r="B1901" s="2">
        <f>RSI!B1901</f>
        <v>0.42</v>
      </c>
      <c r="C1901" s="2">
        <f>RSI!I1901</f>
        <v>54.647859557436597</v>
      </c>
      <c r="D1901" s="2">
        <f>MACD!E1901</f>
        <v>9.9428382253213821E-4</v>
      </c>
      <c r="E1901" s="2">
        <f>MACD!F1901</f>
        <v>-1.5279549609149767E-3</v>
      </c>
      <c r="F1901" s="2">
        <f>'Moving Avg'!D1901</f>
        <v>0.41799999999999998</v>
      </c>
      <c r="G1901" s="2">
        <f>'Moving Avg'!F1901</f>
        <v>0.41900000000000004</v>
      </c>
      <c r="H1901" s="2">
        <f>'Moving Avg'!G1901</f>
        <v>0.41060000000000035</v>
      </c>
      <c r="I1901" s="2">
        <f>'Moving Avg'!H1901</f>
        <v>0.45579999999999998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0.41</v>
      </c>
      <c r="C1902" s="2">
        <f>RSI!I1902</f>
        <v>43.751768023304159</v>
      </c>
      <c r="D1902" s="2">
        <f>MACD!E1902</f>
        <v>1.8747420035665208E-3</v>
      </c>
      <c r="E1902" s="2">
        <f>MACD!F1902</f>
        <v>-8.4741556801867736E-4</v>
      </c>
      <c r="F1902" s="2">
        <f>'Moving Avg'!D1902</f>
        <v>0.41799999999999998</v>
      </c>
      <c r="G1902" s="2">
        <f>'Moving Avg'!F1902</f>
        <v>0.41849999999999998</v>
      </c>
      <c r="H1902" s="2">
        <f>'Moving Avg'!G1902</f>
        <v>0.4106000000000003</v>
      </c>
      <c r="I1902" s="2">
        <f>'Moving Avg'!H1902</f>
        <v>0.45535000000000003</v>
      </c>
      <c r="J1902" s="5" t="str">
        <f>OBV!F1902</f>
        <v>BEARISH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45075</v>
      </c>
      <c r="B1903" s="2">
        <f>RSI!B1903</f>
        <v>0.42</v>
      </c>
      <c r="C1903" s="2">
        <f>RSI!I1903</f>
        <v>53.694671805594275</v>
      </c>
      <c r="D1903" s="2">
        <f>MACD!E1903</f>
        <v>1.9164144587522358E-3</v>
      </c>
      <c r="E1903" s="2">
        <f>MACD!F1903</f>
        <v>-2.9464956266449471E-4</v>
      </c>
      <c r="F1903" s="2">
        <f>'Moving Avg'!D1903</f>
        <v>0.41799999999999998</v>
      </c>
      <c r="G1903" s="2">
        <f>'Moving Avg'!F1903</f>
        <v>0.41850000000000004</v>
      </c>
      <c r="H1903" s="2">
        <f>'Moving Avg'!G1903</f>
        <v>0.41080000000000033</v>
      </c>
      <c r="I1903" s="2">
        <f>'Moving Avg'!H1903</f>
        <v>0.45495000000000002</v>
      </c>
      <c r="J1903" s="5" t="str">
        <f>OBV!F1903</f>
        <v>BEARISH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45076</v>
      </c>
      <c r="B1904" s="2">
        <f>RSI!B1904</f>
        <v>0.42</v>
      </c>
      <c r="C1904" s="2">
        <f>RSI!I1904</f>
        <v>53.694671805594275</v>
      </c>
      <c r="D1904" s="2">
        <f>MACD!E1904</f>
        <v>1.9272243372168152E-3</v>
      </c>
      <c r="E1904" s="2">
        <f>MACD!F1904</f>
        <v>1.4972521731176726E-4</v>
      </c>
      <c r="F1904" s="2">
        <f>'Moving Avg'!D1904</f>
        <v>0.41799999999999998</v>
      </c>
      <c r="G1904" s="2">
        <f>'Moving Avg'!F1904</f>
        <v>0.41850000000000004</v>
      </c>
      <c r="H1904" s="2">
        <f>'Moving Avg'!G1904</f>
        <v>0.41120000000000034</v>
      </c>
      <c r="I1904" s="2">
        <f>'Moving Avg'!H1904</f>
        <v>0.45449999999999996</v>
      </c>
      <c r="J1904" s="5" t="str">
        <f>OBV!F1904</f>
        <v>BEARISH</v>
      </c>
      <c r="K1904" s="5" t="str">
        <f>OBV!G1904</f>
        <v>NEUTRAL</v>
      </c>
      <c r="L1904" s="5" t="str">
        <f>OBV!H1904</f>
        <v>NEUTRAL</v>
      </c>
    </row>
    <row r="1905" spans="1:12" ht="13.5" x14ac:dyDescent="0.25">
      <c r="A1905" s="3">
        <f>RSI!A1905</f>
        <v>45077</v>
      </c>
      <c r="B1905" s="2">
        <f>RSI!B1905</f>
        <v>0.42</v>
      </c>
      <c r="C1905" s="2">
        <f>RSI!I1905</f>
        <v>53.694671805594268</v>
      </c>
      <c r="D1905" s="2">
        <f>MACD!E1905</f>
        <v>1.9137309447065376E-3</v>
      </c>
      <c r="E1905" s="2">
        <f>MACD!F1905</f>
        <v>5.0252636279072139E-4</v>
      </c>
      <c r="F1905" s="2">
        <f>'Moving Avg'!D1905</f>
        <v>0.41799999999999998</v>
      </c>
      <c r="G1905" s="2">
        <f>'Moving Avg'!F1905</f>
        <v>0.41900000000000004</v>
      </c>
      <c r="H1905" s="2">
        <f>'Moving Avg'!G1905</f>
        <v>0.4116000000000003</v>
      </c>
      <c r="I1905" s="2">
        <f>'Moving Avg'!H1905</f>
        <v>0.45409999999999995</v>
      </c>
      <c r="J1905" s="5" t="str">
        <f>OBV!F1905</f>
        <v>BEARISH</v>
      </c>
      <c r="K1905" s="5" t="str">
        <f>OBV!G1905</f>
        <v>NEUTRAL</v>
      </c>
      <c r="L1905" s="5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0.42</v>
      </c>
      <c r="C1906" s="2">
        <f>RSI!I1906</f>
        <v>53.694671805594275</v>
      </c>
      <c r="D1906" s="2">
        <f>MACD!E1906</f>
        <v>3.428887603214581E-4</v>
      </c>
      <c r="E1906" s="2">
        <f>MACD!F1906</f>
        <v>4.7059884229686878E-4</v>
      </c>
      <c r="F1906" s="2">
        <f>'Moving Avg'!D1906</f>
        <v>0.41799999999999998</v>
      </c>
      <c r="G1906" s="2">
        <f>'Moving Avg'!F1906</f>
        <v>0.41899999999999993</v>
      </c>
      <c r="H1906" s="2">
        <f>'Moving Avg'!G1906</f>
        <v>0.41220000000000034</v>
      </c>
      <c r="I1906" s="2">
        <f>'Moving Avg'!H1906</f>
        <v>0.45370000000000005</v>
      </c>
      <c r="J1906" s="5" t="str">
        <f>OBV!F1906</f>
        <v>BEARISH</v>
      </c>
      <c r="K1906" s="5" t="str">
        <f>OBV!G1906</f>
        <v>NEUTRAL</v>
      </c>
      <c r="L1906" s="5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0.42</v>
      </c>
      <c r="C1907" s="2">
        <f>RSI!I1907</f>
        <v>53.694671805594268</v>
      </c>
      <c r="D1907" s="2">
        <f>MACD!E1907</f>
        <v>-1.005695728986733E-3</v>
      </c>
      <c r="E1907" s="2">
        <f>MACD!F1907</f>
        <v>1.7533992804014841E-4</v>
      </c>
      <c r="F1907" s="2">
        <f>'Moving Avg'!D1907</f>
        <v>0.42000000000000004</v>
      </c>
      <c r="G1907" s="2">
        <f>'Moving Avg'!F1907</f>
        <v>0.41849999999999998</v>
      </c>
      <c r="H1907" s="2">
        <f>'Moving Avg'!G1907</f>
        <v>0.41280000000000028</v>
      </c>
      <c r="I1907" s="2">
        <f>'Moving Avg'!H1907</f>
        <v>0.45330000000000004</v>
      </c>
      <c r="J1907" s="5" t="str">
        <f>OBV!F1907</f>
        <v>NEUTRAL</v>
      </c>
      <c r="K1907" s="5" t="str">
        <f>OBV!G1907</f>
        <v>NEUTRAL</v>
      </c>
      <c r="L1907" s="5" t="str">
        <f>OBV!H1907</f>
        <v>NEUTRAL</v>
      </c>
    </row>
    <row r="1908" spans="1:12" ht="13.5" x14ac:dyDescent="0.25">
      <c r="A1908" s="3">
        <f>RSI!A1908</f>
        <v>45082</v>
      </c>
      <c r="B1908" s="2">
        <f>RSI!B1908</f>
        <v>0.41</v>
      </c>
      <c r="C1908" s="2">
        <f>RSI!I1908</f>
        <v>42.748772946510684</v>
      </c>
      <c r="D1908" s="2">
        <f>MACD!E1908</f>
        <v>1.1442406689987639E-4</v>
      </c>
      <c r="E1908" s="2">
        <f>MACD!F1908</f>
        <v>1.63156755812094E-4</v>
      </c>
      <c r="F1908" s="2">
        <f>'Moving Avg'!D1908</f>
        <v>0.41799999999999998</v>
      </c>
      <c r="G1908" s="2">
        <f>'Moving Avg'!F1908</f>
        <v>0.41799999999999998</v>
      </c>
      <c r="H1908" s="2">
        <f>'Moving Avg'!G1908</f>
        <v>0.41320000000000029</v>
      </c>
      <c r="I1908" s="2">
        <f>'Moving Avg'!H1908</f>
        <v>0.45285000000000003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</row>
    <row r="1909" spans="1:12" ht="13.5" x14ac:dyDescent="0.25">
      <c r="A1909" s="3">
        <f>RSI!A1909</f>
        <v>45083</v>
      </c>
      <c r="B1909" s="2">
        <f>RSI!B1909</f>
        <v>0.41</v>
      </c>
      <c r="C1909" s="2">
        <f>RSI!I1909</f>
        <v>42.748772946510684</v>
      </c>
      <c r="D1909" s="2">
        <f>MACD!E1909</f>
        <v>1.1046669375585627E-3</v>
      </c>
      <c r="E1909" s="2">
        <f>MACD!F1909</f>
        <v>3.5145879216138778E-4</v>
      </c>
      <c r="F1909" s="2">
        <f>'Moving Avg'!D1909</f>
        <v>0.41600000000000004</v>
      </c>
      <c r="G1909" s="2">
        <f>'Moving Avg'!F1909</f>
        <v>0.41749999999999998</v>
      </c>
      <c r="H1909" s="2">
        <f>'Moving Avg'!G1909</f>
        <v>0.41340000000000032</v>
      </c>
      <c r="I1909" s="2">
        <f>'Moving Avg'!H1909</f>
        <v>0.45234999999999997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45084</v>
      </c>
      <c r="B1910" s="2">
        <f>RSI!B1910</f>
        <v>0.42</v>
      </c>
      <c r="C1910" s="2">
        <f>RSI!I1910</f>
        <v>53.696081326418565</v>
      </c>
      <c r="D1910" s="2">
        <f>MACD!E1910</f>
        <v>1.2411288226893968E-3</v>
      </c>
      <c r="E1910" s="2">
        <f>MACD!F1910</f>
        <v>5.2939279826698968E-4</v>
      </c>
      <c r="F1910" s="2">
        <f>'Moving Avg'!D1910</f>
        <v>0.41600000000000004</v>
      </c>
      <c r="G1910" s="2">
        <f>'Moving Avg'!F1910</f>
        <v>0.41750000000000009</v>
      </c>
      <c r="H1910" s="2">
        <f>'Moving Avg'!G1910</f>
        <v>0.41380000000000033</v>
      </c>
      <c r="I1910" s="2">
        <f>'Moving Avg'!H1910</f>
        <v>0.45189999999999997</v>
      </c>
      <c r="J1910" s="5" t="str">
        <f>OBV!F1910</f>
        <v>BEARISH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45085</v>
      </c>
      <c r="B1911" s="2">
        <f>RSI!B1911</f>
        <v>0.43</v>
      </c>
      <c r="C1911" s="2">
        <f>RSI!I1911</f>
        <v>61.602958604663861</v>
      </c>
      <c r="D1911" s="2">
        <f>MACD!E1911</f>
        <v>5.9315874610882391E-4</v>
      </c>
      <c r="E1911" s="2">
        <f>MACD!F1911</f>
        <v>5.4214598783535654E-4</v>
      </c>
      <c r="F1911" s="2">
        <f>'Moving Avg'!D1911</f>
        <v>0.41799999999999998</v>
      </c>
      <c r="G1911" s="2">
        <f>'Moving Avg'!F1911</f>
        <v>0.41799999999999998</v>
      </c>
      <c r="H1911" s="2">
        <f>'Moving Avg'!G1911</f>
        <v>0.41420000000000029</v>
      </c>
      <c r="I1911" s="2">
        <f>'Moving Avg'!H1911</f>
        <v>0.45150000000000001</v>
      </c>
      <c r="J1911" s="5" t="str">
        <f>OBV!F1911</f>
        <v>BEARISH</v>
      </c>
      <c r="K1911" s="5" t="str">
        <f>OBV!G1911</f>
        <v>NEUTRAL</v>
      </c>
      <c r="L1911" s="5" t="str">
        <f>OBV!H1911</f>
        <v>BEARISH DIVERGENCE</v>
      </c>
    </row>
    <row r="1912" spans="1:12" ht="13.5" x14ac:dyDescent="0.25">
      <c r="A1912" s="3">
        <f>RSI!A1912</f>
        <v>45086</v>
      </c>
      <c r="B1912" s="2">
        <f>RSI!B1912</f>
        <v>0.43</v>
      </c>
      <c r="C1912" s="2">
        <f>RSI!I1912</f>
        <v>61.602958604663861</v>
      </c>
      <c r="D1912" s="2">
        <f>MACD!E1912</f>
        <v>-1.5736914135610069E-3</v>
      </c>
      <c r="E1912" s="2">
        <f>MACD!F1912</f>
        <v>1.1897850755608386E-4</v>
      </c>
      <c r="F1912" s="2">
        <f>'Moving Avg'!D1912</f>
        <v>0.42000000000000004</v>
      </c>
      <c r="G1912" s="2">
        <f>'Moving Avg'!F1912</f>
        <v>0.41849999999999998</v>
      </c>
      <c r="H1912" s="2">
        <f>'Moving Avg'!G1912</f>
        <v>0.41440000000000027</v>
      </c>
      <c r="I1912" s="2">
        <f>'Moving Avg'!H1912</f>
        <v>0.45115</v>
      </c>
      <c r="J1912" s="5" t="str">
        <f>OBV!F1912</f>
        <v>BEARISH</v>
      </c>
      <c r="K1912" s="5" t="str">
        <f>OBV!G1912</f>
        <v>NEUTRAL</v>
      </c>
      <c r="L1912" s="5" t="str">
        <f>OBV!H1912</f>
        <v>BEARISH DIVERGENCE</v>
      </c>
    </row>
    <row r="1913" spans="1:12" ht="13.5" x14ac:dyDescent="0.25">
      <c r="A1913" s="3">
        <f>RSI!A1913</f>
        <v>45089</v>
      </c>
      <c r="B1913" s="2">
        <f>RSI!B1913</f>
        <v>0.42</v>
      </c>
      <c r="C1913" s="2">
        <f>RSI!I1913</f>
        <v>51.41971205744175</v>
      </c>
      <c r="D1913" s="2">
        <f>MACD!E1913</f>
        <v>-1.202150183518047E-3</v>
      </c>
      <c r="E1913" s="2">
        <f>MACD!F1913</f>
        <v>-1.4524723065874231E-4</v>
      </c>
      <c r="F1913" s="2">
        <f>'Moving Avg'!D1913</f>
        <v>0.42199999999999999</v>
      </c>
      <c r="G1913" s="2">
        <f>'Moving Avg'!F1913</f>
        <v>0.41849999999999998</v>
      </c>
      <c r="H1913" s="2">
        <f>'Moving Avg'!G1913</f>
        <v>0.41440000000000027</v>
      </c>
      <c r="I1913" s="2">
        <f>'Moving Avg'!H1913</f>
        <v>0.45075000000000004</v>
      </c>
      <c r="J1913" s="5" t="str">
        <f>OBV!F1913</f>
        <v>BEARISH</v>
      </c>
      <c r="K1913" s="5" t="str">
        <f>OBV!G1913</f>
        <v>NEUTRAL</v>
      </c>
      <c r="L1913" s="5" t="str">
        <f>OBV!H1913</f>
        <v>BEARISH DIVERGENCE</v>
      </c>
    </row>
    <row r="1914" spans="1:12" ht="13.5" x14ac:dyDescent="0.25">
      <c r="A1914" s="3">
        <f>RSI!A1914</f>
        <v>45090</v>
      </c>
      <c r="B1914" s="2">
        <f>RSI!B1914</f>
        <v>0.42</v>
      </c>
      <c r="C1914" s="2">
        <f>RSI!I1914</f>
        <v>51.419712057441735</v>
      </c>
      <c r="D1914" s="2">
        <f>MACD!E1914</f>
        <v>-8.9735691002557072E-4</v>
      </c>
      <c r="E1914" s="2">
        <f>MACD!F1914</f>
        <v>-2.9566916653210801E-4</v>
      </c>
      <c r="F1914" s="2">
        <f>'Moving Avg'!D1914</f>
        <v>0.42400000000000004</v>
      </c>
      <c r="G1914" s="2">
        <f>'Moving Avg'!F1914</f>
        <v>0.41849999999999998</v>
      </c>
      <c r="H1914" s="2">
        <f>'Moving Avg'!G1914</f>
        <v>0.41440000000000027</v>
      </c>
      <c r="I1914" s="2">
        <f>'Moving Avg'!H1914</f>
        <v>0.45035000000000008</v>
      </c>
      <c r="J1914" s="5" t="str">
        <f>OBV!F1914</f>
        <v>BEARISH</v>
      </c>
      <c r="K1914" s="5" t="str">
        <f>OBV!G1914</f>
        <v>NEUTRAL</v>
      </c>
      <c r="L1914" s="5" t="str">
        <f>OBV!H1914</f>
        <v>BEARISH DIVERGENCE</v>
      </c>
    </row>
    <row r="1915" spans="1:12" ht="13.5" x14ac:dyDescent="0.25">
      <c r="A1915" s="3">
        <f>RSI!A1915</f>
        <v>45091</v>
      </c>
      <c r="B1915" s="2">
        <f>RSI!B1915</f>
        <v>0.42</v>
      </c>
      <c r="C1915" s="2">
        <f>RSI!I1915</f>
        <v>51.41971205744175</v>
      </c>
      <c r="D1915" s="2">
        <f>MACD!E1915</f>
        <v>-6.4833247170492658E-4</v>
      </c>
      <c r="E1915" s="2">
        <f>MACD!F1915</f>
        <v>-3.6620182756667174E-4</v>
      </c>
      <c r="F1915" s="2">
        <f>'Moving Avg'!D1915</f>
        <v>0.42400000000000004</v>
      </c>
      <c r="G1915" s="2">
        <f>'Moving Avg'!F1915</f>
        <v>0.41849999999999998</v>
      </c>
      <c r="H1915" s="2">
        <f>'Moving Avg'!G1915</f>
        <v>0.41440000000000027</v>
      </c>
      <c r="I1915" s="2">
        <f>'Moving Avg'!H1915</f>
        <v>0.44990000000000019</v>
      </c>
      <c r="J1915" s="5" t="str">
        <f>OBV!F1915</f>
        <v>BEARISH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45092</v>
      </c>
      <c r="B1916" s="2">
        <f>RSI!B1916</f>
        <v>0.42</v>
      </c>
      <c r="C1916" s="2">
        <f>RSI!I1916</f>
        <v>51.41971205744175</v>
      </c>
      <c r="D1916" s="2">
        <f>MACD!E1916</f>
        <v>-4.4583945055109986E-4</v>
      </c>
      <c r="E1916" s="2">
        <f>MACD!F1916</f>
        <v>-3.8212935216355742E-4</v>
      </c>
      <c r="F1916" s="2">
        <f>'Moving Avg'!D1916</f>
        <v>0.42199999999999999</v>
      </c>
      <c r="G1916" s="2">
        <f>'Moving Avg'!F1916</f>
        <v>0.41899999999999993</v>
      </c>
      <c r="H1916" s="2">
        <f>'Moving Avg'!G1916</f>
        <v>0.4146000000000003</v>
      </c>
      <c r="I1916" s="2">
        <f>'Moving Avg'!H1916</f>
        <v>0.44950000000000012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</row>
    <row r="1917" spans="1:12" ht="13.5" x14ac:dyDescent="0.25">
      <c r="A1917" s="3">
        <f>RSI!A1917</f>
        <v>45093</v>
      </c>
      <c r="B1917" s="2">
        <f>RSI!B1917</f>
        <v>0.41</v>
      </c>
      <c r="C1917" s="2">
        <f>RSI!I1917</f>
        <v>42.066517261970681</v>
      </c>
      <c r="D1917" s="2">
        <f>MACD!E1917</f>
        <v>4.5863046004573915E-4</v>
      </c>
      <c r="E1917" s="2">
        <f>MACD!F1917</f>
        <v>-2.1397738972169812E-4</v>
      </c>
      <c r="F1917" s="2">
        <f>'Moving Avg'!D1917</f>
        <v>0.41799999999999998</v>
      </c>
      <c r="G1917" s="2">
        <f>'Moving Avg'!F1917</f>
        <v>0.41899999999999993</v>
      </c>
      <c r="H1917" s="2">
        <f>'Moving Avg'!G1917</f>
        <v>0.41480000000000028</v>
      </c>
      <c r="I1917" s="2">
        <f>'Moving Avg'!H1917</f>
        <v>0.44905000000000006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0.41</v>
      </c>
      <c r="C1918" s="2">
        <f>RSI!I1918</f>
        <v>42.066517261970674</v>
      </c>
      <c r="D1918" s="2">
        <f>MACD!E1918</f>
        <v>-2.624672505697756E-4</v>
      </c>
      <c r="E1918" s="2">
        <f>MACD!F1918</f>
        <v>-2.2367536189131363E-4</v>
      </c>
      <c r="F1918" s="2">
        <f>'Moving Avg'!D1918</f>
        <v>0.41600000000000004</v>
      </c>
      <c r="G1918" s="2">
        <f>'Moving Avg'!F1918</f>
        <v>0.41849999999999998</v>
      </c>
      <c r="H1918" s="2">
        <f>'Moving Avg'!G1918</f>
        <v>0.41480000000000017</v>
      </c>
      <c r="I1918" s="2">
        <f>'Moving Avg'!H1918</f>
        <v>0.44860000000000005</v>
      </c>
      <c r="J1918" s="5" t="str">
        <f>OBV!F1918</f>
        <v>BEARISH</v>
      </c>
      <c r="K1918" s="5" t="str">
        <f>OBV!G1918</f>
        <v>NEUTRAL</v>
      </c>
      <c r="L1918" s="5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0.42</v>
      </c>
      <c r="C1919" s="2">
        <f>RSI!I1919</f>
        <v>52.159037218174333</v>
      </c>
      <c r="D1919" s="2">
        <f>MACD!E1919</f>
        <v>-1.565179505318981E-3</v>
      </c>
      <c r="E1919" s="2">
        <f>MACD!F1919</f>
        <v>-4.9197619057684714E-4</v>
      </c>
      <c r="F1919" s="2">
        <f>'Moving Avg'!D1919</f>
        <v>0.41600000000000004</v>
      </c>
      <c r="G1919" s="2">
        <f>'Moving Avg'!F1919</f>
        <v>0.41849999999999998</v>
      </c>
      <c r="H1919" s="2">
        <f>'Moving Avg'!G1919</f>
        <v>0.41500000000000015</v>
      </c>
      <c r="I1919" s="2">
        <f>'Moving Avg'!H1919</f>
        <v>0.4482000000000001</v>
      </c>
      <c r="J1919" s="5" t="str">
        <f>OBV!F1919</f>
        <v>BEARISH</v>
      </c>
      <c r="K1919" s="5" t="str">
        <f>OBV!G1919</f>
        <v>NEUTRAL</v>
      </c>
      <c r="L1919" s="5" t="str">
        <f>OBV!H1919</f>
        <v>NEUTRAL</v>
      </c>
    </row>
    <row r="1920" spans="1:12" ht="13.5" x14ac:dyDescent="0.25">
      <c r="A1920" s="3">
        <f>RSI!A1920</f>
        <v>45098</v>
      </c>
      <c r="B1920" s="2">
        <f>RSI!B1920</f>
        <v>0.41</v>
      </c>
      <c r="C1920" s="2">
        <f>RSI!I1920</f>
        <v>43.919352543665703</v>
      </c>
      <c r="D1920" s="2">
        <f>MACD!E1920</f>
        <v>-4.0274404103057826E-4</v>
      </c>
      <c r="E1920" s="2">
        <f>MACD!F1920</f>
        <v>-4.7412976066759337E-4</v>
      </c>
      <c r="F1920" s="2">
        <f>'Moving Avg'!D1920</f>
        <v>0.41399999999999998</v>
      </c>
      <c r="G1920" s="2">
        <f>'Moving Avg'!F1920</f>
        <v>0.41799999999999998</v>
      </c>
      <c r="H1920" s="2">
        <f>'Moving Avg'!G1920</f>
        <v>0.41500000000000015</v>
      </c>
      <c r="I1920" s="2">
        <f>'Moving Avg'!H1920</f>
        <v>0.44780000000000009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</row>
    <row r="1921" spans="1:12" ht="13.5" x14ac:dyDescent="0.25">
      <c r="A1921" s="3">
        <f>RSI!A1921</f>
        <v>45099</v>
      </c>
      <c r="B1921" s="2">
        <f>RSI!B1921</f>
        <v>0.41</v>
      </c>
      <c r="C1921" s="2">
        <f>RSI!I1921</f>
        <v>43.91935254366571</v>
      </c>
      <c r="D1921" s="2">
        <f>MACD!E1921</f>
        <v>2.1650073231957445E-3</v>
      </c>
      <c r="E1921" s="2">
        <f>MACD!F1921</f>
        <v>5.3697656105074199E-5</v>
      </c>
      <c r="F1921" s="2">
        <f>'Moving Avg'!D1921</f>
        <v>0.41200000000000003</v>
      </c>
      <c r="G1921" s="2">
        <f>'Moving Avg'!F1921</f>
        <v>0.41749999999999998</v>
      </c>
      <c r="H1921" s="2">
        <f>'Moving Avg'!G1921</f>
        <v>0.41500000000000015</v>
      </c>
      <c r="I1921" s="2">
        <f>'Moving Avg'!H1921</f>
        <v>0.44740000000000008</v>
      </c>
      <c r="J1921" s="5" t="str">
        <f>OBV!F1921</f>
        <v>BEARISH</v>
      </c>
      <c r="K1921" s="5" t="str">
        <f>OBV!G1921</f>
        <v>NEUTRAL</v>
      </c>
      <c r="L1921" s="5" t="str">
        <f>OBV!H1921</f>
        <v>CONFIRMED BEARISH</v>
      </c>
    </row>
    <row r="1922" spans="1:12" ht="13.5" x14ac:dyDescent="0.25">
      <c r="A1922" s="3">
        <f>RSI!A1922</f>
        <v>45100</v>
      </c>
      <c r="B1922" s="2">
        <f>RSI!B1922</f>
        <v>0.42</v>
      </c>
      <c r="C1922" s="2">
        <f>RSI!I1922</f>
        <v>52.602984161753234</v>
      </c>
      <c r="D1922" s="2">
        <f>MACD!E1922</f>
        <v>3.639285374105905E-3</v>
      </c>
      <c r="E1922" s="2">
        <f>MACD!F1922</f>
        <v>7.7081519970524041E-4</v>
      </c>
      <c r="F1922" s="2">
        <f>'Moving Avg'!D1922</f>
        <v>0.41399999999999998</v>
      </c>
      <c r="G1922" s="2">
        <f>'Moving Avg'!F1922</f>
        <v>0.41800000000000004</v>
      </c>
      <c r="H1922" s="2">
        <f>'Moving Avg'!G1922</f>
        <v>0.41520000000000024</v>
      </c>
      <c r="I1922" s="2">
        <f>'Moving Avg'!H1922</f>
        <v>0.44705000000000011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0.42</v>
      </c>
      <c r="C1923" s="2">
        <f>RSI!I1923</f>
        <v>52.602984161753241</v>
      </c>
      <c r="D1923" s="2">
        <f>MACD!E1923</f>
        <v>3.3283717630058218E-3</v>
      </c>
      <c r="E1923" s="2">
        <f>MACD!F1923</f>
        <v>1.2823265123653568E-3</v>
      </c>
      <c r="F1923" s="2">
        <f>'Moving Avg'!D1923</f>
        <v>0.41600000000000004</v>
      </c>
      <c r="G1923" s="2">
        <f>'Moving Avg'!F1923</f>
        <v>0.41800000000000004</v>
      </c>
      <c r="H1923" s="2">
        <f>'Moving Avg'!G1923</f>
        <v>0.41560000000000025</v>
      </c>
      <c r="I1923" s="2">
        <f>'Moving Avg'!H1923</f>
        <v>0.44665000000000005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0.42</v>
      </c>
      <c r="C1924" s="2">
        <f>RSI!I1924</f>
        <v>52.602984161753241</v>
      </c>
      <c r="D1924" s="2">
        <f>MACD!E1924</f>
        <v>3.0468483154145187E-3</v>
      </c>
      <c r="E1924" s="2">
        <f>MACD!F1924</f>
        <v>1.6352308729751892E-3</v>
      </c>
      <c r="F1924" s="2">
        <f>'Moving Avg'!D1924</f>
        <v>0.41600000000000004</v>
      </c>
      <c r="G1924" s="2">
        <f>'Moving Avg'!F1924</f>
        <v>0.41800000000000004</v>
      </c>
      <c r="H1924" s="2">
        <f>'Moving Avg'!G1924</f>
        <v>0.41620000000000024</v>
      </c>
      <c r="I1924" s="2">
        <f>'Moving Avg'!H1924</f>
        <v>0.44625000000000015</v>
      </c>
      <c r="J1924" s="5" t="str">
        <f>OBV!F1924</f>
        <v>BULLISH</v>
      </c>
      <c r="K1924" s="5" t="str">
        <f>OBV!G1924</f>
        <v>NEUTRAL</v>
      </c>
      <c r="L1924" s="5" t="str">
        <f>OBV!H1924</f>
        <v>NEUTRAL</v>
      </c>
    </row>
    <row r="1925" spans="1:12" ht="13.5" x14ac:dyDescent="0.25">
      <c r="A1925" s="3">
        <f>RSI!A1925</f>
        <v>45107</v>
      </c>
      <c r="B1925" s="2">
        <f>RSI!B1925</f>
        <v>0.41</v>
      </c>
      <c r="C1925" s="2">
        <f>RSI!I1925</f>
        <v>44.07848155872982</v>
      </c>
      <c r="D1925" s="2">
        <f>MACD!E1925</f>
        <v>3.5323003343624704E-3</v>
      </c>
      <c r="E1925" s="2">
        <f>MACD!F1925</f>
        <v>2.0146447652526454E-3</v>
      </c>
      <c r="F1925" s="2">
        <f>'Moving Avg'!D1925</f>
        <v>0.41600000000000004</v>
      </c>
      <c r="G1925" s="2">
        <f>'Moving Avg'!F1925</f>
        <v>0.41749999999999998</v>
      </c>
      <c r="H1925" s="2">
        <f>'Moving Avg'!G1925</f>
        <v>0.41640000000000021</v>
      </c>
      <c r="I1925" s="2">
        <f>'Moving Avg'!H1925</f>
        <v>0.44580000000000014</v>
      </c>
      <c r="J1925" s="5" t="str">
        <f>OBV!F1925</f>
        <v>BULLISH</v>
      </c>
      <c r="K1925" s="5" t="str">
        <f>OBV!G1925</f>
        <v>NEUTRAL</v>
      </c>
      <c r="L1925" s="5" t="str">
        <f>OBV!H1925</f>
        <v>NEUTRAL</v>
      </c>
    </row>
    <row r="1926" spans="1:12" ht="13.5" x14ac:dyDescent="0.25">
      <c r="A1926" s="3">
        <f>RSI!A1926</f>
        <v>45110</v>
      </c>
      <c r="B1926" s="2">
        <f>RSI!B1926</f>
        <v>0.41</v>
      </c>
      <c r="C1926" s="2">
        <f>RSI!I1926</f>
        <v>44.07848155872982</v>
      </c>
      <c r="D1926" s="2">
        <f>MACD!E1926</f>
        <v>3.9863462143431838E-3</v>
      </c>
      <c r="E1926" s="2">
        <f>MACD!F1926</f>
        <v>2.4089850550707533E-3</v>
      </c>
      <c r="F1926" s="2">
        <f>'Moving Avg'!D1926</f>
        <v>0.41600000000000004</v>
      </c>
      <c r="G1926" s="2">
        <f>'Moving Avg'!F1926</f>
        <v>0.41699999999999998</v>
      </c>
      <c r="H1926" s="2">
        <f>'Moving Avg'!G1926</f>
        <v>0.41660000000000019</v>
      </c>
      <c r="I1926" s="2">
        <f>'Moving Avg'!H1926</f>
        <v>0.44535000000000019</v>
      </c>
      <c r="J1926" s="5" t="str">
        <f>OBV!F1926</f>
        <v>BULLISH</v>
      </c>
      <c r="K1926" s="5" t="str">
        <f>OBV!G1926</f>
        <v>NEUTRAL</v>
      </c>
      <c r="L1926" s="5" t="str">
        <f>OBV!H1926</f>
        <v>NEUTRAL</v>
      </c>
    </row>
    <row r="1927" spans="1:12" ht="13.5" x14ac:dyDescent="0.25">
      <c r="A1927" s="3">
        <f>RSI!A1927</f>
        <v>45111</v>
      </c>
      <c r="B1927" s="2">
        <f>RSI!B1927</f>
        <v>0.42</v>
      </c>
      <c r="C1927" s="2">
        <f>RSI!I1927</f>
        <v>52.92578835914351</v>
      </c>
      <c r="D1927" s="2">
        <f>MACD!E1927</f>
        <v>2.131409553765784E-3</v>
      </c>
      <c r="E1927" s="2">
        <f>MACD!F1927</f>
        <v>2.3534699548097594E-3</v>
      </c>
      <c r="F1927" s="2">
        <f>'Moving Avg'!D1927</f>
        <v>0.41600000000000004</v>
      </c>
      <c r="G1927" s="2">
        <f>'Moving Avg'!F1927</f>
        <v>0.41699999999999998</v>
      </c>
      <c r="H1927" s="2">
        <f>'Moving Avg'!G1927</f>
        <v>0.41700000000000015</v>
      </c>
      <c r="I1927" s="2">
        <f>'Moving Avg'!H1927</f>
        <v>0.44495000000000012</v>
      </c>
      <c r="J1927" s="5" t="str">
        <f>OBV!F1927</f>
        <v>BEARISH</v>
      </c>
      <c r="K1927" s="5" t="str">
        <f>OBV!G1927</f>
        <v>NEUTRAL</v>
      </c>
      <c r="L1927" s="5" t="str">
        <f>OBV!H1927</f>
        <v>NEUTRAL</v>
      </c>
    </row>
    <row r="1928" spans="1:12" ht="13.5" x14ac:dyDescent="0.25">
      <c r="A1928" s="3">
        <f>RSI!A1928</f>
        <v>45112</v>
      </c>
      <c r="B1928" s="2">
        <f>RSI!B1928</f>
        <v>0.42</v>
      </c>
      <c r="C1928" s="2">
        <f>RSI!I1928</f>
        <v>52.92578835914351</v>
      </c>
      <c r="D1928" s="2">
        <f>MACD!E1928</f>
        <v>5.3986191879751289E-4</v>
      </c>
      <c r="E1928" s="2">
        <f>MACD!F1928</f>
        <v>1.9907483476073102E-3</v>
      </c>
      <c r="F1928" s="2">
        <f>'Moving Avg'!D1928</f>
        <v>0.41600000000000004</v>
      </c>
      <c r="G1928" s="2">
        <f>'Moving Avg'!F1928</f>
        <v>0.41749999999999998</v>
      </c>
      <c r="H1928" s="2">
        <f>'Moving Avg'!G1928</f>
        <v>0.41740000000000016</v>
      </c>
      <c r="I1928" s="2">
        <f>'Moving Avg'!H1928</f>
        <v>0.44455000000000011</v>
      </c>
      <c r="J1928" s="5" t="str">
        <f>OBV!F1928</f>
        <v>BEARISH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0.42</v>
      </c>
      <c r="C1929" s="2">
        <f>RSI!I1929</f>
        <v>52.92578835914351</v>
      </c>
      <c r="D1929" s="2">
        <f>MACD!E1929</f>
        <v>7.1127204047433112E-4</v>
      </c>
      <c r="E1929" s="2">
        <f>MACD!F1929</f>
        <v>1.7348530861807144E-3</v>
      </c>
      <c r="F1929" s="2">
        <f>'Moving Avg'!D1929</f>
        <v>0.41600000000000004</v>
      </c>
      <c r="G1929" s="2">
        <f>'Moving Avg'!F1929</f>
        <v>0.41800000000000004</v>
      </c>
      <c r="H1929" s="2">
        <f>'Moving Avg'!G1929</f>
        <v>0.41780000000000023</v>
      </c>
      <c r="I1929" s="2">
        <f>'Moving Avg'!H1929</f>
        <v>0.44415000000000016</v>
      </c>
      <c r="J1929" s="5" t="str">
        <f>OBV!F1929</f>
        <v>BEARISH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0.42</v>
      </c>
      <c r="C1930" s="2">
        <f>RSI!I1930</f>
        <v>52.92578835914351</v>
      </c>
      <c r="D1930" s="2">
        <f>MACD!E1930</f>
        <v>-7.0099948288970815E-4</v>
      </c>
      <c r="E1930" s="2">
        <f>MACD!F1930</f>
        <v>1.24768257236663E-3</v>
      </c>
      <c r="F1930" s="2">
        <f>'Moving Avg'!D1930</f>
        <v>0.41799999999999998</v>
      </c>
      <c r="G1930" s="2">
        <f>'Moving Avg'!F1930</f>
        <v>0.41800000000000004</v>
      </c>
      <c r="H1930" s="2">
        <f>'Moving Avg'!G1930</f>
        <v>0.41800000000000026</v>
      </c>
      <c r="I1930" s="2">
        <f>'Moving Avg'!H1930</f>
        <v>0.44375000000000014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</row>
    <row r="1931" spans="1:12" ht="13.5" x14ac:dyDescent="0.25">
      <c r="A1931" s="3">
        <f>RSI!A1931</f>
        <v>45117</v>
      </c>
      <c r="B1931" s="2">
        <f>RSI!B1931</f>
        <v>0.42</v>
      </c>
      <c r="C1931" s="2">
        <f>RSI!I1931</f>
        <v>52.92578835914351</v>
      </c>
      <c r="D1931" s="2">
        <f>MACD!E1931</f>
        <v>-1.9134515370023975E-3</v>
      </c>
      <c r="E1931" s="2">
        <f>MACD!F1931</f>
        <v>6.1545575049282446E-4</v>
      </c>
      <c r="F1931" s="2">
        <f>'Moving Avg'!D1931</f>
        <v>0.42000000000000004</v>
      </c>
      <c r="G1931" s="2">
        <f>'Moving Avg'!F1931</f>
        <v>0.41749999999999998</v>
      </c>
      <c r="H1931" s="2">
        <f>'Moving Avg'!G1931</f>
        <v>0.41820000000000029</v>
      </c>
      <c r="I1931" s="2">
        <f>'Moving Avg'!H1931</f>
        <v>0.44335000000000013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</row>
    <row r="1932" spans="1:12" ht="13.5" x14ac:dyDescent="0.25">
      <c r="A1932" s="3">
        <f>RSI!A1932</f>
        <v>45118</v>
      </c>
      <c r="B1932" s="2">
        <f>RSI!B1932</f>
        <v>0.42</v>
      </c>
      <c r="C1932" s="2">
        <f>RSI!I1932</f>
        <v>52.92578835914351</v>
      </c>
      <c r="D1932" s="2">
        <f>MACD!E1932</f>
        <v>-1.4170712200022861E-3</v>
      </c>
      <c r="E1932" s="2">
        <f>MACD!F1932</f>
        <v>2.0895035639380239E-4</v>
      </c>
      <c r="F1932" s="2">
        <f>'Moving Avg'!D1932</f>
        <v>0.42000000000000004</v>
      </c>
      <c r="G1932" s="2">
        <f>'Moving Avg'!F1932</f>
        <v>0.41699999999999998</v>
      </c>
      <c r="H1932" s="2">
        <f>'Moving Avg'!G1932</f>
        <v>0.41820000000000029</v>
      </c>
      <c r="I1932" s="2">
        <f>'Moving Avg'!H1932</f>
        <v>0.44300000000000012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0.42</v>
      </c>
      <c r="C1933" s="2">
        <f>RSI!I1933</f>
        <v>52.92578835914351</v>
      </c>
      <c r="D1933" s="2">
        <f>MACD!E1933</f>
        <v>-1.0120203024665542E-3</v>
      </c>
      <c r="E1933" s="2">
        <f>MACD!F1933</f>
        <v>-3.524377537826893E-5</v>
      </c>
      <c r="F1933" s="2">
        <f>'Moving Avg'!D1933</f>
        <v>0.42000000000000004</v>
      </c>
      <c r="G1933" s="2">
        <f>'Moving Avg'!F1933</f>
        <v>0.41699999999999998</v>
      </c>
      <c r="H1933" s="2">
        <f>'Moving Avg'!G1933</f>
        <v>0.41820000000000035</v>
      </c>
      <c r="I1933" s="2">
        <f>'Moving Avg'!H1933</f>
        <v>0.4426500000000001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0.43</v>
      </c>
      <c r="C1934" s="2">
        <f>RSI!I1934</f>
        <v>62.810162874475203</v>
      </c>
      <c r="D1934" s="2">
        <f>MACD!E1934</f>
        <v>-1.4238804633435742E-3</v>
      </c>
      <c r="E1934" s="2">
        <f>MACD!F1934</f>
        <v>-3.1297111297132999E-4</v>
      </c>
      <c r="F1934" s="2">
        <f>'Moving Avg'!D1934</f>
        <v>0.42199999999999999</v>
      </c>
      <c r="G1934" s="2">
        <f>'Moving Avg'!F1934</f>
        <v>0.41749999999999998</v>
      </c>
      <c r="H1934" s="2">
        <f>'Moving Avg'!G1934</f>
        <v>0.41840000000000033</v>
      </c>
      <c r="I1934" s="2">
        <f>'Moving Avg'!H1934</f>
        <v>0.44235000000000008</v>
      </c>
      <c r="J1934" s="5" t="str">
        <f>OBV!F1934</f>
        <v>BULLISH</v>
      </c>
      <c r="K1934" s="5" t="str">
        <f>OBV!G1934</f>
        <v>NEUTRAL</v>
      </c>
      <c r="L1934" s="5" t="str">
        <f>OBV!H1934</f>
        <v>CONFIRMED BULLISH</v>
      </c>
    </row>
    <row r="1935" spans="1:12" ht="13.5" x14ac:dyDescent="0.25">
      <c r="A1935" s="3">
        <f>RSI!A1935</f>
        <v>45121</v>
      </c>
      <c r="B1935" s="2">
        <f>RSI!B1935</f>
        <v>0.42</v>
      </c>
      <c r="C1935" s="2">
        <f>RSI!I1935</f>
        <v>51.226508815862303</v>
      </c>
      <c r="D1935" s="2">
        <f>MACD!E1935</f>
        <v>-2.6420172792632202E-3</v>
      </c>
      <c r="E1935" s="2">
        <f>MACD!F1935</f>
        <v>-7.7878034622970807E-4</v>
      </c>
      <c r="F1935" s="2">
        <f>'Moving Avg'!D1935</f>
        <v>0.42199999999999999</v>
      </c>
      <c r="G1935" s="2">
        <f>'Moving Avg'!F1935</f>
        <v>0.41749999999999998</v>
      </c>
      <c r="H1935" s="2">
        <f>'Moving Avg'!G1935</f>
        <v>0.41860000000000031</v>
      </c>
      <c r="I1935" s="2">
        <f>'Moving Avg'!H1935</f>
        <v>0.442</v>
      </c>
      <c r="J1935" s="5" t="str">
        <f>OBV!F1935</f>
        <v>BEARISH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0.42</v>
      </c>
      <c r="C1936" s="2">
        <f>RSI!I1936</f>
        <v>51.226508815862296</v>
      </c>
      <c r="D1936" s="2">
        <f>MACD!E1936</f>
        <v>-3.6802496304337295E-3</v>
      </c>
      <c r="E1936" s="2">
        <f>MACD!F1936</f>
        <v>-1.3590742030705123E-3</v>
      </c>
      <c r="F1936" s="2">
        <f>'Moving Avg'!D1936</f>
        <v>0.42199999999999999</v>
      </c>
      <c r="G1936" s="2">
        <f>'Moving Avg'!F1936</f>
        <v>0.41749999999999998</v>
      </c>
      <c r="H1936" s="2">
        <f>'Moving Avg'!G1936</f>
        <v>0.41860000000000031</v>
      </c>
      <c r="I1936" s="2">
        <f>'Moving Avg'!H1936</f>
        <v>0.44165000000000004</v>
      </c>
      <c r="J1936" s="5" t="str">
        <f>OBV!F1936</f>
        <v>BEARISH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0.42</v>
      </c>
      <c r="C1937" s="2">
        <f>RSI!I1937</f>
        <v>51.226508815862296</v>
      </c>
      <c r="D1937" s="2">
        <f>MACD!E1937</f>
        <v>-3.0272379439669206E-3</v>
      </c>
      <c r="E1937" s="2">
        <f>MACD!F1937</f>
        <v>-1.692706951249794E-3</v>
      </c>
      <c r="F1937" s="2">
        <f>'Moving Avg'!D1937</f>
        <v>0.42199999999999999</v>
      </c>
      <c r="G1937" s="2">
        <f>'Moving Avg'!F1937</f>
        <v>0.41799999999999998</v>
      </c>
      <c r="H1937" s="2">
        <f>'Moving Avg'!G1937</f>
        <v>0.41840000000000033</v>
      </c>
      <c r="I1937" s="2">
        <f>'Moving Avg'!H1937</f>
        <v>0.44124999999999998</v>
      </c>
      <c r="J1937" s="5" t="str">
        <f>OBV!F1937</f>
        <v>BEARISH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0.42</v>
      </c>
      <c r="C1938" s="2">
        <f>RSI!I1938</f>
        <v>51.226508815862296</v>
      </c>
      <c r="D1938" s="2">
        <f>MACD!E1938</f>
        <v>-2.4811206631856209E-3</v>
      </c>
      <c r="E1938" s="2">
        <f>MACD!F1938</f>
        <v>-1.8503896936369595E-3</v>
      </c>
      <c r="F1938" s="2">
        <f>'Moving Avg'!D1938</f>
        <v>0.42199999999999999</v>
      </c>
      <c r="G1938" s="2">
        <f>'Moving Avg'!F1938</f>
        <v>0.41849999999999998</v>
      </c>
      <c r="H1938" s="2">
        <f>'Moving Avg'!G1938</f>
        <v>0.41840000000000033</v>
      </c>
      <c r="I1938" s="2">
        <f>'Moving Avg'!H1938</f>
        <v>0.44085000000000002</v>
      </c>
      <c r="J1938" s="5" t="str">
        <f>OBV!F1938</f>
        <v>BEARISH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45128</v>
      </c>
      <c r="B1939" s="2">
        <f>RSI!B1939</f>
        <v>0.42</v>
      </c>
      <c r="C1939" s="2">
        <f>RSI!I1939</f>
        <v>51.226508815862296</v>
      </c>
      <c r="D1939" s="2">
        <f>MACD!E1939</f>
        <v>-2.0249761194032767E-3</v>
      </c>
      <c r="E1939" s="2">
        <f>MACD!F1939</f>
        <v>-1.8853069787902231E-3</v>
      </c>
      <c r="F1939" s="2">
        <f>'Moving Avg'!D1939</f>
        <v>0.42000000000000004</v>
      </c>
      <c r="G1939" s="2">
        <f>'Moving Avg'!F1939</f>
        <v>0.41849999999999998</v>
      </c>
      <c r="H1939" s="2">
        <f>'Moving Avg'!G1939</f>
        <v>0.41840000000000033</v>
      </c>
      <c r="I1939" s="2">
        <f>'Moving Avg'!H1939</f>
        <v>0.44050000000000006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45131</v>
      </c>
      <c r="B1940" s="2">
        <f>RSI!B1940</f>
        <v>0.43</v>
      </c>
      <c r="C1940" s="2">
        <f>RSI!I1940</f>
        <v>61.508998593107385</v>
      </c>
      <c r="D1940" s="2">
        <f>MACD!E1940</f>
        <v>-2.3852620053925744E-3</v>
      </c>
      <c r="E1940" s="2">
        <f>MACD!F1940</f>
        <v>-1.9852979841106936E-3</v>
      </c>
      <c r="F1940" s="2">
        <f>'Moving Avg'!D1940</f>
        <v>0.42199999999999999</v>
      </c>
      <c r="G1940" s="2">
        <f>'Moving Avg'!F1940</f>
        <v>0.41949999999999993</v>
      </c>
      <c r="H1940" s="2">
        <f>'Moving Avg'!G1940</f>
        <v>0.41860000000000036</v>
      </c>
      <c r="I1940" s="2">
        <f>'Moving Avg'!H1940</f>
        <v>0.44020000000000004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0.42</v>
      </c>
      <c r="C1941" s="2">
        <f>RSI!I1941</f>
        <v>50.12801848737422</v>
      </c>
      <c r="D1941" s="2">
        <f>MACD!E1941</f>
        <v>-2.01357417241671E-3</v>
      </c>
      <c r="E1941" s="2">
        <f>MACD!F1941</f>
        <v>-1.990953221771897E-3</v>
      </c>
      <c r="F1941" s="2">
        <f>'Moving Avg'!D1941</f>
        <v>0.42199999999999999</v>
      </c>
      <c r="G1941" s="2">
        <f>'Moving Avg'!F1941</f>
        <v>0.41999999999999993</v>
      </c>
      <c r="H1941" s="2">
        <f>'Moving Avg'!G1941</f>
        <v>0.41860000000000031</v>
      </c>
      <c r="I1941" s="2">
        <f>'Moving Avg'!H1941</f>
        <v>0.43990000000000007</v>
      </c>
      <c r="J1941" s="5" t="str">
        <f>OBV!F1941</f>
        <v>BEARISH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0.42</v>
      </c>
      <c r="C1942" s="2">
        <f>RSI!I1942</f>
        <v>50.128018487374234</v>
      </c>
      <c r="D1942" s="2">
        <f>MACD!E1942</f>
        <v>-1.6994190420519528E-3</v>
      </c>
      <c r="E1942" s="2">
        <f>MACD!F1942</f>
        <v>-1.9326463858279081E-3</v>
      </c>
      <c r="F1942" s="2">
        <f>'Moving Avg'!D1942</f>
        <v>0.42199999999999999</v>
      </c>
      <c r="G1942" s="2">
        <f>'Moving Avg'!F1942</f>
        <v>0.41999999999999993</v>
      </c>
      <c r="H1942" s="2">
        <f>'Moving Avg'!G1942</f>
        <v>0.41860000000000031</v>
      </c>
      <c r="I1942" s="2">
        <f>'Moving Avg'!H1942</f>
        <v>0.43960000000000016</v>
      </c>
      <c r="J1942" s="5" t="str">
        <f>OBV!F1942</f>
        <v>BEARISH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0.42</v>
      </c>
      <c r="C1943" s="2">
        <f>RSI!I1943</f>
        <v>50.128018487374234</v>
      </c>
      <c r="D1943" s="2">
        <f>MACD!E1943</f>
        <v>-1.4339195063866605E-3</v>
      </c>
      <c r="E1943" s="2">
        <f>MACD!F1943</f>
        <v>-1.8329010099396587E-3</v>
      </c>
      <c r="F1943" s="2">
        <f>'Moving Avg'!D1943</f>
        <v>0.42199999999999999</v>
      </c>
      <c r="G1943" s="2">
        <f>'Moving Avg'!F1943</f>
        <v>0.41999999999999993</v>
      </c>
      <c r="H1943" s="2">
        <f>'Moving Avg'!G1943</f>
        <v>0.41860000000000031</v>
      </c>
      <c r="I1943" s="2">
        <f>'Moving Avg'!H1943</f>
        <v>0.43930000000000013</v>
      </c>
      <c r="J1943" s="5" t="str">
        <f>OBV!F1943</f>
        <v>BEARISH</v>
      </c>
      <c r="K1943" s="5" t="str">
        <f>OBV!G1943</f>
        <v>NEUTRAL</v>
      </c>
      <c r="L1943" s="5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0.41</v>
      </c>
      <c r="C1944" s="2">
        <f>RSI!I1944</f>
        <v>40.718158061067378</v>
      </c>
      <c r="D1944" s="2">
        <f>MACD!E1944</f>
        <v>1.0696361925691122E-3</v>
      </c>
      <c r="E1944" s="2">
        <f>MACD!F1944</f>
        <v>-1.2523935694379047E-3</v>
      </c>
      <c r="F1944" s="2">
        <f>'Moving Avg'!D1944</f>
        <v>0.42000000000000004</v>
      </c>
      <c r="G1944" s="2">
        <f>'Moving Avg'!F1944</f>
        <v>0.41949999999999993</v>
      </c>
      <c r="H1944" s="2">
        <f>'Moving Avg'!G1944</f>
        <v>0.41840000000000027</v>
      </c>
      <c r="I1944" s="2">
        <f>'Moving Avg'!H1944</f>
        <v>0.43890000000000007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0.42</v>
      </c>
      <c r="C1945" s="2">
        <f>RSI!I1945</f>
        <v>50.687077165554392</v>
      </c>
      <c r="D1945" s="2">
        <f>MACD!E1945</f>
        <v>9.6763981776165631E-4</v>
      </c>
      <c r="E1945" s="2">
        <f>MACD!F1945</f>
        <v>-8.0838689199799253E-4</v>
      </c>
      <c r="F1945" s="2">
        <f>'Moving Avg'!D1945</f>
        <v>0.41799999999999998</v>
      </c>
      <c r="G1945" s="2">
        <f>'Moving Avg'!F1945</f>
        <v>0.42000000000000004</v>
      </c>
      <c r="H1945" s="2">
        <f>'Moving Avg'!G1945</f>
        <v>0.41840000000000033</v>
      </c>
      <c r="I1945" s="2">
        <f>'Moving Avg'!H1945</f>
        <v>0.43855000000000011</v>
      </c>
      <c r="J1945" s="5" t="str">
        <f>OBV!F1945</f>
        <v>BULLISH</v>
      </c>
      <c r="K1945" s="5" t="str">
        <f>OBV!G1945</f>
        <v>NEUTRAL</v>
      </c>
      <c r="L1945" s="5" t="str">
        <f>OBV!H1945</f>
        <v>BULLISH DIVERGENCE</v>
      </c>
    </row>
    <row r="1946" spans="1:12" ht="13.5" x14ac:dyDescent="0.25">
      <c r="A1946" s="3">
        <f>RSI!A1946</f>
        <v>45140</v>
      </c>
      <c r="B1946" s="2">
        <f>RSI!B1946</f>
        <v>0.42</v>
      </c>
      <c r="C1946" s="2">
        <f>RSI!I1946</f>
        <v>50.687077165554392</v>
      </c>
      <c r="D1946" s="2">
        <f>MACD!E1946</f>
        <v>8.7670089370722737E-4</v>
      </c>
      <c r="E1946" s="2">
        <f>MACD!F1946</f>
        <v>-4.7136933485694856E-4</v>
      </c>
      <c r="F1946" s="2">
        <f>'Moving Avg'!D1946</f>
        <v>0.41799999999999998</v>
      </c>
      <c r="G1946" s="2">
        <f>'Moving Avg'!F1946</f>
        <v>0.42049999999999998</v>
      </c>
      <c r="H1946" s="2">
        <f>'Moving Avg'!G1946</f>
        <v>0.41860000000000031</v>
      </c>
      <c r="I1946" s="2">
        <f>'Moving Avg'!H1946</f>
        <v>0.43820000000000014</v>
      </c>
      <c r="J1946" s="5" t="str">
        <f>OBV!F1946</f>
        <v>BULLISH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0.42</v>
      </c>
      <c r="C1947" s="2">
        <f>RSI!I1947</f>
        <v>50.687077165554392</v>
      </c>
      <c r="D1947" s="2">
        <f>MACD!E1947</f>
        <v>7.9546155555965115E-4</v>
      </c>
      <c r="E1947" s="2">
        <f>MACD!F1947</f>
        <v>-2.1800315677362864E-4</v>
      </c>
      <c r="F1947" s="2">
        <f>'Moving Avg'!D1947</f>
        <v>0.41799999999999998</v>
      </c>
      <c r="G1947" s="2">
        <f>'Moving Avg'!F1947</f>
        <v>0.42049999999999998</v>
      </c>
      <c r="H1947" s="2">
        <f>'Moving Avg'!G1947</f>
        <v>0.41880000000000028</v>
      </c>
      <c r="I1947" s="2">
        <f>'Moving Avg'!H1947</f>
        <v>0.43785000000000013</v>
      </c>
      <c r="J1947" s="5" t="str">
        <f>OBV!F1947</f>
        <v>BULLISH</v>
      </c>
      <c r="K1947" s="5" t="str">
        <f>OBV!G1947</f>
        <v>NEUTRAL</v>
      </c>
      <c r="L1947" s="5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0.42</v>
      </c>
      <c r="C1948" s="2">
        <f>RSI!I1948</f>
        <v>50.687077165554392</v>
      </c>
      <c r="D1948" s="2">
        <f>MACD!E1948</f>
        <v>7.2274741250322183E-4</v>
      </c>
      <c r="E1948" s="2">
        <f>MACD!F1948</f>
        <v>-2.9853042918258561E-5</v>
      </c>
      <c r="F1948" s="2">
        <f>'Moving Avg'!D1948</f>
        <v>0.41799999999999998</v>
      </c>
      <c r="G1948" s="2">
        <f>'Moving Avg'!F1948</f>
        <v>0.42049999999999998</v>
      </c>
      <c r="H1948" s="2">
        <f>'Moving Avg'!G1948</f>
        <v>0.41880000000000028</v>
      </c>
      <c r="I1948" s="2">
        <f>'Moving Avg'!H1948</f>
        <v>0.43755000000000011</v>
      </c>
      <c r="J1948" s="5" t="str">
        <f>OBV!F1948</f>
        <v>BULLISH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0.42</v>
      </c>
      <c r="C1949" s="2">
        <f>RSI!I1949</f>
        <v>50.687077165554399</v>
      </c>
      <c r="D1949" s="2">
        <f>MACD!E1949</f>
        <v>6.5754120455296938E-4</v>
      </c>
      <c r="E1949" s="2">
        <f>MACD!F1949</f>
        <v>1.0762580657598702E-4</v>
      </c>
      <c r="F1949" s="2">
        <f>'Moving Avg'!D1949</f>
        <v>0.42000000000000004</v>
      </c>
      <c r="G1949" s="2">
        <f>'Moving Avg'!F1949</f>
        <v>0.42049999999999998</v>
      </c>
      <c r="H1949" s="2">
        <f>'Moving Avg'!G1949</f>
        <v>0.41880000000000028</v>
      </c>
      <c r="I1949" s="2">
        <f>'Moving Avg'!H1949</f>
        <v>0.43725000000000014</v>
      </c>
      <c r="J1949" s="5" t="str">
        <f>OBV!F1949</f>
        <v>BULLISH</v>
      </c>
      <c r="K1949" s="5" t="str">
        <f>OBV!G1949</f>
        <v>NEUTRAL</v>
      </c>
      <c r="L1949" s="5" t="str">
        <f>OBV!H1949</f>
        <v>CONFIRMED BULLISH</v>
      </c>
    </row>
    <row r="1950" spans="1:12" ht="13.5" x14ac:dyDescent="0.25">
      <c r="A1950" s="3">
        <f>RSI!A1950</f>
        <v>45146</v>
      </c>
      <c r="B1950" s="2">
        <f>RSI!B1950</f>
        <v>0.42</v>
      </c>
      <c r="C1950" s="2">
        <f>RSI!I1950</f>
        <v>50.687077165554413</v>
      </c>
      <c r="D1950" s="2">
        <f>MACD!E1950</f>
        <v>2.137421911092785E-3</v>
      </c>
      <c r="E1950" s="2">
        <f>MACD!F1950</f>
        <v>5.135850274793467E-4</v>
      </c>
      <c r="F1950" s="2">
        <f>'Moving Avg'!D1950</f>
        <v>0.42000000000000004</v>
      </c>
      <c r="G1950" s="2">
        <f>'Moving Avg'!F1950</f>
        <v>0.42049999999999998</v>
      </c>
      <c r="H1950" s="2">
        <f>'Moving Avg'!G1950</f>
        <v>0.41880000000000028</v>
      </c>
      <c r="I1950" s="2">
        <f>'Moving Avg'!H1950</f>
        <v>0.43700000000000017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0.42</v>
      </c>
      <c r="C1951" s="2">
        <f>RSI!I1951</f>
        <v>50.687077165554413</v>
      </c>
      <c r="D1951" s="2">
        <f>MACD!E1951</f>
        <v>1.8480130981414211E-3</v>
      </c>
      <c r="E1951" s="2">
        <f>MACD!F1951</f>
        <v>7.8047064161176167E-4</v>
      </c>
      <c r="F1951" s="2">
        <f>'Moving Avg'!D1951</f>
        <v>0.42000000000000004</v>
      </c>
      <c r="G1951" s="2">
        <f>'Moving Avg'!F1951</f>
        <v>0.42049999999999998</v>
      </c>
      <c r="H1951" s="2">
        <f>'Moving Avg'!G1951</f>
        <v>0.41880000000000028</v>
      </c>
      <c r="I1951" s="2">
        <f>'Moving Avg'!H1951</f>
        <v>0.43670000000000025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0.42</v>
      </c>
      <c r="C1952" s="2">
        <f>RSI!I1952</f>
        <v>50.687077165554413</v>
      </c>
      <c r="D1952" s="2">
        <f>MACD!E1952</f>
        <v>1.6002083233431774E-3</v>
      </c>
      <c r="E1952" s="2">
        <f>MACD!F1952</f>
        <v>9.4441817795804493E-4</v>
      </c>
      <c r="F1952" s="2">
        <f>'Moving Avg'!D1952</f>
        <v>0.42000000000000004</v>
      </c>
      <c r="G1952" s="2">
        <f>'Moving Avg'!F1952</f>
        <v>0.42049999999999998</v>
      </c>
      <c r="H1952" s="2">
        <f>'Moving Avg'!G1952</f>
        <v>0.41900000000000032</v>
      </c>
      <c r="I1952" s="2">
        <f>'Moving Avg'!H1952</f>
        <v>0.43640000000000023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0.42</v>
      </c>
      <c r="C1953" s="2">
        <f>RSI!I1953</f>
        <v>50.687077165554413</v>
      </c>
      <c r="D1953" s="2">
        <f>MACD!E1953</f>
        <v>1.3878232909703136E-3</v>
      </c>
      <c r="E1953" s="2">
        <f>MACD!F1953</f>
        <v>1.0330992005604988E-3</v>
      </c>
      <c r="F1953" s="2">
        <f>'Moving Avg'!D1953</f>
        <v>0.42000000000000004</v>
      </c>
      <c r="G1953" s="2">
        <f>'Moving Avg'!F1953</f>
        <v>0.42049999999999998</v>
      </c>
      <c r="H1953" s="2">
        <f>'Moving Avg'!G1953</f>
        <v>0.41900000000000032</v>
      </c>
      <c r="I1953" s="2">
        <f>'Moving Avg'!H1953</f>
        <v>0.43615000000000026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0.41</v>
      </c>
      <c r="C1954" s="2">
        <f>RSI!I1954</f>
        <v>38.178511230366986</v>
      </c>
      <c r="D1954" s="2">
        <f>MACD!E1954</f>
        <v>4.078883135730238E-4</v>
      </c>
      <c r="E1954" s="2">
        <f>MACD!F1954</f>
        <v>9.0805702316300383E-4</v>
      </c>
      <c r="F1954" s="2">
        <f>'Moving Avg'!D1954</f>
        <v>0.41799999999999998</v>
      </c>
      <c r="G1954" s="2">
        <f>'Moving Avg'!F1954</f>
        <v>0.41949999999999993</v>
      </c>
      <c r="H1954" s="2">
        <f>'Moving Avg'!G1954</f>
        <v>0.41880000000000028</v>
      </c>
      <c r="I1954" s="2">
        <f>'Moving Avg'!H1954</f>
        <v>0.43585000000000024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0.42</v>
      </c>
      <c r="C1955" s="2">
        <f>RSI!I1955</f>
        <v>51.158727471282042</v>
      </c>
      <c r="D1955" s="2">
        <f>MACD!E1955</f>
        <v>4.3320548725245267E-4</v>
      </c>
      <c r="E1955" s="2">
        <f>MACD!F1955</f>
        <v>8.1308671598089369E-4</v>
      </c>
      <c r="F1955" s="2">
        <f>'Moving Avg'!D1955</f>
        <v>0.41799999999999998</v>
      </c>
      <c r="G1955" s="2">
        <f>'Moving Avg'!F1955</f>
        <v>0.41950000000000004</v>
      </c>
      <c r="H1955" s="2">
        <f>'Moving Avg'!G1955</f>
        <v>0.41880000000000028</v>
      </c>
      <c r="I1955" s="2">
        <f>'Moving Avg'!H1955</f>
        <v>0.43560000000000021</v>
      </c>
      <c r="J1955" s="5" t="str">
        <f>OBV!F1955</f>
        <v>BULLISH</v>
      </c>
      <c r="K1955" s="5" t="str">
        <f>OBV!G1955</f>
        <v>NEUTRAL</v>
      </c>
      <c r="L1955" s="5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0.42</v>
      </c>
      <c r="C1956" s="2">
        <f>RSI!I1956</f>
        <v>51.158727471282042</v>
      </c>
      <c r="D1956" s="2">
        <f>MACD!E1956</f>
        <v>4.4810406506679001E-4</v>
      </c>
      <c r="E1956" s="2">
        <f>MACD!F1956</f>
        <v>7.40090185798073E-4</v>
      </c>
      <c r="F1956" s="2">
        <f>'Moving Avg'!D1956</f>
        <v>0.41799999999999998</v>
      </c>
      <c r="G1956" s="2">
        <f>'Moving Avg'!F1956</f>
        <v>0.41950000000000004</v>
      </c>
      <c r="H1956" s="2">
        <f>'Moving Avg'!G1956</f>
        <v>0.41880000000000028</v>
      </c>
      <c r="I1956" s="2">
        <f>'Moving Avg'!H1956</f>
        <v>0.43530000000000024</v>
      </c>
      <c r="J1956" s="5" t="str">
        <f>OBV!F1956</f>
        <v>BULLISH</v>
      </c>
      <c r="K1956" s="5" t="str">
        <f>OBV!G1956</f>
        <v>NEUTRAL</v>
      </c>
      <c r="L1956" s="5" t="str">
        <f>OBV!H1956</f>
        <v>NEUTRAL</v>
      </c>
    </row>
    <row r="1957" spans="1:12" ht="13.5" x14ac:dyDescent="0.25">
      <c r="A1957" s="3">
        <f>RSI!A1957</f>
        <v>45155</v>
      </c>
      <c r="B1957" s="2">
        <f>RSI!B1957</f>
        <v>0.42</v>
      </c>
      <c r="C1957" s="2">
        <f>RSI!I1957</f>
        <v>51.158727471282042</v>
      </c>
      <c r="D1957" s="2">
        <f>MACD!E1957</f>
        <v>4.5467014096045588E-4</v>
      </c>
      <c r="E1957" s="2">
        <f>MACD!F1957</f>
        <v>6.8300617683054966E-4</v>
      </c>
      <c r="F1957" s="2">
        <f>'Moving Avg'!D1957</f>
        <v>0.41799999999999998</v>
      </c>
      <c r="G1957" s="2">
        <f>'Moving Avg'!F1957</f>
        <v>0.41950000000000004</v>
      </c>
      <c r="H1957" s="2">
        <f>'Moving Avg'!G1957</f>
        <v>0.41880000000000028</v>
      </c>
      <c r="I1957" s="2">
        <f>'Moving Avg'!H1957</f>
        <v>0.43495000000000028</v>
      </c>
      <c r="J1957" s="5" t="str">
        <f>OBV!F1957</f>
        <v>BULLISH</v>
      </c>
      <c r="K1957" s="5" t="str">
        <f>OBV!G1957</f>
        <v>NEUTRAL</v>
      </c>
      <c r="L1957" s="5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0.42</v>
      </c>
      <c r="C1958" s="2">
        <f>RSI!I1958</f>
        <v>51.158727471282042</v>
      </c>
      <c r="D1958" s="2">
        <f>MACD!E1958</f>
        <v>4.546330763077755E-4</v>
      </c>
      <c r="E1958" s="2">
        <f>MACD!F1958</f>
        <v>6.3733155672599483E-4</v>
      </c>
      <c r="F1958" s="2">
        <f>'Moving Avg'!D1958</f>
        <v>0.41799999999999998</v>
      </c>
      <c r="G1958" s="2">
        <f>'Moving Avg'!F1958</f>
        <v>0.41950000000000004</v>
      </c>
      <c r="H1958" s="2">
        <f>'Moving Avg'!G1958</f>
        <v>0.41900000000000032</v>
      </c>
      <c r="I1958" s="2">
        <f>'Moving Avg'!H1958</f>
        <v>0.43465000000000026</v>
      </c>
      <c r="J1958" s="5" t="str">
        <f>OBV!F1958</f>
        <v>BULLISH</v>
      </c>
      <c r="K1958" s="5" t="str">
        <f>OBV!G1958</f>
        <v>NEUTRAL</v>
      </c>
      <c r="L1958" s="5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0.42</v>
      </c>
      <c r="C1959" s="2">
        <f>RSI!I1959</f>
        <v>51.158727471282042</v>
      </c>
      <c r="D1959" s="2">
        <f>MACD!E1959</f>
        <v>4.4942303333139755E-4</v>
      </c>
      <c r="E1959" s="2">
        <f>MACD!F1959</f>
        <v>5.9974985204707537E-4</v>
      </c>
      <c r="F1959" s="2">
        <f>'Moving Avg'!D1959</f>
        <v>0.42000000000000004</v>
      </c>
      <c r="G1959" s="2">
        <f>'Moving Avg'!F1959</f>
        <v>0.41950000000000004</v>
      </c>
      <c r="H1959" s="2">
        <f>'Moving Avg'!G1959</f>
        <v>0.41920000000000035</v>
      </c>
      <c r="I1959" s="2">
        <f>'Moving Avg'!H1959</f>
        <v>0.43445000000000028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0.41</v>
      </c>
      <c r="C1960" s="2">
        <f>RSI!I1960</f>
        <v>39.228102665595557</v>
      </c>
      <c r="D1960" s="2">
        <f>MACD!E1960</f>
        <v>1.1809602015597775E-3</v>
      </c>
      <c r="E1960" s="2">
        <f>MACD!F1960</f>
        <v>7.1599192194961585E-4</v>
      </c>
      <c r="F1960" s="2">
        <f>'Moving Avg'!D1960</f>
        <v>0.41799999999999998</v>
      </c>
      <c r="G1960" s="2">
        <f>'Moving Avg'!F1960</f>
        <v>0.41849999999999998</v>
      </c>
      <c r="H1960" s="2">
        <f>'Moving Avg'!G1960</f>
        <v>0.41900000000000032</v>
      </c>
      <c r="I1960" s="2">
        <f>'Moving Avg'!H1960</f>
        <v>0.4341500000000002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</row>
    <row r="1961" spans="1:12" ht="13.5" x14ac:dyDescent="0.25">
      <c r="A1961" s="3">
        <f>RSI!A1961</f>
        <v>45161</v>
      </c>
      <c r="B1961" s="2">
        <f>RSI!B1961</f>
        <v>0.42</v>
      </c>
      <c r="C1961" s="2">
        <f>RSI!I1961</f>
        <v>51.427055891955227</v>
      </c>
      <c r="D1961" s="2">
        <f>MACD!E1961</f>
        <v>1.1138629948833634E-3</v>
      </c>
      <c r="E1961" s="2">
        <f>MACD!F1961</f>
        <v>7.9556613653636538E-4</v>
      </c>
      <c r="F1961" s="2">
        <f>'Moving Avg'!D1961</f>
        <v>0.41799999999999998</v>
      </c>
      <c r="G1961" s="2">
        <f>'Moving Avg'!F1961</f>
        <v>0.41849999999999998</v>
      </c>
      <c r="H1961" s="2">
        <f>'Moving Avg'!G1961</f>
        <v>0.41880000000000028</v>
      </c>
      <c r="I1961" s="2">
        <f>'Moving Avg'!H1961</f>
        <v>0.43385000000000029</v>
      </c>
      <c r="J1961" s="5" t="str">
        <f>OBV!F1961</f>
        <v>BEARISH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0.42</v>
      </c>
      <c r="C1962" s="2">
        <f>RSI!I1962</f>
        <v>51.427055891955227</v>
      </c>
      <c r="D1962" s="2">
        <f>MACD!E1962</f>
        <v>1.0486003629302521E-3</v>
      </c>
      <c r="E1962" s="2">
        <f>MACD!F1962</f>
        <v>8.4617298181514271E-4</v>
      </c>
      <c r="F1962" s="2">
        <f>'Moving Avg'!D1962</f>
        <v>0.41799999999999998</v>
      </c>
      <c r="G1962" s="2">
        <f>'Moving Avg'!F1962</f>
        <v>0.41849999999999998</v>
      </c>
      <c r="H1962" s="2">
        <f>'Moving Avg'!G1962</f>
        <v>0.41860000000000031</v>
      </c>
      <c r="I1962" s="2">
        <f>'Moving Avg'!H1962</f>
        <v>0.43355000000000027</v>
      </c>
      <c r="J1962" s="5" t="str">
        <f>OBV!F1962</f>
        <v>BEARISH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0.42</v>
      </c>
      <c r="C1963" s="2">
        <f>RSI!I1963</f>
        <v>51.427055891955227</v>
      </c>
      <c r="D1963" s="2">
        <f>MACD!E1963</f>
        <v>9.855188095432843E-4</v>
      </c>
      <c r="E1963" s="2">
        <f>MACD!F1963</f>
        <v>8.7404214736077105E-4</v>
      </c>
      <c r="F1963" s="2">
        <f>'Moving Avg'!D1963</f>
        <v>0.41799999999999998</v>
      </c>
      <c r="G1963" s="2">
        <f>'Moving Avg'!F1963</f>
        <v>0.41849999999999998</v>
      </c>
      <c r="H1963" s="2">
        <f>'Moving Avg'!G1963</f>
        <v>0.41860000000000031</v>
      </c>
      <c r="I1963" s="2">
        <f>'Moving Avg'!H1963</f>
        <v>0.43325000000000025</v>
      </c>
      <c r="J1963" s="5" t="str">
        <f>OBV!F1963</f>
        <v>BEARISH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0.41</v>
      </c>
      <c r="C1964" s="2">
        <f>RSI!I1964</f>
        <v>41.118248457812172</v>
      </c>
      <c r="D1964" s="2">
        <f>MACD!E1964</f>
        <v>1.2714415877518315E-4</v>
      </c>
      <c r="E1964" s="2">
        <f>MACD!F1964</f>
        <v>7.2466254964365356E-4</v>
      </c>
      <c r="F1964" s="2">
        <f>'Moving Avg'!D1964</f>
        <v>0.41600000000000004</v>
      </c>
      <c r="G1964" s="2">
        <f>'Moving Avg'!F1964</f>
        <v>0.41849999999999998</v>
      </c>
      <c r="H1964" s="2">
        <f>'Moving Avg'!G1964</f>
        <v>0.41840000000000027</v>
      </c>
      <c r="I1964" s="2">
        <f>'Moving Avg'!H1964</f>
        <v>0.43295000000000022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0.41</v>
      </c>
      <c r="C1965" s="2">
        <f>RSI!I1965</f>
        <v>41.118248457812172</v>
      </c>
      <c r="D1965" s="2">
        <f>MACD!E1965</f>
        <v>9.9164100892806806E-4</v>
      </c>
      <c r="E1965" s="2">
        <f>MACD!F1965</f>
        <v>7.7805824150053646E-4</v>
      </c>
      <c r="F1965" s="2">
        <f>'Moving Avg'!D1965</f>
        <v>0.41600000000000004</v>
      </c>
      <c r="G1965" s="2">
        <f>'Moving Avg'!F1965</f>
        <v>0.41799999999999998</v>
      </c>
      <c r="H1965" s="2">
        <f>'Moving Avg'!G1965</f>
        <v>0.41820000000000024</v>
      </c>
      <c r="I1965" s="2">
        <f>'Moving Avg'!H1965</f>
        <v>0.43255000000000016</v>
      </c>
      <c r="J1965" s="5" t="str">
        <f>OBV!F1965</f>
        <v>BEARISH</v>
      </c>
      <c r="K1965" s="5" t="str">
        <f>OBV!G1965</f>
        <v>NEUTRAL</v>
      </c>
      <c r="L1965" s="5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0.41</v>
      </c>
      <c r="C1966" s="2">
        <f>RSI!I1966</f>
        <v>41.118248457812172</v>
      </c>
      <c r="D1966" s="2">
        <f>MACD!E1966</f>
        <v>1.7716127176355401E-3</v>
      </c>
      <c r="E1966" s="2">
        <f>MACD!F1966</f>
        <v>9.7676913672753722E-4</v>
      </c>
      <c r="F1966" s="2">
        <f>'Moving Avg'!D1966</f>
        <v>0.41399999999999998</v>
      </c>
      <c r="G1966" s="2">
        <f>'Moving Avg'!F1966</f>
        <v>0.41749999999999998</v>
      </c>
      <c r="H1966" s="2">
        <f>'Moving Avg'!G1966</f>
        <v>0.41800000000000026</v>
      </c>
      <c r="I1966" s="2">
        <f>'Moving Avg'!H1966</f>
        <v>0.43215000000000009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0.41</v>
      </c>
      <c r="C1967" s="2">
        <f>RSI!I1967</f>
        <v>41.118248457812172</v>
      </c>
      <c r="D1967" s="2">
        <f>MACD!E1967</f>
        <v>2.476472458444734E-3</v>
      </c>
      <c r="E1967" s="2">
        <f>MACD!F1967</f>
        <v>1.2767098010709765E-3</v>
      </c>
      <c r="F1967" s="2">
        <f>'Moving Avg'!D1967</f>
        <v>0.41200000000000003</v>
      </c>
      <c r="G1967" s="2">
        <f>'Moving Avg'!F1967</f>
        <v>0.41699999999999998</v>
      </c>
      <c r="H1967" s="2">
        <f>'Moving Avg'!G1967</f>
        <v>0.4180000000000002</v>
      </c>
      <c r="I1967" s="2">
        <f>'Moving Avg'!H1967</f>
        <v>0.43170000000000008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0.42</v>
      </c>
      <c r="C1968" s="2">
        <f>RSI!I1968</f>
        <v>53.622616353844656</v>
      </c>
      <c r="D1968" s="2">
        <f>MACD!E1968</f>
        <v>2.3737104609767856E-3</v>
      </c>
      <c r="E1968" s="2">
        <f>MACD!F1968</f>
        <v>1.4961099330521384E-3</v>
      </c>
      <c r="F1968" s="2">
        <f>'Moving Avg'!D1968</f>
        <v>0.41200000000000003</v>
      </c>
      <c r="G1968" s="2">
        <f>'Moving Avg'!F1968</f>
        <v>0.41700000000000009</v>
      </c>
      <c r="H1968" s="2">
        <f>'Moving Avg'!G1968</f>
        <v>0.41820000000000024</v>
      </c>
      <c r="I1968" s="2">
        <f>'Moving Avg'!H1968</f>
        <v>0.43130000000000018</v>
      </c>
      <c r="J1968" s="5" t="str">
        <f>OBV!F1968</f>
        <v>BEARISH</v>
      </c>
      <c r="K1968" s="5" t="str">
        <f>OBV!G1968</f>
        <v>NEUTRAL</v>
      </c>
      <c r="L1968" s="5" t="str">
        <f>OBV!H1968</f>
        <v>NEUTRAL</v>
      </c>
    </row>
    <row r="1969" spans="1:12" ht="13.5" x14ac:dyDescent="0.25">
      <c r="A1969" s="3">
        <f>RSI!A1969</f>
        <v>45173</v>
      </c>
      <c r="B1969" s="2">
        <f>RSI!B1969</f>
        <v>0.42</v>
      </c>
      <c r="C1969" s="2">
        <f>RSI!I1969</f>
        <v>53.622616353844663</v>
      </c>
      <c r="D1969" s="2">
        <f>MACD!E1969</f>
        <v>2.2661480930349365E-3</v>
      </c>
      <c r="E1969" s="2">
        <f>MACD!F1969</f>
        <v>1.6501175650486981E-3</v>
      </c>
      <c r="F1969" s="2">
        <f>'Moving Avg'!D1969</f>
        <v>0.41399999999999998</v>
      </c>
      <c r="G1969" s="2">
        <f>'Moving Avg'!F1969</f>
        <v>0.41699999999999998</v>
      </c>
      <c r="H1969" s="2">
        <f>'Moving Avg'!G1969</f>
        <v>0.41820000000000024</v>
      </c>
      <c r="I1969" s="2">
        <f>'Moving Avg'!H1969</f>
        <v>0.43090000000000017</v>
      </c>
      <c r="J1969" s="5" t="str">
        <f>OBV!F1969</f>
        <v>NEUTRAL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0.41</v>
      </c>
      <c r="C1970" s="2">
        <f>RSI!I1970</f>
        <v>43.025722953847769</v>
      </c>
      <c r="D1970" s="2">
        <f>MACD!E1970</f>
        <v>1.3583297353251256E-3</v>
      </c>
      <c r="E1970" s="2">
        <f>MACD!F1970</f>
        <v>1.5917599991039837E-3</v>
      </c>
      <c r="F1970" s="2">
        <f>'Moving Avg'!D1970</f>
        <v>0.41399999999999998</v>
      </c>
      <c r="G1970" s="2">
        <f>'Moving Avg'!F1970</f>
        <v>0.41649999999999998</v>
      </c>
      <c r="H1970" s="2">
        <f>'Moving Avg'!G1970</f>
        <v>0.41820000000000013</v>
      </c>
      <c r="I1970" s="2">
        <f>'Moving Avg'!H1970</f>
        <v>0.43055000000000021</v>
      </c>
      <c r="J1970" s="5" t="str">
        <f>OBV!F1970</f>
        <v>BEARISH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0.42</v>
      </c>
      <c r="C1971" s="2">
        <f>RSI!I1971</f>
        <v>53.023356835012827</v>
      </c>
      <c r="D1971" s="2">
        <f>MACD!E1971</f>
        <v>1.4293172928421805E-3</v>
      </c>
      <c r="E1971" s="2">
        <f>MACD!F1971</f>
        <v>1.5592714578516232E-3</v>
      </c>
      <c r="F1971" s="2">
        <f>'Moving Avg'!D1971</f>
        <v>0.41600000000000004</v>
      </c>
      <c r="G1971" s="2">
        <f>'Moving Avg'!F1971</f>
        <v>0.41649999999999998</v>
      </c>
      <c r="H1971" s="2">
        <f>'Moving Avg'!G1971</f>
        <v>0.41840000000000016</v>
      </c>
      <c r="I1971" s="2">
        <f>'Moving Avg'!H1971</f>
        <v>0.43025000000000019</v>
      </c>
      <c r="J1971" s="5" t="str">
        <f>OBV!F1971</f>
        <v>BEARISH</v>
      </c>
      <c r="K1971" s="5" t="str">
        <f>OBV!G1971</f>
        <v>NEUTRAL</v>
      </c>
      <c r="L1971" s="5" t="str">
        <f>OBV!H1971</f>
        <v>BEARISH DIVERGENCE</v>
      </c>
    </row>
    <row r="1972" spans="1:12" ht="13.5" x14ac:dyDescent="0.25">
      <c r="A1972" s="3">
        <f>RSI!A1972</f>
        <v>45176</v>
      </c>
      <c r="B1972" s="2">
        <f>RSI!B1972</f>
        <v>0.42</v>
      </c>
      <c r="C1972" s="2">
        <f>RSI!I1972</f>
        <v>53.023356835012827</v>
      </c>
      <c r="D1972" s="2">
        <f>MACD!E1972</f>
        <v>1.4686458089271937E-3</v>
      </c>
      <c r="E1972" s="2">
        <f>MACD!F1972</f>
        <v>1.5411463280667374E-3</v>
      </c>
      <c r="F1972" s="2">
        <f>'Moving Avg'!D1972</f>
        <v>0.41799999999999998</v>
      </c>
      <c r="G1972" s="2">
        <f>'Moving Avg'!F1972</f>
        <v>0.41649999999999998</v>
      </c>
      <c r="H1972" s="2">
        <f>'Moving Avg'!G1972</f>
        <v>0.41840000000000016</v>
      </c>
      <c r="I1972" s="2">
        <f>'Moving Avg'!H1972</f>
        <v>0.43000000000000022</v>
      </c>
      <c r="J1972" s="5" t="str">
        <f>OBV!F1972</f>
        <v>BEARISH</v>
      </c>
      <c r="K1972" s="5" t="str">
        <f>OBV!G1972</f>
        <v>NEUTRAL</v>
      </c>
      <c r="L1972" s="5" t="str">
        <f>OBV!H1972</f>
        <v>BEARISH DIVERGENCE</v>
      </c>
    </row>
    <row r="1973" spans="1:12" ht="13.5" x14ac:dyDescent="0.25">
      <c r="A1973" s="3">
        <f>RSI!A1973</f>
        <v>45177</v>
      </c>
      <c r="B1973" s="2">
        <f>RSI!B1973</f>
        <v>0.42</v>
      </c>
      <c r="C1973" s="2">
        <f>RSI!I1973</f>
        <v>53.023356835012827</v>
      </c>
      <c r="D1973" s="2">
        <f>MACD!E1973</f>
        <v>1.4827220445046141E-3</v>
      </c>
      <c r="E1973" s="2">
        <f>MACD!F1973</f>
        <v>1.5294614713543128E-3</v>
      </c>
      <c r="F1973" s="2">
        <f>'Moving Avg'!D1973</f>
        <v>0.41799999999999998</v>
      </c>
      <c r="G1973" s="2">
        <f>'Moving Avg'!F1973</f>
        <v>0.41649999999999998</v>
      </c>
      <c r="H1973" s="2">
        <f>'Moving Avg'!G1973</f>
        <v>0.41840000000000016</v>
      </c>
      <c r="I1973" s="2">
        <f>'Moving Avg'!H1973</f>
        <v>0.4297500000000003</v>
      </c>
      <c r="J1973" s="5" t="str">
        <f>OBV!F1973</f>
        <v>BEARISH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0.41</v>
      </c>
      <c r="C1974" s="2">
        <f>RSI!I1974</f>
        <v>43.491512036526089</v>
      </c>
      <c r="D1974" s="2">
        <f>MACD!E1974</f>
        <v>6.7913251916484896E-4</v>
      </c>
      <c r="E1974" s="2">
        <f>MACD!F1974</f>
        <v>1.35939568091642E-3</v>
      </c>
      <c r="F1974" s="2">
        <f>'Moving Avg'!D1974</f>
        <v>0.41600000000000004</v>
      </c>
      <c r="G1974" s="2">
        <f>'Moving Avg'!F1974</f>
        <v>0.41649999999999998</v>
      </c>
      <c r="H1974" s="2">
        <f>'Moving Avg'!G1974</f>
        <v>0.41820000000000013</v>
      </c>
      <c r="I1974" s="2">
        <f>'Moving Avg'!H1974</f>
        <v>0.42945000000000022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0.42</v>
      </c>
      <c r="C1975" s="2">
        <f>RSI!I1975</f>
        <v>52.65690469883917</v>
      </c>
      <c r="D1975" s="2">
        <f>MACD!E1975</f>
        <v>-6.9894055646213538E-4</v>
      </c>
      <c r="E1975" s="2">
        <f>MACD!F1975</f>
        <v>9.4772843344070911E-4</v>
      </c>
      <c r="F1975" s="2">
        <f>'Moving Avg'!D1975</f>
        <v>0.41799999999999998</v>
      </c>
      <c r="G1975" s="2">
        <f>'Moving Avg'!F1975</f>
        <v>0.41649999999999998</v>
      </c>
      <c r="H1975" s="2">
        <f>'Moving Avg'!G1975</f>
        <v>0.41840000000000016</v>
      </c>
      <c r="I1975" s="2">
        <f>'Moving Avg'!H1975</f>
        <v>0.42920000000000025</v>
      </c>
      <c r="J1975" s="5" t="str">
        <f>OBV!F1975</f>
        <v>BEARISH</v>
      </c>
      <c r="K1975" s="5" t="str">
        <f>OBV!G1975</f>
        <v>NEUTRAL</v>
      </c>
      <c r="L1975" s="5" t="str">
        <f>OBV!H1975</f>
        <v>BEARISH DIVERGENCE</v>
      </c>
    </row>
    <row r="1976" spans="1:12" ht="13.5" x14ac:dyDescent="0.25">
      <c r="A1976" s="3">
        <f>RSI!A1976</f>
        <v>45182</v>
      </c>
      <c r="B1976" s="2">
        <f>RSI!B1976</f>
        <v>0.41</v>
      </c>
      <c r="C1976" s="2">
        <f>RSI!I1976</f>
        <v>44.8269190942694</v>
      </c>
      <c r="D1976" s="2">
        <f>MACD!E1976</f>
        <v>-1.1438816777487038E-3</v>
      </c>
      <c r="E1976" s="2">
        <f>MACD!F1976</f>
        <v>5.2940641120282662E-4</v>
      </c>
      <c r="F1976" s="2">
        <f>'Moving Avg'!D1976</f>
        <v>0.41600000000000004</v>
      </c>
      <c r="G1976" s="2">
        <f>'Moving Avg'!F1976</f>
        <v>0.41600000000000004</v>
      </c>
      <c r="H1976" s="2">
        <f>'Moving Avg'!G1976</f>
        <v>0.41840000000000016</v>
      </c>
      <c r="I1976" s="2">
        <f>'Moving Avg'!H1976</f>
        <v>0.42890000000000023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</row>
    <row r="1977" spans="1:12" ht="13.5" x14ac:dyDescent="0.25">
      <c r="A1977" s="3">
        <f>RSI!A1977</f>
        <v>45183</v>
      </c>
      <c r="B1977" s="2">
        <f>RSI!B1977</f>
        <v>0.4</v>
      </c>
      <c r="C1977" s="2">
        <f>RSI!I1977</f>
        <v>38.639349130789931</v>
      </c>
      <c r="D1977" s="2">
        <f>MACD!E1977</f>
        <v>-7.3870584197321953E-4</v>
      </c>
      <c r="E1977" s="2">
        <f>MACD!F1977</f>
        <v>2.7578396056761746E-4</v>
      </c>
      <c r="F1977" s="2">
        <f>'Moving Avg'!D1977</f>
        <v>0.41200000000000003</v>
      </c>
      <c r="G1977" s="2">
        <f>'Moving Avg'!F1977</f>
        <v>0.41500000000000004</v>
      </c>
      <c r="H1977" s="2">
        <f>'Moving Avg'!G1977</f>
        <v>0.4180000000000002</v>
      </c>
      <c r="I1977" s="2">
        <f>'Moving Avg'!H1977</f>
        <v>0.42855000000000026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45184</v>
      </c>
      <c r="B1978" s="2">
        <f>RSI!B1978</f>
        <v>0.41</v>
      </c>
      <c r="C1978" s="2">
        <f>RSI!I1978</f>
        <v>46.580218026032959</v>
      </c>
      <c r="D1978" s="2">
        <f>MACD!E1978</f>
        <v>4.9883882528073409E-4</v>
      </c>
      <c r="E1978" s="2">
        <f>MACD!F1978</f>
        <v>3.2039493351024078E-4</v>
      </c>
      <c r="F1978" s="2">
        <f>'Moving Avg'!D1978</f>
        <v>0.41000000000000003</v>
      </c>
      <c r="G1978" s="2">
        <f>'Moving Avg'!F1978</f>
        <v>0.41450000000000004</v>
      </c>
      <c r="H1978" s="2">
        <f>'Moving Avg'!G1978</f>
        <v>0.41780000000000017</v>
      </c>
      <c r="I1978" s="2">
        <f>'Moving Avg'!H1978</f>
        <v>0.42825000000000019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0.41</v>
      </c>
      <c r="C1979" s="2">
        <f>RSI!I1979</f>
        <v>46.580218026032966</v>
      </c>
      <c r="D1979" s="2">
        <f>MACD!E1979</f>
        <v>1.5767004440662702E-3</v>
      </c>
      <c r="E1979" s="2">
        <f>MACD!F1979</f>
        <v>5.7165603562144669E-4</v>
      </c>
      <c r="F1979" s="2">
        <f>'Moving Avg'!D1979</f>
        <v>0.41</v>
      </c>
      <c r="G1979" s="2">
        <f>'Moving Avg'!F1979</f>
        <v>0.41400000000000003</v>
      </c>
      <c r="H1979" s="2">
        <f>'Moving Avg'!G1979</f>
        <v>0.41760000000000019</v>
      </c>
      <c r="I1979" s="2">
        <f>'Moving Avg'!H1979</f>
        <v>0.42790000000000011</v>
      </c>
      <c r="J1979" s="5" t="str">
        <f>OBV!F1979</f>
        <v>BEARISH</v>
      </c>
      <c r="K1979" s="5" t="str">
        <f>OBV!G1979</f>
        <v>NEUTRAL</v>
      </c>
      <c r="L1979" s="5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0.41</v>
      </c>
      <c r="C1980" s="2">
        <f>RSI!I1980</f>
        <v>46.580218026032966</v>
      </c>
      <c r="D1980" s="2">
        <f>MACD!E1980</f>
        <v>9.7870939959265879E-4</v>
      </c>
      <c r="E1980" s="2">
        <f>MACD!F1980</f>
        <v>6.5306670841568917E-4</v>
      </c>
      <c r="F1980" s="2">
        <f>'Moving Avg'!D1980</f>
        <v>0.40800000000000003</v>
      </c>
      <c r="G1980" s="2">
        <f>'Moving Avg'!F1980</f>
        <v>0.41400000000000003</v>
      </c>
      <c r="H1980" s="2">
        <f>'Moving Avg'!G1980</f>
        <v>0.41740000000000016</v>
      </c>
      <c r="I1980" s="2">
        <f>'Moving Avg'!H1980</f>
        <v>0.42755000000000015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0.41</v>
      </c>
      <c r="C1981" s="2">
        <f>RSI!I1981</f>
        <v>46.580218026032966</v>
      </c>
      <c r="D1981" s="2">
        <f>MACD!E1981</f>
        <v>2.0375060525025801E-3</v>
      </c>
      <c r="E1981" s="2">
        <f>MACD!F1981</f>
        <v>9.2995457723306731E-4</v>
      </c>
      <c r="F1981" s="2">
        <f>'Moving Avg'!D1981</f>
        <v>0.40800000000000003</v>
      </c>
      <c r="G1981" s="2">
        <f>'Moving Avg'!F1981</f>
        <v>0.41350000000000009</v>
      </c>
      <c r="H1981" s="2">
        <f>'Moving Avg'!G1981</f>
        <v>0.41720000000000013</v>
      </c>
      <c r="I1981" s="2">
        <f>'Moving Avg'!H1981</f>
        <v>0.42720000000000014</v>
      </c>
      <c r="J1981" s="5" t="str">
        <f>OBV!F1981</f>
        <v>BEARISH</v>
      </c>
      <c r="K1981" s="5" t="str">
        <f>OBV!G1981</f>
        <v>NEUTRAL</v>
      </c>
      <c r="L1981" s="5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0.41</v>
      </c>
      <c r="C1982" s="2">
        <f>RSI!I1982</f>
        <v>46.580218026032966</v>
      </c>
      <c r="D1982" s="2">
        <f>MACD!E1982</f>
        <v>2.9577882614491013E-3</v>
      </c>
      <c r="E1982" s="2">
        <f>MACD!F1982</f>
        <v>1.3355213140762742E-3</v>
      </c>
      <c r="F1982" s="2">
        <f>'Moving Avg'!D1982</f>
        <v>0.41</v>
      </c>
      <c r="G1982" s="2">
        <f>'Moving Avg'!F1982</f>
        <v>0.41300000000000009</v>
      </c>
      <c r="H1982" s="2">
        <f>'Moving Avg'!G1982</f>
        <v>0.41700000000000009</v>
      </c>
      <c r="I1982" s="2">
        <f>'Moving Avg'!H1982</f>
        <v>0.42685000000000017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0.41</v>
      </c>
      <c r="C1983" s="2">
        <f>RSI!I1983</f>
        <v>46.580218026032966</v>
      </c>
      <c r="D1983" s="2">
        <f>MACD!E1983</f>
        <v>3.7590602113479199E-3</v>
      </c>
      <c r="E1983" s="2">
        <f>MACD!F1983</f>
        <v>1.8202290935306034E-3</v>
      </c>
      <c r="F1983" s="2">
        <f>'Moving Avg'!D1983</f>
        <v>0.41</v>
      </c>
      <c r="G1983" s="2">
        <f>'Moving Avg'!F1983</f>
        <v>0.41250000000000009</v>
      </c>
      <c r="H1983" s="2">
        <f>'Moving Avg'!G1983</f>
        <v>0.41680000000000006</v>
      </c>
      <c r="I1983" s="2">
        <f>'Moving Avg'!H1983</f>
        <v>0.42655000000000015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0.4</v>
      </c>
      <c r="C1984" s="2">
        <f>RSI!I1984</f>
        <v>38.756237257071</v>
      </c>
      <c r="D1984" s="2">
        <f>MACD!E1984</f>
        <v>3.6602384033045943E-3</v>
      </c>
      <c r="E1984" s="2">
        <f>MACD!F1984</f>
        <v>2.1882309554854019E-3</v>
      </c>
      <c r="F1984" s="2">
        <f>'Moving Avg'!D1984</f>
        <v>0.40800000000000003</v>
      </c>
      <c r="G1984" s="2">
        <f>'Moving Avg'!F1984</f>
        <v>0.41200000000000003</v>
      </c>
      <c r="H1984" s="2">
        <f>'Moving Avg'!G1984</f>
        <v>0.41619999999999996</v>
      </c>
      <c r="I1984" s="2">
        <f>'Moving Avg'!H1984</f>
        <v>0.42615000000000014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</row>
    <row r="1985" spans="1:12" ht="13.5" x14ac:dyDescent="0.25">
      <c r="A1985" s="3">
        <f>RSI!A1985</f>
        <v>45195</v>
      </c>
      <c r="B1985" s="2">
        <f>RSI!B1985</f>
        <v>0.4</v>
      </c>
      <c r="C1985" s="2">
        <f>RSI!I1985</f>
        <v>38.756237257071</v>
      </c>
      <c r="D1985" s="2">
        <f>MACD!E1985</f>
        <v>5.1935234436888411E-3</v>
      </c>
      <c r="E1985" s="2">
        <f>MACD!F1985</f>
        <v>2.78928945312609E-3</v>
      </c>
      <c r="F1985" s="2">
        <f>'Moving Avg'!D1985</f>
        <v>0.40599999999999997</v>
      </c>
      <c r="G1985" s="2">
        <f>'Moving Avg'!F1985</f>
        <v>0.41150000000000009</v>
      </c>
      <c r="H1985" s="2">
        <f>'Moving Avg'!G1985</f>
        <v>0.4158</v>
      </c>
      <c r="I1985" s="2">
        <f>'Moving Avg'!H1985</f>
        <v>0.42580000000000012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0.4</v>
      </c>
      <c r="C1986" s="2">
        <f>RSI!I1986</f>
        <v>38.756237257071</v>
      </c>
      <c r="D1986" s="2">
        <f>MACD!E1986</f>
        <v>5.0250883791045364E-3</v>
      </c>
      <c r="E1986" s="2">
        <f>MACD!F1986</f>
        <v>3.2364492383217796E-3</v>
      </c>
      <c r="F1986" s="2">
        <f>'Moving Avg'!D1986</f>
        <v>0.40400000000000003</v>
      </c>
      <c r="G1986" s="2">
        <f>'Moving Avg'!F1986</f>
        <v>0.41100000000000014</v>
      </c>
      <c r="H1986" s="2">
        <f>'Moving Avg'!G1986</f>
        <v>0.41539999999999994</v>
      </c>
      <c r="I1986" s="2">
        <f>'Moving Avg'!H1986</f>
        <v>0.42540000000000011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0.39</v>
      </c>
      <c r="C1987" s="2">
        <f>RSI!I1987</f>
        <v>32.035565276538009</v>
      </c>
      <c r="D1987" s="2">
        <f>MACD!E1987</f>
        <v>4.1520969367195848E-3</v>
      </c>
      <c r="E1987" s="2">
        <f>MACD!F1987</f>
        <v>3.4195787780013408E-3</v>
      </c>
      <c r="F1987" s="2">
        <f>'Moving Avg'!D1987</f>
        <v>0.4</v>
      </c>
      <c r="G1987" s="2">
        <f>'Moving Avg'!F1987</f>
        <v>0.41000000000000014</v>
      </c>
      <c r="H1987" s="2">
        <f>'Moving Avg'!G1987</f>
        <v>0.41479999999999989</v>
      </c>
      <c r="I1987" s="2">
        <f>'Moving Avg'!H1987</f>
        <v>0.42495000000000011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0.39</v>
      </c>
      <c r="C1988" s="2">
        <f>RSI!I1988</f>
        <v>32.035565276538009</v>
      </c>
      <c r="D1988" s="2">
        <f>MACD!E1988</f>
        <v>5.0732335908428294E-3</v>
      </c>
      <c r="E1988" s="2">
        <f>MACD!F1988</f>
        <v>3.7503097405696389E-3</v>
      </c>
      <c r="F1988" s="2">
        <f>'Moving Avg'!D1988</f>
        <v>0.39600000000000007</v>
      </c>
      <c r="G1988" s="2">
        <f>'Moving Avg'!F1988</f>
        <v>0.40850000000000009</v>
      </c>
      <c r="H1988" s="2">
        <f>'Moving Avg'!G1988</f>
        <v>0.41419999999999996</v>
      </c>
      <c r="I1988" s="2">
        <f>'Moving Avg'!H1988</f>
        <v>0.4245000000000001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0.39</v>
      </c>
      <c r="C1989" s="2">
        <f>RSI!I1989</f>
        <v>32.035565276538009</v>
      </c>
      <c r="D1989" s="2">
        <f>MACD!E1989</f>
        <v>5.9650274527246472E-3</v>
      </c>
      <c r="E1989" s="2">
        <f>MACD!F1989</f>
        <v>4.1932532830006412E-3</v>
      </c>
      <c r="F1989" s="2">
        <f>'Moving Avg'!D1989</f>
        <v>0.39400000000000002</v>
      </c>
      <c r="G1989" s="2">
        <f>'Moving Avg'!F1989</f>
        <v>0.40700000000000003</v>
      </c>
      <c r="H1989" s="2">
        <f>'Moving Avg'!G1989</f>
        <v>0.41359999999999997</v>
      </c>
      <c r="I1989" s="2">
        <f>'Moving Avg'!H1989</f>
        <v>0.42405000000000015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0.39</v>
      </c>
      <c r="C1990" s="2">
        <f>RSI!I1990</f>
        <v>32.035565276538009</v>
      </c>
      <c r="D1990" s="2">
        <f>MACD!E1990</f>
        <v>6.8236690544528633E-3</v>
      </c>
      <c r="E1990" s="2">
        <f>MACD!F1990</f>
        <v>4.7193364372910855E-3</v>
      </c>
      <c r="F1990" s="2">
        <f>'Moving Avg'!D1990</f>
        <v>0.39200000000000007</v>
      </c>
      <c r="G1990" s="2">
        <f>'Moving Avg'!F1990</f>
        <v>0.40600000000000003</v>
      </c>
      <c r="H1990" s="2">
        <f>'Moving Avg'!G1990</f>
        <v>0.41279999999999994</v>
      </c>
      <c r="I1990" s="2">
        <f>'Moving Avg'!H1990</f>
        <v>0.42360000000000014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0.39</v>
      </c>
      <c r="C1991" s="2">
        <f>RSI!I1991</f>
        <v>32.035565276538009</v>
      </c>
      <c r="D1991" s="2">
        <f>MACD!E1991</f>
        <v>7.6465515737048628E-3</v>
      </c>
      <c r="E1991" s="2">
        <f>MACD!F1991</f>
        <v>5.3047794645738411E-3</v>
      </c>
      <c r="F1991" s="2">
        <f>'Moving Avg'!D1991</f>
        <v>0.39</v>
      </c>
      <c r="G1991" s="2">
        <f>'Moving Avg'!F1991</f>
        <v>0.40449999999999997</v>
      </c>
      <c r="H1991" s="2">
        <f>'Moving Avg'!G1991</f>
        <v>0.41220000000000001</v>
      </c>
      <c r="I1991" s="2">
        <f>'Moving Avg'!H1991</f>
        <v>0.42315000000000003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0.38</v>
      </c>
      <c r="C1992" s="2">
        <f>RSI!I1992</f>
        <v>25.604169884715049</v>
      </c>
      <c r="D1992" s="2">
        <f>MACD!E1992</f>
        <v>9.1727808799711985E-3</v>
      </c>
      <c r="E1992" s="2">
        <f>MACD!F1992</f>
        <v>6.0783797476533126E-3</v>
      </c>
      <c r="F1992" s="2">
        <f>'Moving Avg'!D1992</f>
        <v>0.38800000000000001</v>
      </c>
      <c r="G1992" s="2">
        <f>'Moving Avg'!F1992</f>
        <v>0.40250000000000002</v>
      </c>
      <c r="H1992" s="2">
        <f>'Moving Avg'!G1992</f>
        <v>0.41139999999999993</v>
      </c>
      <c r="I1992" s="2">
        <f>'Moving Avg'!H1992</f>
        <v>0.42270000000000008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0.39</v>
      </c>
      <c r="C1993" s="2">
        <f>RSI!I1993</f>
        <v>38.829325004918303</v>
      </c>
      <c r="D1993" s="2">
        <f>MACD!E1993</f>
        <v>9.8651510671602383E-3</v>
      </c>
      <c r="E1993" s="2">
        <f>MACD!F1993</f>
        <v>6.8357340115546986E-3</v>
      </c>
      <c r="F1993" s="2">
        <f>'Moving Avg'!D1993</f>
        <v>0.38800000000000001</v>
      </c>
      <c r="G1993" s="2">
        <f>'Moving Avg'!F1993</f>
        <v>0.40099999999999997</v>
      </c>
      <c r="H1993" s="2">
        <f>'Moving Avg'!G1993</f>
        <v>0.4108</v>
      </c>
      <c r="I1993" s="2">
        <f>'Moving Avg'!H1993</f>
        <v>0.42230000000000012</v>
      </c>
      <c r="J1993" s="5" t="str">
        <f>OBV!F1993</f>
        <v>BEARISH</v>
      </c>
      <c r="K1993" s="5" t="str">
        <f>OBV!G1993</f>
        <v>NEUTRAL</v>
      </c>
      <c r="L1993" s="5" t="str">
        <f>OBV!H1993</f>
        <v>NEUTRAL</v>
      </c>
    </row>
    <row r="1994" spans="1:12" ht="13.5" x14ac:dyDescent="0.25">
      <c r="A1994" s="3">
        <f>RSI!A1994</f>
        <v>45209</v>
      </c>
      <c r="B1994" s="2">
        <f>RSI!B1994</f>
        <v>0.39</v>
      </c>
      <c r="C1994" s="2">
        <f>RSI!I1994</f>
        <v>38.82932500491831</v>
      </c>
      <c r="D1994" s="2">
        <f>MACD!E1994</f>
        <v>8.9846416574974053E-3</v>
      </c>
      <c r="E1994" s="2">
        <f>MACD!F1994</f>
        <v>7.2655155407432403E-3</v>
      </c>
      <c r="F1994" s="2">
        <f>'Moving Avg'!D1994</f>
        <v>0.38800000000000007</v>
      </c>
      <c r="G1994" s="2">
        <f>'Moving Avg'!F1994</f>
        <v>0.39999999999999997</v>
      </c>
      <c r="H1994" s="2">
        <f>'Moving Avg'!G1994</f>
        <v>0.41039999999999999</v>
      </c>
      <c r="I1994" s="2">
        <f>'Moving Avg'!H1994</f>
        <v>0.42190000000000011</v>
      </c>
      <c r="J1994" s="5" t="str">
        <f>OBV!F1994</f>
        <v>BEARISH</v>
      </c>
      <c r="K1994" s="5" t="str">
        <f>OBV!G1994</f>
        <v>NEUTRAL</v>
      </c>
      <c r="L1994" s="5" t="str">
        <f>OBV!H1994</f>
        <v>NEUTRAL</v>
      </c>
    </row>
    <row r="1995" spans="1:12" ht="13.5" x14ac:dyDescent="0.25">
      <c r="A1995" s="3">
        <f>RSI!A1995</f>
        <v>45210</v>
      </c>
      <c r="B1995" s="2">
        <f>RSI!B1995</f>
        <v>0.39</v>
      </c>
      <c r="C1995" s="2">
        <f>RSI!I1995</f>
        <v>38.829325004918303</v>
      </c>
      <c r="D1995" s="2">
        <f>MACD!E1995</f>
        <v>8.3063548931461839E-3</v>
      </c>
      <c r="E1995" s="2">
        <f>MACD!F1995</f>
        <v>7.4736834112238294E-3</v>
      </c>
      <c r="F1995" s="2">
        <f>'Moving Avg'!D1995</f>
        <v>0.38800000000000007</v>
      </c>
      <c r="G1995" s="2">
        <f>'Moving Avg'!F1995</f>
        <v>0.39849999999999991</v>
      </c>
      <c r="H1995" s="2">
        <f>'Moving Avg'!G1995</f>
        <v>0.40980000000000005</v>
      </c>
      <c r="I1995" s="2">
        <f>'Moving Avg'!H1995</f>
        <v>0.42140000000000016</v>
      </c>
      <c r="J1995" s="5" t="str">
        <f>OBV!F1995</f>
        <v>BEARISH</v>
      </c>
      <c r="K1995" s="5" t="str">
        <f>OBV!G1995</f>
        <v>NEUTRAL</v>
      </c>
      <c r="L1995" s="5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0.38</v>
      </c>
      <c r="C1996" s="2">
        <f>RSI!I1996</f>
        <v>31.774517141657867</v>
      </c>
      <c r="D1996" s="2">
        <f>MACD!E1996</f>
        <v>8.5349751787041073E-3</v>
      </c>
      <c r="E1996" s="2">
        <f>MACD!F1996</f>
        <v>7.6859417647198846E-3</v>
      </c>
      <c r="F1996" s="2">
        <f>'Moving Avg'!D1996</f>
        <v>0.38600000000000001</v>
      </c>
      <c r="G1996" s="2">
        <f>'Moving Avg'!F1996</f>
        <v>0.39699999999999991</v>
      </c>
      <c r="H1996" s="2">
        <f>'Moving Avg'!G1996</f>
        <v>0.40900000000000003</v>
      </c>
      <c r="I1996" s="2">
        <f>'Moving Avg'!H1996</f>
        <v>0.42085000000000017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0.38</v>
      </c>
      <c r="C1997" s="2">
        <f>RSI!I1997</f>
        <v>31.774517141657867</v>
      </c>
      <c r="D1997" s="2">
        <f>MACD!E1997</f>
        <v>7.3062876511075792E-3</v>
      </c>
      <c r="E1997" s="2">
        <f>MACD!F1997</f>
        <v>7.610010941997424E-3</v>
      </c>
      <c r="F1997" s="2">
        <f>'Moving Avg'!D1997</f>
        <v>0.38599999999999995</v>
      </c>
      <c r="G1997" s="2">
        <f>'Moving Avg'!F1997</f>
        <v>0.39599999999999985</v>
      </c>
      <c r="H1997" s="2">
        <f>'Moving Avg'!G1997</f>
        <v>0.40820000000000006</v>
      </c>
      <c r="I1997" s="2">
        <f>'Moving Avg'!H1997</f>
        <v>0.42040000000000011</v>
      </c>
      <c r="J1997" s="5" t="str">
        <f>OBV!F1997</f>
        <v>BULLISH</v>
      </c>
      <c r="K1997" s="5" t="str">
        <f>OBV!G1997</f>
        <v>NEUTRAL</v>
      </c>
      <c r="L1997" s="5" t="str">
        <f>OBV!H1997</f>
        <v>NEUTRAL</v>
      </c>
    </row>
    <row r="1998" spans="1:12" ht="13.5" x14ac:dyDescent="0.25">
      <c r="A1998" s="3">
        <f>RSI!A1998</f>
        <v>45215</v>
      </c>
      <c r="B1998" s="2">
        <f>RSI!B1998</f>
        <v>0.38</v>
      </c>
      <c r="C1998" s="2">
        <f>RSI!I1998</f>
        <v>31.774517141657867</v>
      </c>
      <c r="D1998" s="2">
        <f>MACD!E1998</f>
        <v>6.3743383044025381E-3</v>
      </c>
      <c r="E1998" s="2">
        <f>MACD!F1998</f>
        <v>7.3628764144784472E-3</v>
      </c>
      <c r="F1998" s="2">
        <f>'Moving Avg'!D1998</f>
        <v>0.38400000000000001</v>
      </c>
      <c r="G1998" s="2">
        <f>'Moving Avg'!F1998</f>
        <v>0.39449999999999985</v>
      </c>
      <c r="H1998" s="2">
        <f>'Moving Avg'!G1998</f>
        <v>0.4074000000000001</v>
      </c>
      <c r="I1998" s="2">
        <f>'Moving Avg'!H1998</f>
        <v>0.4199500000000001</v>
      </c>
      <c r="J1998" s="5" t="str">
        <f>OBV!F1998</f>
        <v>NEUTRAL</v>
      </c>
      <c r="K1998" s="5" t="str">
        <f>OBV!G1998</f>
        <v>NEUTRAL</v>
      </c>
      <c r="L1998" s="5" t="str">
        <f>OBV!H1998</f>
        <v>NEUTRAL</v>
      </c>
    </row>
    <row r="1999" spans="1:12" ht="13.5" x14ac:dyDescent="0.25">
      <c r="A1999" s="3">
        <f>RSI!A1999</f>
        <v>45216</v>
      </c>
      <c r="B1999" s="2">
        <f>RSI!B1999</f>
        <v>0.38</v>
      </c>
      <c r="C1999" s="2">
        <f>RSI!I1999</f>
        <v>31.774517141657867</v>
      </c>
      <c r="D1999" s="2">
        <f>MACD!E1999</f>
        <v>5.6854966418341535E-3</v>
      </c>
      <c r="E1999" s="2">
        <f>MACD!F1999</f>
        <v>7.0274004599495893E-3</v>
      </c>
      <c r="F1999" s="2">
        <f>'Moving Avg'!D1999</f>
        <v>0.38199999999999995</v>
      </c>
      <c r="G1999" s="2">
        <f>'Moving Avg'!F1999</f>
        <v>0.3929999999999999</v>
      </c>
      <c r="H1999" s="2">
        <f>'Moving Avg'!G1999</f>
        <v>0.40660000000000002</v>
      </c>
      <c r="I1999" s="2">
        <f>'Moving Avg'!H1999</f>
        <v>0.4195000000000001</v>
      </c>
      <c r="J1999" s="5" t="str">
        <f>OBV!F1999</f>
        <v>NEUTRAL</v>
      </c>
      <c r="K1999" s="5" t="str">
        <f>OBV!G1999</f>
        <v>NEUTRAL</v>
      </c>
      <c r="L1999" s="5" t="str">
        <f>OBV!H1999</f>
        <v>NEUTRAL</v>
      </c>
    </row>
    <row r="2000" spans="1:12" ht="13.5" x14ac:dyDescent="0.25">
      <c r="A2000" s="3">
        <f>RSI!A2000</f>
        <v>45217</v>
      </c>
      <c r="B2000" s="2">
        <f>RSI!B2000</f>
        <v>0.39</v>
      </c>
      <c r="C2000" s="2">
        <f>RSI!I2000</f>
        <v>45.173072910355245</v>
      </c>
      <c r="D2000" s="2">
        <f>MACD!E2000</f>
        <v>4.4542332692596442E-3</v>
      </c>
      <c r="E2000" s="2">
        <f>MACD!F2000</f>
        <v>6.5127670218116012E-3</v>
      </c>
      <c r="F2000" s="2">
        <f>'Moving Avg'!D2000</f>
        <v>0.38200000000000001</v>
      </c>
      <c r="G2000" s="2">
        <f>'Moving Avg'!F2000</f>
        <v>0.3919999999999999</v>
      </c>
      <c r="H2000" s="2">
        <f>'Moving Avg'!G2000</f>
        <v>0.40600000000000003</v>
      </c>
      <c r="I2000" s="2">
        <f>'Moving Avg'!H2000</f>
        <v>0.41905000000000009</v>
      </c>
      <c r="J2000" s="5" t="str">
        <f>OBV!F2000</f>
        <v>BULLISH</v>
      </c>
      <c r="K2000" s="5" t="str">
        <f>OBV!G2000</f>
        <v>NEUTRAL</v>
      </c>
      <c r="L2000" s="5" t="str">
        <f>OBV!H2000</f>
        <v>NEUTRAL</v>
      </c>
    </row>
    <row r="2001" spans="1:12" ht="13.5" x14ac:dyDescent="0.25">
      <c r="A2001" s="3">
        <f>RSI!A2001</f>
        <v>45218</v>
      </c>
      <c r="B2001" s="2">
        <f>RSI!B2001</f>
        <v>0.4</v>
      </c>
      <c r="C2001" s="2">
        <f>RSI!I2001</f>
        <v>54.744331286442076</v>
      </c>
      <c r="D2001" s="2">
        <f>MACD!E2001</f>
        <v>2.6980669999290829E-3</v>
      </c>
      <c r="E2001" s="2">
        <f>MACD!F2001</f>
        <v>5.7498270174350975E-3</v>
      </c>
      <c r="F2001" s="2">
        <f>'Moving Avg'!D2001</f>
        <v>0.38600000000000001</v>
      </c>
      <c r="G2001" s="2">
        <f>'Moving Avg'!F2001</f>
        <v>0.39149999999999996</v>
      </c>
      <c r="H2001" s="2">
        <f>'Moving Avg'!G2001</f>
        <v>0.40560000000000002</v>
      </c>
      <c r="I2001" s="2">
        <f>'Moving Avg'!H2001</f>
        <v>0.41875000000000007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</row>
    <row r="2002" spans="1:12" ht="13.5" x14ac:dyDescent="0.25">
      <c r="A2002" s="3">
        <f>RSI!A2002</f>
        <v>45219</v>
      </c>
      <c r="B2002" s="2">
        <f>RSI!B2002</f>
        <v>0.41</v>
      </c>
      <c r="C2002" s="2">
        <f>RSI!I2002</f>
        <v>61.906030095059528</v>
      </c>
      <c r="D2002" s="2">
        <f>MACD!E2002</f>
        <v>-1.1017563392892171E-3</v>
      </c>
      <c r="E2002" s="2">
        <f>MACD!F2002</f>
        <v>4.3795103460902351E-3</v>
      </c>
      <c r="F2002" s="2">
        <f>'Moving Avg'!D2002</f>
        <v>0.39199999999999996</v>
      </c>
      <c r="G2002" s="2">
        <f>'Moving Avg'!F2002</f>
        <v>0.39149999999999996</v>
      </c>
      <c r="H2002" s="2">
        <f>'Moving Avg'!G2002</f>
        <v>0.40539999999999998</v>
      </c>
      <c r="I2002" s="2">
        <f>'Moving Avg'!H2002</f>
        <v>0.41850000000000009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</row>
    <row r="2003" spans="1:12" ht="13.5" x14ac:dyDescent="0.25">
      <c r="A2003" s="3">
        <f>RSI!A2003</f>
        <v>45222</v>
      </c>
      <c r="B2003" s="2">
        <f>RSI!B2003</f>
        <v>0.4</v>
      </c>
      <c r="C2003" s="2">
        <f>RSI!I2003</f>
        <v>52.892022436413278</v>
      </c>
      <c r="D2003" s="2">
        <f>MACD!E2003</f>
        <v>-2.1289483419327238E-3</v>
      </c>
      <c r="E2003" s="2">
        <f>MACD!F2003</f>
        <v>3.0778186084856438E-3</v>
      </c>
      <c r="F2003" s="2">
        <f>'Moving Avg'!D2003</f>
        <v>0.39600000000000002</v>
      </c>
      <c r="G2003" s="2">
        <f>'Moving Avg'!F2003</f>
        <v>0.39100000000000001</v>
      </c>
      <c r="H2003" s="2">
        <f>'Moving Avg'!G2003</f>
        <v>0.40500000000000003</v>
      </c>
      <c r="I2003" s="2">
        <f>'Moving Avg'!H2003</f>
        <v>0.41815000000000013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0.39</v>
      </c>
      <c r="C2004" s="2">
        <f>RSI!I2004</f>
        <v>45.72236596828472</v>
      </c>
      <c r="D2004" s="2">
        <f>MACD!E2004</f>
        <v>-2.2826862546371229E-3</v>
      </c>
      <c r="E2004" s="2">
        <f>MACD!F2004</f>
        <v>2.0057176358610905E-3</v>
      </c>
      <c r="F2004" s="2">
        <f>'Moving Avg'!D2004</f>
        <v>0.39800000000000002</v>
      </c>
      <c r="G2004" s="2">
        <f>'Moving Avg'!F2004</f>
        <v>0.39050000000000001</v>
      </c>
      <c r="H2004" s="2">
        <f>'Moving Avg'!G2004</f>
        <v>0.40460000000000002</v>
      </c>
      <c r="I2004" s="2">
        <f>'Moving Avg'!H2004</f>
        <v>0.41780000000000006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</row>
    <row r="2005" spans="1:12" ht="13.5" x14ac:dyDescent="0.25">
      <c r="A2005" s="3">
        <f>RSI!A2005</f>
        <v>45224</v>
      </c>
      <c r="B2005" s="2">
        <f>RSI!B2005</f>
        <v>0.39</v>
      </c>
      <c r="C2005" s="2">
        <f>RSI!I2005</f>
        <v>45.72236596828472</v>
      </c>
      <c r="D2005" s="2">
        <f>MACD!E2005</f>
        <v>-2.3771226676717605E-3</v>
      </c>
      <c r="E2005" s="2">
        <f>MACD!F2005</f>
        <v>1.1291495751545202E-3</v>
      </c>
      <c r="F2005" s="2">
        <f>'Moving Avg'!D2005</f>
        <v>0.39800000000000002</v>
      </c>
      <c r="G2005" s="2">
        <f>'Moving Avg'!F2005</f>
        <v>0.39</v>
      </c>
      <c r="H2005" s="2">
        <f>'Moving Avg'!G2005</f>
        <v>0.40400000000000008</v>
      </c>
      <c r="I2005" s="2">
        <f>'Moving Avg'!H2005</f>
        <v>0.41735000000000011</v>
      </c>
      <c r="J2005" s="5" t="str">
        <f>OBV!F2005</f>
        <v>BULLISH</v>
      </c>
      <c r="K2005" s="5" t="str">
        <f>OBV!G2005</f>
        <v>NEUTRAL</v>
      </c>
      <c r="L2005" s="5" t="str">
        <f>OBV!H2005</f>
        <v>NEUTRAL</v>
      </c>
    </row>
    <row r="2006" spans="1:12" ht="13.5" x14ac:dyDescent="0.25">
      <c r="A2006" s="3">
        <f>RSI!A2006</f>
        <v>45225</v>
      </c>
      <c r="B2006" s="2">
        <f>RSI!B2006</f>
        <v>0.39</v>
      </c>
      <c r="C2006" s="2">
        <f>RSI!I2006</f>
        <v>45.72236596828472</v>
      </c>
      <c r="D2006" s="2">
        <f>MACD!E2006</f>
        <v>-3.9624831318137432E-3</v>
      </c>
      <c r="E2006" s="2">
        <f>MACD!F2006</f>
        <v>1.1082303376086749E-4</v>
      </c>
      <c r="F2006" s="2">
        <f>'Moving Avg'!D2006</f>
        <v>0.39600000000000007</v>
      </c>
      <c r="G2006" s="2">
        <f>'Moving Avg'!F2006</f>
        <v>0.38950000000000001</v>
      </c>
      <c r="H2006" s="2">
        <f>'Moving Avg'!G2006</f>
        <v>0.40340000000000009</v>
      </c>
      <c r="I2006" s="2">
        <f>'Moving Avg'!H2006</f>
        <v>0.4169000000000001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0.39</v>
      </c>
      <c r="C2007" s="2">
        <f>RSI!I2007</f>
        <v>45.72236596828472</v>
      </c>
      <c r="D2007" s="2">
        <f>MACD!E2007</f>
        <v>-5.2733782745824076E-3</v>
      </c>
      <c r="E2007" s="2">
        <f>MACD!F2007</f>
        <v>-9.660172279077877E-4</v>
      </c>
      <c r="F2007" s="2">
        <f>'Moving Avg'!D2007</f>
        <v>0.39200000000000007</v>
      </c>
      <c r="G2007" s="2">
        <f>'Moving Avg'!F2007</f>
        <v>0.38949999999999996</v>
      </c>
      <c r="H2007" s="2">
        <f>'Moving Avg'!G2007</f>
        <v>0.40280000000000016</v>
      </c>
      <c r="I2007" s="2">
        <f>'Moving Avg'!H2007</f>
        <v>0.41650000000000015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0.39</v>
      </c>
      <c r="C2008" s="2">
        <f>RSI!I2008</f>
        <v>45.72236596828472</v>
      </c>
      <c r="D2008" s="2">
        <f>MACD!E2008</f>
        <v>-6.3542975086651743E-3</v>
      </c>
      <c r="E2008" s="2">
        <f>MACD!F2008</f>
        <v>-2.043673284059265E-3</v>
      </c>
      <c r="F2008" s="2">
        <f>'Moving Avg'!D2008</f>
        <v>0.39</v>
      </c>
      <c r="G2008" s="2">
        <f>'Moving Avg'!F2008</f>
        <v>0.38949999999999996</v>
      </c>
      <c r="H2008" s="2">
        <f>'Moving Avg'!G2008</f>
        <v>0.40220000000000022</v>
      </c>
      <c r="I2008" s="2">
        <f>'Moving Avg'!H2008</f>
        <v>0.41615000000000019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0.38</v>
      </c>
      <c r="C2009" s="2">
        <f>RSI!I2009</f>
        <v>38.218208830967505</v>
      </c>
      <c r="D2009" s="2">
        <f>MACD!E2009</f>
        <v>-6.5019772788591501E-3</v>
      </c>
      <c r="E2009" s="2">
        <f>MACD!F2009</f>
        <v>-2.935334083019242E-3</v>
      </c>
      <c r="F2009" s="2">
        <f>'Moving Avg'!D2009</f>
        <v>0.38800000000000001</v>
      </c>
      <c r="G2009" s="2">
        <f>'Moving Avg'!F2009</f>
        <v>0.38899999999999996</v>
      </c>
      <c r="H2009" s="2">
        <f>'Moving Avg'!G2009</f>
        <v>0.4014000000000002</v>
      </c>
      <c r="I2009" s="2">
        <f>'Moving Avg'!H2009</f>
        <v>0.41575000000000012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0.38</v>
      </c>
      <c r="C2010" s="2">
        <f>RSI!I2010</f>
        <v>38.218208830967505</v>
      </c>
      <c r="D2010" s="2">
        <f>MACD!E2010</f>
        <v>-5.0051226568874063E-3</v>
      </c>
      <c r="E2010" s="2">
        <f>MACD!F2010</f>
        <v>-3.3492917977928751E-3</v>
      </c>
      <c r="F2010" s="2">
        <f>'Moving Avg'!D2010</f>
        <v>0.38599999999999995</v>
      </c>
      <c r="G2010" s="2">
        <f>'Moving Avg'!F2010</f>
        <v>0.38849999999999996</v>
      </c>
      <c r="H2010" s="2">
        <f>'Moving Avg'!G2010</f>
        <v>0.40080000000000021</v>
      </c>
      <c r="I2010" s="2">
        <f>'Moving Avg'!H2010</f>
        <v>0.4154500000000001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0.38</v>
      </c>
      <c r="C2011" s="2">
        <f>RSI!I2011</f>
        <v>38.218208830967505</v>
      </c>
      <c r="D2011" s="2">
        <f>MACD!E2011</f>
        <v>-2.1229132219307556E-3</v>
      </c>
      <c r="E2011" s="2">
        <f>MACD!F2011</f>
        <v>-3.1040160826204515E-3</v>
      </c>
      <c r="F2011" s="2">
        <f>'Moving Avg'!D2011</f>
        <v>0.38400000000000001</v>
      </c>
      <c r="G2011" s="2">
        <f>'Moving Avg'!F2011</f>
        <v>0.3879999999999999</v>
      </c>
      <c r="H2011" s="2">
        <f>'Moving Avg'!G2011</f>
        <v>0.40000000000000019</v>
      </c>
      <c r="I2011" s="2">
        <f>'Moving Avg'!H2011</f>
        <v>0.41515000000000013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0.38</v>
      </c>
      <c r="C2012" s="2">
        <f>RSI!I2012</f>
        <v>38.218208830967505</v>
      </c>
      <c r="D2012" s="2">
        <f>MACD!E2012</f>
        <v>1.9258025829148595E-3</v>
      </c>
      <c r="E2012" s="2">
        <f>MACD!F2012</f>
        <v>-2.0980523495133896E-3</v>
      </c>
      <c r="F2012" s="2">
        <f>'Moving Avg'!D2012</f>
        <v>0.38199999999999995</v>
      </c>
      <c r="G2012" s="2">
        <f>'Moving Avg'!F2012</f>
        <v>0.3879999999999999</v>
      </c>
      <c r="H2012" s="2">
        <f>'Moving Avg'!G2012</f>
        <v>0.39920000000000017</v>
      </c>
      <c r="I2012" s="2">
        <f>'Moving Avg'!H2012</f>
        <v>0.4149000000000001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0.38</v>
      </c>
      <c r="C2013" s="2">
        <f>RSI!I2013</f>
        <v>38.218208830967505</v>
      </c>
      <c r="D2013" s="2">
        <f>MACD!E2013</f>
        <v>3.8793457054244751E-3</v>
      </c>
      <c r="E2013" s="2">
        <f>MACD!F2013</f>
        <v>-9.025727385258166E-4</v>
      </c>
      <c r="F2013" s="2">
        <f>'Moving Avg'!D2013</f>
        <v>0.38</v>
      </c>
      <c r="G2013" s="2">
        <f>'Moving Avg'!F2013</f>
        <v>0.3874999999999999</v>
      </c>
      <c r="H2013" s="2">
        <f>'Moving Avg'!G2013</f>
        <v>0.3984000000000002</v>
      </c>
      <c r="I2013" s="2">
        <f>'Moving Avg'!H2013</f>
        <v>0.41470000000000007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0.38</v>
      </c>
      <c r="C2014" s="2">
        <f>RSI!I2014</f>
        <v>38.218208830967505</v>
      </c>
      <c r="D2014" s="2">
        <f>MACD!E2014</f>
        <v>4.0551490554770475E-3</v>
      </c>
      <c r="E2014" s="2">
        <f>MACD!F2014</f>
        <v>8.8971620274756226E-5</v>
      </c>
      <c r="F2014" s="2">
        <f>'Moving Avg'!D2014</f>
        <v>0.38</v>
      </c>
      <c r="G2014" s="2">
        <f>'Moving Avg'!F2014</f>
        <v>0.3869999999999999</v>
      </c>
      <c r="H2014" s="2">
        <f>'Moving Avg'!G2014</f>
        <v>0.39780000000000015</v>
      </c>
      <c r="I2014" s="2">
        <f>'Moving Avg'!H2014</f>
        <v>0.41444999999999999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0.38</v>
      </c>
      <c r="C2015" s="2">
        <f>RSI!I2015</f>
        <v>38.218208830967512</v>
      </c>
      <c r="D2015" s="2">
        <f>MACD!E2015</f>
        <v>4.2606343120085155E-3</v>
      </c>
      <c r="E2015" s="2">
        <f>MACD!F2015</f>
        <v>9.2330415862150808E-4</v>
      </c>
      <c r="F2015" s="2">
        <f>'Moving Avg'!D2015</f>
        <v>0.38</v>
      </c>
      <c r="G2015" s="2">
        <f>'Moving Avg'!F2015</f>
        <v>0.38649999999999995</v>
      </c>
      <c r="H2015" s="2">
        <f>'Moving Avg'!G2015</f>
        <v>0.39720000000000011</v>
      </c>
      <c r="I2015" s="2">
        <f>'Moving Avg'!H2015</f>
        <v>0.41424999999999995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45239</v>
      </c>
      <c r="B2016" s="2">
        <f>RSI!B2016</f>
        <v>0.39</v>
      </c>
      <c r="C2016" s="2">
        <f>RSI!I2016</f>
        <v>51.570986799999062</v>
      </c>
      <c r="D2016" s="2">
        <f>MACD!E2016</f>
        <v>3.7462921704076724E-3</v>
      </c>
      <c r="E2016" s="2">
        <f>MACD!F2016</f>
        <v>1.4879017609787412E-3</v>
      </c>
      <c r="F2016" s="2">
        <f>'Moving Avg'!D2016</f>
        <v>0.38200000000000001</v>
      </c>
      <c r="G2016" s="2">
        <f>'Moving Avg'!F2016</f>
        <v>0.38699999999999996</v>
      </c>
      <c r="H2016" s="2">
        <f>'Moving Avg'!G2016</f>
        <v>0.39680000000000015</v>
      </c>
      <c r="I2016" s="2">
        <f>'Moving Avg'!H2016</f>
        <v>0.41404999999999992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0.38</v>
      </c>
      <c r="C2017" s="2">
        <f>RSI!I2017</f>
        <v>41.833988603621314</v>
      </c>
      <c r="D2017" s="2">
        <f>MACD!E2017</f>
        <v>4.0413655105163704E-3</v>
      </c>
      <c r="E2017" s="2">
        <f>MACD!F2017</f>
        <v>1.9985945108862671E-3</v>
      </c>
      <c r="F2017" s="2">
        <f>'Moving Avg'!D2017</f>
        <v>0.38200000000000001</v>
      </c>
      <c r="G2017" s="2">
        <f>'Moving Avg'!F2017</f>
        <v>0.38699999999999996</v>
      </c>
      <c r="H2017" s="2">
        <f>'Moving Avg'!G2017</f>
        <v>0.39620000000000011</v>
      </c>
      <c r="I2017" s="2">
        <f>'Moving Avg'!H2017</f>
        <v>0.41385</v>
      </c>
      <c r="J2017" s="5" t="str">
        <f>OBV!F2017</f>
        <v>BEARISH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45243</v>
      </c>
      <c r="B2018" s="2">
        <f>RSI!B2018</f>
        <v>0.38</v>
      </c>
      <c r="C2018" s="2">
        <f>RSI!I2018</f>
        <v>41.833988603621314</v>
      </c>
      <c r="D2018" s="2">
        <f>MACD!E2018</f>
        <v>4.3404529933876446E-3</v>
      </c>
      <c r="E2018" s="2">
        <f>MACD!F2018</f>
        <v>2.466966207386543E-3</v>
      </c>
      <c r="F2018" s="2">
        <f>'Moving Avg'!D2018</f>
        <v>0.38199999999999995</v>
      </c>
      <c r="G2018" s="2">
        <f>'Moving Avg'!F2018</f>
        <v>0.38699999999999996</v>
      </c>
      <c r="H2018" s="2">
        <f>'Moving Avg'!G2018</f>
        <v>0.39540000000000014</v>
      </c>
      <c r="I2018" s="2">
        <f>'Moving Avg'!H2018</f>
        <v>0.41359999999999991</v>
      </c>
      <c r="J2018" s="5" t="str">
        <f>OBV!F2018</f>
        <v>BEARISH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0.39</v>
      </c>
      <c r="C2019" s="2">
        <f>RSI!I2019</f>
        <v>52.282742294408969</v>
      </c>
      <c r="D2019" s="2">
        <f>MACD!E2019</f>
        <v>2.3600747763393715E-3</v>
      </c>
      <c r="E2019" s="2">
        <f>MACD!F2019</f>
        <v>2.4455879211771085E-3</v>
      </c>
      <c r="F2019" s="2">
        <f>'Moving Avg'!D2019</f>
        <v>0.38400000000000001</v>
      </c>
      <c r="G2019" s="2">
        <f>'Moving Avg'!F2019</f>
        <v>0.38749999999999996</v>
      </c>
      <c r="H2019" s="2">
        <f>'Moving Avg'!G2019</f>
        <v>0.3948000000000001</v>
      </c>
      <c r="I2019" s="2">
        <f>'Moving Avg'!H2019</f>
        <v>0.41339999999999999</v>
      </c>
      <c r="J2019" s="5" t="str">
        <f>OBV!F2019</f>
        <v>BEARISH</v>
      </c>
      <c r="K2019" s="5" t="str">
        <f>OBV!G2019</f>
        <v>NEUTRAL</v>
      </c>
      <c r="L2019" s="5" t="str">
        <f>OBV!H2019</f>
        <v>BEARISH DIVERGENCE</v>
      </c>
    </row>
    <row r="2020" spans="1:12" ht="13.5" x14ac:dyDescent="0.25">
      <c r="A2020" s="3">
        <f>RSI!A2020</f>
        <v>45245</v>
      </c>
      <c r="B2020" s="2">
        <f>RSI!B2020</f>
        <v>0.38</v>
      </c>
      <c r="C2020" s="2">
        <f>RSI!I2020</f>
        <v>43.80788854204954</v>
      </c>
      <c r="D2020" s="2">
        <f>MACD!E2020</f>
        <v>1.408381588893115E-3</v>
      </c>
      <c r="E2020" s="2">
        <f>MACD!F2020</f>
        <v>2.23814665472031E-3</v>
      </c>
      <c r="F2020" s="2">
        <f>'Moving Avg'!D2020</f>
        <v>0.38400000000000001</v>
      </c>
      <c r="G2020" s="2">
        <f>'Moving Avg'!F2020</f>
        <v>0.38699999999999996</v>
      </c>
      <c r="H2020" s="2">
        <f>'Moving Avg'!G2020</f>
        <v>0.39420000000000016</v>
      </c>
      <c r="I2020" s="2">
        <f>'Moving Avg'!H2020</f>
        <v>0.41314999999999996</v>
      </c>
      <c r="J2020" s="5" t="str">
        <f>OBV!F2020</f>
        <v>BEARISH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45246</v>
      </c>
      <c r="B2021" s="2">
        <f>RSI!B2021</f>
        <v>0.39</v>
      </c>
      <c r="C2021" s="2">
        <f>RSI!I2021</f>
        <v>52.159237485362326</v>
      </c>
      <c r="D2021" s="2">
        <f>MACD!E2021</f>
        <v>-9.4037650147649199E-5</v>
      </c>
      <c r="E2021" s="2">
        <f>MACD!F2021</f>
        <v>1.7717097937467183E-3</v>
      </c>
      <c r="F2021" s="2">
        <f>'Moving Avg'!D2021</f>
        <v>0.38400000000000001</v>
      </c>
      <c r="G2021" s="2">
        <f>'Moving Avg'!F2021</f>
        <v>0.38649999999999995</v>
      </c>
      <c r="H2021" s="2">
        <f>'Moving Avg'!G2021</f>
        <v>0.39360000000000012</v>
      </c>
      <c r="I2021" s="2">
        <f>'Moving Avg'!H2021</f>
        <v>0.41289999999999999</v>
      </c>
      <c r="J2021" s="5" t="str">
        <f>OBV!F2021</f>
        <v>BEARISH</v>
      </c>
      <c r="K2021" s="5" t="str">
        <f>OBV!G2021</f>
        <v>NEUTRAL</v>
      </c>
      <c r="L2021" s="5" t="str">
        <f>OBV!H2021</f>
        <v>NEUTRAL</v>
      </c>
    </row>
    <row r="2022" spans="1:12" ht="13.5" x14ac:dyDescent="0.25">
      <c r="A2022" s="3">
        <f>RSI!A2022</f>
        <v>45247</v>
      </c>
      <c r="B2022" s="2">
        <f>RSI!B2022</f>
        <v>0.38</v>
      </c>
      <c r="C2022" s="2">
        <f>RSI!I2022</f>
        <v>44.962774950744944</v>
      </c>
      <c r="D2022" s="2">
        <f>MACD!E2022</f>
        <v>-6.4329445965083387E-4</v>
      </c>
      <c r="E2022" s="2">
        <f>MACD!F2022</f>
        <v>1.288708943067208E-3</v>
      </c>
      <c r="F2022" s="2">
        <f>'Moving Avg'!D2022</f>
        <v>0.38400000000000001</v>
      </c>
      <c r="G2022" s="2">
        <f>'Moving Avg'!F2022</f>
        <v>0.3849999999999999</v>
      </c>
      <c r="H2022" s="2">
        <f>'Moving Avg'!G2022</f>
        <v>0.39280000000000015</v>
      </c>
      <c r="I2022" s="2">
        <f>'Moving Avg'!H2022</f>
        <v>0.41259999999999997</v>
      </c>
      <c r="J2022" s="5" t="str">
        <f>OBV!F2022</f>
        <v>BEARISH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0.37</v>
      </c>
      <c r="C2023" s="2">
        <f>RSI!I2023</f>
        <v>39.146260631781445</v>
      </c>
      <c r="D2023" s="2">
        <f>MACD!E2023</f>
        <v>-3.2555213707180508E-4</v>
      </c>
      <c r="E2023" s="2">
        <f>MACD!F2023</f>
        <v>9.6585672703940542E-4</v>
      </c>
      <c r="F2023" s="2">
        <f>'Moving Avg'!D2023</f>
        <v>0.38200000000000001</v>
      </c>
      <c r="G2023" s="2">
        <f>'Moving Avg'!F2023</f>
        <v>0.3834999999999999</v>
      </c>
      <c r="H2023" s="2">
        <f>'Moving Avg'!G2023</f>
        <v>0.3918000000000002</v>
      </c>
      <c r="I2023" s="2">
        <f>'Moving Avg'!H2023</f>
        <v>0.41225000000000001</v>
      </c>
      <c r="J2023" s="5" t="str">
        <f>OBV!F2023</f>
        <v>BEARISH</v>
      </c>
      <c r="K2023" s="5" t="str">
        <f>OBV!G2023</f>
        <v>NEUTRAL</v>
      </c>
      <c r="L2023" s="5" t="str">
        <f>OBV!H2023</f>
        <v>CONFIRMED BEARISH</v>
      </c>
    </row>
    <row r="2024" spans="1:12" ht="13.5" x14ac:dyDescent="0.25">
      <c r="A2024" s="3">
        <f>RSI!A2024</f>
        <v>45251</v>
      </c>
      <c r="B2024" s="2">
        <f>RSI!B2024</f>
        <v>0.38</v>
      </c>
      <c r="C2024" s="2">
        <f>RSI!I2024</f>
        <v>46.587379826794177</v>
      </c>
      <c r="D2024" s="2">
        <f>MACD!E2024</f>
        <v>-6.9967935286235905E-4</v>
      </c>
      <c r="E2024" s="2">
        <f>MACD!F2024</f>
        <v>6.3274951105905255E-4</v>
      </c>
      <c r="F2024" s="2">
        <f>'Moving Avg'!D2024</f>
        <v>0.38</v>
      </c>
      <c r="G2024" s="2">
        <f>'Moving Avg'!F2024</f>
        <v>0.3829999999999999</v>
      </c>
      <c r="H2024" s="2">
        <f>'Moving Avg'!G2024</f>
        <v>0.39120000000000021</v>
      </c>
      <c r="I2024" s="2">
        <f>'Moving Avg'!H2024</f>
        <v>0.41199999999999998</v>
      </c>
      <c r="J2024" s="5" t="str">
        <f>OBV!F2024</f>
        <v>BEARISH</v>
      </c>
      <c r="K2024" s="5" t="str">
        <f>OBV!G2024</f>
        <v>NEUTRAL</v>
      </c>
      <c r="L2024" s="5" t="str">
        <f>OBV!H2024</f>
        <v>CONFIRMED BEARISH</v>
      </c>
    </row>
    <row r="2025" spans="1:12" ht="13.5" x14ac:dyDescent="0.25">
      <c r="A2025" s="3">
        <f>RSI!A2025</f>
        <v>45252</v>
      </c>
      <c r="B2025" s="2">
        <f>RSI!B2025</f>
        <v>0.38</v>
      </c>
      <c r="C2025" s="2">
        <f>RSI!I2025</f>
        <v>46.587379826794184</v>
      </c>
      <c r="D2025" s="2">
        <f>MACD!E2025</f>
        <v>-9.8482541249467204E-4</v>
      </c>
      <c r="E2025" s="2">
        <f>MACD!F2025</f>
        <v>3.0923452634830763E-4</v>
      </c>
      <c r="F2025" s="2">
        <f>'Moving Avg'!D2025</f>
        <v>0.38</v>
      </c>
      <c r="G2025" s="2">
        <f>'Moving Avg'!F2025</f>
        <v>0.3824999999999999</v>
      </c>
      <c r="H2025" s="2">
        <f>'Moving Avg'!G2025</f>
        <v>0.39040000000000014</v>
      </c>
      <c r="I2025" s="2">
        <f>'Moving Avg'!H2025</f>
        <v>0.41169999999999995</v>
      </c>
      <c r="J2025" s="5" t="str">
        <f>OBV!F2025</f>
        <v>BEARISH</v>
      </c>
      <c r="K2025" s="5" t="str">
        <f>OBV!G2025</f>
        <v>NEUTRAL</v>
      </c>
      <c r="L2025" s="5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0.39</v>
      </c>
      <c r="C2026" s="2">
        <f>RSI!I2026</f>
        <v>53.221276790013761</v>
      </c>
      <c r="D2026" s="2">
        <f>MACD!E2026</f>
        <v>-3.9928656562548959E-4</v>
      </c>
      <c r="E2026" s="2">
        <f>MACD!F2026</f>
        <v>1.6753030795354818E-4</v>
      </c>
      <c r="F2026" s="2">
        <f>'Moving Avg'!D2026</f>
        <v>0.38</v>
      </c>
      <c r="G2026" s="2">
        <f>'Moving Avg'!F2026</f>
        <v>0.38249999999999995</v>
      </c>
      <c r="H2026" s="2">
        <f>'Moving Avg'!G2026</f>
        <v>0.39000000000000012</v>
      </c>
      <c r="I2026" s="2">
        <f>'Moving Avg'!H2026</f>
        <v>0.41144999999999998</v>
      </c>
      <c r="J2026" s="5" t="str">
        <f>OBV!F2026</f>
        <v>BEARISH</v>
      </c>
      <c r="K2026" s="5" t="str">
        <f>OBV!G2026</f>
        <v>NEUTRAL</v>
      </c>
      <c r="L2026" s="5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0.39</v>
      </c>
      <c r="C2027" s="2">
        <f>RSI!I2027</f>
        <v>53.221276790013761</v>
      </c>
      <c r="D2027" s="2">
        <f>MACD!E2027</f>
        <v>-1.4744423230285686E-3</v>
      </c>
      <c r="E2027" s="2">
        <f>MACD!F2027</f>
        <v>-1.608642182428752E-4</v>
      </c>
      <c r="F2027" s="2">
        <f>'Moving Avg'!D2027</f>
        <v>0.38200000000000001</v>
      </c>
      <c r="G2027" s="2">
        <f>'Moving Avg'!F2027</f>
        <v>0.3824999999999999</v>
      </c>
      <c r="H2027" s="2">
        <f>'Moving Avg'!G2027</f>
        <v>0.3898000000000002</v>
      </c>
      <c r="I2027" s="2">
        <f>'Moving Avg'!H2027</f>
        <v>0.41114999999999996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0.39</v>
      </c>
      <c r="C2028" s="2">
        <f>RSI!I2028</f>
        <v>53.221276790013761</v>
      </c>
      <c r="D2028" s="2">
        <f>MACD!E2028</f>
        <v>-2.4139581748625627E-3</v>
      </c>
      <c r="E2028" s="2">
        <f>MACD!F2028</f>
        <v>-6.1148300956681274E-4</v>
      </c>
      <c r="F2028" s="2">
        <f>'Moving Avg'!D2028</f>
        <v>0.38600000000000001</v>
      </c>
      <c r="G2028" s="2">
        <f>'Moving Avg'!F2028</f>
        <v>0.3824999999999999</v>
      </c>
      <c r="H2028" s="2">
        <f>'Moving Avg'!G2028</f>
        <v>0.38940000000000019</v>
      </c>
      <c r="I2028" s="2">
        <f>'Moving Avg'!H2028</f>
        <v>0.41084999999999994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</row>
    <row r="2029" spans="1:12" ht="13.5" x14ac:dyDescent="0.25">
      <c r="A2029" s="3">
        <f>RSI!A2029</f>
        <v>45258</v>
      </c>
      <c r="B2029" s="2">
        <f>RSI!B2029</f>
        <v>0.39</v>
      </c>
      <c r="C2029" s="2">
        <f>RSI!I2029</f>
        <v>53.221276790013761</v>
      </c>
      <c r="D2029" s="2">
        <f>MACD!E2029</f>
        <v>-1.6980351735945143E-3</v>
      </c>
      <c r="E2029" s="2">
        <f>MACD!F2029</f>
        <v>-8.2879344237235314E-4</v>
      </c>
      <c r="F2029" s="2">
        <f>'Moving Avg'!D2029</f>
        <v>0.38800000000000007</v>
      </c>
      <c r="G2029" s="2">
        <f>'Moving Avg'!F2029</f>
        <v>0.3829999999999999</v>
      </c>
      <c r="H2029" s="2">
        <f>'Moving Avg'!G2029</f>
        <v>0.38900000000000018</v>
      </c>
      <c r="I2029" s="2">
        <f>'Moving Avg'!H2029</f>
        <v>0.41054999999999992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45259</v>
      </c>
      <c r="B2030" s="2">
        <f>RSI!B2030</f>
        <v>0.39</v>
      </c>
      <c r="C2030" s="2">
        <f>RSI!I2030</f>
        <v>53.221276790013761</v>
      </c>
      <c r="D2030" s="2">
        <f>MACD!E2030</f>
        <v>-2.6562375495400858E-3</v>
      </c>
      <c r="E2030" s="2">
        <f>MACD!F2030</f>
        <v>-1.1942822638058997E-3</v>
      </c>
      <c r="F2030" s="2">
        <f>'Moving Avg'!D2030</f>
        <v>0.39</v>
      </c>
      <c r="G2030" s="2">
        <f>'Moving Avg'!F2030</f>
        <v>0.3834999999999999</v>
      </c>
      <c r="H2030" s="2">
        <f>'Moving Avg'!G2030</f>
        <v>0.38860000000000028</v>
      </c>
      <c r="I2030" s="2">
        <f>'Moving Avg'!H2030</f>
        <v>0.41024999999999989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0.4</v>
      </c>
      <c r="C2031" s="2">
        <f>RSI!I2031</f>
        <v>60.353892279604025</v>
      </c>
      <c r="D2031" s="2">
        <f>MACD!E2031</f>
        <v>-2.6929347096165679E-3</v>
      </c>
      <c r="E2031" s="2">
        <f>MACD!F2031</f>
        <v>-1.4940127529680335E-3</v>
      </c>
      <c r="F2031" s="2">
        <f>'Moving Avg'!D2031</f>
        <v>0.39200000000000002</v>
      </c>
      <c r="G2031" s="2">
        <f>'Moving Avg'!F2031</f>
        <v>0.38449999999999995</v>
      </c>
      <c r="H2031" s="2">
        <f>'Moving Avg'!G2031</f>
        <v>0.38840000000000025</v>
      </c>
      <c r="I2031" s="2">
        <f>'Moving Avg'!H2031</f>
        <v>0.40999999999999992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</row>
    <row r="2032" spans="1:12" ht="13.5" x14ac:dyDescent="0.25">
      <c r="A2032" s="3">
        <f>RSI!A2032</f>
        <v>45261</v>
      </c>
      <c r="B2032" s="2">
        <f>RSI!B2032</f>
        <v>0.4</v>
      </c>
      <c r="C2032" s="2">
        <f>RSI!I2032</f>
        <v>60.35389227960404</v>
      </c>
      <c r="D2032" s="2">
        <f>MACD!E2032</f>
        <v>-4.3434189836410453E-3</v>
      </c>
      <c r="E2032" s="2">
        <f>MACD!F2032</f>
        <v>-2.0638939991026359E-3</v>
      </c>
      <c r="F2032" s="2">
        <f>'Moving Avg'!D2032</f>
        <v>0.39399999999999996</v>
      </c>
      <c r="G2032" s="2">
        <f>'Moving Avg'!F2032</f>
        <v>0.38549999999999995</v>
      </c>
      <c r="H2032" s="2">
        <f>'Moving Avg'!G2032</f>
        <v>0.38820000000000021</v>
      </c>
      <c r="I2032" s="2">
        <f>'Moving Avg'!H2032</f>
        <v>0.40974999999999995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</row>
    <row r="2033" spans="1:12" ht="13.5" x14ac:dyDescent="0.25">
      <c r="A2033" s="3">
        <f>RSI!A2033</f>
        <v>45264</v>
      </c>
      <c r="B2033" s="2">
        <f>RSI!B2033</f>
        <v>0.4</v>
      </c>
      <c r="C2033" s="2">
        <f>RSI!I2033</f>
        <v>60.353892279604032</v>
      </c>
      <c r="D2033" s="2">
        <f>MACD!E2033</f>
        <v>-7.353417557493358E-3</v>
      </c>
      <c r="E2033" s="2">
        <f>MACD!F2033</f>
        <v>-3.1217987107807809E-3</v>
      </c>
      <c r="F2033" s="2">
        <f>'Moving Avg'!D2033</f>
        <v>0.39600000000000002</v>
      </c>
      <c r="G2033" s="2">
        <f>'Moving Avg'!F2033</f>
        <v>0.38649999999999995</v>
      </c>
      <c r="H2033" s="2">
        <f>'Moving Avg'!G2033</f>
        <v>0.38800000000000023</v>
      </c>
      <c r="I2033" s="2">
        <f>'Moving Avg'!H2033</f>
        <v>0.40949999999999998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</row>
    <row r="2034" spans="1:12" ht="13.5" x14ac:dyDescent="0.25">
      <c r="A2034" s="3">
        <f>RSI!A2034</f>
        <v>45265</v>
      </c>
      <c r="B2034" s="2">
        <f>RSI!B2034</f>
        <v>0.4</v>
      </c>
      <c r="C2034" s="2">
        <f>RSI!I2034</f>
        <v>60.353892279604025</v>
      </c>
      <c r="D2034" s="2">
        <f>MACD!E2034</f>
        <v>-8.4312977215372786E-3</v>
      </c>
      <c r="E2034" s="2">
        <f>MACD!F2034</f>
        <v>-4.1836985129320801E-3</v>
      </c>
      <c r="F2034" s="2">
        <f>'Moving Avg'!D2034</f>
        <v>0.39799999999999996</v>
      </c>
      <c r="G2034" s="2">
        <f>'Moving Avg'!F2034</f>
        <v>0.38750000000000001</v>
      </c>
      <c r="H2034" s="2">
        <f>'Moving Avg'!G2034</f>
        <v>0.38800000000000018</v>
      </c>
      <c r="I2034" s="2">
        <f>'Moving Avg'!H2034</f>
        <v>0.40934999999999994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0.4</v>
      </c>
      <c r="C2035" s="2">
        <f>RSI!I2035</f>
        <v>60.353892279604025</v>
      </c>
      <c r="D2035" s="2">
        <f>MACD!E2035</f>
        <v>-9.4076277905569827E-3</v>
      </c>
      <c r="E2035" s="2">
        <f>MACD!F2035</f>
        <v>-5.2284843684570611E-3</v>
      </c>
      <c r="F2035" s="2">
        <f>'Moving Avg'!D2035</f>
        <v>0.4</v>
      </c>
      <c r="G2035" s="2">
        <f>'Moving Avg'!F2035</f>
        <v>0.38850000000000001</v>
      </c>
      <c r="H2035" s="2">
        <f>'Moving Avg'!G2035</f>
        <v>0.38800000000000018</v>
      </c>
      <c r="I2035" s="2">
        <f>'Moving Avg'!H2035</f>
        <v>0.40915000000000001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0.41</v>
      </c>
      <c r="C2036" s="2">
        <f>RSI!I2036</f>
        <v>67.526173794020238</v>
      </c>
      <c r="D2036" s="2">
        <f>MACD!E2036</f>
        <v>-9.4955487530020144E-3</v>
      </c>
      <c r="E2036" s="2">
        <f>MACD!F2036</f>
        <v>-6.0818972453660514E-3</v>
      </c>
      <c r="F2036" s="2">
        <f>'Moving Avg'!D2036</f>
        <v>0.40200000000000002</v>
      </c>
      <c r="G2036" s="2">
        <f>'Moving Avg'!F2036</f>
        <v>0.38950000000000007</v>
      </c>
      <c r="H2036" s="2">
        <f>'Moving Avg'!G2036</f>
        <v>0.38820000000000016</v>
      </c>
      <c r="I2036" s="2">
        <f>'Moving Avg'!H2036</f>
        <v>0.40899999999999997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0.42</v>
      </c>
      <c r="C2037" s="2">
        <f>RSI!I2037</f>
        <v>72.821236920490065</v>
      </c>
      <c r="D2037" s="2">
        <f>MACD!E2037</f>
        <v>-1.0424882284797932E-2</v>
      </c>
      <c r="E2037" s="2">
        <f>MACD!F2037</f>
        <v>-6.9504942532524275E-3</v>
      </c>
      <c r="F2037" s="2">
        <f>'Moving Avg'!D2037</f>
        <v>0.40600000000000003</v>
      </c>
      <c r="G2037" s="2">
        <f>'Moving Avg'!F2037</f>
        <v>0.39150000000000007</v>
      </c>
      <c r="H2037" s="2">
        <f>'Moving Avg'!G2037</f>
        <v>0.38880000000000015</v>
      </c>
      <c r="I2037" s="2">
        <f>'Moving Avg'!H2037</f>
        <v>0.40889999999999999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0.41</v>
      </c>
      <c r="C2038" s="2">
        <f>RSI!I2038</f>
        <v>61.943935629168287</v>
      </c>
      <c r="D2038" s="2">
        <f>MACD!E2038</f>
        <v>-1.0635330125552067E-2</v>
      </c>
      <c r="E2038" s="2">
        <f>MACD!F2038</f>
        <v>-7.6874614277123565E-3</v>
      </c>
      <c r="F2038" s="2">
        <f>'Moving Avg'!D2038</f>
        <v>0.40800000000000003</v>
      </c>
      <c r="G2038" s="2">
        <f>'Moving Avg'!F2038</f>
        <v>0.39300000000000013</v>
      </c>
      <c r="H2038" s="2">
        <f>'Moving Avg'!G2038</f>
        <v>0.38920000000000016</v>
      </c>
      <c r="I2038" s="2">
        <f>'Moving Avg'!H2038</f>
        <v>0.40875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0.42</v>
      </c>
      <c r="C2039" s="2">
        <f>RSI!I2039</f>
        <v>67.217349464833205</v>
      </c>
      <c r="D2039" s="2">
        <f>MACD!E2039</f>
        <v>-1.1647671537817483E-2</v>
      </c>
      <c r="E2039" s="2">
        <f>MACD!F2039</f>
        <v>-8.4795034497333818E-3</v>
      </c>
      <c r="F2039" s="2">
        <f>'Moving Avg'!D2039</f>
        <v>0.41200000000000003</v>
      </c>
      <c r="G2039" s="2">
        <f>'Moving Avg'!F2039</f>
        <v>0.39450000000000013</v>
      </c>
      <c r="H2039" s="2">
        <f>'Moving Avg'!G2039</f>
        <v>0.3898000000000002</v>
      </c>
      <c r="I2039" s="2">
        <f>'Moving Avg'!H2039</f>
        <v>0.40870000000000006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0.41</v>
      </c>
      <c r="C2040" s="2">
        <f>RSI!I2040</f>
        <v>58.489092079523495</v>
      </c>
      <c r="D2040" s="2">
        <f>MACD!E2040</f>
        <v>-1.1909219122494763E-2</v>
      </c>
      <c r="E2040" s="2">
        <f>MACD!F2040</f>
        <v>-9.1654465842856588E-3</v>
      </c>
      <c r="F2040" s="2">
        <f>'Moving Avg'!D2040</f>
        <v>0.41399999999999998</v>
      </c>
      <c r="G2040" s="2">
        <f>'Moving Avg'!F2040</f>
        <v>0.39600000000000013</v>
      </c>
      <c r="H2040" s="2">
        <f>'Moving Avg'!G2040</f>
        <v>0.39020000000000016</v>
      </c>
      <c r="I2040" s="2">
        <f>'Moving Avg'!H2040</f>
        <v>0.40860000000000007</v>
      </c>
      <c r="J2040" s="5" t="str">
        <f>OBV!F2040</f>
        <v>BEARISH</v>
      </c>
      <c r="K2040" s="5" t="str">
        <f>OBV!G2040</f>
        <v>NEUTRAL</v>
      </c>
      <c r="L2040" s="5" t="str">
        <f>OBV!H2040</f>
        <v>BEARISH DIVERGENCE</v>
      </c>
    </row>
    <row r="2041" spans="1:12" ht="13.5" x14ac:dyDescent="0.25">
      <c r="A2041" s="3">
        <f>RSI!A2041</f>
        <v>45274</v>
      </c>
      <c r="B2041" s="2">
        <f>RSI!B2041</f>
        <v>0.42</v>
      </c>
      <c r="C2041" s="2">
        <f>RSI!I2041</f>
        <v>63.581805681974437</v>
      </c>
      <c r="D2041" s="2">
        <f>MACD!E2041</f>
        <v>-1.1408617154677836E-2</v>
      </c>
      <c r="E2041" s="2">
        <f>MACD!F2041</f>
        <v>-9.6140806983640945E-3</v>
      </c>
      <c r="F2041" s="2">
        <f>'Moving Avg'!D2041</f>
        <v>0.41600000000000004</v>
      </c>
      <c r="G2041" s="2">
        <f>'Moving Avg'!F2041</f>
        <v>0.39750000000000008</v>
      </c>
      <c r="H2041" s="2">
        <f>'Moving Avg'!G2041</f>
        <v>0.39080000000000026</v>
      </c>
      <c r="I2041" s="2">
        <f>'Moving Avg'!H2041</f>
        <v>0.40850000000000009</v>
      </c>
      <c r="J2041" s="5" t="str">
        <f>OBV!F2041</f>
        <v>BEARISH</v>
      </c>
      <c r="K2041" s="5" t="str">
        <f>OBV!G2041</f>
        <v>NEUTRAL</v>
      </c>
      <c r="L2041" s="5" t="str">
        <f>OBV!H2041</f>
        <v>BEARISH DIVERGENCE</v>
      </c>
    </row>
    <row r="2042" spans="1:12" ht="13.5" x14ac:dyDescent="0.25">
      <c r="A2042" s="3">
        <f>RSI!A2042</f>
        <v>45275</v>
      </c>
      <c r="B2042" s="2">
        <f>RSI!B2042</f>
        <v>0.42</v>
      </c>
      <c r="C2042" s="2">
        <f>RSI!I2042</f>
        <v>63.58180568197443</v>
      </c>
      <c r="D2042" s="2">
        <f>MACD!E2042</f>
        <v>-1.1114315132545738E-2</v>
      </c>
      <c r="E2042" s="2">
        <f>MACD!F2042</f>
        <v>-9.9141275852004246E-3</v>
      </c>
      <c r="F2042" s="2">
        <f>'Moving Avg'!D2042</f>
        <v>0.41600000000000004</v>
      </c>
      <c r="G2042" s="2">
        <f>'Moving Avg'!F2042</f>
        <v>0.39950000000000008</v>
      </c>
      <c r="H2042" s="2">
        <f>'Moving Avg'!G2042</f>
        <v>0.39160000000000034</v>
      </c>
      <c r="I2042" s="2">
        <f>'Moving Avg'!H2042</f>
        <v>0.40840000000000015</v>
      </c>
      <c r="J2042" s="5" t="str">
        <f>OBV!F2042</f>
        <v>BEARISH</v>
      </c>
      <c r="K2042" s="5" t="str">
        <f>OBV!G2042</f>
        <v>NEUTRAL</v>
      </c>
      <c r="L2042" s="5" t="str">
        <f>OBV!H2042</f>
        <v>NEUTRAL</v>
      </c>
    </row>
    <row r="2043" spans="1:12" ht="13.5" x14ac:dyDescent="0.25">
      <c r="A2043" s="3">
        <f>RSI!A2043</f>
        <v>45278</v>
      </c>
      <c r="B2043" s="2">
        <f>RSI!B2043</f>
        <v>0.43</v>
      </c>
      <c r="C2043" s="2">
        <f>RSI!I2043</f>
        <v>68.118094139631594</v>
      </c>
      <c r="D2043" s="2">
        <f>MACD!E2043</f>
        <v>-1.1725738731928947E-2</v>
      </c>
      <c r="E2043" s="2">
        <f>MACD!F2043</f>
        <v>-1.0276449814546128E-2</v>
      </c>
      <c r="F2043" s="2">
        <f>'Moving Avg'!D2043</f>
        <v>0.42000000000000004</v>
      </c>
      <c r="G2043" s="2">
        <f>'Moving Avg'!F2043</f>
        <v>0.40250000000000002</v>
      </c>
      <c r="H2043" s="2">
        <f>'Moving Avg'!G2043</f>
        <v>0.3924000000000003</v>
      </c>
      <c r="I2043" s="2">
        <f>'Moving Avg'!H2043</f>
        <v>0.40835000000000027</v>
      </c>
      <c r="J2043" s="5" t="str">
        <f>OBV!F2043</f>
        <v>BEARISH</v>
      </c>
      <c r="K2043" s="5" t="str">
        <f>OBV!G2043</f>
        <v>NEUTRAL</v>
      </c>
      <c r="L2043" s="5" t="str">
        <f>OBV!H2043</f>
        <v>BEARISH DIVERGENCE</v>
      </c>
    </row>
    <row r="2044" spans="1:12" ht="13.5" x14ac:dyDescent="0.25">
      <c r="A2044" s="3">
        <f>RSI!A2044</f>
        <v>45279</v>
      </c>
      <c r="B2044" s="2">
        <f>RSI!B2044</f>
        <v>0.44</v>
      </c>
      <c r="C2044" s="2">
        <f>RSI!I2044</f>
        <v>71.888981183816213</v>
      </c>
      <c r="D2044" s="2">
        <f>MACD!E2044</f>
        <v>-1.3153768745896632E-2</v>
      </c>
      <c r="E2044" s="2">
        <f>MACD!F2044</f>
        <v>-1.0851913600816231E-2</v>
      </c>
      <c r="F2044" s="2">
        <f>'Moving Avg'!D2044</f>
        <v>0.42400000000000004</v>
      </c>
      <c r="G2044" s="2">
        <f>'Moving Avg'!F2044</f>
        <v>0.40549999999999997</v>
      </c>
      <c r="H2044" s="2">
        <f>'Moving Avg'!G2044</f>
        <v>0.39340000000000031</v>
      </c>
      <c r="I2044" s="2">
        <f>'Moving Avg'!H2044</f>
        <v>0.40835000000000027</v>
      </c>
      <c r="J2044" s="5" t="str">
        <f>OBV!F2044</f>
        <v>BEARISH</v>
      </c>
      <c r="K2044" s="5" t="str">
        <f>OBV!G2044</f>
        <v>NEUTRAL</v>
      </c>
      <c r="L2044" s="5" t="str">
        <f>OBV!H2044</f>
        <v>BEARISH DIVERGENCE</v>
      </c>
    </row>
    <row r="2045" spans="1:12" ht="13.5" x14ac:dyDescent="0.25">
      <c r="A2045" s="3">
        <f>RSI!A2045</f>
        <v>45280</v>
      </c>
      <c r="B2045" s="2">
        <f>RSI!B2045</f>
        <v>0.45</v>
      </c>
      <c r="C2045" s="2">
        <f>RSI!I2045</f>
        <v>75.065066409777032</v>
      </c>
      <c r="D2045" s="2">
        <f>MACD!E2045</f>
        <v>-1.5319276377969371E-2</v>
      </c>
      <c r="E2045" s="2">
        <f>MACD!F2045</f>
        <v>-1.1745386156246861E-2</v>
      </c>
      <c r="F2045" s="2">
        <f>'Moving Avg'!D2045</f>
        <v>0.43200000000000005</v>
      </c>
      <c r="G2045" s="2">
        <f>'Moving Avg'!F2045</f>
        <v>0.40899999999999997</v>
      </c>
      <c r="H2045" s="2">
        <f>'Moving Avg'!G2045</f>
        <v>0.39460000000000028</v>
      </c>
      <c r="I2045" s="2">
        <f>'Moving Avg'!H2045</f>
        <v>0.40845000000000026</v>
      </c>
      <c r="J2045" s="5" t="str">
        <f>OBV!F2045</f>
        <v>BULLISH</v>
      </c>
      <c r="K2045" s="5" t="str">
        <f>OBV!G2045</f>
        <v>STRONG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0.47</v>
      </c>
      <c r="C2046" s="2">
        <f>RSI!I2046</f>
        <v>79.945352426023021</v>
      </c>
      <c r="D2046" s="2">
        <f>MACD!E2046</f>
        <v>-1.7354141031268866E-2</v>
      </c>
      <c r="E2046" s="2">
        <f>MACD!F2046</f>
        <v>-1.2867137131251262E-2</v>
      </c>
      <c r="F2046" s="2">
        <f>'Moving Avg'!D2046</f>
        <v>0.442</v>
      </c>
      <c r="G2046" s="2">
        <f>'Moving Avg'!F2046</f>
        <v>0.41299999999999998</v>
      </c>
      <c r="H2046" s="2">
        <f>'Moving Avg'!G2046</f>
        <v>0.3964000000000002</v>
      </c>
      <c r="I2046" s="2">
        <f>'Moving Avg'!H2046</f>
        <v>0.40870000000000029</v>
      </c>
      <c r="J2046" s="5" t="str">
        <f>OBV!F2046</f>
        <v>BULLISH</v>
      </c>
      <c r="K2046" s="5" t="str">
        <f>OBV!G2046</f>
        <v>STRONG</v>
      </c>
      <c r="L2046" s="5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0.49</v>
      </c>
      <c r="C2047" s="2">
        <f>RSI!I2047</f>
        <v>83.436537495543178</v>
      </c>
      <c r="D2047" s="2">
        <f>MACD!E2047</f>
        <v>-1.9377420847600135E-2</v>
      </c>
      <c r="E2047" s="2">
        <f>MACD!F2047</f>
        <v>-1.4169193874521037E-2</v>
      </c>
      <c r="F2047" s="2">
        <f>'Moving Avg'!D2047</f>
        <v>0.45600000000000007</v>
      </c>
      <c r="G2047" s="2">
        <f>'Moving Avg'!F2047</f>
        <v>0.41799999999999998</v>
      </c>
      <c r="H2047" s="2">
        <f>'Moving Avg'!G2047</f>
        <v>0.39860000000000023</v>
      </c>
      <c r="I2047" s="2">
        <f>'Moving Avg'!H2047</f>
        <v>0.40905000000000025</v>
      </c>
      <c r="J2047" s="5" t="str">
        <f>OBV!F2047</f>
        <v>BULLISH</v>
      </c>
      <c r="K2047" s="5" t="str">
        <f>OBV!G2047</f>
        <v>STRONG</v>
      </c>
      <c r="L2047" s="5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0.49</v>
      </c>
      <c r="C2048" s="2">
        <f>RSI!I2048</f>
        <v>83.436537495543178</v>
      </c>
      <c r="D2048" s="2">
        <f>MACD!E2048</f>
        <v>-2.3077968614268807E-2</v>
      </c>
      <c r="E2048" s="2">
        <f>MACD!F2048</f>
        <v>-1.5950948822470591E-2</v>
      </c>
      <c r="F2048" s="2">
        <f>'Moving Avg'!D2048</f>
        <v>0.46799999999999997</v>
      </c>
      <c r="G2048" s="2">
        <f>'Moving Avg'!F2048</f>
        <v>0.42299999999999993</v>
      </c>
      <c r="H2048" s="2">
        <f>'Moving Avg'!G2048</f>
        <v>0.4008000000000001</v>
      </c>
      <c r="I2048" s="2">
        <f>'Moving Avg'!H2048</f>
        <v>0.40940000000000021</v>
      </c>
      <c r="J2048" s="5" t="str">
        <f>OBV!F2048</f>
        <v>BULLISH</v>
      </c>
      <c r="K2048" s="5" t="str">
        <f>OBV!G2048</f>
        <v>NEUTRAL</v>
      </c>
      <c r="L2048" s="5" t="str">
        <f>OBV!H2048</f>
        <v>CONFIRMED BULLISH</v>
      </c>
    </row>
    <row r="2049" spans="1:12" ht="13.5" x14ac:dyDescent="0.25">
      <c r="A2049" s="3">
        <f>RSI!A2049</f>
        <v>45286</v>
      </c>
      <c r="B2049" s="2">
        <f>RSI!B2049</f>
        <v>0.47</v>
      </c>
      <c r="C2049" s="2">
        <f>RSI!I2049</f>
        <v>69.420776822120459</v>
      </c>
      <c r="D2049" s="2">
        <f>MACD!E2049</f>
        <v>-2.3605999273461964E-2</v>
      </c>
      <c r="E2049" s="2">
        <f>MACD!F2049</f>
        <v>-1.7481958912668866E-2</v>
      </c>
      <c r="F2049" s="2">
        <f>'Moving Avg'!D2049</f>
        <v>0.47400000000000003</v>
      </c>
      <c r="G2049" s="2">
        <f>'Moving Avg'!F2049</f>
        <v>0.42700000000000005</v>
      </c>
      <c r="H2049" s="2">
        <f>'Moving Avg'!G2049</f>
        <v>0.40260000000000007</v>
      </c>
      <c r="I2049" s="2">
        <f>'Moving Avg'!H2049</f>
        <v>0.40965000000000018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0.46</v>
      </c>
      <c r="C2050" s="2">
        <f>RSI!I2050</f>
        <v>63.662424155820986</v>
      </c>
      <c r="D2050" s="2">
        <f>MACD!E2050</f>
        <v>-2.5118205638659408E-2</v>
      </c>
      <c r="E2050" s="2">
        <f>MACD!F2050</f>
        <v>-1.9009208257866977E-2</v>
      </c>
      <c r="F2050" s="2">
        <f>'Moving Avg'!D2050</f>
        <v>0.47599999999999998</v>
      </c>
      <c r="G2050" s="2">
        <f>'Moving Avg'!F2050</f>
        <v>0.43050000000000005</v>
      </c>
      <c r="H2050" s="2">
        <f>'Moving Avg'!G2050</f>
        <v>0.40400000000000008</v>
      </c>
      <c r="I2050" s="2">
        <f>'Moving Avg'!H2050</f>
        <v>0.40985000000000016</v>
      </c>
      <c r="J2050" s="5" t="str">
        <f>OBV!F2050</f>
        <v>BEARISH</v>
      </c>
      <c r="K2050" s="5" t="str">
        <f>OBV!G2050</f>
        <v>NEUTRAL</v>
      </c>
      <c r="L2050" s="5" t="str">
        <f>OBV!H2050</f>
        <v>BEARISH DIVERGENCE</v>
      </c>
    </row>
    <row r="2051" spans="1:12" ht="13.5" x14ac:dyDescent="0.25">
      <c r="A2051" s="3">
        <f>RSI!A2051</f>
        <v>45288</v>
      </c>
      <c r="B2051" s="2">
        <f>RSI!B2051</f>
        <v>0.45</v>
      </c>
      <c r="C2051" s="2">
        <f>RSI!I2051</f>
        <v>58.441859271626541</v>
      </c>
      <c r="D2051" s="2">
        <f>MACD!E2051</f>
        <v>-2.4307333638302231E-2</v>
      </c>
      <c r="E2051" s="2">
        <f>MACD!F2051</f>
        <v>-2.0068833333954029E-2</v>
      </c>
      <c r="F2051" s="2">
        <f>'Moving Avg'!D2051</f>
        <v>0.47199999999999998</v>
      </c>
      <c r="G2051" s="2">
        <f>'Moving Avg'!F2051</f>
        <v>0.433</v>
      </c>
      <c r="H2051" s="2">
        <f>'Moving Avg'!G2051</f>
        <v>0.40500000000000003</v>
      </c>
      <c r="I2051" s="2">
        <f>'Moving Avg'!H2051</f>
        <v>0.41000000000000014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0.44</v>
      </c>
      <c r="C2052" s="2">
        <f>RSI!I2052</f>
        <v>53.699552182626263</v>
      </c>
      <c r="D2052" s="2">
        <f>MACD!E2052</f>
        <v>-2.2996168012514639E-2</v>
      </c>
      <c r="E2052" s="2">
        <f>MACD!F2052</f>
        <v>-2.0654300269666151E-2</v>
      </c>
      <c r="F2052" s="2">
        <f>'Moving Avg'!D2052</f>
        <v>0.46200000000000002</v>
      </c>
      <c r="G2052" s="2">
        <f>'Moving Avg'!F2052</f>
        <v>0.43499999999999994</v>
      </c>
      <c r="H2052" s="2">
        <f>'Moving Avg'!G2052</f>
        <v>0.40560000000000002</v>
      </c>
      <c r="I2052" s="2">
        <f>'Moving Avg'!H2052</f>
        <v>0.41015000000000007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</row>
    <row r="2053" spans="1:12" ht="13.5" x14ac:dyDescent="0.25">
      <c r="A2053" s="3">
        <f>RSI!A2053</f>
        <v>45293</v>
      </c>
      <c r="B2053" s="2">
        <f>RSI!B2053</f>
        <v>0.44</v>
      </c>
      <c r="C2053" s="2">
        <f>RSI!I2053</f>
        <v>53.699552182626256</v>
      </c>
      <c r="D2053" s="2">
        <f>MACD!E2053</f>
        <v>-2.0396295593307745E-2</v>
      </c>
      <c r="E2053" s="2">
        <f>MACD!F2053</f>
        <v>-2.0602699334394473E-2</v>
      </c>
      <c r="F2053" s="2">
        <f>'Moving Avg'!D2053</f>
        <v>0.45199999999999996</v>
      </c>
      <c r="G2053" s="2">
        <f>'Moving Avg'!F2053</f>
        <v>0.437</v>
      </c>
      <c r="H2053" s="2">
        <f>'Moving Avg'!G2053</f>
        <v>0.40639999999999998</v>
      </c>
      <c r="I2053" s="2">
        <f>'Moving Avg'!H2053</f>
        <v>0.41030000000000011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</row>
    <row r="2054" spans="1:12" ht="13.5" x14ac:dyDescent="0.25">
      <c r="A2054" s="3">
        <f>RSI!A2054</f>
        <v>45294</v>
      </c>
      <c r="B2054" s="2">
        <f>RSI!B2054</f>
        <v>0.43</v>
      </c>
      <c r="C2054" s="2">
        <f>RSI!I2054</f>
        <v>49.080586265067467</v>
      </c>
      <c r="D2054" s="2">
        <f>MACD!E2054</f>
        <v>-1.5961679930472594E-2</v>
      </c>
      <c r="E2054" s="2">
        <f>MACD!F2054</f>
        <v>-1.9674495453610098E-2</v>
      </c>
      <c r="F2054" s="2">
        <f>'Moving Avg'!D2054</f>
        <v>0.44400000000000006</v>
      </c>
      <c r="G2054" s="2">
        <f>'Moving Avg'!F2054</f>
        <v>0.43850000000000006</v>
      </c>
      <c r="H2054" s="2">
        <f>'Moving Avg'!G2054</f>
        <v>0.40720000000000001</v>
      </c>
      <c r="I2054" s="2">
        <f>'Moving Avg'!H2054</f>
        <v>0.41045000000000015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0.42</v>
      </c>
      <c r="C2055" s="2">
        <f>RSI!I2055</f>
        <v>44.919614248148015</v>
      </c>
      <c r="D2055" s="2">
        <f>MACD!E2055</f>
        <v>-9.9122040700693193E-3</v>
      </c>
      <c r="E2055" s="2">
        <f>MACD!F2055</f>
        <v>-1.7722037176901944E-2</v>
      </c>
      <c r="F2055" s="2">
        <f>'Moving Avg'!D2055</f>
        <v>0.43600000000000005</v>
      </c>
      <c r="G2055" s="2">
        <f>'Moving Avg'!F2055</f>
        <v>0.43950000000000006</v>
      </c>
      <c r="H2055" s="2">
        <f>'Moving Avg'!G2055</f>
        <v>0.4078</v>
      </c>
      <c r="I2055" s="2">
        <f>'Moving Avg'!H2055</f>
        <v>0.41055000000000019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0.41</v>
      </c>
      <c r="C2056" s="2">
        <f>RSI!I2056</f>
        <v>41.161571753012282</v>
      </c>
      <c r="D2056" s="2">
        <f>MACD!E2056</f>
        <v>-9.0008248063577767E-4</v>
      </c>
      <c r="E2056" s="2">
        <f>MACD!F2056</f>
        <v>-1.4357646237648711E-2</v>
      </c>
      <c r="F2056" s="2">
        <f>'Moving Avg'!D2056</f>
        <v>0.42800000000000005</v>
      </c>
      <c r="G2056" s="2">
        <f>'Moving Avg'!F2056</f>
        <v>0.43950000000000006</v>
      </c>
      <c r="H2056" s="2">
        <f>'Moving Avg'!G2056</f>
        <v>0.40820000000000006</v>
      </c>
      <c r="I2056" s="2">
        <f>'Moving Avg'!H2056</f>
        <v>0.41065000000000024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0.42</v>
      </c>
      <c r="C2057" s="2">
        <f>RSI!I2057</f>
        <v>46.024594137879788</v>
      </c>
      <c r="D2057" s="2">
        <f>MACD!E2057</f>
        <v>9.1908969125744089E-3</v>
      </c>
      <c r="E2057" s="2">
        <f>MACD!F2057</f>
        <v>-9.6479376076040891E-3</v>
      </c>
      <c r="F2057" s="2">
        <f>'Moving Avg'!D2057</f>
        <v>0.42400000000000004</v>
      </c>
      <c r="G2057" s="2">
        <f>'Moving Avg'!F2057</f>
        <v>0.43950000000000006</v>
      </c>
      <c r="H2057" s="2">
        <f>'Moving Avg'!G2057</f>
        <v>0.40880000000000005</v>
      </c>
      <c r="I2057" s="2">
        <f>'Moving Avg'!H2057</f>
        <v>0.41080000000000028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0.43</v>
      </c>
      <c r="C2058" s="2">
        <f>RSI!I2058</f>
        <v>50.436179290866214</v>
      </c>
      <c r="D2058" s="2">
        <f>MACD!E2058</f>
        <v>1.7049175389732496E-2</v>
      </c>
      <c r="E2058" s="2">
        <f>MACD!F2058</f>
        <v>-4.3085150081367714E-3</v>
      </c>
      <c r="F2058" s="2">
        <f>'Moving Avg'!D2058</f>
        <v>0.42199999999999999</v>
      </c>
      <c r="G2058" s="2">
        <f>'Moving Avg'!F2058</f>
        <v>0.4405</v>
      </c>
      <c r="H2058" s="2">
        <f>'Moving Avg'!G2058</f>
        <v>0.40960000000000008</v>
      </c>
      <c r="I2058" s="2">
        <f>'Moving Avg'!H2058</f>
        <v>0.41100000000000031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0.44</v>
      </c>
      <c r="C2059" s="2">
        <f>RSI!I2059</f>
        <v>54.445872679469886</v>
      </c>
      <c r="D2059" s="2">
        <f>MACD!E2059</f>
        <v>1.9877750545457762E-2</v>
      </c>
      <c r="E2059" s="2">
        <f>MACD!F2059</f>
        <v>5.2873810258213501E-4</v>
      </c>
      <c r="F2059" s="2">
        <f>'Moving Avg'!D2059</f>
        <v>0.42400000000000004</v>
      </c>
      <c r="G2059" s="2">
        <f>'Moving Avg'!F2059</f>
        <v>0.4415</v>
      </c>
      <c r="H2059" s="2">
        <f>'Moving Avg'!G2059</f>
        <v>0.41080000000000011</v>
      </c>
      <c r="I2059" s="2">
        <f>'Moving Avg'!H2059</f>
        <v>0.41120000000000034</v>
      </c>
      <c r="J2059" s="5" t="str">
        <f>OBV!F2059</f>
        <v>BEARISH</v>
      </c>
      <c r="K2059" s="5" t="str">
        <f>OBV!G2059</f>
        <v>NEUTRAL</v>
      </c>
      <c r="L2059" s="5" t="str">
        <f>OBV!H2059</f>
        <v>BEARISH DIVERGENCE</v>
      </c>
    </row>
    <row r="2060" spans="1:12" ht="13.5" x14ac:dyDescent="0.25">
      <c r="A2060" s="3">
        <f>RSI!A2060</f>
        <v>45302</v>
      </c>
      <c r="B2060" s="2">
        <f>RSI!B2060</f>
        <v>0.44</v>
      </c>
      <c r="C2060" s="2">
        <f>RSI!I2060</f>
        <v>54.445872679469886</v>
      </c>
      <c r="D2060" s="2">
        <f>MACD!E2060</f>
        <v>2.0670762413385391E-2</v>
      </c>
      <c r="E2060" s="2">
        <f>MACD!F2060</f>
        <v>4.5571429647427867E-3</v>
      </c>
      <c r="F2060" s="2">
        <f>'Moving Avg'!D2060</f>
        <v>0.42800000000000005</v>
      </c>
      <c r="G2060" s="2">
        <f>'Moving Avg'!F2060</f>
        <v>0.44299999999999995</v>
      </c>
      <c r="H2060" s="2">
        <f>'Moving Avg'!G2060</f>
        <v>0.41200000000000014</v>
      </c>
      <c r="I2060" s="2">
        <f>'Moving Avg'!H2060</f>
        <v>0.41140000000000038</v>
      </c>
      <c r="J2060" s="5" t="str">
        <f>OBV!F2060</f>
        <v>BEARISH</v>
      </c>
      <c r="K2060" s="5" t="str">
        <f>OBV!G2060</f>
        <v>NEUTRAL</v>
      </c>
      <c r="L2060" s="5" t="str">
        <f>OBV!H2060</f>
        <v>BEARISH DIVERGENCE</v>
      </c>
    </row>
    <row r="2061" spans="1:12" ht="13.5" x14ac:dyDescent="0.25">
      <c r="A2061" s="3">
        <f>RSI!A2061</f>
        <v>45303</v>
      </c>
      <c r="B2061" s="2">
        <f>RSI!B2061</f>
        <v>0.43</v>
      </c>
      <c r="C2061" s="2">
        <f>RSI!I2061</f>
        <v>49.775698119557028</v>
      </c>
      <c r="D2061" s="2">
        <f>MACD!E2061</f>
        <v>2.0486703194087907E-2</v>
      </c>
      <c r="E2061" s="2">
        <f>MACD!F2061</f>
        <v>7.7430550106118113E-3</v>
      </c>
      <c r="F2061" s="2">
        <f>'Moving Avg'!D2061</f>
        <v>0.43200000000000005</v>
      </c>
      <c r="G2061" s="2">
        <f>'Moving Avg'!F2061</f>
        <v>0.44349999999999995</v>
      </c>
      <c r="H2061" s="2">
        <f>'Moving Avg'!G2061</f>
        <v>0.4130000000000002</v>
      </c>
      <c r="I2061" s="2">
        <f>'Moving Avg'!H2061</f>
        <v>0.41150000000000042</v>
      </c>
      <c r="J2061" s="5" t="str">
        <f>OBV!F2061</f>
        <v>BEARISH</v>
      </c>
      <c r="K2061" s="5" t="str">
        <f>OBV!G2061</f>
        <v>NEUTRAL</v>
      </c>
      <c r="L2061" s="5" t="str">
        <f>OBV!H2061</f>
        <v>BEARISH DIVERGENCE</v>
      </c>
    </row>
    <row r="2062" spans="1:12" ht="13.5" x14ac:dyDescent="0.25">
      <c r="A2062" s="3">
        <f>RSI!A2062</f>
        <v>45306</v>
      </c>
      <c r="B2062" s="2">
        <f>RSI!B2062</f>
        <v>0.44</v>
      </c>
      <c r="C2062" s="2">
        <f>RSI!I2062</f>
        <v>54.022823939809605</v>
      </c>
      <c r="D2062" s="2">
        <f>MACD!E2062</f>
        <v>1.8057748498694237E-2</v>
      </c>
      <c r="E2062" s="2">
        <f>MACD!F2062</f>
        <v>9.8059937082282961E-3</v>
      </c>
      <c r="F2062" s="2">
        <f>'Moving Avg'!D2062</f>
        <v>0.43600000000000005</v>
      </c>
      <c r="G2062" s="2">
        <f>'Moving Avg'!F2062</f>
        <v>0.44450000000000001</v>
      </c>
      <c r="H2062" s="2">
        <f>'Moving Avg'!G2062</f>
        <v>0.41420000000000018</v>
      </c>
      <c r="I2062" s="2">
        <f>'Moving Avg'!H2062</f>
        <v>0.41160000000000041</v>
      </c>
      <c r="J2062" s="5" t="str">
        <f>OBV!F2062</f>
        <v>BEARISH</v>
      </c>
      <c r="K2062" s="5" t="str">
        <f>OBV!G2062</f>
        <v>NEUTRAL</v>
      </c>
      <c r="L2062" s="5" t="str">
        <f>OBV!H2062</f>
        <v>BEARISH DIVERGENCE</v>
      </c>
    </row>
    <row r="2063" spans="1:12" ht="13.5" x14ac:dyDescent="0.25">
      <c r="A2063" s="3">
        <f>RSI!A2063</f>
        <v>45307</v>
      </c>
      <c r="B2063" s="2">
        <f>RSI!B2063</f>
        <v>0.45</v>
      </c>
      <c r="C2063" s="2">
        <f>RSI!I2063</f>
        <v>57.860394446808641</v>
      </c>
      <c r="D2063" s="2">
        <f>MACD!E2063</f>
        <v>1.5208194267275266E-2</v>
      </c>
      <c r="E2063" s="2">
        <f>MACD!F2063</f>
        <v>1.0886433820037691E-2</v>
      </c>
      <c r="F2063" s="2">
        <f>'Moving Avg'!D2063</f>
        <v>0.44000000000000006</v>
      </c>
      <c r="G2063" s="2">
        <f>'Moving Avg'!F2063</f>
        <v>0.44550000000000001</v>
      </c>
      <c r="H2063" s="2">
        <f>'Moving Avg'!G2063</f>
        <v>0.41560000000000019</v>
      </c>
      <c r="I2063" s="2">
        <f>'Moving Avg'!H2063</f>
        <v>0.41175000000000045</v>
      </c>
      <c r="J2063" s="5" t="str">
        <f>OBV!F2063</f>
        <v>BEARISH</v>
      </c>
      <c r="K2063" s="5" t="str">
        <f>OBV!G2063</f>
        <v>NEUTRAL</v>
      </c>
      <c r="L2063" s="5" t="str">
        <f>OBV!H2063</f>
        <v>BEARISH DIVERGENCE</v>
      </c>
    </row>
    <row r="2064" spans="1:12" ht="13.5" x14ac:dyDescent="0.25">
      <c r="A2064" s="3">
        <f>RSI!A2064</f>
        <v>45308</v>
      </c>
      <c r="B2064" s="2">
        <f>RSI!B2064</f>
        <v>0.43</v>
      </c>
      <c r="C2064" s="2">
        <f>RSI!I2064</f>
        <v>49.043593470514544</v>
      </c>
      <c r="D2064" s="2">
        <f>MACD!E2064</f>
        <v>1.263138460713481E-2</v>
      </c>
      <c r="E2064" s="2">
        <f>MACD!F2064</f>
        <v>1.1235423977457115E-2</v>
      </c>
      <c r="F2064" s="2">
        <f>'Moving Avg'!D2064</f>
        <v>0.438</v>
      </c>
      <c r="G2064" s="2">
        <f>'Moving Avg'!F2064</f>
        <v>0.44499999999999995</v>
      </c>
      <c r="H2064" s="2">
        <f>'Moving Avg'!G2064</f>
        <v>0.41660000000000008</v>
      </c>
      <c r="I2064" s="2">
        <f>'Moving Avg'!H2064</f>
        <v>0.4118000000000005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0.42</v>
      </c>
      <c r="C2065" s="2">
        <f>RSI!I2065</f>
        <v>45.324656193725716</v>
      </c>
      <c r="D2065" s="2">
        <f>MACD!E2065</f>
        <v>9.6708484391371807E-3</v>
      </c>
      <c r="E2065" s="2">
        <f>MACD!F2065</f>
        <v>1.0922508869793129E-2</v>
      </c>
      <c r="F2065" s="2">
        <f>'Moving Avg'!D2065</f>
        <v>0.434</v>
      </c>
      <c r="G2065" s="2">
        <f>'Moving Avg'!F2065</f>
        <v>0.44349999999999995</v>
      </c>
      <c r="H2065" s="2">
        <f>'Moving Avg'!G2065</f>
        <v>0.41740000000000016</v>
      </c>
      <c r="I2065" s="2">
        <f>'Moving Avg'!H2065</f>
        <v>0.4118000000000005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0.43</v>
      </c>
      <c r="C2066" s="2">
        <f>RSI!I2066</f>
        <v>49.452479600561418</v>
      </c>
      <c r="D2066" s="2">
        <f>MACD!E2066</f>
        <v>4.9619286671830909E-3</v>
      </c>
      <c r="E2066" s="2">
        <f>MACD!F2066</f>
        <v>9.7303928292711232E-3</v>
      </c>
      <c r="F2066" s="2">
        <f>'Moving Avg'!D2066</f>
        <v>0.434</v>
      </c>
      <c r="G2066" s="2">
        <f>'Moving Avg'!F2066</f>
        <v>0.4415</v>
      </c>
      <c r="H2066" s="2">
        <f>'Moving Avg'!G2066</f>
        <v>0.41820000000000013</v>
      </c>
      <c r="I2066" s="2">
        <f>'Moving Avg'!H2066</f>
        <v>0.41190000000000054</v>
      </c>
      <c r="J2066" s="5" t="str">
        <f>OBV!F2066</f>
        <v>BULLISH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0.43</v>
      </c>
      <c r="C2067" s="2">
        <f>RSI!I2067</f>
        <v>49.452479600561418</v>
      </c>
      <c r="D2067" s="2">
        <f>MACD!E2067</f>
        <v>2.5265991744306548E-3</v>
      </c>
      <c r="E2067" s="2">
        <f>MACD!F2067</f>
        <v>8.2896340983030295E-3</v>
      </c>
      <c r="F2067" s="2">
        <f>'Moving Avg'!D2067</f>
        <v>0.43200000000000005</v>
      </c>
      <c r="G2067" s="2">
        <f>'Moving Avg'!F2067</f>
        <v>0.4385</v>
      </c>
      <c r="H2067" s="2">
        <f>'Moving Avg'!G2067</f>
        <v>0.41920000000000007</v>
      </c>
      <c r="I2067" s="2">
        <f>'Moving Avg'!H2067</f>
        <v>0.41205000000000053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</row>
    <row r="2068" spans="1:12" ht="13.5" x14ac:dyDescent="0.25">
      <c r="A2068" s="3">
        <f>RSI!A2068</f>
        <v>45314</v>
      </c>
      <c r="B2068" s="2">
        <f>RSI!B2068</f>
        <v>0.42</v>
      </c>
      <c r="C2068" s="2">
        <f>RSI!I2068</f>
        <v>45.471093028742949</v>
      </c>
      <c r="D2068" s="2">
        <f>MACD!E2068</f>
        <v>2.7550265043320143E-3</v>
      </c>
      <c r="E2068" s="2">
        <f>MACD!F2068</f>
        <v>7.1827125795088272E-3</v>
      </c>
      <c r="F2068" s="2">
        <f>'Moving Avg'!D2068</f>
        <v>0.42599999999999999</v>
      </c>
      <c r="G2068" s="2">
        <f>'Moving Avg'!F2068</f>
        <v>0.43500000000000005</v>
      </c>
      <c r="H2068" s="2">
        <f>'Moving Avg'!G2068</f>
        <v>0.42000000000000015</v>
      </c>
      <c r="I2068" s="2">
        <f>'Moving Avg'!H2068</f>
        <v>0.41210000000000058</v>
      </c>
      <c r="J2068" s="5" t="str">
        <f>OBV!F2068</f>
        <v>BULLISH</v>
      </c>
      <c r="K2068" s="5" t="str">
        <f>OBV!G2068</f>
        <v>NEUTRAL</v>
      </c>
      <c r="L2068" s="5" t="str">
        <f>OBV!H2068</f>
        <v>BULLISH DIVERGENCE</v>
      </c>
    </row>
    <row r="2069" spans="1:12" ht="13.5" x14ac:dyDescent="0.25">
      <c r="A2069" s="3">
        <f>RSI!A2069</f>
        <v>45315</v>
      </c>
      <c r="B2069" s="2">
        <f>RSI!B2069</f>
        <v>0.41</v>
      </c>
      <c r="C2069" s="2">
        <f>RSI!I2069</f>
        <v>41.843189427085832</v>
      </c>
      <c r="D2069" s="2">
        <f>MACD!E2069</f>
        <v>5.2957598653164406E-3</v>
      </c>
      <c r="E2069" s="2">
        <f>MACD!F2069</f>
        <v>6.8053220366703507E-3</v>
      </c>
      <c r="F2069" s="2">
        <f>'Moving Avg'!D2069</f>
        <v>0.42199999999999999</v>
      </c>
      <c r="G2069" s="2">
        <f>'Moving Avg'!F2069</f>
        <v>0.43200000000000005</v>
      </c>
      <c r="H2069" s="2">
        <f>'Moving Avg'!G2069</f>
        <v>0.42040000000000011</v>
      </c>
      <c r="I2069" s="2">
        <f>'Moving Avg'!H2069</f>
        <v>0.41210000000000058</v>
      </c>
      <c r="J2069" s="5" t="str">
        <f>OBV!F2069</f>
        <v>BULLISH</v>
      </c>
      <c r="K2069" s="5" t="str">
        <f>OBV!G2069</f>
        <v>NEUTRAL</v>
      </c>
      <c r="L2069" s="5" t="str">
        <f>OBV!H2069</f>
        <v>BULLISH DIVERGENCE</v>
      </c>
    </row>
    <row r="2070" spans="1:12" ht="13.5" x14ac:dyDescent="0.25">
      <c r="A2070" s="3">
        <f>RSI!A2070</f>
        <v>45316</v>
      </c>
      <c r="B2070" s="2">
        <f>RSI!B2070</f>
        <v>0.4</v>
      </c>
      <c r="C2070" s="2">
        <f>RSI!I2070</f>
        <v>38.532403309039893</v>
      </c>
      <c r="D2070" s="2">
        <f>MACD!E2070</f>
        <v>8.3086334687622054E-3</v>
      </c>
      <c r="E2070" s="2">
        <f>MACD!F2070</f>
        <v>7.1059843230887225E-3</v>
      </c>
      <c r="F2070" s="2">
        <f>'Moving Avg'!D2070</f>
        <v>0.41799999999999998</v>
      </c>
      <c r="G2070" s="2">
        <f>'Moving Avg'!F2070</f>
        <v>0.42899999999999999</v>
      </c>
      <c r="H2070" s="2">
        <f>'Moving Avg'!G2070</f>
        <v>0.42080000000000012</v>
      </c>
      <c r="I2070" s="2">
        <f>'Moving Avg'!H2070</f>
        <v>0.41205000000000064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0.41</v>
      </c>
      <c r="C2071" s="2">
        <f>RSI!I2071</f>
        <v>43.358804706831187</v>
      </c>
      <c r="D2071" s="2">
        <f>MACD!E2071</f>
        <v>8.7510998706781806E-3</v>
      </c>
      <c r="E2071" s="2">
        <f>MACD!F2071</f>
        <v>7.4350074326066141E-3</v>
      </c>
      <c r="F2071" s="2">
        <f>'Moving Avg'!D2071</f>
        <v>0.41400000000000003</v>
      </c>
      <c r="G2071" s="2">
        <f>'Moving Avg'!F2071</f>
        <v>0.42699999999999994</v>
      </c>
      <c r="H2071" s="2">
        <f>'Moving Avg'!G2071</f>
        <v>0.42120000000000002</v>
      </c>
      <c r="I2071" s="2">
        <f>'Moving Avg'!H2071</f>
        <v>0.41205000000000053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0.4</v>
      </c>
      <c r="C2072" s="2">
        <f>RSI!I2072</f>
        <v>39.978266511319738</v>
      </c>
      <c r="D2072" s="2">
        <f>MACD!E2072</f>
        <v>1.1505156454849674E-2</v>
      </c>
      <c r="E2072" s="2">
        <f>MACD!F2072</f>
        <v>8.2490372370552269E-3</v>
      </c>
      <c r="F2072" s="2">
        <f>'Moving Avg'!D2072</f>
        <v>0.40800000000000003</v>
      </c>
      <c r="G2072" s="2">
        <f>'Moving Avg'!F2072</f>
        <v>0.42499999999999999</v>
      </c>
      <c r="H2072" s="2">
        <f>'Moving Avg'!G2072</f>
        <v>0.42160000000000003</v>
      </c>
      <c r="I2072" s="2">
        <f>'Moving Avg'!H2072</f>
        <v>0.41200000000000059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0.39</v>
      </c>
      <c r="C2073" s="2">
        <f>RSI!I2073</f>
        <v>36.88154378882566</v>
      </c>
      <c r="D2073" s="2">
        <f>MACD!E2073</f>
        <v>1.6266822935840419E-2</v>
      </c>
      <c r="E2073" s="2">
        <f>MACD!F2073</f>
        <v>9.8525943768122647E-3</v>
      </c>
      <c r="F2073" s="2">
        <f>'Moving Avg'!D2073</f>
        <v>0.40200000000000002</v>
      </c>
      <c r="G2073" s="2">
        <f>'Moving Avg'!F2073</f>
        <v>0.42249999999999999</v>
      </c>
      <c r="H2073" s="2">
        <f>'Moving Avg'!G2073</f>
        <v>0.42200000000000004</v>
      </c>
      <c r="I2073" s="2">
        <f>'Moving Avg'!H2073</f>
        <v>0.41195000000000065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</row>
    <row r="2074" spans="1:12" ht="13.5" x14ac:dyDescent="0.25">
      <c r="A2074" s="3">
        <f>RSI!A2074</f>
        <v>45322</v>
      </c>
      <c r="B2074" s="2">
        <f>RSI!B2074</f>
        <v>0.4</v>
      </c>
      <c r="C2074" s="2">
        <f>RSI!I2074</f>
        <v>41.741396584783153</v>
      </c>
      <c r="D2074" s="2">
        <f>MACD!E2074</f>
        <v>1.6678193279228204E-2</v>
      </c>
      <c r="E2074" s="2">
        <f>MACD!F2074</f>
        <v>1.1217714157295455E-2</v>
      </c>
      <c r="F2074" s="2">
        <f>'Moving Avg'!D2074</f>
        <v>0.4</v>
      </c>
      <c r="G2074" s="2">
        <f>'Moving Avg'!F2074</f>
        <v>0.4210000000000001</v>
      </c>
      <c r="H2074" s="2">
        <f>'Moving Avg'!G2074</f>
        <v>0.42239999999999994</v>
      </c>
      <c r="I2074" s="2">
        <f>'Moving Avg'!H2074</f>
        <v>0.41200000000000064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0.41</v>
      </c>
      <c r="C2075" s="2">
        <f>RSI!I2075</f>
        <v>46.202227141187706</v>
      </c>
      <c r="D2075" s="2">
        <f>MACD!E2075</f>
        <v>1.4873105163315692E-2</v>
      </c>
      <c r="E2075" s="2">
        <f>MACD!F2075</f>
        <v>1.1948792358499502E-2</v>
      </c>
      <c r="F2075" s="2">
        <f>'Moving Avg'!D2075</f>
        <v>0.40200000000000002</v>
      </c>
      <c r="G2075" s="2">
        <f>'Moving Avg'!F2075</f>
        <v>0.42049999999999998</v>
      </c>
      <c r="H2075" s="2">
        <f>'Moving Avg'!G2075</f>
        <v>0.42299999999999999</v>
      </c>
      <c r="I2075" s="2">
        <f>'Moving Avg'!H2075</f>
        <v>0.41205000000000053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0.42</v>
      </c>
      <c r="C2076" s="2">
        <f>RSI!I2076</f>
        <v>50.300425817438658</v>
      </c>
      <c r="D2076" s="2">
        <f>MACD!E2076</f>
        <v>1.4201049173204028E-2</v>
      </c>
      <c r="E2076" s="2">
        <f>MACD!F2076</f>
        <v>1.2399243721440408E-2</v>
      </c>
      <c r="F2076" s="2">
        <f>'Moving Avg'!D2076</f>
        <v>0.40400000000000003</v>
      </c>
      <c r="G2076" s="2">
        <f>'Moving Avg'!F2076</f>
        <v>0.42099999999999999</v>
      </c>
      <c r="H2076" s="2">
        <f>'Moving Avg'!G2076</f>
        <v>0.42359999999999998</v>
      </c>
      <c r="I2076" s="2">
        <f>'Moving Avg'!H2076</f>
        <v>0.41215000000000052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45327</v>
      </c>
      <c r="B2077" s="2">
        <f>RSI!B2077</f>
        <v>0.43</v>
      </c>
      <c r="C2077" s="2">
        <f>RSI!I2077</f>
        <v>54.068536720550519</v>
      </c>
      <c r="D2077" s="2">
        <f>MACD!E2077</f>
        <v>1.2885893634817902E-2</v>
      </c>
      <c r="E2077" s="2">
        <f>MACD!F2077</f>
        <v>1.2496573704115908E-2</v>
      </c>
      <c r="F2077" s="2">
        <f>'Moving Avg'!D2077</f>
        <v>0.41</v>
      </c>
      <c r="G2077" s="2">
        <f>'Moving Avg'!F2077</f>
        <v>0.4215000000000001</v>
      </c>
      <c r="H2077" s="2">
        <f>'Moving Avg'!G2077</f>
        <v>0.42439999999999989</v>
      </c>
      <c r="I2077" s="2">
        <f>'Moving Avg'!H2077</f>
        <v>0.41230000000000055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0.42</v>
      </c>
      <c r="C2078" s="2">
        <f>RSI!I2078</f>
        <v>49.987095078312429</v>
      </c>
      <c r="D2078" s="2">
        <f>MACD!E2078</f>
        <v>1.0910932530557416E-2</v>
      </c>
      <c r="E2078" s="2">
        <f>MACD!F2078</f>
        <v>1.217944546940421E-2</v>
      </c>
      <c r="F2078" s="2">
        <f>'Moving Avg'!D2078</f>
        <v>0.41600000000000004</v>
      </c>
      <c r="G2078" s="2">
        <f>'Moving Avg'!F2078</f>
        <v>0.4210000000000001</v>
      </c>
      <c r="H2078" s="2">
        <f>'Moving Avg'!G2078</f>
        <v>0.42499999999999993</v>
      </c>
      <c r="I2078" s="2">
        <f>'Moving Avg'!H2078</f>
        <v>0.41240000000000054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</row>
    <row r="2079" spans="1:12" ht="13.5" x14ac:dyDescent="0.25">
      <c r="A2079" s="3">
        <f>RSI!A2079</f>
        <v>45329</v>
      </c>
      <c r="B2079" s="2">
        <f>RSI!B2079</f>
        <v>0.42</v>
      </c>
      <c r="C2079" s="2">
        <f>RSI!I2079</f>
        <v>49.987095078312429</v>
      </c>
      <c r="D2079" s="2">
        <f>MACD!E2079</f>
        <v>7.7007956821418255E-3</v>
      </c>
      <c r="E2079" s="2">
        <f>MACD!F2079</f>
        <v>1.1283715511951734E-2</v>
      </c>
      <c r="F2079" s="2">
        <f>'Moving Avg'!D2079</f>
        <v>0.42000000000000004</v>
      </c>
      <c r="G2079" s="2">
        <f>'Moving Avg'!F2079</f>
        <v>0.42000000000000004</v>
      </c>
      <c r="H2079" s="2">
        <f>'Moving Avg'!G2079</f>
        <v>0.42560000000000003</v>
      </c>
      <c r="I2079" s="2">
        <f>'Moving Avg'!H2079</f>
        <v>0.41250000000000048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</row>
    <row r="2080" spans="1:12" ht="13.5" x14ac:dyDescent="0.25">
      <c r="A2080" s="3">
        <f>RSI!A2080</f>
        <v>45330</v>
      </c>
      <c r="B2080" s="2">
        <f>RSI!B2080</f>
        <v>0.41</v>
      </c>
      <c r="C2080" s="2">
        <f>RSI!I2080</f>
        <v>45.96318338153899</v>
      </c>
      <c r="D2080" s="2">
        <f>MACD!E2080</f>
        <v>4.1862919327319559E-3</v>
      </c>
      <c r="E2080" s="2">
        <f>MACD!F2080</f>
        <v>9.8642307961077785E-3</v>
      </c>
      <c r="F2080" s="2">
        <f>'Moving Avg'!D2080</f>
        <v>0.42000000000000004</v>
      </c>
      <c r="G2080" s="2">
        <f>'Moving Avg'!F2080</f>
        <v>0.41850000000000004</v>
      </c>
      <c r="H2080" s="2">
        <f>'Moving Avg'!G2080</f>
        <v>0.42599999999999993</v>
      </c>
      <c r="I2080" s="2">
        <f>'Moving Avg'!H2080</f>
        <v>0.41250000000000048</v>
      </c>
      <c r="J2080" s="5" t="str">
        <f>OBV!F2080</f>
        <v>BULLISH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0.41</v>
      </c>
      <c r="C2081" s="2">
        <f>RSI!I2081</f>
        <v>45.96318338153899</v>
      </c>
      <c r="D2081" s="2">
        <f>MACD!E2081</f>
        <v>2.8095577480634626E-3</v>
      </c>
      <c r="E2081" s="2">
        <f>MACD!F2081</f>
        <v>8.453296186498916E-3</v>
      </c>
      <c r="F2081" s="2">
        <f>'Moving Avg'!D2081</f>
        <v>0.41799999999999998</v>
      </c>
      <c r="G2081" s="2">
        <f>'Moving Avg'!F2081</f>
        <v>0.41749999999999998</v>
      </c>
      <c r="H2081" s="2">
        <f>'Moving Avg'!G2081</f>
        <v>0.42619999999999991</v>
      </c>
      <c r="I2081" s="2">
        <f>'Moving Avg'!H2081</f>
        <v>0.41250000000000048</v>
      </c>
      <c r="J2081" s="5" t="str">
        <f>OBV!F2081</f>
        <v>BULLISH</v>
      </c>
      <c r="K2081" s="5" t="str">
        <f>OBV!G2081</f>
        <v>NEUTRAL</v>
      </c>
      <c r="L2081" s="5" t="str">
        <f>OBV!H2081</f>
        <v>BULLISH DIVERGENCE</v>
      </c>
    </row>
    <row r="2082" spans="1:12" ht="13.5" x14ac:dyDescent="0.25">
      <c r="A2082" s="3">
        <f>RSI!A2082</f>
        <v>45334</v>
      </c>
      <c r="B2082" s="2">
        <f>RSI!B2082</f>
        <v>0.41</v>
      </c>
      <c r="C2082" s="2">
        <f>RSI!I2082</f>
        <v>45.96318338153899</v>
      </c>
      <c r="D2082" s="2">
        <f>MACD!E2082</f>
        <v>1.6044056351616209E-4</v>
      </c>
      <c r="E2082" s="2">
        <f>MACD!F2082</f>
        <v>6.7947250619023658E-3</v>
      </c>
      <c r="F2082" s="2">
        <f>'Moving Avg'!D2082</f>
        <v>0.41399999999999998</v>
      </c>
      <c r="G2082" s="2">
        <f>'Moving Avg'!F2082</f>
        <v>0.41600000000000004</v>
      </c>
      <c r="H2082" s="2">
        <f>'Moving Avg'!G2082</f>
        <v>0.42639999999999995</v>
      </c>
      <c r="I2082" s="2">
        <f>'Moving Avg'!H2082</f>
        <v>0.41245000000000043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0.4</v>
      </c>
      <c r="C2083" s="2">
        <f>RSI!I2083</f>
        <v>41.764159555044152</v>
      </c>
      <c r="D2083" s="2">
        <f>MACD!E2083</f>
        <v>-2.8285878923372532E-3</v>
      </c>
      <c r="E2083" s="2">
        <f>MACD!F2083</f>
        <v>4.8700624710544425E-3</v>
      </c>
      <c r="F2083" s="2">
        <f>'Moving Avg'!D2083</f>
        <v>0.41</v>
      </c>
      <c r="G2083" s="2">
        <f>'Moving Avg'!F2083</f>
        <v>0.41349999999999998</v>
      </c>
      <c r="H2083" s="2">
        <f>'Moving Avg'!G2083</f>
        <v>0.42639999999999995</v>
      </c>
      <c r="I2083" s="2">
        <f>'Moving Avg'!H2083</f>
        <v>0.41235000000000049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0.4</v>
      </c>
      <c r="C2084" s="2">
        <f>RSI!I2084</f>
        <v>41.764159555044152</v>
      </c>
      <c r="D2084" s="2">
        <f>MACD!E2084</f>
        <v>-3.7136832592613023E-3</v>
      </c>
      <c r="E2084" s="2">
        <f>MACD!F2084</f>
        <v>3.1533133249912939E-3</v>
      </c>
      <c r="F2084" s="2">
        <f>'Moving Avg'!D2084</f>
        <v>0.40599999999999997</v>
      </c>
      <c r="G2084" s="2">
        <f>'Moving Avg'!F2084</f>
        <v>0.41200000000000003</v>
      </c>
      <c r="H2084" s="2">
        <f>'Moving Avg'!G2084</f>
        <v>0.4264</v>
      </c>
      <c r="I2084" s="2">
        <f>'Moving Avg'!H2084</f>
        <v>0.4122500000000005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</row>
    <row r="2085" spans="1:12" ht="13.5" x14ac:dyDescent="0.25">
      <c r="A2085" s="3">
        <f>RSI!A2085</f>
        <v>45337</v>
      </c>
      <c r="B2085" s="2">
        <f>RSI!B2085</f>
        <v>0.4</v>
      </c>
      <c r="C2085" s="2">
        <f>RSI!I2085</f>
        <v>41.764159555044152</v>
      </c>
      <c r="D2085" s="2">
        <f>MACD!E2085</f>
        <v>-2.8263513301076681E-3</v>
      </c>
      <c r="E2085" s="2">
        <f>MACD!F2085</f>
        <v>1.957380393971502E-3</v>
      </c>
      <c r="F2085" s="2">
        <f>'Moving Avg'!D2085</f>
        <v>0.40400000000000003</v>
      </c>
      <c r="G2085" s="2">
        <f>'Moving Avg'!F2085</f>
        <v>0.41100000000000003</v>
      </c>
      <c r="H2085" s="2">
        <f>'Moving Avg'!G2085</f>
        <v>0.42639999999999995</v>
      </c>
      <c r="I2085" s="2">
        <f>'Moving Avg'!H2085</f>
        <v>0.41220000000000051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0.4</v>
      </c>
      <c r="C2086" s="2">
        <f>RSI!I2086</f>
        <v>41.764159555044152</v>
      </c>
      <c r="D2086" s="2">
        <f>MACD!E2086</f>
        <v>-4.465174673222716E-4</v>
      </c>
      <c r="E2086" s="2">
        <f>MACD!F2086</f>
        <v>1.4766008217127473E-3</v>
      </c>
      <c r="F2086" s="2">
        <f>'Moving Avg'!D2086</f>
        <v>0.40199999999999997</v>
      </c>
      <c r="G2086" s="2">
        <f>'Moving Avg'!F2086</f>
        <v>0.40950000000000009</v>
      </c>
      <c r="H2086" s="2">
        <f>'Moving Avg'!G2086</f>
        <v>0.42619999999999997</v>
      </c>
      <c r="I2086" s="2">
        <f>'Moving Avg'!H2086</f>
        <v>0.41210000000000052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45341</v>
      </c>
      <c r="B2087" s="2">
        <f>RSI!B2087</f>
        <v>0.41</v>
      </c>
      <c r="C2087" s="2">
        <f>RSI!I2087</f>
        <v>48.137020411425546</v>
      </c>
      <c r="D2087" s="2">
        <f>MACD!E2087</f>
        <v>2.4487542766528647E-3</v>
      </c>
      <c r="E2087" s="2">
        <f>MACD!F2087</f>
        <v>1.6710315127007711E-3</v>
      </c>
      <c r="F2087" s="2">
        <f>'Moving Avg'!D2087</f>
        <v>0.40200000000000002</v>
      </c>
      <c r="G2087" s="2">
        <f>'Moving Avg'!F2087</f>
        <v>0.40850000000000009</v>
      </c>
      <c r="H2087" s="2">
        <f>'Moving Avg'!G2087</f>
        <v>0.42599999999999993</v>
      </c>
      <c r="I2087" s="2">
        <f>'Moving Avg'!H2087</f>
        <v>0.41200000000000053</v>
      </c>
      <c r="J2087" s="5" t="str">
        <f>OBV!F2087</f>
        <v>BEARISH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0.42</v>
      </c>
      <c r="C2088" s="2">
        <f>RSI!I2088</f>
        <v>53.604696654138465</v>
      </c>
      <c r="D2088" s="2">
        <f>MACD!E2088</f>
        <v>2.6379414917143129E-3</v>
      </c>
      <c r="E2088" s="2">
        <f>MACD!F2088</f>
        <v>1.8644135085034797E-3</v>
      </c>
      <c r="F2088" s="2">
        <f>'Moving Avg'!D2088</f>
        <v>0.40600000000000003</v>
      </c>
      <c r="G2088" s="2">
        <f>'Moving Avg'!F2088</f>
        <v>0.4085000000000002</v>
      </c>
      <c r="H2088" s="2">
        <f>'Moving Avg'!G2088</f>
        <v>0.42619999999999997</v>
      </c>
      <c r="I2088" s="2">
        <f>'Moving Avg'!H2088</f>
        <v>0.41200000000000053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0.43</v>
      </c>
      <c r="C2089" s="2">
        <f>RSI!I2089</f>
        <v>58.335121333075804</v>
      </c>
      <c r="D2089" s="2">
        <f>MACD!E2089</f>
        <v>2.0153623412158539E-3</v>
      </c>
      <c r="E2089" s="2">
        <f>MACD!F2089</f>
        <v>1.8946032750459547E-3</v>
      </c>
      <c r="F2089" s="2">
        <f>'Moving Avg'!D2089</f>
        <v>0.41200000000000003</v>
      </c>
      <c r="G2089" s="2">
        <f>'Moving Avg'!F2089</f>
        <v>0.40950000000000014</v>
      </c>
      <c r="H2089" s="2">
        <f>'Moving Avg'!G2089</f>
        <v>0.4264</v>
      </c>
      <c r="I2089" s="2">
        <f>'Moving Avg'!H2089</f>
        <v>0.41205000000000064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45344</v>
      </c>
      <c r="B2090" s="2">
        <f>RSI!B2090</f>
        <v>0.43</v>
      </c>
      <c r="C2090" s="2">
        <f>RSI!I2090</f>
        <v>58.33512133307579</v>
      </c>
      <c r="D2090" s="2">
        <f>MACD!E2090</f>
        <v>-1.478020911259148E-4</v>
      </c>
      <c r="E2090" s="2">
        <f>MACD!F2090</f>
        <v>1.486122201811581E-3</v>
      </c>
      <c r="F2090" s="2">
        <f>'Moving Avg'!D2090</f>
        <v>0.41799999999999998</v>
      </c>
      <c r="G2090" s="2">
        <f>'Moving Avg'!F2090</f>
        <v>0.41100000000000014</v>
      </c>
      <c r="H2090" s="2">
        <f>'Moving Avg'!G2090</f>
        <v>0.4267999999999999</v>
      </c>
      <c r="I2090" s="2">
        <f>'Moving Avg'!H2090</f>
        <v>0.41210000000000063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</row>
    <row r="2091" spans="1:12" ht="13.5" x14ac:dyDescent="0.25">
      <c r="A2091" s="3">
        <f>RSI!A2091</f>
        <v>45345</v>
      </c>
      <c r="B2091" s="2">
        <f>RSI!B2091</f>
        <v>0.42</v>
      </c>
      <c r="C2091" s="2">
        <f>RSI!I2091</f>
        <v>52.16651183750367</v>
      </c>
      <c r="D2091" s="2">
        <f>MACD!E2091</f>
        <v>-1.3280841724064296E-3</v>
      </c>
      <c r="E2091" s="2">
        <f>MACD!F2091</f>
        <v>9.23280926967979E-4</v>
      </c>
      <c r="F2091" s="2">
        <f>'Moving Avg'!D2091</f>
        <v>0.42199999999999999</v>
      </c>
      <c r="G2091" s="2">
        <f>'Moving Avg'!F2091</f>
        <v>0.41150000000000009</v>
      </c>
      <c r="H2091" s="2">
        <f>'Moving Avg'!G2091</f>
        <v>0.4267999999999999</v>
      </c>
      <c r="I2091" s="2">
        <f>'Moving Avg'!H2091</f>
        <v>0.41210000000000063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</row>
    <row r="2092" spans="1:12" ht="13.5" x14ac:dyDescent="0.25">
      <c r="A2092" s="3">
        <f>RSI!A2092</f>
        <v>45348</v>
      </c>
      <c r="B2092" s="2">
        <f>RSI!B2092</f>
        <v>0.42</v>
      </c>
      <c r="C2092" s="2">
        <f>RSI!I2092</f>
        <v>52.16651183750367</v>
      </c>
      <c r="D2092" s="2">
        <f>MACD!E2092</f>
        <v>-2.3516318523565949E-3</v>
      </c>
      <c r="E2092" s="2">
        <f>MACD!F2092</f>
        <v>2.6829837110306428E-4</v>
      </c>
      <c r="F2092" s="2">
        <f>'Moving Avg'!D2092</f>
        <v>0.42400000000000004</v>
      </c>
      <c r="G2092" s="2">
        <f>'Moving Avg'!F2092</f>
        <v>0.41250000000000009</v>
      </c>
      <c r="H2092" s="2">
        <f>'Moving Avg'!G2092</f>
        <v>0.42680000000000001</v>
      </c>
      <c r="I2092" s="2">
        <f>'Moving Avg'!H2092</f>
        <v>0.41210000000000074</v>
      </c>
      <c r="J2092" s="5" t="str">
        <f>OBV!F2092</f>
        <v>BEARISH</v>
      </c>
      <c r="K2092" s="5" t="str">
        <f>OBV!G2092</f>
        <v>NEUTRAL</v>
      </c>
      <c r="L2092" s="5" t="str">
        <f>OBV!H2092</f>
        <v>BEARISH DIVERGENCE</v>
      </c>
    </row>
    <row r="2093" spans="1:12" ht="13.5" x14ac:dyDescent="0.25">
      <c r="A2093" s="3">
        <f>RSI!A2093</f>
        <v>45349</v>
      </c>
      <c r="B2093" s="2">
        <f>RSI!B2093</f>
        <v>0.42</v>
      </c>
      <c r="C2093" s="2">
        <f>RSI!I2093</f>
        <v>52.166511837503677</v>
      </c>
      <c r="D2093" s="2">
        <f>MACD!E2093</f>
        <v>-4.7791791018633734E-3</v>
      </c>
      <c r="E2093" s="2">
        <f>MACD!F2093</f>
        <v>-7.4119712349022323E-4</v>
      </c>
      <c r="F2093" s="2">
        <f>'Moving Avg'!D2093</f>
        <v>0.42400000000000004</v>
      </c>
      <c r="G2093" s="2">
        <f>'Moving Avg'!F2093</f>
        <v>0.41400000000000003</v>
      </c>
      <c r="H2093" s="2">
        <f>'Moving Avg'!G2093</f>
        <v>0.42660000000000003</v>
      </c>
      <c r="I2093" s="2">
        <f>'Moving Avg'!H2093</f>
        <v>0.41210000000000074</v>
      </c>
      <c r="J2093" s="5" t="str">
        <f>OBV!F2093</f>
        <v>BEARISH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45350</v>
      </c>
      <c r="B2094" s="2">
        <f>RSI!B2094</f>
        <v>0.42</v>
      </c>
      <c r="C2094" s="2">
        <f>RSI!I2094</f>
        <v>52.16651183750367</v>
      </c>
      <c r="D2094" s="2">
        <f>MACD!E2094</f>
        <v>-6.8545602335070011E-3</v>
      </c>
      <c r="E2094" s="2">
        <f>MACD!F2094</f>
        <v>-1.9638697454935788E-3</v>
      </c>
      <c r="F2094" s="2">
        <f>'Moving Avg'!D2094</f>
        <v>0.42199999999999999</v>
      </c>
      <c r="G2094" s="2">
        <f>'Moving Avg'!F2094</f>
        <v>0.41500000000000004</v>
      </c>
      <c r="H2094" s="2">
        <f>'Moving Avg'!G2094</f>
        <v>0.42620000000000002</v>
      </c>
      <c r="I2094" s="2">
        <f>'Moving Avg'!H2094</f>
        <v>0.41210000000000074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</row>
    <row r="2095" spans="1:12" ht="13.5" x14ac:dyDescent="0.25">
      <c r="A2095" s="3">
        <f>RSI!A2095</f>
        <v>45351</v>
      </c>
      <c r="B2095" s="2">
        <f>RSI!B2095</f>
        <v>0.41</v>
      </c>
      <c r="C2095" s="2">
        <f>RSI!I2095</f>
        <v>45.670698194803805</v>
      </c>
      <c r="D2095" s="2">
        <f>MACD!E2095</f>
        <v>-7.8896359322761511E-3</v>
      </c>
      <c r="E2095" s="2">
        <f>MACD!F2095</f>
        <v>-3.1490229828500934E-3</v>
      </c>
      <c r="F2095" s="2">
        <f>'Moving Avg'!D2095</f>
        <v>0.41799999999999998</v>
      </c>
      <c r="G2095" s="2">
        <f>'Moving Avg'!F2095</f>
        <v>0.41499999999999992</v>
      </c>
      <c r="H2095" s="2">
        <f>'Moving Avg'!G2095</f>
        <v>0.42540000000000006</v>
      </c>
      <c r="I2095" s="2">
        <f>'Moving Avg'!H2095</f>
        <v>0.41205000000000075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</row>
    <row r="2096" spans="1:12" ht="13.5" x14ac:dyDescent="0.25">
      <c r="A2096" s="3">
        <f>RSI!A2096</f>
        <v>45352</v>
      </c>
      <c r="B2096" s="2">
        <f>RSI!B2096</f>
        <v>0.42</v>
      </c>
      <c r="C2096" s="2">
        <f>RSI!I2096</f>
        <v>52.094756763788617</v>
      </c>
      <c r="D2096" s="2">
        <f>MACD!E2096</f>
        <v>-9.4653831500323138E-3</v>
      </c>
      <c r="E2096" s="2">
        <f>MACD!F2096</f>
        <v>-4.4122950162865382E-3</v>
      </c>
      <c r="F2096" s="2">
        <f>'Moving Avg'!D2096</f>
        <v>0.41799999999999998</v>
      </c>
      <c r="G2096" s="2">
        <f>'Moving Avg'!F2096</f>
        <v>0.41499999999999992</v>
      </c>
      <c r="H2096" s="2">
        <f>'Moving Avg'!G2096</f>
        <v>0.42440000000000017</v>
      </c>
      <c r="I2096" s="2">
        <f>'Moving Avg'!H2096</f>
        <v>0.41210000000000074</v>
      </c>
      <c r="J2096" s="5" t="str">
        <f>OBV!F2096</f>
        <v>BEARISH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45355</v>
      </c>
      <c r="B2097" s="2">
        <f>RSI!B2097</f>
        <v>0.42</v>
      </c>
      <c r="C2097" s="2">
        <f>RSI!I2097</f>
        <v>52.094756763788624</v>
      </c>
      <c r="D2097" s="2">
        <f>MACD!E2097</f>
        <v>-9.281534011236936E-3</v>
      </c>
      <c r="E2097" s="2">
        <f>MACD!F2097</f>
        <v>-5.3861428152766179E-3</v>
      </c>
      <c r="F2097" s="2">
        <f>'Moving Avg'!D2097</f>
        <v>0.41799999999999998</v>
      </c>
      <c r="G2097" s="2">
        <f>'Moving Avg'!F2097</f>
        <v>0.41449999999999998</v>
      </c>
      <c r="H2097" s="2">
        <f>'Moving Avg'!G2097</f>
        <v>0.42300000000000026</v>
      </c>
      <c r="I2097" s="2">
        <f>'Moving Avg'!H2097</f>
        <v>0.41215000000000074</v>
      </c>
      <c r="J2097" s="5" t="str">
        <f>OBV!F2097</f>
        <v>BEARISH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0.42</v>
      </c>
      <c r="C2098" s="2">
        <f>RSI!I2098</f>
        <v>52.094756763788617</v>
      </c>
      <c r="D2098" s="2">
        <f>MACD!E2098</f>
        <v>-7.6072187713118744E-3</v>
      </c>
      <c r="E2098" s="2">
        <f>MACD!F2098</f>
        <v>-5.8303580064836694E-3</v>
      </c>
      <c r="F2098" s="2">
        <f>'Moving Avg'!D2098</f>
        <v>0.41799999999999998</v>
      </c>
      <c r="G2098" s="2">
        <f>'Moving Avg'!F2098</f>
        <v>0.41449999999999998</v>
      </c>
      <c r="H2098" s="2">
        <f>'Moving Avg'!G2098</f>
        <v>0.42160000000000031</v>
      </c>
      <c r="I2098" s="2">
        <f>'Moving Avg'!H2098</f>
        <v>0.41215000000000074</v>
      </c>
      <c r="J2098" s="5" t="str">
        <f>OBV!F2098</f>
        <v>BEARISH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45357</v>
      </c>
      <c r="B2099" s="2">
        <f>RSI!B2099</f>
        <v>0.42</v>
      </c>
      <c r="C2099" s="2">
        <f>RSI!I2099</f>
        <v>52.094756763788617</v>
      </c>
      <c r="D2099" s="2">
        <f>MACD!E2099</f>
        <v>-4.6702798366547449E-3</v>
      </c>
      <c r="E2099" s="2">
        <f>MACD!F2099</f>
        <v>-5.5983423725178847E-3</v>
      </c>
      <c r="F2099" s="2">
        <f>'Moving Avg'!D2099</f>
        <v>0.41799999999999998</v>
      </c>
      <c r="G2099" s="2">
        <f>'Moving Avg'!F2099</f>
        <v>0.41449999999999998</v>
      </c>
      <c r="H2099" s="2">
        <f>'Moving Avg'!G2099</f>
        <v>0.42060000000000036</v>
      </c>
      <c r="I2099" s="2">
        <f>'Moving Avg'!H2099</f>
        <v>0.41215000000000074</v>
      </c>
      <c r="J2099" s="5" t="str">
        <f>OBV!F2099</f>
        <v>BEARISH</v>
      </c>
      <c r="K2099" s="5" t="str">
        <f>OBV!G2099</f>
        <v>NEUTRAL</v>
      </c>
      <c r="L2099" s="5" t="str">
        <f>OBV!H2099</f>
        <v>NEUTRAL</v>
      </c>
    </row>
    <row r="2100" spans="1:12" ht="13.5" x14ac:dyDescent="0.25">
      <c r="A2100" s="3">
        <f>RSI!A2100</f>
        <v>45358</v>
      </c>
      <c r="B2100" s="2">
        <f>RSI!B2100</f>
        <v>0.41</v>
      </c>
      <c r="C2100" s="2">
        <f>RSI!I2100</f>
        <v>44.946360314530722</v>
      </c>
      <c r="D2100" s="2">
        <f>MACD!E2100</f>
        <v>-1.4613358868618143E-3</v>
      </c>
      <c r="E2100" s="2">
        <f>MACD!F2100</f>
        <v>-4.7709410753866708E-3</v>
      </c>
      <c r="F2100" s="2">
        <f>'Moving Avg'!D2100</f>
        <v>0.41799999999999998</v>
      </c>
      <c r="G2100" s="2">
        <f>'Moving Avg'!F2100</f>
        <v>0.41449999999999998</v>
      </c>
      <c r="H2100" s="2">
        <f>'Moving Avg'!G2100</f>
        <v>0.41960000000000036</v>
      </c>
      <c r="I2100" s="2">
        <f>'Moving Avg'!H2100</f>
        <v>0.41210000000000074</v>
      </c>
      <c r="J2100" s="5" t="str">
        <f>OBV!F2100</f>
        <v>BEARISH</v>
      </c>
      <c r="K2100" s="5" t="str">
        <f>OBV!G2100</f>
        <v>NEUTRAL</v>
      </c>
      <c r="L2100" s="5" t="str">
        <f>OBV!H2100</f>
        <v>NEUTRAL</v>
      </c>
    </row>
    <row r="2101" spans="1:12" ht="13.5" x14ac:dyDescent="0.25">
      <c r="A2101" s="3">
        <f>RSI!A2101</f>
        <v>45359</v>
      </c>
      <c r="B2101" s="2">
        <f>RSI!B2101</f>
        <v>0.41</v>
      </c>
      <c r="C2101" s="2">
        <f>RSI!I2101</f>
        <v>44.946360314530715</v>
      </c>
      <c r="D2101" s="2">
        <f>MACD!E2101</f>
        <v>-2.4109392178917055E-4</v>
      </c>
      <c r="E2101" s="2">
        <f>MACD!F2101</f>
        <v>-3.8649716446671708E-3</v>
      </c>
      <c r="F2101" s="2">
        <f>'Moving Avg'!D2101</f>
        <v>0.41600000000000004</v>
      </c>
      <c r="G2101" s="2">
        <f>'Moving Avg'!F2101</f>
        <v>0.41449999999999998</v>
      </c>
      <c r="H2101" s="2">
        <f>'Moving Avg'!G2101</f>
        <v>0.41880000000000028</v>
      </c>
      <c r="I2101" s="2">
        <f>'Moving Avg'!H2101</f>
        <v>0.41205000000000069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0.42</v>
      </c>
      <c r="C2102" s="2">
        <f>RSI!I2102</f>
        <v>52.504823295248464</v>
      </c>
      <c r="D2102" s="2">
        <f>MACD!E2102</f>
        <v>9.0902990125762972E-5</v>
      </c>
      <c r="E2102" s="2">
        <f>MACD!F2102</f>
        <v>-3.0737967177085846E-3</v>
      </c>
      <c r="F2102" s="2">
        <f>'Moving Avg'!D2102</f>
        <v>0.41600000000000004</v>
      </c>
      <c r="G2102" s="2">
        <f>'Moving Avg'!F2102</f>
        <v>0.41500000000000004</v>
      </c>
      <c r="H2102" s="2">
        <f>'Moving Avg'!G2102</f>
        <v>0.41840000000000033</v>
      </c>
      <c r="I2102" s="2">
        <f>'Moving Avg'!H2102</f>
        <v>0.41210000000000074</v>
      </c>
      <c r="J2102" s="5" t="str">
        <f>OBV!F2102</f>
        <v>BEARISH</v>
      </c>
      <c r="K2102" s="5" t="str">
        <f>OBV!G2102</f>
        <v>NEUTRAL</v>
      </c>
      <c r="L2102" s="5" t="str">
        <f>OBV!H2102</f>
        <v>NEUTRAL</v>
      </c>
    </row>
    <row r="2103" spans="1:12" ht="13.5" x14ac:dyDescent="0.25">
      <c r="A2103" s="3">
        <f>RSI!A2103</f>
        <v>45363</v>
      </c>
      <c r="B2103" s="2">
        <f>RSI!B2103</f>
        <v>0.42</v>
      </c>
      <c r="C2103" s="2">
        <f>RSI!I2103</f>
        <v>52.504823295248464</v>
      </c>
      <c r="D2103" s="2">
        <f>MACD!E2103</f>
        <v>3.4997859928842523E-4</v>
      </c>
      <c r="E2103" s="2">
        <f>MACD!F2103</f>
        <v>-2.389041654309183E-3</v>
      </c>
      <c r="F2103" s="2">
        <f>'Moving Avg'!D2103</f>
        <v>0.41600000000000004</v>
      </c>
      <c r="G2103" s="2">
        <f>'Moving Avg'!F2103</f>
        <v>0.41600000000000004</v>
      </c>
      <c r="H2103" s="2">
        <f>'Moving Avg'!G2103</f>
        <v>0.41800000000000032</v>
      </c>
      <c r="I2103" s="2">
        <f>'Moving Avg'!H2103</f>
        <v>0.41210000000000074</v>
      </c>
      <c r="J2103" s="5" t="str">
        <f>OBV!F2103</f>
        <v>BEARISH</v>
      </c>
      <c r="K2103" s="5" t="str">
        <f>OBV!G2103</f>
        <v>NEUTRAL</v>
      </c>
      <c r="L2103" s="5" t="str">
        <f>OBV!H2103</f>
        <v>NEUTRAL</v>
      </c>
    </row>
    <row r="2104" spans="1:12" ht="13.5" x14ac:dyDescent="0.25">
      <c r="A2104" s="3">
        <f>RSI!A2104</f>
        <v>45364</v>
      </c>
      <c r="B2104" s="2">
        <f>RSI!B2104</f>
        <v>0.42</v>
      </c>
      <c r="C2104" s="2">
        <f>RSI!I2104</f>
        <v>52.504823295248464</v>
      </c>
      <c r="D2104" s="2">
        <f>MACD!E2104</f>
        <v>5.4896970505080578E-4</v>
      </c>
      <c r="E2104" s="2">
        <f>MACD!F2104</f>
        <v>-1.8014393824371852E-3</v>
      </c>
      <c r="F2104" s="2">
        <f>'Moving Avg'!D2104</f>
        <v>0.41600000000000004</v>
      </c>
      <c r="G2104" s="2">
        <f>'Moving Avg'!F2104</f>
        <v>0.41699999999999998</v>
      </c>
      <c r="H2104" s="2">
        <f>'Moving Avg'!G2104</f>
        <v>0.41780000000000039</v>
      </c>
      <c r="I2104" s="2">
        <f>'Moving Avg'!H2104</f>
        <v>0.41210000000000074</v>
      </c>
      <c r="J2104" s="5" t="str">
        <f>OBV!F2104</f>
        <v>BEARISH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45365</v>
      </c>
      <c r="B2105" s="2">
        <f>RSI!B2105</f>
        <v>0.41</v>
      </c>
      <c r="C2105" s="2">
        <f>RSI!I2105</f>
        <v>44.81940377360413</v>
      </c>
      <c r="D2105" s="2">
        <f>MACD!E2105</f>
        <v>-9.9102445192955635E-5</v>
      </c>
      <c r="E2105" s="2">
        <f>MACD!F2105</f>
        <v>-1.4609719949883393E-3</v>
      </c>
      <c r="F2105" s="2">
        <f>'Moving Avg'!D2105</f>
        <v>0.41600000000000004</v>
      </c>
      <c r="G2105" s="2">
        <f>'Moving Avg'!F2105</f>
        <v>0.41749999999999998</v>
      </c>
      <c r="H2105" s="2">
        <f>'Moving Avg'!G2105</f>
        <v>0.41760000000000025</v>
      </c>
      <c r="I2105" s="2">
        <f>'Moving Avg'!H2105</f>
        <v>0.41205000000000069</v>
      </c>
      <c r="J2105" s="5" t="str">
        <f>OBV!F2105</f>
        <v>BEARISH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0.41</v>
      </c>
      <c r="C2106" s="2">
        <f>RSI!I2106</f>
        <v>44.819403773604122</v>
      </c>
      <c r="D2106" s="2">
        <f>MACD!E2106</f>
        <v>9.32739630202295E-4</v>
      </c>
      <c r="E2106" s="2">
        <f>MACD!F2106</f>
        <v>-9.8222966995021254E-4</v>
      </c>
      <c r="F2106" s="2">
        <f>'Moving Avg'!D2106</f>
        <v>0.41600000000000004</v>
      </c>
      <c r="G2106" s="2">
        <f>'Moving Avg'!F2106</f>
        <v>0.41799999999999998</v>
      </c>
      <c r="H2106" s="2">
        <f>'Moving Avg'!G2106</f>
        <v>0.41760000000000025</v>
      </c>
      <c r="I2106" s="2">
        <f>'Moving Avg'!H2106</f>
        <v>0.41200000000000064</v>
      </c>
      <c r="J2106" s="5" t="str">
        <f>OBV!F2106</f>
        <v>BEARISH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0.41</v>
      </c>
      <c r="C2107" s="2">
        <f>RSI!I2107</f>
        <v>44.81940377360413</v>
      </c>
      <c r="D2107" s="2">
        <f>MACD!E2107</f>
        <v>1.8444935111506799E-3</v>
      </c>
      <c r="E2107" s="2">
        <f>MACD!F2107</f>
        <v>-4.1688503373003404E-4</v>
      </c>
      <c r="F2107" s="2">
        <f>'Moving Avg'!D2107</f>
        <v>0.41399999999999998</v>
      </c>
      <c r="G2107" s="2">
        <f>'Moving Avg'!F2107</f>
        <v>0.41799999999999998</v>
      </c>
      <c r="H2107" s="2">
        <f>'Moving Avg'!G2107</f>
        <v>0.41740000000000033</v>
      </c>
      <c r="I2107" s="2">
        <f>'Moving Avg'!H2107</f>
        <v>0.41195000000000065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0.4</v>
      </c>
      <c r="C2108" s="2">
        <f>RSI!I2108</f>
        <v>37.892007351214104</v>
      </c>
      <c r="D2108" s="2">
        <f>MACD!E2108</f>
        <v>3.3925115829916974E-3</v>
      </c>
      <c r="E2108" s="2">
        <f>MACD!F2108</f>
        <v>3.4499428961431229E-4</v>
      </c>
      <c r="F2108" s="2">
        <f>'Moving Avg'!D2108</f>
        <v>0.41</v>
      </c>
      <c r="G2108" s="2">
        <f>'Moving Avg'!F2108</f>
        <v>0.41699999999999998</v>
      </c>
      <c r="H2108" s="2">
        <f>'Moving Avg'!G2108</f>
        <v>0.41680000000000023</v>
      </c>
      <c r="I2108" s="2">
        <f>'Moving Avg'!H2108</f>
        <v>0.41190000000000071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0.4</v>
      </c>
      <c r="C2109" s="2">
        <f>RSI!I2109</f>
        <v>37.892007351214104</v>
      </c>
      <c r="D2109" s="2">
        <f>MACD!E2109</f>
        <v>4.7946053819214463E-3</v>
      </c>
      <c r="E2109" s="2">
        <f>MACD!F2109</f>
        <v>1.234916508075739E-3</v>
      </c>
      <c r="F2109" s="2">
        <f>'Moving Avg'!D2109</f>
        <v>0.40599999999999997</v>
      </c>
      <c r="G2109" s="2">
        <f>'Moving Avg'!F2109</f>
        <v>0.41550000000000004</v>
      </c>
      <c r="H2109" s="2">
        <f>'Moving Avg'!G2109</f>
        <v>0.41600000000000015</v>
      </c>
      <c r="I2109" s="2">
        <f>'Moving Avg'!H2109</f>
        <v>0.41185000000000066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0.41</v>
      </c>
      <c r="C2110" s="2">
        <f>RSI!I2110</f>
        <v>47.332894083137191</v>
      </c>
      <c r="D2110" s="2">
        <f>MACD!E2110</f>
        <v>3.7871904906906506E-3</v>
      </c>
      <c r="E2110" s="2">
        <f>MACD!F2110</f>
        <v>1.7453713045987216E-3</v>
      </c>
      <c r="F2110" s="2">
        <f>'Moving Avg'!D2110</f>
        <v>0.40600000000000003</v>
      </c>
      <c r="G2110" s="2">
        <f>'Moving Avg'!F2110</f>
        <v>0.41450000000000004</v>
      </c>
      <c r="H2110" s="2">
        <f>'Moving Avg'!G2110</f>
        <v>0.41540000000000016</v>
      </c>
      <c r="I2110" s="2">
        <f>'Moving Avg'!H2110</f>
        <v>0.41180000000000061</v>
      </c>
      <c r="J2110" s="5" t="str">
        <f>OBV!F2110</f>
        <v>BEARISH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0.41</v>
      </c>
      <c r="C2111" s="2">
        <f>RSI!I2111</f>
        <v>47.332894083137184</v>
      </c>
      <c r="D2111" s="2">
        <f>MACD!E2111</f>
        <v>2.9547464535076284E-3</v>
      </c>
      <c r="E2111" s="2">
        <f>MACD!F2111</f>
        <v>1.9872463343805031E-3</v>
      </c>
      <c r="F2111" s="2">
        <f>'Moving Avg'!D2111</f>
        <v>0.40599999999999997</v>
      </c>
      <c r="G2111" s="2">
        <f>'Moving Avg'!F2111</f>
        <v>0.41400000000000003</v>
      </c>
      <c r="H2111" s="2">
        <f>'Moving Avg'!G2111</f>
        <v>0.41500000000000009</v>
      </c>
      <c r="I2111" s="2">
        <f>'Moving Avg'!H2111</f>
        <v>0.41170000000000057</v>
      </c>
      <c r="J2111" s="5" t="str">
        <f>OBV!F2111</f>
        <v>BEARISH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0.41</v>
      </c>
      <c r="C2112" s="2">
        <f>RSI!I2112</f>
        <v>47.332894083137184</v>
      </c>
      <c r="D2112" s="2">
        <f>MACD!E2112</f>
        <v>3.8073359234809256E-3</v>
      </c>
      <c r="E2112" s="2">
        <f>MACD!F2112</f>
        <v>2.3512642522005877E-3</v>
      </c>
      <c r="F2112" s="2">
        <f>'Moving Avg'!D2112</f>
        <v>0.40599999999999997</v>
      </c>
      <c r="G2112" s="2">
        <f>'Moving Avg'!F2112</f>
        <v>0.41350000000000009</v>
      </c>
      <c r="H2112" s="2">
        <f>'Moving Avg'!G2112</f>
        <v>0.41440000000000005</v>
      </c>
      <c r="I2112" s="2">
        <f>'Moving Avg'!H2112</f>
        <v>0.41160000000000047</v>
      </c>
      <c r="J2112" s="5" t="str">
        <f>OBV!F2112</f>
        <v>BEARISH</v>
      </c>
      <c r="K2112" s="5" t="str">
        <f>OBV!G2112</f>
        <v>NEUTRAL</v>
      </c>
      <c r="L2112" s="5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0.4</v>
      </c>
      <c r="C2113" s="2">
        <f>RSI!I2113</f>
        <v>39.780427822248335</v>
      </c>
      <c r="D2113" s="2">
        <f>MACD!E2113</f>
        <v>5.2866315375799111E-3</v>
      </c>
      <c r="E2113" s="2">
        <f>MACD!F2113</f>
        <v>2.9383377092764527E-3</v>
      </c>
      <c r="F2113" s="2">
        <f>'Moving Avg'!D2113</f>
        <v>0.40599999999999997</v>
      </c>
      <c r="G2113" s="2">
        <f>'Moving Avg'!F2113</f>
        <v>0.41250000000000009</v>
      </c>
      <c r="H2113" s="2">
        <f>'Moving Avg'!G2113</f>
        <v>0.41340000000000005</v>
      </c>
      <c r="I2113" s="2">
        <f>'Moving Avg'!H2113</f>
        <v>0.41150000000000053</v>
      </c>
      <c r="J2113" s="5" t="str">
        <f>OBV!F2113</f>
        <v>BEARISH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0.4</v>
      </c>
      <c r="C2114" s="2">
        <f>RSI!I2114</f>
        <v>39.780427822248335</v>
      </c>
      <c r="D2114" s="2">
        <f>MACD!E2114</f>
        <v>6.6132975424998963E-3</v>
      </c>
      <c r="E2114" s="2">
        <f>MACD!F2114</f>
        <v>3.6733296759211419E-3</v>
      </c>
      <c r="F2114" s="2">
        <f>'Moving Avg'!D2114</f>
        <v>0.40599999999999997</v>
      </c>
      <c r="G2114" s="2">
        <f>'Moving Avg'!F2114</f>
        <v>0.41150000000000009</v>
      </c>
      <c r="H2114" s="2">
        <f>'Moving Avg'!G2114</f>
        <v>0.41279999999999994</v>
      </c>
      <c r="I2114" s="2">
        <f>'Moving Avg'!H2114</f>
        <v>0.41140000000000049</v>
      </c>
      <c r="J2114" s="5" t="str">
        <f>OBV!F2114</f>
        <v>BEARISH</v>
      </c>
      <c r="K2114" s="5" t="str">
        <f>OBV!G2114</f>
        <v>NEUTRAL</v>
      </c>
      <c r="L2114" s="5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0.4</v>
      </c>
      <c r="C2115" s="2">
        <f>RSI!I2115</f>
        <v>39.780427822248335</v>
      </c>
      <c r="D2115" s="2">
        <f>MACD!E2115</f>
        <v>6.2668017054143821E-3</v>
      </c>
      <c r="E2115" s="2">
        <f>MACD!F2115</f>
        <v>4.1920240818197905E-3</v>
      </c>
      <c r="F2115" s="2">
        <f>'Moving Avg'!D2115</f>
        <v>0.40400000000000003</v>
      </c>
      <c r="G2115" s="2">
        <f>'Moving Avg'!F2115</f>
        <v>0.41100000000000014</v>
      </c>
      <c r="H2115" s="2">
        <f>'Moving Avg'!G2115</f>
        <v>0.41239999999999988</v>
      </c>
      <c r="I2115" s="2">
        <f>'Moving Avg'!H2115</f>
        <v>0.4113000000000005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0.41</v>
      </c>
      <c r="C2116" s="2">
        <f>RSI!I2116</f>
        <v>49.787204065256653</v>
      </c>
      <c r="D2116" s="2">
        <f>MACD!E2116</f>
        <v>5.2971334375506163E-3</v>
      </c>
      <c r="E2116" s="2">
        <f>MACD!F2116</f>
        <v>4.4130459529659561E-3</v>
      </c>
      <c r="F2116" s="2">
        <f>'Moving Avg'!D2116</f>
        <v>0.40400000000000003</v>
      </c>
      <c r="G2116" s="2">
        <f>'Moving Avg'!F2116</f>
        <v>0.41050000000000014</v>
      </c>
      <c r="H2116" s="2">
        <f>'Moving Avg'!G2116</f>
        <v>0.41199999999999987</v>
      </c>
      <c r="I2116" s="2">
        <f>'Moving Avg'!H2116</f>
        <v>0.4112500000000005</v>
      </c>
      <c r="J2116" s="5" t="str">
        <f>OBV!F2116</f>
        <v>BEARISH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0.4</v>
      </c>
      <c r="C2117" s="2">
        <f>RSI!I2117</f>
        <v>42.229983198768437</v>
      </c>
      <c r="D2117" s="2">
        <f>MACD!E2117</f>
        <v>5.2177963793947346E-3</v>
      </c>
      <c r="E2117" s="2">
        <f>MACD!F2117</f>
        <v>4.573996038251712E-3</v>
      </c>
      <c r="F2117" s="2">
        <f>'Moving Avg'!D2117</f>
        <v>0.40200000000000002</v>
      </c>
      <c r="G2117" s="2">
        <f>'Moving Avg'!F2117</f>
        <v>0.40950000000000014</v>
      </c>
      <c r="H2117" s="2">
        <f>'Moving Avg'!G2117</f>
        <v>0.41139999999999988</v>
      </c>
      <c r="I2117" s="2">
        <f>'Moving Avg'!H2117</f>
        <v>0.41120000000000045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0.41</v>
      </c>
      <c r="C2118" s="2">
        <f>RSI!I2118</f>
        <v>50.346648347009442</v>
      </c>
      <c r="D2118" s="2">
        <f>MACD!E2118</f>
        <v>2.9309334833534928E-3</v>
      </c>
      <c r="E2118" s="2">
        <f>MACD!F2118</f>
        <v>4.2453835272720682E-3</v>
      </c>
      <c r="F2118" s="2">
        <f>'Moving Avg'!D2118</f>
        <v>0.40400000000000003</v>
      </c>
      <c r="G2118" s="2">
        <f>'Moving Avg'!F2118</f>
        <v>0.40900000000000014</v>
      </c>
      <c r="H2118" s="2">
        <f>'Moving Avg'!G2118</f>
        <v>0.4111999999999999</v>
      </c>
      <c r="I2118" s="2">
        <f>'Moving Avg'!H2118</f>
        <v>0.41120000000000045</v>
      </c>
      <c r="J2118" s="5" t="str">
        <f>OBV!F2118</f>
        <v>BEARISH</v>
      </c>
      <c r="K2118" s="5" t="str">
        <f>OBV!G2118</f>
        <v>NEUTRAL</v>
      </c>
      <c r="L2118" s="5" t="str">
        <f>OBV!H2118</f>
        <v>BEARISH DIVERGENCE</v>
      </c>
    </row>
    <row r="2119" spans="1:12" ht="13.5" x14ac:dyDescent="0.25">
      <c r="A2119" s="3">
        <f>RSI!A2119</f>
        <v>45386</v>
      </c>
      <c r="B2119" s="2">
        <f>RSI!B2119</f>
        <v>0.41</v>
      </c>
      <c r="C2119" s="2">
        <f>RSI!I2119</f>
        <v>50.346648347009442</v>
      </c>
      <c r="D2119" s="2">
        <f>MACD!E2119</f>
        <v>9.9187071883849454E-4</v>
      </c>
      <c r="E2119" s="2">
        <f>MACD!F2119</f>
        <v>3.5946809655853537E-3</v>
      </c>
      <c r="F2119" s="2">
        <f>'Moving Avg'!D2119</f>
        <v>0.40599999999999997</v>
      </c>
      <c r="G2119" s="2">
        <f>'Moving Avg'!F2119</f>
        <v>0.40850000000000009</v>
      </c>
      <c r="H2119" s="2">
        <f>'Moving Avg'!G2119</f>
        <v>0.4111999999999999</v>
      </c>
      <c r="I2119" s="2">
        <f>'Moving Avg'!H2119</f>
        <v>0.41115000000000035</v>
      </c>
      <c r="J2119" s="5" t="str">
        <f>OBV!F2119</f>
        <v>BEARISH</v>
      </c>
      <c r="K2119" s="5" t="str">
        <f>OBV!G2119</f>
        <v>NEUTRAL</v>
      </c>
      <c r="L2119" s="5" t="str">
        <f>OBV!H2119</f>
        <v>BEARISH DIVERGENCE</v>
      </c>
    </row>
    <row r="2120" spans="1:12" ht="13.5" x14ac:dyDescent="0.25">
      <c r="A2120" s="3">
        <f>RSI!A2120</f>
        <v>45387</v>
      </c>
      <c r="B2120" s="2">
        <f>RSI!B2120</f>
        <v>0.41</v>
      </c>
      <c r="C2120" s="2">
        <f>RSI!I2120</f>
        <v>50.346648347009442</v>
      </c>
      <c r="D2120" s="2">
        <f>MACD!E2120</f>
        <v>8.8586005468760387E-4</v>
      </c>
      <c r="E2120" s="2">
        <f>MACD!F2120</f>
        <v>3.0529167834058039E-3</v>
      </c>
      <c r="F2120" s="2">
        <f>'Moving Avg'!D2120</f>
        <v>0.40800000000000003</v>
      </c>
      <c r="G2120" s="2">
        <f>'Moving Avg'!F2120</f>
        <v>0.40850000000000009</v>
      </c>
      <c r="H2120" s="2">
        <f>'Moving Avg'!G2120</f>
        <v>0.41139999999999993</v>
      </c>
      <c r="I2120" s="2">
        <f>'Moving Avg'!H2120</f>
        <v>0.41115000000000029</v>
      </c>
      <c r="J2120" s="5" t="str">
        <f>OBV!F2120</f>
        <v>BEARISH</v>
      </c>
      <c r="K2120" s="5" t="str">
        <f>OBV!G2120</f>
        <v>NEUTRAL</v>
      </c>
      <c r="L2120" s="5" t="str">
        <f>OBV!H2120</f>
        <v>BEARISH DIVERGENCE</v>
      </c>
    </row>
    <row r="2121" spans="1:12" ht="13.5" x14ac:dyDescent="0.25">
      <c r="A2121" s="3">
        <f>RSI!A2121</f>
        <v>45390</v>
      </c>
      <c r="B2121" s="2">
        <f>RSI!B2121</f>
        <v>0.4</v>
      </c>
      <c r="C2121" s="2">
        <f>RSI!I2121</f>
        <v>42.830691587629801</v>
      </c>
      <c r="D2121" s="2">
        <f>MACD!E2121</f>
        <v>1.533448735997478E-3</v>
      </c>
      <c r="E2121" s="2">
        <f>MACD!F2121</f>
        <v>2.7490231739241387E-3</v>
      </c>
      <c r="F2121" s="2">
        <f>'Moving Avg'!D2121</f>
        <v>0.40599999999999997</v>
      </c>
      <c r="G2121" s="2">
        <f>'Moving Avg'!F2121</f>
        <v>0.40800000000000008</v>
      </c>
      <c r="H2121" s="2">
        <f>'Moving Avg'!G2121</f>
        <v>0.4111999999999999</v>
      </c>
      <c r="I2121" s="2">
        <f>'Moving Avg'!H2121</f>
        <v>0.41110000000000035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0.41</v>
      </c>
      <c r="C2122" s="2">
        <f>RSI!I2122</f>
        <v>50.748702065344538</v>
      </c>
      <c r="D2122" s="2">
        <f>MACD!E2122</f>
        <v>1.3965629594054896E-3</v>
      </c>
      <c r="E2122" s="2">
        <f>MACD!F2122</f>
        <v>2.4785311310204089E-3</v>
      </c>
      <c r="F2122" s="2">
        <f>'Moving Avg'!D2122</f>
        <v>0.40800000000000003</v>
      </c>
      <c r="G2122" s="2">
        <f>'Moving Avg'!F2122</f>
        <v>0.40750000000000008</v>
      </c>
      <c r="H2122" s="2">
        <f>'Moving Avg'!G2122</f>
        <v>0.41139999999999993</v>
      </c>
      <c r="I2122" s="2">
        <f>'Moving Avg'!H2122</f>
        <v>0.41105000000000025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</row>
    <row r="2123" spans="1:12" ht="13.5" x14ac:dyDescent="0.25">
      <c r="A2123" s="3">
        <f>RSI!A2123</f>
        <v>45397</v>
      </c>
      <c r="B2123" s="2">
        <f>RSI!B2123</f>
        <v>0.42</v>
      </c>
      <c r="C2123" s="2">
        <f>RSI!I2123</f>
        <v>57.14129257866275</v>
      </c>
      <c r="D2123" s="2">
        <f>MACD!E2123</f>
        <v>-1.0058012582594977E-3</v>
      </c>
      <c r="E2123" s="2">
        <f>MACD!F2123</f>
        <v>1.7816646531644276E-3</v>
      </c>
      <c r="F2123" s="2">
        <f>'Moving Avg'!D2123</f>
        <v>0.41</v>
      </c>
      <c r="G2123" s="2">
        <f>'Moving Avg'!F2123</f>
        <v>0.40750000000000008</v>
      </c>
      <c r="H2123" s="2">
        <f>'Moving Avg'!G2123</f>
        <v>0.41199999999999998</v>
      </c>
      <c r="I2123" s="2">
        <f>'Moving Avg'!H2123</f>
        <v>0.41105000000000025</v>
      </c>
      <c r="J2123" s="5" t="str">
        <f>OBV!F2123</f>
        <v>BULLISH</v>
      </c>
      <c r="K2123" s="5" t="str">
        <f>OBV!G2123</f>
        <v>NEUTRAL</v>
      </c>
      <c r="L2123" s="5" t="str">
        <f>OBV!H2123</f>
        <v>CONFIRMED BULLISH</v>
      </c>
    </row>
    <row r="2124" spans="1:12" ht="13.5" x14ac:dyDescent="0.25">
      <c r="A2124" s="3">
        <f>RSI!A2124</f>
        <v>45398</v>
      </c>
      <c r="B2124" s="2">
        <f>RSI!B2124</f>
        <v>0.42</v>
      </c>
      <c r="C2124" s="2">
        <f>RSI!I2124</f>
        <v>57.14129257866275</v>
      </c>
      <c r="D2124" s="2">
        <f>MACD!E2124</f>
        <v>-3.1044535512076976E-3</v>
      </c>
      <c r="E2124" s="2">
        <f>MACD!F2124</f>
        <v>8.044410122900026E-4</v>
      </c>
      <c r="F2124" s="2">
        <f>'Moving Avg'!D2124</f>
        <v>0.41200000000000003</v>
      </c>
      <c r="G2124" s="2">
        <f>'Moving Avg'!F2124</f>
        <v>0.40750000000000008</v>
      </c>
      <c r="H2124" s="2">
        <f>'Moving Avg'!G2124</f>
        <v>0.41240000000000004</v>
      </c>
      <c r="I2124" s="2">
        <f>'Moving Avg'!H2124</f>
        <v>0.4110500000000003</v>
      </c>
      <c r="J2124" s="5" t="str">
        <f>OBV!F2124</f>
        <v>BULLISH</v>
      </c>
      <c r="K2124" s="5" t="str">
        <f>OBV!G2124</f>
        <v>NEUTRAL</v>
      </c>
      <c r="L2124" s="5" t="str">
        <f>OBV!H2124</f>
        <v>CONFIRMED BULLISH</v>
      </c>
    </row>
    <row r="2125" spans="1:12" ht="13.5" x14ac:dyDescent="0.25">
      <c r="A2125" s="3">
        <f>RSI!A2125</f>
        <v>45399</v>
      </c>
      <c r="B2125" s="2">
        <f>RSI!B2125</f>
        <v>0.43</v>
      </c>
      <c r="C2125" s="2">
        <f>RSI!I2125</f>
        <v>62.74878858845252</v>
      </c>
      <c r="D2125" s="2">
        <f>MACD!E2125</f>
        <v>-5.6819793812816211E-3</v>
      </c>
      <c r="E2125" s="2">
        <f>MACD!F2125</f>
        <v>-4.9284306642432218E-4</v>
      </c>
      <c r="F2125" s="2">
        <f>'Moving Avg'!D2125</f>
        <v>0.41600000000000004</v>
      </c>
      <c r="G2125" s="2">
        <f>'Moving Avg'!F2125</f>
        <v>0.40850000000000009</v>
      </c>
      <c r="H2125" s="2">
        <f>'Moving Avg'!G2125</f>
        <v>0.4128</v>
      </c>
      <c r="I2125" s="2">
        <f>'Moving Avg'!H2125</f>
        <v>0.41115000000000035</v>
      </c>
      <c r="J2125" s="5" t="str">
        <f>OBV!F2125</f>
        <v>BULLISH</v>
      </c>
      <c r="K2125" s="5" t="str">
        <f>OBV!G2125</f>
        <v>NEUTRAL</v>
      </c>
      <c r="L2125" s="5" t="str">
        <f>OBV!H2125</f>
        <v>CONFIRMED BULLISH</v>
      </c>
    </row>
    <row r="2126" spans="1:12" ht="13.5" x14ac:dyDescent="0.25">
      <c r="A2126" s="3">
        <f>RSI!A2126</f>
        <v>45400</v>
      </c>
      <c r="B2126" s="2">
        <f>RSI!B2126</f>
        <v>0.43</v>
      </c>
      <c r="C2126" s="2">
        <f>RSI!I2126</f>
        <v>62.748788588452513</v>
      </c>
      <c r="D2126" s="2">
        <f>MACD!E2126</f>
        <v>-6.440075352065644E-3</v>
      </c>
      <c r="E2126" s="2">
        <f>MACD!F2126</f>
        <v>-1.6822895235525867E-3</v>
      </c>
      <c r="F2126" s="2">
        <f>'Moving Avg'!D2126</f>
        <v>0.42199999999999999</v>
      </c>
      <c r="G2126" s="2">
        <f>'Moving Avg'!F2126</f>
        <v>0.40950000000000009</v>
      </c>
      <c r="H2126" s="2">
        <f>'Moving Avg'!G2126</f>
        <v>0.41300000000000003</v>
      </c>
      <c r="I2126" s="2">
        <f>'Moving Avg'!H2126</f>
        <v>0.41125000000000034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0.42</v>
      </c>
      <c r="C2127" s="2">
        <f>RSI!I2127</f>
        <v>54.481744129374938</v>
      </c>
      <c r="D2127" s="2">
        <f>MACD!E2127</f>
        <v>-7.9862750402632243E-3</v>
      </c>
      <c r="E2127" s="2">
        <f>MACD!F2127</f>
        <v>-2.9430866268947142E-3</v>
      </c>
      <c r="F2127" s="2">
        <f>'Moving Avg'!D2127</f>
        <v>0.42400000000000004</v>
      </c>
      <c r="G2127" s="2">
        <f>'Moving Avg'!F2127</f>
        <v>0.41000000000000003</v>
      </c>
      <c r="H2127" s="2">
        <f>'Moving Avg'!G2127</f>
        <v>0.41280000000000006</v>
      </c>
      <c r="I2127" s="2">
        <f>'Moving Avg'!H2127</f>
        <v>0.41125000000000034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0.41</v>
      </c>
      <c r="C2128" s="2">
        <f>RSI!I2128</f>
        <v>47.712205060180544</v>
      </c>
      <c r="D2128" s="2">
        <f>MACD!E2128</f>
        <v>-7.0553913197312634E-3</v>
      </c>
      <c r="E2128" s="2">
        <f>MACD!F2128</f>
        <v>-3.7655475654620246E-3</v>
      </c>
      <c r="F2128" s="2">
        <f>'Moving Avg'!D2128</f>
        <v>0.42199999999999999</v>
      </c>
      <c r="G2128" s="2">
        <f>'Moving Avg'!F2128</f>
        <v>0.41049999999999998</v>
      </c>
      <c r="H2128" s="2">
        <f>'Moving Avg'!G2128</f>
        <v>0.41260000000000013</v>
      </c>
      <c r="I2128" s="2">
        <f>'Moving Avg'!H2128</f>
        <v>0.41120000000000023</v>
      </c>
      <c r="J2128" s="5" t="str">
        <f>OBV!F2128</f>
        <v>BEARISH</v>
      </c>
      <c r="K2128" s="5" t="str">
        <f>OBV!G2128</f>
        <v>NEUTRAL</v>
      </c>
      <c r="L2128" s="5" t="str">
        <f>OBV!H2128</f>
        <v>CONFIRMED BEARISH</v>
      </c>
    </row>
    <row r="2129" spans="1:12" ht="13.5" x14ac:dyDescent="0.25">
      <c r="A2129" s="3">
        <f>RSI!A2129</f>
        <v>45405</v>
      </c>
      <c r="B2129" s="2">
        <f>RSI!B2129</f>
        <v>0.4</v>
      </c>
      <c r="C2129" s="2">
        <f>RSI!I2129</f>
        <v>42.081257425478825</v>
      </c>
      <c r="D2129" s="2">
        <f>MACD!E2129</f>
        <v>-5.5049224068388636E-3</v>
      </c>
      <c r="E2129" s="2">
        <f>MACD!F2129</f>
        <v>-4.1134225337373931E-3</v>
      </c>
      <c r="F2129" s="2">
        <f>'Moving Avg'!D2129</f>
        <v>0.41799999999999998</v>
      </c>
      <c r="G2129" s="2">
        <f>'Moving Avg'!F2129</f>
        <v>0.41049999999999998</v>
      </c>
      <c r="H2129" s="2">
        <f>'Moving Avg'!G2129</f>
        <v>0.41220000000000007</v>
      </c>
      <c r="I2129" s="2">
        <f>'Moving Avg'!H2129</f>
        <v>0.4111000000000003</v>
      </c>
      <c r="J2129" s="5" t="str">
        <f>OBV!F2129</f>
        <v>BEARISH</v>
      </c>
      <c r="K2129" s="5" t="str">
        <f>OBV!G2129</f>
        <v>NEUTRAL</v>
      </c>
      <c r="L2129" s="5" t="str">
        <f>OBV!H2129</f>
        <v>CONFIRMED BEARISH</v>
      </c>
    </row>
    <row r="2130" spans="1:12" ht="13.5" x14ac:dyDescent="0.25">
      <c r="A2130" s="3">
        <f>RSI!A2130</f>
        <v>45406</v>
      </c>
      <c r="B2130" s="2">
        <f>RSI!B2130</f>
        <v>0.4</v>
      </c>
      <c r="C2130" s="2">
        <f>RSI!I2130</f>
        <v>42.081257425478825</v>
      </c>
      <c r="D2130" s="2">
        <f>MACD!E2130</f>
        <v>-4.1134732881130676E-3</v>
      </c>
      <c r="E2130" s="2">
        <f>MACD!F2130</f>
        <v>-4.1134326846125283E-3</v>
      </c>
      <c r="F2130" s="2">
        <f>'Moving Avg'!D2130</f>
        <v>0.41200000000000003</v>
      </c>
      <c r="G2130" s="2">
        <f>'Moving Avg'!F2130</f>
        <v>0.41000000000000003</v>
      </c>
      <c r="H2130" s="2">
        <f>'Moving Avg'!G2130</f>
        <v>0.41200000000000003</v>
      </c>
      <c r="I2130" s="2">
        <f>'Moving Avg'!H2130</f>
        <v>0.41100000000000031</v>
      </c>
      <c r="J2130" s="5" t="str">
        <f>OBV!F2130</f>
        <v>BEARISH</v>
      </c>
      <c r="K2130" s="5" t="str">
        <f>OBV!G2130</f>
        <v>NEUTRAL</v>
      </c>
      <c r="L2130" s="5" t="str">
        <f>OBV!H2130</f>
        <v>CONFIRMED BEARISH</v>
      </c>
    </row>
    <row r="2131" spans="1:12" ht="13.5" x14ac:dyDescent="0.25">
      <c r="A2131" s="3">
        <f>RSI!A2131</f>
        <v>45407</v>
      </c>
      <c r="B2131" s="2">
        <f>RSI!B2131</f>
        <v>0.41</v>
      </c>
      <c r="C2131" s="2">
        <f>RSI!I2131</f>
        <v>49.05439298745975</v>
      </c>
      <c r="D2131" s="2">
        <f>MACD!E2131</f>
        <v>-5.1416715764263654E-3</v>
      </c>
      <c r="E2131" s="2">
        <f>MACD!F2131</f>
        <v>-4.3190804629752956E-3</v>
      </c>
      <c r="F2131" s="2">
        <f>'Moving Avg'!D2131</f>
        <v>0.40800000000000003</v>
      </c>
      <c r="G2131" s="2">
        <f>'Moving Avg'!F2131</f>
        <v>0.41000000000000003</v>
      </c>
      <c r="H2131" s="2">
        <f>'Moving Avg'!G2131</f>
        <v>0.41200000000000003</v>
      </c>
      <c r="I2131" s="2">
        <f>'Moving Avg'!H2131</f>
        <v>0.4109500000000002</v>
      </c>
      <c r="J2131" s="5" t="str">
        <f>OBV!F2131</f>
        <v>BEARISH</v>
      </c>
      <c r="K2131" s="5" t="str">
        <f>OBV!G2131</f>
        <v>NEUTRAL</v>
      </c>
      <c r="L2131" s="5" t="str">
        <f>OBV!H2131</f>
        <v>CONFIRMED BEARISH</v>
      </c>
    </row>
    <row r="2132" spans="1:12" ht="13.5" x14ac:dyDescent="0.25">
      <c r="A2132" s="3">
        <f>RSI!A2132</f>
        <v>45408</v>
      </c>
      <c r="B2132" s="2">
        <f>RSI!B2132</f>
        <v>0.4</v>
      </c>
      <c r="C2132" s="2">
        <f>RSI!I2132</f>
        <v>43.424174619210724</v>
      </c>
      <c r="D2132" s="2">
        <f>MACD!E2132</f>
        <v>-3.7234033228094043E-3</v>
      </c>
      <c r="E2132" s="2">
        <f>MACD!F2132</f>
        <v>-4.199945034942117E-3</v>
      </c>
      <c r="F2132" s="2">
        <f>'Moving Avg'!D2132</f>
        <v>0.40400000000000003</v>
      </c>
      <c r="G2132" s="2">
        <f>'Moving Avg'!F2132</f>
        <v>0.40950000000000009</v>
      </c>
      <c r="H2132" s="2">
        <f>'Moving Avg'!G2132</f>
        <v>0.41180000000000005</v>
      </c>
      <c r="I2132" s="2">
        <f>'Moving Avg'!H2132</f>
        <v>0.41085000000000022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</row>
    <row r="2133" spans="1:12" ht="13.5" x14ac:dyDescent="0.25">
      <c r="A2133" s="3">
        <f>RSI!A2133</f>
        <v>45411</v>
      </c>
      <c r="B2133" s="2">
        <f>RSI!B2133</f>
        <v>0.4</v>
      </c>
      <c r="C2133" s="2">
        <f>RSI!I2133</f>
        <v>43.424174619210724</v>
      </c>
      <c r="D2133" s="2">
        <f>MACD!E2133</f>
        <v>-9.173708925076518E-4</v>
      </c>
      <c r="E2133" s="2">
        <f>MACD!F2133</f>
        <v>-3.5434302064552242E-3</v>
      </c>
      <c r="F2133" s="2">
        <f>'Moving Avg'!D2133</f>
        <v>0.40199999999999997</v>
      </c>
      <c r="G2133" s="2">
        <f>'Moving Avg'!F2133</f>
        <v>0.40950000000000009</v>
      </c>
      <c r="H2133" s="2">
        <f>'Moving Avg'!G2133</f>
        <v>0.41180000000000005</v>
      </c>
      <c r="I2133" s="2">
        <f>'Moving Avg'!H2133</f>
        <v>0.41075000000000017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</row>
    <row r="2134" spans="1:12" ht="13.5" x14ac:dyDescent="0.25">
      <c r="A2134" s="3">
        <f>RSI!A2134</f>
        <v>45412</v>
      </c>
      <c r="B2134" s="2">
        <f>RSI!B2134</f>
        <v>0.41</v>
      </c>
      <c r="C2134" s="2">
        <f>RSI!I2134</f>
        <v>50.070396249013527</v>
      </c>
      <c r="D2134" s="2">
        <f>MACD!E2134</f>
        <v>7.7872142060630978E-4</v>
      </c>
      <c r="E2134" s="2">
        <f>MACD!F2134</f>
        <v>-2.6789998810429175E-3</v>
      </c>
      <c r="F2134" s="2">
        <f>'Moving Avg'!D2134</f>
        <v>0.40400000000000003</v>
      </c>
      <c r="G2134" s="2">
        <f>'Moving Avg'!F2134</f>
        <v>0.41000000000000003</v>
      </c>
      <c r="H2134" s="2">
        <f>'Moving Avg'!G2134</f>
        <v>0.41200000000000003</v>
      </c>
      <c r="I2134" s="2">
        <f>'Moving Avg'!H2134</f>
        <v>0.41065000000000013</v>
      </c>
      <c r="J2134" s="5" t="str">
        <f>OBV!F2134</f>
        <v>BEARISH</v>
      </c>
      <c r="K2134" s="5" t="str">
        <f>OBV!G2134</f>
        <v>NEUTRAL</v>
      </c>
      <c r="L2134" s="5" t="str">
        <f>OBV!H2134</f>
        <v>BEARISH DIVERGENCE</v>
      </c>
    </row>
    <row r="2135" spans="1:12" ht="13.5" x14ac:dyDescent="0.25">
      <c r="A2135" s="3">
        <f>RSI!A2135</f>
        <v>45414</v>
      </c>
      <c r="B2135" s="2">
        <f>RSI!B2135</f>
        <v>0.41</v>
      </c>
      <c r="C2135" s="2">
        <f>RSI!I2135</f>
        <v>50.07039624901352</v>
      </c>
      <c r="D2135" s="2">
        <f>MACD!E2135</f>
        <v>3.7511160087086437E-3</v>
      </c>
      <c r="E2135" s="2">
        <f>MACD!F2135</f>
        <v>-1.3929767030926052E-3</v>
      </c>
      <c r="F2135" s="2">
        <f>'Moving Avg'!D2135</f>
        <v>0.40599999999999997</v>
      </c>
      <c r="G2135" s="2">
        <f>'Moving Avg'!F2135</f>
        <v>0.41050000000000003</v>
      </c>
      <c r="H2135" s="2">
        <f>'Moving Avg'!G2135</f>
        <v>0.41220000000000001</v>
      </c>
      <c r="I2135" s="2">
        <f>'Moving Avg'!H2135</f>
        <v>0.41060000000000002</v>
      </c>
      <c r="J2135" s="5" t="str">
        <f>OBV!F2135</f>
        <v>BEARISH</v>
      </c>
      <c r="K2135" s="5" t="str">
        <f>OBV!G2135</f>
        <v>NEUTRAL</v>
      </c>
      <c r="L2135" s="5" t="str">
        <f>OBV!H2135</f>
        <v>BEARISH DIVERGENCE</v>
      </c>
    </row>
    <row r="2136" spans="1:12" ht="13.5" x14ac:dyDescent="0.25">
      <c r="A2136" s="3">
        <f>RSI!A2136</f>
        <v>45415</v>
      </c>
      <c r="B2136" s="2">
        <f>RSI!B2136</f>
        <v>0.41</v>
      </c>
      <c r="C2136" s="2">
        <f>RSI!I2136</f>
        <v>50.07039624901352</v>
      </c>
      <c r="D2136" s="2">
        <f>MACD!E2136</f>
        <v>6.265087654558521E-3</v>
      </c>
      <c r="E2136" s="2">
        <f>MACD!F2136</f>
        <v>1.3863616843762011E-4</v>
      </c>
      <c r="F2136" s="2">
        <f>'Moving Avg'!D2136</f>
        <v>0.40599999999999997</v>
      </c>
      <c r="G2136" s="2">
        <f>'Moving Avg'!F2136</f>
        <v>0.41050000000000003</v>
      </c>
      <c r="H2136" s="2">
        <f>'Moving Avg'!G2136</f>
        <v>0.41240000000000004</v>
      </c>
      <c r="I2136" s="2">
        <f>'Moving Avg'!H2136</f>
        <v>0.41054999999999997</v>
      </c>
      <c r="J2136" s="5" t="str">
        <f>OBV!F2136</f>
        <v>BEARISH</v>
      </c>
      <c r="K2136" s="5" t="str">
        <f>OBV!G2136</f>
        <v>NEUTRAL</v>
      </c>
      <c r="L2136" s="5" t="str">
        <f>OBV!H2136</f>
        <v>NEUTRAL</v>
      </c>
    </row>
    <row r="2137" spans="1:12" ht="13.5" x14ac:dyDescent="0.25">
      <c r="A2137" s="3">
        <f>RSI!A2137</f>
        <v>45418</v>
      </c>
      <c r="B2137" s="2">
        <f>RSI!B2137</f>
        <v>0.41</v>
      </c>
      <c r="C2137" s="2">
        <f>RSI!I2137</f>
        <v>50.07039624901352</v>
      </c>
      <c r="D2137" s="2">
        <f>MACD!E2137</f>
        <v>6.8527852385770194E-3</v>
      </c>
      <c r="E2137" s="2">
        <f>MACD!F2137</f>
        <v>1.4814659824655002E-3</v>
      </c>
      <c r="F2137" s="2">
        <f>'Moving Avg'!D2137</f>
        <v>0.40800000000000003</v>
      </c>
      <c r="G2137" s="2">
        <f>'Moving Avg'!F2137</f>
        <v>0.41100000000000014</v>
      </c>
      <c r="H2137" s="2">
        <f>'Moving Avg'!G2137</f>
        <v>0.41240000000000004</v>
      </c>
      <c r="I2137" s="2">
        <f>'Moving Avg'!H2137</f>
        <v>0.41049999999999998</v>
      </c>
      <c r="J2137" s="5" t="str">
        <f>OBV!F2137</f>
        <v>BULLISH</v>
      </c>
      <c r="K2137" s="5" t="str">
        <f>OBV!G2137</f>
        <v>NEUTRAL</v>
      </c>
      <c r="L2137" s="5" t="str">
        <f>OBV!H2137</f>
        <v>CONFIRMED BULLISH</v>
      </c>
    </row>
    <row r="2138" spans="1:12" ht="13.5" x14ac:dyDescent="0.25">
      <c r="A2138" s="3">
        <f>RSI!A2138</f>
        <v>45419</v>
      </c>
      <c r="B2138" s="2">
        <f>RSI!B2138</f>
        <v>0.41</v>
      </c>
      <c r="C2138" s="2">
        <f>RSI!I2138</f>
        <v>50.070396249013527</v>
      </c>
      <c r="D2138" s="2">
        <f>MACD!E2138</f>
        <v>5.8106362204880524E-3</v>
      </c>
      <c r="E2138" s="2">
        <f>MACD!F2138</f>
        <v>2.3473000300700108E-3</v>
      </c>
      <c r="F2138" s="2">
        <f>'Moving Avg'!D2138</f>
        <v>0.41</v>
      </c>
      <c r="G2138" s="2">
        <f>'Moving Avg'!F2138</f>
        <v>0.41100000000000014</v>
      </c>
      <c r="H2138" s="2">
        <f>'Moving Avg'!G2138</f>
        <v>0.41220000000000001</v>
      </c>
      <c r="I2138" s="2">
        <f>'Moving Avg'!H2138</f>
        <v>0.41044999999999993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</row>
    <row r="2139" spans="1:12" ht="13.5" x14ac:dyDescent="0.25">
      <c r="A2139" s="3">
        <f>RSI!A2139</f>
        <v>45420</v>
      </c>
      <c r="B2139" s="2">
        <f>RSI!B2139</f>
        <v>0.4</v>
      </c>
      <c r="C2139" s="2">
        <f>RSI!I2139</f>
        <v>42.789217652193791</v>
      </c>
      <c r="D2139" s="2">
        <f>MACD!E2139</f>
        <v>4.1301988277347434E-3</v>
      </c>
      <c r="E2139" s="2">
        <f>MACD!F2139</f>
        <v>2.7038797896029574E-3</v>
      </c>
      <c r="F2139" s="2">
        <f>'Moving Avg'!D2139</f>
        <v>0.40800000000000003</v>
      </c>
      <c r="G2139" s="2">
        <f>'Moving Avg'!F2139</f>
        <v>0.41050000000000014</v>
      </c>
      <c r="H2139" s="2">
        <f>'Moving Avg'!G2139</f>
        <v>0.41159999999999991</v>
      </c>
      <c r="I2139" s="2">
        <f>'Moving Avg'!H2139</f>
        <v>0.41034999999999999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0.41</v>
      </c>
      <c r="C2140" s="2">
        <f>RSI!I2140</f>
        <v>50.535586970500987</v>
      </c>
      <c r="D2140" s="2">
        <f>MACD!E2140</f>
        <v>2.0258082912159026E-3</v>
      </c>
      <c r="E2140" s="2">
        <f>MACD!F2140</f>
        <v>2.5682654899255469E-3</v>
      </c>
      <c r="F2140" s="2">
        <f>'Moving Avg'!D2140</f>
        <v>0.40800000000000003</v>
      </c>
      <c r="G2140" s="2">
        <f>'Moving Avg'!F2140</f>
        <v>0.41050000000000014</v>
      </c>
      <c r="H2140" s="2">
        <f>'Moving Avg'!G2140</f>
        <v>0.41119999999999995</v>
      </c>
      <c r="I2140" s="2">
        <f>'Moving Avg'!H2140</f>
        <v>0.41024999999999989</v>
      </c>
      <c r="J2140" s="5" t="str">
        <f>OBV!F2140</f>
        <v>BEARISH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0.41</v>
      </c>
      <c r="C2141" s="2">
        <f>RSI!I2141</f>
        <v>50.535586970500987</v>
      </c>
      <c r="D2141" s="2">
        <f>MACD!E2141</f>
        <v>1.7784845570064101E-3</v>
      </c>
      <c r="E2141" s="2">
        <f>MACD!F2141</f>
        <v>2.4103093033417196E-3</v>
      </c>
      <c r="F2141" s="2">
        <f>'Moving Avg'!D2141</f>
        <v>0.40800000000000003</v>
      </c>
      <c r="G2141" s="2">
        <f>'Moving Avg'!F2141</f>
        <v>0.41100000000000003</v>
      </c>
      <c r="H2141" s="2">
        <f>'Moving Avg'!G2141</f>
        <v>0.41100000000000003</v>
      </c>
      <c r="I2141" s="2">
        <f>'Moving Avg'!H2141</f>
        <v>0.4101999999999999</v>
      </c>
      <c r="J2141" s="5" t="str">
        <f>OBV!F2141</f>
        <v>BEARISH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0.41</v>
      </c>
      <c r="C2142" s="2">
        <f>RSI!I2142</f>
        <v>50.535586970500987</v>
      </c>
      <c r="D2142" s="2">
        <f>MACD!E2142</f>
        <v>2.5983231833615061E-5</v>
      </c>
      <c r="E2142" s="2">
        <f>MACD!F2142</f>
        <v>1.9334440890400987E-3</v>
      </c>
      <c r="F2142" s="2">
        <f>'Moving Avg'!D2142</f>
        <v>0.40800000000000003</v>
      </c>
      <c r="G2142" s="2">
        <f>'Moving Avg'!F2142</f>
        <v>0.41100000000000014</v>
      </c>
      <c r="H2142" s="2">
        <f>'Moving Avg'!G2142</f>
        <v>0.4108</v>
      </c>
      <c r="I2142" s="2">
        <f>'Moving Avg'!H2142</f>
        <v>0.41014999999999985</v>
      </c>
      <c r="J2142" s="5" t="str">
        <f>OBV!F2142</f>
        <v>BEARISH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0.41</v>
      </c>
      <c r="C2143" s="2">
        <f>RSI!I2143</f>
        <v>50.535586970500987</v>
      </c>
      <c r="D2143" s="2">
        <f>MACD!E2143</f>
        <v>-1.4613153361147102E-3</v>
      </c>
      <c r="E2143" s="2">
        <f>MACD!F2143</f>
        <v>1.2544922040091369E-3</v>
      </c>
      <c r="F2143" s="2">
        <f>'Moving Avg'!D2143</f>
        <v>0.40800000000000003</v>
      </c>
      <c r="G2143" s="2">
        <f>'Moving Avg'!F2143</f>
        <v>0.41050000000000003</v>
      </c>
      <c r="H2143" s="2">
        <f>'Moving Avg'!G2143</f>
        <v>0.41060000000000002</v>
      </c>
      <c r="I2143" s="2">
        <f>'Moving Avg'!H2143</f>
        <v>0.41009999999999991</v>
      </c>
      <c r="J2143" s="5" t="str">
        <f>OBV!F2143</f>
        <v>BEARISH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0.41</v>
      </c>
      <c r="C2144" s="2">
        <f>RSI!I2144</f>
        <v>50.535586970500987</v>
      </c>
      <c r="D2144" s="2">
        <f>MACD!E2144</f>
        <v>-1.1854231561754247E-3</v>
      </c>
      <c r="E2144" s="2">
        <f>MACD!F2144</f>
        <v>7.6650913197222456E-4</v>
      </c>
      <c r="F2144" s="2">
        <f>'Moving Avg'!D2144</f>
        <v>0.41</v>
      </c>
      <c r="G2144" s="2">
        <f>'Moving Avg'!F2144</f>
        <v>0.41000000000000003</v>
      </c>
      <c r="H2144" s="2">
        <f>'Moving Avg'!G2144</f>
        <v>0.41040000000000004</v>
      </c>
      <c r="I2144" s="2">
        <f>'Moving Avg'!H2144</f>
        <v>0.41009999999999991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45428</v>
      </c>
      <c r="B2145" s="2">
        <f>RSI!B2145</f>
        <v>0.4</v>
      </c>
      <c r="C2145" s="2">
        <f>RSI!I2145</f>
        <v>42.24924772781273</v>
      </c>
      <c r="D2145" s="2">
        <f>MACD!E2145</f>
        <v>-2.1501847780502903E-4</v>
      </c>
      <c r="E2145" s="2">
        <f>MACD!F2145</f>
        <v>5.7020361001677389E-4</v>
      </c>
      <c r="F2145" s="2">
        <f>'Moving Avg'!D2145</f>
        <v>0.40800000000000003</v>
      </c>
      <c r="G2145" s="2">
        <f>'Moving Avg'!F2145</f>
        <v>0.40850000000000009</v>
      </c>
      <c r="H2145" s="2">
        <f>'Moving Avg'!G2145</f>
        <v>0.41020000000000001</v>
      </c>
      <c r="I2145" s="2">
        <f>'Moving Avg'!H2145</f>
        <v>0.40999999999999986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0.41</v>
      </c>
      <c r="C2146" s="2">
        <f>RSI!I2146</f>
        <v>50.916570634058594</v>
      </c>
      <c r="D2146" s="2">
        <f>MACD!E2146</f>
        <v>-7.9060185887436241E-5</v>
      </c>
      <c r="E2146" s="2">
        <f>MACD!F2146</f>
        <v>4.4035085083593187E-4</v>
      </c>
      <c r="F2146" s="2">
        <f>'Moving Avg'!D2146</f>
        <v>0.40800000000000003</v>
      </c>
      <c r="G2146" s="2">
        <f>'Moving Avg'!F2146</f>
        <v>0.40750000000000008</v>
      </c>
      <c r="H2146" s="2">
        <f>'Moving Avg'!G2146</f>
        <v>0.41000000000000009</v>
      </c>
      <c r="I2146" s="2">
        <f>'Moving Avg'!H2146</f>
        <v>0.40994999999999981</v>
      </c>
      <c r="J2146" s="5" t="str">
        <f>OBV!F2146</f>
        <v>BEARISH</v>
      </c>
      <c r="K2146" s="5" t="str">
        <f>OBV!G2146</f>
        <v>NEUTRAL</v>
      </c>
      <c r="L2146" s="5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0.41</v>
      </c>
      <c r="C2147" s="2">
        <f>RSI!I2147</f>
        <v>50.916570634058594</v>
      </c>
      <c r="D2147" s="2">
        <f>MACD!E2147</f>
        <v>2.8360814172068149E-5</v>
      </c>
      <c r="E2147" s="2">
        <f>MACD!F2147</f>
        <v>3.5795284350315912E-4</v>
      </c>
      <c r="F2147" s="2">
        <f>'Moving Avg'!D2147</f>
        <v>0.40800000000000003</v>
      </c>
      <c r="G2147" s="2">
        <f>'Moving Avg'!F2147</f>
        <v>0.40700000000000014</v>
      </c>
      <c r="H2147" s="2">
        <f>'Moving Avg'!G2147</f>
        <v>0.40980000000000005</v>
      </c>
      <c r="I2147" s="2">
        <f>'Moving Avg'!H2147</f>
        <v>0.40989999999999982</v>
      </c>
      <c r="J2147" s="5" t="str">
        <f>OBV!F2147</f>
        <v>BEARISH</v>
      </c>
      <c r="K2147" s="5" t="str">
        <f>OBV!G2147</f>
        <v>NEUTRAL</v>
      </c>
      <c r="L2147" s="5" t="str">
        <f>OBV!H2147</f>
        <v>NEUTRAL</v>
      </c>
    </row>
    <row r="2148" spans="1:12" ht="13.5" x14ac:dyDescent="0.25">
      <c r="A2148" s="3">
        <f>RSI!A2148</f>
        <v>45433</v>
      </c>
      <c r="B2148" s="2">
        <f>RSI!B2148</f>
        <v>0.41</v>
      </c>
      <c r="C2148" s="2">
        <f>RSI!I2148</f>
        <v>50.916570634058594</v>
      </c>
      <c r="D2148" s="2">
        <f>MACD!E2148</f>
        <v>1.1219936619388804E-4</v>
      </c>
      <c r="E2148" s="2">
        <f>MACD!F2148</f>
        <v>3.0880214804130491E-4</v>
      </c>
      <c r="F2148" s="2">
        <f>'Moving Avg'!D2148</f>
        <v>0.40800000000000003</v>
      </c>
      <c r="G2148" s="2">
        <f>'Moving Avg'!F2148</f>
        <v>0.40700000000000014</v>
      </c>
      <c r="H2148" s="2">
        <f>'Moving Avg'!G2148</f>
        <v>0.40960000000000008</v>
      </c>
      <c r="I2148" s="2">
        <f>'Moving Avg'!H2148</f>
        <v>0.40984999999999983</v>
      </c>
      <c r="J2148" s="5" t="str">
        <f>OBV!F2148</f>
        <v>BEARISH</v>
      </c>
      <c r="K2148" s="5" t="str">
        <f>OBV!G2148</f>
        <v>NEUTRAL</v>
      </c>
      <c r="L2148" s="5" t="str">
        <f>OBV!H2148</f>
        <v>NEUTRAL</v>
      </c>
    </row>
    <row r="2149" spans="1:12" ht="13.5" x14ac:dyDescent="0.25">
      <c r="A2149" s="3">
        <f>RSI!A2149</f>
        <v>45434</v>
      </c>
      <c r="B2149" s="2">
        <f>RSI!B2149</f>
        <v>0.4</v>
      </c>
      <c r="C2149" s="2">
        <f>RSI!I2149</f>
        <v>42.87898087662002</v>
      </c>
      <c r="D2149" s="2">
        <f>MACD!E2149</f>
        <v>-6.2111458155189592E-4</v>
      </c>
      <c r="E2149" s="2">
        <f>MACD!F2149</f>
        <v>1.2281880212266475E-4</v>
      </c>
      <c r="F2149" s="2">
        <f>'Moving Avg'!D2149</f>
        <v>0.40599999999999997</v>
      </c>
      <c r="G2149" s="2">
        <f>'Moving Avg'!F2149</f>
        <v>0.40700000000000014</v>
      </c>
      <c r="H2149" s="2">
        <f>'Moving Avg'!G2149</f>
        <v>0.40920000000000001</v>
      </c>
      <c r="I2149" s="2">
        <f>'Moving Avg'!H2149</f>
        <v>0.40974999999999989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0.41</v>
      </c>
      <c r="C2150" s="2">
        <f>RSI!I2150</f>
        <v>51.178656196440734</v>
      </c>
      <c r="D2150" s="2">
        <f>MACD!E2150</f>
        <v>-3.9084927472538E-4</v>
      </c>
      <c r="E2150" s="2">
        <f>MACD!F2150</f>
        <v>2.0085186753055804E-5</v>
      </c>
      <c r="F2150" s="2">
        <f>'Moving Avg'!D2150</f>
        <v>0.40800000000000003</v>
      </c>
      <c r="G2150" s="2">
        <f>'Moving Avg'!F2150</f>
        <v>0.40750000000000008</v>
      </c>
      <c r="H2150" s="2">
        <f>'Moving Avg'!G2150</f>
        <v>0.40920000000000001</v>
      </c>
      <c r="I2150" s="2">
        <f>'Moving Avg'!H2150</f>
        <v>0.40969999999999984</v>
      </c>
      <c r="J2150" s="5" t="str">
        <f>OBV!F2150</f>
        <v>BEARISH</v>
      </c>
      <c r="K2150" s="5" t="str">
        <f>OBV!G2150</f>
        <v>NEUTRAL</v>
      </c>
      <c r="L2150" s="5" t="str">
        <f>OBV!H2150</f>
        <v>BEARISH DIVERGENCE</v>
      </c>
    </row>
    <row r="2151" spans="1:12" ht="13.5" x14ac:dyDescent="0.25">
      <c r="A2151" s="3">
        <f>RSI!A2151</f>
        <v>45436</v>
      </c>
      <c r="B2151" s="2">
        <f>RSI!B2151</f>
        <v>0.4</v>
      </c>
      <c r="C2151" s="2">
        <f>RSI!I2151</f>
        <v>44.253942714271879</v>
      </c>
      <c r="D2151" s="2">
        <f>MACD!E2151</f>
        <v>5.3475288047749592E-4</v>
      </c>
      <c r="E2151" s="2">
        <f>MACD!F2151</f>
        <v>1.2301872549794383E-4</v>
      </c>
      <c r="F2151" s="2">
        <f>'Moving Avg'!D2151</f>
        <v>0.40599999999999997</v>
      </c>
      <c r="G2151" s="2">
        <f>'Moving Avg'!F2151</f>
        <v>0.40700000000000014</v>
      </c>
      <c r="H2151" s="2">
        <f>'Moving Avg'!G2151</f>
        <v>0.40899999999999997</v>
      </c>
      <c r="I2151" s="2">
        <f>'Moving Avg'!H2151</f>
        <v>0.40959999999999985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0.4</v>
      </c>
      <c r="C2152" s="2">
        <f>RSI!I2152</f>
        <v>44.253942714271879</v>
      </c>
      <c r="D2152" s="2">
        <f>MACD!E2152</f>
        <v>1.3678058182520769E-3</v>
      </c>
      <c r="E2152" s="2">
        <f>MACD!F2152</f>
        <v>3.7197614404877046E-4</v>
      </c>
      <c r="F2152" s="2">
        <f>'Moving Avg'!D2152</f>
        <v>0.40400000000000003</v>
      </c>
      <c r="G2152" s="2">
        <f>'Moving Avg'!F2152</f>
        <v>0.40700000000000014</v>
      </c>
      <c r="H2152" s="2">
        <f>'Moving Avg'!G2152</f>
        <v>0.40860000000000002</v>
      </c>
      <c r="I2152" s="2">
        <f>'Moving Avg'!H2152</f>
        <v>0.40949999999999986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0.4</v>
      </c>
      <c r="C2153" s="2">
        <f>RSI!I2153</f>
        <v>44.253942714271886</v>
      </c>
      <c r="D2153" s="2">
        <f>MACD!E2153</f>
        <v>2.1188552046196296E-3</v>
      </c>
      <c r="E2153" s="2">
        <f>MACD!F2153</f>
        <v>7.2135195616294229E-4</v>
      </c>
      <c r="F2153" s="2">
        <f>'Moving Avg'!D2153</f>
        <v>0.40199999999999997</v>
      </c>
      <c r="G2153" s="2">
        <f>'Moving Avg'!F2153</f>
        <v>0.40700000000000014</v>
      </c>
      <c r="H2153" s="2">
        <f>'Moving Avg'!G2153</f>
        <v>0.40819999999999995</v>
      </c>
      <c r="I2153" s="2">
        <f>'Moving Avg'!H2153</f>
        <v>0.40939999999999993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0.4</v>
      </c>
      <c r="C2154" s="2">
        <f>RSI!I2154</f>
        <v>44.253942714271886</v>
      </c>
      <c r="D2154" s="2">
        <f>MACD!E2154</f>
        <v>2.7970978269347135E-3</v>
      </c>
      <c r="E2154" s="2">
        <f>MACD!F2154</f>
        <v>1.1365011303172965E-3</v>
      </c>
      <c r="F2154" s="2">
        <f>'Moving Avg'!D2154</f>
        <v>0.40199999999999997</v>
      </c>
      <c r="G2154" s="2">
        <f>'Moving Avg'!F2154</f>
        <v>0.40650000000000014</v>
      </c>
      <c r="H2154" s="2">
        <f>'Moving Avg'!G2154</f>
        <v>0.40779999999999994</v>
      </c>
      <c r="I2154" s="2">
        <f>'Moving Avg'!H2154</f>
        <v>0.40934999999999994</v>
      </c>
      <c r="J2154" s="5" t="str">
        <f>OBV!F2154</f>
        <v>BEARISH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45442</v>
      </c>
      <c r="B2155" s="2">
        <f>RSI!B2155</f>
        <v>0.4</v>
      </c>
      <c r="C2155" s="2">
        <f>RSI!I2155</f>
        <v>44.253942714271886</v>
      </c>
      <c r="D2155" s="2">
        <f>MACD!E2155</f>
        <v>1.8721073136267474E-3</v>
      </c>
      <c r="E2155" s="2">
        <f>MACD!F2155</f>
        <v>1.2836223669791867E-3</v>
      </c>
      <c r="F2155" s="2">
        <f>'Moving Avg'!D2155</f>
        <v>0.4</v>
      </c>
      <c r="G2155" s="2">
        <f>'Moving Avg'!F2155</f>
        <v>0.40600000000000014</v>
      </c>
      <c r="H2155" s="2">
        <f>'Moving Avg'!G2155</f>
        <v>0.40759999999999991</v>
      </c>
      <c r="I2155" s="2">
        <f>'Moving Avg'!H2155</f>
        <v>0.40924999999999995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0.4</v>
      </c>
      <c r="C2156" s="2">
        <f>RSI!I2156</f>
        <v>44.253942714271886</v>
      </c>
      <c r="D2156" s="2">
        <f>MACD!E2156</f>
        <v>2.6645266286859925E-3</v>
      </c>
      <c r="E2156" s="2">
        <f>MACD!F2156</f>
        <v>1.5598032193205481E-3</v>
      </c>
      <c r="F2156" s="2">
        <f>'Moving Avg'!D2156</f>
        <v>0.4</v>
      </c>
      <c r="G2156" s="2">
        <f>'Moving Avg'!F2156</f>
        <v>0.40550000000000014</v>
      </c>
      <c r="H2156" s="2">
        <f>'Moving Avg'!G2156</f>
        <v>0.40739999999999987</v>
      </c>
      <c r="I2156" s="2">
        <f>'Moving Avg'!H2156</f>
        <v>0.40915000000000001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45446</v>
      </c>
      <c r="B2157" s="2">
        <f>RSI!B2157</f>
        <v>0.41</v>
      </c>
      <c r="C2157" s="2">
        <f>RSI!I2157</f>
        <v>53.969481640105663</v>
      </c>
      <c r="D2157" s="2">
        <f>MACD!E2157</f>
        <v>2.6282223697872698E-3</v>
      </c>
      <c r="E2157" s="2">
        <f>MACD!F2157</f>
        <v>1.7734870494138925E-3</v>
      </c>
      <c r="F2157" s="2">
        <f>'Moving Avg'!D2157</f>
        <v>0.40200000000000002</v>
      </c>
      <c r="G2157" s="2">
        <f>'Moving Avg'!F2157</f>
        <v>0.40550000000000014</v>
      </c>
      <c r="H2157" s="2">
        <f>'Moving Avg'!G2157</f>
        <v>0.40739999999999987</v>
      </c>
      <c r="I2157" s="2">
        <f>'Moving Avg'!H2157</f>
        <v>0.40909999999999996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45447</v>
      </c>
      <c r="B2158" s="2">
        <f>RSI!B2158</f>
        <v>0.4</v>
      </c>
      <c r="C2158" s="2">
        <f>RSI!I2158</f>
        <v>45.440775394400276</v>
      </c>
      <c r="D2158" s="2">
        <f>MACD!E2158</f>
        <v>3.3105683507664851E-3</v>
      </c>
      <c r="E2158" s="2">
        <f>MACD!F2158</f>
        <v>2.0809033096844112E-3</v>
      </c>
      <c r="F2158" s="2">
        <f>'Moving Avg'!D2158</f>
        <v>0.40200000000000002</v>
      </c>
      <c r="G2158" s="2">
        <f>'Moving Avg'!F2158</f>
        <v>0.40500000000000014</v>
      </c>
      <c r="H2158" s="2">
        <f>'Moving Avg'!G2158</f>
        <v>0.40739999999999982</v>
      </c>
      <c r="I2158" s="2">
        <f>'Moving Avg'!H2158</f>
        <v>0.40899999999999992</v>
      </c>
      <c r="J2158" s="5" t="str">
        <f>OBV!F2158</f>
        <v>BEARISH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45448</v>
      </c>
      <c r="B2159" s="2">
        <f>RSI!B2159</f>
        <v>0.4</v>
      </c>
      <c r="C2159" s="2">
        <f>RSI!I2159</f>
        <v>45.440775394400283</v>
      </c>
      <c r="D2159" s="2">
        <f>MACD!E2159</f>
        <v>2.3829412036617259E-3</v>
      </c>
      <c r="E2159" s="2">
        <f>MACD!F2159</f>
        <v>2.1413108884798743E-3</v>
      </c>
      <c r="F2159" s="2">
        <f>'Moving Avg'!D2159</f>
        <v>0.40199999999999997</v>
      </c>
      <c r="G2159" s="2">
        <f>'Moving Avg'!F2159</f>
        <v>0.40500000000000014</v>
      </c>
      <c r="H2159" s="2">
        <f>'Moving Avg'!G2159</f>
        <v>0.40739999999999982</v>
      </c>
      <c r="I2159" s="2">
        <f>'Moving Avg'!H2159</f>
        <v>0.40889999999999999</v>
      </c>
      <c r="J2159" s="5" t="str">
        <f>OBV!F2159</f>
        <v>BEARISH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45449</v>
      </c>
      <c r="B2160" s="2">
        <f>RSI!B2160</f>
        <v>0.4</v>
      </c>
      <c r="C2160" s="2">
        <f>RSI!I2160</f>
        <v>45.440775394400283</v>
      </c>
      <c r="D2160" s="2">
        <f>MACD!E2160</f>
        <v>3.1674733111589637E-3</v>
      </c>
      <c r="E2160" s="2">
        <f>MACD!F2160</f>
        <v>2.3465433730156925E-3</v>
      </c>
      <c r="F2160" s="2">
        <f>'Moving Avg'!D2160</f>
        <v>0.40199999999999997</v>
      </c>
      <c r="G2160" s="2">
        <f>'Moving Avg'!F2160</f>
        <v>0.40450000000000019</v>
      </c>
      <c r="H2160" s="2">
        <f>'Moving Avg'!G2160</f>
        <v>0.40719999999999984</v>
      </c>
      <c r="I2160" s="2">
        <f>'Moving Avg'!H2160</f>
        <v>0.40884999999999999</v>
      </c>
      <c r="J2160" s="5" t="str">
        <f>OBV!F2160</f>
        <v>BEARISH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45450</v>
      </c>
      <c r="B2161" s="2">
        <f>RSI!B2161</f>
        <v>0.41</v>
      </c>
      <c r="C2161" s="2">
        <f>RSI!I2161</f>
        <v>54.434249479221904</v>
      </c>
      <c r="D2161" s="2">
        <f>MACD!E2161</f>
        <v>1.5807964915496298E-3</v>
      </c>
      <c r="E2161" s="2">
        <f>MACD!F2161</f>
        <v>2.1933939967224802E-3</v>
      </c>
      <c r="F2161" s="2">
        <f>'Moving Avg'!D2161</f>
        <v>0.40400000000000003</v>
      </c>
      <c r="G2161" s="2">
        <f>'Moving Avg'!F2161</f>
        <v>0.40450000000000019</v>
      </c>
      <c r="H2161" s="2">
        <f>'Moving Avg'!G2161</f>
        <v>0.40719999999999984</v>
      </c>
      <c r="I2161" s="2">
        <f>'Moving Avg'!H2161</f>
        <v>0.40879999999999994</v>
      </c>
      <c r="J2161" s="5" t="str">
        <f>OBV!F2161</f>
        <v>BEARISH</v>
      </c>
      <c r="K2161" s="5" t="str">
        <f>OBV!G2161</f>
        <v>NEUTRAL</v>
      </c>
      <c r="L2161" s="5" t="str">
        <f>OBV!H2161</f>
        <v>BEARISH DIVERGENCE</v>
      </c>
    </row>
    <row r="2162" spans="1:12" ht="13.5" x14ac:dyDescent="0.25">
      <c r="A2162" s="3">
        <f>RSI!A2162</f>
        <v>45453</v>
      </c>
      <c r="B2162" s="2">
        <f>RSI!B2162</f>
        <v>0.4</v>
      </c>
      <c r="C2162" s="2">
        <f>RSI!I2162</f>
        <v>46.227929872098024</v>
      </c>
      <c r="D2162" s="2">
        <f>MACD!E2162</f>
        <v>9.4643947913147786E-4</v>
      </c>
      <c r="E2162" s="2">
        <f>MACD!F2162</f>
        <v>1.9440030932042797E-3</v>
      </c>
      <c r="F2162" s="2">
        <f>'Moving Avg'!D2162</f>
        <v>0.40200000000000002</v>
      </c>
      <c r="G2162" s="2">
        <f>'Moving Avg'!F2162</f>
        <v>0.40400000000000019</v>
      </c>
      <c r="H2162" s="2">
        <f>'Moving Avg'!G2162</f>
        <v>0.40699999999999986</v>
      </c>
      <c r="I2162" s="2">
        <f>'Moving Avg'!H2162</f>
        <v>0.40870000000000006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0.4</v>
      </c>
      <c r="C2163" s="2">
        <f>RSI!I2163</f>
        <v>46.227929872098024</v>
      </c>
      <c r="D2163" s="2">
        <f>MACD!E2163</f>
        <v>4.3865048673397133E-4</v>
      </c>
      <c r="E2163" s="2">
        <f>MACD!F2163</f>
        <v>1.6429325719102181E-3</v>
      </c>
      <c r="F2163" s="2">
        <f>'Moving Avg'!D2163</f>
        <v>0.40199999999999997</v>
      </c>
      <c r="G2163" s="2">
        <f>'Moving Avg'!F2163</f>
        <v>0.40350000000000008</v>
      </c>
      <c r="H2163" s="2">
        <f>'Moving Avg'!G2163</f>
        <v>0.40699999999999986</v>
      </c>
      <c r="I2163" s="2">
        <f>'Moving Avg'!H2163</f>
        <v>0.40860000000000007</v>
      </c>
      <c r="J2163" s="5" t="str">
        <f>OBV!F2163</f>
        <v>BEARISH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45455</v>
      </c>
      <c r="B2164" s="2">
        <f>RSI!B2164</f>
        <v>0.4</v>
      </c>
      <c r="C2164" s="2">
        <f>RSI!I2164</f>
        <v>46.227929872098024</v>
      </c>
      <c r="D2164" s="2">
        <f>MACD!E2164</f>
        <v>3.5811242129257792E-5</v>
      </c>
      <c r="E2164" s="2">
        <f>MACD!F2164</f>
        <v>1.3215083059540261E-3</v>
      </c>
      <c r="F2164" s="2">
        <f>'Moving Avg'!D2164</f>
        <v>0.40199999999999997</v>
      </c>
      <c r="G2164" s="2">
        <f>'Moving Avg'!F2164</f>
        <v>0.40300000000000014</v>
      </c>
      <c r="H2164" s="2">
        <f>'Moving Avg'!G2164</f>
        <v>0.40699999999999986</v>
      </c>
      <c r="I2164" s="2">
        <f>'Moving Avg'!H2164</f>
        <v>0.40855000000000002</v>
      </c>
      <c r="J2164" s="5" t="str">
        <f>OBV!F2164</f>
        <v>BEARISH</v>
      </c>
      <c r="K2164" s="5" t="str">
        <f>OBV!G2164</f>
        <v>NEUTRAL</v>
      </c>
      <c r="L2164" s="5" t="str">
        <f>OBV!H2164</f>
        <v>NEUTRAL</v>
      </c>
    </row>
    <row r="2165" spans="1:12" ht="13.5" x14ac:dyDescent="0.25">
      <c r="A2165" s="3">
        <f>RSI!A2165</f>
        <v>45456</v>
      </c>
      <c r="B2165" s="2">
        <f>RSI!B2165</f>
        <v>0.39</v>
      </c>
      <c r="C2165" s="2">
        <f>RSI!I2165</f>
        <v>38.902860049352405</v>
      </c>
      <c r="D2165" s="2">
        <f>MACD!E2165</f>
        <v>4.6052908476512666E-4</v>
      </c>
      <c r="E2165" s="2">
        <f>MACD!F2165</f>
        <v>1.1493124617162462E-3</v>
      </c>
      <c r="F2165" s="2">
        <f>'Moving Avg'!D2165</f>
        <v>0.4</v>
      </c>
      <c r="G2165" s="2">
        <f>'Moving Avg'!F2165</f>
        <v>0.40250000000000014</v>
      </c>
      <c r="H2165" s="2">
        <f>'Moving Avg'!G2165</f>
        <v>0.40679999999999994</v>
      </c>
      <c r="I2165" s="2">
        <f>'Moving Avg'!H2165</f>
        <v>0.40845000000000004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0.39</v>
      </c>
      <c r="C2166" s="2">
        <f>RSI!I2166</f>
        <v>38.902860049352398</v>
      </c>
      <c r="D2166" s="2">
        <f>MACD!E2166</f>
        <v>9.0199714854233282E-4</v>
      </c>
      <c r="E2166" s="2">
        <f>MACD!F2166</f>
        <v>1.0998493990814636E-3</v>
      </c>
      <c r="F2166" s="2">
        <f>'Moving Avg'!D2166</f>
        <v>0.39600000000000007</v>
      </c>
      <c r="G2166" s="2">
        <f>'Moving Avg'!F2166</f>
        <v>0.40150000000000008</v>
      </c>
      <c r="H2166" s="2">
        <f>'Moving Avg'!G2166</f>
        <v>0.40639999999999993</v>
      </c>
      <c r="I2166" s="2">
        <f>'Moving Avg'!H2166</f>
        <v>0.40834999999999999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45461</v>
      </c>
      <c r="B2167" s="2">
        <f>RSI!B2167</f>
        <v>0.4</v>
      </c>
      <c r="C2167" s="2">
        <f>RSI!I2167</f>
        <v>48.387698077363879</v>
      </c>
      <c r="D2167" s="2">
        <f>MACD!E2167</f>
        <v>2.149278427586665E-3</v>
      </c>
      <c r="E2167" s="2">
        <f>MACD!F2167</f>
        <v>1.3097352047825039E-3</v>
      </c>
      <c r="F2167" s="2">
        <f>'Moving Avg'!D2167</f>
        <v>0.39600000000000002</v>
      </c>
      <c r="G2167" s="2">
        <f>'Moving Avg'!F2167</f>
        <v>0.40100000000000008</v>
      </c>
      <c r="H2167" s="2">
        <f>'Moving Avg'!G2167</f>
        <v>0.40639999999999993</v>
      </c>
      <c r="I2167" s="2">
        <f>'Moving Avg'!H2167</f>
        <v>0.40830000000000005</v>
      </c>
      <c r="J2167" s="5" t="str">
        <f>OBV!F2167</f>
        <v>BEARISH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0.4</v>
      </c>
      <c r="C2168" s="2">
        <f>RSI!I2168</f>
        <v>48.387698077363886</v>
      </c>
      <c r="D2168" s="2">
        <f>MACD!E2168</f>
        <v>1.6774984789452718E-3</v>
      </c>
      <c r="E2168" s="2">
        <f>MACD!F2168</f>
        <v>1.3832878596150575E-3</v>
      </c>
      <c r="F2168" s="2">
        <f>'Moving Avg'!D2168</f>
        <v>0.39600000000000002</v>
      </c>
      <c r="G2168" s="2">
        <f>'Moving Avg'!F2168</f>
        <v>0.40050000000000008</v>
      </c>
      <c r="H2168" s="2">
        <f>'Moving Avg'!G2168</f>
        <v>0.40619999999999995</v>
      </c>
      <c r="I2168" s="2">
        <f>'Moving Avg'!H2168</f>
        <v>0.40820000000000006</v>
      </c>
      <c r="J2168" s="5" t="str">
        <f>OBV!F2168</f>
        <v>BEARISH</v>
      </c>
      <c r="K2168" s="5" t="str">
        <f>OBV!G2168</f>
        <v>NEUTRAL</v>
      </c>
      <c r="L2168" s="5" t="str">
        <f>OBV!H2168</f>
        <v>NEUTRAL</v>
      </c>
    </row>
    <row r="2169" spans="1:12" ht="13.5" x14ac:dyDescent="0.25">
      <c r="A2169" s="3">
        <f>RSI!A2169</f>
        <v>45463</v>
      </c>
      <c r="B2169" s="2">
        <f>RSI!B2169</f>
        <v>0.39</v>
      </c>
      <c r="C2169" s="2">
        <f>RSI!I2169</f>
        <v>41.00499836905329</v>
      </c>
      <c r="D2169" s="2">
        <f>MACD!E2169</f>
        <v>2.0294942630131318E-3</v>
      </c>
      <c r="E2169" s="2">
        <f>MACD!F2169</f>
        <v>1.5125291402946725E-3</v>
      </c>
      <c r="F2169" s="2">
        <f>'Moving Avg'!D2169</f>
        <v>0.39400000000000002</v>
      </c>
      <c r="G2169" s="2">
        <f>'Moving Avg'!F2169</f>
        <v>0.40000000000000008</v>
      </c>
      <c r="H2169" s="2">
        <f>'Moving Avg'!G2169</f>
        <v>0.40579999999999999</v>
      </c>
      <c r="I2169" s="2">
        <f>'Moving Avg'!H2169</f>
        <v>0.40805000000000002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0.4</v>
      </c>
      <c r="C2170" s="2">
        <f>RSI!I2170</f>
        <v>49.330518664434869</v>
      </c>
      <c r="D2170" s="2">
        <f>MACD!E2170</f>
        <v>1.6553656691858376E-3</v>
      </c>
      <c r="E2170" s="2">
        <f>MACD!F2170</f>
        <v>1.5410964460729057E-3</v>
      </c>
      <c r="F2170" s="2">
        <f>'Moving Avg'!D2170</f>
        <v>0.39600000000000002</v>
      </c>
      <c r="G2170" s="2">
        <f>'Moving Avg'!F2170</f>
        <v>0.39950000000000008</v>
      </c>
      <c r="H2170" s="2">
        <f>'Moving Avg'!G2170</f>
        <v>0.40560000000000002</v>
      </c>
      <c r="I2170" s="2">
        <f>'Moving Avg'!H2170</f>
        <v>0.40799999999999997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0.4</v>
      </c>
      <c r="C2171" s="2">
        <f>RSI!I2171</f>
        <v>49.330518664434877</v>
      </c>
      <c r="D2171" s="2">
        <f>MACD!E2171</f>
        <v>2.8818419484472058E-3</v>
      </c>
      <c r="E2171" s="2">
        <f>MACD!F2171</f>
        <v>1.8092455465477657E-3</v>
      </c>
      <c r="F2171" s="2">
        <f>'Moving Avg'!D2171</f>
        <v>0.39799999999999996</v>
      </c>
      <c r="G2171" s="2">
        <f>'Moving Avg'!F2171</f>
        <v>0.39950000000000008</v>
      </c>
      <c r="H2171" s="2">
        <f>'Moving Avg'!G2171</f>
        <v>0.40559999999999996</v>
      </c>
      <c r="I2171" s="2">
        <f>'Moving Avg'!H2171</f>
        <v>0.40790000000000004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0.39</v>
      </c>
      <c r="C2172" s="2">
        <f>RSI!I2172</f>
        <v>42.392237806457672</v>
      </c>
      <c r="D2172" s="2">
        <f>MACD!E2172</f>
        <v>3.1261542248092189E-3</v>
      </c>
      <c r="E2172" s="2">
        <f>MACD!F2172</f>
        <v>2.0726272822000564E-3</v>
      </c>
      <c r="F2172" s="2">
        <f>'Moving Avg'!D2172</f>
        <v>0.39600000000000002</v>
      </c>
      <c r="G2172" s="2">
        <f>'Moving Avg'!F2172</f>
        <v>0.39900000000000008</v>
      </c>
      <c r="H2172" s="2">
        <f>'Moving Avg'!G2172</f>
        <v>0.4052</v>
      </c>
      <c r="I2172" s="2">
        <f>'Moving Avg'!H2172</f>
        <v>0.40775000000000006</v>
      </c>
      <c r="J2172" s="5" t="str">
        <f>OBV!F2172</f>
        <v>BEARISH</v>
      </c>
      <c r="K2172" s="5" t="str">
        <f>OBV!G2172</f>
        <v>WEAK</v>
      </c>
      <c r="L2172" s="5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0.39</v>
      </c>
      <c r="C2173" s="2">
        <f>RSI!I2173</f>
        <v>42.392237806457672</v>
      </c>
      <c r="D2173" s="2">
        <f>MACD!E2173</f>
        <v>3.3959014017332367E-3</v>
      </c>
      <c r="E2173" s="2">
        <f>MACD!F2173</f>
        <v>2.3372821061066924E-3</v>
      </c>
      <c r="F2173" s="2">
        <f>'Moving Avg'!D2173</f>
        <v>0.39400000000000002</v>
      </c>
      <c r="G2173" s="2">
        <f>'Moving Avg'!F2173</f>
        <v>0.39850000000000002</v>
      </c>
      <c r="H2173" s="2">
        <f>'Moving Avg'!G2173</f>
        <v>0.40460000000000002</v>
      </c>
      <c r="I2173" s="2">
        <f>'Moving Avg'!H2173</f>
        <v>0.40760000000000007</v>
      </c>
      <c r="J2173" s="5" t="str">
        <f>OBV!F2173</f>
        <v>BEARISH</v>
      </c>
      <c r="K2173" s="5" t="str">
        <f>OBV!G2173</f>
        <v>WEAK</v>
      </c>
      <c r="L2173" s="5" t="str">
        <f>OBV!H2173</f>
        <v>CONFIRMED BEARISH</v>
      </c>
    </row>
    <row r="2174" spans="1:12" ht="13.5" x14ac:dyDescent="0.25">
      <c r="A2174" s="3">
        <f>RSI!A2174</f>
        <v>45470</v>
      </c>
      <c r="B2174" s="2">
        <f>RSI!B2174</f>
        <v>0.39</v>
      </c>
      <c r="C2174" s="2">
        <f>RSI!I2174</f>
        <v>42.392237806457672</v>
      </c>
      <c r="D2174" s="2">
        <f>MACD!E2174</f>
        <v>3.682502165400392E-3</v>
      </c>
      <c r="E2174" s="2">
        <f>MACD!F2174</f>
        <v>2.6063261179654325E-3</v>
      </c>
      <c r="F2174" s="2">
        <f>'Moving Avg'!D2174</f>
        <v>0.39400000000000002</v>
      </c>
      <c r="G2174" s="2">
        <f>'Moving Avg'!F2174</f>
        <v>0.39799999999999996</v>
      </c>
      <c r="H2174" s="2">
        <f>'Moving Avg'!G2174</f>
        <v>0.40400000000000008</v>
      </c>
      <c r="I2174" s="2">
        <f>'Moving Avg'!H2174</f>
        <v>0.40750000000000008</v>
      </c>
      <c r="J2174" s="5" t="str">
        <f>OBV!F2174</f>
        <v>BEARISH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0.38</v>
      </c>
      <c r="C2175" s="2">
        <f>RSI!I2175</f>
        <v>36.058030833069218</v>
      </c>
      <c r="D2175" s="2">
        <f>MACD!E2175</f>
        <v>3.1813204028558473E-3</v>
      </c>
      <c r="E2175" s="2">
        <f>MACD!F2175</f>
        <v>2.7213249749435159E-3</v>
      </c>
      <c r="F2175" s="2">
        <f>'Moving Avg'!D2175</f>
        <v>0.39</v>
      </c>
      <c r="G2175" s="2">
        <f>'Moving Avg'!F2175</f>
        <v>0.39699999999999996</v>
      </c>
      <c r="H2175" s="2">
        <f>'Moving Avg'!G2175</f>
        <v>0.40300000000000002</v>
      </c>
      <c r="I2175" s="2">
        <f>'Moving Avg'!H2175</f>
        <v>0.4073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</row>
    <row r="2176" spans="1:12" ht="13.5" x14ac:dyDescent="0.25">
      <c r="A2176" s="3">
        <f>RSI!A2176</f>
        <v>45474</v>
      </c>
      <c r="B2176" s="2">
        <f>RSI!B2176</f>
        <v>0.39</v>
      </c>
      <c r="C2176" s="2">
        <f>RSI!I2176</f>
        <v>44.920954275819682</v>
      </c>
      <c r="D2176" s="2">
        <f>MACD!E2176</f>
        <v>2.1256216384365478E-3</v>
      </c>
      <c r="E2176" s="2">
        <f>MACD!F2176</f>
        <v>2.6021843076421223E-3</v>
      </c>
      <c r="F2176" s="2">
        <f>'Moving Avg'!D2176</f>
        <v>0.38800000000000001</v>
      </c>
      <c r="G2176" s="2">
        <f>'Moving Avg'!F2176</f>
        <v>0.39649999999999996</v>
      </c>
      <c r="H2176" s="2">
        <f>'Moving Avg'!G2176</f>
        <v>0.40220000000000006</v>
      </c>
      <c r="I2176" s="2">
        <f>'Moving Avg'!H2176</f>
        <v>0.4071999999999999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</row>
    <row r="2177" spans="1:12" ht="13.5" x14ac:dyDescent="0.25">
      <c r="A2177" s="3">
        <f>RSI!A2177</f>
        <v>45475</v>
      </c>
      <c r="B2177" s="2">
        <f>RSI!B2177</f>
        <v>0.39</v>
      </c>
      <c r="C2177" s="2">
        <f>RSI!I2177</f>
        <v>44.920954275819682</v>
      </c>
      <c r="D2177" s="2">
        <f>MACD!E2177</f>
        <v>2.8127451519150415E-3</v>
      </c>
      <c r="E2177" s="2">
        <f>MACD!F2177</f>
        <v>2.6442964764967062E-3</v>
      </c>
      <c r="F2177" s="2">
        <f>'Moving Avg'!D2177</f>
        <v>0.38800000000000007</v>
      </c>
      <c r="G2177" s="2">
        <f>'Moving Avg'!F2177</f>
        <v>0.39549999999999996</v>
      </c>
      <c r="H2177" s="2">
        <f>'Moving Avg'!G2177</f>
        <v>0.40160000000000012</v>
      </c>
      <c r="I2177" s="2">
        <f>'Moving Avg'!H2177</f>
        <v>0.40714999999999996</v>
      </c>
      <c r="J2177" s="5" t="str">
        <f>OBV!F2177</f>
        <v>BEARISH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0.38</v>
      </c>
      <c r="C2178" s="2">
        <f>RSI!I2178</f>
        <v>38.6998233594014</v>
      </c>
      <c r="D2178" s="2">
        <f>MACD!E2178</f>
        <v>4.1737365638777613E-3</v>
      </c>
      <c r="E2178" s="2">
        <f>MACD!F2178</f>
        <v>2.9501844939729175E-3</v>
      </c>
      <c r="F2178" s="2">
        <f>'Moving Avg'!D2178</f>
        <v>0.38600000000000001</v>
      </c>
      <c r="G2178" s="2">
        <f>'Moving Avg'!F2178</f>
        <v>0.39449999999999996</v>
      </c>
      <c r="H2178" s="2">
        <f>'Moving Avg'!G2178</f>
        <v>0.40100000000000013</v>
      </c>
      <c r="I2178" s="2">
        <f>'Moving Avg'!H2178</f>
        <v>0.40699999999999997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45477</v>
      </c>
      <c r="B2179" s="2">
        <f>RSI!B2179</f>
        <v>0.39</v>
      </c>
      <c r="C2179" s="2">
        <f>RSI!I2179</f>
        <v>46.65578019284704</v>
      </c>
      <c r="D2179" s="2">
        <f>MACD!E2179</f>
        <v>3.1411943759411254E-3</v>
      </c>
      <c r="E2179" s="2">
        <f>MACD!F2179</f>
        <v>2.9883864703665591E-3</v>
      </c>
      <c r="F2179" s="2">
        <f>'Moving Avg'!D2179</f>
        <v>0.38600000000000001</v>
      </c>
      <c r="G2179" s="2">
        <f>'Moving Avg'!F2179</f>
        <v>0.39399999999999991</v>
      </c>
      <c r="H2179" s="2">
        <f>'Moving Avg'!G2179</f>
        <v>0.4008000000000001</v>
      </c>
      <c r="I2179" s="2">
        <f>'Moving Avg'!H2179</f>
        <v>0.40689999999999998</v>
      </c>
      <c r="J2179" s="5" t="str">
        <f>OBV!F2179</f>
        <v>BEARISH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0.39</v>
      </c>
      <c r="C2180" s="2">
        <f>RSI!I2180</f>
        <v>46.655780192847047</v>
      </c>
      <c r="D2180" s="2">
        <f>MACD!E2180</f>
        <v>3.8348870278319125E-3</v>
      </c>
      <c r="E2180" s="2">
        <f>MACD!F2180</f>
        <v>3.1576865818596297E-3</v>
      </c>
      <c r="F2180" s="2">
        <f>'Moving Avg'!D2180</f>
        <v>0.38800000000000007</v>
      </c>
      <c r="G2180" s="2">
        <f>'Moving Avg'!F2180</f>
        <v>0.39349999999999985</v>
      </c>
      <c r="H2180" s="2">
        <f>'Moving Avg'!G2180</f>
        <v>0.40060000000000018</v>
      </c>
      <c r="I2180" s="2">
        <f>'Moving Avg'!H2180</f>
        <v>0.40679999999999999</v>
      </c>
      <c r="J2180" s="5" t="str">
        <f>OBV!F2180</f>
        <v>BEARISH</v>
      </c>
      <c r="K2180" s="5" t="str">
        <f>OBV!G2180</f>
        <v>NEUTRAL</v>
      </c>
      <c r="L2180" s="5" t="str">
        <f>OBV!H2180</f>
        <v>BEARISH DIVERGENCE</v>
      </c>
    </row>
    <row r="2181" spans="1:12" ht="13.5" x14ac:dyDescent="0.25">
      <c r="A2181" s="3">
        <f>RSI!A2181</f>
        <v>45481</v>
      </c>
      <c r="B2181" s="2">
        <f>RSI!B2181</f>
        <v>0.39</v>
      </c>
      <c r="C2181" s="2">
        <f>RSI!I2181</f>
        <v>46.655780192847047</v>
      </c>
      <c r="D2181" s="2">
        <f>MACD!E2181</f>
        <v>4.4486361194519541E-3</v>
      </c>
      <c r="E2181" s="2">
        <f>MACD!F2181</f>
        <v>3.4158764893780949E-3</v>
      </c>
      <c r="F2181" s="2">
        <f>'Moving Avg'!D2181</f>
        <v>0.38800000000000007</v>
      </c>
      <c r="G2181" s="2">
        <f>'Moving Avg'!F2181</f>
        <v>0.3924999999999999</v>
      </c>
      <c r="H2181" s="2">
        <f>'Moving Avg'!G2181</f>
        <v>0.40020000000000022</v>
      </c>
      <c r="I2181" s="2">
        <f>'Moving Avg'!H2181</f>
        <v>0.40670000000000001</v>
      </c>
      <c r="J2181" s="5" t="str">
        <f>OBV!F2181</f>
        <v>BEARISH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0.39</v>
      </c>
      <c r="C2182" s="2">
        <f>RSI!I2182</f>
        <v>46.655780192847033</v>
      </c>
      <c r="D2182" s="2">
        <f>MACD!E2182</f>
        <v>3.4542955374510798E-3</v>
      </c>
      <c r="E2182" s="2">
        <f>MACD!F2182</f>
        <v>3.4235602989926917E-3</v>
      </c>
      <c r="F2182" s="2">
        <f>'Moving Avg'!D2182</f>
        <v>0.38800000000000007</v>
      </c>
      <c r="G2182" s="2">
        <f>'Moving Avg'!F2182</f>
        <v>0.39199999999999985</v>
      </c>
      <c r="H2182" s="2">
        <f>'Moving Avg'!G2182</f>
        <v>0.40000000000000019</v>
      </c>
      <c r="I2182" s="2">
        <f>'Moving Avg'!H2182</f>
        <v>0.40659999999999996</v>
      </c>
      <c r="J2182" s="5" t="str">
        <f>OBV!F2182</f>
        <v>BEARISH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0.38</v>
      </c>
      <c r="C2183" s="2">
        <f>RSI!I2183</f>
        <v>39.721585914147049</v>
      </c>
      <c r="D2183" s="2">
        <f>MACD!E2183</f>
        <v>3.3766293203569275E-3</v>
      </c>
      <c r="E2183" s="2">
        <f>MACD!F2183</f>
        <v>3.4141741032655392E-3</v>
      </c>
      <c r="F2183" s="2">
        <f>'Moving Avg'!D2183</f>
        <v>0.38800000000000001</v>
      </c>
      <c r="G2183" s="2">
        <f>'Moving Avg'!F2183</f>
        <v>0.3909999999999999</v>
      </c>
      <c r="H2183" s="2">
        <f>'Moving Avg'!G2183</f>
        <v>0.39960000000000023</v>
      </c>
      <c r="I2183" s="2">
        <f>'Moving Avg'!H2183</f>
        <v>0.40644999999999998</v>
      </c>
      <c r="J2183" s="5" t="str">
        <f>OBV!F2183</f>
        <v>BEARISH</v>
      </c>
      <c r="K2183" s="5" t="str">
        <f>OBV!G2183</f>
        <v>NEUTRAL</v>
      </c>
      <c r="L2183" s="5" t="str">
        <f>OBV!H2183</f>
        <v>NEUTRAL</v>
      </c>
    </row>
    <row r="2184" spans="1:12" ht="13.5" x14ac:dyDescent="0.25">
      <c r="A2184" s="3">
        <f>RSI!A2184</f>
        <v>45484</v>
      </c>
      <c r="B2184" s="2">
        <f>RSI!B2184</f>
        <v>0.38</v>
      </c>
      <c r="C2184" s="2">
        <f>RSI!I2184</f>
        <v>39.721585914147049</v>
      </c>
      <c r="D2184" s="2">
        <f>MACD!E2184</f>
        <v>3.3912597278147327E-3</v>
      </c>
      <c r="E2184" s="2">
        <f>MACD!F2184</f>
        <v>3.4095912281753779E-3</v>
      </c>
      <c r="F2184" s="2">
        <f>'Moving Avg'!D2184</f>
        <v>0.38599999999999995</v>
      </c>
      <c r="G2184" s="2">
        <f>'Moving Avg'!F2184</f>
        <v>0.3899999999999999</v>
      </c>
      <c r="H2184" s="2">
        <f>'Moving Avg'!G2184</f>
        <v>0.39900000000000019</v>
      </c>
      <c r="I2184" s="2">
        <f>'Moving Avg'!H2184</f>
        <v>0.40634999999999993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45485</v>
      </c>
      <c r="B2185" s="2">
        <f>RSI!B2185</f>
        <v>0.39</v>
      </c>
      <c r="C2185" s="2">
        <f>RSI!I2185</f>
        <v>48.584107304122</v>
      </c>
      <c r="D2185" s="2">
        <f>MACD!E2185</f>
        <v>1.1988332980130689E-3</v>
      </c>
      <c r="E2185" s="2">
        <f>MACD!F2185</f>
        <v>2.9674396421429162E-3</v>
      </c>
      <c r="F2185" s="2">
        <f>'Moving Avg'!D2185</f>
        <v>0.38600000000000001</v>
      </c>
      <c r="G2185" s="2">
        <f>'Moving Avg'!F2185</f>
        <v>0.3899999999999999</v>
      </c>
      <c r="H2185" s="2">
        <f>'Moving Avg'!G2185</f>
        <v>0.39860000000000023</v>
      </c>
      <c r="I2185" s="2">
        <f>'Moving Avg'!H2185</f>
        <v>0.40629999999999994</v>
      </c>
      <c r="J2185" s="5" t="str">
        <f>OBV!F2185</f>
        <v>BULLISH</v>
      </c>
      <c r="K2185" s="5" t="str">
        <f>OBV!G2185</f>
        <v>NEUTRAL</v>
      </c>
      <c r="L2185" s="5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0.38</v>
      </c>
      <c r="C2186" s="2">
        <f>RSI!I2186</f>
        <v>41.943011153120047</v>
      </c>
      <c r="D2186" s="2">
        <f>MACD!E2186</f>
        <v>1.6327005305273312E-3</v>
      </c>
      <c r="E2186" s="2">
        <f>MACD!F2186</f>
        <v>2.7004918198197995E-3</v>
      </c>
      <c r="F2186" s="2">
        <f>'Moving Avg'!D2186</f>
        <v>0.38400000000000001</v>
      </c>
      <c r="G2186" s="2">
        <f>'Moving Avg'!F2186</f>
        <v>0.3894999999999999</v>
      </c>
      <c r="H2186" s="2">
        <f>'Moving Avg'!G2186</f>
        <v>0.39800000000000019</v>
      </c>
      <c r="I2186" s="2">
        <f>'Moving Avg'!H2186</f>
        <v>0.40619999999999989</v>
      </c>
      <c r="J2186" s="5" t="str">
        <f>OBV!F2186</f>
        <v>BULLISH</v>
      </c>
      <c r="K2186" s="5" t="str">
        <f>OBV!G2186</f>
        <v>NEUTRAL</v>
      </c>
      <c r="L2186" s="5" t="str">
        <f>OBV!H2186</f>
        <v>BULLISH DIVERGENCE</v>
      </c>
    </row>
    <row r="2187" spans="1:12" ht="13.5" x14ac:dyDescent="0.25">
      <c r="A2187" s="3">
        <f>RSI!A2187</f>
        <v>45489</v>
      </c>
      <c r="B2187" s="2">
        <f>RSI!B2187</f>
        <v>0.39</v>
      </c>
      <c r="C2187" s="2">
        <f>RSI!I2187</f>
        <v>49.392778616761134</v>
      </c>
      <c r="D2187" s="2">
        <f>MACD!E2187</f>
        <v>1.3272380998131106E-3</v>
      </c>
      <c r="E2187" s="2">
        <f>MACD!F2187</f>
        <v>2.4258410758184619E-3</v>
      </c>
      <c r="F2187" s="2">
        <f>'Moving Avg'!D2187</f>
        <v>0.38400000000000001</v>
      </c>
      <c r="G2187" s="2">
        <f>'Moving Avg'!F2187</f>
        <v>0.3889999999999999</v>
      </c>
      <c r="H2187" s="2">
        <f>'Moving Avg'!G2187</f>
        <v>0.39760000000000018</v>
      </c>
      <c r="I2187" s="2">
        <f>'Moving Avg'!H2187</f>
        <v>0.40619999999999989</v>
      </c>
      <c r="J2187" s="5" t="str">
        <f>OBV!F2187</f>
        <v>BULLISH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0.39</v>
      </c>
      <c r="C2188" s="2">
        <f>RSI!I2188</f>
        <v>49.392778616761134</v>
      </c>
      <c r="D2188" s="2">
        <f>MACD!E2188</f>
        <v>-4.6567107638539884E-4</v>
      </c>
      <c r="E2188" s="2">
        <f>MACD!F2188</f>
        <v>1.84753864537769E-3</v>
      </c>
      <c r="F2188" s="2">
        <f>'Moving Avg'!D2188</f>
        <v>0.38600000000000001</v>
      </c>
      <c r="G2188" s="2">
        <f>'Moving Avg'!F2188</f>
        <v>0.3884999999999999</v>
      </c>
      <c r="H2188" s="2">
        <f>'Moving Avg'!G2188</f>
        <v>0.39720000000000028</v>
      </c>
      <c r="I2188" s="2">
        <f>'Moving Avg'!H2188</f>
        <v>0.40619999999999989</v>
      </c>
      <c r="J2188" s="5" t="str">
        <f>OBV!F2188</f>
        <v>BULLISH</v>
      </c>
      <c r="K2188" s="5" t="str">
        <f>OBV!G2188</f>
        <v>NEUTRAL</v>
      </c>
      <c r="L2188" s="5" t="str">
        <f>OBV!H2188</f>
        <v>CONFIRMED BULLISH</v>
      </c>
    </row>
    <row r="2189" spans="1:12" ht="13.5" x14ac:dyDescent="0.25">
      <c r="A2189" s="3">
        <f>RSI!A2189</f>
        <v>45491</v>
      </c>
      <c r="B2189" s="2">
        <f>RSI!B2189</f>
        <v>0.39</v>
      </c>
      <c r="C2189" s="2">
        <f>RSI!I2189</f>
        <v>49.392778616761127</v>
      </c>
      <c r="D2189" s="2">
        <f>MACD!E2189</f>
        <v>-4.4056378051371414E-4</v>
      </c>
      <c r="E2189" s="2">
        <f>MACD!F2189</f>
        <v>1.3899181601994093E-3</v>
      </c>
      <c r="F2189" s="2">
        <f>'Moving Avg'!D2189</f>
        <v>0.38800000000000007</v>
      </c>
      <c r="G2189" s="2">
        <f>'Moving Avg'!F2189</f>
        <v>0.3884999999999999</v>
      </c>
      <c r="H2189" s="2">
        <f>'Moving Avg'!G2189</f>
        <v>0.39700000000000024</v>
      </c>
      <c r="I2189" s="2">
        <f>'Moving Avg'!H2189</f>
        <v>0.40619999999999984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0.39</v>
      </c>
      <c r="C2190" s="2">
        <f>RSI!I2190</f>
        <v>49.392778616761127</v>
      </c>
      <c r="D2190" s="2">
        <f>MACD!E2190</f>
        <v>-4.1587215234628605E-4</v>
      </c>
      <c r="E2190" s="2">
        <f>MACD!F2190</f>
        <v>1.0287600976902702E-3</v>
      </c>
      <c r="F2190" s="2">
        <f>'Moving Avg'!D2190</f>
        <v>0.38800000000000007</v>
      </c>
      <c r="G2190" s="2">
        <f>'Moving Avg'!F2190</f>
        <v>0.3879999999999999</v>
      </c>
      <c r="H2190" s="2">
        <f>'Moving Avg'!G2190</f>
        <v>0.39660000000000023</v>
      </c>
      <c r="I2190" s="2">
        <f>'Moving Avg'!H2190</f>
        <v>0.40619999999999989</v>
      </c>
      <c r="J2190" s="5" t="str">
        <f>OBV!F2190</f>
        <v>BULLISH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0.39</v>
      </c>
      <c r="C2191" s="2">
        <f>RSI!I2191</f>
        <v>49.392778616761127</v>
      </c>
      <c r="D2191" s="2">
        <f>MACD!E2191</f>
        <v>-3.9178757583507862E-4</v>
      </c>
      <c r="E2191" s="2">
        <f>MACD!F2191</f>
        <v>7.4465056298520047E-4</v>
      </c>
      <c r="F2191" s="2">
        <f>'Moving Avg'!D2191</f>
        <v>0.39</v>
      </c>
      <c r="G2191" s="2">
        <f>'Moving Avg'!F2191</f>
        <v>0.3874999999999999</v>
      </c>
      <c r="H2191" s="2">
        <f>'Moving Avg'!G2191</f>
        <v>0.39620000000000027</v>
      </c>
      <c r="I2191" s="2">
        <f>'Moving Avg'!H2191</f>
        <v>0.40619999999999989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0.39</v>
      </c>
      <c r="C2192" s="2">
        <f>RSI!I2192</f>
        <v>49.392778616761127</v>
      </c>
      <c r="D2192" s="2">
        <f>MACD!E2192</f>
        <v>-3.6845307770427826E-4</v>
      </c>
      <c r="E2192" s="2">
        <f>MACD!F2192</f>
        <v>5.2202983484730481E-4</v>
      </c>
      <c r="F2192" s="2">
        <f>'Moving Avg'!D2192</f>
        <v>0.39</v>
      </c>
      <c r="G2192" s="2">
        <f>'Moving Avg'!F2192</f>
        <v>0.3874999999999999</v>
      </c>
      <c r="H2192" s="2">
        <f>'Moving Avg'!G2192</f>
        <v>0.39580000000000032</v>
      </c>
      <c r="I2192" s="2">
        <f>'Moving Avg'!H2192</f>
        <v>0.40624999999999983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</row>
    <row r="2193" spans="1:12" ht="13.5" x14ac:dyDescent="0.25">
      <c r="A2193" s="3">
        <f>RSI!A2193</f>
        <v>45497</v>
      </c>
      <c r="B2193" s="2">
        <f>RSI!B2193</f>
        <v>0.39</v>
      </c>
      <c r="C2193" s="2">
        <f>RSI!I2193</f>
        <v>49.392778616761127</v>
      </c>
      <c r="D2193" s="2">
        <f>MACD!E2193</f>
        <v>-1.8844337064883865E-3</v>
      </c>
      <c r="E2193" s="2">
        <f>MACD!F2193</f>
        <v>4.0737126580166541E-5</v>
      </c>
      <c r="F2193" s="2">
        <f>'Moving Avg'!D2193</f>
        <v>0.39</v>
      </c>
      <c r="G2193" s="2">
        <f>'Moving Avg'!F2193</f>
        <v>0.3874999999999999</v>
      </c>
      <c r="H2193" s="2">
        <f>'Moving Avg'!G2193</f>
        <v>0.39540000000000036</v>
      </c>
      <c r="I2193" s="2">
        <f>'Moving Avg'!H2193</f>
        <v>0.40624999999999994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0.39</v>
      </c>
      <c r="C2194" s="2">
        <f>RSI!I2194</f>
        <v>49.392778616761127</v>
      </c>
      <c r="D2194" s="2">
        <f>MACD!E2194</f>
        <v>-3.1646529033250714E-3</v>
      </c>
      <c r="E2194" s="2">
        <f>MACD!F2194</f>
        <v>-6.003408794008811E-4</v>
      </c>
      <c r="F2194" s="2">
        <f>'Moving Avg'!D2194</f>
        <v>0.39</v>
      </c>
      <c r="G2194" s="2">
        <f>'Moving Avg'!F2194</f>
        <v>0.38749999999999984</v>
      </c>
      <c r="H2194" s="2">
        <f>'Moving Avg'!G2194</f>
        <v>0.39500000000000035</v>
      </c>
      <c r="I2194" s="2">
        <f>'Moving Avg'!H2194</f>
        <v>0.40624999999999983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</row>
    <row r="2195" spans="1:12" ht="13.5" x14ac:dyDescent="0.25">
      <c r="A2195" s="3">
        <f>RSI!A2195</f>
        <v>45502</v>
      </c>
      <c r="B2195" s="2">
        <f>RSI!B2195</f>
        <v>0.38</v>
      </c>
      <c r="C2195" s="2">
        <f>RSI!I2195</f>
        <v>40.086712772755206</v>
      </c>
      <c r="D2195" s="2">
        <f>MACD!E2195</f>
        <v>-1.9663670557945045E-3</v>
      </c>
      <c r="E2195" s="2">
        <f>MACD!F2195</f>
        <v>-8.7354611467960587E-4</v>
      </c>
      <c r="F2195" s="2">
        <f>'Moving Avg'!D2195</f>
        <v>0.38800000000000001</v>
      </c>
      <c r="G2195" s="2">
        <f>'Moving Avg'!F2195</f>
        <v>0.3874999999999999</v>
      </c>
      <c r="H2195" s="2">
        <f>'Moving Avg'!G2195</f>
        <v>0.39460000000000034</v>
      </c>
      <c r="I2195" s="2">
        <f>'Moving Avg'!H2195</f>
        <v>0.40619999999999984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</row>
    <row r="2196" spans="1:12" ht="13.5" x14ac:dyDescent="0.25">
      <c r="A2196" s="3">
        <f>RSI!A2196</f>
        <v>45503</v>
      </c>
      <c r="B2196" s="2">
        <f>RSI!B2196</f>
        <v>0.39</v>
      </c>
      <c r="C2196" s="2">
        <f>RSI!I2196</f>
        <v>50.192730967114194</v>
      </c>
      <c r="D2196" s="2">
        <f>MACD!E2196</f>
        <v>-3.170372536438204E-3</v>
      </c>
      <c r="E2196" s="2">
        <f>MACD!F2196</f>
        <v>-1.3329113990313256E-3</v>
      </c>
      <c r="F2196" s="2">
        <f>'Moving Avg'!D2196</f>
        <v>0.38800000000000001</v>
      </c>
      <c r="G2196" s="2">
        <f>'Moving Avg'!F2196</f>
        <v>0.38749999999999984</v>
      </c>
      <c r="H2196" s="2">
        <f>'Moving Avg'!G2196</f>
        <v>0.39420000000000033</v>
      </c>
      <c r="I2196" s="2">
        <f>'Moving Avg'!H2196</f>
        <v>0.40624999999999978</v>
      </c>
      <c r="J2196" s="5" t="str">
        <f>OBV!F2196</f>
        <v>BULLISH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0.39</v>
      </c>
      <c r="C2197" s="2">
        <f>RSI!I2197</f>
        <v>50.19273096711418</v>
      </c>
      <c r="D2197" s="2">
        <f>MACD!E2197</f>
        <v>-2.6530506476383775E-3</v>
      </c>
      <c r="E2197" s="2">
        <f>MACD!F2197</f>
        <v>-1.5969392487527362E-3</v>
      </c>
      <c r="F2197" s="2">
        <f>'Moving Avg'!D2197</f>
        <v>0.38800000000000007</v>
      </c>
      <c r="G2197" s="2">
        <f>'Moving Avg'!F2197</f>
        <v>0.38749999999999984</v>
      </c>
      <c r="H2197" s="2">
        <f>'Moving Avg'!G2197</f>
        <v>0.39380000000000032</v>
      </c>
      <c r="I2197" s="2">
        <f>'Moving Avg'!H2197</f>
        <v>0.40629999999999972</v>
      </c>
      <c r="J2197" s="5" t="str">
        <f>OBV!F2197</f>
        <v>BULLISH</v>
      </c>
      <c r="K2197" s="5" t="str">
        <f>OBV!G2197</f>
        <v>NEUTRAL</v>
      </c>
      <c r="L2197" s="5" t="str">
        <f>OBV!H2197</f>
        <v>NEUTRAL</v>
      </c>
    </row>
    <row r="2198" spans="1:12" ht="13.5" x14ac:dyDescent="0.25">
      <c r="A2198" s="3">
        <f>RSI!A2198</f>
        <v>45505</v>
      </c>
      <c r="B2198" s="2">
        <f>RSI!B2198</f>
        <v>0.39</v>
      </c>
      <c r="C2198" s="2">
        <f>RSI!I2198</f>
        <v>50.19273096711418</v>
      </c>
      <c r="D2198" s="2">
        <f>MACD!E2198</f>
        <v>-2.2175072800870721E-3</v>
      </c>
      <c r="E2198" s="2">
        <f>MACD!F2198</f>
        <v>-1.7210528550196033E-3</v>
      </c>
      <c r="F2198" s="2">
        <f>'Moving Avg'!D2198</f>
        <v>0.38800000000000007</v>
      </c>
      <c r="G2198" s="2">
        <f>'Moving Avg'!F2198</f>
        <v>0.38799999999999985</v>
      </c>
      <c r="H2198" s="2">
        <f>'Moving Avg'!G2198</f>
        <v>0.39340000000000031</v>
      </c>
      <c r="I2198" s="2">
        <f>'Moving Avg'!H2198</f>
        <v>0.40634999999999977</v>
      </c>
      <c r="J2198" s="5" t="str">
        <f>OBV!F2198</f>
        <v>BULLISH</v>
      </c>
      <c r="K2198" s="5" t="str">
        <f>OBV!G2198</f>
        <v>NEUTRAL</v>
      </c>
      <c r="L2198" s="5" t="str">
        <f>OBV!H2198</f>
        <v>NEUTRAL</v>
      </c>
    </row>
    <row r="2199" spans="1:12" ht="13.5" x14ac:dyDescent="0.25">
      <c r="A2199" s="3">
        <f>RSI!A2199</f>
        <v>45506</v>
      </c>
      <c r="B2199" s="2">
        <f>RSI!B2199</f>
        <v>0.38</v>
      </c>
      <c r="C2199" s="2">
        <f>RSI!I2199</f>
        <v>41.458501823370909</v>
      </c>
      <c r="D2199" s="2">
        <f>MACD!E2199</f>
        <v>-1.1102581199817219E-3</v>
      </c>
      <c r="E2199" s="2">
        <f>MACD!F2199</f>
        <v>-1.5988939080120272E-3</v>
      </c>
      <c r="F2199" s="2">
        <f>'Moving Avg'!D2199</f>
        <v>0.38600000000000001</v>
      </c>
      <c r="G2199" s="2">
        <f>'Moving Avg'!F2199</f>
        <v>0.38749999999999984</v>
      </c>
      <c r="H2199" s="2">
        <f>'Moving Avg'!G2199</f>
        <v>0.39300000000000035</v>
      </c>
      <c r="I2199" s="2">
        <f>'Moving Avg'!H2199</f>
        <v>0.40634999999999971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0.38</v>
      </c>
      <c r="C2200" s="2">
        <f>RSI!I2200</f>
        <v>41.458501823370909</v>
      </c>
      <c r="D2200" s="2">
        <f>MACD!E2200</f>
        <v>-1.1614258861736282E-4</v>
      </c>
      <c r="E2200" s="2">
        <f>MACD!F2200</f>
        <v>-1.3023436441330944E-3</v>
      </c>
      <c r="F2200" s="2">
        <f>'Moving Avg'!D2200</f>
        <v>0.38599999999999995</v>
      </c>
      <c r="G2200" s="2">
        <f>'Moving Avg'!F2200</f>
        <v>0.3869999999999999</v>
      </c>
      <c r="H2200" s="2">
        <f>'Moving Avg'!G2200</f>
        <v>0.39240000000000025</v>
      </c>
      <c r="I2200" s="2">
        <f>'Moving Avg'!H2200</f>
        <v>0.40629999999999961</v>
      </c>
      <c r="J2200" s="5" t="str">
        <f>OBV!F2200</f>
        <v>BEARISH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0.38</v>
      </c>
      <c r="C2201" s="2">
        <f>RSI!I2201</f>
        <v>41.458501823370909</v>
      </c>
      <c r="D2201" s="2">
        <f>MACD!E2201</f>
        <v>7.7800653240728268E-4</v>
      </c>
      <c r="E2201" s="2">
        <f>MACD!F2201</f>
        <v>-8.8627360882501897E-4</v>
      </c>
      <c r="F2201" s="2">
        <f>'Moving Avg'!D2201</f>
        <v>0.38400000000000001</v>
      </c>
      <c r="G2201" s="2">
        <f>'Moving Avg'!F2201</f>
        <v>0.38649999999999995</v>
      </c>
      <c r="H2201" s="2">
        <f>'Moving Avg'!G2201</f>
        <v>0.39200000000000024</v>
      </c>
      <c r="I2201" s="2">
        <f>'Moving Avg'!H2201</f>
        <v>0.40619999999999956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0.39</v>
      </c>
      <c r="C2202" s="2">
        <f>RSI!I2202</f>
        <v>51.910277430523379</v>
      </c>
      <c r="D2202" s="2">
        <f>MACD!E2202</f>
        <v>8.4290391745617255E-4</v>
      </c>
      <c r="E2202" s="2">
        <f>MACD!F2202</f>
        <v>-5.4043810356878069E-4</v>
      </c>
      <c r="F2202" s="2">
        <f>'Moving Avg'!D2202</f>
        <v>0.38400000000000001</v>
      </c>
      <c r="G2202" s="2">
        <f>'Moving Avg'!F2202</f>
        <v>0.38649999999999995</v>
      </c>
      <c r="H2202" s="2">
        <f>'Moving Avg'!G2202</f>
        <v>0.3918000000000002</v>
      </c>
      <c r="I2202" s="2">
        <f>'Moving Avg'!H2202</f>
        <v>0.40609999999999957</v>
      </c>
      <c r="J2202" s="5" t="str">
        <f>OBV!F2202</f>
        <v>BEARISH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45512</v>
      </c>
      <c r="B2203" s="2">
        <f>RSI!B2203</f>
        <v>0.39</v>
      </c>
      <c r="C2203" s="2">
        <f>RSI!I2203</f>
        <v>51.910277430523379</v>
      </c>
      <c r="D2203" s="2">
        <f>MACD!E2203</f>
        <v>8.8414370440381695E-4</v>
      </c>
      <c r="E2203" s="2">
        <f>MACD!F2203</f>
        <v>-2.555217419742612E-4</v>
      </c>
      <c r="F2203" s="2">
        <f>'Moving Avg'!D2203</f>
        <v>0.38400000000000006</v>
      </c>
      <c r="G2203" s="2">
        <f>'Moving Avg'!F2203</f>
        <v>0.3869999999999999</v>
      </c>
      <c r="H2203" s="2">
        <f>'Moving Avg'!G2203</f>
        <v>0.39160000000000023</v>
      </c>
      <c r="I2203" s="2">
        <f>'Moving Avg'!H2203</f>
        <v>0.40604999999999952</v>
      </c>
      <c r="J2203" s="5" t="str">
        <f>OBV!F2203</f>
        <v>BEARISH</v>
      </c>
      <c r="K2203" s="5" t="str">
        <f>OBV!G2203</f>
        <v>NEUTRAL</v>
      </c>
      <c r="L2203" s="5" t="str">
        <f>OBV!H2203</f>
        <v>NEUTRAL</v>
      </c>
    </row>
    <row r="2204" spans="1:12" ht="13.5" x14ac:dyDescent="0.25">
      <c r="A2204" s="3">
        <f>RSI!A2204</f>
        <v>45513</v>
      </c>
      <c r="B2204" s="2">
        <f>RSI!B2204</f>
        <v>0.39</v>
      </c>
      <c r="C2204" s="2">
        <f>RSI!I2204</f>
        <v>51.910277430523379</v>
      </c>
      <c r="D2204" s="2">
        <f>MACD!E2204</f>
        <v>9.0637836706186636E-4</v>
      </c>
      <c r="E2204" s="2">
        <f>MACD!F2204</f>
        <v>-2.3141720167035694E-5</v>
      </c>
      <c r="F2204" s="2">
        <f>'Moving Avg'!D2204</f>
        <v>0.38600000000000001</v>
      </c>
      <c r="G2204" s="2">
        <f>'Moving Avg'!F2204</f>
        <v>0.38749999999999996</v>
      </c>
      <c r="H2204" s="2">
        <f>'Moving Avg'!G2204</f>
        <v>0.39140000000000019</v>
      </c>
      <c r="I2204" s="2">
        <f>'Moving Avg'!H2204</f>
        <v>0.40604999999999947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0.39</v>
      </c>
      <c r="C2205" s="2">
        <f>RSI!I2205</f>
        <v>51.910277430523379</v>
      </c>
      <c r="D2205" s="2">
        <f>MACD!E2205</f>
        <v>-6.2499194985349282E-4</v>
      </c>
      <c r="E2205" s="2">
        <f>MACD!F2205</f>
        <v>-1.4351176610432714E-4</v>
      </c>
      <c r="F2205" s="2">
        <f>'Moving Avg'!D2205</f>
        <v>0.38800000000000007</v>
      </c>
      <c r="G2205" s="2">
        <f>'Moving Avg'!F2205</f>
        <v>0.3874999999999999</v>
      </c>
      <c r="H2205" s="2">
        <f>'Moving Avg'!G2205</f>
        <v>0.39120000000000027</v>
      </c>
      <c r="I2205" s="2">
        <f>'Moving Avg'!H2205</f>
        <v>0.40604999999999952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0.39</v>
      </c>
      <c r="C2206" s="2">
        <f>RSI!I2206</f>
        <v>51.910277430523379</v>
      </c>
      <c r="D2206" s="2">
        <f>MACD!E2206</f>
        <v>-3.9315966880593134E-4</v>
      </c>
      <c r="E2206" s="2">
        <f>MACD!F2206</f>
        <v>-1.93441346644648E-4</v>
      </c>
      <c r="F2206" s="2">
        <f>'Moving Avg'!D2206</f>
        <v>0.39</v>
      </c>
      <c r="G2206" s="2">
        <f>'Moving Avg'!F2206</f>
        <v>0.3879999999999999</v>
      </c>
      <c r="H2206" s="2">
        <f>'Moving Avg'!G2206</f>
        <v>0.39100000000000024</v>
      </c>
      <c r="I2206" s="2">
        <f>'Moving Avg'!H2206</f>
        <v>0.40604999999999947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</row>
    <row r="2207" spans="1:12" ht="13.5" x14ac:dyDescent="0.25">
      <c r="A2207" s="3">
        <f>RSI!A2207</f>
        <v>45519</v>
      </c>
      <c r="B2207" s="2">
        <f>RSI!B2207</f>
        <v>0.39</v>
      </c>
      <c r="C2207" s="2">
        <f>RSI!I2207</f>
        <v>51.910277430523379</v>
      </c>
      <c r="D2207" s="2">
        <f>MACD!E2207</f>
        <v>-2.070442387110405E-4</v>
      </c>
      <c r="E2207" s="2">
        <f>MACD!F2207</f>
        <v>-1.9616192505792651E-4</v>
      </c>
      <c r="F2207" s="2">
        <f>'Moving Avg'!D2207</f>
        <v>0.39</v>
      </c>
      <c r="G2207" s="2">
        <f>'Moving Avg'!F2207</f>
        <v>0.3879999999999999</v>
      </c>
      <c r="H2207" s="2">
        <f>'Moving Avg'!G2207</f>
        <v>0.39060000000000022</v>
      </c>
      <c r="I2207" s="2">
        <f>'Moving Avg'!H2207</f>
        <v>0.40604999999999947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45520</v>
      </c>
      <c r="B2208" s="2">
        <f>RSI!B2208</f>
        <v>0.38</v>
      </c>
      <c r="C2208" s="2">
        <f>RSI!I2208</f>
        <v>40.602299031762847</v>
      </c>
      <c r="D2208" s="2">
        <f>MACD!E2208</f>
        <v>6.8187291294408148E-4</v>
      </c>
      <c r="E2208" s="2">
        <f>MACD!F2208</f>
        <v>-2.0554957457524905E-5</v>
      </c>
      <c r="F2208" s="2">
        <f>'Moving Avg'!D2208</f>
        <v>0.38800000000000001</v>
      </c>
      <c r="G2208" s="2">
        <f>'Moving Avg'!F2208</f>
        <v>0.3874999999999999</v>
      </c>
      <c r="H2208" s="2">
        <f>'Moving Avg'!G2208</f>
        <v>0.39020000000000027</v>
      </c>
      <c r="I2208" s="2">
        <f>'Moving Avg'!H2208</f>
        <v>0.40599999999999936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0.38</v>
      </c>
      <c r="C2209" s="2">
        <f>RSI!I2209</f>
        <v>40.602299031762854</v>
      </c>
      <c r="D2209" s="2">
        <f>MACD!E2209</f>
        <v>-5.3954081205842552E-5</v>
      </c>
      <c r="E2209" s="2">
        <f>MACD!F2209</f>
        <v>-2.7234782207188436E-5</v>
      </c>
      <c r="F2209" s="2">
        <f>'Moving Avg'!D2209</f>
        <v>0.38599999999999995</v>
      </c>
      <c r="G2209" s="2">
        <f>'Moving Avg'!F2209</f>
        <v>0.3869999999999999</v>
      </c>
      <c r="H2209" s="2">
        <f>'Moving Avg'!G2209</f>
        <v>0.3898000000000002</v>
      </c>
      <c r="I2209" s="2">
        <f>'Moving Avg'!H2209</f>
        <v>0.40599999999999936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</row>
    <row r="2210" spans="1:12" ht="13.5" x14ac:dyDescent="0.25">
      <c r="A2210" s="3">
        <f>RSI!A2210</f>
        <v>45524</v>
      </c>
      <c r="B2210" s="2">
        <f>RSI!B2210</f>
        <v>0.38</v>
      </c>
      <c r="C2210" s="2">
        <f>RSI!I2210</f>
        <v>40.602299031762847</v>
      </c>
      <c r="D2210" s="2">
        <f>MACD!E2210</f>
        <v>-6.2984185062581188E-4</v>
      </c>
      <c r="E2210" s="2">
        <f>MACD!F2210</f>
        <v>-1.4775619589091314E-4</v>
      </c>
      <c r="F2210" s="2">
        <f>'Moving Avg'!D2210</f>
        <v>0.38400000000000001</v>
      </c>
      <c r="G2210" s="2">
        <f>'Moving Avg'!F2210</f>
        <v>0.3864999999999999</v>
      </c>
      <c r="H2210" s="2">
        <f>'Moving Avg'!G2210</f>
        <v>0.38940000000000019</v>
      </c>
      <c r="I2210" s="2">
        <f>'Moving Avg'!H2210</f>
        <v>0.40599999999999931</v>
      </c>
      <c r="J2210" s="5" t="str">
        <f>OBV!F2210</f>
        <v>BEARISH</v>
      </c>
      <c r="K2210" s="5" t="str">
        <f>OBV!G2210</f>
        <v>NEUTRAL</v>
      </c>
      <c r="L2210" s="5" t="str">
        <f>OBV!H2210</f>
        <v>CONFIRMED BEARISH</v>
      </c>
    </row>
    <row r="2211" spans="1:12" ht="13.5" x14ac:dyDescent="0.25">
      <c r="A2211" s="3">
        <f>RSI!A2211</f>
        <v>45525</v>
      </c>
      <c r="B2211" s="2">
        <f>RSI!B2211</f>
        <v>0.38</v>
      </c>
      <c r="C2211" s="2">
        <f>RSI!I2211</f>
        <v>40.602299031762847</v>
      </c>
      <c r="D2211" s="2">
        <f>MACD!E2211</f>
        <v>-1.0738582870588598E-3</v>
      </c>
      <c r="E2211" s="2">
        <f>MACD!F2211</f>
        <v>-3.3297661412450246E-4</v>
      </c>
      <c r="F2211" s="2">
        <f>'Moving Avg'!D2211</f>
        <v>0.38199999999999995</v>
      </c>
      <c r="G2211" s="2">
        <f>'Moving Avg'!F2211</f>
        <v>0.3859999999999999</v>
      </c>
      <c r="H2211" s="2">
        <f>'Moving Avg'!G2211</f>
        <v>0.38880000000000015</v>
      </c>
      <c r="I2211" s="2">
        <f>'Moving Avg'!H2211</f>
        <v>0.40599999999999931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</row>
    <row r="2212" spans="1:12" ht="13.5" x14ac:dyDescent="0.25">
      <c r="A2212" s="3">
        <f>RSI!A2212</f>
        <v>45526</v>
      </c>
      <c r="B2212" s="2">
        <f>RSI!B2212</f>
        <v>0.38</v>
      </c>
      <c r="C2212" s="2">
        <f>RSI!I2212</f>
        <v>40.602299031762854</v>
      </c>
      <c r="D2212" s="2">
        <f>MACD!E2212</f>
        <v>1.2896482726920677E-4</v>
      </c>
      <c r="E2212" s="2">
        <f>MACD!F2212</f>
        <v>-2.4058832584576066E-4</v>
      </c>
      <c r="F2212" s="2">
        <f>'Moving Avg'!D2212</f>
        <v>0.38</v>
      </c>
      <c r="G2212" s="2">
        <f>'Moving Avg'!F2212</f>
        <v>0.3854999999999999</v>
      </c>
      <c r="H2212" s="2">
        <f>'Moving Avg'!G2212</f>
        <v>0.38840000000000008</v>
      </c>
      <c r="I2212" s="2">
        <f>'Moving Avg'!H2212</f>
        <v>0.40599999999999925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</row>
    <row r="2213" spans="1:12" ht="13.5" x14ac:dyDescent="0.25">
      <c r="A2213" s="3">
        <f>RSI!A2213</f>
        <v>45527</v>
      </c>
      <c r="B2213" s="2">
        <f>RSI!B2213</f>
        <v>0.38</v>
      </c>
      <c r="C2213" s="2">
        <f>RSI!I2213</f>
        <v>40.602299031762847</v>
      </c>
      <c r="D2213" s="2">
        <f>MACD!E2213</f>
        <v>1.1838380384691094E-3</v>
      </c>
      <c r="E2213" s="2">
        <f>MACD!F2213</f>
        <v>4.4296947017213357E-5</v>
      </c>
      <c r="F2213" s="2">
        <f>'Moving Avg'!D2213</f>
        <v>0.38</v>
      </c>
      <c r="G2213" s="2">
        <f>'Moving Avg'!F2213</f>
        <v>0.3849999999999999</v>
      </c>
      <c r="H2213" s="2">
        <f>'Moving Avg'!G2213</f>
        <v>0.38800000000000012</v>
      </c>
      <c r="I2213" s="2">
        <f>'Moving Avg'!H2213</f>
        <v>0.40599999999999914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45530</v>
      </c>
      <c r="B2214" s="2">
        <f>RSI!B2214</f>
        <v>0.37</v>
      </c>
      <c r="C2214" s="2">
        <f>RSI!I2214</f>
        <v>30.304456970680747</v>
      </c>
      <c r="D2214" s="2">
        <f>MACD!E2214</f>
        <v>2.8515154770050177E-3</v>
      </c>
      <c r="E2214" s="2">
        <f>MACD!F2214</f>
        <v>6.0574065301477432E-4</v>
      </c>
      <c r="F2214" s="2">
        <f>'Moving Avg'!D2214</f>
        <v>0.378</v>
      </c>
      <c r="G2214" s="2">
        <f>'Moving Avg'!F2214</f>
        <v>0.38399999999999995</v>
      </c>
      <c r="H2214" s="2">
        <f>'Moving Avg'!G2214</f>
        <v>0.38740000000000008</v>
      </c>
      <c r="I2214" s="2">
        <f>'Moving Avg'!H2214</f>
        <v>0.4059499999999992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</row>
    <row r="2215" spans="1:12" ht="13.5" x14ac:dyDescent="0.25">
      <c r="A2215" s="3">
        <f>RSI!A2215</f>
        <v>45531</v>
      </c>
      <c r="B2215" s="2">
        <f>RSI!B2215</f>
        <v>0.37</v>
      </c>
      <c r="C2215" s="2">
        <f>RSI!I2215</f>
        <v>30.304456970680747</v>
      </c>
      <c r="D2215" s="2">
        <f>MACD!E2215</f>
        <v>4.3535246897952184E-3</v>
      </c>
      <c r="E2215" s="2">
        <f>MACD!F2215</f>
        <v>1.3552974603708631E-3</v>
      </c>
      <c r="F2215" s="2">
        <f>'Moving Avg'!D2215</f>
        <v>0.37600000000000006</v>
      </c>
      <c r="G2215" s="2">
        <f>'Moving Avg'!F2215</f>
        <v>0.38349999999999995</v>
      </c>
      <c r="H2215" s="2">
        <f>'Moving Avg'!G2215</f>
        <v>0.38700000000000012</v>
      </c>
      <c r="I2215" s="2">
        <f>'Moving Avg'!H2215</f>
        <v>0.40589999999999921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0.38</v>
      </c>
      <c r="C2216" s="2">
        <f>RSI!I2216</f>
        <v>46.145589981644378</v>
      </c>
      <c r="D2216" s="2">
        <f>MACD!E2216</f>
        <v>4.9678792047755937E-3</v>
      </c>
      <c r="E2216" s="2">
        <f>MACD!F2216</f>
        <v>2.0778138092518092E-3</v>
      </c>
      <c r="F2216" s="2">
        <f>'Moving Avg'!D2216</f>
        <v>0.376</v>
      </c>
      <c r="G2216" s="2">
        <f>'Moving Avg'!F2216</f>
        <v>0.38300000000000001</v>
      </c>
      <c r="H2216" s="2">
        <f>'Moving Avg'!G2216</f>
        <v>0.38680000000000014</v>
      </c>
      <c r="I2216" s="2">
        <f>'Moving Avg'!H2216</f>
        <v>0.40584999999999916</v>
      </c>
      <c r="J2216" s="5" t="str">
        <f>OBV!F2216</f>
        <v>BEARISH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0.38</v>
      </c>
      <c r="C2217" s="2">
        <f>RSI!I2217</f>
        <v>46.14558998164437</v>
      </c>
      <c r="D2217" s="2">
        <f>MACD!E2217</f>
        <v>5.5065571956602333E-3</v>
      </c>
      <c r="E2217" s="2">
        <f>MACD!F2217</f>
        <v>2.7635624865334938E-3</v>
      </c>
      <c r="F2217" s="2">
        <f>'Moving Avg'!D2217</f>
        <v>0.376</v>
      </c>
      <c r="G2217" s="2">
        <f>'Moving Avg'!F2217</f>
        <v>0.38250000000000001</v>
      </c>
      <c r="H2217" s="2">
        <f>'Moving Avg'!G2217</f>
        <v>0.38640000000000013</v>
      </c>
      <c r="I2217" s="2">
        <f>'Moving Avg'!H2217</f>
        <v>0.4058499999999991</v>
      </c>
      <c r="J2217" s="5" t="str">
        <f>OBV!F2217</f>
        <v>BEARISH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0.38</v>
      </c>
      <c r="C2218" s="2">
        <f>RSI!I2218</f>
        <v>46.14558998164437</v>
      </c>
      <c r="D2218" s="2">
        <f>MACD!E2218</f>
        <v>4.4413441435537382E-3</v>
      </c>
      <c r="E2218" s="2">
        <f>MACD!F2218</f>
        <v>3.0991188179375429E-3</v>
      </c>
      <c r="F2218" s="2">
        <f>'Moving Avg'!D2218</f>
        <v>0.376</v>
      </c>
      <c r="G2218" s="2">
        <f>'Moving Avg'!F2218</f>
        <v>0.38200000000000001</v>
      </c>
      <c r="H2218" s="2">
        <f>'Moving Avg'!G2218</f>
        <v>0.38600000000000018</v>
      </c>
      <c r="I2218" s="2">
        <f>'Moving Avg'!H2218</f>
        <v>0.4058499999999991</v>
      </c>
      <c r="J2218" s="5" t="str">
        <f>OBV!F2218</f>
        <v>BEARISH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0.38</v>
      </c>
      <c r="C2219" s="2">
        <f>RSI!I2219</f>
        <v>46.145589981644378</v>
      </c>
      <c r="D2219" s="2">
        <f>MACD!E2219</f>
        <v>3.5561619045124115E-3</v>
      </c>
      <c r="E2219" s="2">
        <f>MACD!F2219</f>
        <v>3.1905274352525166E-3</v>
      </c>
      <c r="F2219" s="2">
        <f>'Moving Avg'!D2219</f>
        <v>0.37799999999999995</v>
      </c>
      <c r="G2219" s="2">
        <f>'Moving Avg'!F2219</f>
        <v>0.38200000000000001</v>
      </c>
      <c r="H2219" s="2">
        <f>'Moving Avg'!G2219</f>
        <v>0.38580000000000014</v>
      </c>
      <c r="I2219" s="2">
        <f>'Moving Avg'!H2219</f>
        <v>0.40579999999999911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0.37</v>
      </c>
      <c r="C2220" s="2">
        <f>RSI!I2220</f>
        <v>35.341180793605616</v>
      </c>
      <c r="D2220" s="2">
        <f>MACD!E2220</f>
        <v>3.5628577354115398E-3</v>
      </c>
      <c r="E2220" s="2">
        <f>MACD!F2220</f>
        <v>3.2649934952843213E-3</v>
      </c>
      <c r="F2220" s="2">
        <f>'Moving Avg'!D2220</f>
        <v>0.378</v>
      </c>
      <c r="G2220" s="2">
        <f>'Moving Avg'!F2220</f>
        <v>0.38150000000000001</v>
      </c>
      <c r="H2220" s="2">
        <f>'Moving Avg'!G2220</f>
        <v>0.38520000000000015</v>
      </c>
      <c r="I2220" s="2">
        <f>'Moving Avg'!H2220</f>
        <v>0.40574999999999911</v>
      </c>
      <c r="J2220" s="5" t="str">
        <f>OBV!F2220</f>
        <v>BEARISH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0.38</v>
      </c>
      <c r="C2221" s="2">
        <f>RSI!I2221</f>
        <v>48.361679356098541</v>
      </c>
      <c r="D2221" s="2">
        <f>MACD!E2221</f>
        <v>2.9007207626354781E-3</v>
      </c>
      <c r="E2221" s="2">
        <f>MACD!F2221</f>
        <v>3.192138948754553E-3</v>
      </c>
      <c r="F2221" s="2">
        <f>'Moving Avg'!D2221</f>
        <v>0.378</v>
      </c>
      <c r="G2221" s="2">
        <f>'Moving Avg'!F2221</f>
        <v>0.38150000000000001</v>
      </c>
      <c r="H2221" s="2">
        <f>'Moving Avg'!G2221</f>
        <v>0.3848000000000002</v>
      </c>
      <c r="I2221" s="2">
        <f>'Moving Avg'!H2221</f>
        <v>0.40569999999999906</v>
      </c>
      <c r="J2221" s="5" t="str">
        <f>OBV!F2221</f>
        <v>BEARISH</v>
      </c>
      <c r="K2221" s="5" t="str">
        <f>OBV!G2221</f>
        <v>NEUTRAL</v>
      </c>
      <c r="L2221" s="5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0.37</v>
      </c>
      <c r="C2222" s="2">
        <f>RSI!I2222</f>
        <v>39.742927411292243</v>
      </c>
      <c r="D2222" s="2">
        <f>MACD!E2222</f>
        <v>3.0896365729946584E-3</v>
      </c>
      <c r="E2222" s="2">
        <f>MACD!F2222</f>
        <v>3.1716384736025743E-3</v>
      </c>
      <c r="F2222" s="2">
        <f>'Moving Avg'!D2222</f>
        <v>0.376</v>
      </c>
      <c r="G2222" s="2">
        <f>'Moving Avg'!F2222</f>
        <v>0.38049999999999995</v>
      </c>
      <c r="H2222" s="2">
        <f>'Moving Avg'!G2222</f>
        <v>0.38440000000000019</v>
      </c>
      <c r="I2222" s="2">
        <f>'Moving Avg'!H2222</f>
        <v>0.40564999999999912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</row>
    <row r="2223" spans="1:12" ht="13.5" x14ac:dyDescent="0.25">
      <c r="A2223" s="3">
        <f>RSI!A2223</f>
        <v>45541</v>
      </c>
      <c r="B2223" s="2">
        <f>RSI!B2223</f>
        <v>0.37</v>
      </c>
      <c r="C2223" s="2">
        <f>RSI!I2223</f>
        <v>39.742927411292243</v>
      </c>
      <c r="D2223" s="2">
        <f>MACD!E2223</f>
        <v>3.3163981158914613E-3</v>
      </c>
      <c r="E2223" s="2">
        <f>MACD!F2223</f>
        <v>3.2005904020603517E-3</v>
      </c>
      <c r="F2223" s="2">
        <f>'Moving Avg'!D2223</f>
        <v>0.374</v>
      </c>
      <c r="G2223" s="2">
        <f>'Moving Avg'!F2223</f>
        <v>0.37949999999999995</v>
      </c>
      <c r="H2223" s="2">
        <f>'Moving Avg'!G2223</f>
        <v>0.38400000000000017</v>
      </c>
      <c r="I2223" s="2">
        <f>'Moving Avg'!H2223</f>
        <v>0.40564999999999918</v>
      </c>
      <c r="J2223" s="5" t="str">
        <f>OBV!F2223</f>
        <v>BEARISH</v>
      </c>
      <c r="K2223" s="5" t="str">
        <f>OBV!G2223</f>
        <v>NEUTRAL</v>
      </c>
      <c r="L2223" s="5" t="str">
        <f>OBV!H2223</f>
        <v>CONFIRMED BEARISH</v>
      </c>
    </row>
    <row r="2224" spans="1:12" ht="13.5" x14ac:dyDescent="0.25">
      <c r="A2224" s="3">
        <f>RSI!A2224</f>
        <v>45544</v>
      </c>
      <c r="B2224" s="2">
        <f>RSI!B2224</f>
        <v>0.37</v>
      </c>
      <c r="C2224" s="2">
        <f>RSI!I2224</f>
        <v>39.742927411292236</v>
      </c>
      <c r="D2224" s="2">
        <f>MACD!E2224</f>
        <v>2.0317651581509E-3</v>
      </c>
      <c r="E2224" s="2">
        <f>MACD!F2224</f>
        <v>2.9668253532784618E-3</v>
      </c>
      <c r="F2224" s="2">
        <f>'Moving Avg'!D2224</f>
        <v>0.37200000000000005</v>
      </c>
      <c r="G2224" s="2">
        <f>'Moving Avg'!F2224</f>
        <v>0.37849999999999995</v>
      </c>
      <c r="H2224" s="2">
        <f>'Moving Avg'!G2224</f>
        <v>0.38360000000000016</v>
      </c>
      <c r="I2224" s="2">
        <f>'Moving Avg'!H2224</f>
        <v>0.40559999999999924</v>
      </c>
      <c r="J2224" s="5" t="str">
        <f>OBV!F2224</f>
        <v>BEARISH</v>
      </c>
      <c r="K2224" s="5" t="str">
        <f>OBV!G2224</f>
        <v>NEUTRAL</v>
      </c>
      <c r="L2224" s="5" t="str">
        <f>OBV!H2224</f>
        <v>CONFIRMED BEARISH</v>
      </c>
    </row>
    <row r="2225" spans="1:12" ht="13.5" x14ac:dyDescent="0.25">
      <c r="A2225" s="3">
        <f>RSI!A2225</f>
        <v>45545</v>
      </c>
      <c r="B2225" s="2">
        <f>RSI!B2225</f>
        <v>0.37</v>
      </c>
      <c r="C2225" s="2">
        <f>RSI!I2225</f>
        <v>39.742927411292236</v>
      </c>
      <c r="D2225" s="2">
        <f>MACD!E2225</f>
        <v>1.0021323262099924E-3</v>
      </c>
      <c r="E2225" s="2">
        <f>MACD!F2225</f>
        <v>2.5738867478647684E-3</v>
      </c>
      <c r="F2225" s="2">
        <f>'Moving Avg'!D2225</f>
        <v>0.37200000000000005</v>
      </c>
      <c r="G2225" s="2">
        <f>'Moving Avg'!F2225</f>
        <v>0.3775</v>
      </c>
      <c r="H2225" s="2">
        <f>'Moving Avg'!G2225</f>
        <v>0.38340000000000024</v>
      </c>
      <c r="I2225" s="2">
        <f>'Moving Avg'!H2225</f>
        <v>0.40554999999999919</v>
      </c>
      <c r="J2225" s="5" t="str">
        <f>OBV!F2225</f>
        <v>BEARISH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45546</v>
      </c>
      <c r="B2226" s="2">
        <f>RSI!B2226</f>
        <v>0.38</v>
      </c>
      <c r="C2226" s="2">
        <f>RSI!I2226</f>
        <v>51.394123701819872</v>
      </c>
      <c r="D2226" s="2">
        <f>MACD!E2226</f>
        <v>9.8174042282367369E-4</v>
      </c>
      <c r="E2226" s="2">
        <f>MACD!F2226</f>
        <v>2.2554574828565497E-3</v>
      </c>
      <c r="F2226" s="2">
        <f>'Moving Avg'!D2226</f>
        <v>0.372</v>
      </c>
      <c r="G2226" s="2">
        <f>'Moving Avg'!F2226</f>
        <v>0.377</v>
      </c>
      <c r="H2226" s="2">
        <f>'Moving Avg'!G2226</f>
        <v>0.38320000000000021</v>
      </c>
      <c r="I2226" s="2">
        <f>'Moving Avg'!H2226</f>
        <v>0.40549999999999919</v>
      </c>
      <c r="J2226" s="5" t="str">
        <f>OBV!F2226</f>
        <v>BULLISH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0.38</v>
      </c>
      <c r="C2227" s="2">
        <f>RSI!I2227</f>
        <v>51.394123701819872</v>
      </c>
      <c r="D2227" s="2">
        <f>MACD!E2227</f>
        <v>9.5457593529507667E-4</v>
      </c>
      <c r="E2227" s="2">
        <f>MACD!F2227</f>
        <v>1.995281173344255E-3</v>
      </c>
      <c r="F2227" s="2">
        <f>'Moving Avg'!D2227</f>
        <v>0.37399999999999994</v>
      </c>
      <c r="G2227" s="2">
        <f>'Moving Avg'!F2227</f>
        <v>0.3765</v>
      </c>
      <c r="H2227" s="2">
        <f>'Moving Avg'!G2227</f>
        <v>0.38300000000000017</v>
      </c>
      <c r="I2227" s="2">
        <f>'Moving Avg'!H2227</f>
        <v>0.40544999999999926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0.38</v>
      </c>
      <c r="C2228" s="2">
        <f>RSI!I2228</f>
        <v>51.394123701819872</v>
      </c>
      <c r="D2228" s="2">
        <f>MACD!E2228</f>
        <v>9.2241485890892649E-4</v>
      </c>
      <c r="E2228" s="2">
        <f>MACD!F2228</f>
        <v>1.7807079104571895E-3</v>
      </c>
      <c r="F2228" s="2">
        <f>'Moving Avg'!D2228</f>
        <v>0.376</v>
      </c>
      <c r="G2228" s="2">
        <f>'Moving Avg'!F2228</f>
        <v>0.3765</v>
      </c>
      <c r="H2228" s="2">
        <f>'Moving Avg'!G2228</f>
        <v>0.38300000000000017</v>
      </c>
      <c r="I2228" s="2">
        <f>'Moving Avg'!H2228</f>
        <v>0.40539999999999921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0.38</v>
      </c>
      <c r="C2229" s="2">
        <f>RSI!I2229</f>
        <v>51.394123701819886</v>
      </c>
      <c r="D2229" s="2">
        <f>MACD!E2229</f>
        <v>8.8670558414583045E-4</v>
      </c>
      <c r="E2229" s="2">
        <f>MACD!F2229</f>
        <v>1.6019074451949177E-3</v>
      </c>
      <c r="F2229" s="2">
        <f>'Moving Avg'!D2229</f>
        <v>0.37799999999999995</v>
      </c>
      <c r="G2229" s="2">
        <f>'Moving Avg'!F2229</f>
        <v>0.37649999999999995</v>
      </c>
      <c r="H2229" s="2">
        <f>'Moving Avg'!G2229</f>
        <v>0.38280000000000014</v>
      </c>
      <c r="I2229" s="2">
        <f>'Moving Avg'!H2229</f>
        <v>0.40534999999999927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</row>
    <row r="2230" spans="1:12" ht="13.5" x14ac:dyDescent="0.25">
      <c r="A2230" s="3">
        <f>RSI!A2230</f>
        <v>45552</v>
      </c>
      <c r="B2230" s="2">
        <f>RSI!B2230</f>
        <v>0.38</v>
      </c>
      <c r="C2230" s="2">
        <f>RSI!I2230</f>
        <v>51.394123701819886</v>
      </c>
      <c r="D2230" s="2">
        <f>MACD!E2230</f>
        <v>-6.8983821327989192E-4</v>
      </c>
      <c r="E2230" s="2">
        <f>MACD!F2230</f>
        <v>1.1435583134999558E-3</v>
      </c>
      <c r="F2230" s="2">
        <f>'Moving Avg'!D2230</f>
        <v>0.38</v>
      </c>
      <c r="G2230" s="2">
        <f>'Moving Avg'!F2230</f>
        <v>0.3765</v>
      </c>
      <c r="H2230" s="2">
        <f>'Moving Avg'!G2230</f>
        <v>0.38260000000000011</v>
      </c>
      <c r="I2230" s="2">
        <f>'Moving Avg'!H2230</f>
        <v>0.40529999999999922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0.38</v>
      </c>
      <c r="C2231" s="2">
        <f>RSI!I2231</f>
        <v>51.394123701819886</v>
      </c>
      <c r="D2231" s="2">
        <f>MACD!E2231</f>
        <v>-4.9265927151054267E-4</v>
      </c>
      <c r="E2231" s="2">
        <f>MACD!F2231</f>
        <v>8.1631479649785612E-4</v>
      </c>
      <c r="F2231" s="2">
        <f>'Moving Avg'!D2231</f>
        <v>0.38</v>
      </c>
      <c r="G2231" s="2">
        <f>'Moving Avg'!F2231</f>
        <v>0.37649999999999995</v>
      </c>
      <c r="H2231" s="2">
        <f>'Moving Avg'!G2231</f>
        <v>0.38240000000000007</v>
      </c>
      <c r="I2231" s="2">
        <f>'Moving Avg'!H2231</f>
        <v>0.40519999999999923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45554</v>
      </c>
      <c r="B2232" s="2">
        <f>RSI!B2232</f>
        <v>0.37</v>
      </c>
      <c r="C2232" s="2">
        <f>RSI!I2232</f>
        <v>39.484516992907096</v>
      </c>
      <c r="D2232" s="2">
        <f>MACD!E2232</f>
        <v>-1.1302807926711345E-3</v>
      </c>
      <c r="E2232" s="2">
        <f>MACD!F2232</f>
        <v>4.2699567866405806E-4</v>
      </c>
      <c r="F2232" s="2">
        <f>'Moving Avg'!D2232</f>
        <v>0.378</v>
      </c>
      <c r="G2232" s="2">
        <f>'Moving Avg'!F2232</f>
        <v>0.376</v>
      </c>
      <c r="H2232" s="2">
        <f>'Moving Avg'!G2232</f>
        <v>0.38200000000000001</v>
      </c>
      <c r="I2232" s="2">
        <f>'Moving Avg'!H2232</f>
        <v>0.40504999999999924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0.37</v>
      </c>
      <c r="C2233" s="2">
        <f>RSI!I2233</f>
        <v>39.484516992907089</v>
      </c>
      <c r="D2233" s="2">
        <f>MACD!E2233</f>
        <v>-1.6169611207295098E-3</v>
      </c>
      <c r="E2233" s="2">
        <f>MACD!F2233</f>
        <v>1.8204318785344494E-5</v>
      </c>
      <c r="F2233" s="2">
        <f>'Moving Avg'!D2233</f>
        <v>0.37600000000000006</v>
      </c>
      <c r="G2233" s="2">
        <f>'Moving Avg'!F2233</f>
        <v>0.3755</v>
      </c>
      <c r="H2233" s="2">
        <f>'Moving Avg'!G2233</f>
        <v>0.38179999999999997</v>
      </c>
      <c r="I2233" s="2">
        <f>'Moving Avg'!H2233</f>
        <v>0.40489999999999932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0.37</v>
      </c>
      <c r="C2234" s="2">
        <f>RSI!I2234</f>
        <v>39.484516992907082</v>
      </c>
      <c r="D2234" s="2">
        <f>MACD!E2234</f>
        <v>-1.9798364646985145E-3</v>
      </c>
      <c r="E2234" s="2">
        <f>MACD!F2234</f>
        <v>-3.8140383791142736E-4</v>
      </c>
      <c r="F2234" s="2">
        <f>'Moving Avg'!D2234</f>
        <v>0.374</v>
      </c>
      <c r="G2234" s="2">
        <f>'Moving Avg'!F2234</f>
        <v>0.3755</v>
      </c>
      <c r="H2234" s="2">
        <f>'Moving Avg'!G2234</f>
        <v>0.38160000000000005</v>
      </c>
      <c r="I2234" s="2">
        <f>'Moving Avg'!H2234</f>
        <v>0.40474999999999939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0.37</v>
      </c>
      <c r="C2235" s="2">
        <f>RSI!I2235</f>
        <v>39.484516992907082</v>
      </c>
      <c r="D2235" s="2">
        <f>MACD!E2235</f>
        <v>-2.2415782702047693E-3</v>
      </c>
      <c r="E2235" s="2">
        <f>MACD!F2235</f>
        <v>-7.5343872437009574E-4</v>
      </c>
      <c r="F2235" s="2">
        <f>'Moving Avg'!D2235</f>
        <v>0.37200000000000005</v>
      </c>
      <c r="G2235" s="2">
        <f>'Moving Avg'!F2235</f>
        <v>0.37550000000000006</v>
      </c>
      <c r="H2235" s="2">
        <f>'Moving Avg'!G2235</f>
        <v>0.38120000000000004</v>
      </c>
      <c r="I2235" s="2">
        <f>'Moving Avg'!H2235</f>
        <v>0.40459999999999935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0.38</v>
      </c>
      <c r="C2236" s="2">
        <f>RSI!I2236</f>
        <v>53.86448856126497</v>
      </c>
      <c r="D2236" s="2">
        <f>MACD!E2236</f>
        <v>-1.6233807871090522E-3</v>
      </c>
      <c r="E2236" s="2">
        <f>MACD!F2236</f>
        <v>-9.2742713691788717E-4</v>
      </c>
      <c r="F2236" s="2">
        <f>'Moving Avg'!D2236</f>
        <v>0.372</v>
      </c>
      <c r="G2236" s="2">
        <f>'Moving Avg'!F2236</f>
        <v>0.37550000000000006</v>
      </c>
      <c r="H2236" s="2">
        <f>'Moving Avg'!G2236</f>
        <v>0.38120000000000004</v>
      </c>
      <c r="I2236" s="2">
        <f>'Moving Avg'!H2236</f>
        <v>0.40444999999999937</v>
      </c>
      <c r="J2236" s="5" t="str">
        <f>OBV!F2236</f>
        <v>BULLISH</v>
      </c>
      <c r="K2236" s="5" t="str">
        <f>OBV!G2236</f>
        <v>NEUTRAL</v>
      </c>
      <c r="L2236" s="5" t="str">
        <f>OBV!H2236</f>
        <v>NEUTRAL</v>
      </c>
    </row>
    <row r="2237" spans="1:12" ht="13.5" x14ac:dyDescent="0.25">
      <c r="A2237" s="3">
        <f>RSI!A2237</f>
        <v>45561</v>
      </c>
      <c r="B2237" s="2">
        <f>RSI!B2237</f>
        <v>0.38</v>
      </c>
      <c r="C2237" s="2">
        <f>RSI!I2237</f>
        <v>53.86448856126497</v>
      </c>
      <c r="D2237" s="2">
        <f>MACD!E2237</f>
        <v>-1.1205379637478918E-3</v>
      </c>
      <c r="E2237" s="2">
        <f>MACD!F2237</f>
        <v>-9.660493022838881E-4</v>
      </c>
      <c r="F2237" s="2">
        <f>'Moving Avg'!D2237</f>
        <v>0.37399999999999994</v>
      </c>
      <c r="G2237" s="2">
        <f>'Moving Avg'!F2237</f>
        <v>0.3755</v>
      </c>
      <c r="H2237" s="2">
        <f>'Moving Avg'!G2237</f>
        <v>0.38100000000000006</v>
      </c>
      <c r="I2237" s="2">
        <f>'Moving Avg'!H2237</f>
        <v>0.40424999999999939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</row>
    <row r="2238" spans="1:12" ht="13.5" x14ac:dyDescent="0.25">
      <c r="A2238" s="3">
        <f>RSI!A2238</f>
        <v>45562</v>
      </c>
      <c r="B2238" s="2">
        <f>RSI!B2238</f>
        <v>0.38</v>
      </c>
      <c r="C2238" s="2">
        <f>RSI!I2238</f>
        <v>53.86448856126497</v>
      </c>
      <c r="D2238" s="2">
        <f>MACD!E2238</f>
        <v>-7.1380312534530255E-4</v>
      </c>
      <c r="E2238" s="2">
        <f>MACD!F2238</f>
        <v>-9.1560006689617103E-4</v>
      </c>
      <c r="F2238" s="2">
        <f>'Moving Avg'!D2238</f>
        <v>0.376</v>
      </c>
      <c r="G2238" s="2">
        <f>'Moving Avg'!F2238</f>
        <v>0.3755</v>
      </c>
      <c r="H2238" s="2">
        <f>'Moving Avg'!G2238</f>
        <v>0.38080000000000003</v>
      </c>
      <c r="I2238" s="2">
        <f>'Moving Avg'!H2238</f>
        <v>0.40409999999999935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45565</v>
      </c>
      <c r="B2239" s="2">
        <f>RSI!B2239</f>
        <v>0.38</v>
      </c>
      <c r="C2239" s="2">
        <f>RSI!I2239</f>
        <v>53.86448856126497</v>
      </c>
      <c r="D2239" s="2">
        <f>MACD!E2239</f>
        <v>-3.8700172060995852E-4</v>
      </c>
      <c r="E2239" s="2">
        <f>MACD!F2239</f>
        <v>-8.0988039763892853E-4</v>
      </c>
      <c r="F2239" s="2">
        <f>'Moving Avg'!D2239</f>
        <v>0.37799999999999995</v>
      </c>
      <c r="G2239" s="2">
        <f>'Moving Avg'!F2239</f>
        <v>0.3755</v>
      </c>
      <c r="H2239" s="2">
        <f>'Moving Avg'!G2239</f>
        <v>0.3806000000000001</v>
      </c>
      <c r="I2239" s="2">
        <f>'Moving Avg'!H2239</f>
        <v>0.40389999999999937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45566</v>
      </c>
      <c r="B2240" s="2">
        <f>RSI!B2240</f>
        <v>0.37</v>
      </c>
      <c r="C2240" s="2">
        <f>RSI!I2240</f>
        <v>40.818265423484974</v>
      </c>
      <c r="D2240" s="2">
        <f>MACD!E2240</f>
        <v>6.1419028276515908E-4</v>
      </c>
      <c r="E2240" s="2">
        <f>MACD!F2240</f>
        <v>-5.2506626155811103E-4</v>
      </c>
      <c r="F2240" s="2">
        <f>'Moving Avg'!D2240</f>
        <v>0.378</v>
      </c>
      <c r="G2240" s="2">
        <f>'Moving Avg'!F2240</f>
        <v>0.3755</v>
      </c>
      <c r="H2240" s="2">
        <f>'Moving Avg'!G2240</f>
        <v>0.38020000000000004</v>
      </c>
      <c r="I2240" s="2">
        <f>'Moving Avg'!H2240</f>
        <v>0.40369999999999939</v>
      </c>
      <c r="J2240" s="5" t="str">
        <f>OBV!F2240</f>
        <v>BEARISH</v>
      </c>
      <c r="K2240" s="5" t="str">
        <f>OBV!G2240</f>
        <v>NEUTRAL</v>
      </c>
      <c r="L2240" s="5" t="str">
        <f>OBV!H2240</f>
        <v>NEUTRAL</v>
      </c>
    </row>
    <row r="2241" spans="1:12" ht="13.5" x14ac:dyDescent="0.25">
      <c r="A2241" s="3">
        <f>RSI!A2241</f>
        <v>45567</v>
      </c>
      <c r="B2241" s="2">
        <f>RSI!B2241</f>
        <v>0.37</v>
      </c>
      <c r="C2241" s="2">
        <f>RSI!I2241</f>
        <v>40.818265423484974</v>
      </c>
      <c r="D2241" s="2">
        <f>MACD!E2241</f>
        <v>1.505560766517533E-3</v>
      </c>
      <c r="E2241" s="2">
        <f>MACD!F2241</f>
        <v>-1.1894085594298223E-4</v>
      </c>
      <c r="F2241" s="2">
        <f>'Moving Avg'!D2241</f>
        <v>0.37600000000000006</v>
      </c>
      <c r="G2241" s="2">
        <f>'Moving Avg'!F2241</f>
        <v>0.37499999999999994</v>
      </c>
      <c r="H2241" s="2">
        <f>'Moving Avg'!G2241</f>
        <v>0.37979999999999997</v>
      </c>
      <c r="I2241" s="2">
        <f>'Moving Avg'!H2241</f>
        <v>0.40344999999999942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0.38</v>
      </c>
      <c r="C2242" s="2">
        <f>RSI!I2242</f>
        <v>53.796753932447153</v>
      </c>
      <c r="D2242" s="2">
        <f>MACD!E2242</f>
        <v>2.152840174785009E-5</v>
      </c>
      <c r="E2242" s="2">
        <f>MACD!F2242</f>
        <v>-9.0847004404815765E-5</v>
      </c>
      <c r="F2242" s="2">
        <f>'Moving Avg'!D2242</f>
        <v>0.376</v>
      </c>
      <c r="G2242" s="2">
        <f>'Moving Avg'!F2242</f>
        <v>0.37549999999999994</v>
      </c>
      <c r="H2242" s="2">
        <f>'Moving Avg'!G2242</f>
        <v>0.37959999999999994</v>
      </c>
      <c r="I2242" s="2">
        <f>'Moving Avg'!H2242</f>
        <v>0.40324999999999944</v>
      </c>
      <c r="J2242" s="5" t="str">
        <f>OBV!F2242</f>
        <v>BEARISH</v>
      </c>
      <c r="K2242" s="5" t="str">
        <f>OBV!G2242</f>
        <v>NEUTRAL</v>
      </c>
      <c r="L2242" s="5" t="str">
        <f>OBV!H2242</f>
        <v>NEUTRAL</v>
      </c>
    </row>
    <row r="2243" spans="1:12" ht="13.5" x14ac:dyDescent="0.25">
      <c r="A2243" s="3">
        <f>RSI!A2243</f>
        <v>45569</v>
      </c>
      <c r="B2243" s="2">
        <f>RSI!B2243</f>
        <v>0.37</v>
      </c>
      <c r="C2243" s="2">
        <f>RSI!I2243</f>
        <v>43.518965500276778</v>
      </c>
      <c r="D2243" s="2">
        <f>MACD!E2243</f>
        <v>-5.1463972907450639E-4</v>
      </c>
      <c r="E2243" s="2">
        <f>MACD!F2243</f>
        <v>-1.7560554933875391E-4</v>
      </c>
      <c r="F2243" s="2">
        <f>'Moving Avg'!D2243</f>
        <v>0.374</v>
      </c>
      <c r="G2243" s="2">
        <f>'Moving Avg'!F2243</f>
        <v>0.3755</v>
      </c>
      <c r="H2243" s="2">
        <f>'Moving Avg'!G2243</f>
        <v>0.37919999999999993</v>
      </c>
      <c r="I2243" s="2">
        <f>'Moving Avg'!H2243</f>
        <v>0.40294999999999953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0.37</v>
      </c>
      <c r="C2244" s="2">
        <f>RSI!I2244</f>
        <v>43.518965500276771</v>
      </c>
      <c r="D2244" s="2">
        <f>MACD!E2244</f>
        <v>-9.2884963522793518E-4</v>
      </c>
      <c r="E2244" s="2">
        <f>MACD!F2244</f>
        <v>-3.2625436651659019E-4</v>
      </c>
      <c r="F2244" s="2">
        <f>'Moving Avg'!D2244</f>
        <v>0.37200000000000005</v>
      </c>
      <c r="G2244" s="2">
        <f>'Moving Avg'!F2244</f>
        <v>0.3755</v>
      </c>
      <c r="H2244" s="2">
        <f>'Moving Avg'!G2244</f>
        <v>0.37880000000000003</v>
      </c>
      <c r="I2244" s="2">
        <f>'Moving Avg'!H2244</f>
        <v>0.40259999999999962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0.37</v>
      </c>
      <c r="C2245" s="2">
        <f>RSI!I2245</f>
        <v>43.518965500276771</v>
      </c>
      <c r="D2245" s="2">
        <f>MACD!E2245</f>
        <v>-1.2427878849466945E-3</v>
      </c>
      <c r="E2245" s="2">
        <f>MACD!F2245</f>
        <v>-5.0956107020261104E-4</v>
      </c>
      <c r="F2245" s="2">
        <f>'Moving Avg'!D2245</f>
        <v>0.37200000000000005</v>
      </c>
      <c r="G2245" s="2">
        <f>'Moving Avg'!F2245</f>
        <v>0.37550000000000006</v>
      </c>
      <c r="H2245" s="2">
        <f>'Moving Avg'!G2245</f>
        <v>0.37860000000000005</v>
      </c>
      <c r="I2245" s="2">
        <f>'Moving Avg'!H2245</f>
        <v>0.40219999999999961</v>
      </c>
      <c r="J2245" s="5" t="str">
        <f>OBV!F2245</f>
        <v>BEARISH</v>
      </c>
      <c r="K2245" s="5" t="str">
        <f>OBV!G2245</f>
        <v>NEUTRAL</v>
      </c>
      <c r="L2245" s="5" t="str">
        <f>OBV!H2245</f>
        <v>NEUTRAL</v>
      </c>
    </row>
    <row r="2246" spans="1:12" ht="13.5" x14ac:dyDescent="0.25">
      <c r="A2246" s="3">
        <f>RSI!A2246</f>
        <v>45574</v>
      </c>
      <c r="B2246" s="2">
        <f>RSI!B2246</f>
        <v>0.36</v>
      </c>
      <c r="C2246" s="2">
        <f>RSI!I2246</f>
        <v>35.135185038216918</v>
      </c>
      <c r="D2246" s="2">
        <f>MACD!E2246</f>
        <v>8.0461420299382524E-4</v>
      </c>
      <c r="E2246" s="2">
        <f>MACD!F2246</f>
        <v>-2.4672601556332381E-4</v>
      </c>
      <c r="F2246" s="2">
        <f>'Moving Avg'!D2246</f>
        <v>0.37</v>
      </c>
      <c r="G2246" s="2">
        <f>'Moving Avg'!F2246</f>
        <v>0.37450000000000006</v>
      </c>
      <c r="H2246" s="2">
        <f>'Moving Avg'!G2246</f>
        <v>0.37800000000000011</v>
      </c>
      <c r="I2246" s="2">
        <f>'Moving Avg'!H2246</f>
        <v>0.40164999999999962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0.37</v>
      </c>
      <c r="C2247" s="2">
        <f>RSI!I2247</f>
        <v>46.280194663065224</v>
      </c>
      <c r="D2247" s="2">
        <f>MACD!E2247</f>
        <v>1.8867142524857661E-3</v>
      </c>
      <c r="E2247" s="2">
        <f>MACD!F2247</f>
        <v>1.7996203804649419E-4</v>
      </c>
      <c r="F2247" s="2">
        <f>'Moving Avg'!D2247</f>
        <v>0.36799999999999999</v>
      </c>
      <c r="G2247" s="2">
        <f>'Moving Avg'!F2247</f>
        <v>0.37400000000000005</v>
      </c>
      <c r="H2247" s="2">
        <f>'Moving Avg'!G2247</f>
        <v>0.3776000000000001</v>
      </c>
      <c r="I2247" s="2">
        <f>'Moving Avg'!H2247</f>
        <v>0.40104999999999968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0.37</v>
      </c>
      <c r="C2248" s="2">
        <f>RSI!I2248</f>
        <v>46.280194663065224</v>
      </c>
      <c r="D2248" s="2">
        <f>MACD!E2248</f>
        <v>2.8269725333984752E-3</v>
      </c>
      <c r="E2248" s="2">
        <f>MACD!F2248</f>
        <v>7.0936413711689041E-4</v>
      </c>
      <c r="F2248" s="2">
        <f>'Moving Avg'!D2248</f>
        <v>0.36800000000000005</v>
      </c>
      <c r="G2248" s="2">
        <f>'Moving Avg'!F2248</f>
        <v>0.37350000000000005</v>
      </c>
      <c r="H2248" s="2">
        <f>'Moving Avg'!G2248</f>
        <v>0.37720000000000015</v>
      </c>
      <c r="I2248" s="2">
        <f>'Moving Avg'!H2248</f>
        <v>0.40044999999999975</v>
      </c>
      <c r="J2248" s="5" t="str">
        <f>OBV!F2248</f>
        <v>BEARISH</v>
      </c>
      <c r="K2248" s="5" t="str">
        <f>OBV!G2248</f>
        <v>NEUTRAL</v>
      </c>
      <c r="L2248" s="5" t="str">
        <f>OBV!H2248</f>
        <v>NEUTRAL</v>
      </c>
    </row>
    <row r="2249" spans="1:12" ht="13.5" x14ac:dyDescent="0.25">
      <c r="A2249" s="3">
        <f>RSI!A2249</f>
        <v>45579</v>
      </c>
      <c r="B2249" s="2">
        <f>RSI!B2249</f>
        <v>0.36</v>
      </c>
      <c r="C2249" s="2">
        <f>RSI!I2249</f>
        <v>38.59032369646409</v>
      </c>
      <c r="D2249" s="2">
        <f>MACD!E2249</f>
        <v>4.3861267702001161E-3</v>
      </c>
      <c r="E2249" s="2">
        <f>MACD!F2249</f>
        <v>1.4447166637335355E-3</v>
      </c>
      <c r="F2249" s="2">
        <f>'Moving Avg'!D2249</f>
        <v>0.36599999999999999</v>
      </c>
      <c r="G2249" s="2">
        <f>'Moving Avg'!F2249</f>
        <v>0.37250000000000005</v>
      </c>
      <c r="H2249" s="2">
        <f>'Moving Avg'!G2249</f>
        <v>0.37680000000000008</v>
      </c>
      <c r="I2249" s="2">
        <f>'Moving Avg'!H2249</f>
        <v>0.39989999999999976</v>
      </c>
      <c r="J2249" s="5" t="str">
        <f>OBV!F2249</f>
        <v>BEARISH</v>
      </c>
      <c r="K2249" s="5" t="str">
        <f>OBV!G2249</f>
        <v>NEUTRAL</v>
      </c>
      <c r="L2249" s="5" t="str">
        <f>OBV!H2249</f>
        <v>CONFIRMED BEARISH</v>
      </c>
    </row>
    <row r="2250" spans="1:12" ht="13.5" x14ac:dyDescent="0.25">
      <c r="A2250" s="3">
        <f>RSI!A2250</f>
        <v>45581</v>
      </c>
      <c r="B2250" s="2">
        <f>RSI!B2250</f>
        <v>0.36</v>
      </c>
      <c r="C2250" s="2">
        <f>RSI!I2250</f>
        <v>38.59032369646409</v>
      </c>
      <c r="D2250" s="2">
        <f>MACD!E2250</f>
        <v>4.247160696238983E-3</v>
      </c>
      <c r="E2250" s="2">
        <f>MACD!F2250</f>
        <v>2.005205470234625E-3</v>
      </c>
      <c r="F2250" s="2">
        <f>'Moving Avg'!D2250</f>
        <v>0.36399999999999999</v>
      </c>
      <c r="G2250" s="2">
        <f>'Moving Avg'!F2250</f>
        <v>0.37150000000000005</v>
      </c>
      <c r="H2250" s="2">
        <f>'Moving Avg'!G2250</f>
        <v>0.37640000000000007</v>
      </c>
      <c r="I2250" s="2">
        <f>'Moving Avg'!H2250</f>
        <v>0.39939999999999976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0.36</v>
      </c>
      <c r="C2251" s="2">
        <f>RSI!I2251</f>
        <v>38.590323696464083</v>
      </c>
      <c r="D2251" s="2">
        <f>MACD!E2251</f>
        <v>4.2038435648308337E-3</v>
      </c>
      <c r="E2251" s="2">
        <f>MACD!F2251</f>
        <v>2.4449330891538668E-3</v>
      </c>
      <c r="F2251" s="2">
        <f>'Moving Avg'!D2251</f>
        <v>0.36399999999999999</v>
      </c>
      <c r="G2251" s="2">
        <f>'Moving Avg'!F2251</f>
        <v>0.37050000000000011</v>
      </c>
      <c r="H2251" s="2">
        <f>'Moving Avg'!G2251</f>
        <v>0.376</v>
      </c>
      <c r="I2251" s="2">
        <f>'Moving Avg'!H2251</f>
        <v>0.39894999999999975</v>
      </c>
      <c r="J2251" s="5" t="str">
        <f>OBV!F2251</f>
        <v>BEARISH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45583</v>
      </c>
      <c r="B2252" s="2">
        <f>RSI!B2252</f>
        <v>0.36</v>
      </c>
      <c r="C2252" s="2">
        <f>RSI!I2252</f>
        <v>38.590323696464083</v>
      </c>
      <c r="D2252" s="2">
        <f>MACD!E2252</f>
        <v>5.7744202446127213E-3</v>
      </c>
      <c r="E2252" s="2">
        <f>MACD!F2252</f>
        <v>3.1108305202456376E-3</v>
      </c>
      <c r="F2252" s="2">
        <f>'Moving Avg'!D2252</f>
        <v>0.36199999999999993</v>
      </c>
      <c r="G2252" s="2">
        <f>'Moving Avg'!F2252</f>
        <v>0.37000000000000005</v>
      </c>
      <c r="H2252" s="2">
        <f>'Moving Avg'!G2252</f>
        <v>0.37540000000000001</v>
      </c>
      <c r="I2252" s="2">
        <f>'Moving Avg'!H2252</f>
        <v>0.39854999999999985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</row>
    <row r="2253" spans="1:12" ht="13.5" x14ac:dyDescent="0.25">
      <c r="A2253" s="3">
        <f>RSI!A2253</f>
        <v>45586</v>
      </c>
      <c r="B2253" s="2">
        <f>RSI!B2253</f>
        <v>0.36</v>
      </c>
      <c r="C2253" s="2">
        <f>RSI!I2253</f>
        <v>38.590323696464083</v>
      </c>
      <c r="D2253" s="2">
        <f>MACD!E2253</f>
        <v>5.6285823698593029E-3</v>
      </c>
      <c r="E2253" s="2">
        <f>MACD!F2253</f>
        <v>3.6143808901683708E-3</v>
      </c>
      <c r="F2253" s="2">
        <f>'Moving Avg'!D2253</f>
        <v>0.36</v>
      </c>
      <c r="G2253" s="2">
        <f>'Moving Avg'!F2253</f>
        <v>0.36950000000000011</v>
      </c>
      <c r="H2253" s="2">
        <f>'Moving Avg'!G2253</f>
        <v>0.37479999999999997</v>
      </c>
      <c r="I2253" s="2">
        <f>'Moving Avg'!H2253</f>
        <v>0.39814999999999989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</row>
    <row r="2254" spans="1:12" ht="13.5" x14ac:dyDescent="0.25">
      <c r="A2254" s="3">
        <f>RSI!A2254</f>
        <v>45587</v>
      </c>
      <c r="B2254" s="2">
        <f>RSI!B2254</f>
        <v>0.36</v>
      </c>
      <c r="C2254" s="2">
        <f>RSI!I2254</f>
        <v>38.590323696464083</v>
      </c>
      <c r="D2254" s="2">
        <f>MACD!E2254</f>
        <v>5.5641386518062719E-3</v>
      </c>
      <c r="E2254" s="2">
        <f>MACD!F2254</f>
        <v>4.0043324424959507E-3</v>
      </c>
      <c r="F2254" s="2">
        <f>'Moving Avg'!D2254</f>
        <v>0.36</v>
      </c>
      <c r="G2254" s="2">
        <f>'Moving Avg'!F2254</f>
        <v>0.36900000000000011</v>
      </c>
      <c r="H2254" s="2">
        <f>'Moving Avg'!G2254</f>
        <v>0.37419999999999992</v>
      </c>
      <c r="I2254" s="2">
        <f>'Moving Avg'!H2254</f>
        <v>0.39779999999999993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0.37</v>
      </c>
      <c r="C2255" s="2">
        <f>RSI!I2255</f>
        <v>51.231127503910109</v>
      </c>
      <c r="D2255" s="2">
        <f>MACD!E2255</f>
        <v>4.8234589450490417E-3</v>
      </c>
      <c r="E2255" s="2">
        <f>MACD!F2255</f>
        <v>4.1681577430065691E-3</v>
      </c>
      <c r="F2255" s="2">
        <f>'Moving Avg'!D2255</f>
        <v>0.36199999999999999</v>
      </c>
      <c r="G2255" s="2">
        <f>'Moving Avg'!F2255</f>
        <v>0.36900000000000011</v>
      </c>
      <c r="H2255" s="2">
        <f>'Moving Avg'!G2255</f>
        <v>0.37379999999999997</v>
      </c>
      <c r="I2255" s="2">
        <f>'Moving Avg'!H2255</f>
        <v>0.39754999999999996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0.37</v>
      </c>
      <c r="C2256" s="2">
        <f>RSI!I2256</f>
        <v>51.231127503910109</v>
      </c>
      <c r="D2256" s="2">
        <f>MACD!E2256</f>
        <v>2.6497245999252961E-3</v>
      </c>
      <c r="E2256" s="2">
        <f>MACD!F2256</f>
        <v>3.8644711143903145E-3</v>
      </c>
      <c r="F2256" s="2">
        <f>'Moving Avg'!D2256</f>
        <v>0.36400000000000005</v>
      </c>
      <c r="G2256" s="2">
        <f>'Moving Avg'!F2256</f>
        <v>0.36850000000000016</v>
      </c>
      <c r="H2256" s="2">
        <f>'Moving Avg'!G2256</f>
        <v>0.37339999999999995</v>
      </c>
      <c r="I2256" s="2">
        <f>'Moving Avg'!H2256</f>
        <v>0.39734999999999993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0.37</v>
      </c>
      <c r="C2257" s="2">
        <f>RSI!I2257</f>
        <v>51.231127503910109</v>
      </c>
      <c r="D2257" s="2">
        <f>MACD!E2257</f>
        <v>2.3409615135756012E-3</v>
      </c>
      <c r="E2257" s="2">
        <f>MACD!F2257</f>
        <v>3.559769194227372E-3</v>
      </c>
      <c r="F2257" s="2">
        <f>'Moving Avg'!D2257</f>
        <v>0.36599999999999999</v>
      </c>
      <c r="G2257" s="2">
        <f>'Moving Avg'!F2257</f>
        <v>0.3680000000000001</v>
      </c>
      <c r="H2257" s="2">
        <f>'Moving Avg'!G2257</f>
        <v>0.373</v>
      </c>
      <c r="I2257" s="2">
        <f>'Moving Avg'!H2257</f>
        <v>0.39709999999999995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0.36</v>
      </c>
      <c r="C2258" s="2">
        <f>RSI!I2258</f>
        <v>40.753617238293273</v>
      </c>
      <c r="D2258" s="2">
        <f>MACD!E2258</f>
        <v>2.8131162292437395E-3</v>
      </c>
      <c r="E2258" s="2">
        <f>MACD!F2258</f>
        <v>3.4104386012306456E-3</v>
      </c>
      <c r="F2258" s="2">
        <f>'Moving Avg'!D2258</f>
        <v>0.36599999999999999</v>
      </c>
      <c r="G2258" s="2">
        <f>'Moving Avg'!F2258</f>
        <v>0.3670000000000001</v>
      </c>
      <c r="H2258" s="2">
        <f>'Moving Avg'!G2258</f>
        <v>0.37259999999999993</v>
      </c>
      <c r="I2258" s="2">
        <f>'Moving Avg'!H2258</f>
        <v>0.39674999999999999</v>
      </c>
      <c r="J2258" s="5" t="str">
        <f>OBV!F2258</f>
        <v>BULLISH</v>
      </c>
      <c r="K2258" s="5" t="str">
        <f>OBV!G2258</f>
        <v>NEUTRAL</v>
      </c>
      <c r="L2258" s="5" t="str">
        <f>OBV!H2258</f>
        <v>NEUTRAL</v>
      </c>
    </row>
    <row r="2259" spans="1:12" ht="13.5" x14ac:dyDescent="0.25">
      <c r="A2259" s="3">
        <f>RSI!A2259</f>
        <v>45594</v>
      </c>
      <c r="B2259" s="2">
        <f>RSI!B2259</f>
        <v>0.37</v>
      </c>
      <c r="C2259" s="2">
        <f>RSI!I2259</f>
        <v>51.44719817979778</v>
      </c>
      <c r="D2259" s="2">
        <f>MACD!E2259</f>
        <v>9.8573754517472523E-4</v>
      </c>
      <c r="E2259" s="2">
        <f>MACD!F2259</f>
        <v>2.9254983900194619E-3</v>
      </c>
      <c r="F2259" s="2">
        <f>'Moving Avg'!D2259</f>
        <v>0.36799999999999999</v>
      </c>
      <c r="G2259" s="2">
        <f>'Moving Avg'!F2259</f>
        <v>0.36650000000000016</v>
      </c>
      <c r="H2259" s="2">
        <f>'Moving Avg'!G2259</f>
        <v>0.3723999999999999</v>
      </c>
      <c r="I2259" s="2">
        <f>'Moving Avg'!H2259</f>
        <v>0.39640000000000009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0.38</v>
      </c>
      <c r="C2260" s="2">
        <f>RSI!I2260</f>
        <v>59.348864494847987</v>
      </c>
      <c r="D2260" s="2">
        <f>MACD!E2260</f>
        <v>-1.3119037320323268E-3</v>
      </c>
      <c r="E2260" s="2">
        <f>MACD!F2260</f>
        <v>2.0780179656091045E-3</v>
      </c>
      <c r="F2260" s="2">
        <f>'Moving Avg'!D2260</f>
        <v>0.37</v>
      </c>
      <c r="G2260" s="2">
        <f>'Moving Avg'!F2260</f>
        <v>0.3670000000000001</v>
      </c>
      <c r="H2260" s="2">
        <f>'Moving Avg'!G2260</f>
        <v>0.3723999999999999</v>
      </c>
      <c r="I2260" s="2">
        <f>'Moving Avg'!H2260</f>
        <v>0.39610000000000006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0.38</v>
      </c>
      <c r="C2261" s="2">
        <f>RSI!I2261</f>
        <v>59.348864494847987</v>
      </c>
      <c r="D2261" s="2">
        <f>MACD!E2261</f>
        <v>-3.325019789877981E-3</v>
      </c>
      <c r="E2261" s="2">
        <f>MACD!F2261</f>
        <v>9.9741041451168735E-4</v>
      </c>
      <c r="F2261" s="2">
        <f>'Moving Avg'!D2261</f>
        <v>0.372</v>
      </c>
      <c r="G2261" s="2">
        <f>'Moving Avg'!F2261</f>
        <v>0.36750000000000005</v>
      </c>
      <c r="H2261" s="2">
        <f>'Moving Avg'!G2261</f>
        <v>0.3723999999999999</v>
      </c>
      <c r="I2261" s="2">
        <f>'Moving Avg'!H2261</f>
        <v>0.39585000000000009</v>
      </c>
      <c r="J2261" s="5" t="str">
        <f>OBV!F2261</f>
        <v>BULLISH</v>
      </c>
      <c r="K2261" s="5" t="str">
        <f>OBV!G2261</f>
        <v>NEUTRAL</v>
      </c>
      <c r="L2261" s="5" t="str">
        <f>OBV!H2261</f>
        <v>CONFIRMED BULLISH</v>
      </c>
    </row>
    <row r="2262" spans="1:12" ht="13.5" x14ac:dyDescent="0.25">
      <c r="A2262" s="3">
        <f>RSI!A2262</f>
        <v>45597</v>
      </c>
      <c r="B2262" s="2">
        <f>RSI!B2262</f>
        <v>0.38</v>
      </c>
      <c r="C2262" s="2">
        <f>RSI!I2262</f>
        <v>59.348864494847994</v>
      </c>
      <c r="D2262" s="2">
        <f>MACD!E2262</f>
        <v>-5.0922757350290726E-3</v>
      </c>
      <c r="E2262" s="2">
        <f>MACD!F2262</f>
        <v>-2.2052681539646462E-4</v>
      </c>
      <c r="F2262" s="2">
        <f>'Moving Avg'!D2262</f>
        <v>0.37399999999999994</v>
      </c>
      <c r="G2262" s="2">
        <f>'Moving Avg'!F2262</f>
        <v>0.36750000000000005</v>
      </c>
      <c r="H2262" s="2">
        <f>'Moving Avg'!G2262</f>
        <v>0.3723999999999999</v>
      </c>
      <c r="I2262" s="2">
        <f>'Moving Avg'!H2262</f>
        <v>0.39555000000000007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</row>
    <row r="2263" spans="1:12" ht="13.5" x14ac:dyDescent="0.25">
      <c r="A2263" s="3">
        <f>RSI!A2263</f>
        <v>45600</v>
      </c>
      <c r="B2263" s="2">
        <f>RSI!B2263</f>
        <v>0.38</v>
      </c>
      <c r="C2263" s="2">
        <f>RSI!I2263</f>
        <v>59.348864494848002</v>
      </c>
      <c r="D2263" s="2">
        <f>MACD!E2263</f>
        <v>-6.6467665668707987E-3</v>
      </c>
      <c r="E2263" s="2">
        <f>MACD!F2263</f>
        <v>-1.5057747656913316E-3</v>
      </c>
      <c r="F2263" s="2">
        <f>'Moving Avg'!D2263</f>
        <v>0.37799999999999995</v>
      </c>
      <c r="G2263" s="2">
        <f>'Moving Avg'!F2263</f>
        <v>0.36799999999999999</v>
      </c>
      <c r="H2263" s="2">
        <f>'Moving Avg'!G2263</f>
        <v>0.37239999999999979</v>
      </c>
      <c r="I2263" s="2">
        <f>'Moving Avg'!H2263</f>
        <v>0.39520000000000005</v>
      </c>
      <c r="J2263" s="5" t="str">
        <f>OBV!F2263</f>
        <v>BULLISH</v>
      </c>
      <c r="K2263" s="5" t="str">
        <f>OBV!G2263</f>
        <v>NEUTRAL</v>
      </c>
      <c r="L2263" s="5" t="str">
        <f>OBV!H2263</f>
        <v>CONFIRMED BULLISH</v>
      </c>
    </row>
    <row r="2264" spans="1:12" ht="13.5" x14ac:dyDescent="0.25">
      <c r="A2264" s="3">
        <f>RSI!A2264</f>
        <v>45601</v>
      </c>
      <c r="B2264" s="2">
        <f>RSI!B2264</f>
        <v>0.39</v>
      </c>
      <c r="C2264" s="2">
        <f>RSI!I2264</f>
        <v>66.649290451558997</v>
      </c>
      <c r="D2264" s="2">
        <f>MACD!E2264</f>
        <v>-8.7575868303721993E-3</v>
      </c>
      <c r="E2264" s="2">
        <f>MACD!F2264</f>
        <v>-2.9561371786275053E-3</v>
      </c>
      <c r="F2264" s="2">
        <f>'Moving Avg'!D2264</f>
        <v>0.38200000000000001</v>
      </c>
      <c r="G2264" s="2">
        <f>'Moving Avg'!F2264</f>
        <v>0.36899999999999994</v>
      </c>
      <c r="H2264" s="2">
        <f>'Moving Avg'!G2264</f>
        <v>0.3727999999999998</v>
      </c>
      <c r="I2264" s="2">
        <f>'Moving Avg'!H2264</f>
        <v>0.39500000000000002</v>
      </c>
      <c r="J2264" s="5" t="str">
        <f>OBV!F2264</f>
        <v>BULLISH</v>
      </c>
      <c r="K2264" s="5" t="str">
        <f>OBV!G2264</f>
        <v>NEUTRAL</v>
      </c>
      <c r="L2264" s="5" t="str">
        <f>OBV!H2264</f>
        <v>CONFIRMED BULLISH</v>
      </c>
    </row>
    <row r="2265" spans="1:12" ht="13.5" x14ac:dyDescent="0.25">
      <c r="A2265" s="3">
        <f>RSI!A2265</f>
        <v>45602</v>
      </c>
      <c r="B2265" s="2">
        <f>RSI!B2265</f>
        <v>0.38</v>
      </c>
      <c r="C2265" s="2">
        <f>RSI!I2265</f>
        <v>55.848162905093211</v>
      </c>
      <c r="D2265" s="2">
        <f>MACD!E2265</f>
        <v>-8.3742398934530948E-3</v>
      </c>
      <c r="E2265" s="2">
        <f>MACD!F2265</f>
        <v>-4.0397577215926239E-3</v>
      </c>
      <c r="F2265" s="2">
        <f>'Moving Avg'!D2265</f>
        <v>0.38200000000000001</v>
      </c>
      <c r="G2265" s="2">
        <f>'Moving Avg'!F2265</f>
        <v>0.36949999999999994</v>
      </c>
      <c r="H2265" s="2">
        <f>'Moving Avg'!G2265</f>
        <v>0.37299999999999978</v>
      </c>
      <c r="I2265" s="2">
        <f>'Moving Avg'!H2265</f>
        <v>0.39479999999999987</v>
      </c>
      <c r="J2265" s="5" t="str">
        <f>OBV!F2265</f>
        <v>BEARISH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0.39</v>
      </c>
      <c r="C2266" s="2">
        <f>RSI!I2266</f>
        <v>62.408779705168513</v>
      </c>
      <c r="D2266" s="2">
        <f>MACD!E2266</f>
        <v>-8.8331647731494933E-3</v>
      </c>
      <c r="E2266" s="2">
        <f>MACD!F2266</f>
        <v>-4.9984391319039985E-3</v>
      </c>
      <c r="F2266" s="2">
        <f>'Moving Avg'!D2266</f>
        <v>0.38400000000000001</v>
      </c>
      <c r="G2266" s="2">
        <f>'Moving Avg'!F2266</f>
        <v>0.37099999999999994</v>
      </c>
      <c r="H2266" s="2">
        <f>'Moving Avg'!G2266</f>
        <v>0.3731999999999997</v>
      </c>
      <c r="I2266" s="2">
        <f>'Moving Avg'!H2266</f>
        <v>0.39459999999999995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</row>
    <row r="2267" spans="1:12" ht="13.5" x14ac:dyDescent="0.25">
      <c r="A2267" s="3">
        <f>RSI!A2267</f>
        <v>45604</v>
      </c>
      <c r="B2267" s="2">
        <f>RSI!B2267</f>
        <v>0.39</v>
      </c>
      <c r="C2267" s="2">
        <f>RSI!I2267</f>
        <v>62.408779705168513</v>
      </c>
      <c r="D2267" s="2">
        <f>MACD!E2267</f>
        <v>-9.3199786843287669E-3</v>
      </c>
      <c r="E2267" s="2">
        <f>MACD!F2267</f>
        <v>-5.8627470423889523E-3</v>
      </c>
      <c r="F2267" s="2">
        <f>'Moving Avg'!D2267</f>
        <v>0.38600000000000001</v>
      </c>
      <c r="G2267" s="2">
        <f>'Moving Avg'!F2267</f>
        <v>0.37199999999999989</v>
      </c>
      <c r="H2267" s="2">
        <f>'Moving Avg'!G2267</f>
        <v>0.37339999999999973</v>
      </c>
      <c r="I2267" s="2">
        <f>'Moving Avg'!H2267</f>
        <v>0.39440000000000003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</row>
    <row r="2268" spans="1:12" ht="13.5" x14ac:dyDescent="0.25">
      <c r="A2268" s="3">
        <f>RSI!A2268</f>
        <v>45607</v>
      </c>
      <c r="B2268" s="2">
        <f>RSI!B2268</f>
        <v>0.39</v>
      </c>
      <c r="C2268" s="2">
        <f>RSI!I2268</f>
        <v>62.408779705168513</v>
      </c>
      <c r="D2268" s="2">
        <f>MACD!E2268</f>
        <v>-1.1361556777881421E-2</v>
      </c>
      <c r="E2268" s="2">
        <f>MACD!F2268</f>
        <v>-6.962508989487446E-3</v>
      </c>
      <c r="F2268" s="2">
        <f>'Moving Avg'!D2268</f>
        <v>0.38800000000000007</v>
      </c>
      <c r="G2268" s="2">
        <f>'Moving Avg'!F2268</f>
        <v>0.37299999999999989</v>
      </c>
      <c r="H2268" s="2">
        <f>'Moving Avg'!G2268</f>
        <v>0.37359999999999977</v>
      </c>
      <c r="I2268" s="2">
        <f>'Moving Avg'!H2268</f>
        <v>0.3942500000000001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</row>
    <row r="2269" spans="1:12" ht="13.5" x14ac:dyDescent="0.25">
      <c r="A2269" s="3">
        <f>RSI!A2269</f>
        <v>45608</v>
      </c>
      <c r="B2269" s="2">
        <f>RSI!B2269</f>
        <v>0.39</v>
      </c>
      <c r="C2269" s="2">
        <f>RSI!I2269</f>
        <v>62.408779705168513</v>
      </c>
      <c r="D2269" s="2">
        <f>MACD!E2269</f>
        <v>-1.1635026147156224E-2</v>
      </c>
      <c r="E2269" s="2">
        <f>MACD!F2269</f>
        <v>-7.8970124210212024E-3</v>
      </c>
      <c r="F2269" s="2">
        <f>'Moving Avg'!D2269</f>
        <v>0.38800000000000007</v>
      </c>
      <c r="G2269" s="2">
        <f>'Moving Avg'!F2269</f>
        <v>0.37449999999999994</v>
      </c>
      <c r="H2269" s="2">
        <f>'Moving Avg'!G2269</f>
        <v>0.37379999999999991</v>
      </c>
      <c r="I2269" s="2">
        <f>'Moving Avg'!H2269</f>
        <v>0.39415000000000011</v>
      </c>
      <c r="J2269" s="5" t="str">
        <f>OBV!F2269</f>
        <v>BULLISH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0.38</v>
      </c>
      <c r="C2270" s="2">
        <f>RSI!I2270</f>
        <v>52.013210222273052</v>
      </c>
      <c r="D2270" s="2">
        <f>MACD!E2270</f>
        <v>-9.6654078336574911E-3</v>
      </c>
      <c r="E2270" s="2">
        <f>MACD!F2270</f>
        <v>-8.2506915035484608E-3</v>
      </c>
      <c r="F2270" s="2">
        <f>'Moving Avg'!D2270</f>
        <v>0.38800000000000001</v>
      </c>
      <c r="G2270" s="2">
        <f>'Moving Avg'!F2270</f>
        <v>0.37549999999999989</v>
      </c>
      <c r="H2270" s="2">
        <f>'Moving Avg'!G2270</f>
        <v>0.37399999999999983</v>
      </c>
      <c r="I2270" s="2">
        <f>'Moving Avg'!H2270</f>
        <v>0.39405000000000018</v>
      </c>
      <c r="J2270" s="5" t="str">
        <f>OBV!F2270</f>
        <v>BULLISH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0.39</v>
      </c>
      <c r="C2271" s="2">
        <f>RSI!I2271</f>
        <v>59.312039412671915</v>
      </c>
      <c r="D2271" s="2">
        <f>MACD!E2271</f>
        <v>-8.7528532252620916E-3</v>
      </c>
      <c r="E2271" s="2">
        <f>MACD!F2271</f>
        <v>-8.3511238478911863E-3</v>
      </c>
      <c r="F2271" s="2">
        <f>'Moving Avg'!D2271</f>
        <v>0.38800000000000001</v>
      </c>
      <c r="G2271" s="2">
        <f>'Moving Avg'!F2271</f>
        <v>0.37699999999999989</v>
      </c>
      <c r="H2271" s="2">
        <f>'Moving Avg'!G2271</f>
        <v>0.37419999999999987</v>
      </c>
      <c r="I2271" s="2">
        <f>'Moving Avg'!H2271</f>
        <v>0.39395000000000019</v>
      </c>
      <c r="J2271" s="5" t="str">
        <f>OBV!F2271</f>
        <v>BEARISH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0.39</v>
      </c>
      <c r="C2272" s="2">
        <f>RSI!I2272</f>
        <v>59.312039412671915</v>
      </c>
      <c r="D2272" s="2">
        <f>MACD!E2272</f>
        <v>-8.0521012873424613E-3</v>
      </c>
      <c r="E2272" s="2">
        <f>MACD!F2272</f>
        <v>-8.2913193357814427E-3</v>
      </c>
      <c r="F2272" s="2">
        <f>'Moving Avg'!D2272</f>
        <v>0.38800000000000007</v>
      </c>
      <c r="G2272" s="2">
        <f>'Moving Avg'!F2272</f>
        <v>0.37849999999999989</v>
      </c>
      <c r="H2272" s="2">
        <f>'Moving Avg'!G2272</f>
        <v>0.37459999999999988</v>
      </c>
      <c r="I2272" s="2">
        <f>'Moving Avg'!H2272</f>
        <v>0.39390000000000014</v>
      </c>
      <c r="J2272" s="5" t="str">
        <f>OBV!F2272</f>
        <v>BEARISH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0.39</v>
      </c>
      <c r="C2273" s="2">
        <f>RSI!I2273</f>
        <v>59.312039412671915</v>
      </c>
      <c r="D2273" s="2">
        <f>MACD!E2273</f>
        <v>-7.5252773896865022E-3</v>
      </c>
      <c r="E2273" s="2">
        <f>MACD!F2273</f>
        <v>-8.1381109465624556E-3</v>
      </c>
      <c r="F2273" s="2">
        <f>'Moving Avg'!D2273</f>
        <v>0.38800000000000007</v>
      </c>
      <c r="G2273" s="2">
        <f>'Moving Avg'!F2273</f>
        <v>0.37999999999999984</v>
      </c>
      <c r="H2273" s="2">
        <f>'Moving Avg'!G2273</f>
        <v>0.37499999999999994</v>
      </c>
      <c r="I2273" s="2">
        <f>'Moving Avg'!H2273</f>
        <v>0.39390000000000014</v>
      </c>
      <c r="J2273" s="5" t="str">
        <f>OBV!F2273</f>
        <v>BEARISH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0.39</v>
      </c>
      <c r="C2274" s="2">
        <f>RSI!I2274</f>
        <v>59.312039412671915</v>
      </c>
      <c r="D2274" s="2">
        <f>MACD!E2274</f>
        <v>-5.602264052324224E-3</v>
      </c>
      <c r="E2274" s="2">
        <f>MACD!F2274</f>
        <v>-7.6309415677148097E-3</v>
      </c>
      <c r="F2274" s="2">
        <f>'Moving Avg'!D2274</f>
        <v>0.38800000000000007</v>
      </c>
      <c r="G2274" s="2">
        <f>'Moving Avg'!F2274</f>
        <v>0.38149999999999984</v>
      </c>
      <c r="H2274" s="2">
        <f>'Moving Avg'!G2274</f>
        <v>0.37540000000000001</v>
      </c>
      <c r="I2274" s="2">
        <f>'Moving Avg'!H2274</f>
        <v>0.39385000000000014</v>
      </c>
      <c r="J2274" s="5" t="str">
        <f>OBV!F2274</f>
        <v>BEARISH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0.38</v>
      </c>
      <c r="C2275" s="2">
        <f>RSI!I2275</f>
        <v>49.238635550334386</v>
      </c>
      <c r="D2275" s="2">
        <f>MACD!E2275</f>
        <v>-4.8295070039369725E-3</v>
      </c>
      <c r="E2275" s="2">
        <f>MACD!F2275</f>
        <v>-7.0706546549592422E-3</v>
      </c>
      <c r="F2275" s="2">
        <f>'Moving Avg'!D2275</f>
        <v>0.38800000000000001</v>
      </c>
      <c r="G2275" s="2">
        <f>'Moving Avg'!F2275</f>
        <v>0.38199999999999984</v>
      </c>
      <c r="H2275" s="2">
        <f>'Moving Avg'!G2275</f>
        <v>0.37559999999999993</v>
      </c>
      <c r="I2275" s="2">
        <f>'Moving Avg'!H2275</f>
        <v>0.39370000000000011</v>
      </c>
      <c r="J2275" s="5" t="str">
        <f>OBV!F2275</f>
        <v>BEARISH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0.37</v>
      </c>
      <c r="C2276" s="2">
        <f>RSI!I2276</f>
        <v>41.625292925904901</v>
      </c>
      <c r="D2276" s="2">
        <f>MACD!E2276</f>
        <v>-1.8898311739590778E-3</v>
      </c>
      <c r="E2276" s="2">
        <f>MACD!F2276</f>
        <v>-6.0344899587592097E-3</v>
      </c>
      <c r="F2276" s="2">
        <f>'Moving Avg'!D2276</f>
        <v>0.38400000000000001</v>
      </c>
      <c r="G2276" s="2">
        <f>'Moving Avg'!F2276</f>
        <v>0.3819999999999999</v>
      </c>
      <c r="H2276" s="2">
        <f>'Moving Avg'!G2276</f>
        <v>0.37540000000000001</v>
      </c>
      <c r="I2276" s="2">
        <f>'Moving Avg'!H2276</f>
        <v>0.39345000000000019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0.38</v>
      </c>
      <c r="C2277" s="2">
        <f>RSI!I2277</f>
        <v>49.958042634300881</v>
      </c>
      <c r="D2277" s="2">
        <f>MACD!E2277</f>
        <v>-7.7950325127862374E-5</v>
      </c>
      <c r="E2277" s="2">
        <f>MACD!F2277</f>
        <v>-4.8431820320329411E-3</v>
      </c>
      <c r="F2277" s="2">
        <f>'Moving Avg'!D2277</f>
        <v>0.38200000000000001</v>
      </c>
      <c r="G2277" s="2">
        <f>'Moving Avg'!F2277</f>
        <v>0.3824999999999999</v>
      </c>
      <c r="H2277" s="2">
        <f>'Moving Avg'!G2277</f>
        <v>0.37540000000000007</v>
      </c>
      <c r="I2277" s="2">
        <f>'Moving Avg'!H2277</f>
        <v>0.39320000000000022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0.39</v>
      </c>
      <c r="C2278" s="2">
        <f>RSI!I2278</f>
        <v>56.625799947228501</v>
      </c>
      <c r="D2278" s="2">
        <f>MACD!E2278</f>
        <v>7.1572213848775101E-4</v>
      </c>
      <c r="E2278" s="2">
        <f>MACD!F2278</f>
        <v>-3.7314011979288028E-3</v>
      </c>
      <c r="F2278" s="2">
        <f>'Moving Avg'!D2278</f>
        <v>0.38200000000000001</v>
      </c>
      <c r="G2278" s="2">
        <f>'Moving Avg'!F2278</f>
        <v>0.3839999999999999</v>
      </c>
      <c r="H2278" s="2">
        <f>'Moving Avg'!G2278</f>
        <v>0.3756000000000001</v>
      </c>
      <c r="I2278" s="2">
        <f>'Moving Avg'!H2278</f>
        <v>0.39305000000000023</v>
      </c>
      <c r="J2278" s="5" t="str">
        <f>OBV!F2278</f>
        <v>BEARISH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0.4</v>
      </c>
      <c r="C2279" s="2">
        <f>RSI!I2279</f>
        <v>62.068673115080941</v>
      </c>
      <c r="D2279" s="2">
        <f>MACD!E2279</f>
        <v>5.8864817535486669E-4</v>
      </c>
      <c r="E2279" s="2">
        <f>MACD!F2279</f>
        <v>-2.8673913232720692E-3</v>
      </c>
      <c r="F2279" s="2">
        <f>'Moving Avg'!D2279</f>
        <v>0.38400000000000001</v>
      </c>
      <c r="G2279" s="2">
        <f>'Moving Avg'!F2279</f>
        <v>0.38549999999999995</v>
      </c>
      <c r="H2279" s="2">
        <f>'Moving Avg'!G2279</f>
        <v>0.37600000000000011</v>
      </c>
      <c r="I2279" s="2">
        <f>'Moving Avg'!H2279</f>
        <v>0.39295000000000024</v>
      </c>
      <c r="J2279" s="5" t="str">
        <f>OBV!F2279</f>
        <v>BULLISH</v>
      </c>
      <c r="K2279" s="5" t="str">
        <f>OBV!G2279</f>
        <v>NEUTRAL</v>
      </c>
      <c r="L2279" s="5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0.39</v>
      </c>
      <c r="C2280" s="2">
        <f>RSI!I2280</f>
        <v>54.679348422529443</v>
      </c>
      <c r="D2280" s="2">
        <f>MACD!E2280</f>
        <v>-4.293003504655668E-4</v>
      </c>
      <c r="E2280" s="2">
        <f>MACD!F2280</f>
        <v>-2.3797731287107686E-3</v>
      </c>
      <c r="F2280" s="2">
        <f>'Moving Avg'!D2280</f>
        <v>0.38600000000000001</v>
      </c>
      <c r="G2280" s="2">
        <f>'Moving Avg'!F2280</f>
        <v>0.38599999999999995</v>
      </c>
      <c r="H2280" s="2">
        <f>'Moving Avg'!G2280</f>
        <v>0.37620000000000009</v>
      </c>
      <c r="I2280" s="2">
        <f>'Moving Avg'!H2280</f>
        <v>0.39285000000000025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</row>
    <row r="2281" spans="1:12" ht="13.5" x14ac:dyDescent="0.25">
      <c r="A2281" s="3">
        <f>RSI!A2281</f>
        <v>45624</v>
      </c>
      <c r="B2281" s="2">
        <f>RSI!B2281</f>
        <v>0.38</v>
      </c>
      <c r="C2281" s="2">
        <f>RSI!I2281</f>
        <v>48.465639312724015</v>
      </c>
      <c r="D2281" s="2">
        <f>MACD!E2281</f>
        <v>9.4329610765764293E-4</v>
      </c>
      <c r="E2281" s="2">
        <f>MACD!F2281</f>
        <v>-1.7151592814370863E-3</v>
      </c>
      <c r="F2281" s="2">
        <f>'Moving Avg'!D2281</f>
        <v>0.38800000000000001</v>
      </c>
      <c r="G2281" s="2">
        <f>'Moving Avg'!F2281</f>
        <v>0.38599999999999995</v>
      </c>
      <c r="H2281" s="2">
        <f>'Moving Avg'!G2281</f>
        <v>0.37620000000000009</v>
      </c>
      <c r="I2281" s="2">
        <f>'Moving Avg'!H2281</f>
        <v>0.39270000000000027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</row>
    <row r="2282" spans="1:12" ht="13.5" x14ac:dyDescent="0.25">
      <c r="A2282" s="3">
        <f>RSI!A2282</f>
        <v>45625</v>
      </c>
      <c r="B2282" s="2">
        <f>RSI!B2282</f>
        <v>0.37</v>
      </c>
      <c r="C2282" s="2">
        <f>RSI!I2282</f>
        <v>43.181112584424426</v>
      </c>
      <c r="D2282" s="2">
        <f>MACD!E2282</f>
        <v>2.8626432345900121E-3</v>
      </c>
      <c r="E2282" s="2">
        <f>MACD!F2282</f>
        <v>-7.9959877823166661E-4</v>
      </c>
      <c r="F2282" s="2">
        <f>'Moving Avg'!D2282</f>
        <v>0.38600000000000001</v>
      </c>
      <c r="G2282" s="2">
        <f>'Moving Avg'!F2282</f>
        <v>0.38550000000000001</v>
      </c>
      <c r="H2282" s="2">
        <f>'Moving Avg'!G2282</f>
        <v>0.37620000000000009</v>
      </c>
      <c r="I2282" s="2">
        <f>'Moving Avg'!H2282</f>
        <v>0.39250000000000024</v>
      </c>
      <c r="J2282" s="5" t="str">
        <f>OBV!F2282</f>
        <v>BULLISH</v>
      </c>
      <c r="K2282" s="5" t="str">
        <f>OBV!G2282</f>
        <v>NEUTRAL</v>
      </c>
      <c r="L2282" s="5" t="str">
        <f>OBV!H2282</f>
        <v>BULLISH DIVERGENCE</v>
      </c>
    </row>
    <row r="2283" spans="1:12" ht="13.5" x14ac:dyDescent="0.25">
      <c r="A2283" s="3">
        <f>RSI!A2283</f>
        <v>45628</v>
      </c>
      <c r="B2283" s="2">
        <f>RSI!B2283</f>
        <v>0.37</v>
      </c>
      <c r="C2283" s="2">
        <f>RSI!I2283</f>
        <v>43.181112584424426</v>
      </c>
      <c r="D2283" s="2">
        <f>MACD!E2283</f>
        <v>4.5617027416214317E-3</v>
      </c>
      <c r="E2283" s="2">
        <f>MACD!F2283</f>
        <v>2.7266152573895302E-4</v>
      </c>
      <c r="F2283" s="2">
        <f>'Moving Avg'!D2283</f>
        <v>0.38200000000000001</v>
      </c>
      <c r="G2283" s="2">
        <f>'Moving Avg'!F2283</f>
        <v>0.38500000000000001</v>
      </c>
      <c r="H2283" s="2">
        <f>'Moving Avg'!G2283</f>
        <v>0.3762000000000002</v>
      </c>
      <c r="I2283" s="2">
        <f>'Moving Avg'!H2283</f>
        <v>0.3923500000000002</v>
      </c>
      <c r="J2283" s="5" t="str">
        <f>OBV!F2283</f>
        <v>BULLISH</v>
      </c>
      <c r="K2283" s="5" t="str">
        <f>OBV!G2283</f>
        <v>NEUTRAL</v>
      </c>
      <c r="L2283" s="5" t="str">
        <f>OBV!H2283</f>
        <v>BULLISH DIVERGENCE</v>
      </c>
    </row>
    <row r="2284" spans="1:12" ht="13.5" x14ac:dyDescent="0.25">
      <c r="A2284" s="3">
        <f>RSI!A2284</f>
        <v>45629</v>
      </c>
      <c r="B2284" s="2">
        <f>RSI!B2284</f>
        <v>0.37</v>
      </c>
      <c r="C2284" s="2">
        <f>RSI!I2284</f>
        <v>43.181112584424433</v>
      </c>
      <c r="D2284" s="2">
        <f>MACD!E2284</f>
        <v>6.0688097315563794E-3</v>
      </c>
      <c r="E2284" s="2">
        <f>MACD!F2284</f>
        <v>1.4318911669024383E-3</v>
      </c>
      <c r="F2284" s="2">
        <f>'Moving Avg'!D2284</f>
        <v>0.37600000000000006</v>
      </c>
      <c r="G2284" s="2">
        <f>'Moving Avg'!F2284</f>
        <v>0.38400000000000001</v>
      </c>
      <c r="H2284" s="2">
        <f>'Moving Avg'!G2284</f>
        <v>0.37620000000000026</v>
      </c>
      <c r="I2284" s="2">
        <f>'Moving Avg'!H2284</f>
        <v>0.39220000000000027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</row>
    <row r="2285" spans="1:12" ht="13.5" x14ac:dyDescent="0.25">
      <c r="A2285" s="3">
        <f>RSI!A2285</f>
        <v>45630</v>
      </c>
      <c r="B2285" s="2">
        <f>RSI!B2285</f>
        <v>0.38</v>
      </c>
      <c r="C2285" s="2">
        <f>RSI!I2285</f>
        <v>49.991475339883621</v>
      </c>
      <c r="D2285" s="2">
        <f>MACD!E2285</f>
        <v>5.1291492851343601E-3</v>
      </c>
      <c r="E2285" s="2">
        <f>MACD!F2285</f>
        <v>2.1713427905488227E-3</v>
      </c>
      <c r="F2285" s="2">
        <f>'Moving Avg'!D2285</f>
        <v>0.374</v>
      </c>
      <c r="G2285" s="2">
        <f>'Moving Avg'!F2285</f>
        <v>0.38400000000000001</v>
      </c>
      <c r="H2285" s="2">
        <f>'Moving Avg'!G2285</f>
        <v>0.37640000000000023</v>
      </c>
      <c r="I2285" s="2">
        <f>'Moving Avg'!H2285</f>
        <v>0.39210000000000017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</row>
    <row r="2286" spans="1:12" ht="13.5" x14ac:dyDescent="0.25">
      <c r="A2286" s="3">
        <f>RSI!A2286</f>
        <v>45631</v>
      </c>
      <c r="B2286" s="2">
        <f>RSI!B2286</f>
        <v>0.37</v>
      </c>
      <c r="C2286" s="2">
        <f>RSI!I2286</f>
        <v>44.276253778843241</v>
      </c>
      <c r="D2286" s="2">
        <f>MACD!E2286</f>
        <v>3.5367754392466311E-3</v>
      </c>
      <c r="E2286" s="2">
        <f>MACD!F2286</f>
        <v>2.4444293202883845E-3</v>
      </c>
      <c r="F2286" s="2">
        <f>'Moving Avg'!D2286</f>
        <v>0.372</v>
      </c>
      <c r="G2286" s="2">
        <f>'Moving Avg'!F2286</f>
        <v>0.38300000000000001</v>
      </c>
      <c r="H2286" s="2">
        <f>'Moving Avg'!G2286</f>
        <v>0.37620000000000031</v>
      </c>
      <c r="I2286" s="2">
        <f>'Moving Avg'!H2286</f>
        <v>0.39195000000000013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</row>
    <row r="2287" spans="1:12" ht="13.5" x14ac:dyDescent="0.25">
      <c r="A2287" s="3">
        <f>RSI!A2287</f>
        <v>45632</v>
      </c>
      <c r="B2287" s="2">
        <f>RSI!B2287</f>
        <v>0.37</v>
      </c>
      <c r="C2287" s="2">
        <f>RSI!I2287</f>
        <v>44.276253778843241</v>
      </c>
      <c r="D2287" s="2">
        <f>MACD!E2287</f>
        <v>3.787345498004191E-3</v>
      </c>
      <c r="E2287" s="2">
        <f>MACD!F2287</f>
        <v>2.713012555831546E-3</v>
      </c>
      <c r="F2287" s="2">
        <f>'Moving Avg'!D2287</f>
        <v>0.37200000000000005</v>
      </c>
      <c r="G2287" s="2">
        <f>'Moving Avg'!F2287</f>
        <v>0.38200000000000001</v>
      </c>
      <c r="H2287" s="2">
        <f>'Moving Avg'!G2287</f>
        <v>0.37600000000000028</v>
      </c>
      <c r="I2287" s="2">
        <f>'Moving Avg'!H2287</f>
        <v>0.39175000000000021</v>
      </c>
      <c r="J2287" s="5" t="str">
        <f>OBV!F2287</f>
        <v>BEARISH</v>
      </c>
      <c r="K2287" s="5" t="str">
        <f>OBV!G2287</f>
        <v>NEUTRAL</v>
      </c>
      <c r="L2287" s="5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0.38</v>
      </c>
      <c r="C2288" s="2">
        <f>RSI!I2288</f>
        <v>50.799662185316997</v>
      </c>
      <c r="D2288" s="2">
        <f>MACD!E2288</f>
        <v>4.8521813503298317E-3</v>
      </c>
      <c r="E2288" s="2">
        <f>MACD!F2288</f>
        <v>3.1408463147312034E-3</v>
      </c>
      <c r="F2288" s="2">
        <f>'Moving Avg'!D2288</f>
        <v>0.374</v>
      </c>
      <c r="G2288" s="2">
        <f>'Moving Avg'!F2288</f>
        <v>0.38150000000000006</v>
      </c>
      <c r="H2288" s="2">
        <f>'Moving Avg'!G2288</f>
        <v>0.37600000000000039</v>
      </c>
      <c r="I2288" s="2">
        <f>'Moving Avg'!H2288</f>
        <v>0.39155000000000018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</row>
    <row r="2289" spans="1:12" ht="13.5" x14ac:dyDescent="0.25">
      <c r="A2289" s="3">
        <f>RSI!A2289</f>
        <v>45636</v>
      </c>
      <c r="B2289" s="2">
        <f>RSI!B2289</f>
        <v>0.38</v>
      </c>
      <c r="C2289" s="2">
        <f>RSI!I2289</f>
        <v>50.799662185316997</v>
      </c>
      <c r="D2289" s="2">
        <f>MACD!E2289</f>
        <v>7.283580592461536E-3</v>
      </c>
      <c r="E2289" s="2">
        <f>MACD!F2289</f>
        <v>3.9693931702772705E-3</v>
      </c>
      <c r="F2289" s="2">
        <f>'Moving Avg'!D2289</f>
        <v>0.376</v>
      </c>
      <c r="G2289" s="2">
        <f>'Moving Avg'!F2289</f>
        <v>0.38100000000000001</v>
      </c>
      <c r="H2289" s="2">
        <f>'Moving Avg'!G2289</f>
        <v>0.37600000000000028</v>
      </c>
      <c r="I2289" s="2">
        <f>'Moving Avg'!H2289</f>
        <v>0.39130000000000009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</row>
    <row r="2290" spans="1:12" ht="13.5" x14ac:dyDescent="0.25">
      <c r="A2290" s="3">
        <f>RSI!A2290</f>
        <v>45637</v>
      </c>
      <c r="B2290" s="2">
        <f>RSI!B2290</f>
        <v>0.37</v>
      </c>
      <c r="C2290" s="2">
        <f>RSI!I2290</f>
        <v>44.727070457892587</v>
      </c>
      <c r="D2290" s="2">
        <f>MACD!E2290</f>
        <v>8.5357186813971309E-3</v>
      </c>
      <c r="E2290" s="2">
        <f>MACD!F2290</f>
        <v>4.8826582725012427E-3</v>
      </c>
      <c r="F2290" s="2">
        <f>'Moving Avg'!D2290</f>
        <v>0.374</v>
      </c>
      <c r="G2290" s="2">
        <f>'Moving Avg'!F2290</f>
        <v>0.3805</v>
      </c>
      <c r="H2290" s="2">
        <f>'Moving Avg'!G2290</f>
        <v>0.37600000000000022</v>
      </c>
      <c r="I2290" s="2">
        <f>'Moving Avg'!H2290</f>
        <v>0.39100000000000018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</row>
    <row r="2291" spans="1:12" ht="13.5" x14ac:dyDescent="0.25">
      <c r="A2291" s="3">
        <f>RSI!A2291</f>
        <v>45638</v>
      </c>
      <c r="B2291" s="2">
        <f>RSI!B2291</f>
        <v>0.37</v>
      </c>
      <c r="C2291" s="2">
        <f>RSI!I2291</f>
        <v>44.727070457892587</v>
      </c>
      <c r="D2291" s="2">
        <f>MACD!E2291</f>
        <v>8.1089240937381457E-3</v>
      </c>
      <c r="E2291" s="2">
        <f>MACD!F2291</f>
        <v>5.5279114367486233E-3</v>
      </c>
      <c r="F2291" s="2">
        <f>'Moving Avg'!D2291</f>
        <v>0.374</v>
      </c>
      <c r="G2291" s="2">
        <f>'Moving Avg'!F2291</f>
        <v>0.3795</v>
      </c>
      <c r="H2291" s="2">
        <f>'Moving Avg'!G2291</f>
        <v>0.37600000000000022</v>
      </c>
      <c r="I2291" s="2">
        <f>'Moving Avg'!H2291</f>
        <v>0.39075000000000015</v>
      </c>
      <c r="J2291" s="5" t="str">
        <f>OBV!F2291</f>
        <v>BEARISH</v>
      </c>
      <c r="K2291" s="5" t="str">
        <f>OBV!G2291</f>
        <v>NEUTRAL</v>
      </c>
      <c r="L2291" s="5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0.37</v>
      </c>
      <c r="C2292" s="2">
        <f>RSI!I2292</f>
        <v>44.727070457892587</v>
      </c>
      <c r="D2292" s="2">
        <f>MACD!E2292</f>
        <v>6.2576300539057272E-3</v>
      </c>
      <c r="E2292" s="2">
        <f>MACD!F2292</f>
        <v>5.6738551601800439E-3</v>
      </c>
      <c r="F2292" s="2">
        <f>'Moving Avg'!D2292</f>
        <v>0.374</v>
      </c>
      <c r="G2292" s="2">
        <f>'Moving Avg'!F2292</f>
        <v>0.3785</v>
      </c>
      <c r="H2292" s="2">
        <f>'Moving Avg'!G2292</f>
        <v>0.37580000000000019</v>
      </c>
      <c r="I2292" s="2">
        <f>'Moving Avg'!H2292</f>
        <v>0.39050000000000018</v>
      </c>
      <c r="J2292" s="5" t="str">
        <f>OBV!F2292</f>
        <v>BEARISH</v>
      </c>
      <c r="K2292" s="5" t="str">
        <f>OBV!G2292</f>
        <v>NEUTRAL</v>
      </c>
      <c r="L2292" s="5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0.38</v>
      </c>
      <c r="C2293" s="2">
        <f>RSI!I2293</f>
        <v>51.907417111079589</v>
      </c>
      <c r="D2293" s="2">
        <f>MACD!E2293</f>
        <v>3.9951332414568941E-3</v>
      </c>
      <c r="E2293" s="2">
        <f>MACD!F2293</f>
        <v>5.3381107764354143E-3</v>
      </c>
      <c r="F2293" s="2">
        <f>'Moving Avg'!D2293</f>
        <v>0.374</v>
      </c>
      <c r="G2293" s="2">
        <f>'Moving Avg'!F2293</f>
        <v>0.378</v>
      </c>
      <c r="H2293" s="2">
        <f>'Moving Avg'!G2293</f>
        <v>0.37600000000000017</v>
      </c>
      <c r="I2293" s="2">
        <f>'Moving Avg'!H2293</f>
        <v>0.39030000000000009</v>
      </c>
      <c r="J2293" s="5" t="str">
        <f>OBV!F2293</f>
        <v>BEARISH</v>
      </c>
      <c r="K2293" s="5" t="str">
        <f>OBV!G2293</f>
        <v>NEUTRAL</v>
      </c>
      <c r="L2293" s="5" t="str">
        <f>OBV!H2293</f>
        <v>NEUTRAL</v>
      </c>
    </row>
    <row r="2294" spans="1:12" ht="13.5" x14ac:dyDescent="0.25">
      <c r="A2294" s="3">
        <f>RSI!A2294</f>
        <v>45644</v>
      </c>
      <c r="B2294" s="2">
        <f>RSI!B2294</f>
        <v>0.39</v>
      </c>
      <c r="C2294" s="2">
        <f>RSI!I2294</f>
        <v>57.809821662288364</v>
      </c>
      <c r="D2294" s="2">
        <f>MACD!E2294</f>
        <v>1.322292340062925E-3</v>
      </c>
      <c r="E2294" s="2">
        <f>MACD!F2294</f>
        <v>4.5349470891609166E-3</v>
      </c>
      <c r="F2294" s="2">
        <f>'Moving Avg'!D2294</f>
        <v>0.376</v>
      </c>
      <c r="G2294" s="2">
        <f>'Moving Avg'!F2294</f>
        <v>0.378</v>
      </c>
      <c r="H2294" s="2">
        <f>'Moving Avg'!G2294</f>
        <v>0.37640000000000007</v>
      </c>
      <c r="I2294" s="2">
        <f>'Moving Avg'!H2294</f>
        <v>0.39015000000000005</v>
      </c>
      <c r="J2294" s="5" t="str">
        <f>OBV!F2294</f>
        <v>BEARISH</v>
      </c>
      <c r="K2294" s="5" t="str">
        <f>OBV!G2294</f>
        <v>NEUTRAL</v>
      </c>
      <c r="L2294" s="5" t="str">
        <f>OBV!H2294</f>
        <v>BEARISH DIVERGENCE</v>
      </c>
    </row>
    <row r="2295" spans="1:12" ht="13.5" x14ac:dyDescent="0.25">
      <c r="A2295" s="3">
        <f>RSI!A2295</f>
        <v>45645</v>
      </c>
      <c r="B2295" s="2">
        <f>RSI!B2295</f>
        <v>0.38</v>
      </c>
      <c r="C2295" s="2">
        <f>RSI!I2295</f>
        <v>51.061042304216748</v>
      </c>
      <c r="D2295" s="2">
        <f>MACD!E2295</f>
        <v>1.2643994134430847E-3</v>
      </c>
      <c r="E2295" s="2">
        <f>MACD!F2295</f>
        <v>3.8808375540173501E-3</v>
      </c>
      <c r="F2295" s="2">
        <f>'Moving Avg'!D2295</f>
        <v>0.378</v>
      </c>
      <c r="G2295" s="2">
        <f>'Moving Avg'!F2295</f>
        <v>0.378</v>
      </c>
      <c r="H2295" s="2">
        <f>'Moving Avg'!G2295</f>
        <v>0.37660000000000005</v>
      </c>
      <c r="I2295" s="2">
        <f>'Moving Avg'!H2295</f>
        <v>0.39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0.37</v>
      </c>
      <c r="C2296" s="2">
        <f>RSI!I2296</f>
        <v>45.358518058859296</v>
      </c>
      <c r="D2296" s="2">
        <f>MACD!E2296</f>
        <v>4.0691179955637535E-4</v>
      </c>
      <c r="E2296" s="2">
        <f>MACD!F2296</f>
        <v>3.1860524031251552E-3</v>
      </c>
      <c r="F2296" s="2">
        <f>'Moving Avg'!D2296</f>
        <v>0.378</v>
      </c>
      <c r="G2296" s="2">
        <f>'Moving Avg'!F2296</f>
        <v>0.378</v>
      </c>
      <c r="H2296" s="2">
        <f>'Moving Avg'!G2296</f>
        <v>0.37680000000000013</v>
      </c>
      <c r="I2296" s="2">
        <f>'Moving Avg'!H2296</f>
        <v>0.3897500000000001</v>
      </c>
      <c r="J2296" s="5" t="str">
        <f>OBV!F2296</f>
        <v>BEARISH</v>
      </c>
      <c r="K2296" s="5" t="str">
        <f>OBV!G2296</f>
        <v>NEUTRAL</v>
      </c>
      <c r="L2296" s="5" t="str">
        <f>OBV!H2296</f>
        <v>NEUTRAL</v>
      </c>
    </row>
    <row r="2297" spans="1:12" ht="13.5" x14ac:dyDescent="0.25">
      <c r="A2297" s="3">
        <f>RSI!A2297</f>
        <v>45649</v>
      </c>
      <c r="B2297" s="2">
        <f>RSI!B2297</f>
        <v>0.37</v>
      </c>
      <c r="C2297" s="2">
        <f>RSI!I2297</f>
        <v>45.358518058859296</v>
      </c>
      <c r="D2297" s="2">
        <f>MACD!E2297</f>
        <v>-2.6954615205915244E-4</v>
      </c>
      <c r="E2297" s="2">
        <f>MACD!F2297</f>
        <v>2.4949326920882938E-3</v>
      </c>
      <c r="F2297" s="2">
        <f>'Moving Avg'!D2297</f>
        <v>0.378</v>
      </c>
      <c r="G2297" s="2">
        <f>'Moving Avg'!F2297</f>
        <v>0.37750000000000006</v>
      </c>
      <c r="H2297" s="2">
        <f>'Moving Avg'!G2297</f>
        <v>0.37680000000000008</v>
      </c>
      <c r="I2297" s="2">
        <f>'Moving Avg'!H2297</f>
        <v>0.38950000000000012</v>
      </c>
      <c r="J2297" s="5" t="str">
        <f>OBV!F2297</f>
        <v>BEARISH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0.38</v>
      </c>
      <c r="C2298" s="2">
        <f>RSI!I2298</f>
        <v>51.624284890270282</v>
      </c>
      <c r="D2298" s="2">
        <f>MACD!E2298</f>
        <v>1.2579730518380572E-6</v>
      </c>
      <c r="E2298" s="2">
        <f>MACD!F2298</f>
        <v>1.9961977482810026E-3</v>
      </c>
      <c r="F2298" s="2">
        <f>'Moving Avg'!D2298</f>
        <v>0.378</v>
      </c>
      <c r="G2298" s="2">
        <f>'Moving Avg'!F2298</f>
        <v>0.377</v>
      </c>
      <c r="H2298" s="2">
        <f>'Moving Avg'!G2298</f>
        <v>0.377</v>
      </c>
      <c r="I2298" s="2">
        <f>'Moving Avg'!H2298</f>
        <v>0.38930000000000015</v>
      </c>
      <c r="J2298" s="5" t="str">
        <f>OBV!F2298</f>
        <v>BEARISH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0.37</v>
      </c>
      <c r="C2299" s="2">
        <f>RSI!I2299</f>
        <v>45.949874141093538</v>
      </c>
      <c r="D2299" s="2">
        <f>MACD!E2299</f>
        <v>9.5415285200717292E-4</v>
      </c>
      <c r="E2299" s="2">
        <f>MACD!F2299</f>
        <v>1.7877887690262368E-3</v>
      </c>
      <c r="F2299" s="2">
        <f>'Moving Avg'!D2299</f>
        <v>0.374</v>
      </c>
      <c r="G2299" s="2">
        <f>'Moving Avg'!F2299</f>
        <v>0.3755</v>
      </c>
      <c r="H2299" s="2">
        <f>'Moving Avg'!G2299</f>
        <v>0.37719999999999998</v>
      </c>
      <c r="I2299" s="2">
        <f>'Moving Avg'!H2299</f>
        <v>0.38905000000000017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0.37</v>
      </c>
      <c r="C2300" s="2">
        <f>RSI!I2300</f>
        <v>45.949874141093538</v>
      </c>
      <c r="D2300" s="2">
        <f>MACD!E2300</f>
        <v>2.653479525903113E-4</v>
      </c>
      <c r="E2300" s="2">
        <f>MACD!F2300</f>
        <v>1.4833006057390517E-3</v>
      </c>
      <c r="F2300" s="2">
        <f>'Moving Avg'!D2300</f>
        <v>0.37200000000000005</v>
      </c>
      <c r="G2300" s="2">
        <f>'Moving Avg'!F2300</f>
        <v>0.3745</v>
      </c>
      <c r="H2300" s="2">
        <f>'Moving Avg'!G2300</f>
        <v>0.37740000000000001</v>
      </c>
      <c r="I2300" s="2">
        <f>'Moving Avg'!H2300</f>
        <v>0.3888500000000002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0.37</v>
      </c>
      <c r="C2301" s="2">
        <f>RSI!I2301</f>
        <v>45.949874141093531</v>
      </c>
      <c r="D2301" s="2">
        <f>MACD!E2301</f>
        <v>-2.7733791393391716E-4</v>
      </c>
      <c r="E2301" s="2">
        <f>MACD!F2301</f>
        <v>1.1311729018044579E-3</v>
      </c>
      <c r="F2301" s="2">
        <f>'Moving Avg'!D2301</f>
        <v>0.37200000000000005</v>
      </c>
      <c r="G2301" s="2">
        <f>'Moving Avg'!F2301</f>
        <v>0.374</v>
      </c>
      <c r="H2301" s="2">
        <f>'Moving Avg'!G2301</f>
        <v>0.37760000000000005</v>
      </c>
      <c r="I2301" s="2">
        <f>'Moving Avg'!H2301</f>
        <v>0.38865000000000022</v>
      </c>
      <c r="J2301" s="5" t="str">
        <f>OBV!F2301</f>
        <v>BULLISH</v>
      </c>
      <c r="K2301" s="5" t="str">
        <f>OBV!G2301</f>
        <v>NEUTRAL</v>
      </c>
      <c r="L2301" s="5" t="str">
        <f>OBV!H2301</f>
        <v>NEUTRAL</v>
      </c>
    </row>
    <row r="2302" spans="1:12" ht="13.5" x14ac:dyDescent="0.25">
      <c r="A2302" s="3">
        <f>RSI!A2302</f>
        <v>45656</v>
      </c>
      <c r="B2302" s="2">
        <f>RSI!B2302</f>
        <v>0.37</v>
      </c>
      <c r="C2302" s="2">
        <f>RSI!I2302</f>
        <v>45.949874141093531</v>
      </c>
      <c r="D2302" s="2">
        <f>MACD!E2302</f>
        <v>-6.9935860236247649E-4</v>
      </c>
      <c r="E2302" s="2">
        <f>MACD!F2302</f>
        <v>7.6506660097107099E-4</v>
      </c>
      <c r="F2302" s="2">
        <f>'Moving Avg'!D2302</f>
        <v>0.37200000000000005</v>
      </c>
      <c r="G2302" s="2">
        <f>'Moving Avg'!F2302</f>
        <v>0.374</v>
      </c>
      <c r="H2302" s="2">
        <f>'Moving Avg'!G2302</f>
        <v>0.37780000000000008</v>
      </c>
      <c r="I2302" s="2">
        <f>'Moving Avg'!H2302</f>
        <v>0.38840000000000025</v>
      </c>
      <c r="J2302" s="5" t="str">
        <f>OBV!F2302</f>
        <v>BULLISH</v>
      </c>
      <c r="K2302" s="5" t="str">
        <f>OBV!G2302</f>
        <v>NEUTRAL</v>
      </c>
      <c r="L2302" s="5" t="str">
        <f>OBV!H2302</f>
        <v>NEUTRAL</v>
      </c>
    </row>
    <row r="2303" spans="1:12" ht="13.5" x14ac:dyDescent="0.25">
      <c r="A2303" s="3">
        <f>RSI!A2303</f>
        <v>45657</v>
      </c>
      <c r="B2303" s="2">
        <f>RSI!B2303</f>
        <v>0.37</v>
      </c>
      <c r="C2303" s="2">
        <f>RSI!I2303</f>
        <v>45.949874141093531</v>
      </c>
      <c r="D2303" s="2">
        <f>MACD!E2303</f>
        <v>5.1642984519195689E-4</v>
      </c>
      <c r="E2303" s="2">
        <f>MACD!F2303</f>
        <v>7.1533924981524819E-4</v>
      </c>
      <c r="F2303" s="2">
        <f>'Moving Avg'!D2303</f>
        <v>0.37</v>
      </c>
      <c r="G2303" s="2">
        <f>'Moving Avg'!F2303</f>
        <v>0.374</v>
      </c>
      <c r="H2303" s="2">
        <f>'Moving Avg'!G2303</f>
        <v>0.37800000000000006</v>
      </c>
      <c r="I2303" s="2">
        <f>'Moving Avg'!H2303</f>
        <v>0.38815000000000027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0.37</v>
      </c>
      <c r="C2304" s="2">
        <f>RSI!I2304</f>
        <v>45.949874141093531</v>
      </c>
      <c r="D2304" s="2">
        <f>MACD!E2304</f>
        <v>3.1155070637011173E-3</v>
      </c>
      <c r="E2304" s="2">
        <f>MACD!F2304</f>
        <v>1.1953728125924223E-3</v>
      </c>
      <c r="F2304" s="2">
        <f>'Moving Avg'!D2304</f>
        <v>0.37</v>
      </c>
      <c r="G2304" s="2">
        <f>'Moving Avg'!F2304</f>
        <v>0.37400000000000005</v>
      </c>
      <c r="H2304" s="2">
        <f>'Moving Avg'!G2304</f>
        <v>0.37820000000000009</v>
      </c>
      <c r="I2304" s="2">
        <f>'Moving Avg'!H2304</f>
        <v>0.3879000000000003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0.37</v>
      </c>
      <c r="C2305" s="2">
        <f>RSI!I2305</f>
        <v>45.949874141093531</v>
      </c>
      <c r="D2305" s="2">
        <f>MACD!E2305</f>
        <v>3.8057754592429882E-3</v>
      </c>
      <c r="E2305" s="2">
        <f>MACD!F2305</f>
        <v>1.7174533419225355E-3</v>
      </c>
      <c r="F2305" s="2">
        <f>'Moving Avg'!D2305</f>
        <v>0.37</v>
      </c>
      <c r="G2305" s="2">
        <f>'Moving Avg'!F2305</f>
        <v>0.37350000000000005</v>
      </c>
      <c r="H2305" s="2">
        <f>'Moving Avg'!G2305</f>
        <v>0.37820000000000009</v>
      </c>
      <c r="I2305" s="2">
        <f>'Moving Avg'!H2305</f>
        <v>0.38770000000000032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0.37</v>
      </c>
      <c r="C2306" s="2">
        <f>RSI!I2306</f>
        <v>45.949874141093524</v>
      </c>
      <c r="D2306" s="2">
        <f>MACD!E2306</f>
        <v>2.8787119462431177E-3</v>
      </c>
      <c r="E2306" s="2">
        <f>MACD!F2306</f>
        <v>1.9497050627866521E-3</v>
      </c>
      <c r="F2306" s="2">
        <f>'Moving Avg'!D2306</f>
        <v>0.37</v>
      </c>
      <c r="G2306" s="2">
        <f>'Moving Avg'!F2306</f>
        <v>0.37350000000000005</v>
      </c>
      <c r="H2306" s="2">
        <f>'Moving Avg'!G2306</f>
        <v>0.37820000000000009</v>
      </c>
      <c r="I2306" s="2">
        <f>'Moving Avg'!H2306</f>
        <v>0.38750000000000034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0.37</v>
      </c>
      <c r="C2307" s="2">
        <f>RSI!I2307</f>
        <v>45.949874141093524</v>
      </c>
      <c r="D2307" s="2">
        <f>MACD!E2307</f>
        <v>2.1195742999185474E-3</v>
      </c>
      <c r="E2307" s="2">
        <f>MACD!F2307</f>
        <v>1.9836789102130313E-3</v>
      </c>
      <c r="F2307" s="2">
        <f>'Moving Avg'!D2307</f>
        <v>0.37</v>
      </c>
      <c r="G2307" s="2">
        <f>'Moving Avg'!F2307</f>
        <v>0.37350000000000005</v>
      </c>
      <c r="H2307" s="2">
        <f>'Moving Avg'!G2307</f>
        <v>0.37820000000000009</v>
      </c>
      <c r="I2307" s="2">
        <f>'Moving Avg'!H2307</f>
        <v>0.38730000000000031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0.37</v>
      </c>
      <c r="C2308" s="2">
        <f>RSI!I2308</f>
        <v>45.949874141093524</v>
      </c>
      <c r="D2308" s="2">
        <f>MACD!E2308</f>
        <v>3.0391151832834251E-3</v>
      </c>
      <c r="E2308" s="2">
        <f>MACD!F2308</f>
        <v>2.1947661648271102E-3</v>
      </c>
      <c r="F2308" s="2">
        <f>'Moving Avg'!D2308</f>
        <v>0.37</v>
      </c>
      <c r="G2308" s="2">
        <f>'Moving Avg'!F2308</f>
        <v>0.37300000000000005</v>
      </c>
      <c r="H2308" s="2">
        <f>'Moving Avg'!G2308</f>
        <v>0.37840000000000001</v>
      </c>
      <c r="I2308" s="2">
        <f>'Moving Avg'!H2308</f>
        <v>0.38715000000000038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45666</v>
      </c>
      <c r="B2309" s="2">
        <f>RSI!B2309</f>
        <v>0.36</v>
      </c>
      <c r="C2309" s="2">
        <f>RSI!I2309</f>
        <v>37.338532821719127</v>
      </c>
      <c r="D2309" s="2">
        <f>MACD!E2309</f>
        <v>3.0411587222924918E-3</v>
      </c>
      <c r="E2309" s="2">
        <f>MACD!F2309</f>
        <v>2.3640446763201865E-3</v>
      </c>
      <c r="F2309" s="2">
        <f>'Moving Avg'!D2309</f>
        <v>0.36799999999999999</v>
      </c>
      <c r="G2309" s="2">
        <f>'Moving Avg'!F2309</f>
        <v>0.37200000000000005</v>
      </c>
      <c r="H2309" s="2">
        <f>'Moving Avg'!G2309</f>
        <v>0.37819999999999998</v>
      </c>
      <c r="I2309" s="2">
        <f>'Moving Avg'!H2309</f>
        <v>0.38695000000000035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0.36</v>
      </c>
      <c r="C2310" s="2">
        <f>RSI!I2310</f>
        <v>37.338532821719127</v>
      </c>
      <c r="D2310" s="2">
        <f>MACD!E2310</f>
        <v>3.1220628201225065E-3</v>
      </c>
      <c r="E2310" s="2">
        <f>MACD!F2310</f>
        <v>2.5156483050806505E-3</v>
      </c>
      <c r="F2310" s="2">
        <f>'Moving Avg'!D2310</f>
        <v>0.36599999999999994</v>
      </c>
      <c r="G2310" s="2">
        <f>'Moving Avg'!F2310</f>
        <v>0.37150000000000005</v>
      </c>
      <c r="H2310" s="2">
        <f>'Moving Avg'!G2310</f>
        <v>0.37779999999999991</v>
      </c>
      <c r="I2310" s="2">
        <f>'Moving Avg'!H2310</f>
        <v>0.38670000000000043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0.37</v>
      </c>
      <c r="C2311" s="2">
        <f>RSI!I2311</f>
        <v>48.526253676723343</v>
      </c>
      <c r="D2311" s="2">
        <f>MACD!E2311</f>
        <v>2.5230895312984836E-3</v>
      </c>
      <c r="E2311" s="2">
        <f>MACD!F2311</f>
        <v>2.5171365503242173E-3</v>
      </c>
      <c r="F2311" s="2">
        <f>'Moving Avg'!D2311</f>
        <v>0.36599999999999999</v>
      </c>
      <c r="G2311" s="2">
        <f>'Moving Avg'!F2311</f>
        <v>0.37150000000000005</v>
      </c>
      <c r="H2311" s="2">
        <f>'Moving Avg'!G2311</f>
        <v>0.37759999999999994</v>
      </c>
      <c r="I2311" s="2">
        <f>'Moving Avg'!H2311</f>
        <v>0.3865000000000004</v>
      </c>
      <c r="J2311" s="5" t="str">
        <f>OBV!F2311</f>
        <v>BEARISH</v>
      </c>
      <c r="K2311" s="5" t="str">
        <f>OBV!G2311</f>
        <v>NEUTRAL</v>
      </c>
      <c r="L2311" s="5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0.37</v>
      </c>
      <c r="C2312" s="2">
        <f>RSI!I2312</f>
        <v>48.526253676723336</v>
      </c>
      <c r="D2312" s="2">
        <f>MACD!E2312</f>
        <v>2.0250553075041866E-3</v>
      </c>
      <c r="E2312" s="2">
        <f>MACD!F2312</f>
        <v>2.4187203017602111E-3</v>
      </c>
      <c r="F2312" s="2">
        <f>'Moving Avg'!D2312</f>
        <v>0.36599999999999999</v>
      </c>
      <c r="G2312" s="2">
        <f>'Moving Avg'!F2312</f>
        <v>0.37150000000000005</v>
      </c>
      <c r="H2312" s="2">
        <f>'Moving Avg'!G2312</f>
        <v>0.37739999999999996</v>
      </c>
      <c r="I2312" s="2">
        <f>'Moving Avg'!H2312</f>
        <v>0.38630000000000048</v>
      </c>
      <c r="J2312" s="5" t="str">
        <f>OBV!F2312</f>
        <v>BEARISH</v>
      </c>
      <c r="K2312" s="5" t="str">
        <f>OBV!G2312</f>
        <v>NEUTRAL</v>
      </c>
      <c r="L2312" s="5" t="str">
        <f>OBV!H2312</f>
        <v>NEUTRAL</v>
      </c>
    </row>
    <row r="2313" spans="1:12" ht="13.5" x14ac:dyDescent="0.25">
      <c r="A2313" s="3">
        <f>RSI!A2313</f>
        <v>45672</v>
      </c>
      <c r="B2313" s="2">
        <f>RSI!B2313</f>
        <v>0.38</v>
      </c>
      <c r="C2313" s="2">
        <f>RSI!I2313</f>
        <v>57.356339189095749</v>
      </c>
      <c r="D2313" s="2">
        <f>MACD!E2313</f>
        <v>8.7103925971659946E-4</v>
      </c>
      <c r="E2313" s="2">
        <f>MACD!F2313</f>
        <v>2.1091840933514889E-3</v>
      </c>
      <c r="F2313" s="2">
        <f>'Moving Avg'!D2313</f>
        <v>0.36799999999999999</v>
      </c>
      <c r="G2313" s="2">
        <f>'Moving Avg'!F2313</f>
        <v>0.37150000000000005</v>
      </c>
      <c r="H2313" s="2">
        <f>'Moving Avg'!G2313</f>
        <v>0.37739999999999996</v>
      </c>
      <c r="I2313" s="2">
        <f>'Moving Avg'!H2313</f>
        <v>0.38620000000000049</v>
      </c>
      <c r="J2313" s="5" t="str">
        <f>OBV!F2313</f>
        <v>BEARISH</v>
      </c>
      <c r="K2313" s="5" t="str">
        <f>OBV!G2313</f>
        <v>NEUTRAL</v>
      </c>
      <c r="L2313" s="5" t="str">
        <f>OBV!H2313</f>
        <v>BEARISH DIVERGENCE</v>
      </c>
    </row>
    <row r="2314" spans="1:12" ht="13.5" x14ac:dyDescent="0.25">
      <c r="A2314" s="3">
        <f>RSI!A2314</f>
        <v>45673</v>
      </c>
      <c r="B2314" s="2">
        <f>RSI!B2314</f>
        <v>0.39</v>
      </c>
      <c r="C2314" s="2">
        <f>RSI!I2314</f>
        <v>64.00592806671871</v>
      </c>
      <c r="D2314" s="2">
        <f>MACD!E2314</f>
        <v>-8.9773159549844106E-4</v>
      </c>
      <c r="E2314" s="2">
        <f>MACD!F2314</f>
        <v>1.5078009555815029E-3</v>
      </c>
      <c r="F2314" s="2">
        <f>'Moving Avg'!D2314</f>
        <v>0.374</v>
      </c>
      <c r="G2314" s="2">
        <f>'Moving Avg'!F2314</f>
        <v>0.37150000000000005</v>
      </c>
      <c r="H2314" s="2">
        <f>'Moving Avg'!G2314</f>
        <v>0.3773999999999999</v>
      </c>
      <c r="I2314" s="2">
        <f>'Moving Avg'!H2314</f>
        <v>0.38615000000000044</v>
      </c>
      <c r="J2314" s="5" t="str">
        <f>OBV!F2314</f>
        <v>BULLISH</v>
      </c>
      <c r="K2314" s="5" t="str">
        <f>OBV!G2314</f>
        <v>STRONG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0.39</v>
      </c>
      <c r="C2315" s="2">
        <f>RSI!I2315</f>
        <v>64.005928066718724</v>
      </c>
      <c r="D2315" s="2">
        <f>MACD!E2315</f>
        <v>-2.5012103955045495E-3</v>
      </c>
      <c r="E2315" s="2">
        <f>MACD!F2315</f>
        <v>7.0599868536429255E-4</v>
      </c>
      <c r="F2315" s="2">
        <f>'Moving Avg'!D2315</f>
        <v>0.38000000000000006</v>
      </c>
      <c r="G2315" s="2">
        <f>'Moving Avg'!F2315</f>
        <v>0.37200000000000005</v>
      </c>
      <c r="H2315" s="2">
        <f>'Moving Avg'!G2315</f>
        <v>0.37759999999999982</v>
      </c>
      <c r="I2315" s="2">
        <f>'Moving Avg'!H2315</f>
        <v>0.38610000000000044</v>
      </c>
      <c r="J2315" s="5" t="str">
        <f>OBV!F2315</f>
        <v>BULLISH</v>
      </c>
      <c r="K2315" s="5" t="str">
        <f>OBV!G2315</f>
        <v>STRONG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0.39</v>
      </c>
      <c r="C2316" s="2">
        <f>RSI!I2316</f>
        <v>64.005928066718724</v>
      </c>
      <c r="D2316" s="2">
        <f>MACD!E2316</f>
        <v>-3.9569136103753677E-3</v>
      </c>
      <c r="E2316" s="2">
        <f>MACD!F2316</f>
        <v>-2.2658377378363952E-4</v>
      </c>
      <c r="F2316" s="2">
        <f>'Moving Avg'!D2316</f>
        <v>0.38400000000000006</v>
      </c>
      <c r="G2316" s="2">
        <f>'Moving Avg'!F2316</f>
        <v>0.37300000000000005</v>
      </c>
      <c r="H2316" s="2">
        <f>'Moving Avg'!G2316</f>
        <v>0.37759999999999994</v>
      </c>
      <c r="I2316" s="2">
        <f>'Moving Avg'!H2316</f>
        <v>0.38600000000000045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0.38</v>
      </c>
      <c r="C2317" s="2">
        <f>RSI!I2317</f>
        <v>53.572313955229966</v>
      </c>
      <c r="D2317" s="2">
        <f>MACD!E2317</f>
        <v>-4.5395082817371035E-3</v>
      </c>
      <c r="E2317" s="2">
        <f>MACD!F2317</f>
        <v>-1.0891686753743324E-3</v>
      </c>
      <c r="F2317" s="2">
        <f>'Moving Avg'!D2317</f>
        <v>0.38600000000000001</v>
      </c>
      <c r="G2317" s="2">
        <f>'Moving Avg'!F2317</f>
        <v>0.37350000000000005</v>
      </c>
      <c r="H2317" s="2">
        <f>'Moving Avg'!G2317</f>
        <v>0.3773999999999999</v>
      </c>
      <c r="I2317" s="2">
        <f>'Moving Avg'!H2317</f>
        <v>0.38590000000000046</v>
      </c>
      <c r="J2317" s="5" t="str">
        <f>OBV!F2317</f>
        <v>BULLISH</v>
      </c>
      <c r="K2317" s="5" t="str">
        <f>OBV!G2317</f>
        <v>STRONG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0.38</v>
      </c>
      <c r="C2318" s="2">
        <f>RSI!I2318</f>
        <v>53.572313955229966</v>
      </c>
      <c r="D2318" s="2">
        <f>MACD!E2318</f>
        <v>-5.0581849241801979E-3</v>
      </c>
      <c r="E2318" s="2">
        <f>MACD!F2318</f>
        <v>-1.8829719251355055E-3</v>
      </c>
      <c r="F2318" s="2">
        <f>'Moving Avg'!D2318</f>
        <v>0.38599999999999995</v>
      </c>
      <c r="G2318" s="2">
        <f>'Moving Avg'!F2318</f>
        <v>0.3735</v>
      </c>
      <c r="H2318" s="2">
        <f>'Moving Avg'!G2318</f>
        <v>0.37719999999999987</v>
      </c>
      <c r="I2318" s="2">
        <f>'Moving Avg'!H2318</f>
        <v>0.38575000000000037</v>
      </c>
      <c r="J2318" s="5" t="str">
        <f>OBV!F2318</f>
        <v>BULLISH</v>
      </c>
      <c r="K2318" s="5" t="str">
        <f>OBV!G2318</f>
        <v>STRONG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0.37</v>
      </c>
      <c r="C2319" s="2">
        <f>RSI!I2319</f>
        <v>45.054599589963111</v>
      </c>
      <c r="D2319" s="2">
        <f>MACD!E2319</f>
        <v>-6.318593291630703E-3</v>
      </c>
      <c r="E2319" s="2">
        <f>MACD!F2319</f>
        <v>-2.7700961984345454E-3</v>
      </c>
      <c r="F2319" s="2">
        <f>'Moving Avg'!D2319</f>
        <v>0.38200000000000001</v>
      </c>
      <c r="G2319" s="2">
        <f>'Moving Avg'!F2319</f>
        <v>0.3735</v>
      </c>
      <c r="H2319" s="2">
        <f>'Moving Avg'!G2319</f>
        <v>0.3767999999999998</v>
      </c>
      <c r="I2319" s="2">
        <f>'Moving Avg'!H2319</f>
        <v>0.38555000000000034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</row>
    <row r="2320" spans="1:12" ht="13.5" x14ac:dyDescent="0.25">
      <c r="A2320" s="3">
        <f>RSI!A2320</f>
        <v>45681</v>
      </c>
      <c r="B2320" s="2">
        <f>RSI!B2320</f>
        <v>0.36</v>
      </c>
      <c r="C2320" s="2">
        <f>RSI!I2320</f>
        <v>38.467926255951411</v>
      </c>
      <c r="D2320" s="2">
        <f>MACD!E2320</f>
        <v>-6.6073053368796431E-3</v>
      </c>
      <c r="E2320" s="2">
        <f>MACD!F2320</f>
        <v>-3.5375380261235649E-3</v>
      </c>
      <c r="F2320" s="2">
        <f>'Moving Avg'!D2320</f>
        <v>0.376</v>
      </c>
      <c r="G2320" s="2">
        <f>'Moving Avg'!F2320</f>
        <v>0.37299999999999994</v>
      </c>
      <c r="H2320" s="2">
        <f>'Moving Avg'!G2320</f>
        <v>0.37639999999999979</v>
      </c>
      <c r="I2320" s="2">
        <f>'Moving Avg'!H2320</f>
        <v>0.38530000000000036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</row>
    <row r="2321" spans="1:12" ht="13.5" x14ac:dyDescent="0.25">
      <c r="A2321" s="3">
        <f>RSI!A2321</f>
        <v>45684</v>
      </c>
      <c r="B2321" s="2">
        <f>RSI!B2321</f>
        <v>0.36</v>
      </c>
      <c r="C2321" s="2">
        <f>RSI!I2321</f>
        <v>38.467926255951411</v>
      </c>
      <c r="D2321" s="2">
        <f>MACD!E2321</f>
        <v>-5.2197457673524017E-3</v>
      </c>
      <c r="E2321" s="2">
        <f>MACD!F2321</f>
        <v>-3.8739795743693325E-3</v>
      </c>
      <c r="F2321" s="2">
        <f>'Moving Avg'!D2321</f>
        <v>0.36999999999999994</v>
      </c>
      <c r="G2321" s="2">
        <f>'Moving Avg'!F2321</f>
        <v>0.37249999999999994</v>
      </c>
      <c r="H2321" s="2">
        <f>'Moving Avg'!G2321</f>
        <v>0.37579999999999975</v>
      </c>
      <c r="I2321" s="2">
        <f>'Moving Avg'!H2321</f>
        <v>0.38510000000000033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0.37</v>
      </c>
      <c r="C2322" s="2">
        <f>RSI!I2322</f>
        <v>47.388223460760109</v>
      </c>
      <c r="D2322" s="2">
        <f>MACD!E2322</f>
        <v>-4.6999227910292651E-3</v>
      </c>
      <c r="E2322" s="2">
        <f>MACD!F2322</f>
        <v>-4.0391682177013197E-3</v>
      </c>
      <c r="F2322" s="2">
        <f>'Moving Avg'!D2322</f>
        <v>0.36799999999999999</v>
      </c>
      <c r="G2322" s="2">
        <f>'Moving Avg'!F2322</f>
        <v>0.3725</v>
      </c>
      <c r="H2322" s="2">
        <f>'Moving Avg'!G2322</f>
        <v>0.37539999999999979</v>
      </c>
      <c r="I2322" s="2">
        <f>'Moving Avg'!H2322</f>
        <v>0.38490000000000035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0.37</v>
      </c>
      <c r="C2323" s="2">
        <f>RSI!I2323</f>
        <v>47.388223460760109</v>
      </c>
      <c r="D2323" s="2">
        <f>MACD!E2323</f>
        <v>-2.7006321652373044E-3</v>
      </c>
      <c r="E2323" s="2">
        <f>MACD!F2323</f>
        <v>-3.771461007208517E-3</v>
      </c>
      <c r="F2323" s="2">
        <f>'Moving Avg'!D2323</f>
        <v>0.36599999999999999</v>
      </c>
      <c r="G2323" s="2">
        <f>'Moving Avg'!F2323</f>
        <v>0.3725</v>
      </c>
      <c r="H2323" s="2">
        <f>'Moving Avg'!G2323</f>
        <v>0.37499999999999978</v>
      </c>
      <c r="I2323" s="2">
        <f>'Moving Avg'!H2323</f>
        <v>0.38465000000000038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0.37</v>
      </c>
      <c r="C2324" s="2">
        <f>RSI!I2324</f>
        <v>47.388223460760109</v>
      </c>
      <c r="D2324" s="2">
        <f>MACD!E2324</f>
        <v>5.4896171155399687E-4</v>
      </c>
      <c r="E2324" s="2">
        <f>MACD!F2324</f>
        <v>-2.9073764634560142E-3</v>
      </c>
      <c r="F2324" s="2">
        <f>'Moving Avg'!D2324</f>
        <v>0.36599999999999999</v>
      </c>
      <c r="G2324" s="2">
        <f>'Moving Avg'!F2324</f>
        <v>0.3725</v>
      </c>
      <c r="H2324" s="2">
        <f>'Moving Avg'!G2324</f>
        <v>0.37459999999999988</v>
      </c>
      <c r="I2324" s="2">
        <f>'Moving Avg'!H2324</f>
        <v>0.38440000000000041</v>
      </c>
      <c r="J2324" s="5" t="str">
        <f>OBV!F2324</f>
        <v>BEARISH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0.37</v>
      </c>
      <c r="C2325" s="2">
        <f>RSI!I2325</f>
        <v>47.388223460760109</v>
      </c>
      <c r="D2325" s="2">
        <f>MACD!E2325</f>
        <v>3.3166040741505198E-3</v>
      </c>
      <c r="E2325" s="2">
        <f>MACD!F2325</f>
        <v>-1.6625803559347076E-3</v>
      </c>
      <c r="F2325" s="2">
        <f>'Moving Avg'!D2325</f>
        <v>0.36800000000000005</v>
      </c>
      <c r="G2325" s="2">
        <f>'Moving Avg'!F2325</f>
        <v>0.37250000000000005</v>
      </c>
      <c r="H2325" s="2">
        <f>'Moving Avg'!G2325</f>
        <v>0.3743999999999999</v>
      </c>
      <c r="I2325" s="2">
        <f>'Moving Avg'!H2325</f>
        <v>0.38410000000000039</v>
      </c>
      <c r="J2325" s="5" t="str">
        <f>OBV!F2325</f>
        <v>NEUTRAL</v>
      </c>
      <c r="K2325" s="5" t="str">
        <f>OBV!G2325</f>
        <v>NEUTRAL</v>
      </c>
      <c r="L2325" s="5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0.37</v>
      </c>
      <c r="C2326" s="2">
        <f>RSI!I2326</f>
        <v>47.388223460760109</v>
      </c>
      <c r="D2326" s="2">
        <f>MACD!E2326</f>
        <v>5.675109012661772E-3</v>
      </c>
      <c r="E2326" s="2">
        <f>MACD!F2326</f>
        <v>-1.9504248221541157E-4</v>
      </c>
      <c r="F2326" s="2">
        <f>'Moving Avg'!D2326</f>
        <v>0.37</v>
      </c>
      <c r="G2326" s="2">
        <f>'Moving Avg'!F2326</f>
        <v>0.37250000000000011</v>
      </c>
      <c r="H2326" s="2">
        <f>'Moving Avg'!G2326</f>
        <v>0.37439999999999996</v>
      </c>
      <c r="I2326" s="2">
        <f>'Moving Avg'!H2326</f>
        <v>0.38380000000000036</v>
      </c>
      <c r="J2326" s="5" t="str">
        <f>OBV!F2326</f>
        <v>NEUTRAL</v>
      </c>
      <c r="K2326" s="5" t="str">
        <f>OBV!G2326</f>
        <v>NEUTRAL</v>
      </c>
      <c r="L2326" s="5" t="str">
        <f>OBV!H2326</f>
        <v>NEUTRAL</v>
      </c>
    </row>
    <row r="2327" spans="1:12" ht="13.5" x14ac:dyDescent="0.25">
      <c r="A2327" s="3">
        <f>RSI!A2327</f>
        <v>45692</v>
      </c>
      <c r="B2327" s="2">
        <f>RSI!B2327</f>
        <v>0.37</v>
      </c>
      <c r="C2327" s="2">
        <f>RSI!I2327</f>
        <v>47.388223460760109</v>
      </c>
      <c r="D2327" s="2">
        <f>MACD!E2327</f>
        <v>6.1477255996701397E-3</v>
      </c>
      <c r="E2327" s="2">
        <f>MACD!F2327</f>
        <v>1.0735111341616988E-3</v>
      </c>
      <c r="F2327" s="2">
        <f>'Moving Avg'!D2327</f>
        <v>0.37</v>
      </c>
      <c r="G2327" s="2">
        <f>'Moving Avg'!F2327</f>
        <v>0.37250000000000011</v>
      </c>
      <c r="H2327" s="2">
        <f>'Moving Avg'!G2327</f>
        <v>0.37420000000000003</v>
      </c>
      <c r="I2327" s="2">
        <f>'Moving Avg'!H2327</f>
        <v>0.38355000000000045</v>
      </c>
      <c r="J2327" s="5" t="str">
        <f>OBV!F2327</f>
        <v>NEUTRAL</v>
      </c>
      <c r="K2327" s="5" t="str">
        <f>OBV!G2327</f>
        <v>NEUTRAL</v>
      </c>
      <c r="L2327" s="5" t="str">
        <f>OBV!H2327</f>
        <v>NEUTRAL</v>
      </c>
    </row>
    <row r="2328" spans="1:12" ht="13.5" x14ac:dyDescent="0.25">
      <c r="A2328" s="3">
        <f>RSI!A2328</f>
        <v>45693</v>
      </c>
      <c r="B2328" s="2">
        <f>RSI!B2328</f>
        <v>0.36</v>
      </c>
      <c r="C2328" s="2">
        <f>RSI!I2328</f>
        <v>38.648158208711266</v>
      </c>
      <c r="D2328" s="2">
        <f>MACD!E2328</f>
        <v>7.3026505541676223E-3</v>
      </c>
      <c r="E2328" s="2">
        <f>MACD!F2328</f>
        <v>2.3193390181628836E-3</v>
      </c>
      <c r="F2328" s="2">
        <f>'Moving Avg'!D2328</f>
        <v>0.36799999999999999</v>
      </c>
      <c r="G2328" s="2">
        <f>'Moving Avg'!F2328</f>
        <v>0.37200000000000005</v>
      </c>
      <c r="H2328" s="2">
        <f>'Moving Avg'!G2328</f>
        <v>0.37359999999999999</v>
      </c>
      <c r="I2328" s="2">
        <f>'Moving Avg'!H2328</f>
        <v>0.38330000000000042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0.37</v>
      </c>
      <c r="C2329" s="2">
        <f>RSI!I2329</f>
        <v>48.814718231478182</v>
      </c>
      <c r="D2329" s="2">
        <f>MACD!E2329</f>
        <v>6.0730031475298984E-3</v>
      </c>
      <c r="E2329" s="2">
        <f>MACD!F2329</f>
        <v>3.0700718440362868E-3</v>
      </c>
      <c r="F2329" s="2">
        <f>'Moving Avg'!D2329</f>
        <v>0.36799999999999999</v>
      </c>
      <c r="G2329" s="2">
        <f>'Moving Avg'!F2329</f>
        <v>0.37250000000000011</v>
      </c>
      <c r="H2329" s="2">
        <f>'Moving Avg'!G2329</f>
        <v>0.373</v>
      </c>
      <c r="I2329" s="2">
        <f>'Moving Avg'!H2329</f>
        <v>0.38315000000000049</v>
      </c>
      <c r="J2329" s="5" t="str">
        <f>OBV!F2329</f>
        <v>BEARISH</v>
      </c>
      <c r="K2329" s="5" t="str">
        <f>OBV!G2329</f>
        <v>NEUTRAL</v>
      </c>
      <c r="L2329" s="5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0.37</v>
      </c>
      <c r="C2330" s="2">
        <f>RSI!I2330</f>
        <v>48.814718231478182</v>
      </c>
      <c r="D2330" s="2">
        <f>MACD!E2330</f>
        <v>3.5019346306766064E-3</v>
      </c>
      <c r="E2330" s="2">
        <f>MACD!F2330</f>
        <v>3.156444401364351E-3</v>
      </c>
      <c r="F2330" s="2">
        <f>'Moving Avg'!D2330</f>
        <v>0.36800000000000005</v>
      </c>
      <c r="G2330" s="2">
        <f>'Moving Avg'!F2330</f>
        <v>0.37300000000000011</v>
      </c>
      <c r="H2330" s="2">
        <f>'Moving Avg'!G2330</f>
        <v>0.37259999999999999</v>
      </c>
      <c r="I2330" s="2">
        <f>'Moving Avg'!H2330</f>
        <v>0.38300000000000045</v>
      </c>
      <c r="J2330" s="5" t="str">
        <f>OBV!F2330</f>
        <v>BEARISH</v>
      </c>
      <c r="K2330" s="5" t="str">
        <f>OBV!G2330</f>
        <v>NEUTRAL</v>
      </c>
      <c r="L2330" s="5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0.37</v>
      </c>
      <c r="C2331" s="2">
        <f>RSI!I2331</f>
        <v>48.814718231478182</v>
      </c>
      <c r="D2331" s="2">
        <f>MACD!E2331</f>
        <v>1.3336965091456654E-3</v>
      </c>
      <c r="E2331" s="2">
        <f>MACD!F2331</f>
        <v>2.7918948229206141E-3</v>
      </c>
      <c r="F2331" s="2">
        <f>'Moving Avg'!D2331</f>
        <v>0.36800000000000005</v>
      </c>
      <c r="G2331" s="2">
        <f>'Moving Avg'!F2331</f>
        <v>0.37300000000000005</v>
      </c>
      <c r="H2331" s="2">
        <f>'Moving Avg'!G2331</f>
        <v>0.37239999999999995</v>
      </c>
      <c r="I2331" s="2">
        <f>'Moving Avg'!H2331</f>
        <v>0.38280000000000042</v>
      </c>
      <c r="J2331" s="5" t="str">
        <f>OBV!F2331</f>
        <v>BEARISH</v>
      </c>
      <c r="K2331" s="5" t="str">
        <f>OBV!G2331</f>
        <v>NEUTRAL</v>
      </c>
      <c r="L2331" s="5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0.38</v>
      </c>
      <c r="C2332" s="2">
        <f>RSI!I2332</f>
        <v>57.59180283612838</v>
      </c>
      <c r="D2332" s="2">
        <f>MACD!E2332</f>
        <v>3.0349631126080912E-4</v>
      </c>
      <c r="E2332" s="2">
        <f>MACD!F2332</f>
        <v>2.2942151205886533E-3</v>
      </c>
      <c r="F2332" s="2">
        <f>'Moving Avg'!D2332</f>
        <v>0.37</v>
      </c>
      <c r="G2332" s="2">
        <f>'Moving Avg'!F2332</f>
        <v>0.37350000000000005</v>
      </c>
      <c r="H2332" s="2">
        <f>'Moving Avg'!G2332</f>
        <v>0.37259999999999999</v>
      </c>
      <c r="I2332" s="2">
        <f>'Moving Avg'!H2332</f>
        <v>0.38270000000000037</v>
      </c>
      <c r="J2332" s="5" t="str">
        <f>OBV!F2332</f>
        <v>BEARISH</v>
      </c>
      <c r="K2332" s="5" t="str">
        <f>OBV!G2332</f>
        <v>NEUTRAL</v>
      </c>
      <c r="L2332" s="5" t="str">
        <f>OBV!H2332</f>
        <v>BEARISH DIVERGENCE</v>
      </c>
    </row>
    <row r="2333" spans="1:12" ht="13.5" x14ac:dyDescent="0.25">
      <c r="A2333" s="3">
        <f>RSI!A2333</f>
        <v>45700</v>
      </c>
      <c r="B2333" s="2">
        <f>RSI!B2333</f>
        <v>0.38</v>
      </c>
      <c r="C2333" s="2">
        <f>RSI!I2333</f>
        <v>57.59180283612838</v>
      </c>
      <c r="D2333" s="2">
        <f>MACD!E2333</f>
        <v>-6.2105935729589445E-4</v>
      </c>
      <c r="E2333" s="2">
        <f>MACD!F2333</f>
        <v>1.7111602250117438E-3</v>
      </c>
      <c r="F2333" s="2">
        <f>'Moving Avg'!D2333</f>
        <v>0.37399999999999994</v>
      </c>
      <c r="G2333" s="2">
        <f>'Moving Avg'!F2333</f>
        <v>0.37350000000000005</v>
      </c>
      <c r="H2333" s="2">
        <f>'Moving Avg'!G2333</f>
        <v>0.37279999999999996</v>
      </c>
      <c r="I2333" s="2">
        <f>'Moving Avg'!H2333</f>
        <v>0.38260000000000038</v>
      </c>
      <c r="J2333" s="5" t="str">
        <f>OBV!F2333</f>
        <v>NEUTRAL</v>
      </c>
      <c r="K2333" s="5" t="str">
        <f>OBV!G2333</f>
        <v>NEUTRAL</v>
      </c>
      <c r="L2333" s="5" t="str">
        <f>OBV!H2333</f>
        <v>NEUTRAL</v>
      </c>
    </row>
    <row r="2334" spans="1:12" ht="13.5" x14ac:dyDescent="0.25">
      <c r="A2334" s="3">
        <f>RSI!A2334</f>
        <v>45701</v>
      </c>
      <c r="B2334" s="2">
        <f>RSI!B2334</f>
        <v>0.38</v>
      </c>
      <c r="C2334" s="2">
        <f>RSI!I2334</f>
        <v>57.591802836128387</v>
      </c>
      <c r="D2334" s="2">
        <f>MACD!E2334</f>
        <v>-1.4523088485320912E-3</v>
      </c>
      <c r="E2334" s="2">
        <f>MACD!F2334</f>
        <v>1.0784664103029769E-3</v>
      </c>
      <c r="F2334" s="2">
        <f>'Moving Avg'!D2334</f>
        <v>0.376</v>
      </c>
      <c r="G2334" s="2">
        <f>'Moving Avg'!F2334</f>
        <v>0.37300000000000005</v>
      </c>
      <c r="H2334" s="2">
        <f>'Moving Avg'!G2334</f>
        <v>0.37299999999999989</v>
      </c>
      <c r="I2334" s="2">
        <f>'Moving Avg'!H2334</f>
        <v>0.38245000000000035</v>
      </c>
      <c r="J2334" s="5" t="str">
        <f>OBV!F2334</f>
        <v>NEUTRAL</v>
      </c>
      <c r="K2334" s="5" t="str">
        <f>OBV!G2334</f>
        <v>NEUTRAL</v>
      </c>
      <c r="L2334" s="5" t="str">
        <f>OBV!H2334</f>
        <v>NEUTRAL</v>
      </c>
    </row>
    <row r="2335" spans="1:12" ht="13.5" x14ac:dyDescent="0.25">
      <c r="A2335" s="3">
        <f>RSI!A2335</f>
        <v>45702</v>
      </c>
      <c r="B2335" s="2">
        <f>RSI!B2335</f>
        <v>0.39</v>
      </c>
      <c r="C2335" s="2">
        <f>RSI!I2335</f>
        <v>65.07228243662837</v>
      </c>
      <c r="D2335" s="2">
        <f>MACD!E2335</f>
        <v>-2.9417230214546786E-3</v>
      </c>
      <c r="E2335" s="2">
        <f>MACD!F2335</f>
        <v>2.7442852395144577E-4</v>
      </c>
      <c r="F2335" s="2">
        <f>'Moving Avg'!D2335</f>
        <v>0.38</v>
      </c>
      <c r="G2335" s="2">
        <f>'Moving Avg'!F2335</f>
        <v>0.373</v>
      </c>
      <c r="H2335" s="2">
        <f>'Moving Avg'!G2335</f>
        <v>0.37319999999999992</v>
      </c>
      <c r="I2335" s="2">
        <f>'Moving Avg'!H2335</f>
        <v>0.3823500000000003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0.38</v>
      </c>
      <c r="C2336" s="2">
        <f>RSI!I2336</f>
        <v>54.684385096825174</v>
      </c>
      <c r="D2336" s="2">
        <f>MACD!E2336</f>
        <v>-3.5622985356081882E-3</v>
      </c>
      <c r="E2336" s="2">
        <f>MACD!F2336</f>
        <v>-4.92916887960481E-4</v>
      </c>
      <c r="F2336" s="2">
        <f>'Moving Avg'!D2336</f>
        <v>0.38200000000000001</v>
      </c>
      <c r="G2336" s="2">
        <f>'Moving Avg'!F2336</f>
        <v>0.3725</v>
      </c>
      <c r="H2336" s="2">
        <f>'Moving Avg'!G2336</f>
        <v>0.3733999999999999</v>
      </c>
      <c r="I2336" s="2">
        <f>'Moving Avg'!H2336</f>
        <v>0.38220000000000021</v>
      </c>
      <c r="J2336" s="5" t="str">
        <f>OBV!F2336</f>
        <v>BEARISH</v>
      </c>
      <c r="K2336" s="5" t="str">
        <f>OBV!G2336</f>
        <v>NEUTRAL</v>
      </c>
      <c r="L2336" s="5" t="str">
        <f>OBV!H2336</f>
        <v>BEARISH DIVERGENCE</v>
      </c>
    </row>
    <row r="2337" spans="1:12" ht="13.5" x14ac:dyDescent="0.25">
      <c r="A2337" s="3">
        <f>RSI!A2337</f>
        <v>45706</v>
      </c>
      <c r="B2337" s="2">
        <f>RSI!B2337</f>
        <v>0.37</v>
      </c>
      <c r="C2337" s="2">
        <f>RSI!I2337</f>
        <v>46.662376141502513</v>
      </c>
      <c r="D2337" s="2">
        <f>MACD!E2337</f>
        <v>-3.381127801277084E-3</v>
      </c>
      <c r="E2337" s="2">
        <f>MACD!F2337</f>
        <v>-1.0705590706238017E-3</v>
      </c>
      <c r="F2337" s="2">
        <f>'Moving Avg'!D2337</f>
        <v>0.38</v>
      </c>
      <c r="G2337" s="2">
        <f>'Moving Avg'!F2337</f>
        <v>0.372</v>
      </c>
      <c r="H2337" s="2">
        <f>'Moving Avg'!G2337</f>
        <v>0.3733999999999999</v>
      </c>
      <c r="I2337" s="2">
        <f>'Moving Avg'!H2337</f>
        <v>0.38200000000000017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0.36</v>
      </c>
      <c r="C2338" s="2">
        <f>RSI!I2338</f>
        <v>40.296327402744723</v>
      </c>
      <c r="D2338" s="2">
        <f>MACD!E2338</f>
        <v>-3.9983743450202613E-3</v>
      </c>
      <c r="E2338" s="2">
        <f>MACD!F2338</f>
        <v>-1.6561221255030937E-3</v>
      </c>
      <c r="F2338" s="2">
        <f>'Moving Avg'!D2338</f>
        <v>0.376</v>
      </c>
      <c r="G2338" s="2">
        <f>'Moving Avg'!F2338</f>
        <v>0.371</v>
      </c>
      <c r="H2338" s="2">
        <f>'Moving Avg'!G2338</f>
        <v>0.37299999999999983</v>
      </c>
      <c r="I2338" s="2">
        <f>'Moving Avg'!H2338</f>
        <v>0.38175000000000009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0.37</v>
      </c>
      <c r="C2339" s="2">
        <f>RSI!I2339</f>
        <v>47.944449861437199</v>
      </c>
      <c r="D2339" s="2">
        <f>MACD!E2339</f>
        <v>-3.6386857471549794E-3</v>
      </c>
      <c r="E2339" s="2">
        <f>MACD!F2339</f>
        <v>-2.0526348498334708E-3</v>
      </c>
      <c r="F2339" s="2">
        <f>'Moving Avg'!D2339</f>
        <v>0.374</v>
      </c>
      <c r="G2339" s="2">
        <f>'Moving Avg'!F2339</f>
        <v>0.371</v>
      </c>
      <c r="H2339" s="2">
        <f>'Moving Avg'!G2339</f>
        <v>0.37279999999999985</v>
      </c>
      <c r="I2339" s="2">
        <f>'Moving Avg'!H2339</f>
        <v>0.38160000000000011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</row>
    <row r="2340" spans="1:12" ht="13.5" x14ac:dyDescent="0.25">
      <c r="A2340" s="3">
        <f>RSI!A2340</f>
        <v>45709</v>
      </c>
      <c r="B2340" s="2">
        <f>RSI!B2340</f>
        <v>0.37</v>
      </c>
      <c r="C2340" s="2">
        <f>RSI!I2340</f>
        <v>47.944449861437207</v>
      </c>
      <c r="D2340" s="2">
        <f>MACD!E2340</f>
        <v>-3.3154119368940527E-3</v>
      </c>
      <c r="E2340" s="2">
        <f>MACD!F2340</f>
        <v>-2.3051902672455871E-3</v>
      </c>
      <c r="F2340" s="2">
        <f>'Moving Avg'!D2340</f>
        <v>0.37</v>
      </c>
      <c r="G2340" s="2">
        <f>'Moving Avg'!F2340</f>
        <v>0.37150000000000005</v>
      </c>
      <c r="H2340" s="2">
        <f>'Moving Avg'!G2340</f>
        <v>0.37279999999999996</v>
      </c>
      <c r="I2340" s="2">
        <f>'Moving Avg'!H2340</f>
        <v>0.38140000000000007</v>
      </c>
      <c r="J2340" s="5" t="str">
        <f>OBV!F2340</f>
        <v>BEARISH</v>
      </c>
      <c r="K2340" s="5" t="str">
        <f>OBV!G2340</f>
        <v>NEUTRAL</v>
      </c>
      <c r="L2340" s="5" t="str">
        <f>OBV!H2340</f>
        <v>CONFIRMED BEARISH</v>
      </c>
    </row>
    <row r="2341" spans="1:12" ht="13.5" x14ac:dyDescent="0.25">
      <c r="A2341" s="3">
        <f>RSI!A2341</f>
        <v>45712</v>
      </c>
      <c r="B2341" s="2">
        <f>RSI!B2341</f>
        <v>0.36</v>
      </c>
      <c r="C2341" s="2">
        <f>RSI!I2341</f>
        <v>41.742831242629386</v>
      </c>
      <c r="D2341" s="2">
        <f>MACD!E2341</f>
        <v>-2.283611522166662E-3</v>
      </c>
      <c r="E2341" s="2">
        <f>MACD!F2341</f>
        <v>-2.3008745182298024E-3</v>
      </c>
      <c r="F2341" s="2">
        <f>'Moving Avg'!D2341</f>
        <v>0.36599999999999999</v>
      </c>
      <c r="G2341" s="2">
        <f>'Moving Avg'!F2341</f>
        <v>0.37150000000000005</v>
      </c>
      <c r="H2341" s="2">
        <f>'Moving Avg'!G2341</f>
        <v>0.37259999999999999</v>
      </c>
      <c r="I2341" s="2">
        <f>'Moving Avg'!H2341</f>
        <v>0.3811500000000001</v>
      </c>
      <c r="J2341" s="5" t="str">
        <f>OBV!F2341</f>
        <v>BULLISH</v>
      </c>
      <c r="K2341" s="5" t="str">
        <f>OBV!G2341</f>
        <v>NEUTRAL</v>
      </c>
      <c r="L2341" s="5" t="str">
        <f>OBV!H2341</f>
        <v>BULLISH DIVERGENCE</v>
      </c>
    </row>
    <row r="2342" spans="1:12" ht="13.5" x14ac:dyDescent="0.25">
      <c r="A2342" s="3">
        <f>RSI!A2342</f>
        <v>45713</v>
      </c>
      <c r="B2342" s="2">
        <f>RSI!B2342</f>
        <v>0.37</v>
      </c>
      <c r="C2342" s="2">
        <f>RSI!I2342</f>
        <v>48.865826270942151</v>
      </c>
      <c r="D2342" s="2">
        <f>MACD!E2342</f>
        <v>-5.3751590923584169E-4</v>
      </c>
      <c r="E2342" s="2">
        <f>MACD!F2342</f>
        <v>-1.9482027964310103E-3</v>
      </c>
      <c r="F2342" s="2">
        <f>'Moving Avg'!D2342</f>
        <v>0.36599999999999999</v>
      </c>
      <c r="G2342" s="2">
        <f>'Moving Avg'!F2342</f>
        <v>0.37150000000000005</v>
      </c>
      <c r="H2342" s="2">
        <f>'Moving Avg'!G2342</f>
        <v>0.37259999999999999</v>
      </c>
      <c r="I2342" s="2">
        <f>'Moving Avg'!H2342</f>
        <v>0.38095000000000012</v>
      </c>
      <c r="J2342" s="5" t="str">
        <f>OBV!F2342</f>
        <v>BULLISH</v>
      </c>
      <c r="K2342" s="5" t="str">
        <f>OBV!G2342</f>
        <v>NEUTRAL</v>
      </c>
      <c r="L2342" s="5" t="str">
        <f>OBV!H2342</f>
        <v>NEUTRAL</v>
      </c>
    </row>
    <row r="2343" spans="1:12" ht="13.5" x14ac:dyDescent="0.25">
      <c r="A2343" s="3">
        <f>RSI!A2343</f>
        <v>45714</v>
      </c>
      <c r="B2343" s="2">
        <f>RSI!B2343</f>
        <v>0.36</v>
      </c>
      <c r="C2343" s="2">
        <f>RSI!I2343</f>
        <v>43.180150365670599</v>
      </c>
      <c r="D2343" s="2">
        <f>MACD!E2343</f>
        <v>1.6913341112567704E-3</v>
      </c>
      <c r="E2343" s="2">
        <f>MACD!F2343</f>
        <v>-1.2202954148934544E-3</v>
      </c>
      <c r="F2343" s="2">
        <f>'Moving Avg'!D2343</f>
        <v>0.36599999999999999</v>
      </c>
      <c r="G2343" s="2">
        <f>'Moving Avg'!F2343</f>
        <v>0.37100000000000005</v>
      </c>
      <c r="H2343" s="2">
        <f>'Moving Avg'!G2343</f>
        <v>0.37219999999999998</v>
      </c>
      <c r="I2343" s="2">
        <f>'Moving Avg'!H2343</f>
        <v>0.38070000000000015</v>
      </c>
      <c r="J2343" s="5" t="str">
        <f>OBV!F2343</f>
        <v>BULLISH</v>
      </c>
      <c r="K2343" s="5" t="str">
        <f>OBV!G2343</f>
        <v>NEUTRAL</v>
      </c>
      <c r="L2343" s="5" t="str">
        <f>OBV!H2343</f>
        <v>NEUTRAL</v>
      </c>
    </row>
    <row r="2344" spans="1:12" ht="13.5" x14ac:dyDescent="0.25">
      <c r="A2344" s="3">
        <f>RSI!A2344</f>
        <v>45715</v>
      </c>
      <c r="B2344" s="2">
        <f>RSI!B2344</f>
        <v>0.36</v>
      </c>
      <c r="C2344" s="2">
        <f>RSI!I2344</f>
        <v>43.180150365670592</v>
      </c>
      <c r="D2344" s="2">
        <f>MACD!E2344</f>
        <v>3.6462298924261338E-3</v>
      </c>
      <c r="E2344" s="2">
        <f>MACD!F2344</f>
        <v>-2.4699035342953682E-4</v>
      </c>
      <c r="F2344" s="2">
        <f>'Moving Avg'!D2344</f>
        <v>0.36399999999999999</v>
      </c>
      <c r="G2344" s="2">
        <f>'Moving Avg'!F2344</f>
        <v>0.37050000000000005</v>
      </c>
      <c r="H2344" s="2">
        <f>'Moving Avg'!G2344</f>
        <v>0.37159999999999999</v>
      </c>
      <c r="I2344" s="2">
        <f>'Moving Avg'!H2344</f>
        <v>0.38045000000000007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</row>
    <row r="2345" spans="1:12" ht="13.5" x14ac:dyDescent="0.25">
      <c r="A2345" s="3">
        <f>RSI!A2345</f>
        <v>45716</v>
      </c>
      <c r="B2345" s="2">
        <f>RSI!B2345</f>
        <v>0.36</v>
      </c>
      <c r="C2345" s="2">
        <f>RSI!I2345</f>
        <v>43.180150365670599</v>
      </c>
      <c r="D2345" s="2">
        <f>MACD!E2345</f>
        <v>6.9026726851664777E-3</v>
      </c>
      <c r="E2345" s="2">
        <f>MACD!F2345</f>
        <v>1.1829422542896661E-3</v>
      </c>
      <c r="F2345" s="2">
        <f>'Moving Avg'!D2345</f>
        <v>0.36199999999999993</v>
      </c>
      <c r="G2345" s="2">
        <f>'Moving Avg'!F2345</f>
        <v>0.37000000000000011</v>
      </c>
      <c r="H2345" s="2">
        <f>'Moving Avg'!G2345</f>
        <v>0.37119999999999992</v>
      </c>
      <c r="I2345" s="2">
        <f>'Moving Avg'!H2345</f>
        <v>0.38025000000000003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0.37</v>
      </c>
      <c r="C2346" s="2">
        <f>RSI!I2346</f>
        <v>50.389622037020992</v>
      </c>
      <c r="D2346" s="2">
        <f>MACD!E2346</f>
        <v>7.4380318796478107E-3</v>
      </c>
      <c r="E2346" s="2">
        <f>MACD!F2346</f>
        <v>2.4339601793612951E-3</v>
      </c>
      <c r="F2346" s="2">
        <f>'Moving Avg'!D2346</f>
        <v>0.36399999999999999</v>
      </c>
      <c r="G2346" s="2">
        <f>'Moving Avg'!F2346</f>
        <v>0.37000000000000011</v>
      </c>
      <c r="H2346" s="2">
        <f>'Moving Avg'!G2346</f>
        <v>0.37119999999999992</v>
      </c>
      <c r="I2346" s="2">
        <f>'Moving Avg'!H2346</f>
        <v>0.38005</v>
      </c>
      <c r="J2346" s="5" t="str">
        <f>OBV!F2346</f>
        <v>BEARISH</v>
      </c>
      <c r="K2346" s="5" t="str">
        <f>OBV!G2346</f>
        <v>NEUTRAL</v>
      </c>
      <c r="L2346" s="5" t="str">
        <f>OBV!H2346</f>
        <v>BEARISH DIVERGENCE</v>
      </c>
    </row>
    <row r="2347" spans="1:12" ht="13.5" x14ac:dyDescent="0.25">
      <c r="A2347" s="3">
        <f>RSI!A2347</f>
        <v>45720</v>
      </c>
      <c r="B2347" s="2">
        <f>RSI!B2347</f>
        <v>0.37</v>
      </c>
      <c r="C2347" s="2">
        <f>RSI!I2347</f>
        <v>50.389622037020992</v>
      </c>
      <c r="D2347" s="2">
        <f>MACD!E2347</f>
        <v>6.3482075234191915E-3</v>
      </c>
      <c r="E2347" s="2">
        <f>MACD!F2347</f>
        <v>3.2168096481728745E-3</v>
      </c>
      <c r="F2347" s="2">
        <f>'Moving Avg'!D2347</f>
        <v>0.36400000000000005</v>
      </c>
      <c r="G2347" s="2">
        <f>'Moving Avg'!F2347</f>
        <v>0.37000000000000011</v>
      </c>
      <c r="H2347" s="2">
        <f>'Moving Avg'!G2347</f>
        <v>0.37119999999999992</v>
      </c>
      <c r="I2347" s="2">
        <f>'Moving Avg'!H2347</f>
        <v>0.37985000000000008</v>
      </c>
      <c r="J2347" s="5" t="str">
        <f>OBV!F2347</f>
        <v>BEARISH</v>
      </c>
      <c r="K2347" s="5" t="str">
        <f>OBV!G2347</f>
        <v>NEUTRAL</v>
      </c>
      <c r="L2347" s="5" t="str">
        <f>OBV!H2347</f>
        <v>NEUTRAL</v>
      </c>
    </row>
    <row r="2348" spans="1:12" ht="13.5" x14ac:dyDescent="0.25">
      <c r="A2348" s="3">
        <f>RSI!A2348</f>
        <v>45721</v>
      </c>
      <c r="B2348" s="2">
        <f>RSI!B2348</f>
        <v>0.37</v>
      </c>
      <c r="C2348" s="2">
        <f>RSI!I2348</f>
        <v>50.389622037020992</v>
      </c>
      <c r="D2348" s="2">
        <f>MACD!E2348</f>
        <v>3.8835507483293563E-3</v>
      </c>
      <c r="E2348" s="2">
        <f>MACD!F2348</f>
        <v>3.3501578682041708E-3</v>
      </c>
      <c r="F2348" s="2">
        <f>'Moving Avg'!D2348</f>
        <v>0.36599999999999999</v>
      </c>
      <c r="G2348" s="2">
        <f>'Moving Avg'!F2348</f>
        <v>0.37050000000000005</v>
      </c>
      <c r="H2348" s="2">
        <f>'Moving Avg'!G2348</f>
        <v>0.37099999999999989</v>
      </c>
      <c r="I2348" s="2">
        <f>'Moving Avg'!H2348</f>
        <v>0.37965000000000004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</row>
    <row r="2349" spans="1:12" ht="13.5" x14ac:dyDescent="0.25">
      <c r="A2349" s="3">
        <f>RSI!A2349</f>
        <v>45722</v>
      </c>
      <c r="B2349" s="2">
        <f>RSI!B2349</f>
        <v>0.37</v>
      </c>
      <c r="C2349" s="2">
        <f>RSI!I2349</f>
        <v>50.389622037020992</v>
      </c>
      <c r="D2349" s="2">
        <f>MACD!E2349</f>
        <v>3.3327962863833882E-3</v>
      </c>
      <c r="E2349" s="2">
        <f>MACD!F2349</f>
        <v>3.3466855518400145E-3</v>
      </c>
      <c r="F2349" s="2">
        <f>'Moving Avg'!D2349</f>
        <v>0.36800000000000005</v>
      </c>
      <c r="G2349" s="2">
        <f>'Moving Avg'!F2349</f>
        <v>0.37050000000000011</v>
      </c>
      <c r="H2349" s="2">
        <f>'Moving Avg'!G2349</f>
        <v>0.37099999999999989</v>
      </c>
      <c r="I2349" s="2">
        <f>'Moving Avg'!H2349</f>
        <v>0.37950000000000012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0.37</v>
      </c>
      <c r="C2350" s="2">
        <f>RSI!I2350</f>
        <v>50.389622037020992</v>
      </c>
      <c r="D2350" s="2">
        <f>MACD!E2350</f>
        <v>2.8633129183472938E-3</v>
      </c>
      <c r="E2350" s="2">
        <f>MACD!F2350</f>
        <v>3.2500110251414706E-3</v>
      </c>
      <c r="F2350" s="2">
        <f>'Moving Avg'!D2350</f>
        <v>0.37</v>
      </c>
      <c r="G2350" s="2">
        <f>'Moving Avg'!F2350</f>
        <v>0.37050000000000011</v>
      </c>
      <c r="H2350" s="2">
        <f>'Moving Avg'!G2350</f>
        <v>0.37099999999999994</v>
      </c>
      <c r="I2350" s="2">
        <f>'Moving Avg'!H2350</f>
        <v>0.37930000000000014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0.37</v>
      </c>
      <c r="C2351" s="2">
        <f>RSI!I2351</f>
        <v>50.389622037020992</v>
      </c>
      <c r="D2351" s="2">
        <f>MACD!E2351</f>
        <v>9.2439218363699061E-4</v>
      </c>
      <c r="E2351" s="2">
        <f>MACD!F2351</f>
        <v>2.7848872568405746E-3</v>
      </c>
      <c r="F2351" s="2">
        <f>'Moving Avg'!D2351</f>
        <v>0.37</v>
      </c>
      <c r="G2351" s="2">
        <f>'Moving Avg'!F2351</f>
        <v>0.37050000000000011</v>
      </c>
      <c r="H2351" s="2">
        <f>'Moving Avg'!G2351</f>
        <v>0.37099999999999994</v>
      </c>
      <c r="I2351" s="2">
        <f>'Moving Avg'!H2351</f>
        <v>0.37915000000000021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45727</v>
      </c>
      <c r="B2352" s="2">
        <f>RSI!B2352</f>
        <v>0.37</v>
      </c>
      <c r="C2352" s="2">
        <f>RSI!I2352</f>
        <v>50.389622037020992</v>
      </c>
      <c r="D2352" s="2">
        <f>MACD!E2352</f>
        <v>8.1926178255470328E-4</v>
      </c>
      <c r="E2352" s="2">
        <f>MACD!F2352</f>
        <v>2.3917621619834002E-3</v>
      </c>
      <c r="F2352" s="2">
        <f>'Moving Avg'!D2352</f>
        <v>0.37</v>
      </c>
      <c r="G2352" s="2">
        <f>'Moving Avg'!F2352</f>
        <v>0.37000000000000005</v>
      </c>
      <c r="H2352" s="2">
        <f>'Moving Avg'!G2352</f>
        <v>0.37099999999999994</v>
      </c>
      <c r="I2352" s="2">
        <f>'Moving Avg'!H2352</f>
        <v>0.37900000000000028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</row>
    <row r="2353" spans="1:12" ht="13.5" x14ac:dyDescent="0.25">
      <c r="A2353" s="3">
        <f>RSI!A2353</f>
        <v>45728</v>
      </c>
      <c r="B2353" s="2">
        <f>RSI!B2353</f>
        <v>0.36</v>
      </c>
      <c r="C2353" s="2">
        <f>RSI!I2353</f>
        <v>41.536002755135677</v>
      </c>
      <c r="D2353" s="2">
        <f>MACD!E2353</f>
        <v>-7.016245513147279E-5</v>
      </c>
      <c r="E2353" s="2">
        <f>MACD!F2353</f>
        <v>1.8993772385604258E-3</v>
      </c>
      <c r="F2353" s="2">
        <f>'Moving Avg'!D2353</f>
        <v>0.36799999999999999</v>
      </c>
      <c r="G2353" s="2">
        <f>'Moving Avg'!F2353</f>
        <v>0.36900000000000011</v>
      </c>
      <c r="H2353" s="2">
        <f>'Moving Avg'!G2353</f>
        <v>0.37079999999999991</v>
      </c>
      <c r="I2353" s="2">
        <f>'Moving Avg'!H2353</f>
        <v>0.37880000000000025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</row>
    <row r="2354" spans="1:12" ht="13.5" x14ac:dyDescent="0.25">
      <c r="A2354" s="3">
        <f>RSI!A2354</f>
        <v>45729</v>
      </c>
      <c r="B2354" s="2">
        <f>RSI!B2354</f>
        <v>0.36</v>
      </c>
      <c r="C2354" s="2">
        <f>RSI!I2354</f>
        <v>41.536002755135677</v>
      </c>
      <c r="D2354" s="2">
        <f>MACD!E2354</f>
        <v>-7.6620523445675159E-4</v>
      </c>
      <c r="E2354" s="2">
        <f>MACD!F2354</f>
        <v>1.3662607439569904E-3</v>
      </c>
      <c r="F2354" s="2">
        <f>'Moving Avg'!D2354</f>
        <v>0.36599999999999994</v>
      </c>
      <c r="G2354" s="2">
        <f>'Moving Avg'!F2354</f>
        <v>0.36800000000000005</v>
      </c>
      <c r="H2354" s="2">
        <f>'Moving Avg'!G2354</f>
        <v>0.37059999999999987</v>
      </c>
      <c r="I2354" s="2">
        <f>'Moving Avg'!H2354</f>
        <v>0.37860000000000016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</row>
    <row r="2355" spans="1:12" ht="13.5" x14ac:dyDescent="0.25">
      <c r="A2355" s="3">
        <f>RSI!A2355</f>
        <v>45730</v>
      </c>
      <c r="B2355" s="2">
        <f>RSI!B2355</f>
        <v>0.36</v>
      </c>
      <c r="C2355" s="2">
        <f>RSI!I2355</f>
        <v>41.536002755135677</v>
      </c>
      <c r="D2355" s="2">
        <f>MACD!E2355</f>
        <v>-1.3028062127377615E-3</v>
      </c>
      <c r="E2355" s="2">
        <f>MACD!F2355</f>
        <v>8.3244735261803996E-4</v>
      </c>
      <c r="F2355" s="2">
        <f>'Moving Avg'!D2355</f>
        <v>0.36399999999999999</v>
      </c>
      <c r="G2355" s="2">
        <f>'Moving Avg'!F2355</f>
        <v>0.36650000000000005</v>
      </c>
      <c r="H2355" s="2">
        <f>'Moving Avg'!G2355</f>
        <v>0.3703999999999999</v>
      </c>
      <c r="I2355" s="2">
        <f>'Moving Avg'!H2355</f>
        <v>0.37840000000000013</v>
      </c>
      <c r="J2355" s="5" t="str">
        <f>OBV!F2355</f>
        <v>BEARISH</v>
      </c>
      <c r="K2355" s="5" t="str">
        <f>OBV!G2355</f>
        <v>NEUTRAL</v>
      </c>
      <c r="L2355" s="5" t="str">
        <f>OBV!H2355</f>
        <v>CONFIRMED BEARISH</v>
      </c>
    </row>
    <row r="2356" spans="1:12" ht="13.5" x14ac:dyDescent="0.25">
      <c r="A2356" s="3">
        <f>RSI!A2356</f>
        <v>45733</v>
      </c>
      <c r="B2356" s="2">
        <f>RSI!B2356</f>
        <v>0.36</v>
      </c>
      <c r="C2356" s="2">
        <f>RSI!I2356</f>
        <v>41.536002755135677</v>
      </c>
      <c r="D2356" s="2">
        <f>MACD!E2356</f>
        <v>-1.6991175170161243E-4</v>
      </c>
      <c r="E2356" s="2">
        <f>MACD!F2356</f>
        <v>6.319755317541095E-4</v>
      </c>
      <c r="F2356" s="2">
        <f>'Moving Avg'!D2356</f>
        <v>0.36199999999999993</v>
      </c>
      <c r="G2356" s="2">
        <f>'Moving Avg'!F2356</f>
        <v>0.36550000000000005</v>
      </c>
      <c r="H2356" s="2">
        <f>'Moving Avg'!G2356</f>
        <v>0.37019999999999986</v>
      </c>
      <c r="I2356" s="2">
        <f>'Moving Avg'!H2356</f>
        <v>0.37819999999999998</v>
      </c>
      <c r="J2356" s="5" t="str">
        <f>OBV!F2356</f>
        <v>BEARISH</v>
      </c>
      <c r="K2356" s="5" t="str">
        <f>OBV!G2356</f>
        <v>NEUTRAL</v>
      </c>
      <c r="L2356" s="5" t="str">
        <f>OBV!H2356</f>
        <v>CONFIRMED BEARISH</v>
      </c>
    </row>
    <row r="2357" spans="1:12" ht="13.5" x14ac:dyDescent="0.25">
      <c r="A2357" s="3">
        <f>RSI!A2357</f>
        <v>45734</v>
      </c>
      <c r="B2357" s="2">
        <f>RSI!B2357</f>
        <v>0.35</v>
      </c>
      <c r="C2357" s="2">
        <f>RSI!I2357</f>
        <v>33.596215972735564</v>
      </c>
      <c r="D2357" s="2">
        <f>MACD!E2357</f>
        <v>1.5743207947135907E-3</v>
      </c>
      <c r="E2357" s="2">
        <f>MACD!F2357</f>
        <v>8.2044458434600575E-4</v>
      </c>
      <c r="F2357" s="2">
        <f>'Moving Avg'!D2357</f>
        <v>0.35799999999999998</v>
      </c>
      <c r="G2357" s="2">
        <f>'Moving Avg'!F2357</f>
        <v>0.36450000000000005</v>
      </c>
      <c r="H2357" s="2">
        <f>'Moving Avg'!G2357</f>
        <v>0.36979999999999991</v>
      </c>
      <c r="I2357" s="2">
        <f>'Moving Avg'!H2357</f>
        <v>0.37790000000000001</v>
      </c>
      <c r="J2357" s="5" t="str">
        <f>OBV!F2357</f>
        <v>BEARISH</v>
      </c>
      <c r="K2357" s="5" t="str">
        <f>OBV!G2357</f>
        <v>NEUTRAL</v>
      </c>
      <c r="L2357" s="5" t="str">
        <f>OBV!H2357</f>
        <v>CONFIRMED BEARISH</v>
      </c>
    </row>
    <row r="2358" spans="1:12" ht="13.5" x14ac:dyDescent="0.25">
      <c r="A2358" s="3">
        <f>RSI!A2358</f>
        <v>45735</v>
      </c>
      <c r="B2358" s="2">
        <f>RSI!B2358</f>
        <v>0.36</v>
      </c>
      <c r="C2358" s="2">
        <f>RSI!I2358</f>
        <v>44.932358554504447</v>
      </c>
      <c r="D2358" s="2">
        <f>MACD!E2358</f>
        <v>2.4101232650421966E-3</v>
      </c>
      <c r="E2358" s="2">
        <f>MACD!F2358</f>
        <v>1.1383803204852441E-3</v>
      </c>
      <c r="F2358" s="2">
        <f>'Moving Avg'!D2358</f>
        <v>0.35799999999999998</v>
      </c>
      <c r="G2358" s="2">
        <f>'Moving Avg'!F2358</f>
        <v>0.3645000000000001</v>
      </c>
      <c r="H2358" s="2">
        <f>'Moving Avg'!G2358</f>
        <v>0.36959999999999987</v>
      </c>
      <c r="I2358" s="2">
        <f>'Moving Avg'!H2358</f>
        <v>0.37769999999999998</v>
      </c>
      <c r="J2358" s="5" t="str">
        <f>OBV!F2358</f>
        <v>BEARISH</v>
      </c>
      <c r="K2358" s="5" t="str">
        <f>OBV!G2358</f>
        <v>NEUTRAL</v>
      </c>
      <c r="L2358" s="5" t="str">
        <f>OBV!H2358</f>
        <v>NEUTRAL</v>
      </c>
    </row>
    <row r="2359" spans="1:12" ht="13.5" x14ac:dyDescent="0.25">
      <c r="A2359" s="3">
        <f>RSI!A2359</f>
        <v>45737</v>
      </c>
      <c r="B2359" s="2">
        <f>RSI!B2359</f>
        <v>0.36</v>
      </c>
      <c r="C2359" s="2">
        <f>RSI!I2359</f>
        <v>44.932358554504447</v>
      </c>
      <c r="D2359" s="2">
        <f>MACD!E2359</f>
        <v>3.1514485820797744E-3</v>
      </c>
      <c r="E2359" s="2">
        <f>MACD!F2359</f>
        <v>1.5409939728041502E-3</v>
      </c>
      <c r="F2359" s="2">
        <f>'Moving Avg'!D2359</f>
        <v>0.35799999999999993</v>
      </c>
      <c r="G2359" s="2">
        <f>'Moving Avg'!F2359</f>
        <v>0.3640000000000001</v>
      </c>
      <c r="H2359" s="2">
        <f>'Moving Avg'!G2359</f>
        <v>0.36959999999999987</v>
      </c>
      <c r="I2359" s="2">
        <f>'Moving Avg'!H2359</f>
        <v>0.37749999999999995</v>
      </c>
      <c r="J2359" s="5" t="str">
        <f>OBV!F2359</f>
        <v>BEARISH</v>
      </c>
      <c r="K2359" s="5" t="str">
        <f>OBV!G2359</f>
        <v>NEUTRAL</v>
      </c>
      <c r="L2359" s="5" t="str">
        <f>OBV!H2359</f>
        <v>NEUTRAL</v>
      </c>
    </row>
    <row r="2360" spans="1:12" ht="13.5" x14ac:dyDescent="0.25">
      <c r="A2360" s="3">
        <f>RSI!A2360</f>
        <v>45740</v>
      </c>
      <c r="B2360" s="2">
        <f>RSI!B2360</f>
        <v>0.36</v>
      </c>
      <c r="C2360" s="2">
        <f>RSI!I2360</f>
        <v>44.932358554504454</v>
      </c>
      <c r="D2360" s="2">
        <f>MACD!E2360</f>
        <v>3.8103051856610004E-3</v>
      </c>
      <c r="E2360" s="2">
        <f>MACD!F2360</f>
        <v>1.9948562153755205E-3</v>
      </c>
      <c r="F2360" s="2">
        <f>'Moving Avg'!D2360</f>
        <v>0.35799999999999993</v>
      </c>
      <c r="G2360" s="2">
        <f>'Moving Avg'!F2360</f>
        <v>0.3635000000000001</v>
      </c>
      <c r="H2360" s="2">
        <f>'Moving Avg'!G2360</f>
        <v>0.36959999999999987</v>
      </c>
      <c r="I2360" s="2">
        <f>'Moving Avg'!H2360</f>
        <v>0.37729999999999991</v>
      </c>
      <c r="J2360" s="5" t="str">
        <f>OBV!F2360</f>
        <v>BEARISH</v>
      </c>
      <c r="K2360" s="5" t="str">
        <f>OBV!G2360</f>
        <v>NEUTRAL</v>
      </c>
      <c r="L2360" s="5" t="str">
        <f>OBV!H2360</f>
        <v>NEUTRAL</v>
      </c>
    </row>
    <row r="2361" spans="1:12" ht="13.5" x14ac:dyDescent="0.25">
      <c r="A2361" s="3">
        <f>RSI!A2361</f>
        <v>45741</v>
      </c>
      <c r="B2361" s="2">
        <f>RSI!B2361</f>
        <v>0.35</v>
      </c>
      <c r="C2361" s="2">
        <f>RSI!I2361</f>
        <v>37.035644261591663</v>
      </c>
      <c r="D2361" s="2">
        <f>MACD!E2361</f>
        <v>5.1377819527327895E-3</v>
      </c>
      <c r="E2361" s="2">
        <f>MACD!F2361</f>
        <v>2.6234413628469745E-3</v>
      </c>
      <c r="F2361" s="2">
        <f>'Moving Avg'!D2361</f>
        <v>0.35599999999999998</v>
      </c>
      <c r="G2361" s="2">
        <f>'Moving Avg'!F2361</f>
        <v>0.3630000000000001</v>
      </c>
      <c r="H2361" s="2">
        <f>'Moving Avg'!G2361</f>
        <v>0.36919999999999981</v>
      </c>
      <c r="I2361" s="2">
        <f>'Moving Avg'!H2361</f>
        <v>0.37699999999999989</v>
      </c>
      <c r="J2361" s="5" t="str">
        <f>OBV!F2361</f>
        <v>BEARISH</v>
      </c>
      <c r="K2361" s="5" t="str">
        <f>OBV!G2361</f>
        <v>NEUTRAL</v>
      </c>
      <c r="L2361" s="5" t="str">
        <f>OBV!H2361</f>
        <v>CONFIRMED BEARISH</v>
      </c>
    </row>
    <row r="2362" spans="1:12" ht="13.5" x14ac:dyDescent="0.25">
      <c r="A2362" s="3">
        <f>RSI!A2362</f>
        <v>45742</v>
      </c>
      <c r="B2362" s="2">
        <f>RSI!B2362</f>
        <v>0.36</v>
      </c>
      <c r="C2362" s="2">
        <f>RSI!I2362</f>
        <v>47.056106757703624</v>
      </c>
      <c r="D2362" s="2">
        <f>MACD!E2362</f>
        <v>5.6064571183561673E-3</v>
      </c>
      <c r="E2362" s="2">
        <f>MACD!F2362</f>
        <v>3.2200445139488132E-3</v>
      </c>
      <c r="F2362" s="2">
        <f>'Moving Avg'!D2362</f>
        <v>0.35799999999999998</v>
      </c>
      <c r="G2362" s="2">
        <f>'Moving Avg'!F2362</f>
        <v>0.36250000000000016</v>
      </c>
      <c r="H2362" s="2">
        <f>'Moving Avg'!G2362</f>
        <v>0.36899999999999977</v>
      </c>
      <c r="I2362" s="2">
        <f>'Moving Avg'!H2362</f>
        <v>0.37679999999999986</v>
      </c>
      <c r="J2362" s="5" t="str">
        <f>OBV!F2362</f>
        <v>BEARISH</v>
      </c>
      <c r="K2362" s="5" t="str">
        <f>OBV!G2362</f>
        <v>NEUTRAL</v>
      </c>
      <c r="L2362" s="5" t="str">
        <f>OBV!H2362</f>
        <v>BEARISH DIVERGENCE</v>
      </c>
    </row>
    <row r="2363" spans="1:12" ht="13.5" x14ac:dyDescent="0.25">
      <c r="A2363" s="3">
        <f>RSI!A2363</f>
        <v>45743</v>
      </c>
      <c r="B2363" s="2">
        <f>RSI!B2363</f>
        <v>0.36</v>
      </c>
      <c r="C2363" s="2">
        <f>RSI!I2363</f>
        <v>47.056106757703617</v>
      </c>
      <c r="D2363" s="2">
        <f>MACD!E2363</f>
        <v>4.4852600872251069E-3</v>
      </c>
      <c r="E2363" s="2">
        <f>MACD!F2363</f>
        <v>3.4730876286040721E-3</v>
      </c>
      <c r="F2363" s="2">
        <f>'Moving Avg'!D2363</f>
        <v>0.35799999999999993</v>
      </c>
      <c r="G2363" s="2">
        <f>'Moving Avg'!F2363</f>
        <v>0.3625000000000001</v>
      </c>
      <c r="H2363" s="2">
        <f>'Moving Avg'!G2363</f>
        <v>0.36859999999999971</v>
      </c>
      <c r="I2363" s="2">
        <f>'Moving Avg'!H2363</f>
        <v>0.37659999999999988</v>
      </c>
      <c r="J2363" s="5" t="str">
        <f>OBV!F2363</f>
        <v>BEARISH</v>
      </c>
      <c r="K2363" s="5" t="str">
        <f>OBV!G2363</f>
        <v>NEUTRAL</v>
      </c>
      <c r="L2363" s="5" t="str">
        <f>OBV!H2363</f>
        <v>NEUTRAL</v>
      </c>
    </row>
    <row r="2364" spans="1:12" ht="13.5" x14ac:dyDescent="0.25">
      <c r="A2364" s="3">
        <f>RSI!A2364</f>
        <v>45744</v>
      </c>
      <c r="B2364" s="2">
        <f>RSI!B2364</f>
        <v>0.37</v>
      </c>
      <c r="C2364" s="2">
        <f>RSI!I2364</f>
        <v>55.305410945430047</v>
      </c>
      <c r="D2364" s="2">
        <f>MACD!E2364</f>
        <v>2.8149745490201328E-3</v>
      </c>
      <c r="E2364" s="2">
        <f>MACD!F2364</f>
        <v>3.3414650126872844E-3</v>
      </c>
      <c r="F2364" s="2">
        <f>'Moving Avg'!D2364</f>
        <v>0.36</v>
      </c>
      <c r="G2364" s="2">
        <f>'Moving Avg'!F2364</f>
        <v>0.3630000000000001</v>
      </c>
      <c r="H2364" s="2">
        <f>'Moving Avg'!G2364</f>
        <v>0.36819999999999969</v>
      </c>
      <c r="I2364" s="2">
        <f>'Moving Avg'!H2364</f>
        <v>0.37644999999999995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0.38</v>
      </c>
      <c r="C2365" s="2">
        <f>RSI!I2365</f>
        <v>61.72745739837017</v>
      </c>
      <c r="D2365" s="2">
        <f>MACD!E2365</f>
        <v>6.1956594160578193E-4</v>
      </c>
      <c r="E2365" s="2">
        <f>MACD!F2365</f>
        <v>2.7970851984709839E-3</v>
      </c>
      <c r="F2365" s="2">
        <f>'Moving Avg'!D2365</f>
        <v>0.36399999999999999</v>
      </c>
      <c r="G2365" s="2">
        <f>'Moving Avg'!F2365</f>
        <v>0.36400000000000005</v>
      </c>
      <c r="H2365" s="2">
        <f>'Moving Avg'!G2365</f>
        <v>0.36799999999999966</v>
      </c>
      <c r="I2365" s="2">
        <f>'Moving Avg'!H2365</f>
        <v>0.37639999999999996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0.38</v>
      </c>
      <c r="C2366" s="2">
        <f>RSI!I2366</f>
        <v>61.72745739837017</v>
      </c>
      <c r="D2366" s="2">
        <f>MACD!E2366</f>
        <v>-1.3354643455890103E-3</v>
      </c>
      <c r="E2366" s="2">
        <f>MACD!F2366</f>
        <v>1.9705752896589852E-3</v>
      </c>
      <c r="F2366" s="2">
        <f>'Moving Avg'!D2366</f>
        <v>0.36999999999999994</v>
      </c>
      <c r="G2366" s="2">
        <f>'Moving Avg'!F2366</f>
        <v>0.36450000000000005</v>
      </c>
      <c r="H2366" s="2">
        <f>'Moving Avg'!G2366</f>
        <v>0.36779999999999974</v>
      </c>
      <c r="I2366" s="2">
        <f>'Moving Avg'!H2366</f>
        <v>0.37634999999999996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0.39</v>
      </c>
      <c r="C2367" s="2">
        <f>RSI!I2367</f>
        <v>67.194306472285263</v>
      </c>
      <c r="D2367" s="2">
        <f>MACD!E2367</f>
        <v>-5.3590867717890345E-3</v>
      </c>
      <c r="E2367" s="2">
        <f>MACD!F2367</f>
        <v>5.0464287736938138E-4</v>
      </c>
      <c r="F2367" s="2">
        <f>'Moving Avg'!D2367</f>
        <v>0.376</v>
      </c>
      <c r="G2367" s="2">
        <f>'Moving Avg'!F2367</f>
        <v>0.36549999999999999</v>
      </c>
      <c r="H2367" s="2">
        <f>'Moving Avg'!G2367</f>
        <v>0.36799999999999966</v>
      </c>
      <c r="I2367" s="2">
        <f>'Moving Avg'!H2367</f>
        <v>0.37629999999999997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0.38</v>
      </c>
      <c r="C2368" s="2">
        <f>RSI!I2368</f>
        <v>58.235998679498067</v>
      </c>
      <c r="D2368" s="2">
        <f>MACD!E2368</f>
        <v>-6.6270634672815354E-3</v>
      </c>
      <c r="E2368" s="2">
        <f>MACD!F2368</f>
        <v>-9.2169839156080199E-4</v>
      </c>
      <c r="F2368" s="2">
        <f>'Moving Avg'!D2368</f>
        <v>0.38</v>
      </c>
      <c r="G2368" s="2">
        <f>'Moving Avg'!F2368</f>
        <v>0.36599999999999999</v>
      </c>
      <c r="H2368" s="2">
        <f>'Moving Avg'!G2368</f>
        <v>0.36799999999999966</v>
      </c>
      <c r="I2368" s="2">
        <f>'Moving Avg'!H2368</f>
        <v>0.37619999999999998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0.37</v>
      </c>
      <c r="C2369" s="2">
        <f>RSI!I2369</f>
        <v>50.924521269328345</v>
      </c>
      <c r="D2369" s="2">
        <f>MACD!E2369</f>
        <v>-7.0321498985957964E-3</v>
      </c>
      <c r="E2369" s="2">
        <f>MACD!F2369</f>
        <v>-2.143788692967801E-3</v>
      </c>
      <c r="F2369" s="2">
        <f>'Moving Avg'!D2369</f>
        <v>0.38</v>
      </c>
      <c r="G2369" s="2">
        <f>'Moving Avg'!F2369</f>
        <v>0.36599999999999999</v>
      </c>
      <c r="H2369" s="2">
        <f>'Moving Avg'!G2369</f>
        <v>0.36799999999999977</v>
      </c>
      <c r="I2369" s="2">
        <f>'Moving Avg'!H2369</f>
        <v>0.37609999999999993</v>
      </c>
      <c r="J2369" s="5" t="str">
        <f>OBV!F2369</f>
        <v>BEARISH</v>
      </c>
      <c r="K2369" s="5" t="str">
        <f>OBV!G2369</f>
        <v>NEUTRAL</v>
      </c>
      <c r="L2369" s="5" t="str">
        <f>OBV!H2369</f>
        <v>NEUTRAL</v>
      </c>
    </row>
    <row r="2370" spans="1:12" ht="13.5" x14ac:dyDescent="0.25">
      <c r="A2370" s="3">
        <f>RSI!A2370</f>
        <v>45757</v>
      </c>
      <c r="B2370" s="2">
        <f>RSI!B2370</f>
        <v>0.37</v>
      </c>
      <c r="C2370" s="2">
        <f>RSI!I2370</f>
        <v>50.924521269328345</v>
      </c>
      <c r="D2370" s="2">
        <f>MACD!E2370</f>
        <v>-7.3833469613223679E-3</v>
      </c>
      <c r="E2370" s="2">
        <f>MACD!F2370</f>
        <v>-3.1917003466387147E-3</v>
      </c>
      <c r="F2370" s="2">
        <f>'Moving Avg'!D2370</f>
        <v>0.378</v>
      </c>
      <c r="G2370" s="2">
        <f>'Moving Avg'!F2370</f>
        <v>0.36599999999999999</v>
      </c>
      <c r="H2370" s="2">
        <f>'Moving Avg'!G2370</f>
        <v>0.36819999999999969</v>
      </c>
      <c r="I2370" s="2">
        <f>'Moving Avg'!H2370</f>
        <v>0.3759499999999999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0.37</v>
      </c>
      <c r="C2371" s="2">
        <f>RSI!I2371</f>
        <v>50.924521269328345</v>
      </c>
      <c r="D2371" s="2">
        <f>MACD!E2371</f>
        <v>-9.2267823015061978E-3</v>
      </c>
      <c r="E2371" s="2">
        <f>MACD!F2371</f>
        <v>-4.3987167376122113E-3</v>
      </c>
      <c r="F2371" s="2">
        <f>'Moving Avg'!D2371</f>
        <v>0.37600000000000006</v>
      </c>
      <c r="G2371" s="2">
        <f>'Moving Avg'!F2371</f>
        <v>0.36599999999999999</v>
      </c>
      <c r="H2371" s="2">
        <f>'Moving Avg'!G2371</f>
        <v>0.36839999999999973</v>
      </c>
      <c r="I2371" s="2">
        <f>'Moving Avg'!H2371</f>
        <v>0.37579999999999997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</row>
    <row r="2372" spans="1:12" ht="13.5" x14ac:dyDescent="0.25">
      <c r="A2372" s="3">
        <f>RSI!A2372</f>
        <v>45761</v>
      </c>
      <c r="B2372" s="2">
        <f>RSI!B2372</f>
        <v>0.37</v>
      </c>
      <c r="C2372" s="2">
        <f>RSI!I2372</f>
        <v>50.924521269328352</v>
      </c>
      <c r="D2372" s="2">
        <f>MACD!E2372</f>
        <v>-9.2553794221458818E-3</v>
      </c>
      <c r="E2372" s="2">
        <f>MACD!F2372</f>
        <v>-5.3700492745189458E-3</v>
      </c>
      <c r="F2372" s="2">
        <f>'Moving Avg'!D2372</f>
        <v>0.37200000000000005</v>
      </c>
      <c r="G2372" s="2">
        <f>'Moving Avg'!F2372</f>
        <v>0.36599999999999999</v>
      </c>
      <c r="H2372" s="2">
        <f>'Moving Avg'!G2372</f>
        <v>0.36839999999999984</v>
      </c>
      <c r="I2372" s="2">
        <f>'Moving Avg'!H2372</f>
        <v>0.37569999999999998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0.37</v>
      </c>
      <c r="C2373" s="2">
        <f>RSI!I2373</f>
        <v>50.924521269328352</v>
      </c>
      <c r="D2373" s="2">
        <f>MACD!E2373</f>
        <v>-9.2862702782351425E-3</v>
      </c>
      <c r="E2373" s="2">
        <f>MACD!F2373</f>
        <v>-6.1532934752621853E-3</v>
      </c>
      <c r="F2373" s="2">
        <f>'Moving Avg'!D2373</f>
        <v>0.37</v>
      </c>
      <c r="G2373" s="2">
        <f>'Moving Avg'!F2373</f>
        <v>0.36649999999999999</v>
      </c>
      <c r="H2373" s="2">
        <f>'Moving Avg'!G2373</f>
        <v>0.36839999999999989</v>
      </c>
      <c r="I2373" s="2">
        <f>'Moving Avg'!H2373</f>
        <v>0.37560000000000004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0.38</v>
      </c>
      <c r="C2374" s="2">
        <f>RSI!I2374</f>
        <v>58.476061949879799</v>
      </c>
      <c r="D2374" s="2">
        <f>MACD!E2374</f>
        <v>-8.5208853902339898E-3</v>
      </c>
      <c r="E2374" s="2">
        <f>MACD!F2374</f>
        <v>-6.6268118582565472E-3</v>
      </c>
      <c r="F2374" s="2">
        <f>'Moving Avg'!D2374</f>
        <v>0.372</v>
      </c>
      <c r="G2374" s="2">
        <f>'Moving Avg'!F2374</f>
        <v>0.36749999999999999</v>
      </c>
      <c r="H2374" s="2">
        <f>'Moving Avg'!G2374</f>
        <v>0.36859999999999993</v>
      </c>
      <c r="I2374" s="2">
        <f>'Moving Avg'!H2374</f>
        <v>0.37554999999999999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0.38</v>
      </c>
      <c r="C2375" s="2">
        <f>RSI!I2375</f>
        <v>58.476061949879799</v>
      </c>
      <c r="D2375" s="2">
        <f>MACD!E2375</f>
        <v>-6.3996193339341256E-3</v>
      </c>
      <c r="E2375" s="2">
        <f>MACD!F2375</f>
        <v>-6.5813733533920636E-3</v>
      </c>
      <c r="F2375" s="2">
        <f>'Moving Avg'!D2375</f>
        <v>0.37399999999999994</v>
      </c>
      <c r="G2375" s="2">
        <f>'Moving Avg'!F2375</f>
        <v>0.36849999999999994</v>
      </c>
      <c r="H2375" s="2">
        <f>'Moving Avg'!G2375</f>
        <v>0.36879999999999996</v>
      </c>
      <c r="I2375" s="2">
        <f>'Moving Avg'!H2375</f>
        <v>0.37554999999999999</v>
      </c>
      <c r="J2375" s="5" t="str">
        <f>OBV!F2375</f>
        <v>BULLISH</v>
      </c>
      <c r="K2375" s="5" t="str">
        <f>OBV!G2375</f>
        <v>NEUTRAL</v>
      </c>
      <c r="L2375" s="5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0.38</v>
      </c>
      <c r="C2376" s="2">
        <f>RSI!I2376</f>
        <v>58.476061949879799</v>
      </c>
      <c r="D2376" s="2">
        <f>MACD!E2376</f>
        <v>-4.6647286136543564E-3</v>
      </c>
      <c r="E2376" s="2">
        <f>MACD!F2376</f>
        <v>-6.1980444054445232E-3</v>
      </c>
      <c r="F2376" s="2">
        <f>'Moving Avg'!D2376</f>
        <v>0.376</v>
      </c>
      <c r="G2376" s="2">
        <f>'Moving Avg'!F2376</f>
        <v>0.3695</v>
      </c>
      <c r="H2376" s="2">
        <f>'Moving Avg'!G2376</f>
        <v>0.36899999999999994</v>
      </c>
      <c r="I2376" s="2">
        <f>'Moving Avg'!H2376</f>
        <v>0.37549999999999989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0.37</v>
      </c>
      <c r="C2377" s="2">
        <f>RSI!I2377</f>
        <v>49.049384748252834</v>
      </c>
      <c r="D2377" s="2">
        <f>MACD!E2377</f>
        <v>-9.7312216769551707E-4</v>
      </c>
      <c r="E2377" s="2">
        <f>MACD!F2377</f>
        <v>-5.1530599578947216E-3</v>
      </c>
      <c r="F2377" s="2">
        <f>'Moving Avg'!D2377</f>
        <v>0.376</v>
      </c>
      <c r="G2377" s="2">
        <f>'Moving Avg'!F2377</f>
        <v>0.3705</v>
      </c>
      <c r="H2377" s="2">
        <f>'Moving Avg'!G2377</f>
        <v>0.36899999999999994</v>
      </c>
      <c r="I2377" s="2">
        <f>'Moving Avg'!H2377</f>
        <v>0.37539999999999984</v>
      </c>
      <c r="J2377" s="5" t="str">
        <f>OBV!F2377</f>
        <v>BULLISH</v>
      </c>
      <c r="K2377" s="5" t="str">
        <f>OBV!G2377</f>
        <v>NEUTRAL</v>
      </c>
      <c r="L2377" s="5" t="str">
        <f>OBV!H2377</f>
        <v>NEUTRAL</v>
      </c>
    </row>
    <row r="2378" spans="1:12" ht="13.5" x14ac:dyDescent="0.25">
      <c r="A2378" s="3">
        <f>RSI!A2378</f>
        <v>45769</v>
      </c>
      <c r="B2378" s="2">
        <f>RSI!B2378</f>
        <v>0.37</v>
      </c>
      <c r="C2378" s="2">
        <f>RSI!I2378</f>
        <v>49.04938474825282</v>
      </c>
      <c r="D2378" s="2">
        <f>MACD!E2378</f>
        <v>6.1971048560782727E-4</v>
      </c>
      <c r="E2378" s="2">
        <f>MACD!F2378</f>
        <v>-3.9985058691942126E-3</v>
      </c>
      <c r="F2378" s="2">
        <f>'Moving Avg'!D2378</f>
        <v>0.37600000000000006</v>
      </c>
      <c r="G2378" s="2">
        <f>'Moving Avg'!F2378</f>
        <v>0.371</v>
      </c>
      <c r="H2378" s="2">
        <f>'Moving Avg'!G2378</f>
        <v>0.36919999999999986</v>
      </c>
      <c r="I2378" s="2">
        <f>'Moving Avg'!H2378</f>
        <v>0.37534999999999985</v>
      </c>
      <c r="J2378" s="5" t="str">
        <f>OBV!F2378</f>
        <v>BULLISH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0.37</v>
      </c>
      <c r="C2379" s="2">
        <f>RSI!I2379</f>
        <v>49.049384748252827</v>
      </c>
      <c r="D2379" s="2">
        <f>MACD!E2379</f>
        <v>4.3609264434280037E-4</v>
      </c>
      <c r="E2379" s="2">
        <f>MACD!F2379</f>
        <v>-3.11158616648681E-3</v>
      </c>
      <c r="F2379" s="2">
        <f>'Moving Avg'!D2379</f>
        <v>0.374</v>
      </c>
      <c r="G2379" s="2">
        <f>'Moving Avg'!F2379</f>
        <v>0.3715</v>
      </c>
      <c r="H2379" s="2">
        <f>'Moving Avg'!G2379</f>
        <v>0.36919999999999986</v>
      </c>
      <c r="I2379" s="2">
        <f>'Moving Avg'!H2379</f>
        <v>0.37524999999999975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</row>
    <row r="2380" spans="1:12" ht="13.5" x14ac:dyDescent="0.25">
      <c r="A2380" s="3">
        <f>RSI!A2380</f>
        <v>45771</v>
      </c>
      <c r="B2380" s="2">
        <f>RSI!B2380</f>
        <v>0.37</v>
      </c>
      <c r="C2380" s="2">
        <f>RSI!I2380</f>
        <v>49.04938474825282</v>
      </c>
      <c r="D2380" s="2">
        <f>MACD!E2380</f>
        <v>2.8726279555291168E-4</v>
      </c>
      <c r="E2380" s="2">
        <f>MACD!F2380</f>
        <v>-2.4318163740788658E-3</v>
      </c>
      <c r="F2380" s="2">
        <f>'Moving Avg'!D2380</f>
        <v>0.37200000000000005</v>
      </c>
      <c r="G2380" s="2">
        <f>'Moving Avg'!F2380</f>
        <v>0.372</v>
      </c>
      <c r="H2380" s="2">
        <f>'Moving Avg'!G2380</f>
        <v>0.36919999999999997</v>
      </c>
      <c r="I2380" s="2">
        <f>'Moving Avg'!H2380</f>
        <v>0.37514999999999982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0.37</v>
      </c>
      <c r="C2381" s="2">
        <f>RSI!I2381</f>
        <v>49.04938474825282</v>
      </c>
      <c r="D2381" s="2">
        <f>MACD!E2381</f>
        <v>1.6738456307591187E-4</v>
      </c>
      <c r="E2381" s="2">
        <f>MACD!F2381</f>
        <v>-1.9119761866479104E-3</v>
      </c>
      <c r="F2381" s="2">
        <f>'Moving Avg'!D2381</f>
        <v>0.37</v>
      </c>
      <c r="G2381" s="2">
        <f>'Moving Avg'!F2381</f>
        <v>0.373</v>
      </c>
      <c r="H2381" s="2">
        <f>'Moving Avg'!G2381</f>
        <v>0.36920000000000003</v>
      </c>
      <c r="I2381" s="2">
        <f>'Moving Avg'!H2381</f>
        <v>0.37504999999999972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0.37</v>
      </c>
      <c r="C2382" s="2">
        <f>RSI!I2382</f>
        <v>49.04938474825282</v>
      </c>
      <c r="D2382" s="2">
        <f>MACD!E2382</f>
        <v>7.1555354575980612E-5</v>
      </c>
      <c r="E2382" s="2">
        <f>MACD!F2382</f>
        <v>-1.5152698784031322E-3</v>
      </c>
      <c r="F2382" s="2">
        <f>'Moving Avg'!D2382</f>
        <v>0.37</v>
      </c>
      <c r="G2382" s="2">
        <f>'Moving Avg'!F2382</f>
        <v>0.37350000000000005</v>
      </c>
      <c r="H2382" s="2">
        <f>'Moving Avg'!G2382</f>
        <v>0.36900000000000005</v>
      </c>
      <c r="I2382" s="2">
        <f>'Moving Avg'!H2382</f>
        <v>0.37494999999999978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</row>
    <row r="2383" spans="1:12" ht="13.5" x14ac:dyDescent="0.25">
      <c r="A2383" s="3">
        <f>RSI!A2383</f>
        <v>45776</v>
      </c>
      <c r="B2383" s="2">
        <f>RSI!B2383</f>
        <v>0.37</v>
      </c>
      <c r="C2383" s="2">
        <f>RSI!I2383</f>
        <v>49.04938474825282</v>
      </c>
      <c r="D2383" s="2">
        <f>MACD!E2383</f>
        <v>-4.3399552695499999E-6</v>
      </c>
      <c r="E2383" s="2">
        <f>MACD!F2383</f>
        <v>-1.2130838937764159E-3</v>
      </c>
      <c r="F2383" s="2">
        <f>'Moving Avg'!D2383</f>
        <v>0.37</v>
      </c>
      <c r="G2383" s="2">
        <f>'Moving Avg'!F2383</f>
        <v>0.37400000000000005</v>
      </c>
      <c r="H2383" s="2">
        <f>'Moving Avg'!G2383</f>
        <v>0.36880000000000007</v>
      </c>
      <c r="I2383" s="2">
        <f>'Moving Avg'!H2383</f>
        <v>0.37489999999999973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</row>
    <row r="2384" spans="1:12" ht="13.5" x14ac:dyDescent="0.25">
      <c r="A2384" s="3">
        <f>RSI!A2384</f>
        <v>45777</v>
      </c>
      <c r="B2384" s="2">
        <f>RSI!B2384</f>
        <v>0.37</v>
      </c>
      <c r="C2384" s="2">
        <f>RSI!I2384</f>
        <v>49.04938474825282</v>
      </c>
      <c r="D2384" s="2">
        <f>MACD!E2384</f>
        <v>1.4747089040282879E-3</v>
      </c>
      <c r="E2384" s="2">
        <f>MACD!F2384</f>
        <v>-6.7552533421547524E-4</v>
      </c>
      <c r="F2384" s="2">
        <f>'Moving Avg'!D2384</f>
        <v>0.37</v>
      </c>
      <c r="G2384" s="2">
        <f>'Moving Avg'!F2384</f>
        <v>0.37400000000000005</v>
      </c>
      <c r="H2384" s="2">
        <f>'Moving Avg'!G2384</f>
        <v>0.36860000000000004</v>
      </c>
      <c r="I2384" s="2">
        <f>'Moving Avg'!H2384</f>
        <v>0.37484999999999979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</row>
    <row r="2385" spans="1:12" ht="13.5" x14ac:dyDescent="0.25">
      <c r="A2385" s="3">
        <f>RSI!A2385</f>
        <v>45779</v>
      </c>
      <c r="B2385" s="2">
        <f>RSI!B2385</f>
        <v>0.37</v>
      </c>
      <c r="C2385" s="2">
        <f>RSI!I2385</f>
        <v>49.04938474825282</v>
      </c>
      <c r="D2385" s="2">
        <f>MACD!E2385</f>
        <v>2.7306621823496857E-3</v>
      </c>
      <c r="E2385" s="2">
        <f>MACD!F2385</f>
        <v>5.7121690975569768E-6</v>
      </c>
      <c r="F2385" s="2">
        <f>'Moving Avg'!D2385</f>
        <v>0.37</v>
      </c>
      <c r="G2385" s="2">
        <f>'Moving Avg'!F2385</f>
        <v>0.37350000000000005</v>
      </c>
      <c r="H2385" s="2">
        <f>'Moving Avg'!G2385</f>
        <v>0.36820000000000008</v>
      </c>
      <c r="I2385" s="2">
        <f>'Moving Avg'!H2385</f>
        <v>0.37474999999999981</v>
      </c>
      <c r="J2385" s="5" t="str">
        <f>OBV!F2385</f>
        <v>NEUTRAL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0.37</v>
      </c>
      <c r="C2386" s="2">
        <f>RSI!I2386</f>
        <v>49.049384748252827</v>
      </c>
      <c r="D2386" s="2">
        <f>MACD!E2386</f>
        <v>3.7975126177028917E-3</v>
      </c>
      <c r="E2386" s="2">
        <f>MACD!F2386</f>
        <v>7.6407225881862395E-4</v>
      </c>
      <c r="F2386" s="2">
        <f>'Moving Avg'!D2386</f>
        <v>0.37</v>
      </c>
      <c r="G2386" s="2">
        <f>'Moving Avg'!F2386</f>
        <v>0.37300000000000005</v>
      </c>
      <c r="H2386" s="2">
        <f>'Moving Avg'!G2386</f>
        <v>0.36800000000000005</v>
      </c>
      <c r="I2386" s="2">
        <f>'Moving Avg'!H2386</f>
        <v>0.37469999999999976</v>
      </c>
      <c r="J2386" s="5" t="str">
        <f>OBV!F2386</f>
        <v>NEUTRAL</v>
      </c>
      <c r="K2386" s="5" t="str">
        <f>OBV!G2386</f>
        <v>NEUTRAL</v>
      </c>
      <c r="L2386" s="5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0.37</v>
      </c>
      <c r="C2387" s="2">
        <f>RSI!I2387</f>
        <v>49.049384748252834</v>
      </c>
      <c r="D2387" s="2">
        <f>MACD!E2387</f>
        <v>3.1655861768234983E-3</v>
      </c>
      <c r="E2387" s="2">
        <f>MACD!F2387</f>
        <v>1.2443750424195989E-3</v>
      </c>
      <c r="F2387" s="2">
        <f>'Moving Avg'!D2387</f>
        <v>0.37</v>
      </c>
      <c r="G2387" s="2">
        <f>'Moving Avg'!F2387</f>
        <v>0.37200000000000005</v>
      </c>
      <c r="H2387" s="2">
        <f>'Moving Avg'!G2387</f>
        <v>0.36800000000000005</v>
      </c>
      <c r="I2387" s="2">
        <f>'Moving Avg'!H2387</f>
        <v>0.37459999999999988</v>
      </c>
      <c r="J2387" s="5" t="str">
        <f>OBV!F2387</f>
        <v>NEUTRAL</v>
      </c>
      <c r="K2387" s="5" t="str">
        <f>OBV!G2387</f>
        <v>NEUTRAL</v>
      </c>
      <c r="L2387" s="5" t="str">
        <f>OBV!H2387</f>
        <v>NEUTRAL</v>
      </c>
    </row>
    <row r="2388" spans="1:12" ht="13.5" x14ac:dyDescent="0.25">
      <c r="A2388" s="3">
        <f>RSI!A2388</f>
        <v>45784</v>
      </c>
      <c r="B2388" s="2">
        <f>RSI!B2388</f>
        <v>0.38</v>
      </c>
      <c r="C2388" s="2">
        <f>RSI!I2388</f>
        <v>62.653308050687649</v>
      </c>
      <c r="D2388" s="2">
        <f>MACD!E2388</f>
        <v>1.893671316569534E-3</v>
      </c>
      <c r="E2388" s="2">
        <f>MACD!F2388</f>
        <v>1.3742342972495861E-3</v>
      </c>
      <c r="F2388" s="2">
        <f>'Moving Avg'!D2388</f>
        <v>0.372</v>
      </c>
      <c r="G2388" s="2">
        <f>'Moving Avg'!F2388</f>
        <v>0.372</v>
      </c>
      <c r="H2388" s="2">
        <f>'Moving Avg'!G2388</f>
        <v>0.36840000000000006</v>
      </c>
      <c r="I2388" s="2">
        <f>'Moving Avg'!H2388</f>
        <v>0.37454999999999983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</row>
    <row r="2389" spans="1:12" ht="13.5" x14ac:dyDescent="0.25">
      <c r="A2389" s="3">
        <f>RSI!A2389</f>
        <v>45785</v>
      </c>
      <c r="B2389" s="2">
        <f>RSI!B2389</f>
        <v>0.38</v>
      </c>
      <c r="C2389" s="2">
        <f>RSI!I2389</f>
        <v>62.653308050687649</v>
      </c>
      <c r="D2389" s="2">
        <f>MACD!E2389</f>
        <v>7.6161641105354505E-4</v>
      </c>
      <c r="E2389" s="2">
        <f>MACD!F2389</f>
        <v>1.251710720010378E-3</v>
      </c>
      <c r="F2389" s="2">
        <f>'Moving Avg'!D2389</f>
        <v>0.37399999999999994</v>
      </c>
      <c r="G2389" s="2">
        <f>'Moving Avg'!F2389</f>
        <v>0.3725</v>
      </c>
      <c r="H2389" s="2">
        <f>'Moving Avg'!G2389</f>
        <v>0.36859999999999998</v>
      </c>
      <c r="I2389" s="2">
        <f>'Moving Avg'!H2389</f>
        <v>0.37449999999999983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0.37</v>
      </c>
      <c r="C2390" s="2">
        <f>RSI!I2390</f>
        <v>47.839395096798263</v>
      </c>
      <c r="D2390" s="2">
        <f>MACD!E2390</f>
        <v>4.9278004449770929E-4</v>
      </c>
      <c r="E2390" s="2">
        <f>MACD!F2390</f>
        <v>1.0999245849078441E-3</v>
      </c>
      <c r="F2390" s="2">
        <f>'Moving Avg'!D2390</f>
        <v>0.374</v>
      </c>
      <c r="G2390" s="2">
        <f>'Moving Avg'!F2390</f>
        <v>0.3725</v>
      </c>
      <c r="H2390" s="2">
        <f>'Moving Avg'!G2390</f>
        <v>0.36859999999999998</v>
      </c>
      <c r="I2390" s="2">
        <f>'Moving Avg'!H2390</f>
        <v>0.37439999999999984</v>
      </c>
      <c r="J2390" s="5" t="str">
        <f>OBV!F2390</f>
        <v>BULLISH</v>
      </c>
      <c r="K2390" s="5" t="str">
        <f>OBV!G2390</f>
        <v>NEUTRAL</v>
      </c>
      <c r="L2390" s="5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0.37</v>
      </c>
      <c r="C2391" s="2">
        <f>RSI!I2391</f>
        <v>47.839395096798263</v>
      </c>
      <c r="D2391" s="2">
        <f>MACD!E2391</f>
        <v>2.7653753458078967E-4</v>
      </c>
      <c r="E2391" s="2">
        <f>MACD!F2391</f>
        <v>9.3524717484243323E-4</v>
      </c>
      <c r="F2391" s="2">
        <f>'Moving Avg'!D2391</f>
        <v>0.374</v>
      </c>
      <c r="G2391" s="2">
        <f>'Moving Avg'!F2391</f>
        <v>0.37250000000000005</v>
      </c>
      <c r="H2391" s="2">
        <f>'Moving Avg'!G2391</f>
        <v>0.36879999999999996</v>
      </c>
      <c r="I2391" s="2">
        <f>'Moving Avg'!H2391</f>
        <v>0.37429999999999986</v>
      </c>
      <c r="J2391" s="5" t="str">
        <f>OBV!F2391</f>
        <v>BULLISH</v>
      </c>
      <c r="K2391" s="5" t="str">
        <f>OBV!G2391</f>
        <v>NEUTRAL</v>
      </c>
      <c r="L2391" s="5" t="str">
        <f>OBV!H2391</f>
        <v>NEUTRAL</v>
      </c>
    </row>
    <row r="2392" spans="1:12" ht="13.5" x14ac:dyDescent="0.25">
      <c r="A2392" s="3">
        <f>RSI!A2392</f>
        <v>45790</v>
      </c>
      <c r="B2392" s="2">
        <f>RSI!B2392</f>
        <v>0.37</v>
      </c>
      <c r="C2392" s="2">
        <f>RSI!I2392</f>
        <v>47.839395096798256</v>
      </c>
      <c r="D2392" s="2">
        <f>MACD!E2392</f>
        <v>1.0396533980733258E-4</v>
      </c>
      <c r="E2392" s="2">
        <f>MACD!F2392</f>
        <v>7.6899080783541314E-4</v>
      </c>
      <c r="F2392" s="2">
        <f>'Moving Avg'!D2392</f>
        <v>0.374</v>
      </c>
      <c r="G2392" s="2">
        <f>'Moving Avg'!F2392</f>
        <v>0.37250000000000005</v>
      </c>
      <c r="H2392" s="2">
        <f>'Moving Avg'!G2392</f>
        <v>0.36879999999999996</v>
      </c>
      <c r="I2392" s="2">
        <f>'Moving Avg'!H2392</f>
        <v>0.37419999999999987</v>
      </c>
      <c r="J2392" s="5" t="str">
        <f>OBV!F2392</f>
        <v>BULLISH</v>
      </c>
      <c r="K2392" s="5" t="str">
        <f>OBV!G2392</f>
        <v>NEUTRAL</v>
      </c>
      <c r="L2392" s="5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0.37</v>
      </c>
      <c r="C2393" s="2">
        <f>RSI!I2393</f>
        <v>47.839395096798249</v>
      </c>
      <c r="D2393" s="2">
        <f>MACD!E2393</f>
        <v>-3.2425585896167508E-5</v>
      </c>
      <c r="E2393" s="2">
        <f>MACD!F2393</f>
        <v>6.0870752908909708E-4</v>
      </c>
      <c r="F2393" s="2">
        <f>'Moving Avg'!D2393</f>
        <v>0.37200000000000005</v>
      </c>
      <c r="G2393" s="2">
        <f>'Moving Avg'!F2393</f>
        <v>0.37250000000000005</v>
      </c>
      <c r="H2393" s="2">
        <f>'Moving Avg'!G2393</f>
        <v>0.36899999999999994</v>
      </c>
      <c r="I2393" s="2">
        <f>'Moving Avg'!H2393</f>
        <v>0.37409999999999988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</row>
    <row r="2394" spans="1:12" ht="13.5" x14ac:dyDescent="0.25">
      <c r="A2394" s="3">
        <f>RSI!A2394</f>
        <v>45792</v>
      </c>
      <c r="B2394" s="2">
        <f>RSI!B2394</f>
        <v>0.37</v>
      </c>
      <c r="C2394" s="2">
        <f>RSI!I2394</f>
        <v>47.839395096798249</v>
      </c>
      <c r="D2394" s="2">
        <f>MACD!E2394</f>
        <v>-1.3891505092433754E-4</v>
      </c>
      <c r="E2394" s="2">
        <f>MACD!F2394</f>
        <v>4.5918301308641015E-4</v>
      </c>
      <c r="F2394" s="2">
        <f>'Moving Avg'!D2394</f>
        <v>0.37</v>
      </c>
      <c r="G2394" s="2">
        <f>'Moving Avg'!F2394</f>
        <v>0.37200000000000005</v>
      </c>
      <c r="H2394" s="2">
        <f>'Moving Avg'!G2394</f>
        <v>0.36919999999999997</v>
      </c>
      <c r="I2394" s="2">
        <f>'Moving Avg'!H2394</f>
        <v>0.374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0.37</v>
      </c>
      <c r="C2395" s="2">
        <f>RSI!I2395</f>
        <v>47.839395096798249</v>
      </c>
      <c r="D2395" s="2">
        <f>MACD!E2395</f>
        <v>-2.2076389046576939E-4</v>
      </c>
      <c r="E2395" s="2">
        <f>MACD!F2395</f>
        <v>3.2319363237597428E-4</v>
      </c>
      <c r="F2395" s="2">
        <f>'Moving Avg'!D2395</f>
        <v>0.37</v>
      </c>
      <c r="G2395" s="2">
        <f>'Moving Avg'!F2395</f>
        <v>0.37150000000000005</v>
      </c>
      <c r="H2395" s="2">
        <f>'Moving Avg'!G2395</f>
        <v>0.36939999999999995</v>
      </c>
      <c r="I2395" s="2">
        <f>'Moving Avg'!H2395</f>
        <v>0.37394999999999995</v>
      </c>
      <c r="J2395" s="5" t="str">
        <f>OBV!F2395</f>
        <v>NEUTRAL</v>
      </c>
      <c r="K2395" s="5" t="str">
        <f>OBV!G2395</f>
        <v>NEUTRAL</v>
      </c>
      <c r="L2395" s="5" t="str">
        <f>OBV!H2395</f>
        <v>NEUTRAL</v>
      </c>
    </row>
    <row r="2396" spans="1:12" ht="13.5" x14ac:dyDescent="0.25">
      <c r="A2396" s="3">
        <f>RSI!A2396</f>
        <v>45796</v>
      </c>
      <c r="B2396" s="2">
        <f>RSI!B2396</f>
        <v>0.37</v>
      </c>
      <c r="C2396" s="2">
        <f>RSI!I2396</f>
        <v>47.839395096798249</v>
      </c>
      <c r="D2396" s="2">
        <f>MACD!E2396</f>
        <v>-2.8237464634051079E-4</v>
      </c>
      <c r="E2396" s="2">
        <f>MACD!F2396</f>
        <v>2.0207997663267729E-4</v>
      </c>
      <c r="F2396" s="2">
        <f>'Moving Avg'!D2396</f>
        <v>0.37</v>
      </c>
      <c r="G2396" s="2">
        <f>'Moving Avg'!F2396</f>
        <v>0.37100000000000005</v>
      </c>
      <c r="H2396" s="2">
        <f>'Moving Avg'!G2396</f>
        <v>0.36939999999999995</v>
      </c>
      <c r="I2396" s="2">
        <f>'Moving Avg'!H2396</f>
        <v>0.37385000000000007</v>
      </c>
      <c r="J2396" s="5" t="str">
        <f>OBV!F2396</f>
        <v>NEUTRAL</v>
      </c>
      <c r="K2396" s="5" t="str">
        <f>OBV!G2396</f>
        <v>NEUTRAL</v>
      </c>
      <c r="L2396" s="5" t="str">
        <f>OBV!H2396</f>
        <v>NEUTRAL</v>
      </c>
    </row>
    <row r="2397" spans="1:12" ht="13.5" x14ac:dyDescent="0.25">
      <c r="A2397" s="3">
        <f>RSI!A2397</f>
        <v>45797</v>
      </c>
      <c r="B2397" s="2">
        <f>RSI!B2397</f>
        <v>0.37</v>
      </c>
      <c r="C2397" s="2">
        <f>RSI!I2397</f>
        <v>47.839395096798242</v>
      </c>
      <c r="D2397" s="2">
        <f>MACD!E2397</f>
        <v>-3.2742723688239384E-4</v>
      </c>
      <c r="E2397" s="2">
        <f>MACD!F2397</f>
        <v>9.6178533929663082E-5</v>
      </c>
      <c r="F2397" s="2">
        <f>'Moving Avg'!D2397</f>
        <v>0.37</v>
      </c>
      <c r="G2397" s="2">
        <f>'Moving Avg'!F2397</f>
        <v>0.37100000000000011</v>
      </c>
      <c r="H2397" s="2">
        <f>'Moving Avg'!G2397</f>
        <v>0.3693999999999999</v>
      </c>
      <c r="I2397" s="2">
        <f>'Moving Avg'!H2397</f>
        <v>0.37375000000000008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</row>
    <row r="2398" spans="1:12" ht="13.5" x14ac:dyDescent="0.25">
      <c r="A2398" s="3">
        <f>RSI!A2398</f>
        <v>45798</v>
      </c>
      <c r="B2398" s="2">
        <f>RSI!B2398</f>
        <v>0.38</v>
      </c>
      <c r="C2398" s="2">
        <f>RSI!I2398</f>
        <v>63.46690329698238</v>
      </c>
      <c r="D2398" s="2">
        <f>MACD!E2398</f>
        <v>4.3872731168892454E-4</v>
      </c>
      <c r="E2398" s="2">
        <f>MACD!F2398</f>
        <v>1.6468828948151538E-4</v>
      </c>
      <c r="F2398" s="2">
        <f>'Moving Avg'!D2398</f>
        <v>0.372</v>
      </c>
      <c r="G2398" s="2">
        <f>'Moving Avg'!F2398</f>
        <v>0.37150000000000005</v>
      </c>
      <c r="H2398" s="2">
        <f>'Moving Avg'!G2398</f>
        <v>0.36959999999999987</v>
      </c>
      <c r="I2398" s="2">
        <f>'Moving Avg'!H2398</f>
        <v>0.37370000000000003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0.38</v>
      </c>
      <c r="C2399" s="2">
        <f>RSI!I2399</f>
        <v>63.46690329698238</v>
      </c>
      <c r="D2399" s="2">
        <f>MACD!E2399</f>
        <v>1.0339911054506046E-3</v>
      </c>
      <c r="E2399" s="2">
        <f>MACD!F2399</f>
        <v>3.3854885267533327E-4</v>
      </c>
      <c r="F2399" s="2">
        <f>'Moving Avg'!D2399</f>
        <v>0.37399999999999994</v>
      </c>
      <c r="G2399" s="2">
        <f>'Moving Avg'!F2399</f>
        <v>0.372</v>
      </c>
      <c r="H2399" s="2">
        <f>'Moving Avg'!G2399</f>
        <v>0.36979999999999985</v>
      </c>
      <c r="I2399" s="2">
        <f>'Moving Avg'!H2399</f>
        <v>0.37369999999999998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0.37</v>
      </c>
      <c r="C2400" s="2">
        <f>RSI!I2400</f>
        <v>47.100814581198385</v>
      </c>
      <c r="D2400" s="2">
        <f>MACD!E2400</f>
        <v>6.908617005009221E-4</v>
      </c>
      <c r="E2400" s="2">
        <f>MACD!F2400</f>
        <v>4.0901142224045108E-4</v>
      </c>
      <c r="F2400" s="2">
        <f>'Moving Avg'!D2400</f>
        <v>0.374</v>
      </c>
      <c r="G2400" s="2">
        <f>'Moving Avg'!F2400</f>
        <v>0.372</v>
      </c>
      <c r="H2400" s="2">
        <f>'Moving Avg'!G2400</f>
        <v>0.36979999999999985</v>
      </c>
      <c r="I2400" s="2">
        <f>'Moving Avg'!H2400</f>
        <v>0.37364999999999993</v>
      </c>
      <c r="J2400" s="5" t="str">
        <f>OBV!F2400</f>
        <v>BEARISH</v>
      </c>
      <c r="K2400" s="5" t="str">
        <f>OBV!G2400</f>
        <v>NEUTRAL</v>
      </c>
      <c r="L2400" s="5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0.37</v>
      </c>
      <c r="C2401" s="2">
        <f>RSI!I2401</f>
        <v>47.100814581198385</v>
      </c>
      <c r="D2401" s="2">
        <f>MACD!E2401</f>
        <v>4.1415505331243718E-4</v>
      </c>
      <c r="E2401" s="2">
        <f>MACD!F2401</f>
        <v>4.1004014845484832E-4</v>
      </c>
      <c r="F2401" s="2">
        <f>'Moving Avg'!D2401</f>
        <v>0.374</v>
      </c>
      <c r="G2401" s="2">
        <f>'Moving Avg'!F2401</f>
        <v>0.372</v>
      </c>
      <c r="H2401" s="2">
        <f>'Moving Avg'!G2401</f>
        <v>0.36979999999999985</v>
      </c>
      <c r="I2401" s="2">
        <f>'Moving Avg'!H2401</f>
        <v>0.37359999999999993</v>
      </c>
      <c r="J2401" s="5" t="str">
        <f>OBV!F2401</f>
        <v>BEARISH</v>
      </c>
      <c r="K2401" s="5" t="str">
        <f>OBV!G2401</f>
        <v>NEUTRAL</v>
      </c>
      <c r="L2401" s="5" t="str">
        <f>OBV!H2401</f>
        <v>NEUTRAL</v>
      </c>
    </row>
    <row r="2402" spans="1:12" ht="13.5" x14ac:dyDescent="0.25">
      <c r="A2402" s="3">
        <f>RSI!A2402</f>
        <v>45804</v>
      </c>
      <c r="B2402" s="2">
        <f>RSI!B2402</f>
        <v>0.37</v>
      </c>
      <c r="C2402" s="2">
        <f>RSI!I2402</f>
        <v>47.100814581198385</v>
      </c>
      <c r="D2402" s="2">
        <f>MACD!E2402</f>
        <v>1.9264238040622716E-4</v>
      </c>
      <c r="E2402" s="2">
        <f>MACD!F2402</f>
        <v>3.6656059484512415E-4</v>
      </c>
      <c r="F2402" s="2">
        <f>'Moving Avg'!D2402</f>
        <v>0.374</v>
      </c>
      <c r="G2402" s="2">
        <f>'Moving Avg'!F2402</f>
        <v>0.372</v>
      </c>
      <c r="H2402" s="2">
        <f>'Moving Avg'!G2402</f>
        <v>0.36979999999999985</v>
      </c>
      <c r="I2402" s="2">
        <f>'Moving Avg'!H2402</f>
        <v>0.37349999999999994</v>
      </c>
      <c r="J2402" s="5" t="str">
        <f>OBV!F2402</f>
        <v>BEARISH</v>
      </c>
      <c r="K2402" s="5" t="str">
        <f>OBV!G2402</f>
        <v>NEUTRAL</v>
      </c>
      <c r="L2402" s="5" t="str">
        <f>OBV!H2402</f>
        <v>NEUTRAL</v>
      </c>
    </row>
    <row r="2403" spans="1:12" ht="13.5" x14ac:dyDescent="0.25">
      <c r="A2403" s="3">
        <f>RSI!A2403</f>
        <v>45805</v>
      </c>
      <c r="B2403" s="2">
        <f>RSI!B2403</f>
        <v>0.37</v>
      </c>
      <c r="C2403" s="2">
        <f>RSI!I2403</f>
        <v>47.100814581198385</v>
      </c>
      <c r="D2403" s="2">
        <f>MACD!E2403</f>
        <v>1.6897210688759934E-5</v>
      </c>
      <c r="E2403" s="2">
        <f>MACD!F2403</f>
        <v>2.9662791801385134E-4</v>
      </c>
      <c r="F2403" s="2">
        <f>'Moving Avg'!D2403</f>
        <v>0.37200000000000005</v>
      </c>
      <c r="G2403" s="2">
        <f>'Moving Avg'!F2403</f>
        <v>0.372</v>
      </c>
      <c r="H2403" s="2">
        <f>'Moving Avg'!G2403</f>
        <v>0.36999999999999977</v>
      </c>
      <c r="I2403" s="2">
        <f>'Moving Avg'!H2403</f>
        <v>0.37340000000000001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0.37</v>
      </c>
      <c r="C2404" s="2">
        <f>RSI!I2404</f>
        <v>47.100814581198385</v>
      </c>
      <c r="D2404" s="2">
        <f>MACD!E2404</f>
        <v>-1.2098743465327466E-4</v>
      </c>
      <c r="E2404" s="2">
        <f>MACD!F2404</f>
        <v>2.1310484748042615E-4</v>
      </c>
      <c r="F2404" s="2">
        <f>'Moving Avg'!D2404</f>
        <v>0.37</v>
      </c>
      <c r="G2404" s="2">
        <f>'Moving Avg'!F2404</f>
        <v>0.372</v>
      </c>
      <c r="H2404" s="2">
        <f>'Moving Avg'!G2404</f>
        <v>0.37019999999999981</v>
      </c>
      <c r="I2404" s="2">
        <f>'Moving Avg'!H2404</f>
        <v>0.37330000000000008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0.37</v>
      </c>
      <c r="C2405" s="2">
        <f>RSI!I2405</f>
        <v>47.100814581198385</v>
      </c>
      <c r="D2405" s="2">
        <f>MACD!E2405</f>
        <v>-2.2763794100788548E-4</v>
      </c>
      <c r="E2405" s="2">
        <f>MACD!F2405</f>
        <v>1.2495628978276383E-4</v>
      </c>
      <c r="F2405" s="2">
        <f>'Moving Avg'!D2405</f>
        <v>0.37</v>
      </c>
      <c r="G2405" s="2">
        <f>'Moving Avg'!F2405</f>
        <v>0.37200000000000005</v>
      </c>
      <c r="H2405" s="2">
        <f>'Moving Avg'!G2405</f>
        <v>0.37039999999999984</v>
      </c>
      <c r="I2405" s="2">
        <f>'Moving Avg'!H2405</f>
        <v>0.37320000000000009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</row>
    <row r="2406" spans="1:12" ht="13.5" x14ac:dyDescent="0.25">
      <c r="A2406" s="3">
        <f>RSI!A2406</f>
        <v>45810</v>
      </c>
      <c r="B2406" s="2">
        <f>RSI!B2406</f>
        <v>0.37</v>
      </c>
      <c r="C2406" s="2">
        <f>RSI!I2406</f>
        <v>47.100814581198385</v>
      </c>
      <c r="D2406" s="2">
        <f>MACD!E2406</f>
        <v>-3.0860186546222135E-4</v>
      </c>
      <c r="E2406" s="2">
        <f>MACD!F2406</f>
        <v>3.8244658733766802E-5</v>
      </c>
      <c r="F2406" s="2">
        <f>'Moving Avg'!D2406</f>
        <v>0.37</v>
      </c>
      <c r="G2406" s="2">
        <f>'Moving Avg'!F2406</f>
        <v>0.37200000000000005</v>
      </c>
      <c r="H2406" s="2">
        <f>'Moving Avg'!G2406</f>
        <v>0.37059999999999987</v>
      </c>
      <c r="I2406" s="2">
        <f>'Moving Avg'!H2406</f>
        <v>0.3731000000000001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</row>
    <row r="2407" spans="1:12" ht="13.5" x14ac:dyDescent="0.25">
      <c r="A2407" s="3">
        <f>RSI!A2407</f>
        <v>45811</v>
      </c>
      <c r="B2407" s="2">
        <f>RSI!B2407</f>
        <v>0.37</v>
      </c>
      <c r="C2407" s="2">
        <f>RSI!I2407</f>
        <v>47.100814581198385</v>
      </c>
      <c r="D2407" s="2">
        <f>MACD!E2407</f>
        <v>-3.6851830923168016E-4</v>
      </c>
      <c r="E2407" s="2">
        <f>MACD!F2407</f>
        <v>-4.310793485932259E-5</v>
      </c>
      <c r="F2407" s="2">
        <f>'Moving Avg'!D2407</f>
        <v>0.37</v>
      </c>
      <c r="G2407" s="2">
        <f>'Moving Avg'!F2407</f>
        <v>0.37200000000000005</v>
      </c>
      <c r="H2407" s="2">
        <f>'Moving Avg'!G2407</f>
        <v>0.37099999999999994</v>
      </c>
      <c r="I2407" s="2">
        <f>'Moving Avg'!H2407</f>
        <v>0.37300000000000011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0.38</v>
      </c>
      <c r="C2408" s="2">
        <f>RSI!I2408</f>
        <v>63.928893080194094</v>
      </c>
      <c r="D2408" s="2">
        <f>MACD!E2408</f>
        <v>3.8645904461537262E-4</v>
      </c>
      <c r="E2408" s="2">
        <f>MACD!F2408</f>
        <v>4.280546103561645E-5</v>
      </c>
      <c r="F2408" s="2">
        <f>'Moving Avg'!D2408</f>
        <v>0.372</v>
      </c>
      <c r="G2408" s="2">
        <f>'Moving Avg'!F2408</f>
        <v>0.37200000000000005</v>
      </c>
      <c r="H2408" s="2">
        <f>'Moving Avg'!G2408</f>
        <v>0.37139999999999984</v>
      </c>
      <c r="I2408" s="2">
        <f>'Moving Avg'!H2408</f>
        <v>0.373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</row>
    <row r="2409" spans="1:12" ht="13.5" x14ac:dyDescent="0.25">
      <c r="A2409" s="3">
        <f>RSI!A2409</f>
        <v>45813</v>
      </c>
      <c r="B2409" s="2">
        <f>RSI!B2409</f>
        <v>0.37</v>
      </c>
      <c r="C2409" s="2">
        <f>RSI!I2409</f>
        <v>47.61621967669155</v>
      </c>
      <c r="D2409" s="2">
        <f>MACD!E2409</f>
        <v>1.714302167491355E-3</v>
      </c>
      <c r="E2409" s="2">
        <f>MACD!F2409</f>
        <v>3.7710480232676418E-4</v>
      </c>
      <c r="F2409" s="2">
        <f>'Moving Avg'!D2409</f>
        <v>0.372</v>
      </c>
      <c r="G2409" s="2">
        <f>'Moving Avg'!F2409</f>
        <v>0.37150000000000005</v>
      </c>
      <c r="H2409" s="2">
        <f>'Moving Avg'!G2409</f>
        <v>0.37159999999999987</v>
      </c>
      <c r="I2409" s="2">
        <f>'Moving Avg'!H2409</f>
        <v>0.37294999999999995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0.37</v>
      </c>
      <c r="C2410" s="2">
        <f>RSI!I2410</f>
        <v>47.61621967669155</v>
      </c>
      <c r="D2410" s="2">
        <f>MACD!E2410</f>
        <v>1.3105974669812004E-3</v>
      </c>
      <c r="E2410" s="2">
        <f>MACD!F2410</f>
        <v>5.6380333525765148E-4</v>
      </c>
      <c r="F2410" s="2">
        <f>'Moving Avg'!D2410</f>
        <v>0.37200000000000005</v>
      </c>
      <c r="G2410" s="2">
        <f>'Moving Avg'!F2410</f>
        <v>0.37150000000000005</v>
      </c>
      <c r="H2410" s="2">
        <f>'Moving Avg'!G2410</f>
        <v>0.37179999999999985</v>
      </c>
      <c r="I2410" s="2">
        <f>'Moving Avg'!H2410</f>
        <v>0.37290000000000001</v>
      </c>
      <c r="J2410" s="5" t="str">
        <f>OBV!F2410</f>
        <v>BEARISH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0.38</v>
      </c>
      <c r="C2411" s="2">
        <f>RSI!I2411</f>
        <v>59.578410169593745</v>
      </c>
      <c r="D2411" s="2">
        <f>MACD!E2411</f>
        <v>2.3862828604609421E-4</v>
      </c>
      <c r="E2411" s="2">
        <f>MACD!F2411</f>
        <v>4.9876832541534009E-4</v>
      </c>
      <c r="F2411" s="2">
        <f>'Moving Avg'!D2411</f>
        <v>0.374</v>
      </c>
      <c r="G2411" s="2">
        <f>'Moving Avg'!F2411</f>
        <v>0.372</v>
      </c>
      <c r="H2411" s="2">
        <f>'Moving Avg'!G2411</f>
        <v>0.3723999999999999</v>
      </c>
      <c r="I2411" s="2">
        <f>'Moving Avg'!H2411</f>
        <v>0.3728999999999999</v>
      </c>
      <c r="J2411" s="5" t="str">
        <f>OBV!F2411</f>
        <v>BEARISH</v>
      </c>
      <c r="K2411" s="5" t="str">
        <f>OBV!G2411</f>
        <v>NEUTRAL</v>
      </c>
      <c r="L2411" s="5" t="str">
        <f>OBV!H2411</f>
        <v>BEARISH DIVERGENCE</v>
      </c>
    </row>
    <row r="2412" spans="1:12" ht="13.5" x14ac:dyDescent="0.25">
      <c r="A2412" s="3">
        <f>RSI!A2412</f>
        <v>45819</v>
      </c>
      <c r="B2412" s="2">
        <f>RSI!B2412</f>
        <v>0.37</v>
      </c>
      <c r="C2412" s="2">
        <f>RSI!I2412</f>
        <v>47.818706346966366</v>
      </c>
      <c r="D2412" s="2">
        <f>MACD!E2412</f>
        <v>2.2827608264552879E-5</v>
      </c>
      <c r="E2412" s="2">
        <f>MACD!F2412</f>
        <v>4.0358018198518268E-4</v>
      </c>
      <c r="F2412" s="2">
        <f>'Moving Avg'!D2412</f>
        <v>0.374</v>
      </c>
      <c r="G2412" s="2">
        <f>'Moving Avg'!F2412</f>
        <v>0.372</v>
      </c>
      <c r="H2412" s="2">
        <f>'Moving Avg'!G2412</f>
        <v>0.37259999999999993</v>
      </c>
      <c r="I2412" s="2">
        <f>'Moving Avg'!H2412</f>
        <v>0.3728499999999999</v>
      </c>
      <c r="J2412" s="5" t="str">
        <f>OBV!F2412</f>
        <v>BEARISH</v>
      </c>
      <c r="K2412" s="5" t="str">
        <f>OBV!G2412</f>
        <v>NEUTRAL</v>
      </c>
      <c r="L2412" s="5" t="str">
        <f>OBV!H2412</f>
        <v>NEUTRAL</v>
      </c>
    </row>
    <row r="2413" spans="1:12" ht="13.5" x14ac:dyDescent="0.25">
      <c r="A2413" s="3">
        <f>RSI!A2413</f>
        <v>45820</v>
      </c>
      <c r="B2413" s="2">
        <f>RSI!B2413</f>
        <v>0.38</v>
      </c>
      <c r="C2413" s="2">
        <f>RSI!I2413</f>
        <v>56.966195440131699</v>
      </c>
      <c r="D2413" s="2">
        <f>MACD!E2413</f>
        <v>-8.8724788125965626E-4</v>
      </c>
      <c r="E2413" s="2">
        <f>MACD!F2413</f>
        <v>1.4541456933621491E-4</v>
      </c>
      <c r="F2413" s="2">
        <f>'Moving Avg'!D2413</f>
        <v>0.374</v>
      </c>
      <c r="G2413" s="2">
        <f>'Moving Avg'!F2413</f>
        <v>0.3725</v>
      </c>
      <c r="H2413" s="2">
        <f>'Moving Avg'!G2413</f>
        <v>0.37299999999999983</v>
      </c>
      <c r="I2413" s="2">
        <f>'Moving Avg'!H2413</f>
        <v>0.37284999999999985</v>
      </c>
      <c r="J2413" s="5" t="str">
        <f>OBV!F2413</f>
        <v>BEARISH</v>
      </c>
      <c r="K2413" s="5" t="str">
        <f>OBV!G2413</f>
        <v>NEUTRAL</v>
      </c>
      <c r="L2413" s="5" t="str">
        <f>OBV!H2413</f>
        <v>NEUTRAL</v>
      </c>
    </row>
    <row r="2414" spans="1:12" ht="13.5" x14ac:dyDescent="0.25">
      <c r="A2414" s="3">
        <f>RSI!A2414</f>
        <v>45821</v>
      </c>
      <c r="B2414" s="2">
        <f>RSI!B2414</f>
        <v>0.37</v>
      </c>
      <c r="C2414" s="2">
        <f>RSI!I2414</f>
        <v>47.919604259556138</v>
      </c>
      <c r="D2414" s="2">
        <f>MACD!E2414</f>
        <v>-9.6337827469017423E-4</v>
      </c>
      <c r="E2414" s="2">
        <f>MACD!F2414</f>
        <v>-7.634399946906293E-5</v>
      </c>
      <c r="F2414" s="2">
        <f>'Moving Avg'!D2414</f>
        <v>0.374</v>
      </c>
      <c r="G2414" s="2">
        <f>'Moving Avg'!F2414</f>
        <v>0.3725</v>
      </c>
      <c r="H2414" s="2">
        <f>'Moving Avg'!G2414</f>
        <v>0.37299999999999983</v>
      </c>
      <c r="I2414" s="2">
        <f>'Moving Avg'!H2414</f>
        <v>0.37284999999999985</v>
      </c>
      <c r="J2414" s="5" t="str">
        <f>OBV!F2414</f>
        <v>BEARISH</v>
      </c>
      <c r="K2414" s="5" t="str">
        <f>OBV!G2414</f>
        <v>NEUTRAL</v>
      </c>
      <c r="L2414" s="5" t="str">
        <f>OBV!H2414</f>
        <v>NEUTRAL</v>
      </c>
    </row>
    <row r="2415" spans="1:12" ht="13.5" x14ac:dyDescent="0.25">
      <c r="A2415" s="3">
        <f>RSI!A2415</f>
        <v>45824</v>
      </c>
      <c r="B2415" s="2">
        <f>RSI!B2415</f>
        <v>0.37</v>
      </c>
      <c r="C2415" s="2">
        <f>RSI!I2415</f>
        <v>47.919604259556138</v>
      </c>
      <c r="D2415" s="2">
        <f>MACD!E2415</f>
        <v>-1.012045924532412E-3</v>
      </c>
      <c r="E2415" s="2">
        <f>MACD!F2415</f>
        <v>-2.6348438448173277E-4</v>
      </c>
      <c r="F2415" s="2">
        <f>'Moving Avg'!D2415</f>
        <v>0.374</v>
      </c>
      <c r="G2415" s="2">
        <f>'Moving Avg'!F2415</f>
        <v>0.37250000000000005</v>
      </c>
      <c r="H2415" s="2">
        <f>'Moving Avg'!G2415</f>
        <v>0.37279999999999985</v>
      </c>
      <c r="I2415" s="2">
        <f>'Moving Avg'!H2415</f>
        <v>0.37284999999999985</v>
      </c>
      <c r="J2415" s="5" t="str">
        <f>OBV!F2415</f>
        <v>BEARISH</v>
      </c>
      <c r="K2415" s="5" t="str">
        <f>OBV!G2415</f>
        <v>NEUTRAL</v>
      </c>
      <c r="L2415" s="5" t="str">
        <f>OBV!H2415</f>
        <v>NEUTRAL</v>
      </c>
    </row>
    <row r="2416" spans="1:12" ht="13.5" x14ac:dyDescent="0.25">
      <c r="A2416" s="3">
        <f>RSI!A2416</f>
        <v>45825</v>
      </c>
      <c r="B2416" s="2">
        <f>RSI!B2416</f>
        <v>0.37</v>
      </c>
      <c r="C2416" s="2">
        <f>RSI!I2416</f>
        <v>47.919604259556138</v>
      </c>
      <c r="D2416" s="2">
        <f>MACD!E2416</f>
        <v>-1.0386425627332274E-3</v>
      </c>
      <c r="E2416" s="2">
        <f>MACD!F2416</f>
        <v>-4.1851602013203175E-4</v>
      </c>
      <c r="F2416" s="2">
        <f>'Moving Avg'!D2416</f>
        <v>0.37200000000000005</v>
      </c>
      <c r="G2416" s="2">
        <f>'Moving Avg'!F2416</f>
        <v>0.37250000000000005</v>
      </c>
      <c r="H2416" s="2">
        <f>'Moving Avg'!G2416</f>
        <v>0.37259999999999993</v>
      </c>
      <c r="I2416" s="2">
        <f>'Moving Avg'!H2416</f>
        <v>0.37279999999999985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0.37</v>
      </c>
      <c r="C2417" s="2">
        <f>RSI!I2417</f>
        <v>47.919604259556138</v>
      </c>
      <c r="D2417" s="2">
        <f>MACD!E2417</f>
        <v>-1.04764400220414E-3</v>
      </c>
      <c r="E2417" s="2">
        <f>MACD!F2417</f>
        <v>-5.4434161654645348E-4</v>
      </c>
      <c r="F2417" s="2">
        <f>'Moving Avg'!D2417</f>
        <v>0.37200000000000005</v>
      </c>
      <c r="G2417" s="2">
        <f>'Moving Avg'!F2417</f>
        <v>0.37250000000000005</v>
      </c>
      <c r="H2417" s="2">
        <f>'Moving Avg'!G2417</f>
        <v>0.37219999999999986</v>
      </c>
      <c r="I2417" s="2">
        <f>'Moving Avg'!H2417</f>
        <v>0.37274999999999997</v>
      </c>
      <c r="J2417" s="5" t="str">
        <f>OBV!F2417</f>
        <v>BEARISH</v>
      </c>
      <c r="K2417" s="5" t="str">
        <f>OBV!G2417</f>
        <v>NEUTRAL</v>
      </c>
      <c r="L2417" s="5" t="str">
        <f>OBV!H2417</f>
        <v>NEUTRAL</v>
      </c>
    </row>
    <row r="2418" spans="1:12" ht="13.5" x14ac:dyDescent="0.25">
      <c r="A2418" s="3">
        <f>RSI!A2418</f>
        <v>45827</v>
      </c>
      <c r="B2418" s="2">
        <f>RSI!B2418</f>
        <v>0.37</v>
      </c>
      <c r="C2418" s="2">
        <f>RSI!I2418</f>
        <v>47.919604259556138</v>
      </c>
      <c r="D2418" s="2">
        <f>MACD!E2418</f>
        <v>4.9570408940358135E-4</v>
      </c>
      <c r="E2418" s="2">
        <f>MACD!F2418</f>
        <v>-3.3633247535644654E-4</v>
      </c>
      <c r="F2418" s="2">
        <f>'Moving Avg'!D2418</f>
        <v>0.37</v>
      </c>
      <c r="G2418" s="2">
        <f>'Moving Avg'!F2418</f>
        <v>0.37200000000000005</v>
      </c>
      <c r="H2418" s="2">
        <f>'Moving Avg'!G2418</f>
        <v>0.37199999999999989</v>
      </c>
      <c r="I2418" s="2">
        <f>'Moving Avg'!H2418</f>
        <v>0.37270000000000003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0.37</v>
      </c>
      <c r="C2419" s="2">
        <f>RSI!I2419</f>
        <v>47.919604259556138</v>
      </c>
      <c r="D2419" s="2">
        <f>MACD!E2419</f>
        <v>2.7472947069845377E-4</v>
      </c>
      <c r="E2419" s="2">
        <f>MACD!F2419</f>
        <v>-2.1412008614546646E-4</v>
      </c>
      <c r="F2419" s="2">
        <f>'Moving Avg'!D2419</f>
        <v>0.37</v>
      </c>
      <c r="G2419" s="2">
        <f>'Moving Avg'!F2419</f>
        <v>0.37150000000000005</v>
      </c>
      <c r="H2419" s="2">
        <f>'Moving Avg'!G2419</f>
        <v>0.37199999999999989</v>
      </c>
      <c r="I2419" s="2">
        <f>'Moving Avg'!H2419</f>
        <v>0.37264999999999998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</row>
    <row r="2420" spans="1:12" ht="13.5" x14ac:dyDescent="0.25">
      <c r="A2420" s="3">
        <f>RSI!A2420</f>
        <v>45831</v>
      </c>
      <c r="B2420" s="2">
        <f>RSI!B2420</f>
        <v>0.37</v>
      </c>
      <c r="C2420" s="2">
        <f>RSI!I2420</f>
        <v>47.919604259556138</v>
      </c>
      <c r="D2420" s="2">
        <f>MACD!E2420</f>
        <v>9.8470388001370424E-5</v>
      </c>
      <c r="E2420" s="2">
        <f>MACD!F2420</f>
        <v>-1.516019913160991E-4</v>
      </c>
      <c r="F2420" s="2">
        <f>'Moving Avg'!D2420</f>
        <v>0.37</v>
      </c>
      <c r="G2420" s="2">
        <f>'Moving Avg'!F2420</f>
        <v>0.37150000000000005</v>
      </c>
      <c r="H2420" s="2">
        <f>'Moving Avg'!G2420</f>
        <v>0.37199999999999994</v>
      </c>
      <c r="I2420" s="2">
        <f>'Moving Avg'!H2420</f>
        <v>0.37264999999999998</v>
      </c>
      <c r="J2420" s="5" t="str">
        <f>OBV!F2420</f>
        <v>NEUTRAL</v>
      </c>
      <c r="K2420" s="5" t="str">
        <f>OBV!G2420</f>
        <v>NEUTRAL</v>
      </c>
      <c r="L2420" s="5" t="str">
        <f>OBV!H2420</f>
        <v>NEUTRAL</v>
      </c>
    </row>
    <row r="2421" spans="1:12" ht="13.5" x14ac:dyDescent="0.25">
      <c r="A2421" s="3">
        <f>RSI!A2421</f>
        <v>45832</v>
      </c>
      <c r="B2421" s="2">
        <f>RSI!B2421</f>
        <v>0.37</v>
      </c>
      <c r="C2421" s="2">
        <f>RSI!I2421</f>
        <v>47.919604259556145</v>
      </c>
      <c r="D2421" s="2">
        <f>MACD!E2421</f>
        <v>1.4977150338882361E-3</v>
      </c>
      <c r="E2421" s="2">
        <f>MACD!F2421</f>
        <v>1.7826141372476794E-4</v>
      </c>
      <c r="F2421" s="2">
        <f>'Moving Avg'!D2421</f>
        <v>0.37</v>
      </c>
      <c r="G2421" s="2">
        <f>'Moving Avg'!F2421</f>
        <v>0.37150000000000005</v>
      </c>
      <c r="H2421" s="2">
        <f>'Moving Avg'!G2421</f>
        <v>0.37200000000000005</v>
      </c>
      <c r="I2421" s="2">
        <f>'Moving Avg'!H2421</f>
        <v>0.37260000000000004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45833</v>
      </c>
      <c r="B2422" s="2">
        <f>RSI!B2422</f>
        <v>0.36</v>
      </c>
      <c r="C2422" s="2">
        <f>RSI!I2422</f>
        <v>37.224709153406465</v>
      </c>
      <c r="D2422" s="2">
        <f>MACD!E2422</f>
        <v>1.893160667743865E-3</v>
      </c>
      <c r="E2422" s="2">
        <f>MACD!F2422</f>
        <v>5.2124126452858738E-4</v>
      </c>
      <c r="F2422" s="2">
        <f>'Moving Avg'!D2422</f>
        <v>0.36799999999999999</v>
      </c>
      <c r="G2422" s="2">
        <f>'Moving Avg'!F2422</f>
        <v>0.37100000000000011</v>
      </c>
      <c r="H2422" s="2">
        <f>'Moving Avg'!G2422</f>
        <v>0.37180000000000002</v>
      </c>
      <c r="I2422" s="2">
        <f>'Moving Avg'!H2422</f>
        <v>0.37255000000000005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0.37</v>
      </c>
      <c r="C2423" s="2">
        <f>RSI!I2423</f>
        <v>49.389138040981408</v>
      </c>
      <c r="D2423" s="2">
        <f>MACD!E2423</f>
        <v>3.0930891766878243E-3</v>
      </c>
      <c r="E2423" s="2">
        <f>MACD!F2423</f>
        <v>1.0356108469604347E-3</v>
      </c>
      <c r="F2423" s="2">
        <f>'Moving Avg'!D2423</f>
        <v>0.36799999999999999</v>
      </c>
      <c r="G2423" s="2">
        <f>'Moving Avg'!F2423</f>
        <v>0.37100000000000005</v>
      </c>
      <c r="H2423" s="2">
        <f>'Moving Avg'!G2423</f>
        <v>0.37180000000000002</v>
      </c>
      <c r="I2423" s="2">
        <f>'Moving Avg'!H2423</f>
        <v>0.37255000000000005</v>
      </c>
      <c r="J2423" s="5" t="str">
        <f>OBV!F2423</f>
        <v>BEARISH</v>
      </c>
      <c r="K2423" s="5" t="str">
        <f>OBV!G2423</f>
        <v>NEUTRAL</v>
      </c>
      <c r="L2423" s="5" t="str">
        <f>OBV!H2423</f>
        <v>NEUTRAL</v>
      </c>
    </row>
    <row r="2424" spans="1:12" ht="13.5" x14ac:dyDescent="0.25">
      <c r="A2424" s="3">
        <f>RSI!A2424</f>
        <v>45838</v>
      </c>
      <c r="B2424" s="2">
        <f>RSI!B2424</f>
        <v>0.36</v>
      </c>
      <c r="C2424" s="2">
        <f>RSI!I2424</f>
        <v>40.861935028229873</v>
      </c>
      <c r="D2424" s="2">
        <f>MACD!E2424</f>
        <v>3.3141945420804841E-3</v>
      </c>
      <c r="E2424" s="2">
        <f>MACD!F2424</f>
        <v>1.4913275859844448E-3</v>
      </c>
      <c r="F2424" s="2">
        <f>'Moving Avg'!D2424</f>
        <v>0.36599999999999999</v>
      </c>
      <c r="G2424" s="2">
        <f>'Moving Avg'!F2424</f>
        <v>0.37050000000000005</v>
      </c>
      <c r="H2424" s="2">
        <f>'Moving Avg'!G2424</f>
        <v>0.37139999999999995</v>
      </c>
      <c r="I2424" s="2">
        <f>'Moving Avg'!H2424</f>
        <v>0.3725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0.36</v>
      </c>
      <c r="C2425" s="2">
        <f>RSI!I2425</f>
        <v>40.86193502822988</v>
      </c>
      <c r="D2425" s="2">
        <f>MACD!E2425</f>
        <v>3.563616756652177E-3</v>
      </c>
      <c r="E2425" s="2">
        <f>MACD!F2425</f>
        <v>1.9057854201179913E-3</v>
      </c>
      <c r="F2425" s="2">
        <f>'Moving Avg'!D2425</f>
        <v>0.36399999999999999</v>
      </c>
      <c r="G2425" s="2">
        <f>'Moving Avg'!F2425</f>
        <v>0.37000000000000011</v>
      </c>
      <c r="H2425" s="2">
        <f>'Moving Avg'!G2425</f>
        <v>0.37099999999999989</v>
      </c>
      <c r="I2425" s="2">
        <f>'Moving Avg'!H2425</f>
        <v>0.37244999999999995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0.36</v>
      </c>
      <c r="C2426" s="2">
        <f>RSI!I2426</f>
        <v>40.861935028229873</v>
      </c>
      <c r="D2426" s="2">
        <f>MACD!E2426</f>
        <v>3.8323821184202411E-3</v>
      </c>
      <c r="E2426" s="2">
        <f>MACD!F2426</f>
        <v>2.2911047597784411E-3</v>
      </c>
      <c r="F2426" s="2">
        <f>'Moving Avg'!D2426</f>
        <v>0.36199999999999993</v>
      </c>
      <c r="G2426" s="2">
        <f>'Moving Avg'!F2426</f>
        <v>0.36950000000000011</v>
      </c>
      <c r="H2426" s="2">
        <f>'Moving Avg'!G2426</f>
        <v>0.37059999999999982</v>
      </c>
      <c r="I2426" s="2">
        <f>'Moving Avg'!H2426</f>
        <v>0.37235000000000001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0.36</v>
      </c>
      <c r="C2427" s="2">
        <f>RSI!I2427</f>
        <v>40.861935028229873</v>
      </c>
      <c r="D2427" s="2">
        <f>MACD!E2427</f>
        <v>4.1132395144673484E-3</v>
      </c>
      <c r="E2427" s="2">
        <f>MACD!F2427</f>
        <v>2.6555317107162229E-3</v>
      </c>
      <c r="F2427" s="2">
        <f>'Moving Avg'!D2427</f>
        <v>0.36199999999999993</v>
      </c>
      <c r="G2427" s="2">
        <f>'Moving Avg'!F2427</f>
        <v>0.36900000000000011</v>
      </c>
      <c r="H2427" s="2">
        <f>'Moving Avg'!G2427</f>
        <v>0.37039999999999978</v>
      </c>
      <c r="I2427" s="2">
        <f>'Moving Avg'!H2427</f>
        <v>0.37225000000000003</v>
      </c>
      <c r="J2427" s="5" t="str">
        <f>OBV!F2427</f>
        <v>BEARISH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0.37</v>
      </c>
      <c r="C2428" s="2">
        <f>RSI!I2428</f>
        <v>52.00719124616473</v>
      </c>
      <c r="D2428" s="2">
        <f>MACD!E2428</f>
        <v>3.6596293317183726E-3</v>
      </c>
      <c r="E2428" s="2">
        <f>MACD!F2428</f>
        <v>2.856351234916653E-3</v>
      </c>
      <c r="F2428" s="2">
        <f>'Moving Avg'!D2428</f>
        <v>0.36199999999999999</v>
      </c>
      <c r="G2428" s="2">
        <f>'Moving Avg'!F2428</f>
        <v>0.36850000000000016</v>
      </c>
      <c r="H2428" s="2">
        <f>'Moving Avg'!G2428</f>
        <v>0.37039999999999978</v>
      </c>
      <c r="I2428" s="2">
        <f>'Moving Avg'!H2428</f>
        <v>0.37220000000000009</v>
      </c>
      <c r="J2428" s="5" t="str">
        <f>OBV!F2428</f>
        <v>BEARISH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0.37</v>
      </c>
      <c r="C2429" s="2">
        <f>RSI!I2429</f>
        <v>52.00719124616473</v>
      </c>
      <c r="D2429" s="2">
        <f>MACD!E2429</f>
        <v>3.2625315608271199E-3</v>
      </c>
      <c r="E2429" s="2">
        <f>MACD!F2429</f>
        <v>2.9375873000987464E-3</v>
      </c>
      <c r="F2429" s="2">
        <f>'Moving Avg'!D2429</f>
        <v>0.36400000000000005</v>
      </c>
      <c r="G2429" s="2">
        <f>'Moving Avg'!F2429</f>
        <v>0.36850000000000016</v>
      </c>
      <c r="H2429" s="2">
        <f>'Moving Avg'!G2429</f>
        <v>0.37039999999999978</v>
      </c>
      <c r="I2429" s="2">
        <f>'Moving Avg'!H2429</f>
        <v>0.37215000000000004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0.36</v>
      </c>
      <c r="C2430" s="2">
        <f>RSI!I2430</f>
        <v>42.678839471326825</v>
      </c>
      <c r="D2430" s="2">
        <f>MACD!E2430</f>
        <v>3.6549759675552074E-3</v>
      </c>
      <c r="E2430" s="2">
        <f>MACD!F2430</f>
        <v>3.0810650335900388E-3</v>
      </c>
      <c r="F2430" s="2">
        <f>'Moving Avg'!D2430</f>
        <v>0.36399999999999999</v>
      </c>
      <c r="G2430" s="2">
        <f>'Moving Avg'!F2430</f>
        <v>0.36800000000000016</v>
      </c>
      <c r="H2430" s="2">
        <f>'Moving Avg'!G2430</f>
        <v>0.37019999999999975</v>
      </c>
      <c r="I2430" s="2">
        <f>'Moving Avg'!H2430</f>
        <v>0.37204999999999999</v>
      </c>
      <c r="J2430" s="5" t="str">
        <f>OBV!F2430</f>
        <v>BULLISH</v>
      </c>
      <c r="K2430" s="5" t="str">
        <f>OBV!G2430</f>
        <v>NEUTRAL</v>
      </c>
      <c r="L2430" s="5" t="str">
        <f>OBV!H2430</f>
        <v>NEUTRAL</v>
      </c>
    </row>
    <row r="2431" spans="1:12" ht="13.5" x14ac:dyDescent="0.25">
      <c r="A2431" s="3">
        <f>RSI!A2431</f>
        <v>45847</v>
      </c>
      <c r="B2431" s="2">
        <f>RSI!B2431</f>
        <v>0.36</v>
      </c>
      <c r="C2431" s="2">
        <f>RSI!I2431</f>
        <v>42.678839471326825</v>
      </c>
      <c r="D2431" s="2">
        <f>MACD!E2431</f>
        <v>4.0347546227689768E-3</v>
      </c>
      <c r="E2431" s="2">
        <f>MACD!F2431</f>
        <v>3.2718029514258264E-3</v>
      </c>
      <c r="F2431" s="2">
        <f>'Moving Avg'!D2431</f>
        <v>0.36399999999999999</v>
      </c>
      <c r="G2431" s="2">
        <f>'Moving Avg'!F2431</f>
        <v>0.36700000000000016</v>
      </c>
      <c r="H2431" s="2">
        <f>'Moving Avg'!G2431</f>
        <v>0.36999999999999977</v>
      </c>
      <c r="I2431" s="2">
        <f>'Moving Avg'!H2431</f>
        <v>0.37195</v>
      </c>
      <c r="J2431" s="5" t="str">
        <f>OBV!F2431</f>
        <v>BULLISH</v>
      </c>
      <c r="K2431" s="5" t="str">
        <f>OBV!G2431</f>
        <v>NEUTRAL</v>
      </c>
      <c r="L2431" s="5" t="str">
        <f>OBV!H2431</f>
        <v>NEUTRAL</v>
      </c>
    </row>
    <row r="2432" spans="1:12" ht="13.5" x14ac:dyDescent="0.25">
      <c r="A2432" s="3">
        <f>RSI!A2432</f>
        <v>45848</v>
      </c>
      <c r="B2432" s="2">
        <f>RSI!B2432</f>
        <v>0.36</v>
      </c>
      <c r="C2432" s="2">
        <f>RSI!I2432</f>
        <v>42.678839471326825</v>
      </c>
      <c r="D2432" s="2">
        <f>MACD!E2432</f>
        <v>2.861820468047338E-3</v>
      </c>
      <c r="E2432" s="2">
        <f>MACD!F2432</f>
        <v>3.1898064547501289E-3</v>
      </c>
      <c r="F2432" s="2">
        <f>'Moving Avg'!D2432</f>
        <v>0.36399999999999999</v>
      </c>
      <c r="G2432" s="2">
        <f>'Moving Avg'!F2432</f>
        <v>0.36650000000000016</v>
      </c>
      <c r="H2432" s="2">
        <f>'Moving Avg'!G2432</f>
        <v>0.36979999999999974</v>
      </c>
      <c r="I2432" s="2">
        <f>'Moving Avg'!H2432</f>
        <v>0.3718999999999999</v>
      </c>
      <c r="J2432" s="5" t="str">
        <f>OBV!F2432</f>
        <v>BULLISH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0.37</v>
      </c>
      <c r="C2433" s="2">
        <f>RSI!I2433</f>
        <v>53.169924831095116</v>
      </c>
      <c r="D2433" s="2">
        <f>MACD!E2433</f>
        <v>2.70796242126492E-3</v>
      </c>
      <c r="E2433" s="2">
        <f>MACD!F2433</f>
        <v>3.0934376480530874E-3</v>
      </c>
      <c r="F2433" s="2">
        <f>'Moving Avg'!D2433</f>
        <v>0.36399999999999999</v>
      </c>
      <c r="G2433" s="2">
        <f>'Moving Avg'!F2433</f>
        <v>0.36600000000000016</v>
      </c>
      <c r="H2433" s="2">
        <f>'Moving Avg'!G2433</f>
        <v>0.36979999999999985</v>
      </c>
      <c r="I2433" s="2">
        <f>'Moving Avg'!H2433</f>
        <v>0.3718999999999999</v>
      </c>
      <c r="J2433" s="5" t="str">
        <f>OBV!F2433</f>
        <v>BULLISH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0.37</v>
      </c>
      <c r="C2434" s="2">
        <f>RSI!I2434</f>
        <v>53.169924831095116</v>
      </c>
      <c r="D2434" s="2">
        <f>MACD!E2434</f>
        <v>1.0180968584437289E-3</v>
      </c>
      <c r="E2434" s="2">
        <f>MACD!F2434</f>
        <v>2.6783694901312159E-3</v>
      </c>
      <c r="F2434" s="2">
        <f>'Moving Avg'!D2434</f>
        <v>0.36400000000000005</v>
      </c>
      <c r="G2434" s="2">
        <f>'Moving Avg'!F2434</f>
        <v>0.3660000000000001</v>
      </c>
      <c r="H2434" s="2">
        <f>'Moving Avg'!G2434</f>
        <v>0.36979999999999985</v>
      </c>
      <c r="I2434" s="2">
        <f>'Moving Avg'!H2434</f>
        <v>0.3718999999999999</v>
      </c>
      <c r="J2434" s="5" t="str">
        <f>OBV!F2434</f>
        <v>BULLISH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0.37</v>
      </c>
      <c r="C2435" s="2">
        <f>RSI!I2435</f>
        <v>53.169924831095116</v>
      </c>
      <c r="D2435" s="2">
        <f>MACD!E2435</f>
        <v>-4.3143424471753233E-4</v>
      </c>
      <c r="E2435" s="2">
        <f>MACD!F2435</f>
        <v>2.0564087431614664E-3</v>
      </c>
      <c r="F2435" s="2">
        <f>'Moving Avg'!D2435</f>
        <v>0.36599999999999999</v>
      </c>
      <c r="G2435" s="2">
        <f>'Moving Avg'!F2435</f>
        <v>0.3660000000000001</v>
      </c>
      <c r="H2435" s="2">
        <f>'Moving Avg'!G2435</f>
        <v>0.36979999999999985</v>
      </c>
      <c r="I2435" s="2">
        <f>'Moving Avg'!H2435</f>
        <v>0.3718999999999999</v>
      </c>
      <c r="J2435" s="5" t="str">
        <f>OBV!F2435</f>
        <v>BULLISH</v>
      </c>
      <c r="K2435" s="5" t="str">
        <f>OBV!G2435</f>
        <v>NEUTRAL</v>
      </c>
      <c r="L2435" s="5" t="str">
        <f>OBV!H2435</f>
        <v>CONFIRMED BULLISH</v>
      </c>
    </row>
    <row r="2436" spans="1:12" ht="13.5" x14ac:dyDescent="0.25">
      <c r="A2436" s="3">
        <f>RSI!A2436</f>
        <v>45854</v>
      </c>
      <c r="B2436" s="2">
        <f>RSI!B2436</f>
        <v>0.36</v>
      </c>
      <c r="C2436" s="2">
        <f>RSI!I2436</f>
        <v>43.27714954224993</v>
      </c>
      <c r="D2436" s="2">
        <f>MACD!E2436</f>
        <v>-9.3540950508930187E-4</v>
      </c>
      <c r="E2436" s="2">
        <f>MACD!F2436</f>
        <v>1.4580450935113129E-3</v>
      </c>
      <c r="F2436" s="2">
        <f>'Moving Avg'!D2436</f>
        <v>0.36599999999999999</v>
      </c>
      <c r="G2436" s="2">
        <f>'Moving Avg'!F2436</f>
        <v>0.36550000000000005</v>
      </c>
      <c r="H2436" s="2">
        <f>'Moving Avg'!G2436</f>
        <v>0.36959999999999982</v>
      </c>
      <c r="I2436" s="2">
        <f>'Moving Avg'!H2436</f>
        <v>0.37179999999999991</v>
      </c>
      <c r="J2436" s="5" t="str">
        <f>OBV!F2436</f>
        <v>BEARISH</v>
      </c>
      <c r="K2436" s="5" t="str">
        <f>OBV!G2436</f>
        <v>NEUTRAL</v>
      </c>
      <c r="L2436" s="5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0.36</v>
      </c>
      <c r="C2437" s="2">
        <f>RSI!I2437</f>
        <v>43.27714954224993</v>
      </c>
      <c r="D2437" s="2">
        <f>MACD!E2437</f>
        <v>-1.3196019796815617E-3</v>
      </c>
      <c r="E2437" s="2">
        <f>MACD!F2437</f>
        <v>9.0251567887273797E-4</v>
      </c>
      <c r="F2437" s="2">
        <f>'Moving Avg'!D2437</f>
        <v>0.36599999999999994</v>
      </c>
      <c r="G2437" s="2">
        <f>'Moving Avg'!F2437</f>
        <v>0.3650000000000001</v>
      </c>
      <c r="H2437" s="2">
        <f>'Moving Avg'!G2437</f>
        <v>0.36939999999999984</v>
      </c>
      <c r="I2437" s="2">
        <f>'Moving Avg'!H2437</f>
        <v>0.37169999999999992</v>
      </c>
      <c r="J2437" s="5" t="str">
        <f>OBV!F2437</f>
        <v>BEARISH</v>
      </c>
      <c r="K2437" s="5" t="str">
        <f>OBV!G2437</f>
        <v>NEUTRAL</v>
      </c>
      <c r="L2437" s="5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0.36</v>
      </c>
      <c r="C2438" s="2">
        <f>RSI!I2438</f>
        <v>43.27714954224993</v>
      </c>
      <c r="D2438" s="2">
        <f>MACD!E2438</f>
        <v>-6.7107742058036823E-5</v>
      </c>
      <c r="E2438" s="2">
        <f>MACD!F2438</f>
        <v>7.0859099468658304E-4</v>
      </c>
      <c r="F2438" s="2">
        <f>'Moving Avg'!D2438</f>
        <v>0.36399999999999999</v>
      </c>
      <c r="G2438" s="2">
        <f>'Moving Avg'!F2438</f>
        <v>0.3645000000000001</v>
      </c>
      <c r="H2438" s="2">
        <f>'Moving Avg'!G2438</f>
        <v>0.36899999999999983</v>
      </c>
      <c r="I2438" s="2">
        <f>'Moving Avg'!H2438</f>
        <v>0.37159999999999999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</row>
    <row r="2439" spans="1:12" ht="13.5" x14ac:dyDescent="0.25">
      <c r="A2439" s="3">
        <f>RSI!A2439</f>
        <v>45859</v>
      </c>
      <c r="B2439" s="2">
        <f>RSI!B2439</f>
        <v>0.36</v>
      </c>
      <c r="C2439" s="2">
        <f>RSI!I2439</f>
        <v>43.27714954224993</v>
      </c>
      <c r="D2439" s="2">
        <f>MACD!E2439</f>
        <v>1.0289160366163674E-3</v>
      </c>
      <c r="E2439" s="2">
        <f>MACD!F2439</f>
        <v>7.7265600307253998E-4</v>
      </c>
      <c r="F2439" s="2">
        <f>'Moving Avg'!D2439</f>
        <v>0.36199999999999993</v>
      </c>
      <c r="G2439" s="2">
        <f>'Moving Avg'!F2439</f>
        <v>0.3640000000000001</v>
      </c>
      <c r="H2439" s="2">
        <f>'Moving Avg'!G2439</f>
        <v>0.36859999999999976</v>
      </c>
      <c r="I2439" s="2">
        <f>'Moving Avg'!H2439</f>
        <v>0.37149999999999994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0.35</v>
      </c>
      <c r="C2440" s="2">
        <f>RSI!I2440</f>
        <v>34.614529525459147</v>
      </c>
      <c r="D2440" s="2">
        <f>MACD!E2440</f>
        <v>1.1921379026818557E-3</v>
      </c>
      <c r="E2440" s="2">
        <f>MACD!F2440</f>
        <v>8.5655238299440324E-4</v>
      </c>
      <c r="F2440" s="2">
        <f>'Moving Avg'!D2440</f>
        <v>0.35799999999999998</v>
      </c>
      <c r="G2440" s="2">
        <f>'Moving Avg'!F2440</f>
        <v>0.36300000000000004</v>
      </c>
      <c r="H2440" s="2">
        <f>'Moving Avg'!G2440</f>
        <v>0.36819999999999969</v>
      </c>
      <c r="I2440" s="2">
        <f>'Moving Avg'!H2440</f>
        <v>0.37139999999999995</v>
      </c>
      <c r="J2440" s="5" t="str">
        <f>OBV!F2440</f>
        <v>BEARISH</v>
      </c>
      <c r="K2440" s="5" t="str">
        <f>OBV!G2440</f>
        <v>NEUTRAL</v>
      </c>
      <c r="L2440" s="5" t="str">
        <f>OBV!H2440</f>
        <v>CONFIRMED BEARISH</v>
      </c>
    </row>
    <row r="2441" spans="1:12" ht="13.5" x14ac:dyDescent="0.25">
      <c r="A2441" s="3">
        <f>RSI!A2441</f>
        <v>45861</v>
      </c>
      <c r="B2441" s="2">
        <f>RSI!B2441</f>
        <v>0.36</v>
      </c>
      <c r="C2441" s="2">
        <f>RSI!I2441</f>
        <v>46.209746743780322</v>
      </c>
      <c r="D2441" s="2">
        <f>MACD!E2441</f>
        <v>6.7965203817266229E-4</v>
      </c>
      <c r="E2441" s="2">
        <f>MACD!F2441</f>
        <v>8.2117231403005511E-4</v>
      </c>
      <c r="F2441" s="2">
        <f>'Moving Avg'!D2441</f>
        <v>0.35799999999999998</v>
      </c>
      <c r="G2441" s="2">
        <f>'Moving Avg'!F2441</f>
        <v>0.36250000000000004</v>
      </c>
      <c r="H2441" s="2">
        <f>'Moving Avg'!G2441</f>
        <v>0.36799999999999966</v>
      </c>
      <c r="I2441" s="2">
        <f>'Moving Avg'!H2441</f>
        <v>0.3713499999999999</v>
      </c>
      <c r="J2441" s="5" t="str">
        <f>OBV!F2441</f>
        <v>BEARISH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0.36</v>
      </c>
      <c r="C2442" s="2">
        <f>RSI!I2442</f>
        <v>46.209746743780315</v>
      </c>
      <c r="D2442" s="2">
        <f>MACD!E2442</f>
        <v>2.7038645158372621E-4</v>
      </c>
      <c r="E2442" s="2">
        <f>MACD!F2442</f>
        <v>7.1101514154078946E-4</v>
      </c>
      <c r="F2442" s="2">
        <f>'Moving Avg'!D2442</f>
        <v>0.35799999999999993</v>
      </c>
      <c r="G2442" s="2">
        <f>'Moving Avg'!F2442</f>
        <v>0.36250000000000004</v>
      </c>
      <c r="H2442" s="2">
        <f>'Moving Avg'!G2442</f>
        <v>0.36779999999999968</v>
      </c>
      <c r="I2442" s="2">
        <f>'Moving Avg'!H2442</f>
        <v>0.37124999999999991</v>
      </c>
      <c r="J2442" s="5" t="str">
        <f>OBV!F2442</f>
        <v>BEARISH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45866</v>
      </c>
      <c r="B2443" s="2">
        <f>RSI!B2443</f>
        <v>0.36</v>
      </c>
      <c r="C2443" s="2">
        <f>RSI!I2443</f>
        <v>46.209746743780322</v>
      </c>
      <c r="D2443" s="2">
        <f>MACD!E2443</f>
        <v>1.4851169868592695E-3</v>
      </c>
      <c r="E2443" s="2">
        <f>MACD!F2443</f>
        <v>8.6583551060448558E-4</v>
      </c>
      <c r="F2443" s="2">
        <f>'Moving Avg'!D2443</f>
        <v>0.35799999999999993</v>
      </c>
      <c r="G2443" s="2">
        <f>'Moving Avg'!F2443</f>
        <v>0.3620000000000001</v>
      </c>
      <c r="H2443" s="2">
        <f>'Moving Avg'!G2443</f>
        <v>0.3675999999999997</v>
      </c>
      <c r="I2443" s="2">
        <f>'Moving Avg'!H2443</f>
        <v>0.37119999999999992</v>
      </c>
      <c r="J2443" s="5" t="str">
        <f>OBV!F2443</f>
        <v>BEARISH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0.36</v>
      </c>
      <c r="C2444" s="2">
        <f>RSI!I2444</f>
        <v>46.209746743780329</v>
      </c>
      <c r="D2444" s="2">
        <f>MACD!E2444</f>
        <v>2.5338646485496552E-3</v>
      </c>
      <c r="E2444" s="2">
        <f>MACD!F2444</f>
        <v>1.1994413381935195E-3</v>
      </c>
      <c r="F2444" s="2">
        <f>'Moving Avg'!D2444</f>
        <v>0.35799999999999993</v>
      </c>
      <c r="G2444" s="2">
        <f>'Moving Avg'!F2444</f>
        <v>0.3620000000000001</v>
      </c>
      <c r="H2444" s="2">
        <f>'Moving Avg'!G2444</f>
        <v>0.36739999999999967</v>
      </c>
      <c r="I2444" s="2">
        <f>'Moving Avg'!H2444</f>
        <v>0.37114999999999981</v>
      </c>
      <c r="J2444" s="5" t="str">
        <f>OBV!F2444</f>
        <v>BEARISH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0.36</v>
      </c>
      <c r="C2445" s="2">
        <f>RSI!I2445</f>
        <v>46.209746743780329</v>
      </c>
      <c r="D2445" s="2">
        <f>MACD!E2445</f>
        <v>3.4406172080102548E-3</v>
      </c>
      <c r="E2445" s="2">
        <f>MACD!F2445</f>
        <v>1.6476765121568667E-3</v>
      </c>
      <c r="F2445" s="2">
        <f>'Moving Avg'!D2445</f>
        <v>0.36</v>
      </c>
      <c r="G2445" s="2">
        <f>'Moving Avg'!F2445</f>
        <v>0.3620000000000001</v>
      </c>
      <c r="H2445" s="2">
        <f>'Moving Avg'!G2445</f>
        <v>0.36719999999999969</v>
      </c>
      <c r="I2445" s="2">
        <f>'Moving Avg'!H2445</f>
        <v>0.37109999999999976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</row>
    <row r="2446" spans="1:12" ht="13.5" x14ac:dyDescent="0.25">
      <c r="A2446" s="3">
        <f>RSI!A2446</f>
        <v>45869</v>
      </c>
      <c r="B2446" s="2">
        <f>RSI!B2446</f>
        <v>0.35</v>
      </c>
      <c r="C2446" s="2">
        <f>RSI!I2446</f>
        <v>36.765600275886712</v>
      </c>
      <c r="D2446" s="2">
        <f>MACD!E2446</f>
        <v>3.4280658832798183E-3</v>
      </c>
      <c r="E2446" s="2">
        <f>MACD!F2446</f>
        <v>2.0037543863814572E-3</v>
      </c>
      <c r="F2446" s="2">
        <f>'Moving Avg'!D2446</f>
        <v>0.35799999999999998</v>
      </c>
      <c r="G2446" s="2">
        <f>'Moving Avg'!F2446</f>
        <v>0.36150000000000004</v>
      </c>
      <c r="H2446" s="2">
        <f>'Moving Avg'!G2446</f>
        <v>0.36679999999999974</v>
      </c>
      <c r="I2446" s="2">
        <f>'Moving Avg'!H2446</f>
        <v>0.37104999999999977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0.35</v>
      </c>
      <c r="C2447" s="2">
        <f>RSI!I2447</f>
        <v>36.765600275886705</v>
      </c>
      <c r="D2447" s="2">
        <f>MACD!E2447</f>
        <v>3.4931260603909831E-3</v>
      </c>
      <c r="E2447" s="2">
        <f>MACD!F2447</f>
        <v>2.3016287211833622E-3</v>
      </c>
      <c r="F2447" s="2">
        <f>'Moving Avg'!D2447</f>
        <v>0.35600000000000004</v>
      </c>
      <c r="G2447" s="2">
        <f>'Moving Avg'!F2447</f>
        <v>0.36100000000000004</v>
      </c>
      <c r="H2447" s="2">
        <f>'Moving Avg'!G2447</f>
        <v>0.36639999999999978</v>
      </c>
      <c r="I2447" s="2">
        <f>'Moving Avg'!H2447</f>
        <v>0.37094999999999961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</row>
    <row r="2448" spans="1:12" ht="13.5" x14ac:dyDescent="0.25">
      <c r="A2448" s="3">
        <f>RSI!A2448</f>
        <v>45873</v>
      </c>
      <c r="B2448" s="2">
        <f>RSI!B2448</f>
        <v>0.35</v>
      </c>
      <c r="C2448" s="2">
        <f>RSI!I2448</f>
        <v>36.765600275886705</v>
      </c>
      <c r="D2448" s="2">
        <f>MACD!E2448</f>
        <v>3.6182515431944506E-3</v>
      </c>
      <c r="E2448" s="2">
        <f>MACD!F2448</f>
        <v>2.5649532855855799E-3</v>
      </c>
      <c r="F2448" s="2">
        <f>'Moving Avg'!D2448</f>
        <v>0.35399999999999998</v>
      </c>
      <c r="G2448" s="2">
        <f>'Moving Avg'!F2448</f>
        <v>0.36</v>
      </c>
      <c r="H2448" s="2">
        <f>'Moving Avg'!G2448</f>
        <v>0.36579999999999985</v>
      </c>
      <c r="I2448" s="2">
        <f>'Moving Avg'!H2448</f>
        <v>0.37084999999999957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</row>
    <row r="2449" spans="1:12" ht="13.5" x14ac:dyDescent="0.25">
      <c r="A2449" s="3">
        <f>RSI!A2449</f>
        <v>45874</v>
      </c>
      <c r="B2449" s="2">
        <f>RSI!B2449</f>
        <v>0.35</v>
      </c>
      <c r="C2449" s="2">
        <f>RSI!I2449</f>
        <v>36.765600275886705</v>
      </c>
      <c r="D2449" s="2">
        <f>MACD!E2449</f>
        <v>3.7890108070068873E-3</v>
      </c>
      <c r="E2449" s="2">
        <f>MACD!F2449</f>
        <v>2.8097647898698416E-3</v>
      </c>
      <c r="F2449" s="2">
        <f>'Moving Avg'!D2449</f>
        <v>0.35200000000000004</v>
      </c>
      <c r="G2449" s="2">
        <f>'Moving Avg'!F2449</f>
        <v>0.35899999999999999</v>
      </c>
      <c r="H2449" s="2">
        <f>'Moving Avg'!G2449</f>
        <v>0.3651999999999998</v>
      </c>
      <c r="I2449" s="2">
        <f>'Moving Avg'!H2449</f>
        <v>0.37079999999999946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</row>
    <row r="2450" spans="1:12" ht="13.5" x14ac:dyDescent="0.25">
      <c r="A2450" s="3">
        <f>RSI!A2450</f>
        <v>45875</v>
      </c>
      <c r="B2450" s="2">
        <f>RSI!B2450</f>
        <v>0.35</v>
      </c>
      <c r="C2450" s="2">
        <f>RSI!I2450</f>
        <v>36.765600275886705</v>
      </c>
      <c r="D2450" s="2">
        <f>MACD!E2450</f>
        <v>2.45511552017047E-3</v>
      </c>
      <c r="E2450" s="2">
        <f>MACD!F2450</f>
        <v>2.7388349359299675E-3</v>
      </c>
      <c r="F2450" s="2">
        <f>'Moving Avg'!D2450</f>
        <v>0.35</v>
      </c>
      <c r="G2450" s="2">
        <f>'Moving Avg'!F2450</f>
        <v>0.35849999999999993</v>
      </c>
      <c r="H2450" s="2">
        <f>'Moving Avg'!G2450</f>
        <v>0.3647999999999999</v>
      </c>
      <c r="I2450" s="2">
        <f>'Moving Avg'!H2450</f>
        <v>0.37074999999999947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</row>
    <row r="2451" spans="1:12" ht="13.5" x14ac:dyDescent="0.25">
      <c r="A2451" s="3">
        <f>RSI!A2451</f>
        <v>45876</v>
      </c>
      <c r="B2451" s="2">
        <f>RSI!B2451</f>
        <v>0.36</v>
      </c>
      <c r="C2451" s="2">
        <f>RSI!I2451</f>
        <v>51.209585874432733</v>
      </c>
      <c r="D2451" s="2">
        <f>MACD!E2451</f>
        <v>2.1797831385159672E-3</v>
      </c>
      <c r="E2451" s="2">
        <f>MACD!F2451</f>
        <v>2.6270245764471677E-3</v>
      </c>
      <c r="F2451" s="2">
        <f>'Moving Avg'!D2451</f>
        <v>0.35199999999999998</v>
      </c>
      <c r="G2451" s="2">
        <f>'Moving Avg'!F2451</f>
        <v>0.35849999999999993</v>
      </c>
      <c r="H2451" s="2">
        <f>'Moving Avg'!G2451</f>
        <v>0.36459999999999987</v>
      </c>
      <c r="I2451" s="2">
        <f>'Moving Avg'!H2451</f>
        <v>0.37074999999999941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0.36</v>
      </c>
      <c r="C2452" s="2">
        <f>RSI!I2452</f>
        <v>51.209585874432733</v>
      </c>
      <c r="D2452" s="2">
        <f>MACD!E2452</f>
        <v>1.9392260515955773E-3</v>
      </c>
      <c r="E2452" s="2">
        <f>MACD!F2452</f>
        <v>2.4894648714768497E-3</v>
      </c>
      <c r="F2452" s="2">
        <f>'Moving Avg'!D2452</f>
        <v>0.35399999999999993</v>
      </c>
      <c r="G2452" s="2">
        <f>'Moving Avg'!F2452</f>
        <v>0.35849999999999993</v>
      </c>
      <c r="H2452" s="2">
        <f>'Moving Avg'!G2452</f>
        <v>0.36439999999999989</v>
      </c>
      <c r="I2452" s="2">
        <f>'Moving Avg'!H2452</f>
        <v>0.37074999999999947</v>
      </c>
      <c r="J2452" s="5" t="str">
        <f>OBV!F2452</f>
        <v>BULLISH</v>
      </c>
      <c r="K2452" s="5" t="str">
        <f>OBV!G2452</f>
        <v>NEUTRAL</v>
      </c>
      <c r="L2452" s="5" t="str">
        <f>OBV!H2452</f>
        <v>CONFIRMED BULLISH</v>
      </c>
    </row>
    <row r="2453" spans="1:12" ht="13.5" x14ac:dyDescent="0.25">
      <c r="A2453" s="3">
        <f>RSI!A2453</f>
        <v>45880</v>
      </c>
      <c r="B2453" s="2">
        <f>RSI!B2453</f>
        <v>0.36</v>
      </c>
      <c r="C2453" s="2">
        <f>RSI!I2453</f>
        <v>51.209585874432733</v>
      </c>
      <c r="D2453" s="2">
        <f>MACD!E2453</f>
        <v>1.7286559572665672E-3</v>
      </c>
      <c r="E2453" s="2">
        <f>MACD!F2453</f>
        <v>2.3373030886347933E-3</v>
      </c>
      <c r="F2453" s="2">
        <f>'Moving Avg'!D2453</f>
        <v>0.35599999999999998</v>
      </c>
      <c r="G2453" s="2">
        <f>'Moving Avg'!F2453</f>
        <v>0.35799999999999993</v>
      </c>
      <c r="H2453" s="2">
        <f>'Moving Avg'!G2453</f>
        <v>0.3641999999999998</v>
      </c>
      <c r="I2453" s="2">
        <f>'Moving Avg'!H2453</f>
        <v>0.37074999999999941</v>
      </c>
      <c r="J2453" s="5" t="str">
        <f>OBV!F2453</f>
        <v>BULLISH</v>
      </c>
      <c r="K2453" s="5" t="str">
        <f>OBV!G2453</f>
        <v>NEUTRAL</v>
      </c>
      <c r="L2453" s="5" t="str">
        <f>OBV!H2453</f>
        <v>CONFIRMED BULLISH</v>
      </c>
    </row>
    <row r="2454" spans="1:12" ht="13.5" x14ac:dyDescent="0.25">
      <c r="A2454" s="3">
        <f>RSI!A2454</f>
        <v>45881</v>
      </c>
      <c r="B2454" s="2">
        <f>RSI!B2454</f>
        <v>0.35</v>
      </c>
      <c r="C2454" s="2">
        <f>RSI!I2454</f>
        <v>39.84280266522309</v>
      </c>
      <c r="D2454" s="2">
        <f>MACD!E2454</f>
        <v>2.2847203453875142E-3</v>
      </c>
      <c r="E2454" s="2">
        <f>MACD!F2454</f>
        <v>2.3267865399853377E-3</v>
      </c>
      <c r="F2454" s="2">
        <f>'Moving Avg'!D2454</f>
        <v>0.35599999999999998</v>
      </c>
      <c r="G2454" s="2">
        <f>'Moving Avg'!F2454</f>
        <v>0.35699999999999987</v>
      </c>
      <c r="H2454" s="2">
        <f>'Moving Avg'!G2454</f>
        <v>0.36379999999999979</v>
      </c>
      <c r="I2454" s="2">
        <f>'Moving Avg'!H2454</f>
        <v>0.37069999999999942</v>
      </c>
      <c r="J2454" s="5" t="str">
        <f>OBV!F2454</f>
        <v>BEARISH</v>
      </c>
      <c r="K2454" s="5" t="str">
        <f>OBV!G2454</f>
        <v>NEUTRAL</v>
      </c>
      <c r="L2454" s="5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0.35</v>
      </c>
      <c r="C2455" s="2">
        <f>RSI!I2455</f>
        <v>39.842802665223083</v>
      </c>
      <c r="D2455" s="2">
        <f>MACD!E2455</f>
        <v>2.8083067424009567E-3</v>
      </c>
      <c r="E2455" s="2">
        <f>MACD!F2455</f>
        <v>2.4230905804684616E-3</v>
      </c>
      <c r="F2455" s="2">
        <f>'Moving Avg'!D2455</f>
        <v>0.35600000000000004</v>
      </c>
      <c r="G2455" s="2">
        <f>'Moving Avg'!F2455</f>
        <v>0.35599999999999993</v>
      </c>
      <c r="H2455" s="2">
        <f>'Moving Avg'!G2455</f>
        <v>0.36339999999999989</v>
      </c>
      <c r="I2455" s="2">
        <f>'Moving Avg'!H2455</f>
        <v>0.37059999999999937</v>
      </c>
      <c r="J2455" s="5" t="str">
        <f>OBV!F2455</f>
        <v>BEARISH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0.35</v>
      </c>
      <c r="C2456" s="2">
        <f>RSI!I2456</f>
        <v>39.842802665223076</v>
      </c>
      <c r="D2456" s="2">
        <f>MACD!E2456</f>
        <v>1.7620190848769979E-3</v>
      </c>
      <c r="E2456" s="2">
        <f>MACD!F2456</f>
        <v>2.2908762813501691E-3</v>
      </c>
      <c r="F2456" s="2">
        <f>'Moving Avg'!D2456</f>
        <v>0.35399999999999998</v>
      </c>
      <c r="G2456" s="2">
        <f>'Moving Avg'!F2456</f>
        <v>0.35549999999999993</v>
      </c>
      <c r="H2456" s="2">
        <f>'Moving Avg'!G2456</f>
        <v>0.36299999999999988</v>
      </c>
      <c r="I2456" s="2">
        <f>'Moving Avg'!H2456</f>
        <v>0.37049999999999933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</row>
    <row r="2457" spans="1:12" ht="13.5" x14ac:dyDescent="0.25">
      <c r="A2457" s="3">
        <f>RSI!A2457</f>
        <v>45887</v>
      </c>
      <c r="B2457" s="2">
        <f>RSI!B2457</f>
        <v>0.35</v>
      </c>
      <c r="C2457" s="2">
        <f>RSI!I2457</f>
        <v>39.842802665223076</v>
      </c>
      <c r="D2457" s="2">
        <f>MACD!E2457</f>
        <v>9.2219805308613179E-4</v>
      </c>
      <c r="E2457" s="2">
        <f>MACD!F2457</f>
        <v>2.0171406356973617E-3</v>
      </c>
      <c r="F2457" s="2">
        <f>'Moving Avg'!D2457</f>
        <v>0.35200000000000004</v>
      </c>
      <c r="G2457" s="2">
        <f>'Moving Avg'!F2457</f>
        <v>0.35499999999999993</v>
      </c>
      <c r="H2457" s="2">
        <f>'Moving Avg'!G2457</f>
        <v>0.36259999999999992</v>
      </c>
      <c r="I2457" s="2">
        <f>'Moving Avg'!H2457</f>
        <v>0.37039999999999929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</row>
    <row r="2458" spans="1:12" ht="13.5" x14ac:dyDescent="0.25">
      <c r="A2458" s="3">
        <f>RSI!A2458</f>
        <v>45888</v>
      </c>
      <c r="B2458" s="2">
        <f>RSI!B2458</f>
        <v>0.36</v>
      </c>
      <c r="C2458" s="2">
        <f>RSI!I2458</f>
        <v>53.673756515994349</v>
      </c>
      <c r="D2458" s="2">
        <f>MACD!E2458</f>
        <v>-4.8703150803874884E-4</v>
      </c>
      <c r="E2458" s="2">
        <f>MACD!F2458</f>
        <v>1.5163062069501396E-3</v>
      </c>
      <c r="F2458" s="2">
        <f>'Moving Avg'!D2458</f>
        <v>0.35199999999999998</v>
      </c>
      <c r="G2458" s="2">
        <f>'Moving Avg'!F2458</f>
        <v>0.35499999999999998</v>
      </c>
      <c r="H2458" s="2">
        <f>'Moving Avg'!G2458</f>
        <v>0.36219999999999991</v>
      </c>
      <c r="I2458" s="2">
        <f>'Moving Avg'!H2458</f>
        <v>0.37039999999999929</v>
      </c>
      <c r="J2458" s="5" t="str">
        <f>OBV!F2458</f>
        <v>BEARISH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0.36</v>
      </c>
      <c r="C2459" s="2">
        <f>RSI!I2459</f>
        <v>53.673756515994349</v>
      </c>
      <c r="D2459" s="2">
        <f>MACD!E2459</f>
        <v>-1.6995386398825918E-3</v>
      </c>
      <c r="E2459" s="2">
        <f>MACD!F2459</f>
        <v>8.7313723758359338E-4</v>
      </c>
      <c r="F2459" s="2">
        <f>'Moving Avg'!D2459</f>
        <v>0.35399999999999993</v>
      </c>
      <c r="G2459" s="2">
        <f>'Moving Avg'!F2459</f>
        <v>0.35499999999999998</v>
      </c>
      <c r="H2459" s="2">
        <f>'Moving Avg'!G2459</f>
        <v>0.36199999999999988</v>
      </c>
      <c r="I2459" s="2">
        <f>'Moving Avg'!H2459</f>
        <v>0.37034999999999924</v>
      </c>
      <c r="J2459" s="5" t="str">
        <f>OBV!F2459</f>
        <v>BULLISH</v>
      </c>
      <c r="K2459" s="5" t="str">
        <f>OBV!G2459</f>
        <v>NEUTRAL</v>
      </c>
      <c r="L2459" s="5" t="str">
        <f>OBV!H2459</f>
        <v>CONFIRMED BULLISH</v>
      </c>
    </row>
    <row r="2460" spans="1:12" ht="13.5" x14ac:dyDescent="0.25">
      <c r="A2460" s="3">
        <f>RSI!A2460</f>
        <v>45890</v>
      </c>
      <c r="B2460" s="2">
        <f>RSI!B2460</f>
        <v>0.36</v>
      </c>
      <c r="C2460" s="2">
        <f>RSI!I2460</f>
        <v>53.673756515994363</v>
      </c>
      <c r="D2460" s="2">
        <f>MACD!E2460</f>
        <v>-2.7441007672259765E-3</v>
      </c>
      <c r="E2460" s="2">
        <f>MACD!F2460</f>
        <v>1.4968963662167936E-4</v>
      </c>
      <c r="F2460" s="2">
        <f>'Moving Avg'!D2460</f>
        <v>0.35599999999999998</v>
      </c>
      <c r="G2460" s="2">
        <f>'Moving Avg'!F2460</f>
        <v>0.35550000000000004</v>
      </c>
      <c r="H2460" s="2">
        <f>'Moving Avg'!G2460</f>
        <v>0.36179999999999984</v>
      </c>
      <c r="I2460" s="2">
        <f>'Moving Avg'!H2460</f>
        <v>0.37024999999999919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0.37</v>
      </c>
      <c r="C2461" s="2">
        <f>RSI!I2461</f>
        <v>64.008848186747045</v>
      </c>
      <c r="D2461" s="2">
        <f>MACD!E2461</f>
        <v>-2.8474574109596529E-3</v>
      </c>
      <c r="E2461" s="2">
        <f>MACD!F2461</f>
        <v>-4.4973977289458709E-4</v>
      </c>
      <c r="F2461" s="2">
        <f>'Moving Avg'!D2461</f>
        <v>0.36</v>
      </c>
      <c r="G2461" s="2">
        <f>'Moving Avg'!F2461</f>
        <v>0.35599999999999998</v>
      </c>
      <c r="H2461" s="2">
        <f>'Moving Avg'!G2461</f>
        <v>0.36159999999999992</v>
      </c>
      <c r="I2461" s="2">
        <f>'Moving Avg'!H2461</f>
        <v>0.37019999999999925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</row>
    <row r="2462" spans="1:12" ht="13.5" x14ac:dyDescent="0.25">
      <c r="A2462" s="3">
        <f>RSI!A2462</f>
        <v>45894</v>
      </c>
      <c r="B2462" s="2">
        <f>RSI!B2462</f>
        <v>0.36</v>
      </c>
      <c r="C2462" s="2">
        <f>RSI!I2462</f>
        <v>51.60943722418228</v>
      </c>
      <c r="D2462" s="2">
        <f>MACD!E2462</f>
        <v>-2.2692045545008033E-3</v>
      </c>
      <c r="E2462" s="2">
        <f>MACD!F2462</f>
        <v>-8.1363272921583041E-4</v>
      </c>
      <c r="F2462" s="2">
        <f>'Moving Avg'!D2462</f>
        <v>0.36199999999999999</v>
      </c>
      <c r="G2462" s="2">
        <f>'Moving Avg'!F2462</f>
        <v>0.35599999999999998</v>
      </c>
      <c r="H2462" s="2">
        <f>'Moving Avg'!G2462</f>
        <v>0.36139999999999978</v>
      </c>
      <c r="I2462" s="2">
        <f>'Moving Avg'!H2462</f>
        <v>0.37009999999999921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0.36</v>
      </c>
      <c r="C2463" s="2">
        <f>RSI!I2463</f>
        <v>51.60943722418228</v>
      </c>
      <c r="D2463" s="2">
        <f>MACD!E2463</f>
        <v>-1.7902975637766327E-3</v>
      </c>
      <c r="E2463" s="2">
        <f>MACD!F2463</f>
        <v>-1.0089656961279909E-3</v>
      </c>
      <c r="F2463" s="2">
        <f>'Moving Avg'!D2463</f>
        <v>0.36199999999999993</v>
      </c>
      <c r="G2463" s="2">
        <f>'Moving Avg'!F2463</f>
        <v>0.35600000000000004</v>
      </c>
      <c r="H2463" s="2">
        <f>'Moving Avg'!G2463</f>
        <v>0.36099999999999982</v>
      </c>
      <c r="I2463" s="2">
        <f>'Moving Avg'!H2463</f>
        <v>0.36999999999999922</v>
      </c>
      <c r="J2463" s="5" t="str">
        <f>OBV!F2463</f>
        <v>BULLISH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45896</v>
      </c>
      <c r="B2464" s="2">
        <f>RSI!B2464</f>
        <v>0.37</v>
      </c>
      <c r="C2464" s="2">
        <f>RSI!I2464</f>
        <v>60.486610454105907</v>
      </c>
      <c r="D2464" s="2">
        <f>MACD!E2464</f>
        <v>-3.6738855617701183E-3</v>
      </c>
      <c r="E2464" s="2">
        <f>MACD!F2464</f>
        <v>-1.5419496692564165E-3</v>
      </c>
      <c r="F2464" s="2">
        <f>'Moving Avg'!D2464</f>
        <v>0.36399999999999999</v>
      </c>
      <c r="G2464" s="2">
        <f>'Moving Avg'!F2464</f>
        <v>0.35650000000000009</v>
      </c>
      <c r="H2464" s="2">
        <f>'Moving Avg'!G2464</f>
        <v>0.36099999999999988</v>
      </c>
      <c r="I2464" s="2">
        <f>'Moving Avg'!H2464</f>
        <v>0.36989999999999923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0.36</v>
      </c>
      <c r="C2465" s="2">
        <f>RSI!I2465</f>
        <v>50.508214726372785</v>
      </c>
      <c r="D2465" s="2">
        <f>MACD!E2465</f>
        <v>-4.5949429896936511E-3</v>
      </c>
      <c r="E2465" s="2">
        <f>MACD!F2465</f>
        <v>-2.1525483333438636E-3</v>
      </c>
      <c r="F2465" s="2">
        <f>'Moving Avg'!D2465</f>
        <v>0.36399999999999999</v>
      </c>
      <c r="G2465" s="2">
        <f>'Moving Avg'!F2465</f>
        <v>0.35650000000000009</v>
      </c>
      <c r="H2465" s="2">
        <f>'Moving Avg'!G2465</f>
        <v>0.36079999999999984</v>
      </c>
      <c r="I2465" s="2">
        <f>'Moving Avg'!H2465</f>
        <v>0.36979999999999918</v>
      </c>
      <c r="J2465" s="5" t="str">
        <f>OBV!F2465</f>
        <v>BEARISH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0.36</v>
      </c>
      <c r="C2466" s="2">
        <f>RSI!I2466</f>
        <v>50.508214726372785</v>
      </c>
      <c r="D2466" s="2">
        <f>MACD!E2466</f>
        <v>-5.3781652709477545E-3</v>
      </c>
      <c r="E2466" s="2">
        <f>MACD!F2466</f>
        <v>-2.7976717208646421E-3</v>
      </c>
      <c r="F2466" s="2">
        <f>'Moving Avg'!D2466</f>
        <v>0.36199999999999993</v>
      </c>
      <c r="G2466" s="2">
        <f>'Moving Avg'!F2466</f>
        <v>0.3570000000000001</v>
      </c>
      <c r="H2466" s="2">
        <f>'Moving Avg'!G2466</f>
        <v>0.36059999999999981</v>
      </c>
      <c r="I2466" s="2">
        <f>'Moving Avg'!H2466</f>
        <v>0.36964999999999926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</row>
    <row r="2467" spans="1:12" ht="13.5" x14ac:dyDescent="0.25">
      <c r="A2467" s="3">
        <f>RSI!A2467</f>
        <v>45901</v>
      </c>
      <c r="B2467" s="2">
        <f>RSI!B2467</f>
        <v>0.35</v>
      </c>
      <c r="C2467" s="2">
        <f>RSI!I2467</f>
        <v>42.396685341202314</v>
      </c>
      <c r="D2467" s="2">
        <f>MACD!E2467</f>
        <v>-5.3037307018909408E-3</v>
      </c>
      <c r="E2467" s="2">
        <f>MACD!F2467</f>
        <v>-3.2988835170699019E-3</v>
      </c>
      <c r="F2467" s="2">
        <f>'Moving Avg'!D2467</f>
        <v>0.36</v>
      </c>
      <c r="G2467" s="2">
        <f>'Moving Avg'!F2467</f>
        <v>0.3570000000000001</v>
      </c>
      <c r="H2467" s="2">
        <f>'Moving Avg'!G2467</f>
        <v>0.3601999999999998</v>
      </c>
      <c r="I2467" s="2">
        <f>'Moving Avg'!H2467</f>
        <v>0.36944999999999922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</row>
    <row r="2468" spans="1:12" ht="13.5" x14ac:dyDescent="0.25">
      <c r="A2468" s="3">
        <f>RSI!A2468</f>
        <v>45902</v>
      </c>
      <c r="B2468" s="2">
        <f>RSI!B2468</f>
        <v>0.36</v>
      </c>
      <c r="C2468" s="2">
        <f>RSI!I2468</f>
        <v>50.89030230623856</v>
      </c>
      <c r="D2468" s="2">
        <f>MACD!E2468</f>
        <v>-4.3872508463406179E-3</v>
      </c>
      <c r="E2468" s="2">
        <f>MACD!F2468</f>
        <v>-3.5165569829240452E-3</v>
      </c>
      <c r="F2468" s="2">
        <f>'Moving Avg'!D2468</f>
        <v>0.36</v>
      </c>
      <c r="G2468" s="2">
        <f>'Moving Avg'!F2468</f>
        <v>0.35750000000000004</v>
      </c>
      <c r="H2468" s="2">
        <f>'Moving Avg'!G2468</f>
        <v>0.35999999999999988</v>
      </c>
      <c r="I2468" s="2">
        <f>'Moving Avg'!H2468</f>
        <v>0.3692999999999993</v>
      </c>
      <c r="J2468" s="5" t="str">
        <f>OBV!F2468</f>
        <v>BEARISH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45903</v>
      </c>
      <c r="B2469" s="2">
        <f>RSI!B2469</f>
        <v>0.36</v>
      </c>
      <c r="C2469" s="2">
        <f>RSI!I2469</f>
        <v>50.89030230623856</v>
      </c>
      <c r="D2469" s="2">
        <f>MACD!E2469</f>
        <v>-3.6192139128315426E-3</v>
      </c>
      <c r="E2469" s="2">
        <f>MACD!F2469</f>
        <v>-3.5370883689055449E-3</v>
      </c>
      <c r="F2469" s="2">
        <f>'Moving Avg'!D2469</f>
        <v>0.35799999999999993</v>
      </c>
      <c r="G2469" s="2">
        <f>'Moving Avg'!F2469</f>
        <v>0.35800000000000004</v>
      </c>
      <c r="H2469" s="2">
        <f>'Moving Avg'!G2469</f>
        <v>0.35979999999999984</v>
      </c>
      <c r="I2469" s="2">
        <f>'Moving Avg'!H2469</f>
        <v>0.3691499999999992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0.36</v>
      </c>
      <c r="C2470" s="2">
        <f>RSI!I2470</f>
        <v>50.89030230623856</v>
      </c>
      <c r="D2470" s="2">
        <f>MACD!E2470</f>
        <v>-2.9762309716169222E-3</v>
      </c>
      <c r="E2470" s="2">
        <f>MACD!F2470</f>
        <v>-3.4249168894478206E-3</v>
      </c>
      <c r="F2470" s="2">
        <f>'Moving Avg'!D2470</f>
        <v>0.35799999999999993</v>
      </c>
      <c r="G2470" s="2">
        <f>'Moving Avg'!F2470</f>
        <v>0.3585000000000001</v>
      </c>
      <c r="H2470" s="2">
        <f>'Moving Avg'!G2470</f>
        <v>0.35959999999999981</v>
      </c>
      <c r="I2470" s="2">
        <f>'Moving Avg'!H2470</f>
        <v>0.36904999999999921</v>
      </c>
      <c r="J2470" s="5" t="str">
        <f>OBV!F2470</f>
        <v>BULLISH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45908</v>
      </c>
      <c r="B2471" s="2">
        <f>RSI!B2471</f>
        <v>0.35</v>
      </c>
      <c r="C2471" s="2">
        <f>RSI!I2471</f>
        <v>42.975806046057521</v>
      </c>
      <c r="D2471" s="2">
        <f>MACD!E2471</f>
        <v>-1.5934996671523871E-4</v>
      </c>
      <c r="E2471" s="2">
        <f>MACD!F2471</f>
        <v>-2.7718035049013046E-3</v>
      </c>
      <c r="F2471" s="2">
        <f>'Moving Avg'!D2471</f>
        <v>0.35599999999999998</v>
      </c>
      <c r="G2471" s="2">
        <f>'Moving Avg'!F2471</f>
        <v>0.35800000000000004</v>
      </c>
      <c r="H2471" s="2">
        <f>'Moving Avg'!G2471</f>
        <v>0.35919999999999985</v>
      </c>
      <c r="I2471" s="2">
        <f>'Moving Avg'!H2471</f>
        <v>0.36884999999999918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</row>
    <row r="2472" spans="1:12" ht="13.5" x14ac:dyDescent="0.25">
      <c r="A2472" s="3">
        <f>RSI!A2472</f>
        <v>45909</v>
      </c>
      <c r="B2472" s="2">
        <f>RSI!B2472</f>
        <v>0.35</v>
      </c>
      <c r="C2472" s="2">
        <f>RSI!I2472</f>
        <v>42.975806046057521</v>
      </c>
      <c r="D2472" s="2">
        <f>MACD!E2472</f>
        <v>7.3888272905348051E-4</v>
      </c>
      <c r="E2472" s="2">
        <f>MACD!F2472</f>
        <v>-2.0696662581103477E-3</v>
      </c>
      <c r="F2472" s="2">
        <f>'Moving Avg'!D2472</f>
        <v>0.35600000000000004</v>
      </c>
      <c r="G2472" s="2">
        <f>'Moving Avg'!F2472</f>
        <v>0.35750000000000004</v>
      </c>
      <c r="H2472" s="2">
        <f>'Moving Avg'!G2472</f>
        <v>0.35899999999999982</v>
      </c>
      <c r="I2472" s="2">
        <f>'Moving Avg'!H2472</f>
        <v>0.36864999999999915</v>
      </c>
      <c r="J2472" s="5" t="str">
        <f>OBV!F2472</f>
        <v>BEARISH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45910</v>
      </c>
      <c r="B2473" s="2">
        <f>RSI!B2473</f>
        <v>0.35</v>
      </c>
      <c r="C2473" s="2">
        <f>RSI!I2473</f>
        <v>42.975806046057521</v>
      </c>
      <c r="D2473" s="2">
        <f>MACD!E2473</f>
        <v>1.548166092073977E-3</v>
      </c>
      <c r="E2473" s="2">
        <f>MACD!F2473</f>
        <v>-1.3460997880734827E-3</v>
      </c>
      <c r="F2473" s="2">
        <f>'Moving Avg'!D2473</f>
        <v>0.35399999999999998</v>
      </c>
      <c r="G2473" s="2">
        <f>'Moving Avg'!F2473</f>
        <v>0.35699999999999998</v>
      </c>
      <c r="H2473" s="2">
        <f>'Moving Avg'!G2473</f>
        <v>0.35859999999999992</v>
      </c>
      <c r="I2473" s="2">
        <f>'Moving Avg'!H2473</f>
        <v>0.36844999999999911</v>
      </c>
      <c r="J2473" s="5" t="str">
        <f>OBV!F2473</f>
        <v>BEARISH</v>
      </c>
      <c r="K2473" s="5" t="str">
        <f>OBV!G2473</f>
        <v>NEUTRAL</v>
      </c>
      <c r="L2473" s="5" t="str">
        <f>OBV!H2473</f>
        <v>CONFIRMED BEARISH</v>
      </c>
    </row>
    <row r="2474" spans="1:12" ht="13.5" x14ac:dyDescent="0.25">
      <c r="A2474" s="3">
        <f>RSI!A2474</f>
        <v>45911</v>
      </c>
      <c r="B2474" s="2">
        <f>RSI!B2474</f>
        <v>0.36</v>
      </c>
      <c r="C2474" s="2">
        <f>RSI!I2474</f>
        <v>52.250706332298343</v>
      </c>
      <c r="D2474" s="2">
        <f>MACD!E2474</f>
        <v>3.076258002223109E-3</v>
      </c>
      <c r="E2474" s="2">
        <f>MACD!F2474</f>
        <v>-4.6162823001416435E-4</v>
      </c>
      <c r="F2474" s="2">
        <f>'Moving Avg'!D2474</f>
        <v>0.35399999999999998</v>
      </c>
      <c r="G2474" s="2">
        <f>'Moving Avg'!F2474</f>
        <v>0.35749999999999998</v>
      </c>
      <c r="H2474" s="2">
        <f>'Moving Avg'!G2474</f>
        <v>0.35859999999999992</v>
      </c>
      <c r="I2474" s="2">
        <f>'Moving Avg'!H2474</f>
        <v>0.36829999999999918</v>
      </c>
      <c r="J2474" s="5" t="str">
        <f>OBV!F2474</f>
        <v>BEARISH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0.35</v>
      </c>
      <c r="C2475" s="2">
        <f>RSI!I2475</f>
        <v>44.462634181671355</v>
      </c>
      <c r="D2475" s="2">
        <f>MACD!E2475</f>
        <v>3.5546632537390987E-3</v>
      </c>
      <c r="E2475" s="2">
        <f>MACD!F2475</f>
        <v>3.4163006673648835E-4</v>
      </c>
      <c r="F2475" s="2">
        <f>'Moving Avg'!D2475</f>
        <v>0.35199999999999998</v>
      </c>
      <c r="G2475" s="2">
        <f>'Moving Avg'!F2475</f>
        <v>0.35749999999999998</v>
      </c>
      <c r="H2475" s="2">
        <f>'Moving Avg'!G2475</f>
        <v>0.35839999999999989</v>
      </c>
      <c r="I2475" s="2">
        <f>'Moving Avg'!H2475</f>
        <v>0.36814999999999926</v>
      </c>
      <c r="J2475" s="5" t="str">
        <f>OBV!F2475</f>
        <v>BEARISH</v>
      </c>
      <c r="K2475" s="5" t="str">
        <f>OBV!G2475</f>
        <v>NEUTRAL</v>
      </c>
      <c r="L2475" s="5" t="str">
        <f>OBV!H2475</f>
        <v>CONFIRMED BEARISH</v>
      </c>
    </row>
    <row r="2476" spans="1:12" ht="13.5" x14ac:dyDescent="0.25">
      <c r="A2476" s="3">
        <f>RSI!A2476</f>
        <v>45915</v>
      </c>
      <c r="B2476" s="2">
        <f>RSI!B2476</f>
        <v>0.36</v>
      </c>
      <c r="C2476" s="2">
        <f>RSI!I2476</f>
        <v>52.144311390763797</v>
      </c>
      <c r="D2476" s="2">
        <f>MACD!E2476</f>
        <v>3.2621925732602697E-3</v>
      </c>
      <c r="E2476" s="2">
        <f>MACD!F2476</f>
        <v>9.257425680412447E-4</v>
      </c>
      <c r="F2476" s="2">
        <f>'Moving Avg'!D2476</f>
        <v>0.35399999999999998</v>
      </c>
      <c r="G2476" s="2">
        <f>'Moving Avg'!F2476</f>
        <v>0.35799999999999998</v>
      </c>
      <c r="H2476" s="2">
        <f>'Moving Avg'!G2476</f>
        <v>0.35839999999999989</v>
      </c>
      <c r="I2476" s="2">
        <f>'Moving Avg'!H2476</f>
        <v>0.36809999999999932</v>
      </c>
      <c r="J2476" s="5" t="str">
        <f>OBV!F2476</f>
        <v>BEARISH</v>
      </c>
      <c r="K2476" s="5" t="str">
        <f>OBV!G2476</f>
        <v>NEUTRAL</v>
      </c>
      <c r="L2476" s="5" t="str">
        <f>OBV!H2476</f>
        <v>BEARISH DIVERGENCE</v>
      </c>
    </row>
    <row r="2477" spans="1:12" ht="13.5" x14ac:dyDescent="0.25">
      <c r="A2477" s="3">
        <f>RSI!A2477</f>
        <v>45916</v>
      </c>
      <c r="B2477" s="2">
        <f>RSI!B2477</f>
        <v>0.35</v>
      </c>
      <c r="C2477" s="2">
        <f>RSI!I2477</f>
        <v>45.384114751116783</v>
      </c>
      <c r="D2477" s="2">
        <f>MACD!E2477</f>
        <v>2.1981520962668366E-3</v>
      </c>
      <c r="E2477" s="2">
        <f>MACD!F2477</f>
        <v>1.1802244736863633E-3</v>
      </c>
      <c r="F2477" s="2">
        <f>'Moving Avg'!D2477</f>
        <v>0.35399999999999998</v>
      </c>
      <c r="G2477" s="2">
        <f>'Moving Avg'!F2477</f>
        <v>0.35799999999999998</v>
      </c>
      <c r="H2477" s="2">
        <f>'Moving Avg'!G2477</f>
        <v>0.35819999999999985</v>
      </c>
      <c r="I2477" s="2">
        <f>'Moving Avg'!H2477</f>
        <v>0.36794999999999933</v>
      </c>
      <c r="J2477" s="5" t="str">
        <f>OBV!F2477</f>
        <v>BEARISH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45917</v>
      </c>
      <c r="B2478" s="2">
        <f>RSI!B2478</f>
        <v>0.35</v>
      </c>
      <c r="C2478" s="2">
        <f>RSI!I2478</f>
        <v>45.384114751116783</v>
      </c>
      <c r="D2478" s="2">
        <f>MACD!E2478</f>
        <v>2.8779135220267094E-3</v>
      </c>
      <c r="E2478" s="2">
        <f>MACD!F2478</f>
        <v>1.5197622833544326E-3</v>
      </c>
      <c r="F2478" s="2">
        <f>'Moving Avg'!D2478</f>
        <v>0.35399999999999998</v>
      </c>
      <c r="G2478" s="2">
        <f>'Moving Avg'!F2478</f>
        <v>0.35749999999999987</v>
      </c>
      <c r="H2478" s="2">
        <f>'Moving Avg'!G2478</f>
        <v>0.3577999999999999</v>
      </c>
      <c r="I2478" s="2">
        <f>'Moving Avg'!H2478</f>
        <v>0.3677499999999993</v>
      </c>
      <c r="J2478" s="5" t="str">
        <f>OBV!F2478</f>
        <v>BEARISH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45918</v>
      </c>
      <c r="B2479" s="2">
        <f>RSI!B2479</f>
        <v>0.36</v>
      </c>
      <c r="C2479" s="2">
        <f>RSI!I2479</f>
        <v>52.522637439707566</v>
      </c>
      <c r="D2479" s="2">
        <f>MACD!E2479</f>
        <v>2.7509127755761531E-3</v>
      </c>
      <c r="E2479" s="2">
        <f>MACD!F2479</f>
        <v>1.7659923817987769E-3</v>
      </c>
      <c r="F2479" s="2">
        <f>'Moving Avg'!D2479</f>
        <v>0.35399999999999998</v>
      </c>
      <c r="G2479" s="2">
        <f>'Moving Avg'!F2479</f>
        <v>0.35749999999999993</v>
      </c>
      <c r="H2479" s="2">
        <f>'Moving Avg'!G2479</f>
        <v>0.35759999999999986</v>
      </c>
      <c r="I2479" s="2">
        <f>'Moving Avg'!H2479</f>
        <v>0.36754999999999927</v>
      </c>
      <c r="J2479" s="5" t="str">
        <f>OBV!F2479</f>
        <v>BEARISH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0.36</v>
      </c>
      <c r="C2480" s="2">
        <f>RSI!I2480</f>
        <v>52.522637439707566</v>
      </c>
      <c r="D2480" s="2">
        <f>MACD!E2480</f>
        <v>2.6200613329089295E-3</v>
      </c>
      <c r="E2480" s="2">
        <f>MACD!F2480</f>
        <v>1.9368061720208074E-3</v>
      </c>
      <c r="F2480" s="2">
        <f>'Moving Avg'!D2480</f>
        <v>0.35599999999999998</v>
      </c>
      <c r="G2480" s="2">
        <f>'Moving Avg'!F2480</f>
        <v>0.35749999999999998</v>
      </c>
      <c r="H2480" s="2">
        <f>'Moving Avg'!G2480</f>
        <v>0.35759999999999986</v>
      </c>
      <c r="I2480" s="2">
        <f>'Moving Avg'!H2480</f>
        <v>0.36739999999999923</v>
      </c>
      <c r="J2480" s="5" t="str">
        <f>OBV!F2480</f>
        <v>BULLISH</v>
      </c>
      <c r="K2480" s="5" t="str">
        <f>OBV!G2480</f>
        <v>NEUTRAL</v>
      </c>
      <c r="L2480" s="5" t="str">
        <f>OBV!H2480</f>
        <v>CONFIRMED BULLISH</v>
      </c>
    </row>
    <row r="2481" spans="1:12" ht="13.5" x14ac:dyDescent="0.25">
      <c r="A2481" s="3">
        <f>RSI!A2481</f>
        <v>45922</v>
      </c>
      <c r="B2481" s="2">
        <f>RSI!B2481</f>
        <v>0.36</v>
      </c>
      <c r="C2481" s="2">
        <f>RSI!I2481</f>
        <v>52.522637439707559</v>
      </c>
      <c r="D2481" s="2">
        <f>MACD!E2481</f>
        <v>9.492226090767053E-4</v>
      </c>
      <c r="E2481" s="2">
        <f>MACD!F2481</f>
        <v>1.7392894594319872E-3</v>
      </c>
      <c r="F2481" s="2">
        <f>'Moving Avg'!D2481</f>
        <v>0.35599999999999998</v>
      </c>
      <c r="G2481" s="2">
        <f>'Moving Avg'!F2481</f>
        <v>0.35699999999999998</v>
      </c>
      <c r="H2481" s="2">
        <f>'Moving Avg'!G2481</f>
        <v>0.35759999999999986</v>
      </c>
      <c r="I2481" s="2">
        <f>'Moving Avg'!H2481</f>
        <v>0.36729999999999924</v>
      </c>
      <c r="J2481" s="5" t="str">
        <f>OBV!F2481</f>
        <v>BEARISH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45923</v>
      </c>
      <c r="B2482" s="2">
        <f>RSI!B2482</f>
        <v>0.36</v>
      </c>
      <c r="C2482" s="2">
        <f>RSI!I2482</f>
        <v>52.522637439707559</v>
      </c>
      <c r="D2482" s="2">
        <f>MACD!E2482</f>
        <v>-4.8461653476994382E-4</v>
      </c>
      <c r="E2482" s="2">
        <f>MACD!F2482</f>
        <v>1.294508260591601E-3</v>
      </c>
      <c r="F2482" s="2">
        <f>'Moving Avg'!D2482</f>
        <v>0.35799999999999993</v>
      </c>
      <c r="G2482" s="2">
        <f>'Moving Avg'!F2482</f>
        <v>0.35700000000000004</v>
      </c>
      <c r="H2482" s="2">
        <f>'Moving Avg'!G2482</f>
        <v>0.35759999999999975</v>
      </c>
      <c r="I2482" s="2">
        <f>'Moving Avg'!H2482</f>
        <v>0.3672499999999993</v>
      </c>
      <c r="J2482" s="5" t="str">
        <f>OBV!F2482</f>
        <v>BULLISH</v>
      </c>
      <c r="K2482" s="5" t="str">
        <f>OBV!G2482</f>
        <v>NEUTRAL</v>
      </c>
      <c r="L2482" s="5" t="str">
        <f>OBV!H2482</f>
        <v>CONFIRMED BULLISH</v>
      </c>
    </row>
    <row r="2483" spans="1:12" ht="13.5" x14ac:dyDescent="0.25">
      <c r="A2483" s="3">
        <f>RSI!A2483</f>
        <v>45924</v>
      </c>
      <c r="B2483" s="2">
        <f>RSI!B2483</f>
        <v>0.36</v>
      </c>
      <c r="C2483" s="2">
        <f>RSI!I2483</f>
        <v>52.522637439707566</v>
      </c>
      <c r="D2483" s="2">
        <f>MACD!E2483</f>
        <v>-1.7164321997806264E-3</v>
      </c>
      <c r="E2483" s="2">
        <f>MACD!F2483</f>
        <v>6.9232016851715548E-4</v>
      </c>
      <c r="F2483" s="2">
        <f>'Moving Avg'!D2483</f>
        <v>0.36</v>
      </c>
      <c r="G2483" s="2">
        <f>'Moving Avg'!F2483</f>
        <v>0.35700000000000004</v>
      </c>
      <c r="H2483" s="2">
        <f>'Moving Avg'!G2483</f>
        <v>0.35739999999999966</v>
      </c>
      <c r="I2483" s="2">
        <f>'Moving Avg'!H2483</f>
        <v>0.36719999999999936</v>
      </c>
      <c r="J2483" s="5" t="str">
        <f>OBV!F2483</f>
        <v>BULLISH</v>
      </c>
      <c r="K2483" s="5" t="str">
        <f>OBV!G2483</f>
        <v>NEUTRAL</v>
      </c>
      <c r="L2483" s="5" t="str">
        <f>OBV!H2483</f>
        <v>CONFIRMED BULLISH</v>
      </c>
    </row>
    <row r="2484" spans="1:12" ht="13.5" x14ac:dyDescent="0.25">
      <c r="A2484" s="3">
        <f>RSI!A2484</f>
        <v>45925</v>
      </c>
      <c r="B2484" s="2">
        <f>RSI!B2484</f>
        <v>0.36</v>
      </c>
      <c r="C2484" s="2">
        <f>RSI!I2484</f>
        <v>52.522637439707566</v>
      </c>
      <c r="D2484" s="2">
        <f>MACD!E2484</f>
        <v>-1.2374680376120439E-3</v>
      </c>
      <c r="E2484" s="2">
        <f>MACD!F2484</f>
        <v>3.0636252729131566E-4</v>
      </c>
      <c r="F2484" s="2">
        <f>'Moving Avg'!D2484</f>
        <v>0.36</v>
      </c>
      <c r="G2484" s="2">
        <f>'Moving Avg'!F2484</f>
        <v>0.35650000000000004</v>
      </c>
      <c r="H2484" s="2">
        <f>'Moving Avg'!G2484</f>
        <v>0.35719999999999968</v>
      </c>
      <c r="I2484" s="2">
        <f>'Moving Avg'!H2484</f>
        <v>0.36714999999999942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45926</v>
      </c>
      <c r="B2485" s="2">
        <f>RSI!B2485</f>
        <v>0.36</v>
      </c>
      <c r="C2485" s="2">
        <f>RSI!I2485</f>
        <v>52.522637439707566</v>
      </c>
      <c r="D2485" s="2">
        <f>MACD!E2485</f>
        <v>-2.3865705540028759E-3</v>
      </c>
      <c r="E2485" s="2">
        <f>MACD!F2485</f>
        <v>-2.3222408896752264E-4</v>
      </c>
      <c r="F2485" s="2">
        <f>'Moving Avg'!D2485</f>
        <v>0.36</v>
      </c>
      <c r="G2485" s="2">
        <f>'Moving Avg'!F2485</f>
        <v>0.35650000000000009</v>
      </c>
      <c r="H2485" s="2">
        <f>'Moving Avg'!G2485</f>
        <v>0.35699999999999965</v>
      </c>
      <c r="I2485" s="2">
        <f>'Moving Avg'!H2485</f>
        <v>0.36704999999999943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45929</v>
      </c>
      <c r="B2486" s="2">
        <f>RSI!B2486</f>
        <v>0.36</v>
      </c>
      <c r="C2486" s="2">
        <f>RSI!I2486</f>
        <v>52.522637439707566</v>
      </c>
      <c r="D2486" s="2">
        <f>MACD!E2486</f>
        <v>-1.8351657385939912E-3</v>
      </c>
      <c r="E2486" s="2">
        <f>MACD!F2486</f>
        <v>-5.5281241889281634E-4</v>
      </c>
      <c r="F2486" s="2">
        <f>'Moving Avg'!D2486</f>
        <v>0.36</v>
      </c>
      <c r="G2486" s="2">
        <f>'Moving Avg'!F2486</f>
        <v>0.35650000000000015</v>
      </c>
      <c r="H2486" s="2">
        <f>'Moving Avg'!G2486</f>
        <v>0.35699999999999965</v>
      </c>
      <c r="I2486" s="2">
        <f>'Moving Avg'!H2486</f>
        <v>0.36699999999999938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45930</v>
      </c>
      <c r="B2487" s="2">
        <f>RSI!B2487</f>
        <v>0.36</v>
      </c>
      <c r="C2487" s="2">
        <f>RSI!I2487</f>
        <v>52.522637439707566</v>
      </c>
      <c r="D2487" s="2">
        <f>MACD!E2487</f>
        <v>-2.9207013876200727E-3</v>
      </c>
      <c r="E2487" s="2">
        <f>MACD!F2487</f>
        <v>-1.0263902126382675E-3</v>
      </c>
      <c r="F2487" s="2">
        <f>'Moving Avg'!D2487</f>
        <v>0.36</v>
      </c>
      <c r="G2487" s="2">
        <f>'Moving Avg'!F2487</f>
        <v>0.35700000000000015</v>
      </c>
      <c r="H2487" s="2">
        <f>'Moving Avg'!G2487</f>
        <v>0.35699999999999976</v>
      </c>
      <c r="I2487" s="2">
        <f>'Moving Avg'!H2487</f>
        <v>0.36694999999999939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45931</v>
      </c>
      <c r="B2488" s="2">
        <f>RSI!B2488</f>
        <v>0.37</v>
      </c>
      <c r="C2488" s="2">
        <f>RSI!I2488</f>
        <v>62.159017512738494</v>
      </c>
      <c r="D2488" s="2">
        <f>MACD!E2488</f>
        <v>-4.5926087891349221E-3</v>
      </c>
      <c r="E2488" s="2">
        <f>MACD!F2488</f>
        <v>-1.7396339279375987E-3</v>
      </c>
      <c r="F2488" s="2">
        <f>'Moving Avg'!D2488</f>
        <v>0.36199999999999999</v>
      </c>
      <c r="G2488" s="2">
        <f>'Moving Avg'!F2488</f>
        <v>0.3575000000000001</v>
      </c>
      <c r="H2488" s="2">
        <f>'Moving Avg'!G2488</f>
        <v>0.3571999999999998</v>
      </c>
      <c r="I2488" s="2">
        <f>'Moving Avg'!H2488</f>
        <v>0.36689999999999934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</row>
    <row r="2489" spans="1:12" ht="13.5" x14ac:dyDescent="0.25">
      <c r="A2489" s="3">
        <f>RSI!A2489</f>
        <v>45932</v>
      </c>
      <c r="B2489" s="2">
        <f>RSI!B2489</f>
        <v>0.37</v>
      </c>
      <c r="C2489" s="2">
        <f>RSI!I2489</f>
        <v>62.159017512738494</v>
      </c>
      <c r="D2489" s="2">
        <f>MACD!E2489</f>
        <v>-4.5396290177960319E-3</v>
      </c>
      <c r="E2489" s="2">
        <f>MACD!F2489</f>
        <v>-2.2996329459092856E-3</v>
      </c>
      <c r="F2489" s="2">
        <f>'Moving Avg'!D2489</f>
        <v>0.36400000000000005</v>
      </c>
      <c r="G2489" s="2">
        <f>'Moving Avg'!F2489</f>
        <v>0.3580000000000001</v>
      </c>
      <c r="H2489" s="2">
        <f>'Moving Avg'!G2489</f>
        <v>0.35739999999999983</v>
      </c>
      <c r="I2489" s="2">
        <f>'Moving Avg'!H2489</f>
        <v>0.3668499999999994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0.37</v>
      </c>
      <c r="C2490" s="2">
        <f>RSI!I2490</f>
        <v>62.159017512738494</v>
      </c>
      <c r="D2490" s="2">
        <f>MACD!E2490</f>
        <v>-4.5603470998775708E-3</v>
      </c>
      <c r="E2490" s="2">
        <f>MACD!F2490</f>
        <v>-2.751775776702943E-3</v>
      </c>
      <c r="F2490" s="2">
        <f>'Moving Avg'!D2490</f>
        <v>0.36599999999999999</v>
      </c>
      <c r="G2490" s="2">
        <f>'Moving Avg'!F2490</f>
        <v>0.3585000000000001</v>
      </c>
      <c r="H2490" s="2">
        <f>'Moving Avg'!G2490</f>
        <v>0.3577999999999999</v>
      </c>
      <c r="I2490" s="2">
        <f>'Moving Avg'!H2490</f>
        <v>0.3668499999999994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</row>
    <row r="2491" spans="1:12" ht="13.5" x14ac:dyDescent="0.25">
      <c r="A2491" s="3">
        <f>RSI!A2491</f>
        <v>45936</v>
      </c>
      <c r="B2491" s="2">
        <f>RSI!B2491</f>
        <v>0.37</v>
      </c>
      <c r="C2491" s="2">
        <f>RSI!I2491</f>
        <v>62.159017512738494</v>
      </c>
      <c r="D2491" s="2">
        <f>MACD!E2491</f>
        <v>-4.638569561908612E-3</v>
      </c>
      <c r="E2491" s="2">
        <f>MACD!F2491</f>
        <v>-3.1291345337440767E-3</v>
      </c>
      <c r="F2491" s="2">
        <f>'Moving Avg'!D2491</f>
        <v>0.36800000000000005</v>
      </c>
      <c r="G2491" s="2">
        <f>'Moving Avg'!F2491</f>
        <v>0.35950000000000004</v>
      </c>
      <c r="H2491" s="2">
        <f>'Moving Avg'!G2491</f>
        <v>0.35799999999999987</v>
      </c>
      <c r="I2491" s="2">
        <f>'Moving Avg'!H2491</f>
        <v>0.3668499999999994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</row>
    <row r="2492" spans="1:12" ht="13.5" x14ac:dyDescent="0.25">
      <c r="A2492" s="3">
        <f>RSI!A2492</f>
        <v>45937</v>
      </c>
      <c r="B2492" s="2">
        <f>RSI!B2492</f>
        <v>0.37</v>
      </c>
      <c r="C2492" s="2">
        <f>RSI!I2492</f>
        <v>62.159017512738494</v>
      </c>
      <c r="D2492" s="2">
        <f>MACD!E2492</f>
        <v>-4.760953889005215E-3</v>
      </c>
      <c r="E2492" s="2">
        <f>MACD!F2492</f>
        <v>-3.4554984047963045E-3</v>
      </c>
      <c r="F2492" s="2">
        <f>'Moving Avg'!D2492</f>
        <v>0.37</v>
      </c>
      <c r="G2492" s="2">
        <f>'Moving Avg'!F2492</f>
        <v>0.36050000000000004</v>
      </c>
      <c r="H2492" s="2">
        <f>'Moving Avg'!G2492</f>
        <v>0.35819999999999991</v>
      </c>
      <c r="I2492" s="2">
        <f>'Moving Avg'!H2492</f>
        <v>0.36684999999999945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</row>
    <row r="2493" spans="1:12" ht="13.5" x14ac:dyDescent="0.25">
      <c r="A2493" s="3">
        <f>RSI!A2493</f>
        <v>45938</v>
      </c>
      <c r="B2493" s="2">
        <f>RSI!B2493</f>
        <v>0.37</v>
      </c>
      <c r="C2493" s="2">
        <f>RSI!I2493</f>
        <v>62.159017512738494</v>
      </c>
      <c r="D2493" s="2">
        <f>MACD!E2493</f>
        <v>-4.916543274747498E-3</v>
      </c>
      <c r="E2493" s="2">
        <f>MACD!F2493</f>
        <v>-3.7477073787865432E-3</v>
      </c>
      <c r="F2493" s="2">
        <f>'Moving Avg'!D2493</f>
        <v>0.37</v>
      </c>
      <c r="G2493" s="2">
        <f>'Moving Avg'!F2493</f>
        <v>0.36150000000000004</v>
      </c>
      <c r="H2493" s="2">
        <f>'Moving Avg'!G2493</f>
        <v>0.35839999999999989</v>
      </c>
      <c r="I2493" s="2">
        <f>'Moving Avg'!H2493</f>
        <v>0.36679999999999952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0.36</v>
      </c>
      <c r="C2494" s="2">
        <f>RSI!I2494</f>
        <v>47.211129731097223</v>
      </c>
      <c r="D2494" s="2">
        <f>MACD!E2494</f>
        <v>-4.3556341806738619E-3</v>
      </c>
      <c r="E2494" s="2">
        <f>MACD!F2494</f>
        <v>-3.8692927391640072E-3</v>
      </c>
      <c r="F2494" s="2">
        <f>'Moving Avg'!D2494</f>
        <v>0.36799999999999999</v>
      </c>
      <c r="G2494" s="2">
        <f>'Moving Avg'!F2494</f>
        <v>0.36150000000000004</v>
      </c>
      <c r="H2494" s="2">
        <f>'Moving Avg'!G2494</f>
        <v>0.35839999999999989</v>
      </c>
      <c r="I2494" s="2">
        <f>'Moving Avg'!H2494</f>
        <v>0.36664999999999959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0.37</v>
      </c>
      <c r="C2495" s="2">
        <f>RSI!I2495</f>
        <v>58.07001168914401</v>
      </c>
      <c r="D2495" s="2">
        <f>MACD!E2495</f>
        <v>-4.6072793727167105E-3</v>
      </c>
      <c r="E2495" s="2">
        <f>MACD!F2495</f>
        <v>-4.0168900658745475E-3</v>
      </c>
      <c r="F2495" s="2">
        <f>'Moving Avg'!D2495</f>
        <v>0.36799999999999999</v>
      </c>
      <c r="G2495" s="2">
        <f>'Moving Avg'!F2495</f>
        <v>0.36249999999999999</v>
      </c>
      <c r="H2495" s="2">
        <f>'Moving Avg'!G2495</f>
        <v>0.35859999999999986</v>
      </c>
      <c r="I2495" s="2">
        <f>'Moving Avg'!H2495</f>
        <v>0.36659999999999954</v>
      </c>
      <c r="J2495" s="5" t="str">
        <f>OBV!F2495</f>
        <v>BULLISH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0.37</v>
      </c>
      <c r="C2496" s="2">
        <f>RSI!I2496</f>
        <v>58.07001168914401</v>
      </c>
      <c r="D2496" s="2">
        <f>MACD!E2496</f>
        <v>-4.8658927924344342E-3</v>
      </c>
      <c r="E2496" s="2">
        <f>MACD!F2496</f>
        <v>-4.1866906111865249E-3</v>
      </c>
      <c r="F2496" s="2">
        <f>'Moving Avg'!D2496</f>
        <v>0.36800000000000005</v>
      </c>
      <c r="G2496" s="2">
        <f>'Moving Avg'!F2496</f>
        <v>0.36299999999999999</v>
      </c>
      <c r="H2496" s="2">
        <f>'Moving Avg'!G2496</f>
        <v>0.35899999999999993</v>
      </c>
      <c r="I2496" s="2">
        <f>'Moving Avg'!H2496</f>
        <v>0.36659999999999959</v>
      </c>
      <c r="J2496" s="5" t="str">
        <f>OBV!F2496</f>
        <v>BULLISH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45944</v>
      </c>
      <c r="B2497" s="2">
        <f>RSI!B2497</f>
        <v>0.37</v>
      </c>
      <c r="C2497" s="2">
        <f>RSI!I2497</f>
        <v>58.07001168914401</v>
      </c>
      <c r="D2497" s="2">
        <f>MACD!E2497</f>
        <v>-5.1270184883108749E-3</v>
      </c>
      <c r="E2497" s="2">
        <f>MACD!F2497</f>
        <v>-4.3747561866113952E-3</v>
      </c>
      <c r="F2497" s="2">
        <f>'Moving Avg'!D2497</f>
        <v>0.36800000000000005</v>
      </c>
      <c r="G2497" s="2">
        <f>'Moving Avg'!F2497</f>
        <v>0.36399999999999999</v>
      </c>
      <c r="H2497" s="2">
        <f>'Moving Avg'!G2497</f>
        <v>0.35939999999999989</v>
      </c>
      <c r="I2497" s="2">
        <f>'Moving Avg'!H2497</f>
        <v>0.3665999999999997</v>
      </c>
      <c r="J2497" s="5" t="str">
        <f>OBV!F2497</f>
        <v>BULLISH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45946</v>
      </c>
      <c r="B2498" s="2">
        <f>RSI!B2498</f>
        <v>0.37</v>
      </c>
      <c r="C2498" s="2">
        <f>RSI!I2498</f>
        <v>58.07001168914401</v>
      </c>
      <c r="D2498" s="2">
        <f>MACD!E2498</f>
        <v>-3.8486751618515558E-3</v>
      </c>
      <c r="E2498" s="2">
        <f>MACD!F2498</f>
        <v>-4.2695399816594275E-3</v>
      </c>
      <c r="F2498" s="2">
        <f>'Moving Avg'!D2498</f>
        <v>0.36800000000000005</v>
      </c>
      <c r="G2498" s="2">
        <f>'Moving Avg'!F2498</f>
        <v>0.36500000000000005</v>
      </c>
      <c r="H2498" s="2">
        <f>'Moving Avg'!G2498</f>
        <v>0.3597999999999999</v>
      </c>
      <c r="I2498" s="2">
        <f>'Moving Avg'!H2498</f>
        <v>0.36654999999999971</v>
      </c>
      <c r="J2498" s="5" t="str">
        <f>OBV!F2498</f>
        <v>BULLISH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45947</v>
      </c>
      <c r="B2499" s="2">
        <f>RSI!B2499</f>
        <v>0.37</v>
      </c>
      <c r="C2499" s="2">
        <f>RSI!I2499</f>
        <v>58.07001168914401</v>
      </c>
      <c r="D2499" s="2">
        <f>MACD!E2499</f>
        <v>-2.8032645765987962E-3</v>
      </c>
      <c r="E2499" s="2">
        <f>MACD!F2499</f>
        <v>-3.9762849006473016E-3</v>
      </c>
      <c r="F2499" s="2">
        <f>'Moving Avg'!D2499</f>
        <v>0.37</v>
      </c>
      <c r="G2499" s="2">
        <f>'Moving Avg'!F2499</f>
        <v>0.36550000000000005</v>
      </c>
      <c r="H2499" s="2">
        <f>'Moving Avg'!G2499</f>
        <v>0.36019999999999991</v>
      </c>
      <c r="I2499" s="2">
        <f>'Moving Avg'!H2499</f>
        <v>0.36654999999999982</v>
      </c>
      <c r="J2499" s="5" t="str">
        <f>OBV!F2499</f>
        <v>BULLISH</v>
      </c>
      <c r="K2499" s="5" t="str">
        <f>OBV!G2499</f>
        <v>NEUTRAL</v>
      </c>
      <c r="L2499" s="5" t="str">
        <f>OBV!H2499</f>
        <v>CONFIRMED BULLISH</v>
      </c>
    </row>
    <row r="2500" spans="1:12" ht="13.5" x14ac:dyDescent="0.25">
      <c r="A2500" s="3">
        <f>RSI!A2500</f>
        <v>45950</v>
      </c>
      <c r="B2500" s="2">
        <f>RSI!B2500</f>
        <v>0.36</v>
      </c>
      <c r="C2500" s="2">
        <f>RSI!I2500</f>
        <v>44.739252462279744</v>
      </c>
      <c r="D2500" s="2">
        <f>MACD!E2500</f>
        <v>-1.2115239234623543E-3</v>
      </c>
      <c r="E2500" s="2">
        <f>MACD!F2500</f>
        <v>-3.4233327052103123E-3</v>
      </c>
      <c r="F2500" s="2">
        <f>'Moving Avg'!D2500</f>
        <v>0.36799999999999999</v>
      </c>
      <c r="G2500" s="2">
        <f>'Moving Avg'!F2500</f>
        <v>0.36550000000000005</v>
      </c>
      <c r="H2500" s="2">
        <f>'Moving Avg'!G2500</f>
        <v>0.36039999999999983</v>
      </c>
      <c r="I2500" s="2">
        <f>'Moving Avg'!H2500</f>
        <v>0.36649999999999983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0.35</v>
      </c>
      <c r="C2501" s="2">
        <f>RSI!I2501</f>
        <v>35.871113128114587</v>
      </c>
      <c r="D2501" s="2">
        <f>MACD!E2501</f>
        <v>9.0407372698314559E-4</v>
      </c>
      <c r="E2501" s="2">
        <f>MACD!F2501</f>
        <v>-2.557851418771621E-3</v>
      </c>
      <c r="F2501" s="2">
        <f>'Moving Avg'!D2501</f>
        <v>0.36399999999999999</v>
      </c>
      <c r="G2501" s="2">
        <f>'Moving Avg'!F2501</f>
        <v>0.36500000000000005</v>
      </c>
      <c r="H2501" s="2">
        <f>'Moving Avg'!G2501</f>
        <v>0.3601999999999998</v>
      </c>
      <c r="I2501" s="2">
        <f>'Moving Avg'!H2501</f>
        <v>0.36639999999999984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</row>
    <row r="2502" spans="1:12" ht="13.5" x14ac:dyDescent="0.25">
      <c r="A2502" s="3">
        <f>RSI!A2502</f>
        <v>45952</v>
      </c>
      <c r="B2502" s="2">
        <f>RSI!B2502</f>
        <v>0.36</v>
      </c>
      <c r="C2502" s="2">
        <f>RSI!I2502</f>
        <v>47.152294986004847</v>
      </c>
      <c r="D2502" s="2">
        <f>MACD!E2502</f>
        <v>2.0384699063694667E-3</v>
      </c>
      <c r="E2502" s="2">
        <f>MACD!F2502</f>
        <v>-1.6385871537434036E-3</v>
      </c>
      <c r="F2502" s="2">
        <f>'Moving Avg'!D2502</f>
        <v>0.36199999999999999</v>
      </c>
      <c r="G2502" s="2">
        <f>'Moving Avg'!F2502</f>
        <v>0.3650000000000001</v>
      </c>
      <c r="H2502" s="2">
        <f>'Moving Avg'!G2502</f>
        <v>0.3601999999999998</v>
      </c>
      <c r="I2502" s="2">
        <f>'Moving Avg'!H2502</f>
        <v>0.36634999999999984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0.35</v>
      </c>
      <c r="C2503" s="2">
        <f>RSI!I2503</f>
        <v>39.642230524592016</v>
      </c>
      <c r="D2503" s="2">
        <f>MACD!E2503</f>
        <v>3.7587122702035236E-3</v>
      </c>
      <c r="E2503" s="2">
        <f>MACD!F2503</f>
        <v>-5.5912726895401821E-4</v>
      </c>
      <c r="F2503" s="2">
        <f>'Moving Avg'!D2503</f>
        <v>0.35799999999999998</v>
      </c>
      <c r="G2503" s="2">
        <f>'Moving Avg'!F2503</f>
        <v>0.36450000000000005</v>
      </c>
      <c r="H2503" s="2">
        <f>'Moving Avg'!G2503</f>
        <v>0.35999999999999976</v>
      </c>
      <c r="I2503" s="2">
        <f>'Moving Avg'!H2503</f>
        <v>0.3662499999999998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0.35</v>
      </c>
      <c r="C2504" s="2">
        <f>RSI!I2504</f>
        <v>39.642230524592016</v>
      </c>
      <c r="D2504" s="2">
        <f>MACD!E2504</f>
        <v>3.7531048655697341E-3</v>
      </c>
      <c r="E2504" s="2">
        <f>MACD!F2504</f>
        <v>3.0331915795073227E-4</v>
      </c>
      <c r="F2504" s="2">
        <f>'Moving Avg'!D2504</f>
        <v>0.35399999999999998</v>
      </c>
      <c r="G2504" s="2">
        <f>'Moving Avg'!F2504</f>
        <v>0.36399999999999999</v>
      </c>
      <c r="H2504" s="2">
        <f>'Moving Avg'!G2504</f>
        <v>0.35999999999999976</v>
      </c>
      <c r="I2504" s="2">
        <f>'Moving Avg'!H2504</f>
        <v>0.36614999999999981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0.35</v>
      </c>
      <c r="C2505" s="2">
        <f>RSI!I2505</f>
        <v>39.642230524592016</v>
      </c>
      <c r="D2505" s="2">
        <f>MACD!E2505</f>
        <v>5.3583628264342043E-3</v>
      </c>
      <c r="E2505" s="2">
        <f>MACD!F2505</f>
        <v>1.3143278916474266E-3</v>
      </c>
      <c r="F2505" s="2">
        <f>'Moving Avg'!D2505</f>
        <v>0.35200000000000004</v>
      </c>
      <c r="G2505" s="2">
        <f>'Moving Avg'!F2505</f>
        <v>0.36349999999999999</v>
      </c>
      <c r="H2505" s="2">
        <f>'Moving Avg'!G2505</f>
        <v>0.35999999999999976</v>
      </c>
      <c r="I2505" s="2">
        <f>'Moving Avg'!H2505</f>
        <v>0.36604999999999982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0.36</v>
      </c>
      <c r="C2506" s="2">
        <f>RSI!I2506</f>
        <v>49.656865644167453</v>
      </c>
      <c r="D2506" s="2">
        <f>MACD!E2506</f>
        <v>6.0421590883487086E-3</v>
      </c>
      <c r="E2506" s="2">
        <f>MACD!F2506</f>
        <v>2.2598941309876831E-3</v>
      </c>
      <c r="F2506" s="2">
        <f>'Moving Avg'!D2506</f>
        <v>0.35399999999999998</v>
      </c>
      <c r="G2506" s="2">
        <f>'Moving Avg'!F2506</f>
        <v>0.36350000000000005</v>
      </c>
      <c r="H2506" s="2">
        <f>'Moving Avg'!G2506</f>
        <v>0.36019999999999974</v>
      </c>
      <c r="I2506" s="2">
        <f>'Moving Avg'!H2506</f>
        <v>0.36599999999999988</v>
      </c>
      <c r="J2506" s="5" t="str">
        <f>OBV!F2506</f>
        <v>BEARISH</v>
      </c>
      <c r="K2506" s="5" t="str">
        <f>OBV!G2506</f>
        <v>NEUTRAL</v>
      </c>
      <c r="L2506" s="5" t="str">
        <f>OBV!H2506</f>
        <v>BEARISH DIVERGENCE</v>
      </c>
    </row>
    <row r="2507" spans="1:12" ht="13.5" x14ac:dyDescent="0.25">
      <c r="A2507" s="3">
        <f>RSI!A2507</f>
        <v>45959</v>
      </c>
      <c r="B2507" s="2">
        <f>RSI!B2507</f>
        <v>0.36</v>
      </c>
      <c r="C2507" s="2">
        <f>RSI!I2507</f>
        <v>49.656865644167446</v>
      </c>
      <c r="D2507" s="2">
        <f>MACD!E2507</f>
        <v>6.6230005005227799E-3</v>
      </c>
      <c r="E2507" s="2">
        <f>MACD!F2507</f>
        <v>3.1325154048947026E-3</v>
      </c>
      <c r="F2507" s="2">
        <f>'Moving Avg'!D2507</f>
        <v>0.35399999999999993</v>
      </c>
      <c r="G2507" s="2">
        <f>'Moving Avg'!F2507</f>
        <v>0.36350000000000005</v>
      </c>
      <c r="H2507" s="2">
        <f>'Moving Avg'!G2507</f>
        <v>0.36039999999999978</v>
      </c>
      <c r="I2507" s="2">
        <f>'Moving Avg'!H2507</f>
        <v>0.36594999999999983</v>
      </c>
      <c r="J2507" s="5" t="str">
        <f>OBV!F2507</f>
        <v>BEARISH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45960</v>
      </c>
      <c r="B2508" s="2">
        <f>RSI!B2508</f>
        <v>0.36</v>
      </c>
      <c r="C2508" s="2">
        <f>RSI!I2508</f>
        <v>49.656865644167446</v>
      </c>
      <c r="D2508" s="2">
        <f>MACD!E2508</f>
        <v>7.1165600057814249E-3</v>
      </c>
      <c r="E2508" s="2">
        <f>MACD!F2508</f>
        <v>3.9293243250720471E-3</v>
      </c>
      <c r="F2508" s="2">
        <f>'Moving Avg'!D2508</f>
        <v>0.35599999999999998</v>
      </c>
      <c r="G2508" s="2">
        <f>'Moving Avg'!F2508</f>
        <v>0.36300000000000004</v>
      </c>
      <c r="H2508" s="2">
        <f>'Moving Avg'!G2508</f>
        <v>0.36039999999999972</v>
      </c>
      <c r="I2508" s="2">
        <f>'Moving Avg'!H2508</f>
        <v>0.36589999999999989</v>
      </c>
      <c r="J2508" s="5" t="str">
        <f>OBV!F2508</f>
        <v>BULLISH</v>
      </c>
      <c r="K2508" s="5" t="str">
        <f>OBV!G2508</f>
        <v>NEUTRAL</v>
      </c>
      <c r="L2508" s="5" t="str">
        <f>OBV!H2508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M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0.72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0.72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0.71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0.7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0.71249999999999991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0.7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0.71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0.69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0.70399999999999996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0</v>
      </c>
      <c r="Q7" s="8">
        <f t="shared" si="4"/>
        <v>40.75</v>
      </c>
      <c r="R7" s="8">
        <f t="shared" si="5"/>
        <v>36.5</v>
      </c>
      <c r="S7" s="8">
        <f t="shared" si="6"/>
        <v>26.75</v>
      </c>
      <c r="T7" s="8">
        <f t="shared" si="7"/>
        <v>36.25</v>
      </c>
      <c r="U7" s="7">
        <f t="shared" si="8"/>
        <v>34.666666666666664</v>
      </c>
      <c r="V7" s="7">
        <f t="shared" si="9"/>
        <v>35.0625</v>
      </c>
    </row>
    <row r="8" spans="1:22" ht="13.5" x14ac:dyDescent="0.25">
      <c r="A8" s="3">
        <f>RSI!A8</f>
        <v>42318</v>
      </c>
      <c r="B8" s="2">
        <f>RSI!B8</f>
        <v>0.68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0.69599999999999995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0</v>
      </c>
      <c r="Q8" s="8">
        <f t="shared" si="4"/>
        <v>40.75</v>
      </c>
      <c r="R8" s="8">
        <f t="shared" si="5"/>
        <v>36.5</v>
      </c>
      <c r="S8" s="8">
        <f t="shared" si="6"/>
        <v>26.75</v>
      </c>
      <c r="T8" s="8">
        <f t="shared" si="7"/>
        <v>36.25</v>
      </c>
      <c r="U8" s="7">
        <f t="shared" si="8"/>
        <v>34.666666666666664</v>
      </c>
      <c r="V8" s="7">
        <f t="shared" si="9"/>
        <v>35.0625</v>
      </c>
    </row>
    <row r="9" spans="1:22" ht="13.5" x14ac:dyDescent="0.25">
      <c r="A9" s="3">
        <f>RSI!A9</f>
        <v>42319</v>
      </c>
      <c r="B9" s="2">
        <f>RSI!B9</f>
        <v>0.67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0.68799999999999994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0</v>
      </c>
      <c r="Q9" s="8">
        <f t="shared" si="4"/>
        <v>40.75</v>
      </c>
      <c r="R9" s="8">
        <f t="shared" si="5"/>
        <v>36.5</v>
      </c>
      <c r="S9" s="8">
        <f t="shared" si="6"/>
        <v>26.75</v>
      </c>
      <c r="T9" s="8">
        <f t="shared" si="7"/>
        <v>36.25</v>
      </c>
      <c r="U9" s="7">
        <f t="shared" si="8"/>
        <v>34.666666666666664</v>
      </c>
      <c r="V9" s="7">
        <f t="shared" si="9"/>
        <v>35.0625</v>
      </c>
    </row>
    <row r="10" spans="1:22" ht="13.5" x14ac:dyDescent="0.25">
      <c r="A10" s="3">
        <f>RSI!A10</f>
        <v>42320</v>
      </c>
      <c r="B10" s="2">
        <f>RSI!B10</f>
        <v>0.67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0.68199999999999994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33</v>
      </c>
      <c r="Q10" s="8">
        <f t="shared" si="4"/>
        <v>45.7</v>
      </c>
      <c r="R10" s="8">
        <f t="shared" si="5"/>
        <v>44.75</v>
      </c>
      <c r="S10" s="8">
        <f t="shared" si="6"/>
        <v>41.6</v>
      </c>
      <c r="T10" s="8">
        <f t="shared" si="7"/>
        <v>44.5</v>
      </c>
      <c r="U10" s="7">
        <f t="shared" si="8"/>
        <v>44.016666666666673</v>
      </c>
      <c r="V10" s="7">
        <f t="shared" si="9"/>
        <v>44.137500000000003</v>
      </c>
    </row>
    <row r="11" spans="1:22" ht="13.5" x14ac:dyDescent="0.25">
      <c r="A11" s="3">
        <f>RSI!A11</f>
        <v>42321</v>
      </c>
      <c r="B11" s="2">
        <f>RSI!B11</f>
        <v>0.71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0.68399999999999994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CONFIRMED BULLISH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67</v>
      </c>
      <c r="Q11" s="8">
        <f t="shared" si="4"/>
        <v>50.8</v>
      </c>
      <c r="R11" s="8">
        <f t="shared" si="5"/>
        <v>53.25</v>
      </c>
      <c r="S11" s="8">
        <f t="shared" si="6"/>
        <v>56.900000000000006</v>
      </c>
      <c r="T11" s="8">
        <f t="shared" si="7"/>
        <v>53</v>
      </c>
      <c r="U11" s="7">
        <f t="shared" si="8"/>
        <v>53.65</v>
      </c>
      <c r="V11" s="7">
        <f t="shared" si="9"/>
        <v>53.487499999999997</v>
      </c>
    </row>
    <row r="12" spans="1:22" ht="13.5" x14ac:dyDescent="0.25">
      <c r="A12" s="3">
        <f>RSI!A12</f>
        <v>42324</v>
      </c>
      <c r="B12" s="2">
        <f>RSI!B12</f>
        <v>0.74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0.69399999999999995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67</v>
      </c>
      <c r="Q12" s="8">
        <f t="shared" si="4"/>
        <v>50.8</v>
      </c>
      <c r="R12" s="8">
        <f t="shared" si="5"/>
        <v>53.25</v>
      </c>
      <c r="S12" s="8">
        <f t="shared" si="6"/>
        <v>56.900000000000006</v>
      </c>
      <c r="T12" s="8">
        <f t="shared" si="7"/>
        <v>53</v>
      </c>
      <c r="U12" s="7">
        <f t="shared" si="8"/>
        <v>53.65</v>
      </c>
      <c r="V12" s="7">
        <f t="shared" si="9"/>
        <v>53.487499999999997</v>
      </c>
    </row>
    <row r="13" spans="1:22" ht="13.5" x14ac:dyDescent="0.25">
      <c r="A13" s="3">
        <f>RSI!A13</f>
        <v>42325</v>
      </c>
      <c r="B13" s="2">
        <f>RSI!B13</f>
        <v>0.78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0.71400000000000008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CONFIRMED BULLISH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67</v>
      </c>
      <c r="Q13" s="8">
        <f t="shared" si="4"/>
        <v>50.8</v>
      </c>
      <c r="R13" s="8">
        <f t="shared" si="5"/>
        <v>53.25</v>
      </c>
      <c r="S13" s="8">
        <f t="shared" si="6"/>
        <v>56.900000000000006</v>
      </c>
      <c r="T13" s="8">
        <f t="shared" si="7"/>
        <v>53</v>
      </c>
      <c r="U13" s="7">
        <f t="shared" si="8"/>
        <v>53.65</v>
      </c>
      <c r="V13" s="7">
        <f t="shared" si="9"/>
        <v>53.487499999999997</v>
      </c>
    </row>
    <row r="14" spans="1:22" ht="13.5" x14ac:dyDescent="0.25">
      <c r="A14" s="3">
        <f>RSI!A14</f>
        <v>42326</v>
      </c>
      <c r="B14" s="2">
        <f>RSI!B14</f>
        <v>0.82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0.74399999999999999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67</v>
      </c>
      <c r="Q14" s="8">
        <f t="shared" si="4"/>
        <v>50.8</v>
      </c>
      <c r="R14" s="8">
        <f t="shared" si="5"/>
        <v>53.25</v>
      </c>
      <c r="S14" s="8">
        <f t="shared" si="6"/>
        <v>56.900000000000006</v>
      </c>
      <c r="T14" s="8">
        <f t="shared" si="7"/>
        <v>53</v>
      </c>
      <c r="U14" s="7">
        <f t="shared" si="8"/>
        <v>53.65</v>
      </c>
      <c r="V14" s="7">
        <f t="shared" si="9"/>
        <v>53.487499999999997</v>
      </c>
    </row>
    <row r="15" spans="1:22" ht="13.5" x14ac:dyDescent="0.25">
      <c r="A15" s="3">
        <f>RSI!A15</f>
        <v>42327</v>
      </c>
      <c r="B15" s="2">
        <f>RSI!B15</f>
        <v>0.86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0.78199999999999992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67</v>
      </c>
      <c r="Q15" s="8">
        <f t="shared" si="4"/>
        <v>50.8</v>
      </c>
      <c r="R15" s="8">
        <f t="shared" si="5"/>
        <v>53.25</v>
      </c>
      <c r="S15" s="8">
        <f t="shared" si="6"/>
        <v>56.900000000000006</v>
      </c>
      <c r="T15" s="8">
        <f t="shared" si="7"/>
        <v>53</v>
      </c>
      <c r="U15" s="7">
        <f t="shared" si="8"/>
        <v>53.65</v>
      </c>
      <c r="V15" s="7">
        <f t="shared" si="9"/>
        <v>53.487499999999997</v>
      </c>
    </row>
    <row r="16" spans="1:22" ht="13.5" x14ac:dyDescent="0.25">
      <c r="A16" s="3">
        <f>RSI!A16</f>
        <v>42328</v>
      </c>
      <c r="B16" s="2">
        <f>RSI!B16</f>
        <v>0.85</v>
      </c>
      <c r="C16" s="2">
        <f>RSI!I16</f>
        <v>76.000000000000014</v>
      </c>
      <c r="D16" s="2">
        <f>MACD!E16</f>
        <v>0</v>
      </c>
      <c r="E16" s="2">
        <f>MACD!F16</f>
        <v>0</v>
      </c>
      <c r="F16" s="2">
        <f>'Moving Avg'!D16</f>
        <v>0.80999999999999994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  <c r="M16" s="7">
        <f t="shared" si="0"/>
        <v>0</v>
      </c>
      <c r="N16" s="7">
        <f t="shared" si="1"/>
        <v>45</v>
      </c>
      <c r="O16" s="7">
        <f t="shared" si="2"/>
        <v>50</v>
      </c>
      <c r="P16" s="7">
        <f t="shared" si="3"/>
        <v>67</v>
      </c>
      <c r="Q16" s="8">
        <f t="shared" si="4"/>
        <v>33.299999999999997</v>
      </c>
      <c r="R16" s="8">
        <f t="shared" si="5"/>
        <v>43.25</v>
      </c>
      <c r="S16" s="8">
        <f t="shared" si="6"/>
        <v>49.400000000000006</v>
      </c>
      <c r="T16" s="8">
        <f t="shared" si="7"/>
        <v>40.5</v>
      </c>
      <c r="U16" s="7">
        <f t="shared" si="8"/>
        <v>41.983333333333334</v>
      </c>
      <c r="V16" s="7">
        <f t="shared" si="9"/>
        <v>41.612499999999997</v>
      </c>
    </row>
    <row r="17" spans="1:22" ht="13.5" x14ac:dyDescent="0.25">
      <c r="A17" s="3">
        <f>RSI!A17</f>
        <v>42331</v>
      </c>
      <c r="B17" s="2">
        <f>RSI!B17</f>
        <v>0.83</v>
      </c>
      <c r="C17" s="2">
        <f>RSI!I17</f>
        <v>69.971671388101981</v>
      </c>
      <c r="D17" s="2">
        <f>MACD!E17</f>
        <v>0</v>
      </c>
      <c r="E17" s="2">
        <f>MACD!F17</f>
        <v>0</v>
      </c>
      <c r="F17" s="2">
        <f>'Moving Avg'!D17</f>
        <v>0.82799999999999996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BEARISH DIVERGENCE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33</v>
      </c>
      <c r="Q17" s="8">
        <f t="shared" si="4"/>
        <v>36.950000000000003</v>
      </c>
      <c r="R17" s="8">
        <f t="shared" si="5"/>
        <v>39.75</v>
      </c>
      <c r="S17" s="8">
        <f t="shared" si="6"/>
        <v>37.85</v>
      </c>
      <c r="T17" s="8">
        <f t="shared" si="7"/>
        <v>38.25</v>
      </c>
      <c r="U17" s="7">
        <f t="shared" si="8"/>
        <v>38.183333333333337</v>
      </c>
      <c r="V17" s="7">
        <f t="shared" si="9"/>
        <v>38.200000000000003</v>
      </c>
    </row>
    <row r="18" spans="1:22" ht="13.5" x14ac:dyDescent="0.25">
      <c r="A18" s="3">
        <f>RSI!A18</f>
        <v>42332</v>
      </c>
      <c r="B18" s="2">
        <f>RSI!B18</f>
        <v>0.8</v>
      </c>
      <c r="C18" s="2">
        <f>RSI!I18</f>
        <v>62.024338419934345</v>
      </c>
      <c r="D18" s="2">
        <f>MACD!E18</f>
        <v>0</v>
      </c>
      <c r="E18" s="2">
        <f>MACD!F18</f>
        <v>0</v>
      </c>
      <c r="F18" s="2">
        <f>'Moving Avg'!D18</f>
        <v>0.83200000000000007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BEARISH DIVERGENCE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0</v>
      </c>
      <c r="Q18" s="8">
        <f t="shared" si="4"/>
        <v>32</v>
      </c>
      <c r="R18" s="8">
        <f t="shared" si="5"/>
        <v>31.5</v>
      </c>
      <c r="S18" s="8">
        <f t="shared" si="6"/>
        <v>23</v>
      </c>
      <c r="T18" s="8">
        <f t="shared" si="7"/>
        <v>30</v>
      </c>
      <c r="U18" s="7">
        <f t="shared" si="8"/>
        <v>28.833333333333332</v>
      </c>
      <c r="V18" s="7">
        <f t="shared" si="9"/>
        <v>29.125</v>
      </c>
    </row>
    <row r="19" spans="1:22" ht="13.5" x14ac:dyDescent="0.25">
      <c r="A19" s="3">
        <f>RSI!A19</f>
        <v>42333</v>
      </c>
      <c r="B19" s="2">
        <f>RSI!B19</f>
        <v>0.77</v>
      </c>
      <c r="C19" s="2">
        <f>RSI!I19</f>
        <v>55.264586339745549</v>
      </c>
      <c r="D19" s="2">
        <f>MACD!E19</f>
        <v>0</v>
      </c>
      <c r="E19" s="2">
        <f>MACD!F19</f>
        <v>0</v>
      </c>
      <c r="F19" s="2">
        <f>'Moving Avg'!D19</f>
        <v>0.82199999999999984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0</v>
      </c>
      <c r="Q19" s="8">
        <f t="shared" si="4"/>
        <v>32</v>
      </c>
      <c r="R19" s="8">
        <f t="shared" si="5"/>
        <v>31.5</v>
      </c>
      <c r="S19" s="8">
        <f t="shared" si="6"/>
        <v>23</v>
      </c>
      <c r="T19" s="8">
        <f t="shared" si="7"/>
        <v>30</v>
      </c>
      <c r="U19" s="7">
        <f t="shared" si="8"/>
        <v>28.833333333333332</v>
      </c>
      <c r="V19" s="7">
        <f t="shared" si="9"/>
        <v>29.125</v>
      </c>
    </row>
    <row r="20" spans="1:22" ht="13.5" x14ac:dyDescent="0.25">
      <c r="A20" s="3">
        <f>RSI!A20</f>
        <v>42334</v>
      </c>
      <c r="B20" s="2">
        <f>RSI!B20</f>
        <v>0.74</v>
      </c>
      <c r="C20" s="2">
        <f>RSI!I20</f>
        <v>49.459567599393722</v>
      </c>
      <c r="D20" s="2">
        <f>MACD!E20</f>
        <v>0</v>
      </c>
      <c r="E20" s="2">
        <f>MACD!F20</f>
        <v>0</v>
      </c>
      <c r="F20" s="2">
        <f>'Moving Avg'!D20</f>
        <v>0.79800000000000004</v>
      </c>
      <c r="G20" s="2">
        <f>'Moving Avg'!F20</f>
        <v>0.74526315789473685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WEAK</v>
      </c>
      <c r="L20" s="5" t="str">
        <f>OBV!H20</f>
        <v>CONFIRMED BEARISH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0</v>
      </c>
      <c r="Q20" s="8">
        <f t="shared" si="4"/>
        <v>32</v>
      </c>
      <c r="R20" s="8">
        <f t="shared" si="5"/>
        <v>31.5</v>
      </c>
      <c r="S20" s="8">
        <f t="shared" si="6"/>
        <v>23</v>
      </c>
      <c r="T20" s="8">
        <f t="shared" si="7"/>
        <v>30</v>
      </c>
      <c r="U20" s="7">
        <f t="shared" si="8"/>
        <v>28.833333333333332</v>
      </c>
      <c r="V20" s="7">
        <f t="shared" si="9"/>
        <v>29.125</v>
      </c>
    </row>
    <row r="21" spans="1:22" ht="13.5" x14ac:dyDescent="0.25">
      <c r="A21" s="3">
        <f>RSI!A21</f>
        <v>42335</v>
      </c>
      <c r="B21" s="2">
        <f>RSI!B21</f>
        <v>0.75</v>
      </c>
      <c r="C21" s="2">
        <f>RSI!I21</f>
        <v>51.296039996959699</v>
      </c>
      <c r="D21" s="2">
        <f>MACD!E21</f>
        <v>0</v>
      </c>
      <c r="E21" s="2">
        <f>MACD!F21</f>
        <v>0</v>
      </c>
      <c r="F21" s="2">
        <f>'Moving Avg'!D21</f>
        <v>0.77799999999999991</v>
      </c>
      <c r="G21" s="2">
        <f>'Moving Avg'!F21</f>
        <v>0.74550000000000005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STRONG</v>
      </c>
      <c r="L21" s="5" t="str">
        <f>OBV!H21</f>
        <v>CONFIRMED BEARISH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33</v>
      </c>
      <c r="Q21" s="8">
        <f t="shared" si="4"/>
        <v>36.950000000000003</v>
      </c>
      <c r="R21" s="8">
        <f t="shared" si="5"/>
        <v>39.75</v>
      </c>
      <c r="S21" s="8">
        <f t="shared" si="6"/>
        <v>37.85</v>
      </c>
      <c r="T21" s="8">
        <f t="shared" si="7"/>
        <v>38.25</v>
      </c>
      <c r="U21" s="7">
        <f t="shared" si="8"/>
        <v>38.183333333333337</v>
      </c>
      <c r="V21" s="7">
        <f t="shared" si="9"/>
        <v>38.200000000000003</v>
      </c>
    </row>
    <row r="22" spans="1:22" ht="13.5" x14ac:dyDescent="0.25">
      <c r="A22" s="3">
        <f>RSI!A22</f>
        <v>42338</v>
      </c>
      <c r="B22" s="2">
        <f>RSI!B22</f>
        <v>0.77</v>
      </c>
      <c r="C22" s="2">
        <f>RSI!I22</f>
        <v>54.831121556579788</v>
      </c>
      <c r="D22" s="2">
        <f>MACD!E22</f>
        <v>0</v>
      </c>
      <c r="E22" s="2">
        <f>MACD!F22</f>
        <v>0</v>
      </c>
      <c r="F22" s="2">
        <f>'Moving Avg'!D22</f>
        <v>0.76600000000000001</v>
      </c>
      <c r="G22" s="2">
        <f>'Moving Avg'!F22</f>
        <v>0.748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CONFIRMED BEARISH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33</v>
      </c>
      <c r="Q22" s="8">
        <f t="shared" si="4"/>
        <v>36.950000000000003</v>
      </c>
      <c r="R22" s="8">
        <f t="shared" si="5"/>
        <v>39.75</v>
      </c>
      <c r="S22" s="8">
        <f t="shared" si="6"/>
        <v>37.85</v>
      </c>
      <c r="T22" s="8">
        <f t="shared" si="7"/>
        <v>38.25</v>
      </c>
      <c r="U22" s="7">
        <f t="shared" si="8"/>
        <v>38.183333333333337</v>
      </c>
      <c r="V22" s="7">
        <f t="shared" si="9"/>
        <v>38.200000000000003</v>
      </c>
    </row>
    <row r="23" spans="1:22" ht="13.5" x14ac:dyDescent="0.25">
      <c r="A23" s="3">
        <f>RSI!A23</f>
        <v>42339</v>
      </c>
      <c r="B23" s="2">
        <f>RSI!B23</f>
        <v>0.79</v>
      </c>
      <c r="C23" s="2">
        <f>RSI!I23</f>
        <v>58.10583558398595</v>
      </c>
      <c r="D23" s="2">
        <f>MACD!E23</f>
        <v>0</v>
      </c>
      <c r="E23" s="2">
        <f>MACD!F23</f>
        <v>0</v>
      </c>
      <c r="F23" s="2">
        <f>'Moving Avg'!D23</f>
        <v>0.76400000000000001</v>
      </c>
      <c r="G23" s="2">
        <f>'Moving Avg'!F23</f>
        <v>0.75150000000000006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CONFIRMED BEARISH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33</v>
      </c>
      <c r="Q23" s="8">
        <f t="shared" si="4"/>
        <v>36.950000000000003</v>
      </c>
      <c r="R23" s="8">
        <f t="shared" si="5"/>
        <v>39.75</v>
      </c>
      <c r="S23" s="8">
        <f t="shared" si="6"/>
        <v>37.85</v>
      </c>
      <c r="T23" s="8">
        <f t="shared" si="7"/>
        <v>38.25</v>
      </c>
      <c r="U23" s="7">
        <f t="shared" si="8"/>
        <v>38.183333333333337</v>
      </c>
      <c r="V23" s="7">
        <f t="shared" si="9"/>
        <v>38.200000000000003</v>
      </c>
    </row>
    <row r="24" spans="1:22" ht="13.5" x14ac:dyDescent="0.25">
      <c r="A24" s="3">
        <f>RSI!A24</f>
        <v>42340</v>
      </c>
      <c r="B24" s="2">
        <f>RSI!B24</f>
        <v>0.82</v>
      </c>
      <c r="C24" s="2">
        <f>RSI!I24</f>
        <v>62.497871954388728</v>
      </c>
      <c r="D24" s="2">
        <f>MACD!E24</f>
        <v>0</v>
      </c>
      <c r="E24" s="2">
        <f>MACD!F24</f>
        <v>0</v>
      </c>
      <c r="F24" s="2">
        <f>'Moving Avg'!D24</f>
        <v>0.77399999999999991</v>
      </c>
      <c r="G24" s="2">
        <f>'Moving Avg'!F24</f>
        <v>0.75700000000000001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WEAK</v>
      </c>
      <c r="L24" s="5" t="str">
        <f>OBV!H24</f>
        <v>CONFIRMED BULLISH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67</v>
      </c>
      <c r="Q24" s="8">
        <f t="shared" si="4"/>
        <v>42.05</v>
      </c>
      <c r="R24" s="8">
        <f t="shared" si="5"/>
        <v>48.25</v>
      </c>
      <c r="S24" s="8">
        <f t="shared" si="6"/>
        <v>53.150000000000006</v>
      </c>
      <c r="T24" s="8">
        <f t="shared" si="7"/>
        <v>46.75</v>
      </c>
      <c r="U24" s="7">
        <f t="shared" si="8"/>
        <v>47.816666666666663</v>
      </c>
      <c r="V24" s="7">
        <f t="shared" si="9"/>
        <v>47.55</v>
      </c>
    </row>
    <row r="25" spans="1:22" ht="13.5" x14ac:dyDescent="0.25">
      <c r="A25" s="3">
        <f>RSI!A25</f>
        <v>42341</v>
      </c>
      <c r="B25" s="2">
        <f>RSI!B25</f>
        <v>0.84</v>
      </c>
      <c r="C25" s="2">
        <f>RSI!I25</f>
        <v>65.122968794966042</v>
      </c>
      <c r="D25" s="2">
        <f>MACD!E25</f>
        <v>0</v>
      </c>
      <c r="E25" s="2">
        <f>MACD!F25</f>
        <v>0</v>
      </c>
      <c r="F25" s="2">
        <f>'Moving Avg'!D25</f>
        <v>0.79399999999999993</v>
      </c>
      <c r="G25" s="2">
        <f>'Moving Avg'!F25</f>
        <v>0.76400000000000001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WEAK</v>
      </c>
      <c r="L25" s="5" t="str">
        <f>OBV!H25</f>
        <v>CONFIRMED BULLISH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67</v>
      </c>
      <c r="Q25" s="8">
        <f t="shared" si="4"/>
        <v>42.05</v>
      </c>
      <c r="R25" s="8">
        <f t="shared" si="5"/>
        <v>48.25</v>
      </c>
      <c r="S25" s="8">
        <f t="shared" si="6"/>
        <v>53.150000000000006</v>
      </c>
      <c r="T25" s="8">
        <f t="shared" si="7"/>
        <v>46.75</v>
      </c>
      <c r="U25" s="7">
        <f t="shared" si="8"/>
        <v>47.816666666666663</v>
      </c>
      <c r="V25" s="7">
        <f t="shared" si="9"/>
        <v>47.55</v>
      </c>
    </row>
    <row r="26" spans="1:22" ht="13.5" x14ac:dyDescent="0.25">
      <c r="A26" s="3">
        <f>RSI!A26</f>
        <v>42342</v>
      </c>
      <c r="B26" s="2">
        <f>RSI!B26</f>
        <v>0.86</v>
      </c>
      <c r="C26" s="2">
        <f>RSI!I26</f>
        <v>67.567808531387413</v>
      </c>
      <c r="D26" s="2">
        <f>MACD!E26</f>
        <v>0</v>
      </c>
      <c r="E26" s="2">
        <f>MACD!F26</f>
        <v>0</v>
      </c>
      <c r="F26" s="2">
        <f>'Moving Avg'!D26</f>
        <v>0.81600000000000006</v>
      </c>
      <c r="G26" s="2">
        <f>'Moving Avg'!F26</f>
        <v>0.77200000000000002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67</v>
      </c>
      <c r="Q26" s="8">
        <f t="shared" si="4"/>
        <v>42.05</v>
      </c>
      <c r="R26" s="8">
        <f t="shared" si="5"/>
        <v>48.25</v>
      </c>
      <c r="S26" s="8">
        <f t="shared" si="6"/>
        <v>53.150000000000006</v>
      </c>
      <c r="T26" s="8">
        <f t="shared" si="7"/>
        <v>46.75</v>
      </c>
      <c r="U26" s="7">
        <f t="shared" si="8"/>
        <v>47.816666666666663</v>
      </c>
      <c r="V26" s="7">
        <f t="shared" si="9"/>
        <v>47.55</v>
      </c>
    </row>
    <row r="27" spans="1:22" ht="13.5" x14ac:dyDescent="0.25">
      <c r="A27" s="3">
        <f>RSI!A27</f>
        <v>42345</v>
      </c>
      <c r="B27" s="2">
        <f>RSI!B27</f>
        <v>0.85</v>
      </c>
      <c r="C27" s="2">
        <f>RSI!I27</f>
        <v>65.11018965657837</v>
      </c>
      <c r="D27" s="2">
        <f>MACD!E27</f>
        <v>1.2080248777746272E-2</v>
      </c>
      <c r="E27" s="2">
        <f>MACD!F27</f>
        <v>0</v>
      </c>
      <c r="F27" s="2">
        <f>'Moving Avg'!D27</f>
        <v>0.83199999999999985</v>
      </c>
      <c r="G27" s="2">
        <f>'Moving Avg'!F27</f>
        <v>0.78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  <c r="M27" s="7">
        <f t="shared" si="0"/>
        <v>25</v>
      </c>
      <c r="N27" s="7">
        <f t="shared" si="1"/>
        <v>0</v>
      </c>
      <c r="O27" s="7">
        <f t="shared" si="2"/>
        <v>50</v>
      </c>
      <c r="P27" s="7">
        <f t="shared" si="3"/>
        <v>67</v>
      </c>
      <c r="Q27" s="8">
        <f t="shared" si="4"/>
        <v>26.299999999999997</v>
      </c>
      <c r="R27" s="8">
        <f t="shared" si="5"/>
        <v>39.25</v>
      </c>
      <c r="S27" s="8">
        <f t="shared" si="6"/>
        <v>46.400000000000006</v>
      </c>
      <c r="T27" s="8">
        <f t="shared" si="7"/>
        <v>35.5</v>
      </c>
      <c r="U27" s="7">
        <f t="shared" si="8"/>
        <v>37.31666666666667</v>
      </c>
      <c r="V27" s="7">
        <f t="shared" si="9"/>
        <v>36.862499999999997</v>
      </c>
    </row>
    <row r="28" spans="1:22" ht="13.5" x14ac:dyDescent="0.25">
      <c r="A28" s="3">
        <f>RSI!A28</f>
        <v>42346</v>
      </c>
      <c r="B28" s="2">
        <f>RSI!B28</f>
        <v>0.83</v>
      </c>
      <c r="C28" s="2">
        <f>RSI!I28</f>
        <v>60.379960264690283</v>
      </c>
      <c r="D28" s="2">
        <f>MACD!E28</f>
        <v>1.0944957381301523E-2</v>
      </c>
      <c r="E28" s="2">
        <f>MACD!F28</f>
        <v>0</v>
      </c>
      <c r="F28" s="2">
        <f>'Moving Avg'!D28</f>
        <v>0.84000000000000008</v>
      </c>
      <c r="G28" s="2">
        <f>'Moving Avg'!F28</f>
        <v>0.78749999999999998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  <c r="M28" s="7">
        <f t="shared" si="0"/>
        <v>25</v>
      </c>
      <c r="N28" s="7">
        <f t="shared" si="1"/>
        <v>0</v>
      </c>
      <c r="O28" s="7">
        <f t="shared" si="2"/>
        <v>50</v>
      </c>
      <c r="P28" s="7">
        <f t="shared" si="3"/>
        <v>67</v>
      </c>
      <c r="Q28" s="8">
        <f t="shared" si="4"/>
        <v>26.299999999999997</v>
      </c>
      <c r="R28" s="8">
        <f t="shared" si="5"/>
        <v>39.25</v>
      </c>
      <c r="S28" s="8">
        <f t="shared" si="6"/>
        <v>46.400000000000006</v>
      </c>
      <c r="T28" s="8">
        <f t="shared" si="7"/>
        <v>35.5</v>
      </c>
      <c r="U28" s="7">
        <f t="shared" si="8"/>
        <v>37.31666666666667</v>
      </c>
      <c r="V28" s="7">
        <f t="shared" si="9"/>
        <v>36.862499999999997</v>
      </c>
    </row>
    <row r="29" spans="1:22" ht="13.5" x14ac:dyDescent="0.25">
      <c r="A29" s="3">
        <f>RSI!A29</f>
        <v>42347</v>
      </c>
      <c r="B29" s="2">
        <f>RSI!B29</f>
        <v>0.83</v>
      </c>
      <c r="C29" s="2">
        <f>RSI!I29</f>
        <v>60.379960264690283</v>
      </c>
      <c r="D29" s="2">
        <f>MACD!E29</f>
        <v>4.9734902486874288E-3</v>
      </c>
      <c r="E29" s="2">
        <f>MACD!F29</f>
        <v>0</v>
      </c>
      <c r="F29" s="2">
        <f>'Moving Avg'!D29</f>
        <v>0.84199999999999997</v>
      </c>
      <c r="G29" s="2">
        <f>'Moving Avg'!F29</f>
        <v>0.79549999999999987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  <c r="M29" s="7">
        <f t="shared" si="0"/>
        <v>25</v>
      </c>
      <c r="N29" s="7">
        <f t="shared" si="1"/>
        <v>0</v>
      </c>
      <c r="O29" s="7">
        <f t="shared" si="2"/>
        <v>50</v>
      </c>
      <c r="P29" s="7">
        <f t="shared" si="3"/>
        <v>100</v>
      </c>
      <c r="Q29" s="8">
        <f t="shared" si="4"/>
        <v>31.25</v>
      </c>
      <c r="R29" s="8">
        <f t="shared" si="5"/>
        <v>47.5</v>
      </c>
      <c r="S29" s="8">
        <f t="shared" si="6"/>
        <v>61.25</v>
      </c>
      <c r="T29" s="8">
        <f t="shared" si="7"/>
        <v>43.75</v>
      </c>
      <c r="U29" s="7">
        <f t="shared" si="8"/>
        <v>46.666666666666664</v>
      </c>
      <c r="V29" s="7">
        <f t="shared" si="9"/>
        <v>45.9375</v>
      </c>
    </row>
    <row r="30" spans="1:22" ht="13.5" x14ac:dyDescent="0.25">
      <c r="A30" s="3">
        <f>RSI!A30</f>
        <v>42348</v>
      </c>
      <c r="B30" s="2">
        <f>RSI!B30</f>
        <v>0.8</v>
      </c>
      <c r="C30" s="2">
        <f>RSI!I30</f>
        <v>53.605105038798364</v>
      </c>
      <c r="D30" s="2">
        <f>MACD!E30</f>
        <v>-2.8386106700124536E-3</v>
      </c>
      <c r="E30" s="2">
        <f>MACD!F30</f>
        <v>0</v>
      </c>
      <c r="F30" s="2">
        <f>'Moving Avg'!D30</f>
        <v>0.83399999999999996</v>
      </c>
      <c r="G30" s="2">
        <f>'Moving Avg'!F30</f>
        <v>0.80199999999999994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BULLISH DIVERGENCE</v>
      </c>
      <c r="M30" s="7">
        <f t="shared" si="0"/>
        <v>25</v>
      </c>
      <c r="N30" s="7">
        <f t="shared" si="1"/>
        <v>45</v>
      </c>
      <c r="O30" s="7">
        <f t="shared" si="2"/>
        <v>50</v>
      </c>
      <c r="P30" s="7">
        <f t="shared" si="3"/>
        <v>83</v>
      </c>
      <c r="Q30" s="8">
        <f t="shared" si="4"/>
        <v>44.45</v>
      </c>
      <c r="R30" s="8">
        <f t="shared" si="5"/>
        <v>52.25</v>
      </c>
      <c r="S30" s="8">
        <f t="shared" si="6"/>
        <v>60.35</v>
      </c>
      <c r="T30" s="8">
        <f t="shared" si="7"/>
        <v>50.75</v>
      </c>
      <c r="U30" s="7">
        <f t="shared" si="8"/>
        <v>52.35</v>
      </c>
      <c r="V30" s="7">
        <f t="shared" si="9"/>
        <v>51.95</v>
      </c>
    </row>
    <row r="31" spans="1:22" ht="13.5" x14ac:dyDescent="0.25">
      <c r="A31" s="3">
        <f>RSI!A31</f>
        <v>42349</v>
      </c>
      <c r="B31" s="2">
        <f>RSI!B31</f>
        <v>0.8</v>
      </c>
      <c r="C31" s="2">
        <f>RSI!I31</f>
        <v>53.605105038798357</v>
      </c>
      <c r="D31" s="2">
        <f>MACD!E31</f>
        <v>-8.072152863637494E-3</v>
      </c>
      <c r="E31" s="2">
        <f>MACD!F31</f>
        <v>0</v>
      </c>
      <c r="F31" s="2">
        <f>'Moving Avg'!D31</f>
        <v>0.82199999999999984</v>
      </c>
      <c r="G31" s="2">
        <f>'Moving Avg'!F31</f>
        <v>0.80649999999999999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45</v>
      </c>
      <c r="O31" s="7">
        <f t="shared" si="2"/>
        <v>50</v>
      </c>
      <c r="P31" s="7">
        <f t="shared" si="3"/>
        <v>0</v>
      </c>
      <c r="Q31" s="8">
        <f t="shared" si="4"/>
        <v>32</v>
      </c>
      <c r="R31" s="8">
        <f t="shared" si="5"/>
        <v>31.5</v>
      </c>
      <c r="S31" s="8">
        <f t="shared" si="6"/>
        <v>23</v>
      </c>
      <c r="T31" s="8">
        <f t="shared" si="7"/>
        <v>30</v>
      </c>
      <c r="U31" s="7">
        <f t="shared" si="8"/>
        <v>28.833333333333332</v>
      </c>
      <c r="V31" s="7">
        <f t="shared" si="9"/>
        <v>29.125</v>
      </c>
    </row>
    <row r="32" spans="1:22" ht="13.5" x14ac:dyDescent="0.25">
      <c r="A32" s="3">
        <f>RSI!A32</f>
        <v>42352</v>
      </c>
      <c r="B32" s="2">
        <f>RSI!B32</f>
        <v>0.81</v>
      </c>
      <c r="C32" s="2">
        <f>RSI!I32</f>
        <v>55.533892703069547</v>
      </c>
      <c r="D32" s="2">
        <f>MACD!E32</f>
        <v>-1.0314134321735335E-2</v>
      </c>
      <c r="E32" s="2">
        <f>MACD!F32</f>
        <v>0</v>
      </c>
      <c r="F32" s="2">
        <f>'Moving Avg'!D32</f>
        <v>0.81400000000000006</v>
      </c>
      <c r="G32" s="2">
        <f>'Moving Avg'!F32</f>
        <v>0.80999999999999994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0"/>
        <v>25</v>
      </c>
      <c r="N32" s="7">
        <f t="shared" si="1"/>
        <v>45</v>
      </c>
      <c r="O32" s="7">
        <f t="shared" si="2"/>
        <v>50</v>
      </c>
      <c r="P32" s="7">
        <f t="shared" si="3"/>
        <v>0</v>
      </c>
      <c r="Q32" s="8">
        <f t="shared" si="4"/>
        <v>32</v>
      </c>
      <c r="R32" s="8">
        <f t="shared" si="5"/>
        <v>31.5</v>
      </c>
      <c r="S32" s="8">
        <f t="shared" si="6"/>
        <v>23</v>
      </c>
      <c r="T32" s="8">
        <f t="shared" si="7"/>
        <v>30</v>
      </c>
      <c r="U32" s="7">
        <f t="shared" si="8"/>
        <v>28.833333333333332</v>
      </c>
      <c r="V32" s="7">
        <f t="shared" si="9"/>
        <v>29.125</v>
      </c>
    </row>
    <row r="33" spans="1:22" ht="13.5" x14ac:dyDescent="0.25">
      <c r="A33" s="3">
        <f>RSI!A33</f>
        <v>42353</v>
      </c>
      <c r="B33" s="2">
        <f>RSI!B33</f>
        <v>0.83</v>
      </c>
      <c r="C33" s="2">
        <f>RSI!I33</f>
        <v>59.18827404444891</v>
      </c>
      <c r="D33" s="2">
        <f>MACD!E33</f>
        <v>-1.081353136928509E-2</v>
      </c>
      <c r="E33" s="2">
        <f>MACD!F33</f>
        <v>0</v>
      </c>
      <c r="F33" s="2">
        <f>'Moving Avg'!D33</f>
        <v>0.81399999999999983</v>
      </c>
      <c r="G33" s="2">
        <f>'Moving Avg'!F33</f>
        <v>0.8125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NEUTRAL</v>
      </c>
      <c r="M33" s="7">
        <f t="shared" si="0"/>
        <v>25</v>
      </c>
      <c r="N33" s="7">
        <f t="shared" si="1"/>
        <v>45</v>
      </c>
      <c r="O33" s="7">
        <f t="shared" si="2"/>
        <v>50</v>
      </c>
      <c r="P33" s="7">
        <f t="shared" si="3"/>
        <v>66</v>
      </c>
      <c r="Q33" s="8">
        <f t="shared" si="4"/>
        <v>41.9</v>
      </c>
      <c r="R33" s="8">
        <f t="shared" si="5"/>
        <v>48</v>
      </c>
      <c r="S33" s="8">
        <f t="shared" si="6"/>
        <v>52.7</v>
      </c>
      <c r="T33" s="8">
        <f t="shared" si="7"/>
        <v>46.5</v>
      </c>
      <c r="U33" s="7">
        <f t="shared" si="8"/>
        <v>47.533333333333339</v>
      </c>
      <c r="V33" s="7">
        <f t="shared" si="9"/>
        <v>47.275000000000006</v>
      </c>
    </row>
    <row r="34" spans="1:22" ht="13.5" x14ac:dyDescent="0.25">
      <c r="A34" s="3">
        <f>RSI!A34</f>
        <v>42354</v>
      </c>
      <c r="B34" s="2">
        <f>RSI!B34</f>
        <v>0.82</v>
      </c>
      <c r="C34" s="2">
        <f>RSI!I34</f>
        <v>56.680031534142394</v>
      </c>
      <c r="D34" s="2">
        <f>MACD!E34</f>
        <v>-6.181280835379277E-3</v>
      </c>
      <c r="E34" s="2">
        <f>MACD!F34</f>
        <v>0</v>
      </c>
      <c r="F34" s="2">
        <f>'Moving Avg'!D34</f>
        <v>0.81200000000000006</v>
      </c>
      <c r="G34" s="2">
        <f>'Moving Avg'!F34</f>
        <v>0.8125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BULLISH DIVERGENCE</v>
      </c>
      <c r="M34" s="7">
        <f t="shared" si="0"/>
        <v>25</v>
      </c>
      <c r="N34" s="7">
        <f t="shared" si="1"/>
        <v>45</v>
      </c>
      <c r="O34" s="7">
        <f t="shared" si="2"/>
        <v>50</v>
      </c>
      <c r="P34" s="7">
        <f t="shared" si="3"/>
        <v>83</v>
      </c>
      <c r="Q34" s="8">
        <f t="shared" si="4"/>
        <v>44.45</v>
      </c>
      <c r="R34" s="8">
        <f t="shared" si="5"/>
        <v>52.25</v>
      </c>
      <c r="S34" s="8">
        <f t="shared" si="6"/>
        <v>60.35</v>
      </c>
      <c r="T34" s="8">
        <f t="shared" si="7"/>
        <v>50.75</v>
      </c>
      <c r="U34" s="7">
        <f t="shared" si="8"/>
        <v>52.35</v>
      </c>
      <c r="V34" s="7">
        <f t="shared" si="9"/>
        <v>51.95</v>
      </c>
    </row>
    <row r="35" spans="1:22" ht="13.5" x14ac:dyDescent="0.25">
      <c r="A35" s="3">
        <f>RSI!A35</f>
        <v>42355</v>
      </c>
      <c r="B35" s="2">
        <f>RSI!B35</f>
        <v>0.82</v>
      </c>
      <c r="C35" s="2">
        <f>RSI!I35</f>
        <v>56.680031534142394</v>
      </c>
      <c r="D35" s="2">
        <f>MACD!E35</f>
        <v>5.9534030469376997E-4</v>
      </c>
      <c r="E35" s="2">
        <f>MACD!F35</f>
        <v>-1.0695192608467395E-3</v>
      </c>
      <c r="F35" s="2">
        <f>'Moving Avg'!D35</f>
        <v>0.81600000000000006</v>
      </c>
      <c r="G35" s="2">
        <f>'Moving Avg'!F35</f>
        <v>0.8105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  <c r="M35" s="7">
        <f t="shared" si="0"/>
        <v>25</v>
      </c>
      <c r="N35" s="7">
        <f t="shared" si="1"/>
        <v>0</v>
      </c>
      <c r="O35" s="7">
        <f t="shared" si="2"/>
        <v>50</v>
      </c>
      <c r="P35" s="7">
        <f t="shared" si="3"/>
        <v>100</v>
      </c>
      <c r="Q35" s="8">
        <f t="shared" si="4"/>
        <v>31.25</v>
      </c>
      <c r="R35" s="8">
        <f t="shared" si="5"/>
        <v>47.5</v>
      </c>
      <c r="S35" s="8">
        <f t="shared" si="6"/>
        <v>61.25</v>
      </c>
      <c r="T35" s="8">
        <f t="shared" si="7"/>
        <v>43.75</v>
      </c>
      <c r="U35" s="7">
        <f t="shared" si="8"/>
        <v>46.666666666666664</v>
      </c>
      <c r="V35" s="7">
        <f t="shared" si="9"/>
        <v>45.9375</v>
      </c>
    </row>
    <row r="36" spans="1:22" ht="13.5" x14ac:dyDescent="0.25">
      <c r="A36" s="3">
        <f>RSI!A36</f>
        <v>42356</v>
      </c>
      <c r="B36" s="2">
        <f>RSI!B36</f>
        <v>0.82</v>
      </c>
      <c r="C36" s="2">
        <f>RSI!I36</f>
        <v>56.680031534142401</v>
      </c>
      <c r="D36" s="2">
        <f>MACD!E36</f>
        <v>9.202717661677573E-3</v>
      </c>
      <c r="E36" s="2">
        <f>MACD!F36</f>
        <v>9.8492812365812317E-4</v>
      </c>
      <c r="F36" s="2">
        <f>'Moving Avg'!D36</f>
        <v>0.82</v>
      </c>
      <c r="G36" s="2">
        <f>'Moving Avg'!F36</f>
        <v>0.80900000000000016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  <c r="M36" s="7">
        <f t="shared" si="0"/>
        <v>25</v>
      </c>
      <c r="N36" s="7">
        <f t="shared" si="1"/>
        <v>0</v>
      </c>
      <c r="O36" s="7">
        <f t="shared" si="2"/>
        <v>50</v>
      </c>
      <c r="P36" s="7">
        <f t="shared" si="3"/>
        <v>100</v>
      </c>
      <c r="Q36" s="8">
        <f t="shared" si="4"/>
        <v>31.25</v>
      </c>
      <c r="R36" s="8">
        <f t="shared" si="5"/>
        <v>47.5</v>
      </c>
      <c r="S36" s="8">
        <f t="shared" si="6"/>
        <v>61.25</v>
      </c>
      <c r="T36" s="8">
        <f t="shared" si="7"/>
        <v>43.75</v>
      </c>
      <c r="U36" s="7">
        <f t="shared" si="8"/>
        <v>46.666666666666664</v>
      </c>
      <c r="V36" s="7">
        <f t="shared" si="9"/>
        <v>45.9375</v>
      </c>
    </row>
    <row r="37" spans="1:22" ht="13.5" x14ac:dyDescent="0.25">
      <c r="A37" s="3">
        <f>RSI!A37</f>
        <v>42359</v>
      </c>
      <c r="B37" s="2">
        <f>RSI!B37</f>
        <v>0.8</v>
      </c>
      <c r="C37" s="2">
        <f>RSI!I37</f>
        <v>51.254414107290387</v>
      </c>
      <c r="D37" s="2">
        <f>MACD!E37</f>
        <v>1.6240375503625781E-2</v>
      </c>
      <c r="E37" s="2">
        <f>MACD!F37</f>
        <v>4.036017599651655E-3</v>
      </c>
      <c r="F37" s="2">
        <f>'Moving Avg'!D37</f>
        <v>0.81799999999999995</v>
      </c>
      <c r="G37" s="2">
        <f>'Moving Avg'!F37</f>
        <v>0.80750000000000011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BULLISH DIVERGENCE</v>
      </c>
      <c r="M37" s="7">
        <f t="shared" si="0"/>
        <v>25</v>
      </c>
      <c r="N37" s="7">
        <f t="shared" si="1"/>
        <v>0</v>
      </c>
      <c r="O37" s="7">
        <f t="shared" si="2"/>
        <v>50</v>
      </c>
      <c r="P37" s="7">
        <f t="shared" si="3"/>
        <v>83</v>
      </c>
      <c r="Q37" s="8">
        <f t="shared" si="4"/>
        <v>28.7</v>
      </c>
      <c r="R37" s="8">
        <f t="shared" si="5"/>
        <v>43.25</v>
      </c>
      <c r="S37" s="8">
        <f t="shared" si="6"/>
        <v>53.6</v>
      </c>
      <c r="T37" s="8">
        <f t="shared" si="7"/>
        <v>39.5</v>
      </c>
      <c r="U37" s="7">
        <f t="shared" si="8"/>
        <v>41.85</v>
      </c>
      <c r="V37" s="7">
        <f t="shared" si="9"/>
        <v>41.262500000000003</v>
      </c>
    </row>
    <row r="38" spans="1:22" ht="13.5" x14ac:dyDescent="0.25">
      <c r="A38" s="3">
        <f>RSI!A38</f>
        <v>42360</v>
      </c>
      <c r="B38" s="2">
        <f>RSI!B38</f>
        <v>0.81</v>
      </c>
      <c r="C38" s="2">
        <f>RSI!I38</f>
        <v>53.643775433305386</v>
      </c>
      <c r="D38" s="2">
        <f>MACD!E38</f>
        <v>1.8321271243002424E-2</v>
      </c>
      <c r="E38" s="2">
        <f>MACD!F38</f>
        <v>6.8930683283218094E-3</v>
      </c>
      <c r="F38" s="2">
        <f>'Moving Avg'!D38</f>
        <v>0.81400000000000006</v>
      </c>
      <c r="G38" s="2">
        <f>'Moving Avg'!F38</f>
        <v>0.80800000000000016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BULLISH DIVERGENCE</v>
      </c>
      <c r="M38" s="7">
        <f t="shared" si="0"/>
        <v>25</v>
      </c>
      <c r="N38" s="7">
        <f t="shared" si="1"/>
        <v>0</v>
      </c>
      <c r="O38" s="7">
        <f t="shared" si="2"/>
        <v>50</v>
      </c>
      <c r="P38" s="7">
        <f t="shared" si="3"/>
        <v>83</v>
      </c>
      <c r="Q38" s="8">
        <f t="shared" si="4"/>
        <v>28.7</v>
      </c>
      <c r="R38" s="8">
        <f t="shared" si="5"/>
        <v>43.25</v>
      </c>
      <c r="S38" s="8">
        <f t="shared" si="6"/>
        <v>53.6</v>
      </c>
      <c r="T38" s="8">
        <f t="shared" si="7"/>
        <v>39.5</v>
      </c>
      <c r="U38" s="7">
        <f t="shared" si="8"/>
        <v>41.85</v>
      </c>
      <c r="V38" s="7">
        <f t="shared" si="9"/>
        <v>41.262500000000003</v>
      </c>
    </row>
    <row r="39" spans="1:22" ht="13.5" x14ac:dyDescent="0.25">
      <c r="A39" s="3">
        <f>RSI!A39</f>
        <v>42361</v>
      </c>
      <c r="B39" s="2">
        <f>RSI!B39</f>
        <v>0.8</v>
      </c>
      <c r="C39" s="2">
        <f>RSI!I39</f>
        <v>50.954038364046518</v>
      </c>
      <c r="D39" s="2">
        <f>MACD!E39</f>
        <v>2.0711474215528436E-2</v>
      </c>
      <c r="E39" s="2">
        <f>MACD!F39</f>
        <v>9.6567495057631354E-3</v>
      </c>
      <c r="F39" s="2">
        <f>'Moving Avg'!D39</f>
        <v>0.80999999999999994</v>
      </c>
      <c r="G39" s="2">
        <f>'Moving Avg'!F39</f>
        <v>0.80950000000000022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BULLISH DIVERGENCE</v>
      </c>
      <c r="M39" s="7">
        <f t="shared" si="0"/>
        <v>25</v>
      </c>
      <c r="N39" s="7">
        <f t="shared" si="1"/>
        <v>0</v>
      </c>
      <c r="O39" s="7">
        <f t="shared" si="2"/>
        <v>50</v>
      </c>
      <c r="P39" s="7">
        <f t="shared" si="3"/>
        <v>83</v>
      </c>
      <c r="Q39" s="8">
        <f t="shared" si="4"/>
        <v>28.7</v>
      </c>
      <c r="R39" s="8">
        <f t="shared" si="5"/>
        <v>43.25</v>
      </c>
      <c r="S39" s="8">
        <f t="shared" si="6"/>
        <v>53.6</v>
      </c>
      <c r="T39" s="8">
        <f t="shared" si="7"/>
        <v>39.5</v>
      </c>
      <c r="U39" s="7">
        <f t="shared" si="8"/>
        <v>41.85</v>
      </c>
      <c r="V39" s="7">
        <f t="shared" si="9"/>
        <v>41.262500000000003</v>
      </c>
    </row>
    <row r="40" spans="1:22" ht="13.5" x14ac:dyDescent="0.25">
      <c r="A40" s="3">
        <f>RSI!A40</f>
        <v>42363</v>
      </c>
      <c r="B40" s="2">
        <f>RSI!B40</f>
        <v>0.79</v>
      </c>
      <c r="C40" s="2">
        <f>RSI!I40</f>
        <v>48.34359589163072</v>
      </c>
      <c r="D40" s="2">
        <f>MACD!E40</f>
        <v>1.8815348633142492E-2</v>
      </c>
      <c r="E40" s="2">
        <f>MACD!F40</f>
        <v>1.1488469331239006E-2</v>
      </c>
      <c r="F40" s="2">
        <f>'Moving Avg'!D40</f>
        <v>0.80400000000000005</v>
      </c>
      <c r="G40" s="2">
        <f>'Moving Avg'!F40</f>
        <v>0.81200000000000028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BULLISH DIVERGENCE</v>
      </c>
      <c r="M40" s="7">
        <f t="shared" si="0"/>
        <v>25</v>
      </c>
      <c r="N40" s="7">
        <f t="shared" si="1"/>
        <v>0</v>
      </c>
      <c r="O40" s="7">
        <f t="shared" si="2"/>
        <v>50</v>
      </c>
      <c r="P40" s="7">
        <f t="shared" si="3"/>
        <v>83</v>
      </c>
      <c r="Q40" s="8">
        <f t="shared" si="4"/>
        <v>28.7</v>
      </c>
      <c r="R40" s="8">
        <f t="shared" si="5"/>
        <v>43.25</v>
      </c>
      <c r="S40" s="8">
        <f t="shared" si="6"/>
        <v>53.6</v>
      </c>
      <c r="T40" s="8">
        <f t="shared" si="7"/>
        <v>39.5</v>
      </c>
      <c r="U40" s="7">
        <f t="shared" si="8"/>
        <v>41.85</v>
      </c>
      <c r="V40" s="7">
        <f t="shared" si="9"/>
        <v>41.262500000000003</v>
      </c>
    </row>
    <row r="41" spans="1:22" ht="13.5" x14ac:dyDescent="0.25">
      <c r="A41" s="3">
        <f>RSI!A41</f>
        <v>42366</v>
      </c>
      <c r="B41" s="2">
        <f>RSI!B41</f>
        <v>0.8</v>
      </c>
      <c r="C41" s="2">
        <f>RSI!I41</f>
        <v>51.044573825441617</v>
      </c>
      <c r="D41" s="2">
        <f>MACD!E41</f>
        <v>1.6488579602690345E-2</v>
      </c>
      <c r="E41" s="2">
        <f>MACD!F41</f>
        <v>1.2488491385529274E-2</v>
      </c>
      <c r="F41" s="2">
        <f>'Moving Avg'!D41</f>
        <v>0.8</v>
      </c>
      <c r="G41" s="2">
        <f>'Moving Avg'!F41</f>
        <v>0.81450000000000011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BULLISH DIVERGENCE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83</v>
      </c>
      <c r="Q41" s="8">
        <f t="shared" si="4"/>
        <v>28.7</v>
      </c>
      <c r="R41" s="8">
        <f t="shared" si="5"/>
        <v>43.25</v>
      </c>
      <c r="S41" s="8">
        <f t="shared" si="6"/>
        <v>53.6</v>
      </c>
      <c r="T41" s="8">
        <f t="shared" si="7"/>
        <v>39.5</v>
      </c>
      <c r="U41" s="7">
        <f t="shared" si="8"/>
        <v>41.85</v>
      </c>
      <c r="V41" s="7">
        <f t="shared" si="9"/>
        <v>41.262500000000003</v>
      </c>
    </row>
    <row r="42" spans="1:22" ht="13.5" x14ac:dyDescent="0.25">
      <c r="A42" s="3">
        <f>RSI!A42</f>
        <v>42367</v>
      </c>
      <c r="B42" s="2">
        <f>RSI!B42</f>
        <v>0.81</v>
      </c>
      <c r="C42" s="2">
        <f>RSI!I42</f>
        <v>53.654277548181248</v>
      </c>
      <c r="D42" s="2">
        <f>MACD!E42</f>
        <v>1.5275429170254151E-2</v>
      </c>
      <c r="E42" s="2">
        <f>MACD!F42</f>
        <v>1.3045878942474252E-2</v>
      </c>
      <c r="F42" s="2">
        <f>'Moving Avg'!D42</f>
        <v>0.80199999999999994</v>
      </c>
      <c r="G42" s="2">
        <f>'Moving Avg'!F42</f>
        <v>0.81650000000000011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100</v>
      </c>
      <c r="Q42" s="8">
        <f t="shared" si="4"/>
        <v>31.25</v>
      </c>
      <c r="R42" s="8">
        <f t="shared" si="5"/>
        <v>47.5</v>
      </c>
      <c r="S42" s="8">
        <f t="shared" si="6"/>
        <v>61.25</v>
      </c>
      <c r="T42" s="8">
        <f t="shared" si="7"/>
        <v>43.75</v>
      </c>
      <c r="U42" s="7">
        <f t="shared" si="8"/>
        <v>46.666666666666664</v>
      </c>
      <c r="V42" s="7">
        <f t="shared" si="9"/>
        <v>45.9375</v>
      </c>
    </row>
    <row r="43" spans="1:22" ht="13.5" x14ac:dyDescent="0.25">
      <c r="A43" s="3">
        <f>RSI!A43</f>
        <v>42368</v>
      </c>
      <c r="B43" s="2">
        <f>RSI!B43</f>
        <v>0.81</v>
      </c>
      <c r="C43" s="2">
        <f>RSI!I43</f>
        <v>53.654277548181248</v>
      </c>
      <c r="D43" s="2">
        <f>MACD!E43</f>
        <v>1.7227799296747004E-2</v>
      </c>
      <c r="E43" s="2">
        <f>MACD!F43</f>
        <v>1.3882263013328804E-2</v>
      </c>
      <c r="F43" s="2">
        <f>'Moving Avg'!D43</f>
        <v>0.80199999999999994</v>
      </c>
      <c r="G43" s="2">
        <f>'Moving Avg'!F43</f>
        <v>0.81750000000000023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NEUTRAL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66</v>
      </c>
      <c r="Q43" s="8">
        <f t="shared" si="4"/>
        <v>26.15</v>
      </c>
      <c r="R43" s="8">
        <f t="shared" si="5"/>
        <v>39</v>
      </c>
      <c r="S43" s="8">
        <f t="shared" si="6"/>
        <v>45.95</v>
      </c>
      <c r="T43" s="8">
        <f t="shared" si="7"/>
        <v>35.25</v>
      </c>
      <c r="U43" s="7">
        <f t="shared" si="8"/>
        <v>37.033333333333339</v>
      </c>
      <c r="V43" s="7">
        <f t="shared" si="9"/>
        <v>36.587500000000006</v>
      </c>
    </row>
    <row r="44" spans="1:22" ht="13.5" x14ac:dyDescent="0.25">
      <c r="A44" s="3">
        <f>RSI!A44</f>
        <v>42369</v>
      </c>
      <c r="B44" s="2">
        <f>RSI!B44</f>
        <v>0.8</v>
      </c>
      <c r="C44" s="2">
        <f>RSI!I44</f>
        <v>50.530274874229647</v>
      </c>
      <c r="D44" s="2">
        <f>MACD!E44</f>
        <v>1.7991305244321354E-2</v>
      </c>
      <c r="E44" s="2">
        <f>MACD!F44</f>
        <v>1.4704071459527315E-2</v>
      </c>
      <c r="F44" s="2">
        <f>'Moving Avg'!D44</f>
        <v>0.80200000000000016</v>
      </c>
      <c r="G44" s="2">
        <f>'Moving Avg'!F44</f>
        <v>0.81650000000000023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NEUTRAL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66</v>
      </c>
      <c r="Q44" s="8">
        <f t="shared" si="4"/>
        <v>26.15</v>
      </c>
      <c r="R44" s="8">
        <f t="shared" si="5"/>
        <v>39</v>
      </c>
      <c r="S44" s="8">
        <f t="shared" si="6"/>
        <v>45.95</v>
      </c>
      <c r="T44" s="8">
        <f t="shared" si="7"/>
        <v>35.25</v>
      </c>
      <c r="U44" s="7">
        <f t="shared" si="8"/>
        <v>37.033333333333339</v>
      </c>
      <c r="V44" s="7">
        <f t="shared" si="9"/>
        <v>36.587500000000006</v>
      </c>
    </row>
    <row r="45" spans="1:22" ht="13.5" x14ac:dyDescent="0.25">
      <c r="A45" s="3">
        <f>RSI!A45</f>
        <v>42373</v>
      </c>
      <c r="B45" s="2">
        <f>RSI!B45</f>
        <v>0.81</v>
      </c>
      <c r="C45" s="2">
        <f>RSI!I45</f>
        <v>53.449174214236805</v>
      </c>
      <c r="D45" s="2">
        <f>MACD!E45</f>
        <v>1.7871644032371625E-2</v>
      </c>
      <c r="E45" s="2">
        <f>MACD!F45</f>
        <v>1.5337585974096178E-2</v>
      </c>
      <c r="F45" s="2">
        <f>'Moving Avg'!D45</f>
        <v>0.80599999999999983</v>
      </c>
      <c r="G45" s="2">
        <f>'Moving Avg'!F45</f>
        <v>0.81500000000000017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100</v>
      </c>
      <c r="Q45" s="8">
        <f t="shared" si="4"/>
        <v>31.25</v>
      </c>
      <c r="R45" s="8">
        <f t="shared" si="5"/>
        <v>47.5</v>
      </c>
      <c r="S45" s="8">
        <f t="shared" si="6"/>
        <v>61.25</v>
      </c>
      <c r="T45" s="8">
        <f t="shared" si="7"/>
        <v>43.75</v>
      </c>
      <c r="U45" s="7">
        <f t="shared" si="8"/>
        <v>46.666666666666664</v>
      </c>
      <c r="V45" s="7">
        <f t="shared" si="9"/>
        <v>45.9375</v>
      </c>
    </row>
    <row r="46" spans="1:22" ht="13.5" x14ac:dyDescent="0.25">
      <c r="A46" s="3">
        <f>RSI!A46</f>
        <v>42374</v>
      </c>
      <c r="B46" s="2">
        <f>RSI!B46</f>
        <v>0.82</v>
      </c>
      <c r="C46" s="2">
        <f>RSI!I46</f>
        <v>56.230403823240856</v>
      </c>
      <c r="D46" s="2">
        <f>MACD!E46</f>
        <v>1.6947446284748535E-2</v>
      </c>
      <c r="E46" s="2">
        <f>MACD!F46</f>
        <v>1.5659558036226651E-2</v>
      </c>
      <c r="F46" s="2">
        <f>'Moving Avg'!D46</f>
        <v>0.80999999999999994</v>
      </c>
      <c r="G46" s="2">
        <f>'Moving Avg'!F46</f>
        <v>0.81300000000000028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0</v>
      </c>
      <c r="O46" s="7">
        <f t="shared" si="2"/>
        <v>50</v>
      </c>
      <c r="P46" s="7">
        <f t="shared" si="3"/>
        <v>100</v>
      </c>
      <c r="Q46" s="8">
        <f t="shared" si="4"/>
        <v>31.25</v>
      </c>
      <c r="R46" s="8">
        <f t="shared" si="5"/>
        <v>47.5</v>
      </c>
      <c r="S46" s="8">
        <f t="shared" si="6"/>
        <v>61.25</v>
      </c>
      <c r="T46" s="8">
        <f t="shared" si="7"/>
        <v>43.75</v>
      </c>
      <c r="U46" s="7">
        <f t="shared" si="8"/>
        <v>46.666666666666664</v>
      </c>
      <c r="V46" s="7">
        <f t="shared" si="9"/>
        <v>45.9375</v>
      </c>
    </row>
    <row r="47" spans="1:22" ht="13.5" x14ac:dyDescent="0.25">
      <c r="A47" s="3">
        <f>RSI!A47</f>
        <v>42375</v>
      </c>
      <c r="B47" s="2">
        <f>RSI!B47</f>
        <v>0.8</v>
      </c>
      <c r="C47" s="2">
        <f>RSI!I47</f>
        <v>49.819444589826162</v>
      </c>
      <c r="D47" s="2">
        <f>MACD!E47</f>
        <v>1.4434784843907145E-2</v>
      </c>
      <c r="E47" s="2">
        <f>MACD!F47</f>
        <v>1.5414603397762751E-2</v>
      </c>
      <c r="F47" s="2">
        <f>'Moving Avg'!D47</f>
        <v>0.80800000000000005</v>
      </c>
      <c r="G47" s="2">
        <f>'Moving Avg'!F47</f>
        <v>0.81050000000000022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0</v>
      </c>
      <c r="Q47" s="8">
        <f t="shared" si="4"/>
        <v>32</v>
      </c>
      <c r="R47" s="8">
        <f t="shared" si="5"/>
        <v>31.5</v>
      </c>
      <c r="S47" s="8">
        <f t="shared" si="6"/>
        <v>23</v>
      </c>
      <c r="T47" s="8">
        <f t="shared" si="7"/>
        <v>30</v>
      </c>
      <c r="U47" s="7">
        <f t="shared" si="8"/>
        <v>28.833333333333332</v>
      </c>
      <c r="V47" s="7">
        <f t="shared" si="9"/>
        <v>29.125</v>
      </c>
    </row>
    <row r="48" spans="1:22" ht="13.5" x14ac:dyDescent="0.25">
      <c r="A48" s="3">
        <f>RSI!A48</f>
        <v>42376</v>
      </c>
      <c r="B48" s="2">
        <f>RSI!B48</f>
        <v>0.8</v>
      </c>
      <c r="C48" s="2">
        <f>RSI!I48</f>
        <v>49.819444589826169</v>
      </c>
      <c r="D48" s="2">
        <f>MACD!E48</f>
        <v>1.3840138018816006E-2</v>
      </c>
      <c r="E48" s="2">
        <f>MACD!F48</f>
        <v>1.5099710321973403E-2</v>
      </c>
      <c r="F48" s="2">
        <f>'Moving Avg'!D48</f>
        <v>0.80600000000000005</v>
      </c>
      <c r="G48" s="2">
        <f>'Moving Avg'!F48</f>
        <v>0.80900000000000016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WEAK</v>
      </c>
      <c r="L48" s="5" t="str">
        <f>OBV!H48</f>
        <v>CONFIRMED BEARISH</v>
      </c>
      <c r="M48" s="7">
        <f t="shared" si="0"/>
        <v>25</v>
      </c>
      <c r="N48" s="7">
        <f t="shared" si="1"/>
        <v>45</v>
      </c>
      <c r="O48" s="7">
        <f t="shared" si="2"/>
        <v>50</v>
      </c>
      <c r="P48" s="7">
        <f t="shared" si="3"/>
        <v>0</v>
      </c>
      <c r="Q48" s="8">
        <f t="shared" si="4"/>
        <v>32</v>
      </c>
      <c r="R48" s="8">
        <f t="shared" si="5"/>
        <v>31.5</v>
      </c>
      <c r="S48" s="8">
        <f t="shared" si="6"/>
        <v>23</v>
      </c>
      <c r="T48" s="8">
        <f t="shared" si="7"/>
        <v>30</v>
      </c>
      <c r="U48" s="7">
        <f t="shared" si="8"/>
        <v>28.833333333333332</v>
      </c>
      <c r="V48" s="7">
        <f t="shared" si="9"/>
        <v>29.125</v>
      </c>
    </row>
    <row r="49" spans="1:22" ht="13.5" x14ac:dyDescent="0.25">
      <c r="A49" s="3">
        <f>RSI!A49</f>
        <v>42377</v>
      </c>
      <c r="B49" s="2">
        <f>RSI!B49</f>
        <v>0.78</v>
      </c>
      <c r="C49" s="2">
        <f>RSI!I49</f>
        <v>44.001274236946387</v>
      </c>
      <c r="D49" s="2">
        <f>MACD!E49</f>
        <v>1.3273504318031537E-2</v>
      </c>
      <c r="E49" s="2">
        <f>MACD!F49</f>
        <v>1.4734469121185031E-2</v>
      </c>
      <c r="F49" s="2">
        <f>'Moving Avg'!D49</f>
        <v>0.80199999999999994</v>
      </c>
      <c r="G49" s="2">
        <f>'Moving Avg'!F49</f>
        <v>0.80650000000000033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  <c r="M49" s="7">
        <f t="shared" si="0"/>
        <v>25</v>
      </c>
      <c r="N49" s="7">
        <f t="shared" si="1"/>
        <v>45</v>
      </c>
      <c r="O49" s="7">
        <f t="shared" si="2"/>
        <v>50</v>
      </c>
      <c r="P49" s="7">
        <f t="shared" si="3"/>
        <v>0</v>
      </c>
      <c r="Q49" s="8">
        <f t="shared" si="4"/>
        <v>32</v>
      </c>
      <c r="R49" s="8">
        <f t="shared" si="5"/>
        <v>31.5</v>
      </c>
      <c r="S49" s="8">
        <f t="shared" si="6"/>
        <v>23</v>
      </c>
      <c r="T49" s="8">
        <f t="shared" si="7"/>
        <v>30</v>
      </c>
      <c r="U49" s="7">
        <f t="shared" si="8"/>
        <v>28.833333333333332</v>
      </c>
      <c r="V49" s="7">
        <f t="shared" si="9"/>
        <v>29.125</v>
      </c>
    </row>
    <row r="50" spans="1:22" ht="13.5" x14ac:dyDescent="0.25">
      <c r="A50" s="3">
        <f>RSI!A50</f>
        <v>42380</v>
      </c>
      <c r="B50" s="2">
        <f>RSI!B50</f>
        <v>0.76</v>
      </c>
      <c r="C50" s="2">
        <f>RSI!I50</f>
        <v>39.085540441507185</v>
      </c>
      <c r="D50" s="2">
        <f>MACD!E50</f>
        <v>1.2849235699832651E-2</v>
      </c>
      <c r="E50" s="2">
        <f>MACD!F50</f>
        <v>1.4357422436914555E-2</v>
      </c>
      <c r="F50" s="2">
        <f>'Moving Avg'!D50</f>
        <v>0.79200000000000004</v>
      </c>
      <c r="G50" s="2">
        <f>'Moving Avg'!F50</f>
        <v>0.80450000000000021</v>
      </c>
      <c r="H50" s="2">
        <f>'Moving Avg'!G50</f>
        <v>0.78346938775510189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  <c r="M50" s="7">
        <f t="shared" si="0"/>
        <v>25</v>
      </c>
      <c r="N50" s="7">
        <f t="shared" si="1"/>
        <v>45</v>
      </c>
      <c r="O50" s="7">
        <f t="shared" si="2"/>
        <v>50</v>
      </c>
      <c r="P50" s="7">
        <f t="shared" si="3"/>
        <v>0</v>
      </c>
      <c r="Q50" s="8">
        <f t="shared" si="4"/>
        <v>32</v>
      </c>
      <c r="R50" s="8">
        <f t="shared" si="5"/>
        <v>31.5</v>
      </c>
      <c r="S50" s="8">
        <f t="shared" si="6"/>
        <v>23</v>
      </c>
      <c r="T50" s="8">
        <f t="shared" si="7"/>
        <v>30</v>
      </c>
      <c r="U50" s="7">
        <f t="shared" si="8"/>
        <v>28.833333333333332</v>
      </c>
      <c r="V50" s="7">
        <f t="shared" si="9"/>
        <v>29.125</v>
      </c>
    </row>
    <row r="51" spans="1:22" ht="13.5" x14ac:dyDescent="0.25">
      <c r="A51" s="3">
        <f>RSI!A51</f>
        <v>42381</v>
      </c>
      <c r="B51" s="2">
        <f>RSI!B51</f>
        <v>0.75</v>
      </c>
      <c r="C51" s="2">
        <f>RSI!I51</f>
        <v>36.867731132033398</v>
      </c>
      <c r="D51" s="2">
        <f>MACD!E51</f>
        <v>1.4991484096402274E-2</v>
      </c>
      <c r="E51" s="2">
        <f>MACD!F51</f>
        <v>1.4484234768812099E-2</v>
      </c>
      <c r="F51" s="2">
        <f>'Moving Avg'!D51</f>
        <v>0.77799999999999991</v>
      </c>
      <c r="G51" s="2">
        <f>'Moving Avg'!F51</f>
        <v>0.80200000000000016</v>
      </c>
      <c r="H51" s="2">
        <f>'Moving Avg'!G51</f>
        <v>0.78279999999999983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  <c r="M51" s="7">
        <f t="shared" si="0"/>
        <v>25</v>
      </c>
      <c r="N51" s="7">
        <f t="shared" si="1"/>
        <v>0</v>
      </c>
      <c r="O51" s="7">
        <f t="shared" si="2"/>
        <v>50</v>
      </c>
      <c r="P51" s="7">
        <f t="shared" si="3"/>
        <v>0</v>
      </c>
      <c r="Q51" s="8">
        <f t="shared" si="4"/>
        <v>16.25</v>
      </c>
      <c r="R51" s="8">
        <f t="shared" si="5"/>
        <v>22.5</v>
      </c>
      <c r="S51" s="8">
        <f t="shared" si="6"/>
        <v>16.25</v>
      </c>
      <c r="T51" s="8">
        <f t="shared" si="7"/>
        <v>18.75</v>
      </c>
      <c r="U51" s="7">
        <f t="shared" si="8"/>
        <v>18.333333333333332</v>
      </c>
      <c r="V51" s="7">
        <f t="shared" si="9"/>
        <v>18.4375</v>
      </c>
    </row>
    <row r="52" spans="1:22" ht="13.5" x14ac:dyDescent="0.25">
      <c r="A52" s="3">
        <f>RSI!A52</f>
        <v>42382</v>
      </c>
      <c r="B52" s="2">
        <f>RSI!B52</f>
        <v>0.73</v>
      </c>
      <c r="C52" s="2">
        <f>RSI!I52</f>
        <v>32.852659545947986</v>
      </c>
      <c r="D52" s="2">
        <f>MACD!E52</f>
        <v>2.0088784303442409E-2</v>
      </c>
      <c r="E52" s="2">
        <f>MACD!F52</f>
        <v>1.5605144675738161E-2</v>
      </c>
      <c r="F52" s="2">
        <f>'Moving Avg'!D52</f>
        <v>0.76400000000000001</v>
      </c>
      <c r="G52" s="2">
        <f>'Moving Avg'!F52</f>
        <v>0.79800000000000015</v>
      </c>
      <c r="H52" s="2">
        <f>'Moving Avg'!G52</f>
        <v>0.7829999999999997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  <c r="M52" s="7">
        <f t="shared" si="0"/>
        <v>25</v>
      </c>
      <c r="N52" s="7">
        <f t="shared" si="1"/>
        <v>0</v>
      </c>
      <c r="O52" s="7">
        <f t="shared" si="2"/>
        <v>50</v>
      </c>
      <c r="P52" s="7">
        <f t="shared" si="3"/>
        <v>0</v>
      </c>
      <c r="Q52" s="8">
        <f t="shared" si="4"/>
        <v>16.25</v>
      </c>
      <c r="R52" s="8">
        <f t="shared" si="5"/>
        <v>22.5</v>
      </c>
      <c r="S52" s="8">
        <f t="shared" si="6"/>
        <v>16.25</v>
      </c>
      <c r="T52" s="8">
        <f t="shared" si="7"/>
        <v>18.75</v>
      </c>
      <c r="U52" s="7">
        <f t="shared" si="8"/>
        <v>18.333333333333332</v>
      </c>
      <c r="V52" s="7">
        <f t="shared" si="9"/>
        <v>18.4375</v>
      </c>
    </row>
    <row r="53" spans="1:22" ht="13.5" x14ac:dyDescent="0.25">
      <c r="A53" s="3">
        <f>RSI!A53</f>
        <v>42384</v>
      </c>
      <c r="B53" s="2">
        <f>RSI!B53</f>
        <v>0.72</v>
      </c>
      <c r="C53" s="2">
        <f>RSI!I53</f>
        <v>31.032860717240752</v>
      </c>
      <c r="D53" s="2">
        <f>MACD!E53</f>
        <v>2.5505885214331947E-2</v>
      </c>
      <c r="E53" s="2">
        <f>MACD!F53</f>
        <v>1.758529278345692E-2</v>
      </c>
      <c r="F53" s="2">
        <f>'Moving Avg'!D53</f>
        <v>0.748</v>
      </c>
      <c r="G53" s="2">
        <f>'Moving Avg'!F53</f>
        <v>0.7925000000000002</v>
      </c>
      <c r="H53" s="2">
        <f>'Moving Avg'!G53</f>
        <v>0.7829999999999997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  <c r="M53" s="7">
        <f t="shared" si="0"/>
        <v>25</v>
      </c>
      <c r="N53" s="7">
        <f t="shared" si="1"/>
        <v>0</v>
      </c>
      <c r="O53" s="7">
        <f t="shared" si="2"/>
        <v>50</v>
      </c>
      <c r="P53" s="7">
        <f t="shared" si="3"/>
        <v>0</v>
      </c>
      <c r="Q53" s="8">
        <f t="shared" si="4"/>
        <v>16.25</v>
      </c>
      <c r="R53" s="8">
        <f t="shared" si="5"/>
        <v>22.5</v>
      </c>
      <c r="S53" s="8">
        <f t="shared" si="6"/>
        <v>16.25</v>
      </c>
      <c r="T53" s="8">
        <f t="shared" si="7"/>
        <v>18.75</v>
      </c>
      <c r="U53" s="7">
        <f t="shared" si="8"/>
        <v>18.333333333333332</v>
      </c>
      <c r="V53" s="7">
        <f t="shared" si="9"/>
        <v>18.4375</v>
      </c>
    </row>
    <row r="54" spans="1:22" ht="13.5" x14ac:dyDescent="0.25">
      <c r="A54" s="3">
        <f>RSI!A54</f>
        <v>42387</v>
      </c>
      <c r="B54" s="2">
        <f>RSI!B54</f>
        <v>0.73</v>
      </c>
      <c r="C54" s="2">
        <f>RSI!I54</f>
        <v>34.915399266095605</v>
      </c>
      <c r="D54" s="2">
        <f>MACD!E54</f>
        <v>2.8205825982529409E-2</v>
      </c>
      <c r="E54" s="2">
        <f>MACD!F54</f>
        <v>1.9709399423271417E-2</v>
      </c>
      <c r="F54" s="2">
        <f>'Moving Avg'!D54</f>
        <v>0.73799999999999999</v>
      </c>
      <c r="G54" s="2">
        <f>'Moving Avg'!F54</f>
        <v>0.78800000000000014</v>
      </c>
      <c r="H54" s="2">
        <f>'Moving Avg'!G54</f>
        <v>0.78339999999999965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CONFIRMED BEARISH</v>
      </c>
      <c r="M54" s="7">
        <f t="shared" si="0"/>
        <v>25</v>
      </c>
      <c r="N54" s="7">
        <f t="shared" si="1"/>
        <v>0</v>
      </c>
      <c r="O54" s="7">
        <f t="shared" si="2"/>
        <v>50</v>
      </c>
      <c r="P54" s="7">
        <f t="shared" si="3"/>
        <v>33</v>
      </c>
      <c r="Q54" s="8">
        <f t="shared" si="4"/>
        <v>21.2</v>
      </c>
      <c r="R54" s="8">
        <f t="shared" si="5"/>
        <v>30.75</v>
      </c>
      <c r="S54" s="8">
        <f t="shared" si="6"/>
        <v>31.1</v>
      </c>
      <c r="T54" s="8">
        <f t="shared" si="7"/>
        <v>27</v>
      </c>
      <c r="U54" s="7">
        <f t="shared" si="8"/>
        <v>27.683333333333337</v>
      </c>
      <c r="V54" s="7">
        <f t="shared" si="9"/>
        <v>27.512500000000003</v>
      </c>
    </row>
    <row r="55" spans="1:22" ht="13.5" x14ac:dyDescent="0.25">
      <c r="A55" s="3">
        <f>RSI!A55</f>
        <v>42388</v>
      </c>
      <c r="B55" s="2">
        <f>RSI!B55</f>
        <v>0.75</v>
      </c>
      <c r="C55" s="2">
        <f>RSI!I55</f>
        <v>41.953627239395352</v>
      </c>
      <c r="D55" s="2">
        <f>MACD!E55</f>
        <v>3.0854431131601023E-2</v>
      </c>
      <c r="E55" s="2">
        <f>MACD!F55</f>
        <v>2.193840576493734E-2</v>
      </c>
      <c r="F55" s="2">
        <f>'Moving Avg'!D55</f>
        <v>0.73599999999999999</v>
      </c>
      <c r="G55" s="2">
        <f>'Moving Avg'!F55</f>
        <v>0.7845000000000002</v>
      </c>
      <c r="H55" s="2">
        <f>'Moving Avg'!G55</f>
        <v>0.78439999999999954</v>
      </c>
      <c r="I55" s="2">
        <f>'Moving Avg'!H55</f>
        <v>0</v>
      </c>
      <c r="J55" s="5" t="str">
        <f>OBV!F55</f>
        <v>BULLISH</v>
      </c>
      <c r="K55" s="5" t="str">
        <f>OBV!G55</f>
        <v>WEAK</v>
      </c>
      <c r="L55" s="5" t="str">
        <f>OBV!H55</f>
        <v>BULLISH DIVERGENCE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50</v>
      </c>
      <c r="Q55" s="8">
        <f t="shared" si="4"/>
        <v>23.75</v>
      </c>
      <c r="R55" s="8">
        <f t="shared" si="5"/>
        <v>35</v>
      </c>
      <c r="S55" s="8">
        <f t="shared" si="6"/>
        <v>38.75</v>
      </c>
      <c r="T55" s="8">
        <f t="shared" si="7"/>
        <v>31.25</v>
      </c>
      <c r="U55" s="7">
        <f t="shared" si="8"/>
        <v>32.5</v>
      </c>
      <c r="V55" s="7">
        <f t="shared" si="9"/>
        <v>32.1875</v>
      </c>
    </row>
    <row r="56" spans="1:22" ht="13.5" x14ac:dyDescent="0.25">
      <c r="A56" s="3">
        <f>RSI!A56</f>
        <v>42389</v>
      </c>
      <c r="B56" s="2">
        <f>RSI!B56</f>
        <v>0.72</v>
      </c>
      <c r="C56" s="2">
        <f>RSI!I56</f>
        <v>35.714723077143518</v>
      </c>
      <c r="D56" s="2">
        <f>MACD!E56</f>
        <v>3.7022376121539247E-2</v>
      </c>
      <c r="E56" s="2">
        <f>MACD!F56</f>
        <v>2.4955199836257724E-2</v>
      </c>
      <c r="F56" s="2">
        <f>'Moving Avg'!D56</f>
        <v>0.72999999999999987</v>
      </c>
      <c r="G56" s="2">
        <f>'Moving Avg'!F56</f>
        <v>0.77950000000000019</v>
      </c>
      <c r="H56" s="2">
        <f>'Moving Avg'!G56</f>
        <v>0.78479999999999961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BULLISH DIVERGENCE</v>
      </c>
      <c r="M56" s="7">
        <f t="shared" si="0"/>
        <v>25</v>
      </c>
      <c r="N56" s="7">
        <f t="shared" si="1"/>
        <v>0</v>
      </c>
      <c r="O56" s="7">
        <f t="shared" si="2"/>
        <v>50</v>
      </c>
      <c r="P56" s="7">
        <f t="shared" si="3"/>
        <v>50</v>
      </c>
      <c r="Q56" s="8">
        <f t="shared" si="4"/>
        <v>23.75</v>
      </c>
      <c r="R56" s="8">
        <f t="shared" si="5"/>
        <v>35</v>
      </c>
      <c r="S56" s="8">
        <f t="shared" si="6"/>
        <v>38.75</v>
      </c>
      <c r="T56" s="8">
        <f t="shared" si="7"/>
        <v>31.25</v>
      </c>
      <c r="U56" s="7">
        <f t="shared" si="8"/>
        <v>32.5</v>
      </c>
      <c r="V56" s="7">
        <f t="shared" si="9"/>
        <v>32.1875</v>
      </c>
    </row>
    <row r="57" spans="1:22" ht="13.5" x14ac:dyDescent="0.25">
      <c r="A57" s="3">
        <f>RSI!A57</f>
        <v>42390</v>
      </c>
      <c r="B57" s="2">
        <f>RSI!B57</f>
        <v>0.7</v>
      </c>
      <c r="C57" s="2">
        <f>RSI!I57</f>
        <v>32.269449021757566</v>
      </c>
      <c r="D57" s="2">
        <f>MACD!E57</f>
        <v>4.0977063778937728E-2</v>
      </c>
      <c r="E57" s="2">
        <f>MACD!F57</f>
        <v>2.8159572624793728E-2</v>
      </c>
      <c r="F57" s="2">
        <f>'Moving Avg'!D57</f>
        <v>0.72399999999999998</v>
      </c>
      <c r="G57" s="2">
        <f>'Moving Avg'!F57</f>
        <v>0.77450000000000008</v>
      </c>
      <c r="H57" s="2">
        <f>'Moving Avg'!G57</f>
        <v>0.7849999999999997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BULLISH DIVERGENCE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50</v>
      </c>
      <c r="Q57" s="8">
        <f t="shared" si="4"/>
        <v>23.75</v>
      </c>
      <c r="R57" s="8">
        <f t="shared" si="5"/>
        <v>35</v>
      </c>
      <c r="S57" s="8">
        <f t="shared" si="6"/>
        <v>38.75</v>
      </c>
      <c r="T57" s="8">
        <f t="shared" si="7"/>
        <v>31.25</v>
      </c>
      <c r="U57" s="7">
        <f t="shared" si="8"/>
        <v>32.5</v>
      </c>
      <c r="V57" s="7">
        <f t="shared" si="9"/>
        <v>32.1875</v>
      </c>
    </row>
    <row r="58" spans="1:22" ht="13.5" x14ac:dyDescent="0.25">
      <c r="A58" s="3">
        <f>RSI!A58</f>
        <v>42391</v>
      </c>
      <c r="B58" s="2">
        <f>RSI!B58</f>
        <v>0.69</v>
      </c>
      <c r="C58" s="2">
        <f>RSI!I58</f>
        <v>30.676028846117774</v>
      </c>
      <c r="D58" s="2">
        <f>MACD!E58</f>
        <v>4.5488832584261951E-2</v>
      </c>
      <c r="E58" s="2">
        <f>MACD!F58</f>
        <v>3.1625424616687374E-2</v>
      </c>
      <c r="F58" s="2">
        <f>'Moving Avg'!D58</f>
        <v>0.71800000000000008</v>
      </c>
      <c r="G58" s="2">
        <f>'Moving Avg'!F58</f>
        <v>0.76849999999999996</v>
      </c>
      <c r="H58" s="2">
        <f>'Moving Avg'!G58</f>
        <v>0.78519999999999968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BULLISH DIVERGENCE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50</v>
      </c>
      <c r="Q58" s="8">
        <f t="shared" si="4"/>
        <v>23.75</v>
      </c>
      <c r="R58" s="8">
        <f t="shared" si="5"/>
        <v>35</v>
      </c>
      <c r="S58" s="8">
        <f t="shared" si="6"/>
        <v>38.75</v>
      </c>
      <c r="T58" s="8">
        <f t="shared" si="7"/>
        <v>31.25</v>
      </c>
      <c r="U58" s="7">
        <f t="shared" si="8"/>
        <v>32.5</v>
      </c>
      <c r="V58" s="7">
        <f t="shared" si="9"/>
        <v>32.1875</v>
      </c>
    </row>
    <row r="59" spans="1:22" ht="13.5" x14ac:dyDescent="0.25">
      <c r="A59" s="3">
        <f>RSI!A59</f>
        <v>42394</v>
      </c>
      <c r="B59" s="2">
        <f>RSI!B59</f>
        <v>0.67</v>
      </c>
      <c r="C59" s="2">
        <f>RSI!I59</f>
        <v>27.727139305548349</v>
      </c>
      <c r="D59" s="2">
        <f>MACD!E59</f>
        <v>4.8163422587473192E-2</v>
      </c>
      <c r="E59" s="2">
        <f>MACD!F59</f>
        <v>3.4933024210844543E-2</v>
      </c>
      <c r="F59" s="2">
        <f>'Moving Avg'!D59</f>
        <v>0.70599999999999996</v>
      </c>
      <c r="G59" s="2">
        <f>'Moving Avg'!F59</f>
        <v>0.76200000000000001</v>
      </c>
      <c r="H59" s="2">
        <f>'Moving Avg'!G59</f>
        <v>0.78519999999999968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BULLISH DIVERGENCE</v>
      </c>
      <c r="M59" s="7">
        <f t="shared" si="0"/>
        <v>50</v>
      </c>
      <c r="N59" s="7">
        <f t="shared" si="1"/>
        <v>0</v>
      </c>
      <c r="O59" s="7">
        <f t="shared" si="2"/>
        <v>50</v>
      </c>
      <c r="P59" s="7">
        <f t="shared" si="3"/>
        <v>50</v>
      </c>
      <c r="Q59" s="8">
        <f t="shared" si="4"/>
        <v>32.5</v>
      </c>
      <c r="R59" s="8">
        <f t="shared" si="5"/>
        <v>40</v>
      </c>
      <c r="S59" s="8">
        <f t="shared" si="6"/>
        <v>42.5</v>
      </c>
      <c r="T59" s="8">
        <f t="shared" si="7"/>
        <v>37.5</v>
      </c>
      <c r="U59" s="7">
        <f t="shared" si="8"/>
        <v>38.333333333333336</v>
      </c>
      <c r="V59" s="7">
        <f t="shared" si="9"/>
        <v>38.125</v>
      </c>
    </row>
    <row r="60" spans="1:22" ht="13.5" x14ac:dyDescent="0.25">
      <c r="A60" s="3">
        <f>RSI!A60</f>
        <v>42395</v>
      </c>
      <c r="B60" s="2">
        <f>RSI!B60</f>
        <v>0.66</v>
      </c>
      <c r="C60" s="2">
        <f>RSI!I60</f>
        <v>26.362551468651048</v>
      </c>
      <c r="D60" s="2">
        <f>MACD!E60</f>
        <v>4.8627407090416797E-2</v>
      </c>
      <c r="E60" s="2">
        <f>MACD!F60</f>
        <v>3.7671900786758999E-2</v>
      </c>
      <c r="F60" s="2">
        <f>'Moving Avg'!D60</f>
        <v>0.68799999999999994</v>
      </c>
      <c r="G60" s="2">
        <f>'Moving Avg'!F60</f>
        <v>0.75549999999999995</v>
      </c>
      <c r="H60" s="2">
        <f>'Moving Avg'!G60</f>
        <v>0.7849999999999997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  <c r="M60" s="7">
        <f t="shared" si="0"/>
        <v>50</v>
      </c>
      <c r="N60" s="7">
        <f t="shared" si="1"/>
        <v>0</v>
      </c>
      <c r="O60" s="7">
        <f t="shared" si="2"/>
        <v>50</v>
      </c>
      <c r="P60" s="7">
        <f t="shared" si="3"/>
        <v>0</v>
      </c>
      <c r="Q60" s="8">
        <f t="shared" si="4"/>
        <v>25</v>
      </c>
      <c r="R60" s="8">
        <f t="shared" si="5"/>
        <v>27.5</v>
      </c>
      <c r="S60" s="8">
        <f t="shared" si="6"/>
        <v>20</v>
      </c>
      <c r="T60" s="8">
        <f t="shared" si="7"/>
        <v>25</v>
      </c>
      <c r="U60" s="7">
        <f t="shared" si="8"/>
        <v>24.166666666666668</v>
      </c>
      <c r="V60" s="7">
        <f t="shared" si="9"/>
        <v>24.375</v>
      </c>
    </row>
    <row r="61" spans="1:22" ht="13.5" x14ac:dyDescent="0.25">
      <c r="A61" s="3">
        <f>RSI!A61</f>
        <v>42396</v>
      </c>
      <c r="B61" s="2">
        <f>RSI!B61</f>
        <v>0.68</v>
      </c>
      <c r="C61" s="2">
        <f>RSI!I61</f>
        <v>33.4201055222684</v>
      </c>
      <c r="D61" s="2">
        <f>MACD!E61</f>
        <v>4.655642734667842E-2</v>
      </c>
      <c r="E61" s="2">
        <f>MACD!F61</f>
        <v>3.9448806098742885E-2</v>
      </c>
      <c r="F61" s="2">
        <f>'Moving Avg'!D61</f>
        <v>0.68</v>
      </c>
      <c r="G61" s="2">
        <f>'Moving Avg'!F61</f>
        <v>0.74950000000000006</v>
      </c>
      <c r="H61" s="2">
        <f>'Moving Avg'!G61</f>
        <v>0.78439999999999988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0</v>
      </c>
      <c r="Q61" s="8">
        <f t="shared" si="4"/>
        <v>16.25</v>
      </c>
      <c r="R61" s="8">
        <f t="shared" si="5"/>
        <v>22.5</v>
      </c>
      <c r="S61" s="8">
        <f t="shared" si="6"/>
        <v>16.25</v>
      </c>
      <c r="T61" s="8">
        <f t="shared" si="7"/>
        <v>18.75</v>
      </c>
      <c r="U61" s="7">
        <f t="shared" si="8"/>
        <v>18.333333333333332</v>
      </c>
      <c r="V61" s="7">
        <f t="shared" si="9"/>
        <v>18.4375</v>
      </c>
    </row>
    <row r="62" spans="1:22" ht="13.5" x14ac:dyDescent="0.25">
      <c r="A62" s="3">
        <f>RSI!A62</f>
        <v>42397</v>
      </c>
      <c r="B62" s="2">
        <f>RSI!B62</f>
        <v>0.68</v>
      </c>
      <c r="C62" s="2">
        <f>RSI!I62</f>
        <v>33.420105522268415</v>
      </c>
      <c r="D62" s="2">
        <f>MACD!E62</f>
        <v>4.2124105013587765E-2</v>
      </c>
      <c r="E62" s="2">
        <f>MACD!F62</f>
        <v>3.9983865881711864E-2</v>
      </c>
      <c r="F62" s="2">
        <f>'Moving Avg'!D62</f>
        <v>0.67600000000000005</v>
      </c>
      <c r="G62" s="2">
        <f>'Moving Avg'!F62</f>
        <v>0.74299999999999999</v>
      </c>
      <c r="H62" s="2">
        <f>'Moving Avg'!G62</f>
        <v>0.78319999999999979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0</v>
      </c>
      <c r="Q62" s="8">
        <f t="shared" si="4"/>
        <v>16.25</v>
      </c>
      <c r="R62" s="8">
        <f t="shared" si="5"/>
        <v>22.5</v>
      </c>
      <c r="S62" s="8">
        <f t="shared" si="6"/>
        <v>16.25</v>
      </c>
      <c r="T62" s="8">
        <f t="shared" si="7"/>
        <v>18.75</v>
      </c>
      <c r="U62" s="7">
        <f t="shared" si="8"/>
        <v>18.333333333333332</v>
      </c>
      <c r="V62" s="7">
        <f t="shared" si="9"/>
        <v>18.4375</v>
      </c>
    </row>
    <row r="63" spans="1:22" ht="13.5" x14ac:dyDescent="0.25">
      <c r="A63" s="3">
        <f>RSI!A63</f>
        <v>42398</v>
      </c>
      <c r="B63" s="2">
        <f>RSI!B63</f>
        <v>0.66</v>
      </c>
      <c r="C63" s="2">
        <f>RSI!I63</f>
        <v>30.076935720276282</v>
      </c>
      <c r="D63" s="2">
        <f>MACD!E63</f>
        <v>3.8684261533091235E-2</v>
      </c>
      <c r="E63" s="2">
        <f>MACD!F63</f>
        <v>3.9723945011987741E-2</v>
      </c>
      <c r="F63" s="2">
        <f>'Moving Avg'!D63</f>
        <v>0.67000000000000015</v>
      </c>
      <c r="G63" s="2">
        <f>'Moving Avg'!F63</f>
        <v>0.73549999999999993</v>
      </c>
      <c r="H63" s="2">
        <f>'Moving Avg'!G63</f>
        <v>0.78079999999999983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  <c r="M63" s="7">
        <f t="shared" si="0"/>
        <v>25</v>
      </c>
      <c r="N63" s="7">
        <f t="shared" si="1"/>
        <v>45</v>
      </c>
      <c r="O63" s="7">
        <f t="shared" si="2"/>
        <v>50</v>
      </c>
      <c r="P63" s="7">
        <f t="shared" si="3"/>
        <v>0</v>
      </c>
      <c r="Q63" s="8">
        <f t="shared" si="4"/>
        <v>32</v>
      </c>
      <c r="R63" s="8">
        <f t="shared" si="5"/>
        <v>31.5</v>
      </c>
      <c r="S63" s="8">
        <f t="shared" si="6"/>
        <v>23</v>
      </c>
      <c r="T63" s="8">
        <f t="shared" si="7"/>
        <v>30</v>
      </c>
      <c r="U63" s="7">
        <f t="shared" si="8"/>
        <v>28.833333333333332</v>
      </c>
      <c r="V63" s="7">
        <f t="shared" si="9"/>
        <v>29.125</v>
      </c>
    </row>
    <row r="64" spans="1:22" ht="13.5" x14ac:dyDescent="0.25">
      <c r="A64" s="3">
        <f>RSI!A64</f>
        <v>42401</v>
      </c>
      <c r="B64" s="2">
        <f>RSI!B64</f>
        <v>0.65</v>
      </c>
      <c r="C64" s="2">
        <f>RSI!I64</f>
        <v>28.539652163499653</v>
      </c>
      <c r="D64" s="2">
        <f>MACD!E64</f>
        <v>3.8511344144860793E-2</v>
      </c>
      <c r="E64" s="2">
        <f>MACD!F64</f>
        <v>3.9481424838562353E-2</v>
      </c>
      <c r="F64" s="2">
        <f>'Moving Avg'!D64</f>
        <v>0.66600000000000004</v>
      </c>
      <c r="G64" s="2">
        <f>'Moving Avg'!F64</f>
        <v>0.72799999999999998</v>
      </c>
      <c r="H64" s="2">
        <f>'Moving Avg'!G64</f>
        <v>0.77739999999999976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  <c r="M64" s="7">
        <f t="shared" si="0"/>
        <v>50</v>
      </c>
      <c r="N64" s="7">
        <f t="shared" si="1"/>
        <v>45</v>
      </c>
      <c r="O64" s="7">
        <f t="shared" si="2"/>
        <v>50</v>
      </c>
      <c r="P64" s="7">
        <f t="shared" si="3"/>
        <v>0</v>
      </c>
      <c r="Q64" s="8">
        <f t="shared" si="4"/>
        <v>40.75</v>
      </c>
      <c r="R64" s="8">
        <f t="shared" si="5"/>
        <v>36.5</v>
      </c>
      <c r="S64" s="8">
        <f t="shared" si="6"/>
        <v>26.75</v>
      </c>
      <c r="T64" s="8">
        <f t="shared" si="7"/>
        <v>36.25</v>
      </c>
      <c r="U64" s="7">
        <f t="shared" si="8"/>
        <v>34.666666666666664</v>
      </c>
      <c r="V64" s="7">
        <f t="shared" si="9"/>
        <v>35.0625</v>
      </c>
    </row>
    <row r="65" spans="1:22" ht="13.5" x14ac:dyDescent="0.25">
      <c r="A65" s="3">
        <f>RSI!A65</f>
        <v>42402</v>
      </c>
      <c r="B65" s="2">
        <f>RSI!B65</f>
        <v>0.65</v>
      </c>
      <c r="C65" s="2">
        <f>RSI!I65</f>
        <v>28.539652163499653</v>
      </c>
      <c r="D65" s="2">
        <f>MACD!E65</f>
        <v>4.1925595830493823E-2</v>
      </c>
      <c r="E65" s="2">
        <f>MACD!F65</f>
        <v>3.9970259036948647E-2</v>
      </c>
      <c r="F65" s="2">
        <f>'Moving Avg'!D65</f>
        <v>0.66399999999999992</v>
      </c>
      <c r="G65" s="2">
        <f>'Moving Avg'!F65</f>
        <v>0.72</v>
      </c>
      <c r="H65" s="2">
        <f>'Moving Avg'!G65</f>
        <v>0.77319999999999989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50</v>
      </c>
      <c r="N65" s="7">
        <f t="shared" si="1"/>
        <v>0</v>
      </c>
      <c r="O65" s="7">
        <f t="shared" si="2"/>
        <v>50</v>
      </c>
      <c r="P65" s="7">
        <f t="shared" si="3"/>
        <v>0</v>
      </c>
      <c r="Q65" s="8">
        <f t="shared" si="4"/>
        <v>25</v>
      </c>
      <c r="R65" s="8">
        <f t="shared" si="5"/>
        <v>27.5</v>
      </c>
      <c r="S65" s="8">
        <f t="shared" si="6"/>
        <v>20</v>
      </c>
      <c r="T65" s="8">
        <f t="shared" si="7"/>
        <v>25</v>
      </c>
      <c r="U65" s="7">
        <f t="shared" si="8"/>
        <v>24.166666666666668</v>
      </c>
      <c r="V65" s="7">
        <f t="shared" si="9"/>
        <v>24.375</v>
      </c>
    </row>
    <row r="66" spans="1:22" ht="13.5" x14ac:dyDescent="0.25">
      <c r="A66" s="3">
        <f>RSI!A66</f>
        <v>42403</v>
      </c>
      <c r="B66" s="2">
        <f>RSI!B66</f>
        <v>0.68</v>
      </c>
      <c r="C66" s="2">
        <f>RSI!I66</f>
        <v>39.328936182432784</v>
      </c>
      <c r="D66" s="2">
        <f>MACD!E66</f>
        <v>3.8424789079003929E-2</v>
      </c>
      <c r="E66" s="2">
        <f>MACD!F66</f>
        <v>3.9661165045359707E-2</v>
      </c>
      <c r="F66" s="2">
        <f>'Moving Avg'!D66</f>
        <v>0.66400000000000003</v>
      </c>
      <c r="G66" s="2">
        <f>'Moving Avg'!F66</f>
        <v>0.71299999999999986</v>
      </c>
      <c r="H66" s="2">
        <f>'Moving Avg'!G66</f>
        <v>0.76979999999999993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NEUTRAL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45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32</v>
      </c>
      <c r="R66" s="8">
        <f t="shared" si="5"/>
        <v>31.5</v>
      </c>
      <c r="S66" s="8">
        <f t="shared" si="6"/>
        <v>23</v>
      </c>
      <c r="T66" s="8">
        <f t="shared" si="7"/>
        <v>30</v>
      </c>
      <c r="U66" s="7">
        <f t="shared" si="8"/>
        <v>28.833333333333332</v>
      </c>
      <c r="V66" s="7">
        <f t="shared" si="9"/>
        <v>29.125</v>
      </c>
    </row>
    <row r="67" spans="1:22" ht="13.5" x14ac:dyDescent="0.25">
      <c r="A67" s="3">
        <f>RSI!A67</f>
        <v>42404</v>
      </c>
      <c r="B67" s="2">
        <f>RSI!B67</f>
        <v>0.66</v>
      </c>
      <c r="C67" s="2">
        <f>RSI!I67</f>
        <v>35.482686940083966</v>
      </c>
      <c r="D67" s="2">
        <f>MACD!E67</f>
        <v>3.4104501292748335E-2</v>
      </c>
      <c r="E67" s="2">
        <f>MACD!F67</f>
        <v>3.8549832294837431E-2</v>
      </c>
      <c r="F67" s="2">
        <f>'Moving Avg'!D67</f>
        <v>0.66</v>
      </c>
      <c r="G67" s="2">
        <f>'Moving Avg'!F67</f>
        <v>0.70599999999999996</v>
      </c>
      <c r="H67" s="2">
        <f>'Moving Avg'!G67</f>
        <v>0.76639999999999975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25</v>
      </c>
      <c r="N67" s="7">
        <f t="shared" si="11"/>
        <v>45</v>
      </c>
      <c r="O67" s="7">
        <f t="shared" si="12"/>
        <v>50</v>
      </c>
      <c r="P67" s="7">
        <f t="shared" si="13"/>
        <v>0</v>
      </c>
      <c r="Q67" s="8">
        <f t="shared" ref="Q67:Q130" si="14">0.35*M67+N67*0.35+O67*0.15+P67*0.15</f>
        <v>32</v>
      </c>
      <c r="R67" s="8">
        <f t="shared" ref="R67:R130" si="15">M67*0.2+N67*0.2+O67*0.35+P67*0.25</f>
        <v>31.5</v>
      </c>
      <c r="S67" s="8">
        <f t="shared" ref="S67:S130" si="16">M67*0.15+N67*0.15+O67*0.25+P67*0.45</f>
        <v>23</v>
      </c>
      <c r="T67" s="8">
        <f t="shared" ref="T67:T130" si="17">0.25*SUM(M67:P67)</f>
        <v>30</v>
      </c>
      <c r="U67" s="7">
        <f t="shared" ref="U67:U130" si="18">SUM(Q67:S67)/3</f>
        <v>28.833333333333332</v>
      </c>
      <c r="V67" s="7">
        <f t="shared" ref="V67:V130" si="19">SUM(Q67:T67)/4</f>
        <v>29.125</v>
      </c>
    </row>
    <row r="68" spans="1:22" ht="13.5" x14ac:dyDescent="0.25">
      <c r="A68" s="3">
        <f>RSI!A68</f>
        <v>42405</v>
      </c>
      <c r="B68" s="2">
        <f>RSI!B68</f>
        <v>0.66</v>
      </c>
      <c r="C68" s="2">
        <f>RSI!I68</f>
        <v>35.482686940083966</v>
      </c>
      <c r="D68" s="2">
        <f>MACD!E68</f>
        <v>2.9248384066562383E-2</v>
      </c>
      <c r="E68" s="2">
        <f>MACD!F68</f>
        <v>3.6689542649182422E-2</v>
      </c>
      <c r="F68" s="2">
        <f>'Moving Avg'!D68</f>
        <v>0.66</v>
      </c>
      <c r="G68" s="2">
        <f>'Moving Avg'!F68</f>
        <v>0.69900000000000007</v>
      </c>
      <c r="H68" s="2">
        <f>'Moving Avg'!G68</f>
        <v>0.76359999999999972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NEUTRAL</v>
      </c>
      <c r="M68" s="7">
        <f t="shared" si="10"/>
        <v>25</v>
      </c>
      <c r="N68" s="7">
        <f t="shared" si="11"/>
        <v>45</v>
      </c>
      <c r="O68" s="7">
        <f t="shared" si="12"/>
        <v>50</v>
      </c>
      <c r="P68" s="7">
        <f t="shared" si="13"/>
        <v>0</v>
      </c>
      <c r="Q68" s="8">
        <f t="shared" si="14"/>
        <v>32</v>
      </c>
      <c r="R68" s="8">
        <f t="shared" si="15"/>
        <v>31.5</v>
      </c>
      <c r="S68" s="8">
        <f t="shared" si="16"/>
        <v>23</v>
      </c>
      <c r="T68" s="8">
        <f t="shared" si="17"/>
        <v>30</v>
      </c>
      <c r="U68" s="7">
        <f t="shared" si="18"/>
        <v>28.833333333333332</v>
      </c>
      <c r="V68" s="7">
        <f t="shared" si="19"/>
        <v>29.125</v>
      </c>
    </row>
    <row r="69" spans="1:22" ht="13.5" x14ac:dyDescent="0.25">
      <c r="A69" s="3">
        <f>RSI!A69</f>
        <v>42408</v>
      </c>
      <c r="B69" s="2">
        <f>RSI!B69</f>
        <v>0.65</v>
      </c>
      <c r="C69" s="2">
        <f>RSI!I69</f>
        <v>33.57843234521971</v>
      </c>
      <c r="D69" s="2">
        <f>MACD!E69</f>
        <v>2.3116116905686601E-2</v>
      </c>
      <c r="E69" s="2">
        <f>MACD!F69</f>
        <v>3.3974857500483256E-2</v>
      </c>
      <c r="F69" s="2">
        <f>'Moving Avg'!D69</f>
        <v>0.66</v>
      </c>
      <c r="G69" s="2">
        <f>'Moving Avg'!F69</f>
        <v>0.6925</v>
      </c>
      <c r="H69" s="2">
        <f>'Moving Avg'!G69</f>
        <v>0.76119999999999977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NEUTRAL</v>
      </c>
      <c r="M69" s="7">
        <f t="shared" si="10"/>
        <v>25</v>
      </c>
      <c r="N69" s="7">
        <f t="shared" si="11"/>
        <v>45</v>
      </c>
      <c r="O69" s="7">
        <f t="shared" si="12"/>
        <v>50</v>
      </c>
      <c r="P69" s="7">
        <f t="shared" si="13"/>
        <v>0</v>
      </c>
      <c r="Q69" s="8">
        <f t="shared" si="14"/>
        <v>32</v>
      </c>
      <c r="R69" s="8">
        <f t="shared" si="15"/>
        <v>31.5</v>
      </c>
      <c r="S69" s="8">
        <f t="shared" si="16"/>
        <v>23</v>
      </c>
      <c r="T69" s="8">
        <f t="shared" si="17"/>
        <v>30</v>
      </c>
      <c r="U69" s="7">
        <f t="shared" si="18"/>
        <v>28.833333333333332</v>
      </c>
      <c r="V69" s="7">
        <f t="shared" si="19"/>
        <v>29.125</v>
      </c>
    </row>
    <row r="70" spans="1:22" ht="13.5" x14ac:dyDescent="0.25">
      <c r="A70" s="3">
        <f>RSI!A70</f>
        <v>42409</v>
      </c>
      <c r="B70" s="2">
        <f>RSI!B70</f>
        <v>0.67</v>
      </c>
      <c r="C70" s="2">
        <f>RSI!I70</f>
        <v>40.460634053996522</v>
      </c>
      <c r="D70" s="2">
        <f>MACD!E70</f>
        <v>1.5256179763625255E-2</v>
      </c>
      <c r="E70" s="2">
        <f>MACD!F70</f>
        <v>3.0231121953111659E-2</v>
      </c>
      <c r="F70" s="2">
        <f>'Moving Avg'!D70</f>
        <v>0.66399999999999992</v>
      </c>
      <c r="G70" s="2">
        <f>'Moving Avg'!F70</f>
        <v>0.68800000000000006</v>
      </c>
      <c r="H70" s="2">
        <f>'Moving Avg'!G70</f>
        <v>0.75979999999999992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BEARISH DIVERGENCE</v>
      </c>
      <c r="M70" s="7">
        <f t="shared" si="10"/>
        <v>25</v>
      </c>
      <c r="N70" s="7">
        <f t="shared" si="11"/>
        <v>45</v>
      </c>
      <c r="O70" s="7">
        <f t="shared" si="12"/>
        <v>50</v>
      </c>
      <c r="P70" s="7">
        <f t="shared" si="13"/>
        <v>0</v>
      </c>
      <c r="Q70" s="8">
        <f t="shared" si="14"/>
        <v>32</v>
      </c>
      <c r="R70" s="8">
        <f t="shared" si="15"/>
        <v>31.5</v>
      </c>
      <c r="S70" s="8">
        <f t="shared" si="16"/>
        <v>23</v>
      </c>
      <c r="T70" s="8">
        <f t="shared" si="17"/>
        <v>30</v>
      </c>
      <c r="U70" s="7">
        <f t="shared" si="18"/>
        <v>28.833333333333332</v>
      </c>
      <c r="V70" s="7">
        <f t="shared" si="19"/>
        <v>29.125</v>
      </c>
    </row>
    <row r="71" spans="1:22" ht="13.5" x14ac:dyDescent="0.25">
      <c r="A71" s="3">
        <f>RSI!A71</f>
        <v>42410</v>
      </c>
      <c r="B71" s="2">
        <f>RSI!B71</f>
        <v>0.67</v>
      </c>
      <c r="C71" s="2">
        <f>RSI!I71</f>
        <v>40.460634053996522</v>
      </c>
      <c r="D71" s="2">
        <f>MACD!E71</f>
        <v>1.1887212717695328E-2</v>
      </c>
      <c r="E71" s="2">
        <f>MACD!F71</f>
        <v>2.6562340106028395E-2</v>
      </c>
      <c r="F71" s="2">
        <f>'Moving Avg'!D71</f>
        <v>0.66200000000000003</v>
      </c>
      <c r="G71" s="2">
        <f>'Moving Avg'!F71</f>
        <v>0.68399999999999994</v>
      </c>
      <c r="H71" s="2">
        <f>'Moving Avg'!G71</f>
        <v>0.75819999999999999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  <c r="M71" s="7">
        <f t="shared" si="10"/>
        <v>25</v>
      </c>
      <c r="N71" s="7">
        <f t="shared" si="11"/>
        <v>45</v>
      </c>
      <c r="O71" s="7">
        <f t="shared" si="12"/>
        <v>50</v>
      </c>
      <c r="P71" s="7">
        <f t="shared" si="13"/>
        <v>0</v>
      </c>
      <c r="Q71" s="8">
        <f t="shared" si="14"/>
        <v>32</v>
      </c>
      <c r="R71" s="8">
        <f t="shared" si="15"/>
        <v>31.5</v>
      </c>
      <c r="S71" s="8">
        <f t="shared" si="16"/>
        <v>23</v>
      </c>
      <c r="T71" s="8">
        <f t="shared" si="17"/>
        <v>30</v>
      </c>
      <c r="U71" s="7">
        <f t="shared" si="18"/>
        <v>28.833333333333332</v>
      </c>
      <c r="V71" s="7">
        <f t="shared" si="19"/>
        <v>29.125</v>
      </c>
    </row>
    <row r="72" spans="1:22" ht="13.5" x14ac:dyDescent="0.25">
      <c r="A72" s="3">
        <f>RSI!A72</f>
        <v>42411</v>
      </c>
      <c r="B72" s="2">
        <f>RSI!B72</f>
        <v>0.65</v>
      </c>
      <c r="C72" s="2">
        <f>RSI!I72</f>
        <v>36.120158720958543</v>
      </c>
      <c r="D72" s="2">
        <f>MACD!E72</f>
        <v>1.0707683405725255E-2</v>
      </c>
      <c r="E72" s="2">
        <f>MACD!F72</f>
        <v>2.3391408765967767E-2</v>
      </c>
      <c r="F72" s="2">
        <f>'Moving Avg'!D72</f>
        <v>0.65999999999999992</v>
      </c>
      <c r="G72" s="2">
        <f>'Moving Avg'!F72</f>
        <v>0.68</v>
      </c>
      <c r="H72" s="2">
        <f>'Moving Avg'!G72</f>
        <v>0.75580000000000003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  <c r="M72" s="7">
        <f t="shared" si="10"/>
        <v>25</v>
      </c>
      <c r="N72" s="7">
        <f t="shared" si="11"/>
        <v>45</v>
      </c>
      <c r="O72" s="7">
        <f t="shared" si="12"/>
        <v>50</v>
      </c>
      <c r="P72" s="7">
        <f t="shared" si="13"/>
        <v>0</v>
      </c>
      <c r="Q72" s="8">
        <f t="shared" si="14"/>
        <v>32</v>
      </c>
      <c r="R72" s="8">
        <f t="shared" si="15"/>
        <v>31.5</v>
      </c>
      <c r="S72" s="8">
        <f t="shared" si="16"/>
        <v>23</v>
      </c>
      <c r="T72" s="8">
        <f t="shared" si="17"/>
        <v>30</v>
      </c>
      <c r="U72" s="7">
        <f t="shared" si="18"/>
        <v>28.833333333333332</v>
      </c>
      <c r="V72" s="7">
        <f t="shared" si="19"/>
        <v>29.125</v>
      </c>
    </row>
    <row r="73" spans="1:22" ht="13.5" x14ac:dyDescent="0.25">
      <c r="A73" s="3">
        <f>RSI!A73</f>
        <v>42412</v>
      </c>
      <c r="B73" s="2">
        <f>RSI!B73</f>
        <v>0.66</v>
      </c>
      <c r="C73" s="2">
        <f>RSI!I73</f>
        <v>39.608622603709662</v>
      </c>
      <c r="D73" s="2">
        <f>MACD!E73</f>
        <v>6.185742395996785E-3</v>
      </c>
      <c r="E73" s="2">
        <f>MACD!F73</f>
        <v>1.9950275491973573E-2</v>
      </c>
      <c r="F73" s="2">
        <f>'Moving Avg'!D73</f>
        <v>0.66</v>
      </c>
      <c r="G73" s="2">
        <f>'Moving Avg'!F73</f>
        <v>0.67700000000000005</v>
      </c>
      <c r="H73" s="2">
        <f>'Moving Avg'!G73</f>
        <v>0.75319999999999998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NEUTRAL</v>
      </c>
      <c r="M73" s="7">
        <f t="shared" si="10"/>
        <v>25</v>
      </c>
      <c r="N73" s="7">
        <f t="shared" si="11"/>
        <v>45</v>
      </c>
      <c r="O73" s="7">
        <f t="shared" si="12"/>
        <v>50</v>
      </c>
      <c r="P73" s="7">
        <f t="shared" si="13"/>
        <v>0</v>
      </c>
      <c r="Q73" s="8">
        <f t="shared" si="14"/>
        <v>32</v>
      </c>
      <c r="R73" s="8">
        <f t="shared" si="15"/>
        <v>31.5</v>
      </c>
      <c r="S73" s="8">
        <f t="shared" si="16"/>
        <v>23</v>
      </c>
      <c r="T73" s="8">
        <f t="shared" si="17"/>
        <v>30</v>
      </c>
      <c r="U73" s="7">
        <f t="shared" si="18"/>
        <v>28.833333333333332</v>
      </c>
      <c r="V73" s="7">
        <f t="shared" si="19"/>
        <v>29.125</v>
      </c>
    </row>
    <row r="74" spans="1:22" ht="13.5" x14ac:dyDescent="0.25">
      <c r="A74" s="3">
        <f>RSI!A74</f>
        <v>42415</v>
      </c>
      <c r="B74" s="2">
        <f>RSI!B74</f>
        <v>0.66</v>
      </c>
      <c r="C74" s="2">
        <f>RSI!I74</f>
        <v>39.608622603709662</v>
      </c>
      <c r="D74" s="2">
        <f>MACD!E74</f>
        <v>1.0339567912693859E-3</v>
      </c>
      <c r="E74" s="2">
        <f>MACD!F74</f>
        <v>1.6167011751832733E-2</v>
      </c>
      <c r="F74" s="2">
        <f>'Moving Avg'!D74</f>
        <v>0.66200000000000014</v>
      </c>
      <c r="G74" s="2">
        <f>'Moving Avg'!F74</f>
        <v>0.67349999999999999</v>
      </c>
      <c r="H74" s="2">
        <f>'Moving Avg'!G74</f>
        <v>0.74999999999999989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BEARISH DIVERGENCE</v>
      </c>
      <c r="M74" s="7">
        <f t="shared" si="10"/>
        <v>25</v>
      </c>
      <c r="N74" s="7">
        <f t="shared" si="11"/>
        <v>45</v>
      </c>
      <c r="O74" s="7">
        <f t="shared" si="12"/>
        <v>50</v>
      </c>
      <c r="P74" s="7">
        <f t="shared" si="13"/>
        <v>0</v>
      </c>
      <c r="Q74" s="8">
        <f t="shared" si="14"/>
        <v>32</v>
      </c>
      <c r="R74" s="8">
        <f t="shared" si="15"/>
        <v>31.5</v>
      </c>
      <c r="S74" s="8">
        <f t="shared" si="16"/>
        <v>23</v>
      </c>
      <c r="T74" s="8">
        <f t="shared" si="17"/>
        <v>30</v>
      </c>
      <c r="U74" s="7">
        <f t="shared" si="18"/>
        <v>28.833333333333332</v>
      </c>
      <c r="V74" s="7">
        <f t="shared" si="19"/>
        <v>29.125</v>
      </c>
    </row>
    <row r="75" spans="1:22" ht="13.5" x14ac:dyDescent="0.25">
      <c r="A75" s="3">
        <f>RSI!A75</f>
        <v>42416</v>
      </c>
      <c r="B75" s="2">
        <f>RSI!B75</f>
        <v>0.66</v>
      </c>
      <c r="C75" s="2">
        <f>RSI!I75</f>
        <v>39.608622603709662</v>
      </c>
      <c r="D75" s="2">
        <f>MACD!E75</f>
        <v>-3.1280855690301035E-3</v>
      </c>
      <c r="E75" s="2">
        <f>MACD!F75</f>
        <v>1.2307992287660167E-2</v>
      </c>
      <c r="F75" s="2">
        <f>'Moving Avg'!D75</f>
        <v>0.66</v>
      </c>
      <c r="G75" s="2">
        <f>'Moving Avg'!F75</f>
        <v>0.66900000000000004</v>
      </c>
      <c r="H75" s="2">
        <f>'Moving Avg'!G75</f>
        <v>0.74639999999999984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25</v>
      </c>
      <c r="N75" s="7">
        <f t="shared" si="11"/>
        <v>45</v>
      </c>
      <c r="O75" s="7">
        <f t="shared" si="12"/>
        <v>50</v>
      </c>
      <c r="P75" s="7">
        <f t="shared" si="13"/>
        <v>0</v>
      </c>
      <c r="Q75" s="8">
        <f t="shared" si="14"/>
        <v>32</v>
      </c>
      <c r="R75" s="8">
        <f t="shared" si="15"/>
        <v>31.5</v>
      </c>
      <c r="S75" s="8">
        <f t="shared" si="16"/>
        <v>23</v>
      </c>
      <c r="T75" s="8">
        <f t="shared" si="17"/>
        <v>30</v>
      </c>
      <c r="U75" s="7">
        <f t="shared" si="18"/>
        <v>28.833333333333332</v>
      </c>
      <c r="V75" s="7">
        <f t="shared" si="19"/>
        <v>29.125</v>
      </c>
    </row>
    <row r="76" spans="1:22" ht="13.5" x14ac:dyDescent="0.25">
      <c r="A76" s="3">
        <f>RSI!A76</f>
        <v>42417</v>
      </c>
      <c r="B76" s="2">
        <f>RSI!B76</f>
        <v>0.65</v>
      </c>
      <c r="C76" s="2">
        <f>RSI!I76</f>
        <v>37.079563026758059</v>
      </c>
      <c r="D76" s="2">
        <f>MACD!E76</f>
        <v>-1.1111320271675051E-3</v>
      </c>
      <c r="E76" s="2">
        <f>MACD!F76</f>
        <v>9.6241674246946331E-3</v>
      </c>
      <c r="F76" s="2">
        <f>'Moving Avg'!D76</f>
        <v>0.65600000000000003</v>
      </c>
      <c r="G76" s="2">
        <f>'Moving Avg'!F76</f>
        <v>0.66550000000000009</v>
      </c>
      <c r="H76" s="2">
        <f>'Moving Avg'!G76</f>
        <v>0.74219999999999997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  <c r="M76" s="7">
        <f t="shared" si="10"/>
        <v>25</v>
      </c>
      <c r="N76" s="7">
        <f t="shared" si="11"/>
        <v>45</v>
      </c>
      <c r="O76" s="7">
        <f t="shared" si="12"/>
        <v>50</v>
      </c>
      <c r="P76" s="7">
        <f t="shared" si="13"/>
        <v>0</v>
      </c>
      <c r="Q76" s="8">
        <f t="shared" si="14"/>
        <v>32</v>
      </c>
      <c r="R76" s="8">
        <f t="shared" si="15"/>
        <v>31.5</v>
      </c>
      <c r="S76" s="8">
        <f t="shared" si="16"/>
        <v>23</v>
      </c>
      <c r="T76" s="8">
        <f t="shared" si="17"/>
        <v>30</v>
      </c>
      <c r="U76" s="7">
        <f t="shared" si="18"/>
        <v>28.833333333333332</v>
      </c>
      <c r="V76" s="7">
        <f t="shared" si="19"/>
        <v>29.125</v>
      </c>
    </row>
    <row r="77" spans="1:22" ht="13.5" x14ac:dyDescent="0.25">
      <c r="A77" s="3">
        <f>RSI!A77</f>
        <v>42418</v>
      </c>
      <c r="B77" s="2">
        <f>RSI!B77</f>
        <v>0.65</v>
      </c>
      <c r="C77" s="2">
        <f>RSI!I77</f>
        <v>37.079563026758059</v>
      </c>
      <c r="D77" s="2">
        <f>MACD!E77</f>
        <v>-2.2532780325210666E-3</v>
      </c>
      <c r="E77" s="2">
        <f>MACD!F77</f>
        <v>7.248678333251493E-3</v>
      </c>
      <c r="F77" s="2">
        <f>'Moving Avg'!D77</f>
        <v>0.65599999999999992</v>
      </c>
      <c r="G77" s="2">
        <f>'Moving Avg'!F77</f>
        <v>0.66300000000000014</v>
      </c>
      <c r="H77" s="2">
        <f>'Moving Avg'!G77</f>
        <v>0.73819999999999975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NEUTRAL</v>
      </c>
      <c r="M77" s="7">
        <f t="shared" si="10"/>
        <v>25</v>
      </c>
      <c r="N77" s="7">
        <f t="shared" si="11"/>
        <v>45</v>
      </c>
      <c r="O77" s="7">
        <f t="shared" si="12"/>
        <v>50</v>
      </c>
      <c r="P77" s="7">
        <f t="shared" si="13"/>
        <v>66</v>
      </c>
      <c r="Q77" s="8">
        <f t="shared" si="14"/>
        <v>41.9</v>
      </c>
      <c r="R77" s="8">
        <f t="shared" si="15"/>
        <v>48</v>
      </c>
      <c r="S77" s="8">
        <f t="shared" si="16"/>
        <v>52.7</v>
      </c>
      <c r="T77" s="8">
        <f t="shared" si="17"/>
        <v>46.5</v>
      </c>
      <c r="U77" s="7">
        <f t="shared" si="18"/>
        <v>47.533333333333339</v>
      </c>
      <c r="V77" s="7">
        <f t="shared" si="19"/>
        <v>47.275000000000006</v>
      </c>
    </row>
    <row r="78" spans="1:22" ht="13.5" x14ac:dyDescent="0.25">
      <c r="A78" s="3">
        <f>RSI!A78</f>
        <v>42419</v>
      </c>
      <c r="B78" s="2">
        <f>RSI!B78</f>
        <v>0.63</v>
      </c>
      <c r="C78" s="2">
        <f>RSI!I78</f>
        <v>32.296326954942344</v>
      </c>
      <c r="D78" s="2">
        <f>MACD!E78</f>
        <v>-1.5270017913304734E-3</v>
      </c>
      <c r="E78" s="2">
        <f>MACD!F78</f>
        <v>5.4935423083351002E-3</v>
      </c>
      <c r="F78" s="2">
        <f>'Moving Avg'!D78</f>
        <v>0.65</v>
      </c>
      <c r="G78" s="2">
        <f>'Moving Avg'!F78</f>
        <v>0.66000000000000025</v>
      </c>
      <c r="H78" s="2">
        <f>'Moving Avg'!G78</f>
        <v>0.73419999999999985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  <c r="M78" s="7">
        <f t="shared" si="10"/>
        <v>25</v>
      </c>
      <c r="N78" s="7">
        <f t="shared" si="11"/>
        <v>45</v>
      </c>
      <c r="O78" s="7">
        <f t="shared" si="12"/>
        <v>50</v>
      </c>
      <c r="P78" s="7">
        <f t="shared" si="13"/>
        <v>0</v>
      </c>
      <c r="Q78" s="8">
        <f t="shared" si="14"/>
        <v>32</v>
      </c>
      <c r="R78" s="8">
        <f t="shared" si="15"/>
        <v>31.5</v>
      </c>
      <c r="S78" s="8">
        <f t="shared" si="16"/>
        <v>23</v>
      </c>
      <c r="T78" s="8">
        <f t="shared" si="17"/>
        <v>30</v>
      </c>
      <c r="U78" s="7">
        <f t="shared" si="18"/>
        <v>28.833333333333332</v>
      </c>
      <c r="V78" s="7">
        <f t="shared" si="19"/>
        <v>29.125</v>
      </c>
    </row>
    <row r="79" spans="1:22" ht="13.5" x14ac:dyDescent="0.25">
      <c r="A79" s="3">
        <f>RSI!A79</f>
        <v>42422</v>
      </c>
      <c r="B79" s="2">
        <f>RSI!B79</f>
        <v>0.66</v>
      </c>
      <c r="C79" s="2">
        <f>RSI!I79</f>
        <v>43.971696220908356</v>
      </c>
      <c r="D79" s="2">
        <f>MACD!E79</f>
        <v>-4.3593836332316283E-3</v>
      </c>
      <c r="E79" s="2">
        <f>MACD!F79</f>
        <v>3.5229571200217544E-3</v>
      </c>
      <c r="F79" s="2">
        <f>'Moving Avg'!D79</f>
        <v>0.65</v>
      </c>
      <c r="G79" s="2">
        <f>'Moving Avg'!F79</f>
        <v>0.6595000000000002</v>
      </c>
      <c r="H79" s="2">
        <f>'Moving Avg'!G79</f>
        <v>0.73079999999999989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NEUTRAL</v>
      </c>
      <c r="M79" s="7">
        <f t="shared" si="10"/>
        <v>25</v>
      </c>
      <c r="N79" s="7">
        <f t="shared" si="11"/>
        <v>45</v>
      </c>
      <c r="O79" s="7">
        <f t="shared" si="12"/>
        <v>50</v>
      </c>
      <c r="P79" s="7">
        <f t="shared" si="13"/>
        <v>0</v>
      </c>
      <c r="Q79" s="8">
        <f t="shared" si="14"/>
        <v>32</v>
      </c>
      <c r="R79" s="8">
        <f t="shared" si="15"/>
        <v>31.5</v>
      </c>
      <c r="S79" s="8">
        <f t="shared" si="16"/>
        <v>23</v>
      </c>
      <c r="T79" s="8">
        <f t="shared" si="17"/>
        <v>30</v>
      </c>
      <c r="U79" s="7">
        <f t="shared" si="18"/>
        <v>28.833333333333332</v>
      </c>
      <c r="V79" s="7">
        <f t="shared" si="19"/>
        <v>29.125</v>
      </c>
    </row>
    <row r="80" spans="1:22" ht="13.5" x14ac:dyDescent="0.25">
      <c r="A80" s="3">
        <f>RSI!A80</f>
        <v>42423</v>
      </c>
      <c r="B80" s="2">
        <f>RSI!B80</f>
        <v>0.67</v>
      </c>
      <c r="C80" s="2">
        <f>RSI!I80</f>
        <v>47.237904384217885</v>
      </c>
      <c r="D80" s="2">
        <f>MACD!E80</f>
        <v>-4.3065844081315863E-3</v>
      </c>
      <c r="E80" s="2">
        <f>MACD!F80</f>
        <v>1.9570488143910861E-3</v>
      </c>
      <c r="F80" s="2">
        <f>'Moving Avg'!D80</f>
        <v>0.65200000000000002</v>
      </c>
      <c r="G80" s="2">
        <f>'Moving Avg'!F80</f>
        <v>0.66000000000000014</v>
      </c>
      <c r="H80" s="2">
        <f>'Moving Avg'!G80</f>
        <v>0.72819999999999996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100</v>
      </c>
      <c r="Q80" s="8">
        <f t="shared" si="14"/>
        <v>47</v>
      </c>
      <c r="R80" s="8">
        <f t="shared" si="15"/>
        <v>56.5</v>
      </c>
      <c r="S80" s="8">
        <f t="shared" si="16"/>
        <v>68</v>
      </c>
      <c r="T80" s="8">
        <f t="shared" si="17"/>
        <v>55</v>
      </c>
      <c r="U80" s="7">
        <f t="shared" si="18"/>
        <v>57.166666666666664</v>
      </c>
      <c r="V80" s="7">
        <f t="shared" si="19"/>
        <v>56.625</v>
      </c>
    </row>
    <row r="81" spans="1:22" ht="13.5" x14ac:dyDescent="0.25">
      <c r="A81" s="3">
        <f>RSI!A81</f>
        <v>42424</v>
      </c>
      <c r="B81" s="2">
        <f>RSI!B81</f>
        <v>0.66</v>
      </c>
      <c r="C81" s="2">
        <f>RSI!I81</f>
        <v>44.447492372807282</v>
      </c>
      <c r="D81" s="2">
        <f>MACD!E81</f>
        <v>-3.4753988681457404E-3</v>
      </c>
      <c r="E81" s="2">
        <f>MACD!F81</f>
        <v>8.7055927788372094E-4</v>
      </c>
      <c r="F81" s="2">
        <f>'Moving Avg'!D81</f>
        <v>0.65400000000000003</v>
      </c>
      <c r="G81" s="2">
        <f>'Moving Avg'!F81</f>
        <v>0.65900000000000014</v>
      </c>
      <c r="H81" s="2">
        <f>'Moving Avg'!G81</f>
        <v>0.72539999999999993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100</v>
      </c>
      <c r="Q81" s="8">
        <f t="shared" si="14"/>
        <v>47</v>
      </c>
      <c r="R81" s="8">
        <f t="shared" si="15"/>
        <v>56.5</v>
      </c>
      <c r="S81" s="8">
        <f t="shared" si="16"/>
        <v>68</v>
      </c>
      <c r="T81" s="8">
        <f t="shared" si="17"/>
        <v>55</v>
      </c>
      <c r="U81" s="7">
        <f t="shared" si="18"/>
        <v>57.166666666666664</v>
      </c>
      <c r="V81" s="7">
        <f t="shared" si="19"/>
        <v>56.625</v>
      </c>
    </row>
    <row r="82" spans="1:22" ht="13.5" x14ac:dyDescent="0.25">
      <c r="A82" s="3">
        <f>RSI!A82</f>
        <v>42425</v>
      </c>
      <c r="B82" s="2">
        <f>RSI!B82</f>
        <v>0.66</v>
      </c>
      <c r="C82" s="2">
        <f>RSI!I82</f>
        <v>44.447492372807282</v>
      </c>
      <c r="D82" s="2">
        <f>MACD!E82</f>
        <v>-5.7475424038474499E-3</v>
      </c>
      <c r="E82" s="2">
        <f>MACD!F82</f>
        <v>-4.530610584625132E-4</v>
      </c>
      <c r="F82" s="2">
        <f>'Moving Avg'!D82</f>
        <v>0.65600000000000003</v>
      </c>
      <c r="G82" s="2">
        <f>'Moving Avg'!F82</f>
        <v>0.65800000000000014</v>
      </c>
      <c r="H82" s="2">
        <f>'Moving Avg'!G82</f>
        <v>0.72239999999999993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  <c r="M82" s="7">
        <f t="shared" si="10"/>
        <v>25</v>
      </c>
      <c r="N82" s="7">
        <f t="shared" si="11"/>
        <v>45</v>
      </c>
      <c r="O82" s="7">
        <f t="shared" si="12"/>
        <v>50</v>
      </c>
      <c r="P82" s="7">
        <f t="shared" si="13"/>
        <v>100</v>
      </c>
      <c r="Q82" s="8">
        <f t="shared" si="14"/>
        <v>47</v>
      </c>
      <c r="R82" s="8">
        <f t="shared" si="15"/>
        <v>56.5</v>
      </c>
      <c r="S82" s="8">
        <f t="shared" si="16"/>
        <v>68</v>
      </c>
      <c r="T82" s="8">
        <f t="shared" si="17"/>
        <v>55</v>
      </c>
      <c r="U82" s="7">
        <f t="shared" si="18"/>
        <v>57.166666666666664</v>
      </c>
      <c r="V82" s="7">
        <f t="shared" si="19"/>
        <v>56.625</v>
      </c>
    </row>
    <row r="83" spans="1:22" ht="13.5" x14ac:dyDescent="0.25">
      <c r="A83" s="3">
        <f>RSI!A83</f>
        <v>42426</v>
      </c>
      <c r="B83" s="2">
        <f>RSI!B83</f>
        <v>0.65</v>
      </c>
      <c r="C83" s="2">
        <f>RSI!I83</f>
        <v>41.597680499414622</v>
      </c>
      <c r="D83" s="2">
        <f>MACD!E83</f>
        <v>-5.2969706166753339E-3</v>
      </c>
      <c r="E83" s="2">
        <f>MACD!F83</f>
        <v>-1.4218429701050774E-3</v>
      </c>
      <c r="F83" s="2">
        <f>'Moving Avg'!D83</f>
        <v>0.66</v>
      </c>
      <c r="G83" s="2">
        <f>'Moving Avg'!F83</f>
        <v>0.65750000000000008</v>
      </c>
      <c r="H83" s="2">
        <f>'Moving Avg'!G83</f>
        <v>0.71879999999999977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100</v>
      </c>
      <c r="Q83" s="8">
        <f t="shared" si="14"/>
        <v>47</v>
      </c>
      <c r="R83" s="8">
        <f t="shared" si="15"/>
        <v>56.5</v>
      </c>
      <c r="S83" s="8">
        <f t="shared" si="16"/>
        <v>68</v>
      </c>
      <c r="T83" s="8">
        <f t="shared" si="17"/>
        <v>55</v>
      </c>
      <c r="U83" s="7">
        <f t="shared" si="18"/>
        <v>57.166666666666664</v>
      </c>
      <c r="V83" s="7">
        <f t="shared" si="19"/>
        <v>56.625</v>
      </c>
    </row>
    <row r="84" spans="1:22" ht="13.5" x14ac:dyDescent="0.25">
      <c r="A84" s="3">
        <f>RSI!A84</f>
        <v>42429</v>
      </c>
      <c r="B84" s="2">
        <f>RSI!B84</f>
        <v>0.68</v>
      </c>
      <c r="C84" s="2">
        <f>RSI!I84</f>
        <v>51.619474028636617</v>
      </c>
      <c r="D84" s="2">
        <f>MACD!E84</f>
        <v>-6.9918563034586656E-3</v>
      </c>
      <c r="E84" s="2">
        <f>MACD!F84</f>
        <v>-2.5358456367757954E-3</v>
      </c>
      <c r="F84" s="2">
        <f>'Moving Avg'!D84</f>
        <v>0.66400000000000003</v>
      </c>
      <c r="G84" s="2">
        <f>'Moving Avg'!F84</f>
        <v>0.65900000000000014</v>
      </c>
      <c r="H84" s="2">
        <f>'Moving Avg'!G84</f>
        <v>0.71599999999999975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  <c r="M84" s="7">
        <f t="shared" si="10"/>
        <v>25</v>
      </c>
      <c r="N84" s="7">
        <f t="shared" si="11"/>
        <v>45</v>
      </c>
      <c r="O84" s="7">
        <f t="shared" si="12"/>
        <v>50</v>
      </c>
      <c r="P84" s="7">
        <f t="shared" si="13"/>
        <v>100</v>
      </c>
      <c r="Q84" s="8">
        <f t="shared" si="14"/>
        <v>47</v>
      </c>
      <c r="R84" s="8">
        <f t="shared" si="15"/>
        <v>56.5</v>
      </c>
      <c r="S84" s="8">
        <f t="shared" si="16"/>
        <v>68</v>
      </c>
      <c r="T84" s="8">
        <f t="shared" si="17"/>
        <v>55</v>
      </c>
      <c r="U84" s="7">
        <f t="shared" si="18"/>
        <v>57.166666666666664</v>
      </c>
      <c r="V84" s="7">
        <f t="shared" si="19"/>
        <v>56.625</v>
      </c>
    </row>
    <row r="85" spans="1:22" ht="13.5" x14ac:dyDescent="0.25">
      <c r="A85" s="3">
        <f>RSI!A85</f>
        <v>42430</v>
      </c>
      <c r="B85" s="2">
        <f>RSI!B85</f>
        <v>0.66</v>
      </c>
      <c r="C85" s="2">
        <f>RSI!I85</f>
        <v>45.957531310399183</v>
      </c>
      <c r="D85" s="2">
        <f>MACD!E85</f>
        <v>-6.9865176671384255E-3</v>
      </c>
      <c r="E85" s="2">
        <f>MACD!F85</f>
        <v>-3.4259800428483216E-3</v>
      </c>
      <c r="F85" s="2">
        <f>'Moving Avg'!D85</f>
        <v>0.66200000000000014</v>
      </c>
      <c r="G85" s="2">
        <f>'Moving Avg'!F85</f>
        <v>0.65950000000000009</v>
      </c>
      <c r="H85" s="2">
        <f>'Moving Avg'!G85</f>
        <v>0.71279999999999977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0</v>
      </c>
      <c r="Q85" s="8">
        <f t="shared" si="14"/>
        <v>32</v>
      </c>
      <c r="R85" s="8">
        <f t="shared" si="15"/>
        <v>31.5</v>
      </c>
      <c r="S85" s="8">
        <f t="shared" si="16"/>
        <v>23</v>
      </c>
      <c r="T85" s="8">
        <f t="shared" si="17"/>
        <v>30</v>
      </c>
      <c r="U85" s="7">
        <f t="shared" si="18"/>
        <v>28.833333333333332</v>
      </c>
      <c r="V85" s="7">
        <f t="shared" si="19"/>
        <v>29.125</v>
      </c>
    </row>
    <row r="86" spans="1:22" ht="13.5" x14ac:dyDescent="0.25">
      <c r="A86" s="3">
        <f>RSI!A86</f>
        <v>42431</v>
      </c>
      <c r="B86" s="2">
        <f>RSI!B86</f>
        <v>0.65</v>
      </c>
      <c r="C86" s="2">
        <f>RSI!I86</f>
        <v>43.394570429195198</v>
      </c>
      <c r="D86" s="2">
        <f>MACD!E86</f>
        <v>-7.7004373376324819E-3</v>
      </c>
      <c r="E86" s="2">
        <f>MACD!F86</f>
        <v>-4.2808715018051542E-3</v>
      </c>
      <c r="F86" s="2">
        <f>'Moving Avg'!D86</f>
        <v>0.66</v>
      </c>
      <c r="G86" s="2">
        <f>'Moving Avg'!F86</f>
        <v>0.65800000000000014</v>
      </c>
      <c r="H86" s="2">
        <f>'Moving Avg'!G86</f>
        <v>0.70939999999999981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  <c r="M86" s="7">
        <f t="shared" si="10"/>
        <v>25</v>
      </c>
      <c r="N86" s="7">
        <f t="shared" si="11"/>
        <v>45</v>
      </c>
      <c r="O86" s="7">
        <f t="shared" si="12"/>
        <v>50</v>
      </c>
      <c r="P86" s="7">
        <f t="shared" si="13"/>
        <v>0</v>
      </c>
      <c r="Q86" s="8">
        <f t="shared" si="14"/>
        <v>32</v>
      </c>
      <c r="R86" s="8">
        <f t="shared" si="15"/>
        <v>31.5</v>
      </c>
      <c r="S86" s="8">
        <f t="shared" si="16"/>
        <v>23</v>
      </c>
      <c r="T86" s="8">
        <f t="shared" si="17"/>
        <v>30</v>
      </c>
      <c r="U86" s="7">
        <f t="shared" si="18"/>
        <v>28.833333333333332</v>
      </c>
      <c r="V86" s="7">
        <f t="shared" si="19"/>
        <v>29.125</v>
      </c>
    </row>
    <row r="87" spans="1:22" ht="13.5" x14ac:dyDescent="0.25">
      <c r="A87" s="3">
        <f>RSI!A87</f>
        <v>42432</v>
      </c>
      <c r="B87" s="2">
        <f>RSI!B87</f>
        <v>0.64</v>
      </c>
      <c r="C87" s="2">
        <f>RSI!I87</f>
        <v>40.936038880811999</v>
      </c>
      <c r="D87" s="2">
        <f>MACD!E87</f>
        <v>-7.4312810984169531E-3</v>
      </c>
      <c r="E87" s="2">
        <f>MACD!F87</f>
        <v>-4.910953421127514E-3</v>
      </c>
      <c r="F87" s="2">
        <f>'Moving Avg'!D87</f>
        <v>0.65600000000000003</v>
      </c>
      <c r="G87" s="2">
        <f>'Moving Avg'!F87</f>
        <v>0.65700000000000014</v>
      </c>
      <c r="H87" s="2">
        <f>'Moving Avg'!G87</f>
        <v>0.70619999999999994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  <c r="M87" s="7">
        <f t="shared" si="10"/>
        <v>25</v>
      </c>
      <c r="N87" s="7">
        <f t="shared" si="11"/>
        <v>45</v>
      </c>
      <c r="O87" s="7">
        <f t="shared" si="12"/>
        <v>50</v>
      </c>
      <c r="P87" s="7">
        <f t="shared" si="13"/>
        <v>0</v>
      </c>
      <c r="Q87" s="8">
        <f t="shared" si="14"/>
        <v>32</v>
      </c>
      <c r="R87" s="8">
        <f t="shared" si="15"/>
        <v>31.5</v>
      </c>
      <c r="S87" s="8">
        <f t="shared" si="16"/>
        <v>23</v>
      </c>
      <c r="T87" s="8">
        <f t="shared" si="17"/>
        <v>30</v>
      </c>
      <c r="U87" s="7">
        <f t="shared" si="18"/>
        <v>28.833333333333332</v>
      </c>
      <c r="V87" s="7">
        <f t="shared" si="19"/>
        <v>29.125</v>
      </c>
    </row>
    <row r="88" spans="1:22" ht="13.5" x14ac:dyDescent="0.25">
      <c r="A88" s="3">
        <f>RSI!A88</f>
        <v>42433</v>
      </c>
      <c r="B88" s="2">
        <f>RSI!B88</f>
        <v>0.64</v>
      </c>
      <c r="C88" s="2">
        <f>RSI!I88</f>
        <v>40.936038880811999</v>
      </c>
      <c r="D88" s="2">
        <f>MACD!E88</f>
        <v>-1.0098679701898594E-2</v>
      </c>
      <c r="E88" s="2">
        <f>MACD!F88</f>
        <v>-5.9484986772817307E-3</v>
      </c>
      <c r="F88" s="2">
        <f>'Moving Avg'!D88</f>
        <v>0.65400000000000014</v>
      </c>
      <c r="G88" s="2">
        <f>'Moving Avg'!F88</f>
        <v>0.65600000000000014</v>
      </c>
      <c r="H88" s="2">
        <f>'Moving Avg'!G88</f>
        <v>0.70279999999999987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  <c r="M88" s="7">
        <f t="shared" si="10"/>
        <v>25</v>
      </c>
      <c r="N88" s="7">
        <f t="shared" si="11"/>
        <v>45</v>
      </c>
      <c r="O88" s="7">
        <f t="shared" si="12"/>
        <v>50</v>
      </c>
      <c r="P88" s="7">
        <f t="shared" si="13"/>
        <v>0</v>
      </c>
      <c r="Q88" s="8">
        <f t="shared" si="14"/>
        <v>32</v>
      </c>
      <c r="R88" s="8">
        <f t="shared" si="15"/>
        <v>31.5</v>
      </c>
      <c r="S88" s="8">
        <f t="shared" si="16"/>
        <v>23</v>
      </c>
      <c r="T88" s="8">
        <f t="shared" si="17"/>
        <v>30</v>
      </c>
      <c r="U88" s="7">
        <f t="shared" si="18"/>
        <v>28.833333333333332</v>
      </c>
      <c r="V88" s="7">
        <f t="shared" si="19"/>
        <v>29.125</v>
      </c>
    </row>
    <row r="89" spans="1:22" ht="13.5" x14ac:dyDescent="0.25">
      <c r="A89" s="3">
        <f>RSI!A89</f>
        <v>42436</v>
      </c>
      <c r="B89" s="2">
        <f>RSI!B89</f>
        <v>0.64</v>
      </c>
      <c r="C89" s="2">
        <f>RSI!I89</f>
        <v>40.936038880811999</v>
      </c>
      <c r="D89" s="2">
        <f>MACD!E89</f>
        <v>-7.5720127422115313E-3</v>
      </c>
      <c r="E89" s="2">
        <f>MACD!F89</f>
        <v>-6.273201490267691E-3</v>
      </c>
      <c r="F89" s="2">
        <f>'Moving Avg'!D89</f>
        <v>0.64600000000000013</v>
      </c>
      <c r="G89" s="2">
        <f>'Moving Avg'!F89</f>
        <v>0.65550000000000019</v>
      </c>
      <c r="H89" s="2">
        <f>'Moving Avg'!G89</f>
        <v>0.69959999999999989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  <c r="M89" s="7">
        <f t="shared" si="10"/>
        <v>25</v>
      </c>
      <c r="N89" s="7">
        <f t="shared" si="11"/>
        <v>45</v>
      </c>
      <c r="O89" s="7">
        <f t="shared" si="12"/>
        <v>50</v>
      </c>
      <c r="P89" s="7">
        <f t="shared" si="13"/>
        <v>0</v>
      </c>
      <c r="Q89" s="8">
        <f t="shared" si="14"/>
        <v>32</v>
      </c>
      <c r="R89" s="8">
        <f t="shared" si="15"/>
        <v>31.5</v>
      </c>
      <c r="S89" s="8">
        <f t="shared" si="16"/>
        <v>23</v>
      </c>
      <c r="T89" s="8">
        <f t="shared" si="17"/>
        <v>30</v>
      </c>
      <c r="U89" s="7">
        <f t="shared" si="18"/>
        <v>28.833333333333332</v>
      </c>
      <c r="V89" s="7">
        <f t="shared" si="19"/>
        <v>29.125</v>
      </c>
    </row>
    <row r="90" spans="1:22" ht="13.5" x14ac:dyDescent="0.25">
      <c r="A90" s="3">
        <f>RSI!A90</f>
        <v>42437</v>
      </c>
      <c r="B90" s="2">
        <f>RSI!B90</f>
        <v>0.63</v>
      </c>
      <c r="C90" s="2">
        <f>RSI!I90</f>
        <v>38.230787158241917</v>
      </c>
      <c r="D90" s="2">
        <f>MACD!E90</f>
        <v>-2.9990171157648904E-3</v>
      </c>
      <c r="E90" s="2">
        <f>MACD!F90</f>
        <v>-5.6183646153671312E-3</v>
      </c>
      <c r="F90" s="2">
        <f>'Moving Avg'!D90</f>
        <v>0.64</v>
      </c>
      <c r="G90" s="2">
        <f>'Moving Avg'!F90</f>
        <v>0.65350000000000019</v>
      </c>
      <c r="H90" s="2">
        <f>'Moving Avg'!G90</f>
        <v>0.69640000000000002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  <c r="M90" s="7">
        <f t="shared" si="10"/>
        <v>25</v>
      </c>
      <c r="N90" s="7">
        <f t="shared" si="11"/>
        <v>0</v>
      </c>
      <c r="O90" s="7">
        <f t="shared" si="12"/>
        <v>50</v>
      </c>
      <c r="P90" s="7">
        <f t="shared" si="13"/>
        <v>0</v>
      </c>
      <c r="Q90" s="8">
        <f t="shared" si="14"/>
        <v>16.25</v>
      </c>
      <c r="R90" s="8">
        <f t="shared" si="15"/>
        <v>22.5</v>
      </c>
      <c r="S90" s="8">
        <f t="shared" si="16"/>
        <v>16.25</v>
      </c>
      <c r="T90" s="8">
        <f t="shared" si="17"/>
        <v>18.75</v>
      </c>
      <c r="U90" s="7">
        <f t="shared" si="18"/>
        <v>18.333333333333332</v>
      </c>
      <c r="V90" s="7">
        <f t="shared" si="19"/>
        <v>18.4375</v>
      </c>
    </row>
    <row r="91" spans="1:22" ht="13.5" x14ac:dyDescent="0.25">
      <c r="A91" s="3">
        <f>RSI!A91</f>
        <v>42438</v>
      </c>
      <c r="B91" s="2">
        <f>RSI!B91</f>
        <v>0.63</v>
      </c>
      <c r="C91" s="2">
        <f>RSI!I91</f>
        <v>38.230787158241924</v>
      </c>
      <c r="D91" s="2">
        <f>MACD!E91</f>
        <v>-4.6463003389618507E-4</v>
      </c>
      <c r="E91" s="2">
        <f>MACD!F91</f>
        <v>-4.5876176990729423E-3</v>
      </c>
      <c r="F91" s="2">
        <f>'Moving Avg'!D91</f>
        <v>0.6359999999999999</v>
      </c>
      <c r="G91" s="2">
        <f>'Moving Avg'!F91</f>
        <v>0.65150000000000019</v>
      </c>
      <c r="H91" s="2">
        <f>'Moving Avg'!G91</f>
        <v>0.69299999999999995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  <c r="M91" s="7">
        <f t="shared" si="10"/>
        <v>25</v>
      </c>
      <c r="N91" s="7">
        <f t="shared" si="11"/>
        <v>0</v>
      </c>
      <c r="O91" s="7">
        <f t="shared" si="12"/>
        <v>50</v>
      </c>
      <c r="P91" s="7">
        <f t="shared" si="13"/>
        <v>0</v>
      </c>
      <c r="Q91" s="8">
        <f t="shared" si="14"/>
        <v>16.25</v>
      </c>
      <c r="R91" s="8">
        <f t="shared" si="15"/>
        <v>22.5</v>
      </c>
      <c r="S91" s="8">
        <f t="shared" si="16"/>
        <v>16.25</v>
      </c>
      <c r="T91" s="8">
        <f t="shared" si="17"/>
        <v>18.75</v>
      </c>
      <c r="U91" s="7">
        <f t="shared" si="18"/>
        <v>18.333333333333332</v>
      </c>
      <c r="V91" s="7">
        <f t="shared" si="19"/>
        <v>18.4375</v>
      </c>
    </row>
    <row r="92" spans="1:22" ht="13.5" x14ac:dyDescent="0.25">
      <c r="A92" s="3">
        <f>RSI!A92</f>
        <v>42439</v>
      </c>
      <c r="B92" s="2">
        <f>RSI!B92</f>
        <v>0.62</v>
      </c>
      <c r="C92" s="2">
        <f>RSI!I92</f>
        <v>35.509258941409328</v>
      </c>
      <c r="D92" s="2">
        <f>MACD!E92</f>
        <v>2.6089168824841025E-3</v>
      </c>
      <c r="E92" s="2">
        <f>MACD!F92</f>
        <v>-3.1483107827615332E-3</v>
      </c>
      <c r="F92" s="2">
        <f>'Moving Avg'!D92</f>
        <v>0.63200000000000001</v>
      </c>
      <c r="G92" s="2">
        <f>'Moving Avg'!F92</f>
        <v>0.65000000000000013</v>
      </c>
      <c r="H92" s="2">
        <f>'Moving Avg'!G92</f>
        <v>0.68919999999999992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  <c r="M92" s="7">
        <f t="shared" si="10"/>
        <v>25</v>
      </c>
      <c r="N92" s="7">
        <f t="shared" si="11"/>
        <v>0</v>
      </c>
      <c r="O92" s="7">
        <f t="shared" si="12"/>
        <v>50</v>
      </c>
      <c r="P92" s="7">
        <f t="shared" si="13"/>
        <v>0</v>
      </c>
      <c r="Q92" s="8">
        <f t="shared" si="14"/>
        <v>16.25</v>
      </c>
      <c r="R92" s="8">
        <f t="shared" si="15"/>
        <v>22.5</v>
      </c>
      <c r="S92" s="8">
        <f t="shared" si="16"/>
        <v>16.25</v>
      </c>
      <c r="T92" s="8">
        <f t="shared" si="17"/>
        <v>18.75</v>
      </c>
      <c r="U92" s="7">
        <f t="shared" si="18"/>
        <v>18.333333333333332</v>
      </c>
      <c r="V92" s="7">
        <f t="shared" si="19"/>
        <v>18.4375</v>
      </c>
    </row>
    <row r="93" spans="1:22" ht="13.5" x14ac:dyDescent="0.25">
      <c r="A93" s="3">
        <f>RSI!A93</f>
        <v>42440</v>
      </c>
      <c r="B93" s="2">
        <f>RSI!B93</f>
        <v>0.6</v>
      </c>
      <c r="C93" s="2">
        <f>RSI!I93</f>
        <v>30.788584947173106</v>
      </c>
      <c r="D93" s="2">
        <f>MACD!E93</f>
        <v>5.3860956131810411E-3</v>
      </c>
      <c r="E93" s="2">
        <f>MACD!F93</f>
        <v>-1.4414295035730187E-3</v>
      </c>
      <c r="F93" s="2">
        <f>'Moving Avg'!D93</f>
        <v>0.624</v>
      </c>
      <c r="G93" s="2">
        <f>'Moving Avg'!F93</f>
        <v>0.64700000000000013</v>
      </c>
      <c r="H93" s="2">
        <f>'Moving Avg'!G93</f>
        <v>0.68500000000000005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  <c r="M93" s="7">
        <f t="shared" si="10"/>
        <v>25</v>
      </c>
      <c r="N93" s="7">
        <f t="shared" si="11"/>
        <v>0</v>
      </c>
      <c r="O93" s="7">
        <f t="shared" si="12"/>
        <v>50</v>
      </c>
      <c r="P93" s="7">
        <f t="shared" si="13"/>
        <v>0</v>
      </c>
      <c r="Q93" s="8">
        <f t="shared" si="14"/>
        <v>16.25</v>
      </c>
      <c r="R93" s="8">
        <f t="shared" si="15"/>
        <v>22.5</v>
      </c>
      <c r="S93" s="8">
        <f t="shared" si="16"/>
        <v>16.25</v>
      </c>
      <c r="T93" s="8">
        <f t="shared" si="17"/>
        <v>18.75</v>
      </c>
      <c r="U93" s="7">
        <f t="shared" si="18"/>
        <v>18.333333333333332</v>
      </c>
      <c r="V93" s="7">
        <f t="shared" si="19"/>
        <v>18.4375</v>
      </c>
    </row>
    <row r="94" spans="1:22" ht="13.5" x14ac:dyDescent="0.25">
      <c r="A94" s="3">
        <f>RSI!A94</f>
        <v>42443</v>
      </c>
      <c r="B94" s="2">
        <f>RSI!B94</f>
        <v>0.63</v>
      </c>
      <c r="C94" s="2">
        <f>RSI!I94</f>
        <v>43.024268876377164</v>
      </c>
      <c r="D94" s="2">
        <f>MACD!E94</f>
        <v>1.0463530851041347E-2</v>
      </c>
      <c r="E94" s="2">
        <f>MACD!F94</f>
        <v>9.395625673498545E-4</v>
      </c>
      <c r="F94" s="2">
        <f>'Moving Avg'!D94</f>
        <v>0.622</v>
      </c>
      <c r="G94" s="2">
        <f>'Moving Avg'!F94</f>
        <v>0.64550000000000018</v>
      </c>
      <c r="H94" s="2">
        <f>'Moving Avg'!G94</f>
        <v>0.68159999999999998</v>
      </c>
      <c r="I94" s="2">
        <f>'Moving Avg'!H94</f>
        <v>0</v>
      </c>
      <c r="J94" s="5" t="str">
        <f>OBV!F94</f>
        <v>BEARISH</v>
      </c>
      <c r="K94" s="5" t="str">
        <f>OBV!G94</f>
        <v>WEAK</v>
      </c>
      <c r="L94" s="5" t="str">
        <f>OBV!H94</f>
        <v>CONFIRMED BEARISH</v>
      </c>
      <c r="M94" s="7">
        <f t="shared" si="10"/>
        <v>25</v>
      </c>
      <c r="N94" s="7">
        <f t="shared" si="11"/>
        <v>0</v>
      </c>
      <c r="O94" s="7">
        <f t="shared" si="12"/>
        <v>50</v>
      </c>
      <c r="P94" s="7">
        <f t="shared" si="13"/>
        <v>0</v>
      </c>
      <c r="Q94" s="8">
        <f t="shared" si="14"/>
        <v>16.25</v>
      </c>
      <c r="R94" s="8">
        <f t="shared" si="15"/>
        <v>22.5</v>
      </c>
      <c r="S94" s="8">
        <f t="shared" si="16"/>
        <v>16.25</v>
      </c>
      <c r="T94" s="8">
        <f t="shared" si="17"/>
        <v>18.75</v>
      </c>
      <c r="U94" s="7">
        <f t="shared" si="18"/>
        <v>18.333333333333332</v>
      </c>
      <c r="V94" s="7">
        <f t="shared" si="19"/>
        <v>18.4375</v>
      </c>
    </row>
    <row r="95" spans="1:22" ht="13.5" x14ac:dyDescent="0.25">
      <c r="A95" s="3">
        <f>RSI!A95</f>
        <v>42444</v>
      </c>
      <c r="B95" s="2">
        <f>RSI!B95</f>
        <v>0.64</v>
      </c>
      <c r="C95" s="2">
        <f>RSI!I95</f>
        <v>46.424291985670358</v>
      </c>
      <c r="D95" s="2">
        <f>MACD!E95</f>
        <v>1.1074472637387145E-2</v>
      </c>
      <c r="E95" s="2">
        <f>MACD!F95</f>
        <v>2.9665445813573128E-3</v>
      </c>
      <c r="F95" s="2">
        <f>'Moving Avg'!D95</f>
        <v>0.624</v>
      </c>
      <c r="G95" s="2">
        <f>'Moving Avg'!F95</f>
        <v>0.64450000000000007</v>
      </c>
      <c r="H95" s="2">
        <f>'Moving Avg'!G95</f>
        <v>0.67819999999999991</v>
      </c>
      <c r="I95" s="2">
        <f>'Moving Avg'!H95</f>
        <v>0</v>
      </c>
      <c r="J95" s="5" t="str">
        <f>OBV!F95</f>
        <v>BEARISH</v>
      </c>
      <c r="K95" s="5" t="str">
        <f>OBV!G95</f>
        <v>WEAK</v>
      </c>
      <c r="L95" s="5" t="str">
        <f>OBV!H95</f>
        <v>BEARISH DIVERGENCE</v>
      </c>
      <c r="M95" s="7">
        <f t="shared" si="10"/>
        <v>25</v>
      </c>
      <c r="N95" s="7">
        <f t="shared" si="11"/>
        <v>0</v>
      </c>
      <c r="O95" s="7">
        <f t="shared" si="12"/>
        <v>50</v>
      </c>
      <c r="P95" s="7">
        <f t="shared" si="13"/>
        <v>0</v>
      </c>
      <c r="Q95" s="8">
        <f t="shared" si="14"/>
        <v>16.25</v>
      </c>
      <c r="R95" s="8">
        <f t="shared" si="15"/>
        <v>22.5</v>
      </c>
      <c r="S95" s="8">
        <f t="shared" si="16"/>
        <v>16.25</v>
      </c>
      <c r="T95" s="8">
        <f t="shared" si="17"/>
        <v>18.75</v>
      </c>
      <c r="U95" s="7">
        <f t="shared" si="18"/>
        <v>18.333333333333332</v>
      </c>
      <c r="V95" s="7">
        <f t="shared" si="19"/>
        <v>18.4375</v>
      </c>
    </row>
    <row r="96" spans="1:22" ht="13.5" x14ac:dyDescent="0.25">
      <c r="A96" s="3">
        <f>RSI!A96</f>
        <v>42445</v>
      </c>
      <c r="B96" s="2">
        <f>RSI!B96</f>
        <v>0.62</v>
      </c>
      <c r="C96" s="2">
        <f>RSI!I96</f>
        <v>41.136935669396195</v>
      </c>
      <c r="D96" s="2">
        <f>MACD!E96</f>
        <v>1.1597866086662245E-2</v>
      </c>
      <c r="E96" s="2">
        <f>MACD!F96</f>
        <v>4.6928088824182996E-3</v>
      </c>
      <c r="F96" s="2">
        <f>'Moving Avg'!D96</f>
        <v>0.62200000000000011</v>
      </c>
      <c r="G96" s="2">
        <f>'Moving Avg'!F96</f>
        <v>0.64300000000000002</v>
      </c>
      <c r="H96" s="2">
        <f>'Moving Avg'!G96</f>
        <v>0.67419999999999991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CONFIRMED BEARISH</v>
      </c>
      <c r="M96" s="7">
        <f t="shared" si="10"/>
        <v>25</v>
      </c>
      <c r="N96" s="7">
        <f t="shared" si="11"/>
        <v>0</v>
      </c>
      <c r="O96" s="7">
        <f t="shared" si="12"/>
        <v>50</v>
      </c>
      <c r="P96" s="7">
        <f t="shared" si="13"/>
        <v>0</v>
      </c>
      <c r="Q96" s="8">
        <f t="shared" si="14"/>
        <v>16.25</v>
      </c>
      <c r="R96" s="8">
        <f t="shared" si="15"/>
        <v>22.5</v>
      </c>
      <c r="S96" s="8">
        <f t="shared" si="16"/>
        <v>16.25</v>
      </c>
      <c r="T96" s="8">
        <f t="shared" si="17"/>
        <v>18.75</v>
      </c>
      <c r="U96" s="7">
        <f t="shared" si="18"/>
        <v>18.333333333333332</v>
      </c>
      <c r="V96" s="7">
        <f t="shared" si="19"/>
        <v>18.4375</v>
      </c>
    </row>
    <row r="97" spans="1:22" ht="13.5" x14ac:dyDescent="0.25">
      <c r="A97" s="3">
        <f>RSI!A97</f>
        <v>42446</v>
      </c>
      <c r="B97" s="2">
        <f>RSI!B97</f>
        <v>0.61</v>
      </c>
      <c r="C97" s="2">
        <f>RSI!I97</f>
        <v>38.759926164554443</v>
      </c>
      <c r="D97" s="2">
        <f>MACD!E97</f>
        <v>1.1419922309465647E-2</v>
      </c>
      <c r="E97" s="2">
        <f>MACD!F97</f>
        <v>6.038231567827769E-3</v>
      </c>
      <c r="F97" s="2">
        <f>'Moving Avg'!D97</f>
        <v>0.62</v>
      </c>
      <c r="G97" s="2">
        <f>'Moving Avg'!F97</f>
        <v>0.64100000000000001</v>
      </c>
      <c r="H97" s="2">
        <f>'Moving Avg'!G97</f>
        <v>0.67039999999999988</v>
      </c>
      <c r="I97" s="2">
        <f>'Moving Avg'!H97</f>
        <v>0</v>
      </c>
      <c r="J97" s="5" t="str">
        <f>OBV!F97</f>
        <v>BEARISH</v>
      </c>
      <c r="K97" s="5" t="str">
        <f>OBV!G97</f>
        <v>WEAK</v>
      </c>
      <c r="L97" s="5" t="str">
        <f>OBV!H97</f>
        <v>CONFIRMED BEARISH</v>
      </c>
      <c r="M97" s="7">
        <f t="shared" si="10"/>
        <v>25</v>
      </c>
      <c r="N97" s="7">
        <f t="shared" si="11"/>
        <v>0</v>
      </c>
      <c r="O97" s="7">
        <f t="shared" si="12"/>
        <v>50</v>
      </c>
      <c r="P97" s="7">
        <f t="shared" si="13"/>
        <v>0</v>
      </c>
      <c r="Q97" s="8">
        <f t="shared" si="14"/>
        <v>16.25</v>
      </c>
      <c r="R97" s="8">
        <f t="shared" si="15"/>
        <v>22.5</v>
      </c>
      <c r="S97" s="8">
        <f t="shared" si="16"/>
        <v>16.25</v>
      </c>
      <c r="T97" s="8">
        <f t="shared" si="17"/>
        <v>18.75</v>
      </c>
      <c r="U97" s="7">
        <f t="shared" si="18"/>
        <v>18.333333333333332</v>
      </c>
      <c r="V97" s="7">
        <f t="shared" si="19"/>
        <v>18.4375</v>
      </c>
    </row>
    <row r="98" spans="1:22" ht="13.5" x14ac:dyDescent="0.25">
      <c r="A98" s="3">
        <f>RSI!A98</f>
        <v>42447</v>
      </c>
      <c r="B98" s="2">
        <f>RSI!B98</f>
        <v>0.62</v>
      </c>
      <c r="C98" s="2">
        <f>RSI!I98</f>
        <v>42.347507470496154</v>
      </c>
      <c r="D98" s="2">
        <f>MACD!E98</f>
        <v>1.0751505705571374E-2</v>
      </c>
      <c r="E98" s="2">
        <f>MACD!F98</f>
        <v>6.9808863953764906E-3</v>
      </c>
      <c r="F98" s="2">
        <f>'Moving Avg'!D98</f>
        <v>0.624</v>
      </c>
      <c r="G98" s="2">
        <f>'Moving Avg'!F98</f>
        <v>0.64049999999999996</v>
      </c>
      <c r="H98" s="2">
        <f>'Moving Avg'!G98</f>
        <v>0.66679999999999995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100</v>
      </c>
      <c r="Q98" s="8">
        <f t="shared" si="14"/>
        <v>31.25</v>
      </c>
      <c r="R98" s="8">
        <f t="shared" si="15"/>
        <v>47.5</v>
      </c>
      <c r="S98" s="8">
        <f t="shared" si="16"/>
        <v>61.25</v>
      </c>
      <c r="T98" s="8">
        <f t="shared" si="17"/>
        <v>43.75</v>
      </c>
      <c r="U98" s="7">
        <f t="shared" si="18"/>
        <v>46.666666666666664</v>
      </c>
      <c r="V98" s="7">
        <f t="shared" si="19"/>
        <v>45.9375</v>
      </c>
    </row>
    <row r="99" spans="1:22" ht="13.5" x14ac:dyDescent="0.25">
      <c r="A99" s="3">
        <f>RSI!A99</f>
        <v>42450</v>
      </c>
      <c r="B99" s="2">
        <f>RSI!B99</f>
        <v>0.62</v>
      </c>
      <c r="C99" s="2">
        <f>RSI!I99</f>
        <v>42.347507470496154</v>
      </c>
      <c r="D99" s="2">
        <f>MACD!E99</f>
        <v>1.0333213429522203E-2</v>
      </c>
      <c r="E99" s="2">
        <f>MACD!F99</f>
        <v>7.6513518022056342E-3</v>
      </c>
      <c r="F99" s="2">
        <f>'Moving Avg'!D99</f>
        <v>0.62200000000000011</v>
      </c>
      <c r="G99" s="2">
        <f>'Moving Avg'!F99</f>
        <v>0.63849999999999985</v>
      </c>
      <c r="H99" s="2">
        <f>'Moving Avg'!G99</f>
        <v>0.66359999999999986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BULLISH DIVERGENCE</v>
      </c>
      <c r="M99" s="7">
        <f t="shared" si="10"/>
        <v>25</v>
      </c>
      <c r="N99" s="7">
        <f t="shared" si="11"/>
        <v>0</v>
      </c>
      <c r="O99" s="7">
        <f t="shared" si="12"/>
        <v>50</v>
      </c>
      <c r="P99" s="7">
        <f t="shared" si="13"/>
        <v>83</v>
      </c>
      <c r="Q99" s="8">
        <f t="shared" si="14"/>
        <v>28.7</v>
      </c>
      <c r="R99" s="8">
        <f t="shared" si="15"/>
        <v>43.25</v>
      </c>
      <c r="S99" s="8">
        <f t="shared" si="16"/>
        <v>53.6</v>
      </c>
      <c r="T99" s="8">
        <f t="shared" si="17"/>
        <v>39.5</v>
      </c>
      <c r="U99" s="7">
        <f t="shared" si="18"/>
        <v>41.85</v>
      </c>
      <c r="V99" s="7">
        <f t="shared" si="19"/>
        <v>41.262500000000003</v>
      </c>
    </row>
    <row r="100" spans="1:22" ht="13.5" x14ac:dyDescent="0.25">
      <c r="A100" s="3">
        <f>RSI!A100</f>
        <v>42451</v>
      </c>
      <c r="B100" s="2">
        <f>RSI!B100</f>
        <v>0.62</v>
      </c>
      <c r="C100" s="2">
        <f>RSI!I100</f>
        <v>42.347507470496147</v>
      </c>
      <c r="D100" s="2">
        <f>MACD!E100</f>
        <v>8.5771928322811997E-3</v>
      </c>
      <c r="E100" s="2">
        <f>MACD!F100</f>
        <v>7.8365200082207466E-3</v>
      </c>
      <c r="F100" s="2">
        <f>'Moving Avg'!D100</f>
        <v>0.6180000000000001</v>
      </c>
      <c r="G100" s="2">
        <f>'Moving Avg'!F100</f>
        <v>0.6359999999999999</v>
      </c>
      <c r="H100" s="2">
        <f>'Moving Avg'!G100</f>
        <v>0.66079999999999994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  <c r="M100" s="7">
        <f t="shared" si="10"/>
        <v>25</v>
      </c>
      <c r="N100" s="7">
        <f t="shared" si="11"/>
        <v>0</v>
      </c>
      <c r="O100" s="7">
        <f t="shared" si="12"/>
        <v>50</v>
      </c>
      <c r="P100" s="7">
        <f t="shared" si="13"/>
        <v>16.5</v>
      </c>
      <c r="Q100" s="8">
        <f t="shared" si="14"/>
        <v>18.725000000000001</v>
      </c>
      <c r="R100" s="8">
        <f t="shared" si="15"/>
        <v>26.625</v>
      </c>
      <c r="S100" s="8">
        <f t="shared" si="16"/>
        <v>23.675000000000001</v>
      </c>
      <c r="T100" s="8">
        <f t="shared" si="17"/>
        <v>22.875</v>
      </c>
      <c r="U100" s="7">
        <f t="shared" si="18"/>
        <v>23.008333333333336</v>
      </c>
      <c r="V100" s="7">
        <f t="shared" si="19"/>
        <v>22.975000000000001</v>
      </c>
    </row>
    <row r="101" spans="1:22" ht="13.5" x14ac:dyDescent="0.25">
      <c r="A101" s="3">
        <f>RSI!A101</f>
        <v>42452</v>
      </c>
      <c r="B101" s="2">
        <f>RSI!B101</f>
        <v>0.61</v>
      </c>
      <c r="C101" s="2">
        <f>RSI!I101</f>
        <v>39.460284595199937</v>
      </c>
      <c r="D101" s="2">
        <f>MACD!E101</f>
        <v>7.9583482864965527E-3</v>
      </c>
      <c r="E101" s="2">
        <f>MACD!F101</f>
        <v>7.8608856638759089E-3</v>
      </c>
      <c r="F101" s="2">
        <f>'Moving Avg'!D101</f>
        <v>0.61599999999999999</v>
      </c>
      <c r="G101" s="2">
        <f>'Moving Avg'!F101</f>
        <v>0.63349999999999984</v>
      </c>
      <c r="H101" s="2">
        <f>'Moving Avg'!G101</f>
        <v>0.65799999999999992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  <c r="M101" s="7">
        <f t="shared" si="10"/>
        <v>25</v>
      </c>
      <c r="N101" s="7">
        <f t="shared" si="11"/>
        <v>0</v>
      </c>
      <c r="O101" s="7">
        <f t="shared" si="12"/>
        <v>50</v>
      </c>
      <c r="P101" s="7">
        <f t="shared" si="13"/>
        <v>0</v>
      </c>
      <c r="Q101" s="8">
        <f t="shared" si="14"/>
        <v>16.25</v>
      </c>
      <c r="R101" s="8">
        <f t="shared" si="15"/>
        <v>22.5</v>
      </c>
      <c r="S101" s="8">
        <f t="shared" si="16"/>
        <v>16.25</v>
      </c>
      <c r="T101" s="8">
        <f t="shared" si="17"/>
        <v>18.75</v>
      </c>
      <c r="U101" s="7">
        <f t="shared" si="18"/>
        <v>18.333333333333332</v>
      </c>
      <c r="V101" s="7">
        <f t="shared" si="19"/>
        <v>18.4375</v>
      </c>
    </row>
    <row r="102" spans="1:22" ht="13.5" x14ac:dyDescent="0.25">
      <c r="A102" s="3">
        <f>RSI!A102</f>
        <v>42453</v>
      </c>
      <c r="B102" s="2">
        <f>RSI!B102</f>
        <v>0.6</v>
      </c>
      <c r="C102" s="2">
        <f>RSI!I102</f>
        <v>36.7611402304804</v>
      </c>
      <c r="D102" s="2">
        <f>MACD!E102</f>
        <v>6.8130045735713685E-3</v>
      </c>
      <c r="E102" s="2">
        <f>MACD!F102</f>
        <v>7.6513094458150015E-3</v>
      </c>
      <c r="F102" s="2">
        <f>'Moving Avg'!D102</f>
        <v>0.61399999999999999</v>
      </c>
      <c r="G102" s="2">
        <f>'Moving Avg'!F102</f>
        <v>0.63049999999999984</v>
      </c>
      <c r="H102" s="2">
        <f>'Moving Avg'!G102</f>
        <v>0.65540000000000009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25</v>
      </c>
      <c r="N102" s="7">
        <f t="shared" si="11"/>
        <v>45</v>
      </c>
      <c r="O102" s="7">
        <f t="shared" si="12"/>
        <v>50</v>
      </c>
      <c r="P102" s="7">
        <f t="shared" si="13"/>
        <v>16.5</v>
      </c>
      <c r="Q102" s="8">
        <f t="shared" si="14"/>
        <v>34.475000000000001</v>
      </c>
      <c r="R102" s="8">
        <f t="shared" si="15"/>
        <v>35.625</v>
      </c>
      <c r="S102" s="8">
        <f t="shared" si="16"/>
        <v>30.425000000000001</v>
      </c>
      <c r="T102" s="8">
        <f t="shared" si="17"/>
        <v>34.125</v>
      </c>
      <c r="U102" s="7">
        <f t="shared" si="18"/>
        <v>33.508333333333333</v>
      </c>
      <c r="V102" s="7">
        <f t="shared" si="19"/>
        <v>33.662499999999994</v>
      </c>
    </row>
    <row r="103" spans="1:22" ht="13.5" x14ac:dyDescent="0.25">
      <c r="A103" s="3">
        <f>RSI!A103</f>
        <v>42454</v>
      </c>
      <c r="B103" s="2">
        <f>RSI!B103</f>
        <v>0.6</v>
      </c>
      <c r="C103" s="2">
        <f>RSI!I103</f>
        <v>36.7611402304804</v>
      </c>
      <c r="D103" s="2">
        <f>MACD!E103</f>
        <v>2.9890115839739106E-3</v>
      </c>
      <c r="E103" s="2">
        <f>MACD!F103</f>
        <v>6.7188498734467835E-3</v>
      </c>
      <c r="F103" s="2">
        <f>'Moving Avg'!D103</f>
        <v>0.6100000000000001</v>
      </c>
      <c r="G103" s="2">
        <f>'Moving Avg'!F103</f>
        <v>0.62799999999999978</v>
      </c>
      <c r="H103" s="2">
        <f>'Moving Avg'!G103</f>
        <v>0.65300000000000014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45</v>
      </c>
      <c r="O103" s="7">
        <f t="shared" si="12"/>
        <v>50</v>
      </c>
      <c r="P103" s="7">
        <f t="shared" si="13"/>
        <v>0</v>
      </c>
      <c r="Q103" s="8">
        <f t="shared" si="14"/>
        <v>32</v>
      </c>
      <c r="R103" s="8">
        <f t="shared" si="15"/>
        <v>31.5</v>
      </c>
      <c r="S103" s="8">
        <f t="shared" si="16"/>
        <v>23</v>
      </c>
      <c r="T103" s="8">
        <f t="shared" si="17"/>
        <v>30</v>
      </c>
      <c r="U103" s="7">
        <f t="shared" si="18"/>
        <v>28.833333333333332</v>
      </c>
      <c r="V103" s="7">
        <f t="shared" si="19"/>
        <v>29.125</v>
      </c>
    </row>
    <row r="104" spans="1:22" ht="13.5" x14ac:dyDescent="0.25">
      <c r="A104" s="3">
        <f>RSI!A104</f>
        <v>42457</v>
      </c>
      <c r="B104" s="2">
        <f>RSI!B104</f>
        <v>0.59</v>
      </c>
      <c r="C104" s="2">
        <f>RSI!I104</f>
        <v>34.059234745009547</v>
      </c>
      <c r="D104" s="2">
        <f>MACD!E104</f>
        <v>5.3150682264946347E-3</v>
      </c>
      <c r="E104" s="2">
        <f>MACD!F104</f>
        <v>6.4380935440563544E-3</v>
      </c>
      <c r="F104" s="2">
        <f>'Moving Avg'!D104</f>
        <v>0.60399999999999998</v>
      </c>
      <c r="G104" s="2">
        <f>'Moving Avg'!F104</f>
        <v>0.62349999999999972</v>
      </c>
      <c r="H104" s="2">
        <f>'Moving Avg'!G104</f>
        <v>0.65020000000000022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45</v>
      </c>
      <c r="O104" s="7">
        <f t="shared" si="12"/>
        <v>50</v>
      </c>
      <c r="P104" s="7">
        <f t="shared" si="13"/>
        <v>0</v>
      </c>
      <c r="Q104" s="8">
        <f t="shared" si="14"/>
        <v>32</v>
      </c>
      <c r="R104" s="8">
        <f t="shared" si="15"/>
        <v>31.5</v>
      </c>
      <c r="S104" s="8">
        <f t="shared" si="16"/>
        <v>23</v>
      </c>
      <c r="T104" s="8">
        <f t="shared" si="17"/>
        <v>30</v>
      </c>
      <c r="U104" s="7">
        <f t="shared" si="18"/>
        <v>28.833333333333332</v>
      </c>
      <c r="V104" s="7">
        <f t="shared" si="19"/>
        <v>29.125</v>
      </c>
    </row>
    <row r="105" spans="1:22" ht="13.5" x14ac:dyDescent="0.25">
      <c r="A105" s="3">
        <f>RSI!A105</f>
        <v>42458</v>
      </c>
      <c r="B105" s="2">
        <f>RSI!B105</f>
        <v>0.59</v>
      </c>
      <c r="C105" s="2">
        <f>RSI!I105</f>
        <v>34.059234745009547</v>
      </c>
      <c r="D105" s="2">
        <f>MACD!E105</f>
        <v>9.0712086931249436E-3</v>
      </c>
      <c r="E105" s="2">
        <f>MACD!F105</f>
        <v>6.9647165738700723E-3</v>
      </c>
      <c r="F105" s="2">
        <f>'Moving Avg'!D105</f>
        <v>0.59799999999999998</v>
      </c>
      <c r="G105" s="2">
        <f>'Moving Avg'!F105</f>
        <v>0.61999999999999988</v>
      </c>
      <c r="H105" s="2">
        <f>'Moving Avg'!G105</f>
        <v>0.64700000000000013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50</v>
      </c>
      <c r="P105" s="7">
        <f t="shared" si="13"/>
        <v>0</v>
      </c>
      <c r="Q105" s="8">
        <f t="shared" si="14"/>
        <v>16.25</v>
      </c>
      <c r="R105" s="8">
        <f t="shared" si="15"/>
        <v>22.5</v>
      </c>
      <c r="S105" s="8">
        <f t="shared" si="16"/>
        <v>16.25</v>
      </c>
      <c r="T105" s="8">
        <f t="shared" si="17"/>
        <v>18.75</v>
      </c>
      <c r="U105" s="7">
        <f t="shared" si="18"/>
        <v>18.333333333333332</v>
      </c>
      <c r="V105" s="7">
        <f t="shared" si="19"/>
        <v>18.4375</v>
      </c>
    </row>
    <row r="106" spans="1:22" ht="13.5" x14ac:dyDescent="0.25">
      <c r="A106" s="3">
        <f>RSI!A106</f>
        <v>42459</v>
      </c>
      <c r="B106" s="2">
        <f>RSI!B106</f>
        <v>0.61</v>
      </c>
      <c r="C106" s="2">
        <f>RSI!I106</f>
        <v>43.663618236981925</v>
      </c>
      <c r="D106" s="2">
        <f>MACD!E106</f>
        <v>7.9220742018166757E-3</v>
      </c>
      <c r="E106" s="2">
        <f>MACD!F106</f>
        <v>7.1561880994593938E-3</v>
      </c>
      <c r="F106" s="2">
        <f>'Moving Avg'!D106</f>
        <v>0.59799999999999998</v>
      </c>
      <c r="G106" s="2">
        <f>'Moving Avg'!F106</f>
        <v>0.61799999999999977</v>
      </c>
      <c r="H106" s="2">
        <f>'Moving Avg'!G106</f>
        <v>0.64480000000000015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NEUTRAL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0</v>
      </c>
      <c r="Q106" s="8">
        <f t="shared" si="14"/>
        <v>16.25</v>
      </c>
      <c r="R106" s="8">
        <f t="shared" si="15"/>
        <v>22.5</v>
      </c>
      <c r="S106" s="8">
        <f t="shared" si="16"/>
        <v>16.25</v>
      </c>
      <c r="T106" s="8">
        <f t="shared" si="17"/>
        <v>18.75</v>
      </c>
      <c r="U106" s="7">
        <f t="shared" si="18"/>
        <v>18.333333333333332</v>
      </c>
      <c r="V106" s="7">
        <f t="shared" si="19"/>
        <v>18.4375</v>
      </c>
    </row>
    <row r="107" spans="1:22" ht="13.5" x14ac:dyDescent="0.25">
      <c r="A107" s="3">
        <f>RSI!A107</f>
        <v>42460</v>
      </c>
      <c r="B107" s="2">
        <f>RSI!B107</f>
        <v>0.63</v>
      </c>
      <c r="C107" s="2">
        <f>RSI!I107</f>
        <v>51.302151396069625</v>
      </c>
      <c r="D107" s="2">
        <f>MACD!E107</f>
        <v>4.0254922020530604E-3</v>
      </c>
      <c r="E107" s="2">
        <f>MACD!F107</f>
        <v>6.5300489199781276E-3</v>
      </c>
      <c r="F107" s="2">
        <f>'Moving Avg'!D107</f>
        <v>0.60399999999999987</v>
      </c>
      <c r="G107" s="2">
        <f>'Moving Avg'!F107</f>
        <v>0.61749999999999994</v>
      </c>
      <c r="H107" s="2">
        <f>'Moving Avg'!G107</f>
        <v>0.64340000000000019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BEARISH DIVERGENCE</v>
      </c>
      <c r="M107" s="7">
        <f t="shared" si="10"/>
        <v>25</v>
      </c>
      <c r="N107" s="7">
        <f t="shared" si="11"/>
        <v>45</v>
      </c>
      <c r="O107" s="7">
        <f t="shared" si="12"/>
        <v>50</v>
      </c>
      <c r="P107" s="7">
        <f t="shared" si="13"/>
        <v>0</v>
      </c>
      <c r="Q107" s="8">
        <f t="shared" si="14"/>
        <v>32</v>
      </c>
      <c r="R107" s="8">
        <f t="shared" si="15"/>
        <v>31.5</v>
      </c>
      <c r="S107" s="8">
        <f t="shared" si="16"/>
        <v>23</v>
      </c>
      <c r="T107" s="8">
        <f t="shared" si="17"/>
        <v>30</v>
      </c>
      <c r="U107" s="7">
        <f t="shared" si="18"/>
        <v>28.833333333333332</v>
      </c>
      <c r="V107" s="7">
        <f t="shared" si="19"/>
        <v>29.125</v>
      </c>
    </row>
    <row r="108" spans="1:22" ht="13.5" x14ac:dyDescent="0.25">
      <c r="A108" s="3">
        <f>RSI!A108</f>
        <v>42461</v>
      </c>
      <c r="B108" s="2">
        <f>RSI!B108</f>
        <v>0.63</v>
      </c>
      <c r="C108" s="2">
        <f>RSI!I108</f>
        <v>51.302151396069625</v>
      </c>
      <c r="D108" s="2">
        <f>MACD!E108</f>
        <v>2.2372813224428301E-3</v>
      </c>
      <c r="E108" s="2">
        <f>MACD!F108</f>
        <v>5.671495400471069E-3</v>
      </c>
      <c r="F108" s="2">
        <f>'Moving Avg'!D108</f>
        <v>0.61</v>
      </c>
      <c r="G108" s="2">
        <f>'Moving Avg'!F108</f>
        <v>0.61699999999999999</v>
      </c>
      <c r="H108" s="2">
        <f>'Moving Avg'!G108</f>
        <v>0.6422000000000001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BEARISH DIVERGENCE</v>
      </c>
      <c r="M108" s="7">
        <f t="shared" si="10"/>
        <v>25</v>
      </c>
      <c r="N108" s="7">
        <f t="shared" si="11"/>
        <v>45</v>
      </c>
      <c r="O108" s="7">
        <f t="shared" si="12"/>
        <v>50</v>
      </c>
      <c r="P108" s="7">
        <f t="shared" si="13"/>
        <v>0</v>
      </c>
      <c r="Q108" s="8">
        <f t="shared" si="14"/>
        <v>32</v>
      </c>
      <c r="R108" s="8">
        <f t="shared" si="15"/>
        <v>31.5</v>
      </c>
      <c r="S108" s="8">
        <f t="shared" si="16"/>
        <v>23</v>
      </c>
      <c r="T108" s="8">
        <f t="shared" si="17"/>
        <v>30</v>
      </c>
      <c r="U108" s="7">
        <f t="shared" si="18"/>
        <v>28.833333333333332</v>
      </c>
      <c r="V108" s="7">
        <f t="shared" si="19"/>
        <v>29.125</v>
      </c>
    </row>
    <row r="109" spans="1:22" ht="13.5" x14ac:dyDescent="0.25">
      <c r="A109" s="3">
        <f>RSI!A109</f>
        <v>42464</v>
      </c>
      <c r="B109" s="2">
        <f>RSI!B109</f>
        <v>0.61</v>
      </c>
      <c r="C109" s="2">
        <f>RSI!I109</f>
        <v>44.331091577090262</v>
      </c>
      <c r="D109" s="2">
        <f>MACD!E109</f>
        <v>2.1782866865950323E-3</v>
      </c>
      <c r="E109" s="2">
        <f>MACD!F109</f>
        <v>4.9728536576958624E-3</v>
      </c>
      <c r="F109" s="2">
        <f>'Moving Avg'!D109</f>
        <v>0.61399999999999999</v>
      </c>
      <c r="G109" s="2">
        <f>'Moving Avg'!F109</f>
        <v>0.61550000000000005</v>
      </c>
      <c r="H109" s="2">
        <f>'Moving Avg'!G109</f>
        <v>0.64100000000000024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BEARISH DIVERGENCE</v>
      </c>
      <c r="M109" s="7">
        <f t="shared" si="10"/>
        <v>25</v>
      </c>
      <c r="N109" s="7">
        <f t="shared" si="11"/>
        <v>45</v>
      </c>
      <c r="O109" s="7">
        <f t="shared" si="12"/>
        <v>50</v>
      </c>
      <c r="P109" s="7">
        <f t="shared" si="13"/>
        <v>0</v>
      </c>
      <c r="Q109" s="8">
        <f t="shared" si="14"/>
        <v>32</v>
      </c>
      <c r="R109" s="8">
        <f t="shared" si="15"/>
        <v>31.5</v>
      </c>
      <c r="S109" s="8">
        <f t="shared" si="16"/>
        <v>23</v>
      </c>
      <c r="T109" s="8">
        <f t="shared" si="17"/>
        <v>30</v>
      </c>
      <c r="U109" s="7">
        <f t="shared" si="18"/>
        <v>28.833333333333332</v>
      </c>
      <c r="V109" s="7">
        <f t="shared" si="19"/>
        <v>29.125</v>
      </c>
    </row>
    <row r="110" spans="1:22" ht="13.5" x14ac:dyDescent="0.25">
      <c r="A110" s="3">
        <f>RSI!A110</f>
        <v>42465</v>
      </c>
      <c r="B110" s="2">
        <f>RSI!B110</f>
        <v>0.59</v>
      </c>
      <c r="C110" s="2">
        <f>RSI!I110</f>
        <v>38.672024711628318</v>
      </c>
      <c r="D110" s="2">
        <f>MACD!E110</f>
        <v>3.7026836335907198E-3</v>
      </c>
      <c r="E110" s="2">
        <f>MACD!F110</f>
        <v>4.718819652874834E-3</v>
      </c>
      <c r="F110" s="2">
        <f>'Moving Avg'!D110</f>
        <v>0.61399999999999999</v>
      </c>
      <c r="G110" s="2">
        <f>'Moving Avg'!F110</f>
        <v>0.61350000000000005</v>
      </c>
      <c r="H110" s="2">
        <f>'Moving Avg'!G110</f>
        <v>0.63960000000000006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NEUTRAL</v>
      </c>
      <c r="M110" s="7">
        <f t="shared" si="10"/>
        <v>25</v>
      </c>
      <c r="N110" s="7">
        <f t="shared" si="11"/>
        <v>45</v>
      </c>
      <c r="O110" s="7">
        <f t="shared" si="12"/>
        <v>50</v>
      </c>
      <c r="P110" s="7">
        <f t="shared" si="13"/>
        <v>0</v>
      </c>
      <c r="Q110" s="8">
        <f t="shared" si="14"/>
        <v>32</v>
      </c>
      <c r="R110" s="8">
        <f t="shared" si="15"/>
        <v>31.5</v>
      </c>
      <c r="S110" s="8">
        <f t="shared" si="16"/>
        <v>23</v>
      </c>
      <c r="T110" s="8">
        <f t="shared" si="17"/>
        <v>30</v>
      </c>
      <c r="U110" s="7">
        <f t="shared" si="18"/>
        <v>28.833333333333332</v>
      </c>
      <c r="V110" s="7">
        <f t="shared" si="19"/>
        <v>29.125</v>
      </c>
    </row>
    <row r="111" spans="1:22" ht="13.5" x14ac:dyDescent="0.25">
      <c r="A111" s="3">
        <f>RSI!A111</f>
        <v>42466</v>
      </c>
      <c r="B111" s="2">
        <f>RSI!B111</f>
        <v>0.57999999999999996</v>
      </c>
      <c r="C111" s="2">
        <f>RSI!I111</f>
        <v>36.184787993587271</v>
      </c>
      <c r="D111" s="2">
        <f>MACD!E111</f>
        <v>4.398975445241482E-3</v>
      </c>
      <c r="E111" s="2">
        <f>MACD!F111</f>
        <v>4.6548508113481634E-3</v>
      </c>
      <c r="F111" s="2">
        <f>'Moving Avg'!D111</f>
        <v>0.60799999999999998</v>
      </c>
      <c r="G111" s="2">
        <f>'Moving Avg'!F111</f>
        <v>0.61099999999999999</v>
      </c>
      <c r="H111" s="2">
        <f>'Moving Avg'!G111</f>
        <v>0.63760000000000017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  <c r="M111" s="7">
        <f t="shared" si="10"/>
        <v>25</v>
      </c>
      <c r="N111" s="7">
        <f t="shared" si="11"/>
        <v>45</v>
      </c>
      <c r="O111" s="7">
        <f t="shared" si="12"/>
        <v>50</v>
      </c>
      <c r="P111" s="7">
        <f t="shared" si="13"/>
        <v>0</v>
      </c>
      <c r="Q111" s="8">
        <f t="shared" si="14"/>
        <v>32</v>
      </c>
      <c r="R111" s="8">
        <f t="shared" si="15"/>
        <v>31.5</v>
      </c>
      <c r="S111" s="8">
        <f t="shared" si="16"/>
        <v>23</v>
      </c>
      <c r="T111" s="8">
        <f t="shared" si="17"/>
        <v>30</v>
      </c>
      <c r="U111" s="7">
        <f t="shared" si="18"/>
        <v>28.833333333333332</v>
      </c>
      <c r="V111" s="7">
        <f t="shared" si="19"/>
        <v>29.125</v>
      </c>
    </row>
    <row r="112" spans="1:22" ht="13.5" x14ac:dyDescent="0.25">
      <c r="A112" s="3">
        <f>RSI!A112</f>
        <v>42467</v>
      </c>
      <c r="B112" s="2">
        <f>RSI!B112</f>
        <v>0.61</v>
      </c>
      <c r="C112" s="2">
        <f>RSI!I112</f>
        <v>47.163684113287403</v>
      </c>
      <c r="D112" s="2">
        <f>MACD!E112</f>
        <v>1.4755690247941766E-3</v>
      </c>
      <c r="E112" s="2">
        <f>MACD!F112</f>
        <v>4.0189944540373664E-3</v>
      </c>
      <c r="F112" s="2">
        <f>'Moving Avg'!D112</f>
        <v>0.60399999999999998</v>
      </c>
      <c r="G112" s="2">
        <f>'Moving Avg'!F112</f>
        <v>0.61049999999999993</v>
      </c>
      <c r="H112" s="2">
        <f>'Moving Avg'!G112</f>
        <v>0.6362000000000001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  <c r="M112" s="7">
        <f t="shared" si="10"/>
        <v>25</v>
      </c>
      <c r="N112" s="7">
        <f t="shared" si="11"/>
        <v>45</v>
      </c>
      <c r="O112" s="7">
        <f t="shared" si="12"/>
        <v>50</v>
      </c>
      <c r="P112" s="7">
        <f t="shared" si="13"/>
        <v>0</v>
      </c>
      <c r="Q112" s="8">
        <f t="shared" si="14"/>
        <v>32</v>
      </c>
      <c r="R112" s="8">
        <f t="shared" si="15"/>
        <v>31.5</v>
      </c>
      <c r="S112" s="8">
        <f t="shared" si="16"/>
        <v>23</v>
      </c>
      <c r="T112" s="8">
        <f t="shared" si="17"/>
        <v>30</v>
      </c>
      <c r="U112" s="7">
        <f t="shared" si="18"/>
        <v>28.833333333333332</v>
      </c>
      <c r="V112" s="7">
        <f t="shared" si="19"/>
        <v>29.125</v>
      </c>
    </row>
    <row r="113" spans="1:22" ht="13.5" x14ac:dyDescent="0.25">
      <c r="A113" s="3">
        <f>RSI!A113</f>
        <v>42468</v>
      </c>
      <c r="B113" s="2">
        <f>RSI!B113</f>
        <v>0.63</v>
      </c>
      <c r="C113" s="2">
        <f>RSI!I113</f>
        <v>52.972406719262963</v>
      </c>
      <c r="D113" s="2">
        <f>MACD!E113</f>
        <v>-2.4271063077475619E-3</v>
      </c>
      <c r="E113" s="2">
        <f>MACD!F113</f>
        <v>2.7297743016803811E-3</v>
      </c>
      <c r="F113" s="2">
        <f>'Moving Avg'!D113</f>
        <v>0.60399999999999987</v>
      </c>
      <c r="G113" s="2">
        <f>'Moving Avg'!F113</f>
        <v>0.61199999999999999</v>
      </c>
      <c r="H113" s="2">
        <f>'Moving Avg'!G113</f>
        <v>0.63560000000000005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NEUTRAL</v>
      </c>
      <c r="M113" s="7">
        <f t="shared" si="10"/>
        <v>25</v>
      </c>
      <c r="N113" s="7">
        <f t="shared" si="11"/>
        <v>45</v>
      </c>
      <c r="O113" s="7">
        <f t="shared" si="12"/>
        <v>50</v>
      </c>
      <c r="P113" s="7">
        <f t="shared" si="13"/>
        <v>0</v>
      </c>
      <c r="Q113" s="8">
        <f t="shared" si="14"/>
        <v>32</v>
      </c>
      <c r="R113" s="8">
        <f t="shared" si="15"/>
        <v>31.5</v>
      </c>
      <c r="S113" s="8">
        <f t="shared" si="16"/>
        <v>23</v>
      </c>
      <c r="T113" s="8">
        <f t="shared" si="17"/>
        <v>30</v>
      </c>
      <c r="U113" s="7">
        <f t="shared" si="18"/>
        <v>28.833333333333332</v>
      </c>
      <c r="V113" s="7">
        <f t="shared" si="19"/>
        <v>29.125</v>
      </c>
    </row>
    <row r="114" spans="1:22" ht="13.5" x14ac:dyDescent="0.25">
      <c r="A114" s="3">
        <f>RSI!A114</f>
        <v>42471</v>
      </c>
      <c r="B114" s="2">
        <f>RSI!B114</f>
        <v>0.66</v>
      </c>
      <c r="C114" s="2">
        <f>RSI!I114</f>
        <v>60.064621187095206</v>
      </c>
      <c r="D114" s="2">
        <f>MACD!E114</f>
        <v>-9.5596626929840278E-3</v>
      </c>
      <c r="E114" s="2">
        <f>MACD!F114</f>
        <v>2.718869027474992E-4</v>
      </c>
      <c r="F114" s="2">
        <f>'Moving Avg'!D114</f>
        <v>0.61399999999999999</v>
      </c>
      <c r="G114" s="2">
        <f>'Moving Avg'!F114</f>
        <v>0.61349999999999993</v>
      </c>
      <c r="H114" s="2">
        <f>'Moving Avg'!G114</f>
        <v>0.63580000000000003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  <c r="M114" s="7">
        <f t="shared" si="10"/>
        <v>25</v>
      </c>
      <c r="N114" s="7">
        <f t="shared" si="11"/>
        <v>45</v>
      </c>
      <c r="O114" s="7">
        <f t="shared" si="12"/>
        <v>50</v>
      </c>
      <c r="P114" s="7">
        <f t="shared" si="13"/>
        <v>100</v>
      </c>
      <c r="Q114" s="8">
        <f t="shared" si="14"/>
        <v>47</v>
      </c>
      <c r="R114" s="8">
        <f t="shared" si="15"/>
        <v>56.5</v>
      </c>
      <c r="S114" s="8">
        <f t="shared" si="16"/>
        <v>68</v>
      </c>
      <c r="T114" s="8">
        <f t="shared" si="17"/>
        <v>55</v>
      </c>
      <c r="U114" s="7">
        <f t="shared" si="18"/>
        <v>57.166666666666664</v>
      </c>
      <c r="V114" s="7">
        <f t="shared" si="19"/>
        <v>56.625</v>
      </c>
    </row>
    <row r="115" spans="1:22" ht="13.5" x14ac:dyDescent="0.25">
      <c r="A115" s="3">
        <f>RSI!A115</f>
        <v>42472</v>
      </c>
      <c r="B115" s="2">
        <f>RSI!B115</f>
        <v>0.67</v>
      </c>
      <c r="C115" s="2">
        <f>RSI!I115</f>
        <v>62.115563150715857</v>
      </c>
      <c r="D115" s="2">
        <f>MACD!E115</f>
        <v>-1.6577367408562527E-2</v>
      </c>
      <c r="E115" s="2">
        <f>MACD!F115</f>
        <v>-3.0979639595145061E-3</v>
      </c>
      <c r="F115" s="2">
        <f>'Moving Avg'!D115</f>
        <v>0.63</v>
      </c>
      <c r="G115" s="2">
        <f>'Moving Avg'!F115</f>
        <v>0.61499999999999999</v>
      </c>
      <c r="H115" s="2">
        <f>'Moving Avg'!G115</f>
        <v>0.6362000000000001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CONFIRMED BULLISH</v>
      </c>
      <c r="M115" s="7">
        <f t="shared" si="10"/>
        <v>25</v>
      </c>
      <c r="N115" s="7">
        <f t="shared" si="11"/>
        <v>45</v>
      </c>
      <c r="O115" s="7">
        <f t="shared" si="12"/>
        <v>50</v>
      </c>
      <c r="P115" s="7">
        <f t="shared" si="13"/>
        <v>100</v>
      </c>
      <c r="Q115" s="8">
        <f t="shared" si="14"/>
        <v>47</v>
      </c>
      <c r="R115" s="8">
        <f t="shared" si="15"/>
        <v>56.5</v>
      </c>
      <c r="S115" s="8">
        <f t="shared" si="16"/>
        <v>68</v>
      </c>
      <c r="T115" s="8">
        <f t="shared" si="17"/>
        <v>55</v>
      </c>
      <c r="U115" s="7">
        <f t="shared" si="18"/>
        <v>57.166666666666664</v>
      </c>
      <c r="V115" s="7">
        <f t="shared" si="19"/>
        <v>56.625</v>
      </c>
    </row>
    <row r="116" spans="1:22" ht="13.5" x14ac:dyDescent="0.25">
      <c r="A116" s="3">
        <f>RSI!A116</f>
        <v>42473</v>
      </c>
      <c r="B116" s="2">
        <f>RSI!B116</f>
        <v>0.64</v>
      </c>
      <c r="C116" s="2">
        <f>RSI!I116</f>
        <v>53.275959703048215</v>
      </c>
      <c r="D116" s="2">
        <f>MACD!E116</f>
        <v>-1.7499188853434156E-2</v>
      </c>
      <c r="E116" s="2">
        <f>MACD!F116</f>
        <v>-5.978208938298436E-3</v>
      </c>
      <c r="F116" s="2">
        <f>'Moving Avg'!D116</f>
        <v>0.64200000000000002</v>
      </c>
      <c r="G116" s="2">
        <f>'Moving Avg'!F116</f>
        <v>0.6160000000000001</v>
      </c>
      <c r="H116" s="2">
        <f>'Moving Avg'!G116</f>
        <v>0.63540000000000019</v>
      </c>
      <c r="I116" s="2">
        <f>'Moving Avg'!H116</f>
        <v>0</v>
      </c>
      <c r="J116" s="5" t="str">
        <f>OBV!F116</f>
        <v>BULLISH</v>
      </c>
      <c r="K116" s="5" t="str">
        <f>OBV!G116</f>
        <v>STRONG</v>
      </c>
      <c r="L116" s="5" t="str">
        <f>OBV!H116</f>
        <v>CONFIRMED BULLISH</v>
      </c>
      <c r="M116" s="7">
        <f t="shared" si="10"/>
        <v>25</v>
      </c>
      <c r="N116" s="7">
        <f t="shared" si="11"/>
        <v>45</v>
      </c>
      <c r="O116" s="7">
        <f t="shared" si="12"/>
        <v>50</v>
      </c>
      <c r="P116" s="7">
        <f t="shared" si="13"/>
        <v>100</v>
      </c>
      <c r="Q116" s="8">
        <f t="shared" si="14"/>
        <v>47</v>
      </c>
      <c r="R116" s="8">
        <f t="shared" si="15"/>
        <v>56.5</v>
      </c>
      <c r="S116" s="8">
        <f t="shared" si="16"/>
        <v>68</v>
      </c>
      <c r="T116" s="8">
        <f t="shared" si="17"/>
        <v>55</v>
      </c>
      <c r="U116" s="7">
        <f t="shared" si="18"/>
        <v>57.166666666666664</v>
      </c>
      <c r="V116" s="7">
        <f t="shared" si="19"/>
        <v>56.625</v>
      </c>
    </row>
    <row r="117" spans="1:22" ht="13.5" x14ac:dyDescent="0.25">
      <c r="A117" s="3">
        <f>RSI!A117</f>
        <v>42474</v>
      </c>
      <c r="B117" s="2">
        <f>RSI!B117</f>
        <v>0.62</v>
      </c>
      <c r="C117" s="2">
        <f>RSI!I117</f>
        <v>48.33730963793991</v>
      </c>
      <c r="D117" s="2">
        <f>MACD!E117</f>
        <v>-1.3805468460060699E-2</v>
      </c>
      <c r="E117" s="2">
        <f>MACD!F117</f>
        <v>-7.5436608426508889E-3</v>
      </c>
      <c r="F117" s="2">
        <f>'Moving Avg'!D117</f>
        <v>0.64400000000000002</v>
      </c>
      <c r="G117" s="2">
        <f>'Moving Avg'!F117</f>
        <v>0.61650000000000005</v>
      </c>
      <c r="H117" s="2">
        <f>'Moving Avg'!G117</f>
        <v>0.63460000000000016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  <c r="M117" s="7">
        <f t="shared" si="10"/>
        <v>25</v>
      </c>
      <c r="N117" s="7">
        <f t="shared" si="11"/>
        <v>45</v>
      </c>
      <c r="O117" s="7">
        <f t="shared" si="12"/>
        <v>50</v>
      </c>
      <c r="P117" s="7">
        <f t="shared" si="13"/>
        <v>100</v>
      </c>
      <c r="Q117" s="8">
        <f t="shared" si="14"/>
        <v>47</v>
      </c>
      <c r="R117" s="8">
        <f t="shared" si="15"/>
        <v>56.5</v>
      </c>
      <c r="S117" s="8">
        <f t="shared" si="16"/>
        <v>68</v>
      </c>
      <c r="T117" s="8">
        <f t="shared" si="17"/>
        <v>55</v>
      </c>
      <c r="U117" s="7">
        <f t="shared" si="18"/>
        <v>57.166666666666664</v>
      </c>
      <c r="V117" s="7">
        <f t="shared" si="19"/>
        <v>56.625</v>
      </c>
    </row>
    <row r="118" spans="1:22" ht="13.5" x14ac:dyDescent="0.25">
      <c r="A118" s="3">
        <f>RSI!A118</f>
        <v>42475</v>
      </c>
      <c r="B118" s="2">
        <f>RSI!B118</f>
        <v>0.6</v>
      </c>
      <c r="C118" s="2">
        <f>RSI!I118</f>
        <v>43.949795628151591</v>
      </c>
      <c r="D118" s="2">
        <f>MACD!E118</f>
        <v>-9.158759109582193E-3</v>
      </c>
      <c r="E118" s="2">
        <f>MACD!F118</f>
        <v>-7.8666804960371498E-3</v>
      </c>
      <c r="F118" s="2">
        <f>'Moving Avg'!D118</f>
        <v>0.63800000000000012</v>
      </c>
      <c r="G118" s="2">
        <f>'Moving Avg'!F118</f>
        <v>0.61550000000000005</v>
      </c>
      <c r="H118" s="2">
        <f>'Moving Avg'!G118</f>
        <v>0.63340000000000019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BULLISH DIVERGENCE</v>
      </c>
      <c r="M118" s="7">
        <f t="shared" si="10"/>
        <v>25</v>
      </c>
      <c r="N118" s="7">
        <f t="shared" si="11"/>
        <v>45</v>
      </c>
      <c r="O118" s="7">
        <f t="shared" si="12"/>
        <v>50</v>
      </c>
      <c r="P118" s="7">
        <f t="shared" si="13"/>
        <v>83</v>
      </c>
      <c r="Q118" s="8">
        <f t="shared" si="14"/>
        <v>44.45</v>
      </c>
      <c r="R118" s="8">
        <f t="shared" si="15"/>
        <v>52.25</v>
      </c>
      <c r="S118" s="8">
        <f t="shared" si="16"/>
        <v>60.35</v>
      </c>
      <c r="T118" s="8">
        <f t="shared" si="17"/>
        <v>50.75</v>
      </c>
      <c r="U118" s="7">
        <f t="shared" si="18"/>
        <v>52.35</v>
      </c>
      <c r="V118" s="7">
        <f t="shared" si="19"/>
        <v>51.95</v>
      </c>
    </row>
    <row r="119" spans="1:22" ht="13.5" x14ac:dyDescent="0.25">
      <c r="A119" s="3">
        <f>RSI!A119</f>
        <v>42478</v>
      </c>
      <c r="B119" s="2">
        <f>RSI!B119</f>
        <v>0.6</v>
      </c>
      <c r="C119" s="2">
        <f>RSI!I119</f>
        <v>43.949795628151598</v>
      </c>
      <c r="D119" s="2">
        <f>MACD!E119</f>
        <v>-8.1488442724884091E-3</v>
      </c>
      <c r="E119" s="2">
        <f>MACD!F119</f>
        <v>-7.9231132513274023E-3</v>
      </c>
      <c r="F119" s="2">
        <f>'Moving Avg'!D119</f>
        <v>0.62600000000000011</v>
      </c>
      <c r="G119" s="2">
        <f>'Moving Avg'!F119</f>
        <v>0.61449999999999994</v>
      </c>
      <c r="H119" s="2">
        <f>'Moving Avg'!G119</f>
        <v>0.63240000000000018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BULLISH DIVERGENCE</v>
      </c>
      <c r="M119" s="7">
        <f t="shared" si="10"/>
        <v>25</v>
      </c>
      <c r="N119" s="7">
        <f t="shared" si="11"/>
        <v>45</v>
      </c>
      <c r="O119" s="7">
        <f t="shared" si="12"/>
        <v>50</v>
      </c>
      <c r="P119" s="7">
        <f t="shared" si="13"/>
        <v>83</v>
      </c>
      <c r="Q119" s="8">
        <f t="shared" si="14"/>
        <v>44.45</v>
      </c>
      <c r="R119" s="8">
        <f t="shared" si="15"/>
        <v>52.25</v>
      </c>
      <c r="S119" s="8">
        <f t="shared" si="16"/>
        <v>60.35</v>
      </c>
      <c r="T119" s="8">
        <f t="shared" si="17"/>
        <v>50.75</v>
      </c>
      <c r="U119" s="7">
        <f t="shared" si="18"/>
        <v>52.35</v>
      </c>
      <c r="V119" s="7">
        <f t="shared" si="19"/>
        <v>51.95</v>
      </c>
    </row>
    <row r="120" spans="1:22" ht="13.5" x14ac:dyDescent="0.25">
      <c r="A120" s="3">
        <f>RSI!A120</f>
        <v>42479</v>
      </c>
      <c r="B120" s="2">
        <f>RSI!B120</f>
        <v>0.6</v>
      </c>
      <c r="C120" s="2">
        <f>RSI!I120</f>
        <v>43.949795628151598</v>
      </c>
      <c r="D120" s="2">
        <f>MACD!E120</f>
        <v>-1.0227699095021858E-2</v>
      </c>
      <c r="E120" s="2">
        <f>MACD!F120</f>
        <v>-8.3840304200662932E-3</v>
      </c>
      <c r="F120" s="2">
        <f>'Moving Avg'!D120</f>
        <v>0.61199999999999999</v>
      </c>
      <c r="G120" s="2">
        <f>'Moving Avg'!F120</f>
        <v>0.61349999999999993</v>
      </c>
      <c r="H120" s="2">
        <f>'Moving Avg'!G120</f>
        <v>0.63100000000000023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  <c r="M120" s="7">
        <f t="shared" si="10"/>
        <v>25</v>
      </c>
      <c r="N120" s="7">
        <f t="shared" si="11"/>
        <v>45</v>
      </c>
      <c r="O120" s="7">
        <f t="shared" si="12"/>
        <v>50</v>
      </c>
      <c r="P120" s="7">
        <f t="shared" si="13"/>
        <v>0</v>
      </c>
      <c r="Q120" s="8">
        <f t="shared" si="14"/>
        <v>32</v>
      </c>
      <c r="R120" s="8">
        <f t="shared" si="15"/>
        <v>31.5</v>
      </c>
      <c r="S120" s="8">
        <f t="shared" si="16"/>
        <v>23</v>
      </c>
      <c r="T120" s="8">
        <f t="shared" si="17"/>
        <v>30</v>
      </c>
      <c r="U120" s="7">
        <f t="shared" si="18"/>
        <v>28.833333333333332</v>
      </c>
      <c r="V120" s="7">
        <f t="shared" si="19"/>
        <v>29.125</v>
      </c>
    </row>
    <row r="121" spans="1:22" ht="13.5" x14ac:dyDescent="0.25">
      <c r="A121" s="3">
        <f>RSI!A121</f>
        <v>42480</v>
      </c>
      <c r="B121" s="2">
        <f>RSI!B121</f>
        <v>0.6</v>
      </c>
      <c r="C121" s="2">
        <f>RSI!I121</f>
        <v>43.949795628151598</v>
      </c>
      <c r="D121" s="2">
        <f>MACD!E121</f>
        <v>-1.3392298182818507E-2</v>
      </c>
      <c r="E121" s="2">
        <f>MACD!F121</f>
        <v>-9.385683972616736E-3</v>
      </c>
      <c r="F121" s="2">
        <f>'Moving Avg'!D121</f>
        <v>0.60399999999999998</v>
      </c>
      <c r="G121" s="2">
        <f>'Moving Avg'!F121</f>
        <v>0.61299999999999999</v>
      </c>
      <c r="H121" s="2">
        <f>'Moving Avg'!G121</f>
        <v>0.62960000000000027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  <c r="M121" s="7">
        <f t="shared" si="10"/>
        <v>25</v>
      </c>
      <c r="N121" s="7">
        <f t="shared" si="11"/>
        <v>45</v>
      </c>
      <c r="O121" s="7">
        <f t="shared" si="12"/>
        <v>50</v>
      </c>
      <c r="P121" s="7">
        <f t="shared" si="13"/>
        <v>0</v>
      </c>
      <c r="Q121" s="8">
        <f t="shared" si="14"/>
        <v>32</v>
      </c>
      <c r="R121" s="8">
        <f t="shared" si="15"/>
        <v>31.5</v>
      </c>
      <c r="S121" s="8">
        <f t="shared" si="16"/>
        <v>23</v>
      </c>
      <c r="T121" s="8">
        <f t="shared" si="17"/>
        <v>30</v>
      </c>
      <c r="U121" s="7">
        <f t="shared" si="18"/>
        <v>28.833333333333332</v>
      </c>
      <c r="V121" s="7">
        <f t="shared" si="19"/>
        <v>29.125</v>
      </c>
    </row>
    <row r="122" spans="1:22" ht="13.5" x14ac:dyDescent="0.25">
      <c r="A122" s="3">
        <f>RSI!A122</f>
        <v>42481</v>
      </c>
      <c r="B122" s="2">
        <f>RSI!B122</f>
        <v>0.62</v>
      </c>
      <c r="C122" s="2">
        <f>RSI!I122</f>
        <v>50.048321381994363</v>
      </c>
      <c r="D122" s="2">
        <f>MACD!E122</f>
        <v>-1.2813083243823686E-2</v>
      </c>
      <c r="E122" s="2">
        <f>MACD!F122</f>
        <v>-1.0071163826858126E-2</v>
      </c>
      <c r="F122" s="2">
        <f>'Moving Avg'!D122</f>
        <v>0.60399999999999998</v>
      </c>
      <c r="G122" s="2">
        <f>'Moving Avg'!F122</f>
        <v>0.61399999999999988</v>
      </c>
      <c r="H122" s="2">
        <f>'Moving Avg'!G122</f>
        <v>0.62900000000000023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NEUTRAL</v>
      </c>
      <c r="M122" s="7">
        <f t="shared" si="10"/>
        <v>25</v>
      </c>
      <c r="N122" s="7">
        <f t="shared" si="11"/>
        <v>45</v>
      </c>
      <c r="O122" s="7">
        <f t="shared" si="12"/>
        <v>50</v>
      </c>
      <c r="P122" s="7">
        <f t="shared" si="13"/>
        <v>0</v>
      </c>
      <c r="Q122" s="8">
        <f t="shared" si="14"/>
        <v>32</v>
      </c>
      <c r="R122" s="8">
        <f t="shared" si="15"/>
        <v>31.5</v>
      </c>
      <c r="S122" s="8">
        <f t="shared" si="16"/>
        <v>23</v>
      </c>
      <c r="T122" s="8">
        <f t="shared" si="17"/>
        <v>30</v>
      </c>
      <c r="U122" s="7">
        <f t="shared" si="18"/>
        <v>28.833333333333332</v>
      </c>
      <c r="V122" s="7">
        <f t="shared" si="19"/>
        <v>29.125</v>
      </c>
    </row>
    <row r="123" spans="1:22" ht="13.5" x14ac:dyDescent="0.25">
      <c r="A123" s="3">
        <f>RSI!A123</f>
        <v>42482</v>
      </c>
      <c r="B123" s="2">
        <f>RSI!B123</f>
        <v>0.62</v>
      </c>
      <c r="C123" s="2">
        <f>RSI!I123</f>
        <v>50.048321381994363</v>
      </c>
      <c r="D123" s="2">
        <f>MACD!E123</f>
        <v>-9.2503013600662154E-3</v>
      </c>
      <c r="E123" s="2">
        <f>MACD!F123</f>
        <v>-9.9069913334997456E-3</v>
      </c>
      <c r="F123" s="2">
        <f>'Moving Avg'!D123</f>
        <v>0.60799999999999998</v>
      </c>
      <c r="G123" s="2">
        <f>'Moving Avg'!F123</f>
        <v>0.61499999999999988</v>
      </c>
      <c r="H123" s="2">
        <f>'Moving Avg'!G123</f>
        <v>0.6282000000000002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50</v>
      </c>
      <c r="P123" s="7">
        <f t="shared" si="13"/>
        <v>100</v>
      </c>
      <c r="Q123" s="8">
        <f t="shared" si="14"/>
        <v>31.25</v>
      </c>
      <c r="R123" s="8">
        <f t="shared" si="15"/>
        <v>47.5</v>
      </c>
      <c r="S123" s="8">
        <f t="shared" si="16"/>
        <v>61.25</v>
      </c>
      <c r="T123" s="8">
        <f t="shared" si="17"/>
        <v>43.75</v>
      </c>
      <c r="U123" s="7">
        <f t="shared" si="18"/>
        <v>46.666666666666664</v>
      </c>
      <c r="V123" s="7">
        <f t="shared" si="19"/>
        <v>45.9375</v>
      </c>
    </row>
    <row r="124" spans="1:22" ht="13.5" x14ac:dyDescent="0.25">
      <c r="A124" s="3">
        <f>RSI!A124</f>
        <v>42485</v>
      </c>
      <c r="B124" s="2">
        <f>RSI!B124</f>
        <v>0.61</v>
      </c>
      <c r="C124" s="2">
        <f>RSI!I124</f>
        <v>47.077989733337674</v>
      </c>
      <c r="D124" s="2">
        <f>MACD!E124</f>
        <v>-8.8344602253465077E-4</v>
      </c>
      <c r="E124" s="2">
        <f>MACD!F124</f>
        <v>-8.1022822713067259E-3</v>
      </c>
      <c r="F124" s="2">
        <f>'Moving Avg'!D124</f>
        <v>0.61</v>
      </c>
      <c r="G124" s="2">
        <f>'Moving Avg'!F124</f>
        <v>0.61599999999999977</v>
      </c>
      <c r="H124" s="2">
        <f>'Moving Avg'!G124</f>
        <v>0.6272000000000002</v>
      </c>
      <c r="I124" s="2">
        <f>'Moving Avg'!H124</f>
        <v>0</v>
      </c>
      <c r="J124" s="5" t="str">
        <f>OBV!F124</f>
        <v>BEARISH</v>
      </c>
      <c r="K124" s="5" t="str">
        <f>OBV!G124</f>
        <v>NEUTRAL</v>
      </c>
      <c r="L124" s="5" t="str">
        <f>OBV!H124</f>
        <v>BEARISH DIVERGENCE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16.5</v>
      </c>
      <c r="Q124" s="8">
        <f t="shared" si="14"/>
        <v>18.725000000000001</v>
      </c>
      <c r="R124" s="8">
        <f t="shared" si="15"/>
        <v>26.625</v>
      </c>
      <c r="S124" s="8">
        <f t="shared" si="16"/>
        <v>23.675000000000001</v>
      </c>
      <c r="T124" s="8">
        <f t="shared" si="17"/>
        <v>22.875</v>
      </c>
      <c r="U124" s="7">
        <f t="shared" si="18"/>
        <v>23.008333333333336</v>
      </c>
      <c r="V124" s="7">
        <f t="shared" si="19"/>
        <v>22.975000000000001</v>
      </c>
    </row>
    <row r="125" spans="1:22" ht="13.5" x14ac:dyDescent="0.25">
      <c r="A125" s="3">
        <f>RSI!A125</f>
        <v>42486</v>
      </c>
      <c r="B125" s="2">
        <f>RSI!B125</f>
        <v>0.61</v>
      </c>
      <c r="C125" s="2">
        <f>RSI!I125</f>
        <v>47.077989733337674</v>
      </c>
      <c r="D125" s="2">
        <f>MACD!E125</f>
        <v>7.7901123874690725E-3</v>
      </c>
      <c r="E125" s="2">
        <f>MACD!F125</f>
        <v>-4.9238033395515666E-3</v>
      </c>
      <c r="F125" s="2">
        <f>'Moving Avg'!D125</f>
        <v>0.61199999999999988</v>
      </c>
      <c r="G125" s="2">
        <f>'Moving Avg'!F125</f>
        <v>0.61699999999999977</v>
      </c>
      <c r="H125" s="2">
        <f>'Moving Avg'!G125</f>
        <v>0.62620000000000009</v>
      </c>
      <c r="I125" s="2">
        <f>'Moving Avg'!H125</f>
        <v>0</v>
      </c>
      <c r="J125" s="5" t="str">
        <f>OBV!F125</f>
        <v>BEARISH</v>
      </c>
      <c r="K125" s="5" t="str">
        <f>OBV!G125</f>
        <v>NEUTRAL</v>
      </c>
      <c r="L125" s="5" t="str">
        <f>OBV!H125</f>
        <v>BEARISH DIVERGENCE</v>
      </c>
      <c r="M125" s="7">
        <f t="shared" si="10"/>
        <v>25</v>
      </c>
      <c r="N125" s="7">
        <f t="shared" si="11"/>
        <v>0</v>
      </c>
      <c r="O125" s="7">
        <f t="shared" si="12"/>
        <v>50</v>
      </c>
      <c r="P125" s="7">
        <f t="shared" si="13"/>
        <v>16.5</v>
      </c>
      <c r="Q125" s="8">
        <f t="shared" si="14"/>
        <v>18.725000000000001</v>
      </c>
      <c r="R125" s="8">
        <f t="shared" si="15"/>
        <v>26.625</v>
      </c>
      <c r="S125" s="8">
        <f t="shared" si="16"/>
        <v>23.675000000000001</v>
      </c>
      <c r="T125" s="8">
        <f t="shared" si="17"/>
        <v>22.875</v>
      </c>
      <c r="U125" s="7">
        <f t="shared" si="18"/>
        <v>23.008333333333336</v>
      </c>
      <c r="V125" s="7">
        <f t="shared" si="19"/>
        <v>22.975000000000001</v>
      </c>
    </row>
    <row r="126" spans="1:22" ht="13.5" x14ac:dyDescent="0.25">
      <c r="A126" s="3">
        <f>RSI!A126</f>
        <v>42487</v>
      </c>
      <c r="B126" s="2">
        <f>RSI!B126</f>
        <v>0.6</v>
      </c>
      <c r="C126" s="2">
        <f>RSI!I126</f>
        <v>44.046238129839487</v>
      </c>
      <c r="D126" s="2">
        <f>MACD!E126</f>
        <v>1.1305975957842773E-2</v>
      </c>
      <c r="E126" s="2">
        <f>MACD!F126</f>
        <v>-1.6778474800726987E-3</v>
      </c>
      <c r="F126" s="2">
        <f>'Moving Avg'!D126</f>
        <v>0.61199999999999999</v>
      </c>
      <c r="G126" s="2">
        <f>'Moving Avg'!F126</f>
        <v>0.61649999999999983</v>
      </c>
      <c r="H126" s="2">
        <f>'Moving Avg'!G126</f>
        <v>0.62520000000000009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NEUTRAL</v>
      </c>
      <c r="M126" s="7">
        <f t="shared" si="10"/>
        <v>25</v>
      </c>
      <c r="N126" s="7">
        <f t="shared" si="11"/>
        <v>0</v>
      </c>
      <c r="O126" s="7">
        <f t="shared" si="12"/>
        <v>50</v>
      </c>
      <c r="P126" s="7">
        <f t="shared" si="13"/>
        <v>0</v>
      </c>
      <c r="Q126" s="8">
        <f t="shared" si="14"/>
        <v>16.25</v>
      </c>
      <c r="R126" s="8">
        <f t="shared" si="15"/>
        <v>22.5</v>
      </c>
      <c r="S126" s="8">
        <f t="shared" si="16"/>
        <v>16.25</v>
      </c>
      <c r="T126" s="8">
        <f t="shared" si="17"/>
        <v>18.75</v>
      </c>
      <c r="U126" s="7">
        <f t="shared" si="18"/>
        <v>18.333333333333332</v>
      </c>
      <c r="V126" s="7">
        <f t="shared" si="19"/>
        <v>18.4375</v>
      </c>
    </row>
    <row r="127" spans="1:22" ht="13.5" x14ac:dyDescent="0.25">
      <c r="A127" s="3">
        <f>RSI!A127</f>
        <v>42488</v>
      </c>
      <c r="B127" s="2">
        <f>RSI!B127</f>
        <v>0.6</v>
      </c>
      <c r="C127" s="2">
        <f>RSI!I127</f>
        <v>44.046238129839487</v>
      </c>
      <c r="D127" s="2">
        <f>MACD!E127</f>
        <v>1.1310644271294135E-2</v>
      </c>
      <c r="E127" s="2">
        <f>MACD!F127</f>
        <v>9.1985087020066787E-4</v>
      </c>
      <c r="F127" s="2">
        <f>'Moving Avg'!D127</f>
        <v>0.60799999999999998</v>
      </c>
      <c r="G127" s="2">
        <f>'Moving Avg'!F127</f>
        <v>0.61499999999999977</v>
      </c>
      <c r="H127" s="2">
        <f>'Moving Avg'!G127</f>
        <v>0.62420000000000009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CONFIRMED BEARISH</v>
      </c>
      <c r="M127" s="7">
        <f t="shared" si="10"/>
        <v>25</v>
      </c>
      <c r="N127" s="7">
        <f t="shared" si="11"/>
        <v>0</v>
      </c>
      <c r="O127" s="7">
        <f t="shared" si="12"/>
        <v>50</v>
      </c>
      <c r="P127" s="7">
        <f t="shared" si="13"/>
        <v>0</v>
      </c>
      <c r="Q127" s="8">
        <f t="shared" si="14"/>
        <v>16.25</v>
      </c>
      <c r="R127" s="8">
        <f t="shared" si="15"/>
        <v>22.5</v>
      </c>
      <c r="S127" s="8">
        <f t="shared" si="16"/>
        <v>16.25</v>
      </c>
      <c r="T127" s="8">
        <f t="shared" si="17"/>
        <v>18.75</v>
      </c>
      <c r="U127" s="7">
        <f t="shared" si="18"/>
        <v>18.333333333333332</v>
      </c>
      <c r="V127" s="7">
        <f t="shared" si="19"/>
        <v>18.4375</v>
      </c>
    </row>
    <row r="128" spans="1:22" ht="13.5" x14ac:dyDescent="0.25">
      <c r="A128" s="3">
        <f>RSI!A128</f>
        <v>42489</v>
      </c>
      <c r="B128" s="2">
        <f>RSI!B128</f>
        <v>0.6</v>
      </c>
      <c r="C128" s="2">
        <f>RSI!I128</f>
        <v>44.046238129839487</v>
      </c>
      <c r="D128" s="2">
        <f>MACD!E128</f>
        <v>8.3364027018181242E-3</v>
      </c>
      <c r="E128" s="2">
        <f>MACD!F128</f>
        <v>2.4031612365241592E-3</v>
      </c>
      <c r="F128" s="2">
        <f>'Moving Avg'!D128</f>
        <v>0.60399999999999998</v>
      </c>
      <c r="G128" s="2">
        <f>'Moving Avg'!F128</f>
        <v>0.61349999999999971</v>
      </c>
      <c r="H128" s="2">
        <f>'Moving Avg'!G128</f>
        <v>0.62360000000000004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  <c r="M128" s="7">
        <f t="shared" si="10"/>
        <v>25</v>
      </c>
      <c r="N128" s="7">
        <f t="shared" si="11"/>
        <v>0</v>
      </c>
      <c r="O128" s="7">
        <f t="shared" si="12"/>
        <v>50</v>
      </c>
      <c r="P128" s="7">
        <f t="shared" si="13"/>
        <v>0</v>
      </c>
      <c r="Q128" s="8">
        <f t="shared" si="14"/>
        <v>16.25</v>
      </c>
      <c r="R128" s="8">
        <f t="shared" si="15"/>
        <v>22.5</v>
      </c>
      <c r="S128" s="8">
        <f t="shared" si="16"/>
        <v>16.25</v>
      </c>
      <c r="T128" s="8">
        <f t="shared" si="17"/>
        <v>18.75</v>
      </c>
      <c r="U128" s="7">
        <f t="shared" si="18"/>
        <v>18.333333333333332</v>
      </c>
      <c r="V128" s="7">
        <f t="shared" si="19"/>
        <v>18.4375</v>
      </c>
    </row>
    <row r="129" spans="1:22" ht="13.5" x14ac:dyDescent="0.25">
      <c r="A129" s="3">
        <f>RSI!A129</f>
        <v>42492</v>
      </c>
      <c r="B129" s="2">
        <f>RSI!B129</f>
        <v>0.61</v>
      </c>
      <c r="C129" s="2">
        <f>RSI!I129</f>
        <v>48.21168444652028</v>
      </c>
      <c r="D129" s="2">
        <f>MACD!E129</f>
        <v>5.1704139769941371E-3</v>
      </c>
      <c r="E129" s="2">
        <f>MACD!F129</f>
        <v>2.9566117846181548E-3</v>
      </c>
      <c r="F129" s="2">
        <f>'Moving Avg'!D129</f>
        <v>0.60399999999999998</v>
      </c>
      <c r="G129" s="2">
        <f>'Moving Avg'!F129</f>
        <v>0.61349999999999971</v>
      </c>
      <c r="H129" s="2">
        <f>'Moving Avg'!G129</f>
        <v>0.62260000000000004</v>
      </c>
      <c r="I129" s="2">
        <f>'Moving Avg'!H129</f>
        <v>0</v>
      </c>
      <c r="J129" s="5" t="str">
        <f>OBV!F129</f>
        <v>BULLISH</v>
      </c>
      <c r="K129" s="5" t="str">
        <f>OBV!G129</f>
        <v>NEUTRAL</v>
      </c>
      <c r="L129" s="5" t="str">
        <f>OBV!H129</f>
        <v>NEUTRAL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49.5</v>
      </c>
      <c r="Q129" s="8">
        <f t="shared" si="14"/>
        <v>23.675000000000001</v>
      </c>
      <c r="R129" s="8">
        <f t="shared" si="15"/>
        <v>34.875</v>
      </c>
      <c r="S129" s="8">
        <f t="shared" si="16"/>
        <v>38.525000000000006</v>
      </c>
      <c r="T129" s="8">
        <f t="shared" si="17"/>
        <v>31.125</v>
      </c>
      <c r="U129" s="7">
        <f t="shared" si="18"/>
        <v>32.358333333333334</v>
      </c>
      <c r="V129" s="7">
        <f t="shared" si="19"/>
        <v>32.049999999999997</v>
      </c>
    </row>
    <row r="130" spans="1:22" ht="13.5" x14ac:dyDescent="0.25">
      <c r="A130" s="3">
        <f>RSI!A130</f>
        <v>42493</v>
      </c>
      <c r="B130" s="2">
        <f>RSI!B130</f>
        <v>0.6</v>
      </c>
      <c r="C130" s="2">
        <f>RSI!I130</f>
        <v>44.6333844000497</v>
      </c>
      <c r="D130" s="2">
        <f>MACD!E130</f>
        <v>3.2577970105139853E-3</v>
      </c>
      <c r="E130" s="2">
        <f>MACD!F130</f>
        <v>3.0168488297973211E-3</v>
      </c>
      <c r="F130" s="2">
        <f>'Moving Avg'!D130</f>
        <v>0.60199999999999998</v>
      </c>
      <c r="G130" s="2">
        <f>'Moving Avg'!F130</f>
        <v>0.61399999999999977</v>
      </c>
      <c r="H130" s="2">
        <f>'Moving Avg'!G130</f>
        <v>0.62120000000000009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16.5</v>
      </c>
      <c r="Q130" s="8">
        <f t="shared" si="14"/>
        <v>18.725000000000001</v>
      </c>
      <c r="R130" s="8">
        <f t="shared" si="15"/>
        <v>26.625</v>
      </c>
      <c r="S130" s="8">
        <f t="shared" si="16"/>
        <v>23.675000000000001</v>
      </c>
      <c r="T130" s="8">
        <f t="shared" si="17"/>
        <v>22.875</v>
      </c>
      <c r="U130" s="7">
        <f t="shared" si="18"/>
        <v>23.008333333333336</v>
      </c>
      <c r="V130" s="7">
        <f t="shared" si="19"/>
        <v>22.975000000000001</v>
      </c>
    </row>
    <row r="131" spans="1:22" ht="13.5" x14ac:dyDescent="0.25">
      <c r="A131" s="3">
        <f>RSI!A131</f>
        <v>42494</v>
      </c>
      <c r="B131" s="2">
        <f>RSI!B131</f>
        <v>0.61</v>
      </c>
      <c r="C131" s="2">
        <f>RSI!I131</f>
        <v>48.731286264247743</v>
      </c>
      <c r="D131" s="2">
        <f>MACD!E131</f>
        <v>9.8144130161337273E-4</v>
      </c>
      <c r="E131" s="2">
        <f>MACD!F131</f>
        <v>2.6097673241605316E-3</v>
      </c>
      <c r="F131" s="2">
        <f>'Moving Avg'!D131</f>
        <v>0.60399999999999998</v>
      </c>
      <c r="G131" s="2">
        <f>'Moving Avg'!F131</f>
        <v>0.61549999999999971</v>
      </c>
      <c r="H131" s="2">
        <f>'Moving Avg'!G131</f>
        <v>0.62020000000000008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  <c r="M131" s="7">
        <f t="shared" si="20"/>
        <v>25</v>
      </c>
      <c r="N131" s="7">
        <f t="shared" si="21"/>
        <v>45</v>
      </c>
      <c r="O131" s="7">
        <f t="shared" si="22"/>
        <v>50</v>
      </c>
      <c r="P131" s="7">
        <f t="shared" si="23"/>
        <v>100</v>
      </c>
      <c r="Q131" s="8">
        <f t="shared" ref="Q131:Q194" si="24">0.35*M131+N131*0.35+O131*0.15+P131*0.15</f>
        <v>47</v>
      </c>
      <c r="R131" s="8">
        <f t="shared" ref="R131:R194" si="25">M131*0.2+N131*0.2+O131*0.35+P131*0.25</f>
        <v>56.5</v>
      </c>
      <c r="S131" s="8">
        <f t="shared" ref="S131:S194" si="26">M131*0.15+N131*0.15+O131*0.25+P131*0.45</f>
        <v>68</v>
      </c>
      <c r="T131" s="8">
        <f t="shared" ref="T131:T194" si="27">0.25*SUM(M131:P131)</f>
        <v>55</v>
      </c>
      <c r="U131" s="7">
        <f t="shared" ref="U131:U194" si="28">SUM(Q131:S131)/3</f>
        <v>57.166666666666664</v>
      </c>
      <c r="V131" s="7">
        <f t="shared" ref="V131:V194" si="29">SUM(Q131:T131)/4</f>
        <v>56.625</v>
      </c>
    </row>
    <row r="132" spans="1:22" ht="13.5" x14ac:dyDescent="0.25">
      <c r="A132" s="3">
        <f>RSI!A132</f>
        <v>42495</v>
      </c>
      <c r="B132" s="2">
        <f>RSI!B132</f>
        <v>0.6</v>
      </c>
      <c r="C132" s="2">
        <f>RSI!I132</f>
        <v>45.133792207710485</v>
      </c>
      <c r="D132" s="2">
        <f>MACD!E132</f>
        <v>2.8904909165590187E-3</v>
      </c>
      <c r="E132" s="2">
        <f>MACD!F132</f>
        <v>2.6659120426402289E-3</v>
      </c>
      <c r="F132" s="2">
        <f>'Moving Avg'!D132</f>
        <v>0.60399999999999998</v>
      </c>
      <c r="G132" s="2">
        <f>'Moving Avg'!F132</f>
        <v>0.61499999999999988</v>
      </c>
      <c r="H132" s="2">
        <f>'Moving Avg'!G132</f>
        <v>0.61900000000000011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NEUTRAL</v>
      </c>
      <c r="M132" s="7">
        <f t="shared" si="20"/>
        <v>25</v>
      </c>
      <c r="N132" s="7">
        <f t="shared" si="21"/>
        <v>0</v>
      </c>
      <c r="O132" s="7">
        <f t="shared" si="22"/>
        <v>50</v>
      </c>
      <c r="P132" s="7">
        <f t="shared" si="23"/>
        <v>49.5</v>
      </c>
      <c r="Q132" s="8">
        <f t="shared" si="24"/>
        <v>23.675000000000001</v>
      </c>
      <c r="R132" s="8">
        <f t="shared" si="25"/>
        <v>34.875</v>
      </c>
      <c r="S132" s="8">
        <f t="shared" si="26"/>
        <v>38.525000000000006</v>
      </c>
      <c r="T132" s="8">
        <f t="shared" si="27"/>
        <v>31.125</v>
      </c>
      <c r="U132" s="7">
        <f t="shared" si="28"/>
        <v>32.358333333333334</v>
      </c>
      <c r="V132" s="7">
        <f t="shared" si="29"/>
        <v>32.049999999999997</v>
      </c>
    </row>
    <row r="133" spans="1:22" ht="13.5" x14ac:dyDescent="0.25">
      <c r="A133" s="3">
        <f>RSI!A133</f>
        <v>42496</v>
      </c>
      <c r="B133" s="2">
        <f>RSI!B133</f>
        <v>0.61</v>
      </c>
      <c r="C133" s="2">
        <f>RSI!I133</f>
        <v>49.174509552401418</v>
      </c>
      <c r="D133" s="2">
        <f>MACD!E133</f>
        <v>3.8404244790768427E-3</v>
      </c>
      <c r="E133" s="2">
        <f>MACD!F133</f>
        <v>2.9008145299275517E-3</v>
      </c>
      <c r="F133" s="2">
        <f>'Moving Avg'!D133</f>
        <v>0.60599999999999998</v>
      </c>
      <c r="G133" s="2">
        <f>'Moving Avg'!F133</f>
        <v>0.61399999999999988</v>
      </c>
      <c r="H133" s="2">
        <f>'Moving Avg'!G133</f>
        <v>0.61820000000000019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CONFIRMED BULLISH</v>
      </c>
      <c r="M133" s="7">
        <f t="shared" si="20"/>
        <v>25</v>
      </c>
      <c r="N133" s="7">
        <f t="shared" si="21"/>
        <v>0</v>
      </c>
      <c r="O133" s="7">
        <f t="shared" si="22"/>
        <v>50</v>
      </c>
      <c r="P133" s="7">
        <f t="shared" si="23"/>
        <v>100</v>
      </c>
      <c r="Q133" s="8">
        <f t="shared" si="24"/>
        <v>31.25</v>
      </c>
      <c r="R133" s="8">
        <f t="shared" si="25"/>
        <v>47.5</v>
      </c>
      <c r="S133" s="8">
        <f t="shared" si="26"/>
        <v>61.25</v>
      </c>
      <c r="T133" s="8">
        <f t="shared" si="27"/>
        <v>43.75</v>
      </c>
      <c r="U133" s="7">
        <f t="shared" si="28"/>
        <v>46.666666666666664</v>
      </c>
      <c r="V133" s="7">
        <f t="shared" si="29"/>
        <v>45.9375</v>
      </c>
    </row>
    <row r="134" spans="1:22" ht="13.5" x14ac:dyDescent="0.25">
      <c r="A134" s="3">
        <f>RSI!A134</f>
        <v>42499</v>
      </c>
      <c r="B134" s="2">
        <f>RSI!B134</f>
        <v>0.61</v>
      </c>
      <c r="C134" s="2">
        <f>RSI!I134</f>
        <v>49.174509552401418</v>
      </c>
      <c r="D134" s="2">
        <f>MACD!E134</f>
        <v>3.116407475589833E-3</v>
      </c>
      <c r="E134" s="2">
        <f>MACD!F134</f>
        <v>2.9439331190600085E-3</v>
      </c>
      <c r="F134" s="2">
        <f>'Moving Avg'!D134</f>
        <v>0.60599999999999998</v>
      </c>
      <c r="G134" s="2">
        <f>'Moving Avg'!F134</f>
        <v>0.61149999999999982</v>
      </c>
      <c r="H134" s="2">
        <f>'Moving Avg'!G134</f>
        <v>0.61680000000000013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NEUTRAL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66</v>
      </c>
      <c r="Q134" s="8">
        <f t="shared" si="24"/>
        <v>26.15</v>
      </c>
      <c r="R134" s="8">
        <f t="shared" si="25"/>
        <v>39</v>
      </c>
      <c r="S134" s="8">
        <f t="shared" si="26"/>
        <v>45.95</v>
      </c>
      <c r="T134" s="8">
        <f t="shared" si="27"/>
        <v>35.25</v>
      </c>
      <c r="U134" s="7">
        <f t="shared" si="28"/>
        <v>37.033333333333339</v>
      </c>
      <c r="V134" s="7">
        <f t="shared" si="29"/>
        <v>36.587500000000006</v>
      </c>
    </row>
    <row r="135" spans="1:22" ht="13.5" x14ac:dyDescent="0.25">
      <c r="A135" s="3">
        <f>RSI!A135</f>
        <v>42500</v>
      </c>
      <c r="B135" s="2">
        <f>RSI!B135</f>
        <v>0.6</v>
      </c>
      <c r="C135" s="2">
        <f>RSI!I135</f>
        <v>45.304892412376091</v>
      </c>
      <c r="D135" s="2">
        <f>MACD!E135</f>
        <v>3.2543838121674717E-3</v>
      </c>
      <c r="E135" s="2">
        <f>MACD!F135</f>
        <v>3.0060232576815012E-3</v>
      </c>
      <c r="F135" s="2">
        <f>'Moving Avg'!D135</f>
        <v>0.60599999999999998</v>
      </c>
      <c r="G135" s="2">
        <f>'Moving Avg'!F135</f>
        <v>0.60799999999999987</v>
      </c>
      <c r="H135" s="2">
        <f>'Moving Avg'!G135</f>
        <v>0.61560000000000026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NEUTRAL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66</v>
      </c>
      <c r="Q135" s="8">
        <f t="shared" si="24"/>
        <v>26.15</v>
      </c>
      <c r="R135" s="8">
        <f t="shared" si="25"/>
        <v>39</v>
      </c>
      <c r="S135" s="8">
        <f t="shared" si="26"/>
        <v>45.95</v>
      </c>
      <c r="T135" s="8">
        <f t="shared" si="27"/>
        <v>35.25</v>
      </c>
      <c r="U135" s="7">
        <f t="shared" si="28"/>
        <v>37.033333333333339</v>
      </c>
      <c r="V135" s="7">
        <f t="shared" si="29"/>
        <v>36.587500000000006</v>
      </c>
    </row>
    <row r="136" spans="1:22" ht="13.5" x14ac:dyDescent="0.25">
      <c r="A136" s="3">
        <f>RSI!A136</f>
        <v>42501</v>
      </c>
      <c r="B136" s="2">
        <f>RSI!B136</f>
        <v>0.6</v>
      </c>
      <c r="C136" s="2">
        <f>RSI!I136</f>
        <v>45.304892412376091</v>
      </c>
      <c r="D136" s="2">
        <f>MACD!E136</f>
        <v>1.9008965110569598E-3</v>
      </c>
      <c r="E136" s="2">
        <f>MACD!F136</f>
        <v>2.7849979083565931E-3</v>
      </c>
      <c r="F136" s="2">
        <f>'Moving Avg'!D136</f>
        <v>0.60399999999999998</v>
      </c>
      <c r="G136" s="2">
        <f>'Moving Avg'!F136</f>
        <v>0.60599999999999987</v>
      </c>
      <c r="H136" s="2">
        <f>'Moving Avg'!G136</f>
        <v>0.61460000000000026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BULLISH DIVERGENCE</v>
      </c>
      <c r="M136" s="7">
        <f t="shared" si="20"/>
        <v>25</v>
      </c>
      <c r="N136" s="7">
        <f t="shared" si="21"/>
        <v>45</v>
      </c>
      <c r="O136" s="7">
        <f t="shared" si="22"/>
        <v>50</v>
      </c>
      <c r="P136" s="7">
        <f t="shared" si="23"/>
        <v>83</v>
      </c>
      <c r="Q136" s="8">
        <f t="shared" si="24"/>
        <v>44.45</v>
      </c>
      <c r="R136" s="8">
        <f t="shared" si="25"/>
        <v>52.25</v>
      </c>
      <c r="S136" s="8">
        <f t="shared" si="26"/>
        <v>60.35</v>
      </c>
      <c r="T136" s="8">
        <f t="shared" si="27"/>
        <v>50.75</v>
      </c>
      <c r="U136" s="7">
        <f t="shared" si="28"/>
        <v>52.35</v>
      </c>
      <c r="V136" s="7">
        <f t="shared" si="29"/>
        <v>51.95</v>
      </c>
    </row>
    <row r="137" spans="1:22" ht="13.5" x14ac:dyDescent="0.25">
      <c r="A137" s="3">
        <f>RSI!A137</f>
        <v>42502</v>
      </c>
      <c r="B137" s="2">
        <f>RSI!B137</f>
        <v>0.62</v>
      </c>
      <c r="C137" s="2">
        <f>RSI!I137</f>
        <v>53.747268727003281</v>
      </c>
      <c r="D137" s="2">
        <f>MACD!E137</f>
        <v>-6.6267213238935252E-4</v>
      </c>
      <c r="E137" s="2">
        <f>MACD!F137</f>
        <v>2.0954639002074039E-3</v>
      </c>
      <c r="F137" s="2">
        <f>'Moving Avg'!D137</f>
        <v>0.60799999999999998</v>
      </c>
      <c r="G137" s="2">
        <f>'Moving Avg'!F137</f>
        <v>0.60599999999999976</v>
      </c>
      <c r="H137" s="2">
        <f>'Moving Avg'!G137</f>
        <v>0.61420000000000041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45</v>
      </c>
      <c r="O137" s="7">
        <f t="shared" si="22"/>
        <v>50</v>
      </c>
      <c r="P137" s="7">
        <f t="shared" si="23"/>
        <v>100</v>
      </c>
      <c r="Q137" s="8">
        <f t="shared" si="24"/>
        <v>47</v>
      </c>
      <c r="R137" s="8">
        <f t="shared" si="25"/>
        <v>56.5</v>
      </c>
      <c r="S137" s="8">
        <f t="shared" si="26"/>
        <v>68</v>
      </c>
      <c r="T137" s="8">
        <f t="shared" si="27"/>
        <v>55</v>
      </c>
      <c r="U137" s="7">
        <f t="shared" si="28"/>
        <v>57.166666666666664</v>
      </c>
      <c r="V137" s="7">
        <f t="shared" si="29"/>
        <v>56.625</v>
      </c>
    </row>
    <row r="138" spans="1:22" ht="13.5" x14ac:dyDescent="0.25">
      <c r="A138" s="3">
        <f>RSI!A138</f>
        <v>42503</v>
      </c>
      <c r="B138" s="2">
        <f>RSI!B138</f>
        <v>0.62</v>
      </c>
      <c r="C138" s="2">
        <f>RSI!I138</f>
        <v>53.747268727003281</v>
      </c>
      <c r="D138" s="2">
        <f>MACD!E138</f>
        <v>-2.8915344925550812E-3</v>
      </c>
      <c r="E138" s="2">
        <f>MACD!F138</f>
        <v>1.098064221654907E-3</v>
      </c>
      <c r="F138" s="2">
        <f>'Moving Avg'!D138</f>
        <v>0.6100000000000001</v>
      </c>
      <c r="G138" s="2">
        <f>'Moving Avg'!F138</f>
        <v>0.60699999999999976</v>
      </c>
      <c r="H138" s="2">
        <f>'Moving Avg'!G138</f>
        <v>0.61380000000000035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BEARISH DIVERGENCE</v>
      </c>
      <c r="M138" s="7">
        <f t="shared" si="20"/>
        <v>25</v>
      </c>
      <c r="N138" s="7">
        <f t="shared" si="21"/>
        <v>45</v>
      </c>
      <c r="O138" s="7">
        <f t="shared" si="22"/>
        <v>50</v>
      </c>
      <c r="P138" s="7">
        <f t="shared" si="23"/>
        <v>0</v>
      </c>
      <c r="Q138" s="8">
        <f t="shared" si="24"/>
        <v>32</v>
      </c>
      <c r="R138" s="8">
        <f t="shared" si="25"/>
        <v>31.5</v>
      </c>
      <c r="S138" s="8">
        <f t="shared" si="26"/>
        <v>23</v>
      </c>
      <c r="T138" s="8">
        <f t="shared" si="27"/>
        <v>30</v>
      </c>
      <c r="U138" s="7">
        <f t="shared" si="28"/>
        <v>28.833333333333332</v>
      </c>
      <c r="V138" s="7">
        <f t="shared" si="29"/>
        <v>29.125</v>
      </c>
    </row>
    <row r="139" spans="1:22" ht="13.5" x14ac:dyDescent="0.25">
      <c r="A139" s="3">
        <f>RSI!A139</f>
        <v>42506</v>
      </c>
      <c r="B139" s="2">
        <f>RSI!B139</f>
        <v>0.62</v>
      </c>
      <c r="C139" s="2">
        <f>RSI!I139</f>
        <v>53.747268727003295</v>
      </c>
      <c r="D139" s="2">
        <f>MACD!E139</f>
        <v>-3.2943009058752359E-3</v>
      </c>
      <c r="E139" s="2">
        <f>MACD!F139</f>
        <v>2.1959119614887849E-4</v>
      </c>
      <c r="F139" s="2">
        <f>'Moving Avg'!D139</f>
        <v>0.61199999999999999</v>
      </c>
      <c r="G139" s="2">
        <f>'Moving Avg'!F139</f>
        <v>0.60799999999999976</v>
      </c>
      <c r="H139" s="2">
        <f>'Moving Avg'!G139</f>
        <v>0.61340000000000039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BEARISH DIVERGENCE</v>
      </c>
      <c r="M139" s="7">
        <f t="shared" si="20"/>
        <v>25</v>
      </c>
      <c r="N139" s="7">
        <f t="shared" si="21"/>
        <v>45</v>
      </c>
      <c r="O139" s="7">
        <f t="shared" si="22"/>
        <v>50</v>
      </c>
      <c r="P139" s="7">
        <f t="shared" si="23"/>
        <v>0</v>
      </c>
      <c r="Q139" s="8">
        <f t="shared" si="24"/>
        <v>32</v>
      </c>
      <c r="R139" s="8">
        <f t="shared" si="25"/>
        <v>31.5</v>
      </c>
      <c r="S139" s="8">
        <f t="shared" si="26"/>
        <v>23</v>
      </c>
      <c r="T139" s="8">
        <f t="shared" si="27"/>
        <v>30</v>
      </c>
      <c r="U139" s="7">
        <f t="shared" si="28"/>
        <v>28.833333333333332</v>
      </c>
      <c r="V139" s="7">
        <f t="shared" si="29"/>
        <v>29.125</v>
      </c>
    </row>
    <row r="140" spans="1:22" ht="13.5" x14ac:dyDescent="0.25">
      <c r="A140" s="3">
        <f>RSI!A140</f>
        <v>42507</v>
      </c>
      <c r="B140" s="2">
        <f>RSI!B140</f>
        <v>0.62</v>
      </c>
      <c r="C140" s="2">
        <f>RSI!I140</f>
        <v>53.747268727003295</v>
      </c>
      <c r="D140" s="2">
        <f>MACD!E140</f>
        <v>-5.2247383988652807E-3</v>
      </c>
      <c r="E140" s="2">
        <f>MACD!F140</f>
        <v>-8.6927472285395352E-4</v>
      </c>
      <c r="F140" s="2">
        <f>'Moving Avg'!D140</f>
        <v>0.61599999999999999</v>
      </c>
      <c r="G140" s="2">
        <f>'Moving Avg'!F140</f>
        <v>0.60899999999999976</v>
      </c>
      <c r="H140" s="2">
        <f>'Moving Avg'!G140</f>
        <v>0.61320000000000041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CONFIRMED BULLISH</v>
      </c>
      <c r="M140" s="7">
        <f t="shared" si="20"/>
        <v>25</v>
      </c>
      <c r="N140" s="7">
        <f t="shared" si="21"/>
        <v>45</v>
      </c>
      <c r="O140" s="7">
        <f t="shared" si="22"/>
        <v>50</v>
      </c>
      <c r="P140" s="7">
        <f t="shared" si="23"/>
        <v>100</v>
      </c>
      <c r="Q140" s="8">
        <f t="shared" si="24"/>
        <v>47</v>
      </c>
      <c r="R140" s="8">
        <f t="shared" si="25"/>
        <v>56.5</v>
      </c>
      <c r="S140" s="8">
        <f t="shared" si="26"/>
        <v>68</v>
      </c>
      <c r="T140" s="8">
        <f t="shared" si="27"/>
        <v>55</v>
      </c>
      <c r="U140" s="7">
        <f t="shared" si="28"/>
        <v>57.166666666666664</v>
      </c>
      <c r="V140" s="7">
        <f t="shared" si="29"/>
        <v>56.625</v>
      </c>
    </row>
    <row r="141" spans="1:22" ht="13.5" x14ac:dyDescent="0.25">
      <c r="A141" s="3">
        <f>RSI!A141</f>
        <v>42508</v>
      </c>
      <c r="B141" s="2">
        <f>RSI!B141</f>
        <v>0.61</v>
      </c>
      <c r="C141" s="2">
        <f>RSI!I141</f>
        <v>48.692650291908684</v>
      </c>
      <c r="D141" s="2">
        <f>MACD!E141</f>
        <v>-4.6263661965201264E-3</v>
      </c>
      <c r="E141" s="2">
        <f>MACD!F141</f>
        <v>-1.6206930175871881E-3</v>
      </c>
      <c r="F141" s="2">
        <f>'Moving Avg'!D141</f>
        <v>0.61799999999999999</v>
      </c>
      <c r="G141" s="2">
        <f>'Moving Avg'!F141</f>
        <v>0.60949999999999982</v>
      </c>
      <c r="H141" s="2">
        <f>'Moving Avg'!G141</f>
        <v>0.61280000000000034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  <c r="M141" s="7">
        <f t="shared" si="20"/>
        <v>25</v>
      </c>
      <c r="N141" s="7">
        <f t="shared" si="21"/>
        <v>45</v>
      </c>
      <c r="O141" s="7">
        <f t="shared" si="22"/>
        <v>50</v>
      </c>
      <c r="P141" s="7">
        <f t="shared" si="23"/>
        <v>83.5</v>
      </c>
      <c r="Q141" s="8">
        <f t="shared" si="24"/>
        <v>44.524999999999999</v>
      </c>
      <c r="R141" s="8">
        <f t="shared" si="25"/>
        <v>52.375</v>
      </c>
      <c r="S141" s="8">
        <f t="shared" si="26"/>
        <v>60.575000000000003</v>
      </c>
      <c r="T141" s="8">
        <f t="shared" si="27"/>
        <v>50.875</v>
      </c>
      <c r="U141" s="7">
        <f t="shared" si="28"/>
        <v>52.491666666666674</v>
      </c>
      <c r="V141" s="7">
        <f t="shared" si="29"/>
        <v>52.087500000000006</v>
      </c>
    </row>
    <row r="142" spans="1:22" ht="13.5" x14ac:dyDescent="0.25">
      <c r="A142" s="3">
        <f>RSI!A142</f>
        <v>42509</v>
      </c>
      <c r="B142" s="2">
        <f>RSI!B142</f>
        <v>0.61</v>
      </c>
      <c r="C142" s="2">
        <f>RSI!I142</f>
        <v>48.692650291908684</v>
      </c>
      <c r="D142" s="2">
        <f>MACD!E142</f>
        <v>-5.6432954830414328E-3</v>
      </c>
      <c r="E142" s="2">
        <f>MACD!F142</f>
        <v>-2.425213510678037E-3</v>
      </c>
      <c r="F142" s="2">
        <f>'Moving Avg'!D142</f>
        <v>0.61599999999999988</v>
      </c>
      <c r="G142" s="2">
        <f>'Moving Avg'!F142</f>
        <v>0.60899999999999976</v>
      </c>
      <c r="H142" s="2">
        <f>'Moving Avg'!G142</f>
        <v>0.61260000000000037</v>
      </c>
      <c r="I142" s="2">
        <f>'Moving Avg'!H142</f>
        <v>0</v>
      </c>
      <c r="J142" s="5" t="str">
        <f>OBV!F142</f>
        <v>BEARISH</v>
      </c>
      <c r="K142" s="5" t="str">
        <f>OBV!G142</f>
        <v>NEUTRAL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50</v>
      </c>
      <c r="P142" s="7">
        <f t="shared" si="23"/>
        <v>16.5</v>
      </c>
      <c r="Q142" s="8">
        <f t="shared" si="24"/>
        <v>34.475000000000001</v>
      </c>
      <c r="R142" s="8">
        <f t="shared" si="25"/>
        <v>35.625</v>
      </c>
      <c r="S142" s="8">
        <f t="shared" si="26"/>
        <v>30.425000000000001</v>
      </c>
      <c r="T142" s="8">
        <f t="shared" si="27"/>
        <v>34.125</v>
      </c>
      <c r="U142" s="7">
        <f t="shared" si="28"/>
        <v>33.508333333333333</v>
      </c>
      <c r="V142" s="7">
        <f t="shared" si="29"/>
        <v>33.662499999999994</v>
      </c>
    </row>
    <row r="143" spans="1:22" ht="13.5" x14ac:dyDescent="0.25">
      <c r="A143" s="3">
        <f>RSI!A143</f>
        <v>42510</v>
      </c>
      <c r="B143" s="2">
        <f>RSI!B143</f>
        <v>0.61</v>
      </c>
      <c r="C143" s="2">
        <f>RSI!I143</f>
        <v>48.692650291908684</v>
      </c>
      <c r="D143" s="2">
        <f>MACD!E143</f>
        <v>-4.951222468400962E-3</v>
      </c>
      <c r="E143" s="2">
        <f>MACD!F143</f>
        <v>-2.9304153022226224E-3</v>
      </c>
      <c r="F143" s="2">
        <f>'Moving Avg'!D143</f>
        <v>0.61399999999999999</v>
      </c>
      <c r="G143" s="2">
        <f>'Moving Avg'!F143</f>
        <v>0.60849999999999971</v>
      </c>
      <c r="H143" s="2">
        <f>'Moving Avg'!G143</f>
        <v>0.61280000000000034</v>
      </c>
      <c r="I143" s="2">
        <f>'Moving Avg'!H143</f>
        <v>0</v>
      </c>
      <c r="J143" s="5" t="str">
        <f>OBV!F143</f>
        <v>BEARISH</v>
      </c>
      <c r="K143" s="5" t="str">
        <f>OBV!G143</f>
        <v>NEUTRAL</v>
      </c>
      <c r="L143" s="5" t="str">
        <f>OBV!H143</f>
        <v>CONFIRMED BEARISH</v>
      </c>
      <c r="M143" s="7">
        <f t="shared" si="20"/>
        <v>25</v>
      </c>
      <c r="N143" s="7">
        <f t="shared" si="21"/>
        <v>45</v>
      </c>
      <c r="O143" s="7">
        <f t="shared" si="22"/>
        <v>50</v>
      </c>
      <c r="P143" s="7">
        <f t="shared" si="23"/>
        <v>16.5</v>
      </c>
      <c r="Q143" s="8">
        <f t="shared" si="24"/>
        <v>34.475000000000001</v>
      </c>
      <c r="R143" s="8">
        <f t="shared" si="25"/>
        <v>35.625</v>
      </c>
      <c r="S143" s="8">
        <f t="shared" si="26"/>
        <v>30.425000000000001</v>
      </c>
      <c r="T143" s="8">
        <f t="shared" si="27"/>
        <v>34.125</v>
      </c>
      <c r="U143" s="7">
        <f t="shared" si="28"/>
        <v>33.508333333333333</v>
      </c>
      <c r="V143" s="7">
        <f t="shared" si="29"/>
        <v>33.662499999999994</v>
      </c>
    </row>
    <row r="144" spans="1:22" ht="13.5" x14ac:dyDescent="0.25">
      <c r="A144" s="3">
        <f>RSI!A144</f>
        <v>42513</v>
      </c>
      <c r="B144" s="2">
        <f>RSI!B144</f>
        <v>0.61</v>
      </c>
      <c r="C144" s="2">
        <f>RSI!I144</f>
        <v>48.692650291908691</v>
      </c>
      <c r="D144" s="2">
        <f>MACD!E144</f>
        <v>-4.3525758333590181E-3</v>
      </c>
      <c r="E144" s="2">
        <f>MACD!F144</f>
        <v>-3.2148474084499018E-3</v>
      </c>
      <c r="F144" s="2">
        <f>'Moving Avg'!D144</f>
        <v>0.61199999999999988</v>
      </c>
      <c r="G144" s="2">
        <f>'Moving Avg'!F144</f>
        <v>0.60849999999999982</v>
      </c>
      <c r="H144" s="2">
        <f>'Moving Avg'!G144</f>
        <v>0.61240000000000017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  <c r="M144" s="7">
        <f t="shared" si="20"/>
        <v>25</v>
      </c>
      <c r="N144" s="7">
        <f t="shared" si="21"/>
        <v>45</v>
      </c>
      <c r="O144" s="7">
        <f t="shared" si="22"/>
        <v>50</v>
      </c>
      <c r="P144" s="7">
        <f t="shared" si="23"/>
        <v>16.5</v>
      </c>
      <c r="Q144" s="8">
        <f t="shared" si="24"/>
        <v>34.475000000000001</v>
      </c>
      <c r="R144" s="8">
        <f t="shared" si="25"/>
        <v>35.625</v>
      </c>
      <c r="S144" s="8">
        <f t="shared" si="26"/>
        <v>30.425000000000001</v>
      </c>
      <c r="T144" s="8">
        <f t="shared" si="27"/>
        <v>34.125</v>
      </c>
      <c r="U144" s="7">
        <f t="shared" si="28"/>
        <v>33.508333333333333</v>
      </c>
      <c r="V144" s="7">
        <f t="shared" si="29"/>
        <v>33.662499999999994</v>
      </c>
    </row>
    <row r="145" spans="1:22" ht="13.5" x14ac:dyDescent="0.25">
      <c r="A145" s="3">
        <f>RSI!A145</f>
        <v>42514</v>
      </c>
      <c r="B145" s="2">
        <f>RSI!B145</f>
        <v>0.62</v>
      </c>
      <c r="C145" s="2">
        <f>RSI!I145</f>
        <v>54.4539613194504</v>
      </c>
      <c r="D145" s="2">
        <f>MACD!E145</f>
        <v>-6.1131509673476581E-3</v>
      </c>
      <c r="E145" s="2">
        <f>MACD!F145</f>
        <v>-3.7945081202294534E-3</v>
      </c>
      <c r="F145" s="2">
        <f>'Moving Avg'!D145</f>
        <v>0.61199999999999999</v>
      </c>
      <c r="G145" s="2">
        <f>'Moving Avg'!F145</f>
        <v>0.60899999999999976</v>
      </c>
      <c r="H145" s="2">
        <f>'Moving Avg'!G145</f>
        <v>0.61200000000000021</v>
      </c>
      <c r="I145" s="2">
        <f>'Moving Avg'!H145</f>
        <v>0</v>
      </c>
      <c r="J145" s="5" t="str">
        <f>OBV!F145</f>
        <v>BULLISH</v>
      </c>
      <c r="K145" s="5" t="str">
        <f>OBV!G145</f>
        <v>NEUTRAL</v>
      </c>
      <c r="L145" s="5" t="str">
        <f>OBV!H145</f>
        <v>NEUTRAL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49.5</v>
      </c>
      <c r="Q145" s="8">
        <f t="shared" si="24"/>
        <v>39.424999999999997</v>
      </c>
      <c r="R145" s="8">
        <f t="shared" si="25"/>
        <v>43.875</v>
      </c>
      <c r="S145" s="8">
        <f t="shared" si="26"/>
        <v>45.275000000000006</v>
      </c>
      <c r="T145" s="8">
        <f t="shared" si="27"/>
        <v>42.375</v>
      </c>
      <c r="U145" s="7">
        <f t="shared" si="28"/>
        <v>42.858333333333327</v>
      </c>
      <c r="V145" s="7">
        <f t="shared" si="29"/>
        <v>42.737499999999997</v>
      </c>
    </row>
    <row r="146" spans="1:22" ht="13.5" x14ac:dyDescent="0.25">
      <c r="A146" s="3">
        <f>RSI!A146</f>
        <v>42515</v>
      </c>
      <c r="B146" s="2">
        <f>RSI!B146</f>
        <v>0.62</v>
      </c>
      <c r="C146" s="2">
        <f>RSI!I146</f>
        <v>54.4539613194504</v>
      </c>
      <c r="D146" s="2">
        <f>MACD!E146</f>
        <v>-7.6507736396481674E-3</v>
      </c>
      <c r="E146" s="2">
        <f>MACD!F146</f>
        <v>-4.5657612241131965E-3</v>
      </c>
      <c r="F146" s="2">
        <f>'Moving Avg'!D146</f>
        <v>0.6140000000000001</v>
      </c>
      <c r="G146" s="2">
        <f>'Moving Avg'!F146</f>
        <v>0.60999999999999976</v>
      </c>
      <c r="H146" s="2">
        <f>'Moving Avg'!G146</f>
        <v>0.61200000000000021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CONFIRMED BULLISH</v>
      </c>
      <c r="M146" s="7">
        <f t="shared" si="20"/>
        <v>25</v>
      </c>
      <c r="N146" s="7">
        <f t="shared" si="21"/>
        <v>45</v>
      </c>
      <c r="O146" s="7">
        <f t="shared" si="22"/>
        <v>50</v>
      </c>
      <c r="P146" s="7">
        <f t="shared" si="23"/>
        <v>100</v>
      </c>
      <c r="Q146" s="8">
        <f t="shared" si="24"/>
        <v>47</v>
      </c>
      <c r="R146" s="8">
        <f t="shared" si="25"/>
        <v>56.5</v>
      </c>
      <c r="S146" s="8">
        <f t="shared" si="26"/>
        <v>68</v>
      </c>
      <c r="T146" s="8">
        <f t="shared" si="27"/>
        <v>55</v>
      </c>
      <c r="U146" s="7">
        <f t="shared" si="28"/>
        <v>57.166666666666664</v>
      </c>
      <c r="V146" s="7">
        <f t="shared" si="29"/>
        <v>56.625</v>
      </c>
    </row>
    <row r="147" spans="1:22" ht="13.5" x14ac:dyDescent="0.25">
      <c r="A147" s="3">
        <f>RSI!A147</f>
        <v>42516</v>
      </c>
      <c r="B147" s="2">
        <f>RSI!B147</f>
        <v>0.62</v>
      </c>
      <c r="C147" s="2">
        <f>RSI!I147</f>
        <v>54.4539613194504</v>
      </c>
      <c r="D147" s="2">
        <f>MACD!E147</f>
        <v>-5.9192726149303043E-3</v>
      </c>
      <c r="E147" s="2">
        <f>MACD!F147</f>
        <v>-4.8364635022766188E-3</v>
      </c>
      <c r="F147" s="2">
        <f>'Moving Avg'!D147</f>
        <v>0.61599999999999999</v>
      </c>
      <c r="G147" s="2">
        <f>'Moving Avg'!F147</f>
        <v>0.61099999999999977</v>
      </c>
      <c r="H147" s="2">
        <f>'Moving Avg'!G147</f>
        <v>0.61220000000000019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CONFIRMED BULLISH</v>
      </c>
      <c r="M147" s="7">
        <f t="shared" si="20"/>
        <v>25</v>
      </c>
      <c r="N147" s="7">
        <f t="shared" si="21"/>
        <v>45</v>
      </c>
      <c r="O147" s="7">
        <f t="shared" si="22"/>
        <v>50</v>
      </c>
      <c r="P147" s="7">
        <f t="shared" si="23"/>
        <v>100</v>
      </c>
      <c r="Q147" s="8">
        <f t="shared" si="24"/>
        <v>47</v>
      </c>
      <c r="R147" s="8">
        <f t="shared" si="25"/>
        <v>56.5</v>
      </c>
      <c r="S147" s="8">
        <f t="shared" si="26"/>
        <v>68</v>
      </c>
      <c r="T147" s="8">
        <f t="shared" si="27"/>
        <v>55</v>
      </c>
      <c r="U147" s="7">
        <f t="shared" si="28"/>
        <v>57.166666666666664</v>
      </c>
      <c r="V147" s="7">
        <f t="shared" si="29"/>
        <v>56.625</v>
      </c>
    </row>
    <row r="148" spans="1:22" ht="13.5" x14ac:dyDescent="0.25">
      <c r="A148" s="3">
        <f>RSI!A148</f>
        <v>42517</v>
      </c>
      <c r="B148" s="2">
        <f>RSI!B148</f>
        <v>0.65</v>
      </c>
      <c r="C148" s="2">
        <f>RSI!I148</f>
        <v>67.942102009644231</v>
      </c>
      <c r="D148" s="2">
        <f>MACD!E148</f>
        <v>-6.717449617046789E-3</v>
      </c>
      <c r="E148" s="2">
        <f>MACD!F148</f>
        <v>-5.2126607252306525E-3</v>
      </c>
      <c r="F148" s="2">
        <f>'Moving Avg'!D148</f>
        <v>0.624</v>
      </c>
      <c r="G148" s="2">
        <f>'Moving Avg'!F148</f>
        <v>0.61349999999999982</v>
      </c>
      <c r="H148" s="2">
        <f>'Moving Avg'!G148</f>
        <v>0.61280000000000012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CONFIRMED BULLISH</v>
      </c>
      <c r="M148" s="7">
        <f t="shared" si="20"/>
        <v>25</v>
      </c>
      <c r="N148" s="7">
        <f t="shared" si="21"/>
        <v>45</v>
      </c>
      <c r="O148" s="7">
        <f t="shared" si="22"/>
        <v>50</v>
      </c>
      <c r="P148" s="7">
        <f t="shared" si="23"/>
        <v>100</v>
      </c>
      <c r="Q148" s="8">
        <f t="shared" si="24"/>
        <v>47</v>
      </c>
      <c r="R148" s="8">
        <f t="shared" si="25"/>
        <v>56.5</v>
      </c>
      <c r="S148" s="8">
        <f t="shared" si="26"/>
        <v>68</v>
      </c>
      <c r="T148" s="8">
        <f t="shared" si="27"/>
        <v>55</v>
      </c>
      <c r="U148" s="7">
        <f t="shared" si="28"/>
        <v>57.166666666666664</v>
      </c>
      <c r="V148" s="7">
        <f t="shared" si="29"/>
        <v>56.625</v>
      </c>
    </row>
    <row r="149" spans="1:22" ht="13.5" x14ac:dyDescent="0.25">
      <c r="A149" s="3">
        <f>RSI!A149</f>
        <v>42520</v>
      </c>
      <c r="B149" s="2">
        <f>RSI!B149</f>
        <v>0.64</v>
      </c>
      <c r="C149" s="2">
        <f>RSI!I149</f>
        <v>61.413383687513743</v>
      </c>
      <c r="D149" s="2">
        <f>MACD!E149</f>
        <v>-6.8673894378840084E-3</v>
      </c>
      <c r="E149" s="2">
        <f>MACD!F149</f>
        <v>-5.543606467761324E-3</v>
      </c>
      <c r="F149" s="2">
        <f>'Moving Avg'!D149</f>
        <v>0.63</v>
      </c>
      <c r="G149" s="2">
        <f>'Moving Avg'!F149</f>
        <v>0.61499999999999999</v>
      </c>
      <c r="H149" s="2">
        <f>'Moving Avg'!G149</f>
        <v>0.61320000000000019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  <c r="M149" s="7">
        <f t="shared" si="20"/>
        <v>25</v>
      </c>
      <c r="N149" s="7">
        <f t="shared" si="21"/>
        <v>45</v>
      </c>
      <c r="O149" s="7">
        <f t="shared" si="22"/>
        <v>50</v>
      </c>
      <c r="P149" s="7">
        <f t="shared" si="23"/>
        <v>100</v>
      </c>
      <c r="Q149" s="8">
        <f t="shared" si="24"/>
        <v>47</v>
      </c>
      <c r="R149" s="8">
        <f t="shared" si="25"/>
        <v>56.5</v>
      </c>
      <c r="S149" s="8">
        <f t="shared" si="26"/>
        <v>68</v>
      </c>
      <c r="T149" s="8">
        <f t="shared" si="27"/>
        <v>55</v>
      </c>
      <c r="U149" s="7">
        <f t="shared" si="28"/>
        <v>57.166666666666664</v>
      </c>
      <c r="V149" s="7">
        <f t="shared" si="29"/>
        <v>56.625</v>
      </c>
    </row>
    <row r="150" spans="1:22" ht="13.5" x14ac:dyDescent="0.25">
      <c r="A150" s="3">
        <f>RSI!A150</f>
        <v>42521</v>
      </c>
      <c r="B150" s="2">
        <f>RSI!B150</f>
        <v>0.63</v>
      </c>
      <c r="C150" s="2">
        <f>RSI!I150</f>
        <v>55.654072014747008</v>
      </c>
      <c r="D150" s="2">
        <f>MACD!E150</f>
        <v>-6.3937822953730183E-3</v>
      </c>
      <c r="E150" s="2">
        <f>MACD!F150</f>
        <v>-5.7136416332836627E-3</v>
      </c>
      <c r="F150" s="2">
        <f>'Moving Avg'!D150</f>
        <v>0.63200000000000001</v>
      </c>
      <c r="G150" s="2">
        <f>'Moving Avg'!F150</f>
        <v>0.61650000000000005</v>
      </c>
      <c r="H150" s="2">
        <f>'Moving Avg'!G150</f>
        <v>0.61340000000000006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  <c r="M150" s="7">
        <f t="shared" si="20"/>
        <v>25</v>
      </c>
      <c r="N150" s="7">
        <f t="shared" si="21"/>
        <v>45</v>
      </c>
      <c r="O150" s="7">
        <f t="shared" si="22"/>
        <v>50</v>
      </c>
      <c r="P150" s="7">
        <f t="shared" si="23"/>
        <v>100</v>
      </c>
      <c r="Q150" s="8">
        <f t="shared" si="24"/>
        <v>47</v>
      </c>
      <c r="R150" s="8">
        <f t="shared" si="25"/>
        <v>56.5</v>
      </c>
      <c r="S150" s="8">
        <f t="shared" si="26"/>
        <v>68</v>
      </c>
      <c r="T150" s="8">
        <f t="shared" si="27"/>
        <v>55</v>
      </c>
      <c r="U150" s="7">
        <f t="shared" si="28"/>
        <v>57.166666666666664</v>
      </c>
      <c r="V150" s="7">
        <f t="shared" si="29"/>
        <v>56.625</v>
      </c>
    </row>
    <row r="151" spans="1:22" ht="13.5" x14ac:dyDescent="0.25">
      <c r="A151" s="3">
        <f>RSI!A151</f>
        <v>42522</v>
      </c>
      <c r="B151" s="2">
        <f>RSI!B151</f>
        <v>0.61</v>
      </c>
      <c r="C151" s="2">
        <f>RSI!I151</f>
        <v>46.301746628450601</v>
      </c>
      <c r="D151" s="2">
        <f>MACD!E151</f>
        <v>-6.1207991233731551E-3</v>
      </c>
      <c r="E151" s="2">
        <f>MACD!F151</f>
        <v>-5.795073131301562E-3</v>
      </c>
      <c r="F151" s="2">
        <f>'Moving Avg'!D151</f>
        <v>0.63</v>
      </c>
      <c r="G151" s="2">
        <f>'Moving Avg'!F151</f>
        <v>0.61650000000000005</v>
      </c>
      <c r="H151" s="2">
        <f>'Moving Avg'!G151</f>
        <v>0.61340000000000006</v>
      </c>
      <c r="I151" s="2">
        <f>'Moving Avg'!H151</f>
        <v>0</v>
      </c>
      <c r="J151" s="5" t="str">
        <f>OBV!F151</f>
        <v>BULLISH</v>
      </c>
      <c r="K151" s="5" t="str">
        <f>OBV!G151</f>
        <v>STRONG</v>
      </c>
      <c r="L151" s="5" t="str">
        <f>OBV!H151</f>
        <v>BULLISH DIVERGENCE</v>
      </c>
      <c r="M151" s="7">
        <f t="shared" si="20"/>
        <v>25</v>
      </c>
      <c r="N151" s="7">
        <f t="shared" si="21"/>
        <v>45</v>
      </c>
      <c r="O151" s="7">
        <f t="shared" si="22"/>
        <v>50</v>
      </c>
      <c r="P151" s="7">
        <f t="shared" si="23"/>
        <v>83</v>
      </c>
      <c r="Q151" s="8">
        <f t="shared" si="24"/>
        <v>44.45</v>
      </c>
      <c r="R151" s="8">
        <f t="shared" si="25"/>
        <v>52.25</v>
      </c>
      <c r="S151" s="8">
        <f t="shared" si="26"/>
        <v>60.35</v>
      </c>
      <c r="T151" s="8">
        <f t="shared" si="27"/>
        <v>50.75</v>
      </c>
      <c r="U151" s="7">
        <f t="shared" si="28"/>
        <v>52.35</v>
      </c>
      <c r="V151" s="7">
        <f t="shared" si="29"/>
        <v>51.95</v>
      </c>
    </row>
    <row r="152" spans="1:22" ht="13.5" x14ac:dyDescent="0.25">
      <c r="A152" s="3">
        <f>RSI!A152</f>
        <v>42523</v>
      </c>
      <c r="B152" s="2">
        <f>RSI!B152</f>
        <v>0.62</v>
      </c>
      <c r="C152" s="2">
        <f>RSI!I152</f>
        <v>50.75746518568949</v>
      </c>
      <c r="D152" s="2">
        <f>MACD!E152</f>
        <v>-6.5779114629929136E-3</v>
      </c>
      <c r="E152" s="2">
        <f>MACD!F152</f>
        <v>-5.951640797639832E-3</v>
      </c>
      <c r="F152" s="2">
        <f>'Moving Avg'!D152</f>
        <v>0.63</v>
      </c>
      <c r="G152" s="2">
        <f>'Moving Avg'!F152</f>
        <v>0.61750000000000005</v>
      </c>
      <c r="H152" s="2">
        <f>'Moving Avg'!G152</f>
        <v>0.61380000000000001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NEUTRAL</v>
      </c>
      <c r="M152" s="7">
        <f t="shared" si="20"/>
        <v>25</v>
      </c>
      <c r="N152" s="7">
        <f t="shared" si="21"/>
        <v>45</v>
      </c>
      <c r="O152" s="7">
        <f t="shared" si="22"/>
        <v>50</v>
      </c>
      <c r="P152" s="7">
        <f t="shared" si="23"/>
        <v>66</v>
      </c>
      <c r="Q152" s="8">
        <f t="shared" si="24"/>
        <v>41.9</v>
      </c>
      <c r="R152" s="8">
        <f t="shared" si="25"/>
        <v>48</v>
      </c>
      <c r="S152" s="8">
        <f t="shared" si="26"/>
        <v>52.7</v>
      </c>
      <c r="T152" s="8">
        <f t="shared" si="27"/>
        <v>46.5</v>
      </c>
      <c r="U152" s="7">
        <f t="shared" si="28"/>
        <v>47.533333333333339</v>
      </c>
      <c r="V152" s="7">
        <f t="shared" si="29"/>
        <v>47.275000000000006</v>
      </c>
    </row>
    <row r="153" spans="1:22" ht="13.5" x14ac:dyDescent="0.25">
      <c r="A153" s="3">
        <f>RSI!A153</f>
        <v>42524</v>
      </c>
      <c r="B153" s="2">
        <f>RSI!B153</f>
        <v>0.62</v>
      </c>
      <c r="C153" s="2">
        <f>RSI!I153</f>
        <v>50.757465185689476</v>
      </c>
      <c r="D153" s="2">
        <f>MACD!E153</f>
        <v>-6.9750460713787765E-3</v>
      </c>
      <c r="E153" s="2">
        <f>MACD!F153</f>
        <v>-6.1563218523876207E-3</v>
      </c>
      <c r="F153" s="2">
        <f>'Moving Avg'!D153</f>
        <v>0.624</v>
      </c>
      <c r="G153" s="2">
        <f>'Moving Avg'!F153</f>
        <v>0.6180000000000001</v>
      </c>
      <c r="H153" s="2">
        <f>'Moving Avg'!G153</f>
        <v>0.61419999999999997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25</v>
      </c>
      <c r="N153" s="7">
        <f t="shared" si="21"/>
        <v>45</v>
      </c>
      <c r="O153" s="7">
        <f t="shared" si="22"/>
        <v>50</v>
      </c>
      <c r="P153" s="7">
        <f t="shared" si="23"/>
        <v>0</v>
      </c>
      <c r="Q153" s="8">
        <f t="shared" si="24"/>
        <v>32</v>
      </c>
      <c r="R153" s="8">
        <f t="shared" si="25"/>
        <v>31.5</v>
      </c>
      <c r="S153" s="8">
        <f t="shared" si="26"/>
        <v>23</v>
      </c>
      <c r="T153" s="8">
        <f t="shared" si="27"/>
        <v>30</v>
      </c>
      <c r="U153" s="7">
        <f t="shared" si="28"/>
        <v>28.833333333333332</v>
      </c>
      <c r="V153" s="7">
        <f t="shared" si="29"/>
        <v>29.125</v>
      </c>
    </row>
    <row r="154" spans="1:22" ht="13.5" x14ac:dyDescent="0.25">
      <c r="A154" s="3">
        <f>RSI!A154</f>
        <v>42527</v>
      </c>
      <c r="B154" s="2">
        <f>RSI!B154</f>
        <v>0.61</v>
      </c>
      <c r="C154" s="2">
        <f>RSI!I154</f>
        <v>46.301685035405249</v>
      </c>
      <c r="D154" s="2">
        <f>MACD!E154</f>
        <v>-6.579923088531503E-3</v>
      </c>
      <c r="E154" s="2">
        <f>MACD!F154</f>
        <v>-6.2410420996163972E-3</v>
      </c>
      <c r="F154" s="2">
        <f>'Moving Avg'!D154</f>
        <v>0.61799999999999999</v>
      </c>
      <c r="G154" s="2">
        <f>'Moving Avg'!F154</f>
        <v>0.61799999999999999</v>
      </c>
      <c r="H154" s="2">
        <f>'Moving Avg'!G154</f>
        <v>0.61460000000000004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0</v>
      </c>
      <c r="Q154" s="8">
        <f t="shared" si="24"/>
        <v>32</v>
      </c>
      <c r="R154" s="8">
        <f t="shared" si="25"/>
        <v>31.5</v>
      </c>
      <c r="S154" s="8">
        <f t="shared" si="26"/>
        <v>23</v>
      </c>
      <c r="T154" s="8">
        <f t="shared" si="27"/>
        <v>30</v>
      </c>
      <c r="U154" s="7">
        <f t="shared" si="28"/>
        <v>28.833333333333332</v>
      </c>
      <c r="V154" s="7">
        <f t="shared" si="29"/>
        <v>29.125</v>
      </c>
    </row>
    <row r="155" spans="1:22" ht="13.5" x14ac:dyDescent="0.25">
      <c r="A155" s="3">
        <f>RSI!A155</f>
        <v>42528</v>
      </c>
      <c r="B155" s="2">
        <f>RSI!B155</f>
        <v>0.61</v>
      </c>
      <c r="C155" s="2">
        <f>RSI!I155</f>
        <v>46.301685035405256</v>
      </c>
      <c r="D155" s="2">
        <f>MACD!E155</f>
        <v>-4.6569073830126095E-3</v>
      </c>
      <c r="E155" s="2">
        <f>MACD!F155</f>
        <v>-5.9242151562956397E-3</v>
      </c>
      <c r="F155" s="2">
        <f>'Moving Avg'!D155</f>
        <v>0.61399999999999999</v>
      </c>
      <c r="G155" s="2">
        <f>'Moving Avg'!F155</f>
        <v>0.61849999999999994</v>
      </c>
      <c r="H155" s="2">
        <f>'Moving Avg'!G155</f>
        <v>0.61499999999999999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25</v>
      </c>
      <c r="N155" s="7">
        <f t="shared" si="21"/>
        <v>0</v>
      </c>
      <c r="O155" s="7">
        <f t="shared" si="22"/>
        <v>50</v>
      </c>
      <c r="P155" s="7">
        <f t="shared" si="23"/>
        <v>0</v>
      </c>
      <c r="Q155" s="8">
        <f t="shared" si="24"/>
        <v>16.25</v>
      </c>
      <c r="R155" s="8">
        <f t="shared" si="25"/>
        <v>22.5</v>
      </c>
      <c r="S155" s="8">
        <f t="shared" si="26"/>
        <v>16.25</v>
      </c>
      <c r="T155" s="8">
        <f t="shared" si="27"/>
        <v>18.75</v>
      </c>
      <c r="U155" s="7">
        <f t="shared" si="28"/>
        <v>18.333333333333332</v>
      </c>
      <c r="V155" s="7">
        <f t="shared" si="29"/>
        <v>18.4375</v>
      </c>
    </row>
    <row r="156" spans="1:22" ht="13.5" x14ac:dyDescent="0.25">
      <c r="A156" s="3">
        <f>RSI!A156</f>
        <v>42529</v>
      </c>
      <c r="B156" s="2">
        <f>RSI!B156</f>
        <v>0.61</v>
      </c>
      <c r="C156" s="2">
        <f>RSI!I156</f>
        <v>46.301685035405256</v>
      </c>
      <c r="D156" s="2">
        <f>MACD!E156</f>
        <v>-2.9832408629280049E-3</v>
      </c>
      <c r="E156" s="2">
        <f>MACD!F156</f>
        <v>-5.3360202976221131E-3</v>
      </c>
      <c r="F156" s="2">
        <f>'Moving Avg'!D156</f>
        <v>0.61399999999999999</v>
      </c>
      <c r="G156" s="2">
        <f>'Moving Avg'!F156</f>
        <v>0.61899999999999988</v>
      </c>
      <c r="H156" s="2">
        <f>'Moving Avg'!G156</f>
        <v>0.61499999999999999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NEUTRAL</v>
      </c>
      <c r="M156" s="7">
        <f t="shared" si="20"/>
        <v>25</v>
      </c>
      <c r="N156" s="7">
        <f t="shared" si="21"/>
        <v>0</v>
      </c>
      <c r="O156" s="7">
        <f t="shared" si="22"/>
        <v>50</v>
      </c>
      <c r="P156" s="7">
        <f t="shared" si="23"/>
        <v>49.5</v>
      </c>
      <c r="Q156" s="8">
        <f t="shared" si="24"/>
        <v>23.675000000000001</v>
      </c>
      <c r="R156" s="8">
        <f t="shared" si="25"/>
        <v>34.875</v>
      </c>
      <c r="S156" s="8">
        <f t="shared" si="26"/>
        <v>38.525000000000006</v>
      </c>
      <c r="T156" s="8">
        <f t="shared" si="27"/>
        <v>31.125</v>
      </c>
      <c r="U156" s="7">
        <f t="shared" si="28"/>
        <v>32.358333333333334</v>
      </c>
      <c r="V156" s="7">
        <f t="shared" si="29"/>
        <v>32.049999999999997</v>
      </c>
    </row>
    <row r="157" spans="1:22" ht="13.5" x14ac:dyDescent="0.25">
      <c r="A157" s="3">
        <f>RSI!A157</f>
        <v>42530</v>
      </c>
      <c r="B157" s="2">
        <f>RSI!B157</f>
        <v>0.62</v>
      </c>
      <c r="C157" s="2">
        <f>RSI!I157</f>
        <v>51.6075422518891</v>
      </c>
      <c r="D157" s="2">
        <f>MACD!E157</f>
        <v>-2.2647472547370207E-3</v>
      </c>
      <c r="E157" s="2">
        <f>MACD!F157</f>
        <v>-4.7217656890450946E-3</v>
      </c>
      <c r="F157" s="2">
        <f>'Moving Avg'!D157</f>
        <v>0.61399999999999999</v>
      </c>
      <c r="G157" s="2">
        <f>'Moving Avg'!F157</f>
        <v>0.61899999999999977</v>
      </c>
      <c r="H157" s="2">
        <f>'Moving Avg'!G157</f>
        <v>0.61480000000000001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NEUTRAL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49.5</v>
      </c>
      <c r="Q157" s="8">
        <f t="shared" si="24"/>
        <v>23.675000000000001</v>
      </c>
      <c r="R157" s="8">
        <f t="shared" si="25"/>
        <v>34.875</v>
      </c>
      <c r="S157" s="8">
        <f t="shared" si="26"/>
        <v>38.525000000000006</v>
      </c>
      <c r="T157" s="8">
        <f t="shared" si="27"/>
        <v>31.125</v>
      </c>
      <c r="U157" s="7">
        <f t="shared" si="28"/>
        <v>32.358333333333334</v>
      </c>
      <c r="V157" s="7">
        <f t="shared" si="29"/>
        <v>32.049999999999997</v>
      </c>
    </row>
    <row r="158" spans="1:22" ht="13.5" x14ac:dyDescent="0.25">
      <c r="A158" s="3">
        <f>RSI!A158</f>
        <v>42531</v>
      </c>
      <c r="B158" s="2">
        <f>RSI!B158</f>
        <v>0.62</v>
      </c>
      <c r="C158" s="2">
        <f>RSI!I158</f>
        <v>51.6075422518891</v>
      </c>
      <c r="D158" s="2">
        <f>MACD!E158</f>
        <v>2.9393687887713238E-3</v>
      </c>
      <c r="E158" s="2">
        <f>MACD!F158</f>
        <v>-3.1895387934818111E-3</v>
      </c>
      <c r="F158" s="2">
        <f>'Moving Avg'!D158</f>
        <v>0.6140000000000001</v>
      </c>
      <c r="G158" s="2">
        <f>'Moving Avg'!F158</f>
        <v>0.61899999999999977</v>
      </c>
      <c r="H158" s="2">
        <f>'Moving Avg'!G158</f>
        <v>0.61459999999999992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NEUTRAL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49.5</v>
      </c>
      <c r="Q158" s="8">
        <f t="shared" si="24"/>
        <v>23.675000000000001</v>
      </c>
      <c r="R158" s="8">
        <f t="shared" si="25"/>
        <v>34.875</v>
      </c>
      <c r="S158" s="8">
        <f t="shared" si="26"/>
        <v>38.525000000000006</v>
      </c>
      <c r="T158" s="8">
        <f t="shared" si="27"/>
        <v>31.125</v>
      </c>
      <c r="U158" s="7">
        <f t="shared" si="28"/>
        <v>32.358333333333334</v>
      </c>
      <c r="V158" s="7">
        <f t="shared" si="29"/>
        <v>32.049999999999997</v>
      </c>
    </row>
    <row r="159" spans="1:22" ht="13.5" x14ac:dyDescent="0.25">
      <c r="A159" s="3">
        <f>RSI!A159</f>
        <v>42534</v>
      </c>
      <c r="B159" s="2">
        <f>RSI!B159</f>
        <v>0.62</v>
      </c>
      <c r="C159" s="2">
        <f>RSI!I159</f>
        <v>51.6075422518891</v>
      </c>
      <c r="D159" s="2">
        <f>MACD!E159</f>
        <v>5.7865894064628165E-3</v>
      </c>
      <c r="E159" s="2">
        <f>MACD!F159</f>
        <v>-1.3943131534928858E-3</v>
      </c>
      <c r="F159" s="2">
        <f>'Moving Avg'!D159</f>
        <v>0.61599999999999999</v>
      </c>
      <c r="G159" s="2">
        <f>'Moving Avg'!F159</f>
        <v>0.61899999999999977</v>
      </c>
      <c r="H159" s="2">
        <f>'Moving Avg'!G159</f>
        <v>0.61480000000000001</v>
      </c>
      <c r="I159" s="2">
        <f>'Moving Avg'!H159</f>
        <v>0</v>
      </c>
      <c r="J159" s="5" t="str">
        <f>OBV!F159</f>
        <v>BULLISH</v>
      </c>
      <c r="K159" s="5" t="str">
        <f>OBV!G159</f>
        <v>NEUTRAL</v>
      </c>
      <c r="L159" s="5" t="str">
        <f>OBV!H159</f>
        <v>CONFIRMED BULLISH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83.5</v>
      </c>
      <c r="Q159" s="8">
        <f t="shared" si="24"/>
        <v>28.774999999999999</v>
      </c>
      <c r="R159" s="8">
        <f t="shared" si="25"/>
        <v>43.375</v>
      </c>
      <c r="S159" s="8">
        <f t="shared" si="26"/>
        <v>53.825000000000003</v>
      </c>
      <c r="T159" s="8">
        <f t="shared" si="27"/>
        <v>39.625</v>
      </c>
      <c r="U159" s="7">
        <f t="shared" si="28"/>
        <v>41.991666666666667</v>
      </c>
      <c r="V159" s="7">
        <f t="shared" si="29"/>
        <v>41.400000000000006</v>
      </c>
    </row>
    <row r="160" spans="1:22" ht="13.5" x14ac:dyDescent="0.25">
      <c r="A160" s="3">
        <f>RSI!A160</f>
        <v>42535</v>
      </c>
      <c r="B160" s="2">
        <f>RSI!B160</f>
        <v>0.62</v>
      </c>
      <c r="C160" s="2">
        <f>RSI!I160</f>
        <v>51.6075422518891</v>
      </c>
      <c r="D160" s="2">
        <f>MACD!E160</f>
        <v>6.6408324612756697E-3</v>
      </c>
      <c r="E160" s="2">
        <f>MACD!F160</f>
        <v>2.1271596946082524E-4</v>
      </c>
      <c r="F160" s="2">
        <f>'Moving Avg'!D160</f>
        <v>0.6180000000000001</v>
      </c>
      <c r="G160" s="2">
        <f>'Moving Avg'!F160</f>
        <v>0.61899999999999977</v>
      </c>
      <c r="H160" s="2">
        <f>'Moving Avg'!G160</f>
        <v>0.61539999999999995</v>
      </c>
      <c r="I160" s="2">
        <f>'Moving Avg'!H160</f>
        <v>0</v>
      </c>
      <c r="J160" s="5" t="str">
        <f>OBV!F160</f>
        <v>BULLISH</v>
      </c>
      <c r="K160" s="5" t="str">
        <f>OBV!G160</f>
        <v>NEUTRAL</v>
      </c>
      <c r="L160" s="5" t="str">
        <f>OBV!H160</f>
        <v>CONFIRMED BULLISH</v>
      </c>
      <c r="M160" s="7">
        <f t="shared" si="20"/>
        <v>25</v>
      </c>
      <c r="N160" s="7">
        <f t="shared" si="21"/>
        <v>0</v>
      </c>
      <c r="O160" s="7">
        <f t="shared" si="22"/>
        <v>50</v>
      </c>
      <c r="P160" s="7">
        <f t="shared" si="23"/>
        <v>83.5</v>
      </c>
      <c r="Q160" s="8">
        <f t="shared" si="24"/>
        <v>28.774999999999999</v>
      </c>
      <c r="R160" s="8">
        <f t="shared" si="25"/>
        <v>43.375</v>
      </c>
      <c r="S160" s="8">
        <f t="shared" si="26"/>
        <v>53.825000000000003</v>
      </c>
      <c r="T160" s="8">
        <f t="shared" si="27"/>
        <v>39.625</v>
      </c>
      <c r="U160" s="7">
        <f t="shared" si="28"/>
        <v>41.991666666666667</v>
      </c>
      <c r="V160" s="7">
        <f t="shared" si="29"/>
        <v>41.400000000000006</v>
      </c>
    </row>
    <row r="161" spans="1:22" ht="13.5" x14ac:dyDescent="0.25">
      <c r="A161" s="3">
        <f>RSI!A161</f>
        <v>42536</v>
      </c>
      <c r="B161" s="2">
        <f>RSI!B161</f>
        <v>0.62</v>
      </c>
      <c r="C161" s="2">
        <f>RSI!I161</f>
        <v>51.6075422518891</v>
      </c>
      <c r="D161" s="2">
        <f>MACD!E161</f>
        <v>4.271469242553283E-3</v>
      </c>
      <c r="E161" s="2">
        <f>MACD!F161</f>
        <v>1.0244666240793168E-3</v>
      </c>
      <c r="F161" s="2">
        <f>'Moving Avg'!D161</f>
        <v>0.62</v>
      </c>
      <c r="G161" s="2">
        <f>'Moving Avg'!F161</f>
        <v>0.61949999999999972</v>
      </c>
      <c r="H161" s="2">
        <f>'Moving Avg'!G161</f>
        <v>0.61619999999999997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CONFIRMED BULLISH</v>
      </c>
      <c r="M161" s="7">
        <f t="shared" si="20"/>
        <v>25</v>
      </c>
      <c r="N161" s="7">
        <f t="shared" si="21"/>
        <v>0</v>
      </c>
      <c r="O161" s="7">
        <f t="shared" si="22"/>
        <v>50</v>
      </c>
      <c r="P161" s="7">
        <f t="shared" si="23"/>
        <v>83.5</v>
      </c>
      <c r="Q161" s="8">
        <f t="shared" si="24"/>
        <v>28.774999999999999</v>
      </c>
      <c r="R161" s="8">
        <f t="shared" si="25"/>
        <v>43.375</v>
      </c>
      <c r="S161" s="8">
        <f t="shared" si="26"/>
        <v>53.825000000000003</v>
      </c>
      <c r="T161" s="8">
        <f t="shared" si="27"/>
        <v>39.625</v>
      </c>
      <c r="U161" s="7">
        <f t="shared" si="28"/>
        <v>41.991666666666667</v>
      </c>
      <c r="V161" s="7">
        <f t="shared" si="29"/>
        <v>41.400000000000006</v>
      </c>
    </row>
    <row r="162" spans="1:22" ht="13.5" x14ac:dyDescent="0.25">
      <c r="A162" s="3">
        <f>RSI!A162</f>
        <v>42537</v>
      </c>
      <c r="B162" s="2">
        <f>RSI!B162</f>
        <v>0.62</v>
      </c>
      <c r="C162" s="2">
        <f>RSI!I162</f>
        <v>51.6075422518891</v>
      </c>
      <c r="D162" s="2">
        <f>MACD!E162</f>
        <v>3.7909542507615912E-3</v>
      </c>
      <c r="E162" s="2">
        <f>MACD!F162</f>
        <v>1.5777641494157718E-3</v>
      </c>
      <c r="F162" s="2">
        <f>'Moving Avg'!D162</f>
        <v>0.62</v>
      </c>
      <c r="G162" s="2">
        <f>'Moving Avg'!F162</f>
        <v>0.61999999999999977</v>
      </c>
      <c r="H162" s="2">
        <f>'Moving Avg'!G162</f>
        <v>0.61640000000000006</v>
      </c>
      <c r="I162" s="2">
        <f>'Moving Avg'!H162</f>
        <v>0</v>
      </c>
      <c r="J162" s="5" t="str">
        <f>OBV!F162</f>
        <v>NEUTRAL</v>
      </c>
      <c r="K162" s="5" t="str">
        <f>OBV!G162</f>
        <v>NEUTRAL</v>
      </c>
      <c r="L162" s="5" t="str">
        <f>OBV!H162</f>
        <v>NEUTRAL</v>
      </c>
      <c r="M162" s="7">
        <f t="shared" si="20"/>
        <v>25</v>
      </c>
      <c r="N162" s="7">
        <f t="shared" si="21"/>
        <v>0</v>
      </c>
      <c r="O162" s="7">
        <f t="shared" si="22"/>
        <v>50</v>
      </c>
      <c r="P162" s="7">
        <f t="shared" si="23"/>
        <v>33</v>
      </c>
      <c r="Q162" s="8">
        <f t="shared" si="24"/>
        <v>21.2</v>
      </c>
      <c r="R162" s="8">
        <f t="shared" si="25"/>
        <v>30.75</v>
      </c>
      <c r="S162" s="8">
        <f t="shared" si="26"/>
        <v>31.1</v>
      </c>
      <c r="T162" s="8">
        <f t="shared" si="27"/>
        <v>27</v>
      </c>
      <c r="U162" s="7">
        <f t="shared" si="28"/>
        <v>27.683333333333337</v>
      </c>
      <c r="V162" s="7">
        <f t="shared" si="29"/>
        <v>27.512500000000003</v>
      </c>
    </row>
    <row r="163" spans="1:22" ht="13.5" x14ac:dyDescent="0.25">
      <c r="A163" s="3">
        <f>RSI!A163</f>
        <v>42538</v>
      </c>
      <c r="B163" s="2">
        <f>RSI!B163</f>
        <v>0.62</v>
      </c>
      <c r="C163" s="2">
        <f>RSI!I163</f>
        <v>51.6075422518891</v>
      </c>
      <c r="D163" s="2">
        <f>MACD!E163</f>
        <v>3.371280633252316E-3</v>
      </c>
      <c r="E163" s="2">
        <f>MACD!F163</f>
        <v>1.9364674461830808E-3</v>
      </c>
      <c r="F163" s="2">
        <f>'Moving Avg'!D163</f>
        <v>0.62</v>
      </c>
      <c r="G163" s="2">
        <f>'Moving Avg'!F163</f>
        <v>0.62049999999999983</v>
      </c>
      <c r="H163" s="2">
        <f>'Moving Avg'!G163</f>
        <v>0.61619999999999997</v>
      </c>
      <c r="I163" s="2">
        <f>'Moving Avg'!H163</f>
        <v>0</v>
      </c>
      <c r="J163" s="5" t="str">
        <f>OBV!F163</f>
        <v>NEUTRAL</v>
      </c>
      <c r="K163" s="5" t="str">
        <f>OBV!G163</f>
        <v>NEUTRAL</v>
      </c>
      <c r="L163" s="5" t="str">
        <f>OBV!H163</f>
        <v>NEUTRAL</v>
      </c>
      <c r="M163" s="7">
        <f t="shared" si="20"/>
        <v>25</v>
      </c>
      <c r="N163" s="7">
        <f t="shared" si="21"/>
        <v>0</v>
      </c>
      <c r="O163" s="7">
        <f t="shared" si="22"/>
        <v>50</v>
      </c>
      <c r="P163" s="7">
        <f t="shared" si="23"/>
        <v>33</v>
      </c>
      <c r="Q163" s="8">
        <f t="shared" si="24"/>
        <v>21.2</v>
      </c>
      <c r="R163" s="8">
        <f t="shared" si="25"/>
        <v>30.75</v>
      </c>
      <c r="S163" s="8">
        <f t="shared" si="26"/>
        <v>31.1</v>
      </c>
      <c r="T163" s="8">
        <f t="shared" si="27"/>
        <v>27</v>
      </c>
      <c r="U163" s="7">
        <f t="shared" si="28"/>
        <v>27.683333333333337</v>
      </c>
      <c r="V163" s="7">
        <f t="shared" si="29"/>
        <v>27.512500000000003</v>
      </c>
    </row>
    <row r="164" spans="1:22" ht="13.5" x14ac:dyDescent="0.25">
      <c r="A164" s="3">
        <f>RSI!A164</f>
        <v>42541</v>
      </c>
      <c r="B164" s="2">
        <f>RSI!B164</f>
        <v>0.62</v>
      </c>
      <c r="C164" s="2">
        <f>RSI!I164</f>
        <v>51.6075422518891</v>
      </c>
      <c r="D164" s="2">
        <f>MACD!E164</f>
        <v>1.4655958259929269E-3</v>
      </c>
      <c r="E164" s="2">
        <f>MACD!F164</f>
        <v>1.8422931221450502E-3</v>
      </c>
      <c r="F164" s="2">
        <f>'Moving Avg'!D164</f>
        <v>0.62</v>
      </c>
      <c r="G164" s="2">
        <f>'Moving Avg'!F164</f>
        <v>0.62099999999999977</v>
      </c>
      <c r="H164" s="2">
        <f>'Moving Avg'!G164</f>
        <v>0.61539999999999995</v>
      </c>
      <c r="I164" s="2">
        <f>'Moving Avg'!H164</f>
        <v>0</v>
      </c>
      <c r="J164" s="5" t="str">
        <f>OBV!F164</f>
        <v>NEUTRAL</v>
      </c>
      <c r="K164" s="5" t="str">
        <f>OBV!G164</f>
        <v>NEUTRAL</v>
      </c>
      <c r="L164" s="5" t="str">
        <f>OBV!H164</f>
        <v>NEUTRAL</v>
      </c>
      <c r="M164" s="7">
        <f t="shared" si="20"/>
        <v>25</v>
      </c>
      <c r="N164" s="7">
        <f t="shared" si="21"/>
        <v>45</v>
      </c>
      <c r="O164" s="7">
        <f t="shared" si="22"/>
        <v>50</v>
      </c>
      <c r="P164" s="7">
        <f t="shared" si="23"/>
        <v>33</v>
      </c>
      <c r="Q164" s="8">
        <f t="shared" si="24"/>
        <v>36.950000000000003</v>
      </c>
      <c r="R164" s="8">
        <f t="shared" si="25"/>
        <v>39.75</v>
      </c>
      <c r="S164" s="8">
        <f t="shared" si="26"/>
        <v>37.85</v>
      </c>
      <c r="T164" s="8">
        <f t="shared" si="27"/>
        <v>38.25</v>
      </c>
      <c r="U164" s="7">
        <f t="shared" si="28"/>
        <v>38.183333333333337</v>
      </c>
      <c r="V164" s="7">
        <f t="shared" si="29"/>
        <v>38.200000000000003</v>
      </c>
    </row>
    <row r="165" spans="1:22" ht="13.5" x14ac:dyDescent="0.25">
      <c r="A165" s="3">
        <f>RSI!A165</f>
        <v>42542</v>
      </c>
      <c r="B165" s="2">
        <f>RSI!B165</f>
        <v>0.63</v>
      </c>
      <c r="C165" s="2">
        <f>RSI!I165</f>
        <v>58.946330394966076</v>
      </c>
      <c r="D165" s="2">
        <f>MACD!E165</f>
        <v>-8.988648728683879E-4</v>
      </c>
      <c r="E165" s="2">
        <f>MACD!F165</f>
        <v>1.2940615231423628E-3</v>
      </c>
      <c r="F165" s="2">
        <f>'Moving Avg'!D165</f>
        <v>0.622</v>
      </c>
      <c r="G165" s="2">
        <f>'Moving Avg'!F165</f>
        <v>0.62149999999999983</v>
      </c>
      <c r="H165" s="2">
        <f>'Moving Avg'!G165</f>
        <v>0.61460000000000004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  <c r="M165" s="7">
        <f t="shared" si="20"/>
        <v>25</v>
      </c>
      <c r="N165" s="7">
        <f t="shared" si="21"/>
        <v>45</v>
      </c>
      <c r="O165" s="7">
        <f t="shared" si="22"/>
        <v>50</v>
      </c>
      <c r="P165" s="7">
        <f t="shared" si="23"/>
        <v>100</v>
      </c>
      <c r="Q165" s="8">
        <f t="shared" si="24"/>
        <v>47</v>
      </c>
      <c r="R165" s="8">
        <f t="shared" si="25"/>
        <v>56.5</v>
      </c>
      <c r="S165" s="8">
        <f t="shared" si="26"/>
        <v>68</v>
      </c>
      <c r="T165" s="8">
        <f t="shared" si="27"/>
        <v>55</v>
      </c>
      <c r="U165" s="7">
        <f t="shared" si="28"/>
        <v>57.166666666666664</v>
      </c>
      <c r="V165" s="7">
        <f t="shared" si="29"/>
        <v>56.625</v>
      </c>
    </row>
    <row r="166" spans="1:22" ht="13.5" x14ac:dyDescent="0.25">
      <c r="A166" s="3">
        <f>RSI!A166</f>
        <v>42543</v>
      </c>
      <c r="B166" s="2">
        <f>RSI!B166</f>
        <v>0.64</v>
      </c>
      <c r="C166" s="2">
        <f>RSI!I166</f>
        <v>64.709816734557222</v>
      </c>
      <c r="D166" s="2">
        <f>MACD!E166</f>
        <v>-3.7097800657328595E-3</v>
      </c>
      <c r="E166" s="2">
        <f>MACD!F166</f>
        <v>2.9329320536731823E-4</v>
      </c>
      <c r="F166" s="2">
        <f>'Moving Avg'!D166</f>
        <v>0.626</v>
      </c>
      <c r="G166" s="2">
        <f>'Moving Avg'!F166</f>
        <v>0.62249999999999983</v>
      </c>
      <c r="H166" s="2">
        <f>'Moving Avg'!G166</f>
        <v>0.61460000000000004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CONFIRMED BULLISH</v>
      </c>
      <c r="M166" s="7">
        <f t="shared" si="20"/>
        <v>25</v>
      </c>
      <c r="N166" s="7">
        <f t="shared" si="21"/>
        <v>45</v>
      </c>
      <c r="O166" s="7">
        <f t="shared" si="22"/>
        <v>50</v>
      </c>
      <c r="P166" s="7">
        <f t="shared" si="23"/>
        <v>100</v>
      </c>
      <c r="Q166" s="8">
        <f t="shared" si="24"/>
        <v>47</v>
      </c>
      <c r="R166" s="8">
        <f t="shared" si="25"/>
        <v>56.5</v>
      </c>
      <c r="S166" s="8">
        <f t="shared" si="26"/>
        <v>68</v>
      </c>
      <c r="T166" s="8">
        <f t="shared" si="27"/>
        <v>55</v>
      </c>
      <c r="U166" s="7">
        <f t="shared" si="28"/>
        <v>57.166666666666664</v>
      </c>
      <c r="V166" s="7">
        <f t="shared" si="29"/>
        <v>56.625</v>
      </c>
    </row>
    <row r="167" spans="1:22" ht="13.5" x14ac:dyDescent="0.25">
      <c r="A167" s="3">
        <f>RSI!A167</f>
        <v>42544</v>
      </c>
      <c r="B167" s="2">
        <f>RSI!B167</f>
        <v>0.63</v>
      </c>
      <c r="C167" s="2">
        <f>RSI!I167</f>
        <v>56.211326108099925</v>
      </c>
      <c r="D167" s="2">
        <f>MACD!E167</f>
        <v>-3.9324654155183936E-3</v>
      </c>
      <c r="E167" s="2">
        <f>MACD!F167</f>
        <v>-5.5185851880982422E-4</v>
      </c>
      <c r="F167" s="2">
        <f>'Moving Avg'!D167</f>
        <v>0.628</v>
      </c>
      <c r="G167" s="2">
        <f>'Moving Avg'!F167</f>
        <v>0.623</v>
      </c>
      <c r="H167" s="2">
        <f>'Moving Avg'!G167</f>
        <v>0.61480000000000001</v>
      </c>
      <c r="I167" s="2">
        <f>'Moving Avg'!H167</f>
        <v>0</v>
      </c>
      <c r="J167" s="5" t="str">
        <f>OBV!F167</f>
        <v>BULLISH</v>
      </c>
      <c r="K167" s="5" t="str">
        <f>OBV!G167</f>
        <v>STRONG</v>
      </c>
      <c r="L167" s="5" t="str">
        <f>OBV!H167</f>
        <v>CONFIRMED BULLISH</v>
      </c>
      <c r="M167" s="7">
        <f t="shared" si="20"/>
        <v>25</v>
      </c>
      <c r="N167" s="7">
        <f t="shared" si="21"/>
        <v>45</v>
      </c>
      <c r="O167" s="7">
        <f t="shared" si="22"/>
        <v>50</v>
      </c>
      <c r="P167" s="7">
        <f t="shared" si="23"/>
        <v>100</v>
      </c>
      <c r="Q167" s="8">
        <f t="shared" si="24"/>
        <v>47</v>
      </c>
      <c r="R167" s="8">
        <f t="shared" si="25"/>
        <v>56.5</v>
      </c>
      <c r="S167" s="8">
        <f t="shared" si="26"/>
        <v>68</v>
      </c>
      <c r="T167" s="8">
        <f t="shared" si="27"/>
        <v>55</v>
      </c>
      <c r="U167" s="7">
        <f t="shared" si="28"/>
        <v>57.166666666666664</v>
      </c>
      <c r="V167" s="7">
        <f t="shared" si="29"/>
        <v>56.625</v>
      </c>
    </row>
    <row r="168" spans="1:22" ht="13.5" x14ac:dyDescent="0.25">
      <c r="A168" s="3">
        <f>RSI!A168</f>
        <v>42545</v>
      </c>
      <c r="B168" s="2">
        <f>RSI!B168</f>
        <v>0.62</v>
      </c>
      <c r="C168" s="2">
        <f>RSI!I168</f>
        <v>49.246199244543696</v>
      </c>
      <c r="D168" s="2">
        <f>MACD!E168</f>
        <v>-3.4353389469400364E-3</v>
      </c>
      <c r="E168" s="2">
        <f>MACD!F168</f>
        <v>-1.1285546044358667E-3</v>
      </c>
      <c r="F168" s="2">
        <f>'Moving Avg'!D168</f>
        <v>0.628</v>
      </c>
      <c r="G168" s="2">
        <f>'Moving Avg'!F168</f>
        <v>0.62149999999999994</v>
      </c>
      <c r="H168" s="2">
        <f>'Moving Avg'!G168</f>
        <v>0.61519999999999997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NEUTRAL</v>
      </c>
      <c r="M168" s="7">
        <f t="shared" si="20"/>
        <v>25</v>
      </c>
      <c r="N168" s="7">
        <f t="shared" si="21"/>
        <v>45</v>
      </c>
      <c r="O168" s="7">
        <f t="shared" si="22"/>
        <v>50</v>
      </c>
      <c r="P168" s="7">
        <f t="shared" si="23"/>
        <v>66</v>
      </c>
      <c r="Q168" s="8">
        <f t="shared" si="24"/>
        <v>41.9</v>
      </c>
      <c r="R168" s="8">
        <f t="shared" si="25"/>
        <v>48</v>
      </c>
      <c r="S168" s="8">
        <f t="shared" si="26"/>
        <v>52.7</v>
      </c>
      <c r="T168" s="8">
        <f t="shared" si="27"/>
        <v>46.5</v>
      </c>
      <c r="U168" s="7">
        <f t="shared" si="28"/>
        <v>47.533333333333339</v>
      </c>
      <c r="V168" s="7">
        <f t="shared" si="29"/>
        <v>47.275000000000006</v>
      </c>
    </row>
    <row r="169" spans="1:22" ht="13.5" x14ac:dyDescent="0.25">
      <c r="A169" s="3">
        <f>RSI!A169</f>
        <v>42548</v>
      </c>
      <c r="B169" s="2">
        <f>RSI!B169</f>
        <v>0.63</v>
      </c>
      <c r="C169" s="2">
        <f>RSI!I169</f>
        <v>55.221495815283028</v>
      </c>
      <c r="D169" s="2">
        <f>MACD!E169</f>
        <v>-3.7474439764362266E-3</v>
      </c>
      <c r="E169" s="2">
        <f>MACD!F169</f>
        <v>-1.6523324788359386E-3</v>
      </c>
      <c r="F169" s="2">
        <f>'Moving Avg'!D169</f>
        <v>0.63</v>
      </c>
      <c r="G169" s="2">
        <f>'Moving Avg'!F169</f>
        <v>0.621</v>
      </c>
      <c r="H169" s="2">
        <f>'Moving Avg'!G169</f>
        <v>0.6157999999999999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CONFIRMED BULLISH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100</v>
      </c>
      <c r="Q169" s="8">
        <f t="shared" si="24"/>
        <v>47</v>
      </c>
      <c r="R169" s="8">
        <f t="shared" si="25"/>
        <v>56.5</v>
      </c>
      <c r="S169" s="8">
        <f t="shared" si="26"/>
        <v>68</v>
      </c>
      <c r="T169" s="8">
        <f t="shared" si="27"/>
        <v>55</v>
      </c>
      <c r="U169" s="7">
        <f t="shared" si="28"/>
        <v>57.166666666666664</v>
      </c>
      <c r="V169" s="7">
        <f t="shared" si="29"/>
        <v>56.625</v>
      </c>
    </row>
    <row r="170" spans="1:22" ht="13.5" x14ac:dyDescent="0.25">
      <c r="A170" s="3">
        <f>RSI!A170</f>
        <v>42549</v>
      </c>
      <c r="B170" s="2">
        <f>RSI!B170</f>
        <v>0.63</v>
      </c>
      <c r="C170" s="2">
        <f>RSI!I170</f>
        <v>55.221495815283042</v>
      </c>
      <c r="D170" s="2">
        <f>MACD!E170</f>
        <v>-4.0632249086461902E-3</v>
      </c>
      <c r="E170" s="2">
        <f>MACD!F170</f>
        <v>-2.1345109647979889E-3</v>
      </c>
      <c r="F170" s="2">
        <f>'Moving Avg'!D170</f>
        <v>0.63</v>
      </c>
      <c r="G170" s="2">
        <f>'Moving Avg'!F170</f>
        <v>0.62100000000000011</v>
      </c>
      <c r="H170" s="2">
        <f>'Moving Avg'!G170</f>
        <v>0.61639999999999995</v>
      </c>
      <c r="I170" s="2">
        <f>'Moving Avg'!H170</f>
        <v>0</v>
      </c>
      <c r="J170" s="5" t="str">
        <f>OBV!F170</f>
        <v>BULLISH</v>
      </c>
      <c r="K170" s="5" t="str">
        <f>OBV!G170</f>
        <v>STRONG</v>
      </c>
      <c r="L170" s="5" t="str">
        <f>OBV!H170</f>
        <v>NEUTRAL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66</v>
      </c>
      <c r="Q170" s="8">
        <f t="shared" si="24"/>
        <v>41.9</v>
      </c>
      <c r="R170" s="8">
        <f t="shared" si="25"/>
        <v>48</v>
      </c>
      <c r="S170" s="8">
        <f t="shared" si="26"/>
        <v>52.7</v>
      </c>
      <c r="T170" s="8">
        <f t="shared" si="27"/>
        <v>46.5</v>
      </c>
      <c r="U170" s="7">
        <f t="shared" si="28"/>
        <v>47.533333333333339</v>
      </c>
      <c r="V170" s="7">
        <f t="shared" si="29"/>
        <v>47.275000000000006</v>
      </c>
    </row>
    <row r="171" spans="1:22" ht="13.5" x14ac:dyDescent="0.25">
      <c r="A171" s="3">
        <f>RSI!A171</f>
        <v>42550</v>
      </c>
      <c r="B171" s="2">
        <f>RSI!B171</f>
        <v>0.64</v>
      </c>
      <c r="C171" s="2">
        <f>RSI!I171</f>
        <v>60.601034995877576</v>
      </c>
      <c r="D171" s="2">
        <f>MACD!E171</f>
        <v>-5.1190279192535604E-3</v>
      </c>
      <c r="E171" s="2">
        <f>MACD!F171</f>
        <v>-2.7314143556891033E-3</v>
      </c>
      <c r="F171" s="2">
        <f>'Moving Avg'!D171</f>
        <v>0.63</v>
      </c>
      <c r="G171" s="2">
        <f>'Moving Avg'!F171</f>
        <v>0.62250000000000016</v>
      </c>
      <c r="H171" s="2">
        <f>'Moving Avg'!G171</f>
        <v>0.61719999999999997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NEUTRAL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16.5</v>
      </c>
      <c r="Q171" s="8">
        <f t="shared" si="24"/>
        <v>34.475000000000001</v>
      </c>
      <c r="R171" s="8">
        <f t="shared" si="25"/>
        <v>35.625</v>
      </c>
      <c r="S171" s="8">
        <f t="shared" si="26"/>
        <v>30.425000000000001</v>
      </c>
      <c r="T171" s="8">
        <f t="shared" si="27"/>
        <v>34.125</v>
      </c>
      <c r="U171" s="7">
        <f t="shared" si="28"/>
        <v>33.508333333333333</v>
      </c>
      <c r="V171" s="7">
        <f t="shared" si="29"/>
        <v>33.662499999999994</v>
      </c>
    </row>
    <row r="172" spans="1:22" ht="13.5" x14ac:dyDescent="0.25">
      <c r="A172" s="3">
        <f>RSI!A172</f>
        <v>42551</v>
      </c>
      <c r="B172" s="2">
        <f>RSI!B172</f>
        <v>0.64</v>
      </c>
      <c r="C172" s="2">
        <f>RSI!I172</f>
        <v>60.601034995877569</v>
      </c>
      <c r="D172" s="2">
        <f>MACD!E172</f>
        <v>-6.115807737601231E-3</v>
      </c>
      <c r="E172" s="2">
        <f>MACD!F172</f>
        <v>-3.4082930320715292E-3</v>
      </c>
      <c r="F172" s="2">
        <f>'Moving Avg'!D172</f>
        <v>0.63200000000000001</v>
      </c>
      <c r="G172" s="2">
        <f>'Moving Avg'!F172</f>
        <v>0.62350000000000017</v>
      </c>
      <c r="H172" s="2">
        <f>'Moving Avg'!G172</f>
        <v>0.61759999999999993</v>
      </c>
      <c r="I172" s="2">
        <f>'Moving Avg'!H172</f>
        <v>0</v>
      </c>
      <c r="J172" s="5" t="str">
        <f>OBV!F172</f>
        <v>BULLISH</v>
      </c>
      <c r="K172" s="5" t="str">
        <f>OBV!G172</f>
        <v>NEUTRAL</v>
      </c>
      <c r="L172" s="5" t="str">
        <f>OBV!H172</f>
        <v>CONFIRMED BULLISH</v>
      </c>
      <c r="M172" s="7">
        <f t="shared" si="20"/>
        <v>25</v>
      </c>
      <c r="N172" s="7">
        <f t="shared" si="21"/>
        <v>45</v>
      </c>
      <c r="O172" s="7">
        <f t="shared" si="22"/>
        <v>50</v>
      </c>
      <c r="P172" s="7">
        <f t="shared" si="23"/>
        <v>83.5</v>
      </c>
      <c r="Q172" s="8">
        <f t="shared" si="24"/>
        <v>44.524999999999999</v>
      </c>
      <c r="R172" s="8">
        <f t="shared" si="25"/>
        <v>52.375</v>
      </c>
      <c r="S172" s="8">
        <f t="shared" si="26"/>
        <v>60.575000000000003</v>
      </c>
      <c r="T172" s="8">
        <f t="shared" si="27"/>
        <v>50.875</v>
      </c>
      <c r="U172" s="7">
        <f t="shared" si="28"/>
        <v>52.491666666666674</v>
      </c>
      <c r="V172" s="7">
        <f t="shared" si="29"/>
        <v>52.087500000000006</v>
      </c>
    </row>
    <row r="173" spans="1:22" ht="13.5" x14ac:dyDescent="0.25">
      <c r="A173" s="3">
        <f>RSI!A173</f>
        <v>42552</v>
      </c>
      <c r="B173" s="2">
        <f>RSI!B173</f>
        <v>0.64</v>
      </c>
      <c r="C173" s="2">
        <f>RSI!I173</f>
        <v>60.601034995877576</v>
      </c>
      <c r="D173" s="2">
        <f>MACD!E173</f>
        <v>-7.0549849999806957E-3</v>
      </c>
      <c r="E173" s="2">
        <f>MACD!F173</f>
        <v>-4.1376314256533625E-3</v>
      </c>
      <c r="F173" s="2">
        <f>'Moving Avg'!D173</f>
        <v>0.63600000000000001</v>
      </c>
      <c r="G173" s="2">
        <f>'Moving Avg'!F173</f>
        <v>0.62450000000000017</v>
      </c>
      <c r="H173" s="2">
        <f>'Moving Avg'!G173</f>
        <v>0.61799999999999999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CONFIRMED BULLISH</v>
      </c>
      <c r="M173" s="7">
        <f t="shared" si="20"/>
        <v>25</v>
      </c>
      <c r="N173" s="7">
        <f t="shared" si="21"/>
        <v>45</v>
      </c>
      <c r="O173" s="7">
        <f t="shared" si="22"/>
        <v>50</v>
      </c>
      <c r="P173" s="7">
        <f t="shared" si="23"/>
        <v>83.5</v>
      </c>
      <c r="Q173" s="8">
        <f t="shared" si="24"/>
        <v>44.524999999999999</v>
      </c>
      <c r="R173" s="8">
        <f t="shared" si="25"/>
        <v>52.375</v>
      </c>
      <c r="S173" s="8">
        <f t="shared" si="26"/>
        <v>60.575000000000003</v>
      </c>
      <c r="T173" s="8">
        <f t="shared" si="27"/>
        <v>50.875</v>
      </c>
      <c r="U173" s="7">
        <f t="shared" si="28"/>
        <v>52.491666666666674</v>
      </c>
      <c r="V173" s="7">
        <f t="shared" si="29"/>
        <v>52.087500000000006</v>
      </c>
    </row>
    <row r="174" spans="1:22" ht="13.5" x14ac:dyDescent="0.25">
      <c r="A174" s="3">
        <f>RSI!A174</f>
        <v>42555</v>
      </c>
      <c r="B174" s="2">
        <f>RSI!B174</f>
        <v>0.64</v>
      </c>
      <c r="C174" s="2">
        <f>RSI!I174</f>
        <v>60.601034995877569</v>
      </c>
      <c r="D174" s="2">
        <f>MACD!E174</f>
        <v>-7.9383291799078881E-3</v>
      </c>
      <c r="E174" s="2">
        <f>MACD!F174</f>
        <v>-4.8977709765042673E-3</v>
      </c>
      <c r="F174" s="2">
        <f>'Moving Avg'!D174</f>
        <v>0.63800000000000012</v>
      </c>
      <c r="G174" s="2">
        <f>'Moving Avg'!F174</f>
        <v>0.62600000000000011</v>
      </c>
      <c r="H174" s="2">
        <f>'Moving Avg'!G174</f>
        <v>0.61860000000000004</v>
      </c>
      <c r="I174" s="2">
        <f>'Moving Avg'!H174</f>
        <v>0</v>
      </c>
      <c r="J174" s="5" t="str">
        <f>OBV!F174</f>
        <v>BULLISH</v>
      </c>
      <c r="K174" s="5" t="str">
        <f>OBV!G174</f>
        <v>NEUTRAL</v>
      </c>
      <c r="L174" s="5" t="str">
        <f>OBV!H174</f>
        <v>CONFIRMED BULLISH</v>
      </c>
      <c r="M174" s="7">
        <f t="shared" si="20"/>
        <v>25</v>
      </c>
      <c r="N174" s="7">
        <f t="shared" si="21"/>
        <v>45</v>
      </c>
      <c r="O174" s="7">
        <f t="shared" si="22"/>
        <v>50</v>
      </c>
      <c r="P174" s="7">
        <f t="shared" si="23"/>
        <v>83.5</v>
      </c>
      <c r="Q174" s="8">
        <f t="shared" si="24"/>
        <v>44.524999999999999</v>
      </c>
      <c r="R174" s="8">
        <f t="shared" si="25"/>
        <v>52.375</v>
      </c>
      <c r="S174" s="8">
        <f t="shared" si="26"/>
        <v>60.575000000000003</v>
      </c>
      <c r="T174" s="8">
        <f t="shared" si="27"/>
        <v>50.875</v>
      </c>
      <c r="U174" s="7">
        <f t="shared" si="28"/>
        <v>52.491666666666674</v>
      </c>
      <c r="V174" s="7">
        <f t="shared" si="29"/>
        <v>52.087500000000006</v>
      </c>
    </row>
    <row r="175" spans="1:22" ht="13.5" x14ac:dyDescent="0.25">
      <c r="A175" s="3">
        <f>RSI!A175</f>
        <v>42559</v>
      </c>
      <c r="B175" s="2">
        <f>RSI!B175</f>
        <v>0.63</v>
      </c>
      <c r="C175" s="2">
        <f>RSI!I175</f>
        <v>52.170765877913482</v>
      </c>
      <c r="D175" s="2">
        <f>MACD!E175</f>
        <v>-6.4886606122734891E-3</v>
      </c>
      <c r="E175" s="2">
        <f>MACD!F175</f>
        <v>-5.2159489036581116E-3</v>
      </c>
      <c r="F175" s="2">
        <f>'Moving Avg'!D175</f>
        <v>0.63800000000000001</v>
      </c>
      <c r="G175" s="2">
        <f>'Moving Avg'!F175</f>
        <v>0.62700000000000022</v>
      </c>
      <c r="H175" s="2">
        <f>'Moving Avg'!G175</f>
        <v>0.61900000000000011</v>
      </c>
      <c r="I175" s="2">
        <f>'Moving Avg'!H175</f>
        <v>0</v>
      </c>
      <c r="J175" s="5" t="str">
        <f>OBV!F175</f>
        <v>BULLISH</v>
      </c>
      <c r="K175" s="5" t="str">
        <f>OBV!G175</f>
        <v>NEUTRAL</v>
      </c>
      <c r="L175" s="5" t="str">
        <f>OBV!H175</f>
        <v>NEUTRAL</v>
      </c>
      <c r="M175" s="7">
        <f t="shared" si="20"/>
        <v>25</v>
      </c>
      <c r="N175" s="7">
        <f t="shared" si="21"/>
        <v>45</v>
      </c>
      <c r="O175" s="7">
        <f t="shared" si="22"/>
        <v>50</v>
      </c>
      <c r="P175" s="7">
        <f t="shared" si="23"/>
        <v>49.5</v>
      </c>
      <c r="Q175" s="8">
        <f t="shared" si="24"/>
        <v>39.424999999999997</v>
      </c>
      <c r="R175" s="8">
        <f t="shared" si="25"/>
        <v>43.875</v>
      </c>
      <c r="S175" s="8">
        <f t="shared" si="26"/>
        <v>45.275000000000006</v>
      </c>
      <c r="T175" s="8">
        <f t="shared" si="27"/>
        <v>42.375</v>
      </c>
      <c r="U175" s="7">
        <f t="shared" si="28"/>
        <v>42.858333333333327</v>
      </c>
      <c r="V175" s="7">
        <f t="shared" si="29"/>
        <v>42.737499999999997</v>
      </c>
    </row>
    <row r="176" spans="1:22" ht="13.5" x14ac:dyDescent="0.25">
      <c r="A176" s="3">
        <f>RSI!A176</f>
        <v>42562</v>
      </c>
      <c r="B176" s="2">
        <f>RSI!B176</f>
        <v>0.63</v>
      </c>
      <c r="C176" s="2">
        <f>RSI!I176</f>
        <v>52.170765877913482</v>
      </c>
      <c r="D176" s="2">
        <f>MACD!E176</f>
        <v>-3.74047400672195E-3</v>
      </c>
      <c r="E176" s="2">
        <f>MACD!F176</f>
        <v>-4.9208539242708797E-3</v>
      </c>
      <c r="F176" s="2">
        <f>'Moving Avg'!D176</f>
        <v>0.6359999999999999</v>
      </c>
      <c r="G176" s="2">
        <f>'Moving Avg'!F176</f>
        <v>0.62800000000000022</v>
      </c>
      <c r="H176" s="2">
        <f>'Moving Avg'!G176</f>
        <v>0.61960000000000004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16.5</v>
      </c>
      <c r="Q176" s="8">
        <f t="shared" si="24"/>
        <v>18.725000000000001</v>
      </c>
      <c r="R176" s="8">
        <f t="shared" si="25"/>
        <v>26.625</v>
      </c>
      <c r="S176" s="8">
        <f t="shared" si="26"/>
        <v>23.675000000000001</v>
      </c>
      <c r="T176" s="8">
        <f t="shared" si="27"/>
        <v>22.875</v>
      </c>
      <c r="U176" s="7">
        <f t="shared" si="28"/>
        <v>23.008333333333336</v>
      </c>
      <c r="V176" s="7">
        <f t="shared" si="29"/>
        <v>22.975000000000001</v>
      </c>
    </row>
    <row r="177" spans="1:22" ht="13.5" x14ac:dyDescent="0.25">
      <c r="A177" s="3">
        <f>RSI!A177</f>
        <v>42563</v>
      </c>
      <c r="B177" s="2">
        <f>RSI!B177</f>
        <v>0.62</v>
      </c>
      <c r="C177" s="2">
        <f>RSI!I177</f>
        <v>44.923066689694402</v>
      </c>
      <c r="D177" s="2">
        <f>MACD!E177</f>
        <v>-2.228470552153472E-3</v>
      </c>
      <c r="E177" s="2">
        <f>MACD!F177</f>
        <v>-4.3823772498473978E-3</v>
      </c>
      <c r="F177" s="2">
        <f>'Moving Avg'!D177</f>
        <v>0.63200000000000001</v>
      </c>
      <c r="G177" s="2">
        <f>'Moving Avg'!F177</f>
        <v>0.62800000000000011</v>
      </c>
      <c r="H177" s="2">
        <f>'Moving Avg'!G177</f>
        <v>0.62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16.5</v>
      </c>
      <c r="Q177" s="8">
        <f t="shared" si="24"/>
        <v>18.725000000000001</v>
      </c>
      <c r="R177" s="8">
        <f t="shared" si="25"/>
        <v>26.625</v>
      </c>
      <c r="S177" s="8">
        <f t="shared" si="26"/>
        <v>23.675000000000001</v>
      </c>
      <c r="T177" s="8">
        <f t="shared" si="27"/>
        <v>22.875</v>
      </c>
      <c r="U177" s="7">
        <f t="shared" si="28"/>
        <v>23.008333333333336</v>
      </c>
      <c r="V177" s="7">
        <f t="shared" si="29"/>
        <v>22.975000000000001</v>
      </c>
    </row>
    <row r="178" spans="1:22" ht="13.5" x14ac:dyDescent="0.25">
      <c r="A178" s="3">
        <f>RSI!A178</f>
        <v>42564</v>
      </c>
      <c r="B178" s="2">
        <f>RSI!B178</f>
        <v>0.61</v>
      </c>
      <c r="C178" s="2">
        <f>RSI!I178</f>
        <v>39.076823415178588</v>
      </c>
      <c r="D178" s="2">
        <f>MACD!E178</f>
        <v>-1.7022174689200753E-3</v>
      </c>
      <c r="E178" s="2">
        <f>MACD!F178</f>
        <v>-3.8463452936619335E-3</v>
      </c>
      <c r="F178" s="2">
        <f>'Moving Avg'!D178</f>
        <v>0.626</v>
      </c>
      <c r="G178" s="2">
        <f>'Moving Avg'!F178</f>
        <v>0.62750000000000017</v>
      </c>
      <c r="H178" s="2">
        <f>'Moving Avg'!G178</f>
        <v>0.62020000000000008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16.5</v>
      </c>
      <c r="Q178" s="8">
        <f t="shared" si="24"/>
        <v>18.725000000000001</v>
      </c>
      <c r="R178" s="8">
        <f t="shared" si="25"/>
        <v>26.625</v>
      </c>
      <c r="S178" s="8">
        <f t="shared" si="26"/>
        <v>23.675000000000001</v>
      </c>
      <c r="T178" s="8">
        <f t="shared" si="27"/>
        <v>22.875</v>
      </c>
      <c r="U178" s="7">
        <f t="shared" si="28"/>
        <v>23.008333333333336</v>
      </c>
      <c r="V178" s="7">
        <f t="shared" si="29"/>
        <v>22.975000000000001</v>
      </c>
    </row>
    <row r="179" spans="1:22" ht="13.5" x14ac:dyDescent="0.25">
      <c r="A179" s="3">
        <f>RSI!A179</f>
        <v>42565</v>
      </c>
      <c r="B179" s="2">
        <f>RSI!B179</f>
        <v>0.62</v>
      </c>
      <c r="C179" s="2">
        <f>RSI!I179</f>
        <v>46.56563378179343</v>
      </c>
      <c r="D179" s="2">
        <f>MACD!E179</f>
        <v>-3.5883152087201609E-4</v>
      </c>
      <c r="E179" s="2">
        <f>MACD!F179</f>
        <v>-3.1488425391039501E-3</v>
      </c>
      <c r="F179" s="2">
        <f>'Moving Avg'!D179</f>
        <v>0.622</v>
      </c>
      <c r="G179" s="2">
        <f>'Moving Avg'!F179</f>
        <v>0.62750000000000006</v>
      </c>
      <c r="H179" s="2">
        <f>'Moving Avg'!G179</f>
        <v>0.62040000000000006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16.5</v>
      </c>
      <c r="Q179" s="8">
        <f t="shared" si="24"/>
        <v>18.725000000000001</v>
      </c>
      <c r="R179" s="8">
        <f t="shared" si="25"/>
        <v>26.625</v>
      </c>
      <c r="S179" s="8">
        <f t="shared" si="26"/>
        <v>23.675000000000001</v>
      </c>
      <c r="T179" s="8">
        <f t="shared" si="27"/>
        <v>22.875</v>
      </c>
      <c r="U179" s="7">
        <f t="shared" si="28"/>
        <v>23.008333333333336</v>
      </c>
      <c r="V179" s="7">
        <f t="shared" si="29"/>
        <v>22.975000000000001</v>
      </c>
    </row>
    <row r="180" spans="1:22" ht="13.5" x14ac:dyDescent="0.25">
      <c r="A180" s="3">
        <f>RSI!A180</f>
        <v>42566</v>
      </c>
      <c r="B180" s="2">
        <f>RSI!B180</f>
        <v>0.62</v>
      </c>
      <c r="C180" s="2">
        <f>RSI!I180</f>
        <v>46.56563378179343</v>
      </c>
      <c r="D180" s="2">
        <f>MACD!E180</f>
        <v>8.1172819934649532E-4</v>
      </c>
      <c r="E180" s="2">
        <f>MACD!F180</f>
        <v>-2.3567283914138612E-3</v>
      </c>
      <c r="F180" s="2">
        <f>'Moving Avg'!D180</f>
        <v>0.62</v>
      </c>
      <c r="G180" s="2">
        <f>'Moving Avg'!F180</f>
        <v>0.62749999999999995</v>
      </c>
      <c r="H180" s="2">
        <f>'Moving Avg'!G180</f>
        <v>0.62080000000000013</v>
      </c>
      <c r="I180" s="2">
        <f>'Moving Avg'!H180</f>
        <v>0</v>
      </c>
      <c r="J180" s="5" t="str">
        <f>OBV!F180</f>
        <v>BEARISH</v>
      </c>
      <c r="K180" s="5" t="str">
        <f>OBV!G180</f>
        <v>NEUTRAL</v>
      </c>
      <c r="L180" s="5" t="str">
        <f>OBV!H180</f>
        <v>CONFIRMED BEARISH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16.5</v>
      </c>
      <c r="Q180" s="8">
        <f t="shared" si="24"/>
        <v>18.725000000000001</v>
      </c>
      <c r="R180" s="8">
        <f t="shared" si="25"/>
        <v>26.625</v>
      </c>
      <c r="S180" s="8">
        <f t="shared" si="26"/>
        <v>23.675000000000001</v>
      </c>
      <c r="T180" s="8">
        <f t="shared" si="27"/>
        <v>22.875</v>
      </c>
      <c r="U180" s="7">
        <f t="shared" si="28"/>
        <v>23.008333333333336</v>
      </c>
      <c r="V180" s="7">
        <f t="shared" si="29"/>
        <v>22.975000000000001</v>
      </c>
    </row>
    <row r="181" spans="1:22" ht="13.5" x14ac:dyDescent="0.25">
      <c r="A181" s="3">
        <f>RSI!A181</f>
        <v>42569</v>
      </c>
      <c r="B181" s="2">
        <f>RSI!B181</f>
        <v>0.62</v>
      </c>
      <c r="C181" s="2">
        <f>RSI!I181</f>
        <v>46.565633781793423</v>
      </c>
      <c r="D181" s="2">
        <f>MACD!E181</f>
        <v>3.3720045818613764E-3</v>
      </c>
      <c r="E181" s="2">
        <f>MACD!F181</f>
        <v>-1.2109817967588137E-3</v>
      </c>
      <c r="F181" s="2">
        <f>'Moving Avg'!D181</f>
        <v>0.6180000000000001</v>
      </c>
      <c r="G181" s="2">
        <f>'Moving Avg'!F181</f>
        <v>0.62749999999999984</v>
      </c>
      <c r="H181" s="2">
        <f>'Moving Avg'!G181</f>
        <v>0.62100000000000011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16.5</v>
      </c>
      <c r="Q181" s="8">
        <f t="shared" si="24"/>
        <v>18.725000000000001</v>
      </c>
      <c r="R181" s="8">
        <f t="shared" si="25"/>
        <v>26.625</v>
      </c>
      <c r="S181" s="8">
        <f t="shared" si="26"/>
        <v>23.675000000000001</v>
      </c>
      <c r="T181" s="8">
        <f t="shared" si="27"/>
        <v>22.875</v>
      </c>
      <c r="U181" s="7">
        <f t="shared" si="28"/>
        <v>23.008333333333336</v>
      </c>
      <c r="V181" s="7">
        <f t="shared" si="29"/>
        <v>22.975000000000001</v>
      </c>
    </row>
    <row r="182" spans="1:22" ht="13.5" x14ac:dyDescent="0.25">
      <c r="A182" s="3">
        <f>RSI!A182</f>
        <v>42570</v>
      </c>
      <c r="B182" s="2">
        <f>RSI!B182</f>
        <v>0.61</v>
      </c>
      <c r="C182" s="2">
        <f>RSI!I182</f>
        <v>40.368053607096755</v>
      </c>
      <c r="D182" s="2">
        <f>MACD!E182</f>
        <v>6.3081526925854448E-3</v>
      </c>
      <c r="E182" s="2">
        <f>MACD!F182</f>
        <v>2.9284510111003811E-4</v>
      </c>
      <c r="F182" s="2">
        <f>'Moving Avg'!D182</f>
        <v>0.61599999999999999</v>
      </c>
      <c r="G182" s="2">
        <f>'Moving Avg'!F182</f>
        <v>0.62699999999999978</v>
      </c>
      <c r="H182" s="2">
        <f>'Moving Avg'!G182</f>
        <v>0.62120000000000009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16.5</v>
      </c>
      <c r="Q182" s="8">
        <f t="shared" si="24"/>
        <v>18.725000000000001</v>
      </c>
      <c r="R182" s="8">
        <f t="shared" si="25"/>
        <v>26.625</v>
      </c>
      <c r="S182" s="8">
        <f t="shared" si="26"/>
        <v>23.675000000000001</v>
      </c>
      <c r="T182" s="8">
        <f t="shared" si="27"/>
        <v>22.875</v>
      </c>
      <c r="U182" s="7">
        <f t="shared" si="28"/>
        <v>23.008333333333336</v>
      </c>
      <c r="V182" s="7">
        <f t="shared" si="29"/>
        <v>22.975000000000001</v>
      </c>
    </row>
    <row r="183" spans="1:22" ht="13.5" x14ac:dyDescent="0.25">
      <c r="A183" s="3">
        <f>RSI!A183</f>
        <v>42571</v>
      </c>
      <c r="B183" s="2">
        <f>RSI!B183</f>
        <v>0.61</v>
      </c>
      <c r="C183" s="2">
        <f>RSI!I183</f>
        <v>40.368053607096755</v>
      </c>
      <c r="D183" s="2">
        <f>MACD!E183</f>
        <v>8.8785461959437484E-3</v>
      </c>
      <c r="E183" s="2">
        <f>MACD!F183</f>
        <v>2.0099853200767803E-3</v>
      </c>
      <c r="F183" s="2">
        <f>'Moving Avg'!D183</f>
        <v>0.61599999999999988</v>
      </c>
      <c r="G183" s="2">
        <f>'Moving Avg'!F183</f>
        <v>0.62649999999999972</v>
      </c>
      <c r="H183" s="2">
        <f>'Moving Avg'!G183</f>
        <v>0.62120000000000009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NEUTRAL</v>
      </c>
      <c r="M183" s="7">
        <f t="shared" si="20"/>
        <v>25</v>
      </c>
      <c r="N183" s="7">
        <f t="shared" si="21"/>
        <v>0</v>
      </c>
      <c r="O183" s="7">
        <f t="shared" si="22"/>
        <v>50</v>
      </c>
      <c r="P183" s="7">
        <f t="shared" si="23"/>
        <v>16.5</v>
      </c>
      <c r="Q183" s="8">
        <f t="shared" si="24"/>
        <v>18.725000000000001</v>
      </c>
      <c r="R183" s="8">
        <f t="shared" si="25"/>
        <v>26.625</v>
      </c>
      <c r="S183" s="8">
        <f t="shared" si="26"/>
        <v>23.675000000000001</v>
      </c>
      <c r="T183" s="8">
        <f t="shared" si="27"/>
        <v>22.875</v>
      </c>
      <c r="U183" s="7">
        <f t="shared" si="28"/>
        <v>23.008333333333336</v>
      </c>
      <c r="V183" s="7">
        <f t="shared" si="29"/>
        <v>22.975000000000001</v>
      </c>
    </row>
    <row r="184" spans="1:22" ht="13.5" x14ac:dyDescent="0.25">
      <c r="A184" s="3">
        <f>RSI!A184</f>
        <v>42572</v>
      </c>
      <c r="B184" s="2">
        <f>RSI!B184</f>
        <v>0.62</v>
      </c>
      <c r="C184" s="2">
        <f>RSI!I184</f>
        <v>48.341845374638915</v>
      </c>
      <c r="D184" s="2">
        <f>MACD!E184</f>
        <v>1.039234684733914E-2</v>
      </c>
      <c r="E184" s="2">
        <f>MACD!F184</f>
        <v>3.6864576255292523E-3</v>
      </c>
      <c r="F184" s="2">
        <f>'Moving Avg'!D184</f>
        <v>0.61599999999999999</v>
      </c>
      <c r="G184" s="2">
        <f>'Moving Avg'!F184</f>
        <v>0.62649999999999972</v>
      </c>
      <c r="H184" s="2">
        <f>'Moving Avg'!G184</f>
        <v>0.62139999999999995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NEUTRAL</v>
      </c>
      <c r="M184" s="7">
        <f t="shared" si="20"/>
        <v>25</v>
      </c>
      <c r="N184" s="7">
        <f t="shared" si="21"/>
        <v>0</v>
      </c>
      <c r="O184" s="7">
        <f t="shared" si="22"/>
        <v>50</v>
      </c>
      <c r="P184" s="7">
        <f t="shared" si="23"/>
        <v>16.5</v>
      </c>
      <c r="Q184" s="8">
        <f t="shared" si="24"/>
        <v>18.725000000000001</v>
      </c>
      <c r="R184" s="8">
        <f t="shared" si="25"/>
        <v>26.625</v>
      </c>
      <c r="S184" s="8">
        <f t="shared" si="26"/>
        <v>23.675000000000001</v>
      </c>
      <c r="T184" s="8">
        <f t="shared" si="27"/>
        <v>22.875</v>
      </c>
      <c r="U184" s="7">
        <f t="shared" si="28"/>
        <v>23.008333333333336</v>
      </c>
      <c r="V184" s="7">
        <f t="shared" si="29"/>
        <v>22.975000000000001</v>
      </c>
    </row>
    <row r="185" spans="1:22" ht="13.5" x14ac:dyDescent="0.25">
      <c r="A185" s="3">
        <f>RSI!A185</f>
        <v>42573</v>
      </c>
      <c r="B185" s="2">
        <f>RSI!B185</f>
        <v>0.61</v>
      </c>
      <c r="C185" s="2">
        <f>RSI!I185</f>
        <v>42.256758684085256</v>
      </c>
      <c r="D185" s="2">
        <f>MACD!E185</f>
        <v>1.0890141125812991E-2</v>
      </c>
      <c r="E185" s="2">
        <f>MACD!F185</f>
        <v>5.1271943255860007E-3</v>
      </c>
      <c r="F185" s="2">
        <f>'Moving Avg'!D185</f>
        <v>0.61399999999999999</v>
      </c>
      <c r="G185" s="2">
        <f>'Moving Avg'!F185</f>
        <v>0.62549999999999972</v>
      </c>
      <c r="H185" s="2">
        <f>'Moving Avg'!G185</f>
        <v>0.62159999999999993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  <c r="M185" s="7">
        <f t="shared" si="20"/>
        <v>25</v>
      </c>
      <c r="N185" s="7">
        <f t="shared" si="21"/>
        <v>0</v>
      </c>
      <c r="O185" s="7">
        <f t="shared" si="22"/>
        <v>50</v>
      </c>
      <c r="P185" s="7">
        <f t="shared" si="23"/>
        <v>16.5</v>
      </c>
      <c r="Q185" s="8">
        <f t="shared" si="24"/>
        <v>18.725000000000001</v>
      </c>
      <c r="R185" s="8">
        <f t="shared" si="25"/>
        <v>26.625</v>
      </c>
      <c r="S185" s="8">
        <f t="shared" si="26"/>
        <v>23.675000000000001</v>
      </c>
      <c r="T185" s="8">
        <f t="shared" si="27"/>
        <v>22.875</v>
      </c>
      <c r="U185" s="7">
        <f t="shared" si="28"/>
        <v>23.008333333333336</v>
      </c>
      <c r="V185" s="7">
        <f t="shared" si="29"/>
        <v>22.975000000000001</v>
      </c>
    </row>
    <row r="186" spans="1:22" ht="13.5" x14ac:dyDescent="0.25">
      <c r="A186" s="3">
        <f>RSI!A186</f>
        <v>42577</v>
      </c>
      <c r="B186" s="2">
        <f>RSI!B186</f>
        <v>0.61</v>
      </c>
      <c r="C186" s="2">
        <f>RSI!I186</f>
        <v>42.256758684085256</v>
      </c>
      <c r="D186" s="2">
        <f>MACD!E186</f>
        <v>1.1383966943696366E-2</v>
      </c>
      <c r="E186" s="2">
        <f>MACD!F186</f>
        <v>6.378548849208074E-3</v>
      </c>
      <c r="F186" s="2">
        <f>'Moving Avg'!D186</f>
        <v>0.61199999999999988</v>
      </c>
      <c r="G186" s="2">
        <f>'Moving Avg'!F186</f>
        <v>0.62399999999999978</v>
      </c>
      <c r="H186" s="2">
        <f>'Moving Avg'!G186</f>
        <v>0.62179999999999991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25</v>
      </c>
      <c r="N186" s="7">
        <f t="shared" si="21"/>
        <v>0</v>
      </c>
      <c r="O186" s="7">
        <f t="shared" si="22"/>
        <v>50</v>
      </c>
      <c r="P186" s="7">
        <f t="shared" si="23"/>
        <v>16.5</v>
      </c>
      <c r="Q186" s="8">
        <f t="shared" si="24"/>
        <v>18.725000000000001</v>
      </c>
      <c r="R186" s="8">
        <f t="shared" si="25"/>
        <v>26.625</v>
      </c>
      <c r="S186" s="8">
        <f t="shared" si="26"/>
        <v>23.675000000000001</v>
      </c>
      <c r="T186" s="8">
        <f t="shared" si="27"/>
        <v>22.875</v>
      </c>
      <c r="U186" s="7">
        <f t="shared" si="28"/>
        <v>23.008333333333336</v>
      </c>
      <c r="V186" s="7">
        <f t="shared" si="29"/>
        <v>22.975000000000001</v>
      </c>
    </row>
    <row r="187" spans="1:22" ht="13.5" x14ac:dyDescent="0.25">
      <c r="A187" s="3">
        <f>RSI!A187</f>
        <v>42578</v>
      </c>
      <c r="B187" s="2">
        <f>RSI!B187</f>
        <v>0.61</v>
      </c>
      <c r="C187" s="2">
        <f>RSI!I187</f>
        <v>42.256758684085256</v>
      </c>
      <c r="D187" s="2">
        <f>MACD!E187</f>
        <v>1.033059438569961E-2</v>
      </c>
      <c r="E187" s="2">
        <f>MACD!F187</f>
        <v>7.1689579565063812E-3</v>
      </c>
      <c r="F187" s="2">
        <f>'Moving Avg'!D187</f>
        <v>0.61199999999999988</v>
      </c>
      <c r="G187" s="2">
        <f>'Moving Avg'!F187</f>
        <v>0.62299999999999978</v>
      </c>
      <c r="H187" s="2">
        <f>'Moving Avg'!G187</f>
        <v>0.62159999999999982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NEUTRAL</v>
      </c>
      <c r="M187" s="7">
        <f t="shared" si="20"/>
        <v>25</v>
      </c>
      <c r="N187" s="7">
        <f t="shared" si="21"/>
        <v>0</v>
      </c>
      <c r="O187" s="7">
        <f t="shared" si="22"/>
        <v>50</v>
      </c>
      <c r="P187" s="7">
        <f t="shared" si="23"/>
        <v>16.5</v>
      </c>
      <c r="Q187" s="8">
        <f t="shared" si="24"/>
        <v>18.725000000000001</v>
      </c>
      <c r="R187" s="8">
        <f t="shared" si="25"/>
        <v>26.625</v>
      </c>
      <c r="S187" s="8">
        <f t="shared" si="26"/>
        <v>23.675000000000001</v>
      </c>
      <c r="T187" s="8">
        <f t="shared" si="27"/>
        <v>22.875</v>
      </c>
      <c r="U187" s="7">
        <f t="shared" si="28"/>
        <v>23.008333333333336</v>
      </c>
      <c r="V187" s="7">
        <f t="shared" si="29"/>
        <v>22.975000000000001</v>
      </c>
    </row>
    <row r="188" spans="1:22" ht="13.5" x14ac:dyDescent="0.25">
      <c r="A188" s="3">
        <f>RSI!A188</f>
        <v>42579</v>
      </c>
      <c r="B188" s="2">
        <f>RSI!B188</f>
        <v>0.62</v>
      </c>
      <c r="C188" s="2">
        <f>RSI!I188</f>
        <v>50.101600810121198</v>
      </c>
      <c r="D188" s="2">
        <f>MACD!E188</f>
        <v>7.2223327589421293E-3</v>
      </c>
      <c r="E188" s="2">
        <f>MACD!F188</f>
        <v>7.1796329169935315E-3</v>
      </c>
      <c r="F188" s="2">
        <f>'Moving Avg'!D188</f>
        <v>0.61399999999999999</v>
      </c>
      <c r="G188" s="2">
        <f>'Moving Avg'!F188</f>
        <v>0.62299999999999978</v>
      </c>
      <c r="H188" s="2">
        <f>'Moving Avg'!G188</f>
        <v>0.62159999999999982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BEARISH DIVERGENCE</v>
      </c>
      <c r="M188" s="7">
        <f t="shared" si="20"/>
        <v>25</v>
      </c>
      <c r="N188" s="7">
        <f t="shared" si="21"/>
        <v>0</v>
      </c>
      <c r="O188" s="7">
        <f t="shared" si="22"/>
        <v>50</v>
      </c>
      <c r="P188" s="7">
        <f t="shared" si="23"/>
        <v>16.5</v>
      </c>
      <c r="Q188" s="8">
        <f t="shared" si="24"/>
        <v>18.725000000000001</v>
      </c>
      <c r="R188" s="8">
        <f t="shared" si="25"/>
        <v>26.625</v>
      </c>
      <c r="S188" s="8">
        <f t="shared" si="26"/>
        <v>23.675000000000001</v>
      </c>
      <c r="T188" s="8">
        <f t="shared" si="27"/>
        <v>22.875</v>
      </c>
      <c r="U188" s="7">
        <f t="shared" si="28"/>
        <v>23.008333333333336</v>
      </c>
      <c r="V188" s="7">
        <f t="shared" si="29"/>
        <v>22.975000000000001</v>
      </c>
    </row>
    <row r="189" spans="1:22" ht="13.5" x14ac:dyDescent="0.25">
      <c r="A189" s="3">
        <f>RSI!A189</f>
        <v>42580</v>
      </c>
      <c r="B189" s="2">
        <f>RSI!B189</f>
        <v>0.61</v>
      </c>
      <c r="C189" s="2">
        <f>RSI!I189</f>
        <v>43.706932018767127</v>
      </c>
      <c r="D189" s="2">
        <f>MACD!E189</f>
        <v>6.8700214244861169E-3</v>
      </c>
      <c r="E189" s="2">
        <f>MACD!F189</f>
        <v>7.1177106184920494E-3</v>
      </c>
      <c r="F189" s="2">
        <f>'Moving Avg'!D189</f>
        <v>0.61199999999999999</v>
      </c>
      <c r="G189" s="2">
        <f>'Moving Avg'!F189</f>
        <v>0.62199999999999978</v>
      </c>
      <c r="H189" s="2">
        <f>'Moving Avg'!G189</f>
        <v>0.62139999999999984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25</v>
      </c>
      <c r="N189" s="7">
        <f t="shared" si="21"/>
        <v>45</v>
      </c>
      <c r="O189" s="7">
        <f t="shared" si="22"/>
        <v>50</v>
      </c>
      <c r="P189" s="7">
        <f t="shared" si="23"/>
        <v>16.5</v>
      </c>
      <c r="Q189" s="8">
        <f t="shared" si="24"/>
        <v>34.475000000000001</v>
      </c>
      <c r="R189" s="8">
        <f t="shared" si="25"/>
        <v>35.625</v>
      </c>
      <c r="S189" s="8">
        <f t="shared" si="26"/>
        <v>30.425000000000001</v>
      </c>
      <c r="T189" s="8">
        <f t="shared" si="27"/>
        <v>34.125</v>
      </c>
      <c r="U189" s="7">
        <f t="shared" si="28"/>
        <v>33.508333333333333</v>
      </c>
      <c r="V189" s="7">
        <f t="shared" si="29"/>
        <v>33.662499999999994</v>
      </c>
    </row>
    <row r="190" spans="1:22" ht="13.5" x14ac:dyDescent="0.25">
      <c r="A190" s="3">
        <f>RSI!A190</f>
        <v>42583</v>
      </c>
      <c r="B190" s="2">
        <f>RSI!B190</f>
        <v>0.61</v>
      </c>
      <c r="C190" s="2">
        <f>RSI!I190</f>
        <v>43.706932018767127</v>
      </c>
      <c r="D190" s="2">
        <f>MACD!E190</f>
        <v>6.6296632972114855E-3</v>
      </c>
      <c r="E190" s="2">
        <f>MACD!F190</f>
        <v>7.0201011542359365E-3</v>
      </c>
      <c r="F190" s="2">
        <f>'Moving Avg'!D190</f>
        <v>0.61199999999999988</v>
      </c>
      <c r="G190" s="2">
        <f>'Moving Avg'!F190</f>
        <v>0.62099999999999977</v>
      </c>
      <c r="H190" s="2">
        <f>'Moving Avg'!G190</f>
        <v>0.62119999999999986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NEUTRAL</v>
      </c>
      <c r="M190" s="7">
        <f t="shared" si="20"/>
        <v>25</v>
      </c>
      <c r="N190" s="7">
        <f t="shared" si="21"/>
        <v>45</v>
      </c>
      <c r="O190" s="7">
        <f t="shared" si="22"/>
        <v>50</v>
      </c>
      <c r="P190" s="7">
        <f t="shared" si="23"/>
        <v>16.5</v>
      </c>
      <c r="Q190" s="8">
        <f t="shared" si="24"/>
        <v>34.475000000000001</v>
      </c>
      <c r="R190" s="8">
        <f t="shared" si="25"/>
        <v>35.625</v>
      </c>
      <c r="S190" s="8">
        <f t="shared" si="26"/>
        <v>30.425000000000001</v>
      </c>
      <c r="T190" s="8">
        <f t="shared" si="27"/>
        <v>34.125</v>
      </c>
      <c r="U190" s="7">
        <f t="shared" si="28"/>
        <v>33.508333333333333</v>
      </c>
      <c r="V190" s="7">
        <f t="shared" si="29"/>
        <v>33.662499999999994</v>
      </c>
    </row>
    <row r="191" spans="1:22" ht="13.5" x14ac:dyDescent="0.25">
      <c r="A191" s="3">
        <f>RSI!A191</f>
        <v>42584</v>
      </c>
      <c r="B191" s="2">
        <f>RSI!B191</f>
        <v>0.6</v>
      </c>
      <c r="C191" s="2">
        <f>RSI!I191</f>
        <v>38.071402876200629</v>
      </c>
      <c r="D191" s="2">
        <f>MACD!E191</f>
        <v>7.2204976613444716E-3</v>
      </c>
      <c r="E191" s="2">
        <f>MACD!F191</f>
        <v>7.0601804556576445E-3</v>
      </c>
      <c r="F191" s="2">
        <f>'Moving Avg'!D191</f>
        <v>0.61</v>
      </c>
      <c r="G191" s="2">
        <f>'Moving Avg'!F191</f>
        <v>0.61899999999999988</v>
      </c>
      <c r="H191" s="2">
        <f>'Moving Avg'!G191</f>
        <v>0.621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  <c r="M191" s="7">
        <f t="shared" si="20"/>
        <v>25</v>
      </c>
      <c r="N191" s="7">
        <f t="shared" si="21"/>
        <v>0</v>
      </c>
      <c r="O191" s="7">
        <f t="shared" si="22"/>
        <v>50</v>
      </c>
      <c r="P191" s="7">
        <f t="shared" si="23"/>
        <v>0</v>
      </c>
      <c r="Q191" s="8">
        <f t="shared" si="24"/>
        <v>16.25</v>
      </c>
      <c r="R191" s="8">
        <f t="shared" si="25"/>
        <v>22.5</v>
      </c>
      <c r="S191" s="8">
        <f t="shared" si="26"/>
        <v>16.25</v>
      </c>
      <c r="T191" s="8">
        <f t="shared" si="27"/>
        <v>18.75</v>
      </c>
      <c r="U191" s="7">
        <f t="shared" si="28"/>
        <v>18.333333333333332</v>
      </c>
      <c r="V191" s="7">
        <f t="shared" si="29"/>
        <v>18.4375</v>
      </c>
    </row>
    <row r="192" spans="1:22" ht="13.5" x14ac:dyDescent="0.25">
      <c r="A192" s="3">
        <f>RSI!A192</f>
        <v>42585</v>
      </c>
      <c r="B192" s="2">
        <f>RSI!B192</f>
        <v>0.6</v>
      </c>
      <c r="C192" s="2">
        <f>RSI!I192</f>
        <v>38.071402876200622</v>
      </c>
      <c r="D192" s="2">
        <f>MACD!E192</f>
        <v>6.2905758935130063E-3</v>
      </c>
      <c r="E192" s="2">
        <f>MACD!F192</f>
        <v>6.9062595432287169E-3</v>
      </c>
      <c r="F192" s="2">
        <f>'Moving Avg'!D192</f>
        <v>0.60799999999999998</v>
      </c>
      <c r="G192" s="2">
        <f>'Moving Avg'!F192</f>
        <v>0.61699999999999977</v>
      </c>
      <c r="H192" s="2">
        <f>'Moving Avg'!G192</f>
        <v>0.62080000000000002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0</v>
      </c>
      <c r="Q192" s="8">
        <f t="shared" si="24"/>
        <v>32</v>
      </c>
      <c r="R192" s="8">
        <f t="shared" si="25"/>
        <v>31.5</v>
      </c>
      <c r="S192" s="8">
        <f t="shared" si="26"/>
        <v>23</v>
      </c>
      <c r="T192" s="8">
        <f t="shared" si="27"/>
        <v>30</v>
      </c>
      <c r="U192" s="7">
        <f t="shared" si="28"/>
        <v>28.833333333333332</v>
      </c>
      <c r="V192" s="7">
        <f t="shared" si="29"/>
        <v>29.125</v>
      </c>
    </row>
    <row r="193" spans="1:22" ht="13.5" x14ac:dyDescent="0.25">
      <c r="A193" s="3">
        <f>RSI!A193</f>
        <v>42586</v>
      </c>
      <c r="B193" s="2">
        <f>RSI!B193</f>
        <v>0.61</v>
      </c>
      <c r="C193" s="2">
        <f>RSI!I193</f>
        <v>46.127438367406214</v>
      </c>
      <c r="D193" s="2">
        <f>MACD!E193</f>
        <v>4.8635366065394869E-3</v>
      </c>
      <c r="E193" s="2">
        <f>MACD!F193</f>
        <v>6.4977149558908716E-3</v>
      </c>
      <c r="F193" s="2">
        <f>'Moving Avg'!D193</f>
        <v>0.60599999999999998</v>
      </c>
      <c r="G193" s="2">
        <f>'Moving Avg'!F193</f>
        <v>0.61549999999999983</v>
      </c>
      <c r="H193" s="2">
        <f>'Moving Avg'!G193</f>
        <v>0.62080000000000002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0</v>
      </c>
      <c r="Q193" s="8">
        <f t="shared" si="24"/>
        <v>32</v>
      </c>
      <c r="R193" s="8">
        <f t="shared" si="25"/>
        <v>31.5</v>
      </c>
      <c r="S193" s="8">
        <f t="shared" si="26"/>
        <v>23</v>
      </c>
      <c r="T193" s="8">
        <f t="shared" si="27"/>
        <v>30</v>
      </c>
      <c r="U193" s="7">
        <f t="shared" si="28"/>
        <v>28.833333333333332</v>
      </c>
      <c r="V193" s="7">
        <f t="shared" si="29"/>
        <v>29.125</v>
      </c>
    </row>
    <row r="194" spans="1:22" ht="13.5" x14ac:dyDescent="0.25">
      <c r="A194" s="3">
        <f>RSI!A194</f>
        <v>42587</v>
      </c>
      <c r="B194" s="2">
        <f>RSI!B194</f>
        <v>0.61</v>
      </c>
      <c r="C194" s="2">
        <f>RSI!I194</f>
        <v>46.127438367406214</v>
      </c>
      <c r="D194" s="2">
        <f>MACD!E194</f>
        <v>5.2285225029957694E-3</v>
      </c>
      <c r="E194" s="2">
        <f>MACD!F194</f>
        <v>6.2438764653118513E-3</v>
      </c>
      <c r="F194" s="2">
        <f>'Moving Avg'!D194</f>
        <v>0.60599999999999998</v>
      </c>
      <c r="G194" s="2">
        <f>'Moving Avg'!F194</f>
        <v>0.61399999999999988</v>
      </c>
      <c r="H194" s="2">
        <f>'Moving Avg'!G194</f>
        <v>0.62080000000000002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34.475000000000001</v>
      </c>
      <c r="R194" s="8">
        <f t="shared" si="25"/>
        <v>35.625</v>
      </c>
      <c r="S194" s="8">
        <f t="shared" si="26"/>
        <v>30.425000000000001</v>
      </c>
      <c r="T194" s="8">
        <f t="shared" si="27"/>
        <v>34.125</v>
      </c>
      <c r="U194" s="7">
        <f t="shared" si="28"/>
        <v>33.508333333333333</v>
      </c>
      <c r="V194" s="7">
        <f t="shared" si="29"/>
        <v>33.662499999999994</v>
      </c>
    </row>
    <row r="195" spans="1:22" ht="13.5" x14ac:dyDescent="0.25">
      <c r="A195" s="3">
        <f>RSI!A195</f>
        <v>42590</v>
      </c>
      <c r="B195" s="2">
        <f>RSI!B195</f>
        <v>0.62</v>
      </c>
      <c r="C195" s="2">
        <f>RSI!I195</f>
        <v>53.189659270025828</v>
      </c>
      <c r="D195" s="2">
        <f>MACD!E195</f>
        <v>3.2896536469086968E-3</v>
      </c>
      <c r="E195" s="2">
        <f>MACD!F195</f>
        <v>5.6530319016312204E-3</v>
      </c>
      <c r="F195" s="2">
        <f>'Moving Avg'!D195</f>
        <v>0.60799999999999998</v>
      </c>
      <c r="G195" s="2">
        <f>'Moving Avg'!F195</f>
        <v>0.61349999999999993</v>
      </c>
      <c r="H195" s="2">
        <f>'Moving Avg'!G195</f>
        <v>0.62080000000000002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BEARISH DIVERGENCE</v>
      </c>
      <c r="M195" s="7">
        <f t="shared" si="30"/>
        <v>25</v>
      </c>
      <c r="N195" s="7">
        <f t="shared" si="31"/>
        <v>45</v>
      </c>
      <c r="O195" s="7">
        <f t="shared" si="32"/>
        <v>50</v>
      </c>
      <c r="P195" s="7">
        <f t="shared" si="33"/>
        <v>16.5</v>
      </c>
      <c r="Q195" s="8">
        <f t="shared" ref="Q195:Q258" si="34">0.35*M195+N195*0.35+O195*0.15+P195*0.15</f>
        <v>34.475000000000001</v>
      </c>
      <c r="R195" s="8">
        <f t="shared" ref="R195:R258" si="35">M195*0.2+N195*0.2+O195*0.35+P195*0.25</f>
        <v>35.625</v>
      </c>
      <c r="S195" s="8">
        <f t="shared" ref="S195:S258" si="36">M195*0.15+N195*0.15+O195*0.25+P195*0.45</f>
        <v>30.425000000000001</v>
      </c>
      <c r="T195" s="8">
        <f t="shared" ref="T195:T258" si="37">0.25*SUM(M195:P195)</f>
        <v>34.125</v>
      </c>
      <c r="U195" s="7">
        <f t="shared" ref="U195:U258" si="38">SUM(Q195:S195)/3</f>
        <v>33.508333333333333</v>
      </c>
      <c r="V195" s="7">
        <f t="shared" ref="V195:V258" si="39">SUM(Q195:T195)/4</f>
        <v>33.662499999999994</v>
      </c>
    </row>
    <row r="196" spans="1:22" ht="13.5" x14ac:dyDescent="0.25">
      <c r="A196" s="3">
        <f>RSI!A196</f>
        <v>42591</v>
      </c>
      <c r="B196" s="2">
        <f>RSI!B196</f>
        <v>0.61</v>
      </c>
      <c r="C196" s="2">
        <f>RSI!I196</f>
        <v>46.609547888900586</v>
      </c>
      <c r="D196" s="2">
        <f>MACD!E196</f>
        <v>2.3598885471606268E-3</v>
      </c>
      <c r="E196" s="2">
        <f>MACD!F196</f>
        <v>4.9944032307371019E-3</v>
      </c>
      <c r="F196" s="2">
        <f>'Moving Avg'!D196</f>
        <v>0.61</v>
      </c>
      <c r="G196" s="2">
        <f>'Moving Avg'!F196</f>
        <v>0.61249999999999993</v>
      </c>
      <c r="H196" s="2">
        <f>'Moving Avg'!G196</f>
        <v>0.62060000000000004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BEARISH DIVERGENCE</v>
      </c>
      <c r="M196" s="7">
        <f t="shared" si="30"/>
        <v>25</v>
      </c>
      <c r="N196" s="7">
        <f t="shared" si="31"/>
        <v>45</v>
      </c>
      <c r="O196" s="7">
        <f t="shared" si="32"/>
        <v>50</v>
      </c>
      <c r="P196" s="7">
        <f t="shared" si="33"/>
        <v>0</v>
      </c>
      <c r="Q196" s="8">
        <f t="shared" si="34"/>
        <v>32</v>
      </c>
      <c r="R196" s="8">
        <f t="shared" si="35"/>
        <v>31.5</v>
      </c>
      <c r="S196" s="8">
        <f t="shared" si="36"/>
        <v>23</v>
      </c>
      <c r="T196" s="8">
        <f t="shared" si="37"/>
        <v>30</v>
      </c>
      <c r="U196" s="7">
        <f t="shared" si="38"/>
        <v>28.833333333333332</v>
      </c>
      <c r="V196" s="7">
        <f t="shared" si="39"/>
        <v>29.125</v>
      </c>
    </row>
    <row r="197" spans="1:22" ht="13.5" x14ac:dyDescent="0.25">
      <c r="A197" s="3">
        <f>RSI!A197</f>
        <v>42592</v>
      </c>
      <c r="B197" s="2">
        <f>RSI!B197</f>
        <v>0.62</v>
      </c>
      <c r="C197" s="2">
        <f>RSI!I197</f>
        <v>52.886337686458141</v>
      </c>
      <c r="D197" s="2">
        <f>MACD!E197</f>
        <v>8.6380604966962427E-4</v>
      </c>
      <c r="E197" s="2">
        <f>MACD!F197</f>
        <v>4.1682837945236067E-3</v>
      </c>
      <c r="F197" s="2">
        <f>'Moving Avg'!D197</f>
        <v>0.61399999999999999</v>
      </c>
      <c r="G197" s="2">
        <f>'Moving Avg'!F197</f>
        <v>0.61249999999999993</v>
      </c>
      <c r="H197" s="2">
        <f>'Moving Avg'!G197</f>
        <v>0.62060000000000004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BEARISH DIVERGENCE</v>
      </c>
      <c r="M197" s="7">
        <f t="shared" si="30"/>
        <v>25</v>
      </c>
      <c r="N197" s="7">
        <f t="shared" si="31"/>
        <v>45</v>
      </c>
      <c r="O197" s="7">
        <f t="shared" si="32"/>
        <v>50</v>
      </c>
      <c r="P197" s="7">
        <f t="shared" si="33"/>
        <v>0</v>
      </c>
      <c r="Q197" s="8">
        <f t="shared" si="34"/>
        <v>32</v>
      </c>
      <c r="R197" s="8">
        <f t="shared" si="35"/>
        <v>31.5</v>
      </c>
      <c r="S197" s="8">
        <f t="shared" si="36"/>
        <v>23</v>
      </c>
      <c r="T197" s="8">
        <f t="shared" si="37"/>
        <v>30</v>
      </c>
      <c r="U197" s="7">
        <f t="shared" si="38"/>
        <v>28.833333333333332</v>
      </c>
      <c r="V197" s="7">
        <f t="shared" si="39"/>
        <v>29.125</v>
      </c>
    </row>
    <row r="198" spans="1:22" ht="13.5" x14ac:dyDescent="0.25">
      <c r="A198" s="3">
        <f>RSI!A198</f>
        <v>42593</v>
      </c>
      <c r="B198" s="2">
        <f>RSI!B198</f>
        <v>0.63</v>
      </c>
      <c r="C198" s="2">
        <f>RSI!I198</f>
        <v>58.180935577254616</v>
      </c>
      <c r="D198" s="2">
        <f>MACD!E198</f>
        <v>3.6557838297823775E-4</v>
      </c>
      <c r="E198" s="2">
        <f>MACD!F198</f>
        <v>3.4077427122145331E-3</v>
      </c>
      <c r="F198" s="2">
        <f>'Moving Avg'!D198</f>
        <v>0.61799999999999999</v>
      </c>
      <c r="G198" s="2">
        <f>'Moving Avg'!F198</f>
        <v>0.61349999999999993</v>
      </c>
      <c r="H198" s="2">
        <f>'Moving Avg'!G198</f>
        <v>0.62020000000000008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BEARISH DIVERGENCE</v>
      </c>
      <c r="M198" s="7">
        <f t="shared" si="30"/>
        <v>25</v>
      </c>
      <c r="N198" s="7">
        <f t="shared" si="31"/>
        <v>45</v>
      </c>
      <c r="O198" s="7">
        <f t="shared" si="32"/>
        <v>50</v>
      </c>
      <c r="P198" s="7">
        <f t="shared" si="33"/>
        <v>0</v>
      </c>
      <c r="Q198" s="8">
        <f t="shared" si="34"/>
        <v>32</v>
      </c>
      <c r="R198" s="8">
        <f t="shared" si="35"/>
        <v>31.5</v>
      </c>
      <c r="S198" s="8">
        <f t="shared" si="36"/>
        <v>23</v>
      </c>
      <c r="T198" s="8">
        <f t="shared" si="37"/>
        <v>30</v>
      </c>
      <c r="U198" s="7">
        <f t="shared" si="38"/>
        <v>28.833333333333332</v>
      </c>
      <c r="V198" s="7">
        <f t="shared" si="39"/>
        <v>29.125</v>
      </c>
    </row>
    <row r="199" spans="1:22" ht="13.5" x14ac:dyDescent="0.25">
      <c r="A199" s="3">
        <f>RSI!A199</f>
        <v>42594</v>
      </c>
      <c r="B199" s="2">
        <f>RSI!B199</f>
        <v>0.62</v>
      </c>
      <c r="C199" s="2">
        <f>RSI!I199</f>
        <v>51.899821707397187</v>
      </c>
      <c r="D199" s="2">
        <f>MACD!E199</f>
        <v>-9.4061797563160798E-4</v>
      </c>
      <c r="E199" s="2">
        <f>MACD!F199</f>
        <v>2.5380705746453052E-3</v>
      </c>
      <c r="F199" s="2">
        <f>'Moving Avg'!D199</f>
        <v>0.62</v>
      </c>
      <c r="G199" s="2">
        <f>'Moving Avg'!F199</f>
        <v>0.61349999999999993</v>
      </c>
      <c r="H199" s="2">
        <f>'Moving Avg'!G199</f>
        <v>0.61980000000000013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BEARISH DIVERGENCE</v>
      </c>
      <c r="M199" s="7">
        <f t="shared" si="30"/>
        <v>25</v>
      </c>
      <c r="N199" s="7">
        <f t="shared" si="31"/>
        <v>45</v>
      </c>
      <c r="O199" s="7">
        <f t="shared" si="32"/>
        <v>50</v>
      </c>
      <c r="P199" s="7">
        <f t="shared" si="33"/>
        <v>0</v>
      </c>
      <c r="Q199" s="8">
        <f t="shared" si="34"/>
        <v>32</v>
      </c>
      <c r="R199" s="8">
        <f t="shared" si="35"/>
        <v>31.5</v>
      </c>
      <c r="S199" s="8">
        <f t="shared" si="36"/>
        <v>23</v>
      </c>
      <c r="T199" s="8">
        <f t="shared" si="37"/>
        <v>30</v>
      </c>
      <c r="U199" s="7">
        <f t="shared" si="38"/>
        <v>28.833333333333332</v>
      </c>
      <c r="V199" s="7">
        <f t="shared" si="39"/>
        <v>29.125</v>
      </c>
    </row>
    <row r="200" spans="1:22" ht="13.5" x14ac:dyDescent="0.25">
      <c r="A200" s="3">
        <f>RSI!A200</f>
        <v>42597</v>
      </c>
      <c r="B200" s="2">
        <f>RSI!B200</f>
        <v>0.62</v>
      </c>
      <c r="C200" s="2">
        <f>RSI!I200</f>
        <v>51.89982170739718</v>
      </c>
      <c r="D200" s="2">
        <f>MACD!E200</f>
        <v>-2.0672320118572118E-3</v>
      </c>
      <c r="E200" s="2">
        <f>MACD!F200</f>
        <v>1.6170100573448018E-3</v>
      </c>
      <c r="F200" s="2">
        <f>'Moving Avg'!D200</f>
        <v>0.62</v>
      </c>
      <c r="G200" s="2">
        <f>'Moving Avg'!F200</f>
        <v>0.61349999999999993</v>
      </c>
      <c r="H200" s="2">
        <f>'Moving Avg'!G200</f>
        <v>0.61960000000000026</v>
      </c>
      <c r="I200" s="2">
        <f>'Moving Avg'!H200</f>
        <v>0</v>
      </c>
      <c r="J200" s="5" t="str">
        <f>OBV!F200</f>
        <v>BEARISH</v>
      </c>
      <c r="K200" s="5" t="str">
        <f>OBV!G200</f>
        <v>WEAK</v>
      </c>
      <c r="L200" s="5" t="str">
        <f>OBV!H200</f>
        <v>NEUTRAL</v>
      </c>
      <c r="M200" s="7">
        <f t="shared" si="30"/>
        <v>25</v>
      </c>
      <c r="N200" s="7">
        <f t="shared" si="31"/>
        <v>45</v>
      </c>
      <c r="O200" s="7">
        <f t="shared" si="32"/>
        <v>50</v>
      </c>
      <c r="P200" s="7">
        <f t="shared" si="33"/>
        <v>0</v>
      </c>
      <c r="Q200" s="8">
        <f t="shared" si="34"/>
        <v>32</v>
      </c>
      <c r="R200" s="8">
        <f t="shared" si="35"/>
        <v>31.5</v>
      </c>
      <c r="S200" s="8">
        <f t="shared" si="36"/>
        <v>23</v>
      </c>
      <c r="T200" s="8">
        <f t="shared" si="37"/>
        <v>30</v>
      </c>
      <c r="U200" s="7">
        <f t="shared" si="38"/>
        <v>28.833333333333332</v>
      </c>
      <c r="V200" s="7">
        <f t="shared" si="39"/>
        <v>29.125</v>
      </c>
    </row>
    <row r="201" spans="1:22" ht="13.5" x14ac:dyDescent="0.25">
      <c r="A201" s="3">
        <f>RSI!A201</f>
        <v>42598</v>
      </c>
      <c r="B201" s="2">
        <f>RSI!B201</f>
        <v>0.62</v>
      </c>
      <c r="C201" s="2">
        <f>RSI!I201</f>
        <v>51.89982170739718</v>
      </c>
      <c r="D201" s="2">
        <f>MACD!E201</f>
        <v>-4.578770279420219E-3</v>
      </c>
      <c r="E201" s="2">
        <f>MACD!F201</f>
        <v>3.7785398999179757E-4</v>
      </c>
      <c r="F201" s="2">
        <f>'Moving Avg'!D201</f>
        <v>0.62200000000000011</v>
      </c>
      <c r="G201" s="2">
        <f>'Moving Avg'!F201</f>
        <v>0.61349999999999982</v>
      </c>
      <c r="H201" s="2">
        <f>'Moving Avg'!G201</f>
        <v>0.61980000000000024</v>
      </c>
      <c r="I201" s="2">
        <f>'Moving Avg'!H201</f>
        <v>0.66850000000000009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  <c r="M201" s="7">
        <f t="shared" si="30"/>
        <v>25</v>
      </c>
      <c r="N201" s="7">
        <f t="shared" si="31"/>
        <v>45</v>
      </c>
      <c r="O201" s="7">
        <f t="shared" si="32"/>
        <v>0</v>
      </c>
      <c r="P201" s="7">
        <f t="shared" si="33"/>
        <v>83.5</v>
      </c>
      <c r="Q201" s="8">
        <f t="shared" si="34"/>
        <v>37.024999999999999</v>
      </c>
      <c r="R201" s="8">
        <f t="shared" si="35"/>
        <v>34.875</v>
      </c>
      <c r="S201" s="8">
        <f t="shared" si="36"/>
        <v>48.075000000000003</v>
      </c>
      <c r="T201" s="8">
        <f t="shared" si="37"/>
        <v>38.375</v>
      </c>
      <c r="U201" s="7">
        <f t="shared" si="38"/>
        <v>39.991666666666667</v>
      </c>
      <c r="V201" s="7">
        <f t="shared" si="39"/>
        <v>39.587500000000006</v>
      </c>
    </row>
    <row r="202" spans="1:22" ht="13.5" x14ac:dyDescent="0.25">
      <c r="A202" s="3">
        <f>RSI!A202</f>
        <v>42599</v>
      </c>
      <c r="B202" s="2">
        <f>RSI!B202</f>
        <v>0.63</v>
      </c>
      <c r="C202" s="2">
        <f>RSI!I202</f>
        <v>57.614912107079732</v>
      </c>
      <c r="D202" s="2">
        <f>MACD!E202</f>
        <v>-7.4629809417054993E-3</v>
      </c>
      <c r="E202" s="2">
        <f>MACD!F202</f>
        <v>-1.1903129963476619E-3</v>
      </c>
      <c r="F202" s="2">
        <f>'Moving Avg'!D202</f>
        <v>0.624</v>
      </c>
      <c r="G202" s="2">
        <f>'Moving Avg'!F202</f>
        <v>0.61449999999999994</v>
      </c>
      <c r="H202" s="2">
        <f>'Moving Avg'!G202</f>
        <v>0.62000000000000022</v>
      </c>
      <c r="I202" s="2">
        <f>'Moving Avg'!H202</f>
        <v>0.66804999999999992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  <c r="M202" s="7">
        <f t="shared" si="30"/>
        <v>25</v>
      </c>
      <c r="N202" s="7">
        <f t="shared" si="31"/>
        <v>45</v>
      </c>
      <c r="O202" s="7">
        <f t="shared" si="32"/>
        <v>0</v>
      </c>
      <c r="P202" s="7">
        <f t="shared" si="33"/>
        <v>83.5</v>
      </c>
      <c r="Q202" s="8">
        <f t="shared" si="34"/>
        <v>37.024999999999999</v>
      </c>
      <c r="R202" s="8">
        <f t="shared" si="35"/>
        <v>34.875</v>
      </c>
      <c r="S202" s="8">
        <f t="shared" si="36"/>
        <v>48.075000000000003</v>
      </c>
      <c r="T202" s="8">
        <f t="shared" si="37"/>
        <v>38.375</v>
      </c>
      <c r="U202" s="7">
        <f t="shared" si="38"/>
        <v>39.991666666666667</v>
      </c>
      <c r="V202" s="7">
        <f t="shared" si="39"/>
        <v>39.587500000000006</v>
      </c>
    </row>
    <row r="203" spans="1:22" ht="13.5" x14ac:dyDescent="0.25">
      <c r="A203" s="3">
        <f>RSI!A203</f>
        <v>42600</v>
      </c>
      <c r="B203" s="2">
        <f>RSI!B203</f>
        <v>0.63</v>
      </c>
      <c r="C203" s="2">
        <f>RSI!I203</f>
        <v>57.614912107079732</v>
      </c>
      <c r="D203" s="2">
        <f>MACD!E203</f>
        <v>-8.4410607376076419E-3</v>
      </c>
      <c r="E203" s="2">
        <f>MACD!F203</f>
        <v>-2.640462544599658E-3</v>
      </c>
      <c r="F203" s="2">
        <f>'Moving Avg'!D203</f>
        <v>0.62399999999999989</v>
      </c>
      <c r="G203" s="2">
        <f>'Moving Avg'!F203</f>
        <v>0.61550000000000005</v>
      </c>
      <c r="H203" s="2">
        <f>'Moving Avg'!G203</f>
        <v>0.6202000000000002</v>
      </c>
      <c r="I203" s="2">
        <f>'Moving Avg'!H203</f>
        <v>0.66759999999999975</v>
      </c>
      <c r="J203" s="5" t="str">
        <f>OBV!F203</f>
        <v>BEARISH</v>
      </c>
      <c r="K203" s="5" t="str">
        <f>OBV!G203</f>
        <v>NEUTRAL</v>
      </c>
      <c r="L203" s="5" t="str">
        <f>OBV!H203</f>
        <v>NEUTRAL</v>
      </c>
      <c r="M203" s="7">
        <f t="shared" si="30"/>
        <v>25</v>
      </c>
      <c r="N203" s="7">
        <f t="shared" si="31"/>
        <v>45</v>
      </c>
      <c r="O203" s="7">
        <f t="shared" si="32"/>
        <v>0</v>
      </c>
      <c r="P203" s="7">
        <f t="shared" si="33"/>
        <v>16.5</v>
      </c>
      <c r="Q203" s="8">
        <f t="shared" si="34"/>
        <v>26.975000000000001</v>
      </c>
      <c r="R203" s="8">
        <f t="shared" si="35"/>
        <v>18.125</v>
      </c>
      <c r="S203" s="8">
        <f t="shared" si="36"/>
        <v>17.925000000000001</v>
      </c>
      <c r="T203" s="8">
        <f t="shared" si="37"/>
        <v>21.625</v>
      </c>
      <c r="U203" s="7">
        <f t="shared" si="38"/>
        <v>21.008333333333336</v>
      </c>
      <c r="V203" s="7">
        <f t="shared" si="39"/>
        <v>21.162500000000001</v>
      </c>
    </row>
    <row r="204" spans="1:22" ht="13.5" x14ac:dyDescent="0.25">
      <c r="A204" s="3">
        <f>RSI!A204</f>
        <v>42601</v>
      </c>
      <c r="B204" s="2">
        <f>RSI!B204</f>
        <v>0.63</v>
      </c>
      <c r="C204" s="2">
        <f>RSI!I204</f>
        <v>57.614912107079732</v>
      </c>
      <c r="D204" s="2">
        <f>MACD!E204</f>
        <v>-9.3390883755639642E-3</v>
      </c>
      <c r="E204" s="2">
        <f>MACD!F204</f>
        <v>-3.9801877107925199E-3</v>
      </c>
      <c r="F204" s="2">
        <f>'Moving Avg'!D204</f>
        <v>0.626</v>
      </c>
      <c r="G204" s="2">
        <f>'Moving Avg'!F204</f>
        <v>0.61599999999999999</v>
      </c>
      <c r="H204" s="2">
        <f>'Moving Avg'!G204</f>
        <v>0.62060000000000004</v>
      </c>
      <c r="I204" s="2">
        <f>'Moving Avg'!H204</f>
        <v>0.66719999999999979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  <c r="M204" s="7">
        <f t="shared" si="30"/>
        <v>25</v>
      </c>
      <c r="N204" s="7">
        <f t="shared" si="31"/>
        <v>45</v>
      </c>
      <c r="O204" s="7">
        <f t="shared" si="32"/>
        <v>0</v>
      </c>
      <c r="P204" s="7">
        <f t="shared" si="33"/>
        <v>83.5</v>
      </c>
      <c r="Q204" s="8">
        <f t="shared" si="34"/>
        <v>37.024999999999999</v>
      </c>
      <c r="R204" s="8">
        <f t="shared" si="35"/>
        <v>34.875</v>
      </c>
      <c r="S204" s="8">
        <f t="shared" si="36"/>
        <v>48.075000000000003</v>
      </c>
      <c r="T204" s="8">
        <f t="shared" si="37"/>
        <v>38.375</v>
      </c>
      <c r="U204" s="7">
        <f t="shared" si="38"/>
        <v>39.991666666666667</v>
      </c>
      <c r="V204" s="7">
        <f t="shared" si="39"/>
        <v>39.587500000000006</v>
      </c>
    </row>
    <row r="205" spans="1:22" ht="13.5" x14ac:dyDescent="0.25">
      <c r="A205" s="3">
        <f>RSI!A205</f>
        <v>42604</v>
      </c>
      <c r="B205" s="2">
        <f>RSI!B205</f>
        <v>0.63</v>
      </c>
      <c r="C205" s="2">
        <f>RSI!I205</f>
        <v>57.614912107079732</v>
      </c>
      <c r="D205" s="2">
        <f>MACD!E205</f>
        <v>-8.6257016146970011E-3</v>
      </c>
      <c r="E205" s="2">
        <f>MACD!F205</f>
        <v>-4.9092904915734167E-3</v>
      </c>
      <c r="F205" s="2">
        <f>'Moving Avg'!D205</f>
        <v>0.62799999999999989</v>
      </c>
      <c r="G205" s="2">
        <f>'Moving Avg'!F205</f>
        <v>0.6170000000000001</v>
      </c>
      <c r="H205" s="2">
        <f>'Moving Avg'!G205</f>
        <v>0.621</v>
      </c>
      <c r="I205" s="2">
        <f>'Moving Avg'!H205</f>
        <v>0.66684999999999972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45</v>
      </c>
      <c r="O205" s="7">
        <f t="shared" si="32"/>
        <v>0</v>
      </c>
      <c r="P205" s="7">
        <f t="shared" si="33"/>
        <v>83.5</v>
      </c>
      <c r="Q205" s="8">
        <f t="shared" si="34"/>
        <v>37.024999999999999</v>
      </c>
      <c r="R205" s="8">
        <f t="shared" si="35"/>
        <v>34.875</v>
      </c>
      <c r="S205" s="8">
        <f t="shared" si="36"/>
        <v>48.075000000000003</v>
      </c>
      <c r="T205" s="8">
        <f t="shared" si="37"/>
        <v>38.375</v>
      </c>
      <c r="U205" s="7">
        <f t="shared" si="38"/>
        <v>39.991666666666667</v>
      </c>
      <c r="V205" s="7">
        <f t="shared" si="39"/>
        <v>39.587500000000006</v>
      </c>
    </row>
    <row r="206" spans="1:22" ht="13.5" x14ac:dyDescent="0.25">
      <c r="A206" s="3">
        <f>RSI!A206</f>
        <v>42605</v>
      </c>
      <c r="B206" s="2">
        <f>RSI!B206</f>
        <v>0.63</v>
      </c>
      <c r="C206" s="2">
        <f>RSI!I206</f>
        <v>57.614912107079732</v>
      </c>
      <c r="D206" s="2">
        <f>MACD!E206</f>
        <v>-9.6209034218275313E-3</v>
      </c>
      <c r="E206" s="2">
        <f>MACD!F206</f>
        <v>-5.8516130776242398E-3</v>
      </c>
      <c r="F206" s="2">
        <f>'Moving Avg'!D206</f>
        <v>0.63</v>
      </c>
      <c r="G206" s="2">
        <f>'Moving Avg'!F206</f>
        <v>0.6180000000000001</v>
      </c>
      <c r="H206" s="2">
        <f>'Moving Avg'!G206</f>
        <v>0.62139999999999995</v>
      </c>
      <c r="I206" s="2">
        <f>'Moving Avg'!H206</f>
        <v>0.66649999999999976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  <c r="M206" s="7">
        <f t="shared" si="30"/>
        <v>25</v>
      </c>
      <c r="N206" s="7">
        <f t="shared" si="31"/>
        <v>45</v>
      </c>
      <c r="O206" s="7">
        <f t="shared" si="32"/>
        <v>0</v>
      </c>
      <c r="P206" s="7">
        <f t="shared" si="33"/>
        <v>83.5</v>
      </c>
      <c r="Q206" s="8">
        <f t="shared" si="34"/>
        <v>37.024999999999999</v>
      </c>
      <c r="R206" s="8">
        <f t="shared" si="35"/>
        <v>34.875</v>
      </c>
      <c r="S206" s="8">
        <f t="shared" si="36"/>
        <v>48.075000000000003</v>
      </c>
      <c r="T206" s="8">
        <f t="shared" si="37"/>
        <v>38.375</v>
      </c>
      <c r="U206" s="7">
        <f t="shared" si="38"/>
        <v>39.991666666666667</v>
      </c>
      <c r="V206" s="7">
        <f t="shared" si="39"/>
        <v>39.587500000000006</v>
      </c>
    </row>
    <row r="207" spans="1:22" ht="13.5" x14ac:dyDescent="0.25">
      <c r="A207" s="3">
        <f>RSI!A207</f>
        <v>42606</v>
      </c>
      <c r="B207" s="2">
        <f>RSI!B207</f>
        <v>0.63</v>
      </c>
      <c r="C207" s="2">
        <f>RSI!I207</f>
        <v>57.614912107079732</v>
      </c>
      <c r="D207" s="2">
        <f>MACD!E207</f>
        <v>-8.9804387018092013E-3</v>
      </c>
      <c r="E207" s="2">
        <f>MACD!F207</f>
        <v>-6.4773782024612325E-3</v>
      </c>
      <c r="F207" s="2">
        <f>'Moving Avg'!D207</f>
        <v>0.63</v>
      </c>
      <c r="G207" s="2">
        <f>'Moving Avg'!F207</f>
        <v>0.61900000000000022</v>
      </c>
      <c r="H207" s="2">
        <f>'Moving Avg'!G207</f>
        <v>0.62159999999999993</v>
      </c>
      <c r="I207" s="2">
        <f>'Moving Avg'!H207</f>
        <v>0.66619999999999979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  <c r="M207" s="7">
        <f t="shared" si="30"/>
        <v>25</v>
      </c>
      <c r="N207" s="7">
        <f t="shared" si="31"/>
        <v>45</v>
      </c>
      <c r="O207" s="7">
        <f t="shared" si="32"/>
        <v>0</v>
      </c>
      <c r="P207" s="7">
        <f t="shared" si="33"/>
        <v>33</v>
      </c>
      <c r="Q207" s="8">
        <f t="shared" si="34"/>
        <v>29.45</v>
      </c>
      <c r="R207" s="8">
        <f t="shared" si="35"/>
        <v>22.25</v>
      </c>
      <c r="S207" s="8">
        <f t="shared" si="36"/>
        <v>25.35</v>
      </c>
      <c r="T207" s="8">
        <f t="shared" si="37"/>
        <v>25.75</v>
      </c>
      <c r="U207" s="7">
        <f t="shared" si="38"/>
        <v>25.683333333333337</v>
      </c>
      <c r="V207" s="7">
        <f t="shared" si="39"/>
        <v>25.700000000000003</v>
      </c>
    </row>
    <row r="208" spans="1:22" ht="13.5" x14ac:dyDescent="0.25">
      <c r="A208" s="3">
        <f>RSI!A208</f>
        <v>42607</v>
      </c>
      <c r="B208" s="2">
        <f>RSI!B208</f>
        <v>0.63</v>
      </c>
      <c r="C208" s="2">
        <f>RSI!I208</f>
        <v>57.614912107079732</v>
      </c>
      <c r="D208" s="2">
        <f>MACD!E208</f>
        <v>-6.9518074972159116E-3</v>
      </c>
      <c r="E208" s="2">
        <f>MACD!F208</f>
        <v>-6.5722640614121692E-3</v>
      </c>
      <c r="F208" s="2">
        <f>'Moving Avg'!D208</f>
        <v>0.63</v>
      </c>
      <c r="G208" s="2">
        <f>'Moving Avg'!F208</f>
        <v>0.61950000000000027</v>
      </c>
      <c r="H208" s="2">
        <f>'Moving Avg'!G208</f>
        <v>0.62179999999999991</v>
      </c>
      <c r="I208" s="2">
        <f>'Moving Avg'!H208</f>
        <v>0.66594999999999971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  <c r="M208" s="7">
        <f t="shared" si="30"/>
        <v>25</v>
      </c>
      <c r="N208" s="7">
        <f t="shared" si="31"/>
        <v>45</v>
      </c>
      <c r="O208" s="7">
        <f t="shared" si="32"/>
        <v>0</v>
      </c>
      <c r="P208" s="7">
        <f t="shared" si="33"/>
        <v>33</v>
      </c>
      <c r="Q208" s="8">
        <f t="shared" si="34"/>
        <v>29.45</v>
      </c>
      <c r="R208" s="8">
        <f t="shared" si="35"/>
        <v>22.25</v>
      </c>
      <c r="S208" s="8">
        <f t="shared" si="36"/>
        <v>25.35</v>
      </c>
      <c r="T208" s="8">
        <f t="shared" si="37"/>
        <v>25.75</v>
      </c>
      <c r="U208" s="7">
        <f t="shared" si="38"/>
        <v>25.683333333333337</v>
      </c>
      <c r="V208" s="7">
        <f t="shared" si="39"/>
        <v>25.700000000000003</v>
      </c>
    </row>
    <row r="209" spans="1:22" ht="13.5" x14ac:dyDescent="0.25">
      <c r="A209" s="3">
        <f>RSI!A209</f>
        <v>42608</v>
      </c>
      <c r="B209" s="2">
        <f>RSI!B209</f>
        <v>0.61</v>
      </c>
      <c r="C209" s="2">
        <f>RSI!I209</f>
        <v>41.176803992373372</v>
      </c>
      <c r="D209" s="2">
        <f>MACD!E209</f>
        <v>-5.3401812543326654E-3</v>
      </c>
      <c r="E209" s="2">
        <f>MACD!F209</f>
        <v>-6.3258474999962682E-3</v>
      </c>
      <c r="F209" s="2">
        <f>'Moving Avg'!D209</f>
        <v>0.626</v>
      </c>
      <c r="G209" s="2">
        <f>'Moving Avg'!F209</f>
        <v>0.61950000000000016</v>
      </c>
      <c r="H209" s="2">
        <f>'Moving Avg'!G209</f>
        <v>0.62159999999999993</v>
      </c>
      <c r="I209" s="2">
        <f>'Moving Avg'!H209</f>
        <v>0.66564999999999974</v>
      </c>
      <c r="J209" s="5" t="str">
        <f>OBV!F209</f>
        <v>BEARISH</v>
      </c>
      <c r="K209" s="5" t="str">
        <f>OBV!G209</f>
        <v>NEUTRAL</v>
      </c>
      <c r="L209" s="5" t="str">
        <f>OBV!H209</f>
        <v>CONFIRMED BEARISH</v>
      </c>
      <c r="M209" s="7">
        <f t="shared" si="30"/>
        <v>25</v>
      </c>
      <c r="N209" s="7">
        <f t="shared" si="31"/>
        <v>0</v>
      </c>
      <c r="O209" s="7">
        <f t="shared" si="32"/>
        <v>0</v>
      </c>
      <c r="P209" s="7">
        <f t="shared" si="33"/>
        <v>16.5</v>
      </c>
      <c r="Q209" s="8">
        <f t="shared" si="34"/>
        <v>11.225</v>
      </c>
      <c r="R209" s="8">
        <f t="shared" si="35"/>
        <v>9.125</v>
      </c>
      <c r="S209" s="8">
        <f t="shared" si="36"/>
        <v>11.175000000000001</v>
      </c>
      <c r="T209" s="8">
        <f t="shared" si="37"/>
        <v>10.375</v>
      </c>
      <c r="U209" s="7">
        <f t="shared" si="38"/>
        <v>10.508333333333335</v>
      </c>
      <c r="V209" s="7">
        <f t="shared" si="39"/>
        <v>10.475000000000001</v>
      </c>
    </row>
    <row r="210" spans="1:22" ht="13.5" x14ac:dyDescent="0.25">
      <c r="A210" s="3">
        <f>RSI!A210</f>
        <v>42611</v>
      </c>
      <c r="B210" s="2">
        <f>RSI!B210</f>
        <v>0.62</v>
      </c>
      <c r="C210" s="2">
        <f>RSI!I210</f>
        <v>49.010275716677803</v>
      </c>
      <c r="D210" s="2">
        <f>MACD!E210</f>
        <v>-4.6434349813689879E-3</v>
      </c>
      <c r="E210" s="2">
        <f>MACD!F210</f>
        <v>-5.9893649962708129E-3</v>
      </c>
      <c r="F210" s="2">
        <f>'Moving Avg'!D210</f>
        <v>0.624</v>
      </c>
      <c r="G210" s="2">
        <f>'Moving Avg'!F210</f>
        <v>0.62000000000000011</v>
      </c>
      <c r="H210" s="2">
        <f>'Moving Avg'!G210</f>
        <v>0.62159999999999993</v>
      </c>
      <c r="I210" s="2">
        <f>'Moving Avg'!H210</f>
        <v>0.66539999999999977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  <c r="M210" s="7">
        <f t="shared" si="30"/>
        <v>25</v>
      </c>
      <c r="N210" s="7">
        <f t="shared" si="31"/>
        <v>0</v>
      </c>
      <c r="O210" s="7">
        <f t="shared" si="32"/>
        <v>0</v>
      </c>
      <c r="P210" s="7">
        <f t="shared" si="33"/>
        <v>16.5</v>
      </c>
      <c r="Q210" s="8">
        <f t="shared" si="34"/>
        <v>11.225</v>
      </c>
      <c r="R210" s="8">
        <f t="shared" si="35"/>
        <v>9.125</v>
      </c>
      <c r="S210" s="8">
        <f t="shared" si="36"/>
        <v>11.175000000000001</v>
      </c>
      <c r="T210" s="8">
        <f t="shared" si="37"/>
        <v>10.375</v>
      </c>
      <c r="U210" s="7">
        <f t="shared" si="38"/>
        <v>10.508333333333335</v>
      </c>
      <c r="V210" s="7">
        <f t="shared" si="39"/>
        <v>10.475000000000001</v>
      </c>
    </row>
    <row r="211" spans="1:22" ht="13.5" x14ac:dyDescent="0.25">
      <c r="A211" s="3">
        <f>RSI!A211</f>
        <v>42612</v>
      </c>
      <c r="B211" s="2">
        <f>RSI!B211</f>
        <v>0.61</v>
      </c>
      <c r="C211" s="2">
        <f>RSI!I211</f>
        <v>42.863121090446064</v>
      </c>
      <c r="D211" s="2">
        <f>MACD!E211</f>
        <v>-3.3038937705699434E-3</v>
      </c>
      <c r="E211" s="2">
        <f>MACD!F211</f>
        <v>-5.4522707511306398E-3</v>
      </c>
      <c r="F211" s="2">
        <f>'Moving Avg'!D211</f>
        <v>0.62</v>
      </c>
      <c r="G211" s="2">
        <f>'Moving Avg'!F211</f>
        <v>0.62050000000000005</v>
      </c>
      <c r="H211" s="2">
        <f>'Moving Avg'!G211</f>
        <v>0.62139999999999984</v>
      </c>
      <c r="I211" s="2">
        <f>'Moving Avg'!H211</f>
        <v>0.66489999999999982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  <c r="M211" s="7">
        <f t="shared" si="30"/>
        <v>25</v>
      </c>
      <c r="N211" s="7">
        <f t="shared" si="31"/>
        <v>0</v>
      </c>
      <c r="O211" s="7">
        <f t="shared" si="32"/>
        <v>0</v>
      </c>
      <c r="P211" s="7">
        <f t="shared" si="33"/>
        <v>16.5</v>
      </c>
      <c r="Q211" s="8">
        <f t="shared" si="34"/>
        <v>11.225</v>
      </c>
      <c r="R211" s="8">
        <f t="shared" si="35"/>
        <v>9.125</v>
      </c>
      <c r="S211" s="8">
        <f t="shared" si="36"/>
        <v>11.175000000000001</v>
      </c>
      <c r="T211" s="8">
        <f t="shared" si="37"/>
        <v>10.375</v>
      </c>
      <c r="U211" s="7">
        <f t="shared" si="38"/>
        <v>10.508333333333335</v>
      </c>
      <c r="V211" s="7">
        <f t="shared" si="39"/>
        <v>10.475000000000001</v>
      </c>
    </row>
    <row r="212" spans="1:22" ht="13.5" x14ac:dyDescent="0.25">
      <c r="A212" s="3">
        <f>RSI!A212</f>
        <v>42613</v>
      </c>
      <c r="B212" s="2">
        <f>RSI!B212</f>
        <v>0.61</v>
      </c>
      <c r="C212" s="2">
        <f>RSI!I212</f>
        <v>42.86312109044605</v>
      </c>
      <c r="D212" s="2">
        <f>MACD!E212</f>
        <v>-5.643228074587725E-4</v>
      </c>
      <c r="E212" s="2">
        <f>MACD!F212</f>
        <v>-4.4746811623962669E-3</v>
      </c>
      <c r="F212" s="2">
        <f>'Moving Avg'!D212</f>
        <v>0.61599999999999988</v>
      </c>
      <c r="G212" s="2">
        <f>'Moving Avg'!F212</f>
        <v>0.621</v>
      </c>
      <c r="H212" s="2">
        <f>'Moving Avg'!G212</f>
        <v>0.62119999999999975</v>
      </c>
      <c r="I212" s="2">
        <f>'Moving Avg'!H212</f>
        <v>0.66425000000000001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16.5</v>
      </c>
      <c r="Q212" s="8">
        <f t="shared" si="34"/>
        <v>11.225</v>
      </c>
      <c r="R212" s="8">
        <f t="shared" si="35"/>
        <v>9.125</v>
      </c>
      <c r="S212" s="8">
        <f t="shared" si="36"/>
        <v>11.175000000000001</v>
      </c>
      <c r="T212" s="8">
        <f t="shared" si="37"/>
        <v>10.375</v>
      </c>
      <c r="U212" s="7">
        <f t="shared" si="38"/>
        <v>10.508333333333335</v>
      </c>
      <c r="V212" s="7">
        <f t="shared" si="39"/>
        <v>10.475000000000001</v>
      </c>
    </row>
    <row r="213" spans="1:22" ht="13.5" x14ac:dyDescent="0.25">
      <c r="A213" s="3">
        <f>RSI!A213</f>
        <v>42614</v>
      </c>
      <c r="B213" s="2">
        <f>RSI!B213</f>
        <v>0.62</v>
      </c>
      <c r="C213" s="2">
        <f>RSI!I213</f>
        <v>50.119021641074475</v>
      </c>
      <c r="D213" s="2">
        <f>MACD!E213</f>
        <v>1.0756752155764993E-3</v>
      </c>
      <c r="E213" s="2">
        <f>MACD!F213</f>
        <v>-3.3646098868017138E-3</v>
      </c>
      <c r="F213" s="2">
        <f>'Moving Avg'!D213</f>
        <v>0.61399999999999999</v>
      </c>
      <c r="G213" s="2">
        <f>'Moving Avg'!F213</f>
        <v>0.62149999999999994</v>
      </c>
      <c r="H213" s="2">
        <f>'Moving Avg'!G213</f>
        <v>0.62119999999999975</v>
      </c>
      <c r="I213" s="2">
        <f>'Moving Avg'!H213</f>
        <v>0.66344999999999998</v>
      </c>
      <c r="J213" s="5" t="str">
        <f>OBV!F213</f>
        <v>BULLISH</v>
      </c>
      <c r="K213" s="5" t="str">
        <f>OBV!G213</f>
        <v>NEUTRAL</v>
      </c>
      <c r="L213" s="5" t="str">
        <f>OBV!H213</f>
        <v>BULLISH DIVERGENCE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66.5</v>
      </c>
      <c r="Q213" s="8">
        <f t="shared" si="34"/>
        <v>18.725000000000001</v>
      </c>
      <c r="R213" s="8">
        <f t="shared" si="35"/>
        <v>21.625</v>
      </c>
      <c r="S213" s="8">
        <f t="shared" si="36"/>
        <v>33.674999999999997</v>
      </c>
      <c r="T213" s="8">
        <f t="shared" si="37"/>
        <v>22.875</v>
      </c>
      <c r="U213" s="7">
        <f t="shared" si="38"/>
        <v>24.675000000000001</v>
      </c>
      <c r="V213" s="7">
        <f t="shared" si="39"/>
        <v>24.225000000000001</v>
      </c>
    </row>
    <row r="214" spans="1:22" ht="13.5" x14ac:dyDescent="0.25">
      <c r="A214" s="3">
        <f>RSI!A214</f>
        <v>42615</v>
      </c>
      <c r="B214" s="2">
        <f>RSI!B214</f>
        <v>0.61</v>
      </c>
      <c r="C214" s="2">
        <f>RSI!I214</f>
        <v>44.089355796423433</v>
      </c>
      <c r="D214" s="2">
        <f>MACD!E214</f>
        <v>3.2030163992585736E-3</v>
      </c>
      <c r="E214" s="2">
        <f>MACD!F214</f>
        <v>-2.0510846295896563E-3</v>
      </c>
      <c r="F214" s="2">
        <f>'Moving Avg'!D214</f>
        <v>0.61399999999999999</v>
      </c>
      <c r="G214" s="2">
        <f>'Moving Avg'!F214</f>
        <v>0.62149999999999983</v>
      </c>
      <c r="H214" s="2">
        <f>'Moving Avg'!G214</f>
        <v>0.62099999999999977</v>
      </c>
      <c r="I214" s="2">
        <f>'Moving Avg'!H214</f>
        <v>0.6624000000000001</v>
      </c>
      <c r="J214" s="5" t="str">
        <f>OBV!F214</f>
        <v>BEARISH</v>
      </c>
      <c r="K214" s="5" t="str">
        <f>OBV!G214</f>
        <v>NEUTRAL</v>
      </c>
      <c r="L214" s="5" t="str">
        <f>OBV!H214</f>
        <v>NEUTRAL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16.5</v>
      </c>
      <c r="Q214" s="8">
        <f t="shared" si="34"/>
        <v>11.225</v>
      </c>
      <c r="R214" s="8">
        <f t="shared" si="35"/>
        <v>9.125</v>
      </c>
      <c r="S214" s="8">
        <f t="shared" si="36"/>
        <v>11.175000000000001</v>
      </c>
      <c r="T214" s="8">
        <f t="shared" si="37"/>
        <v>10.375</v>
      </c>
      <c r="U214" s="7">
        <f t="shared" si="38"/>
        <v>10.508333333333335</v>
      </c>
      <c r="V214" s="7">
        <f t="shared" si="39"/>
        <v>10.475000000000001</v>
      </c>
    </row>
    <row r="215" spans="1:22" ht="13.5" x14ac:dyDescent="0.25">
      <c r="A215" s="3">
        <f>RSI!A215</f>
        <v>42618</v>
      </c>
      <c r="B215" s="2">
        <f>RSI!B215</f>
        <v>0.6</v>
      </c>
      <c r="C215" s="2">
        <f>RSI!I215</f>
        <v>39.032282050228517</v>
      </c>
      <c r="D215" s="2">
        <f>MACD!E215</f>
        <v>5.8018960571376565E-3</v>
      </c>
      <c r="E215" s="2">
        <f>MACD!F215</f>
        <v>-4.8048849224419381E-4</v>
      </c>
      <c r="F215" s="2">
        <f>'Moving Avg'!D215</f>
        <v>0.61</v>
      </c>
      <c r="G215" s="2">
        <f>'Moving Avg'!F215</f>
        <v>0.62049999999999983</v>
      </c>
      <c r="H215" s="2">
        <f>'Moving Avg'!G215</f>
        <v>0.62039999999999973</v>
      </c>
      <c r="I215" s="2">
        <f>'Moving Avg'!H215</f>
        <v>0.66110000000000002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0</v>
      </c>
      <c r="Q215" s="8">
        <f t="shared" si="34"/>
        <v>8.75</v>
      </c>
      <c r="R215" s="8">
        <f t="shared" si="35"/>
        <v>5</v>
      </c>
      <c r="S215" s="8">
        <f t="shared" si="36"/>
        <v>3.75</v>
      </c>
      <c r="T215" s="8">
        <f t="shared" si="37"/>
        <v>6.25</v>
      </c>
      <c r="U215" s="7">
        <f t="shared" si="38"/>
        <v>5.833333333333333</v>
      </c>
      <c r="V215" s="7">
        <f t="shared" si="39"/>
        <v>5.9375</v>
      </c>
    </row>
    <row r="216" spans="1:22" ht="13.5" x14ac:dyDescent="0.25">
      <c r="A216" s="3">
        <f>RSI!A216</f>
        <v>42619</v>
      </c>
      <c r="B216" s="2">
        <f>RSI!B216</f>
        <v>0.62</v>
      </c>
      <c r="C216" s="2">
        <f>RSI!I216</f>
        <v>51.11034269138603</v>
      </c>
      <c r="D216" s="2">
        <f>MACD!E216</f>
        <v>6.6323357200669397E-3</v>
      </c>
      <c r="E216" s="2">
        <f>MACD!F216</f>
        <v>9.4207635021803298E-4</v>
      </c>
      <c r="F216" s="2">
        <f>'Moving Avg'!D216</f>
        <v>0.61199999999999999</v>
      </c>
      <c r="G216" s="2">
        <f>'Moving Avg'!F216</f>
        <v>0.62099999999999977</v>
      </c>
      <c r="H216" s="2">
        <f>'Moving Avg'!G216</f>
        <v>0.61999999999999977</v>
      </c>
      <c r="I216" s="2">
        <f>'Moving Avg'!H216</f>
        <v>0.65995000000000004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83.5</v>
      </c>
      <c r="Q216" s="8">
        <f t="shared" si="34"/>
        <v>21.274999999999999</v>
      </c>
      <c r="R216" s="8">
        <f t="shared" si="35"/>
        <v>25.875</v>
      </c>
      <c r="S216" s="8">
        <f t="shared" si="36"/>
        <v>41.325000000000003</v>
      </c>
      <c r="T216" s="8">
        <f t="shared" si="37"/>
        <v>27.125</v>
      </c>
      <c r="U216" s="7">
        <f t="shared" si="38"/>
        <v>29.491666666666664</v>
      </c>
      <c r="V216" s="7">
        <f t="shared" si="39"/>
        <v>28.9</v>
      </c>
    </row>
    <row r="217" spans="1:22" ht="13.5" x14ac:dyDescent="0.25">
      <c r="A217" s="3">
        <f>RSI!A217</f>
        <v>42620</v>
      </c>
      <c r="B217" s="2">
        <f>RSI!B217</f>
        <v>0.63</v>
      </c>
      <c r="C217" s="2">
        <f>RSI!I217</f>
        <v>55.822826586067166</v>
      </c>
      <c r="D217" s="2">
        <f>MACD!E217</f>
        <v>6.5806022853811541E-3</v>
      </c>
      <c r="E217" s="2">
        <f>MACD!F217</f>
        <v>2.0697815372506573E-3</v>
      </c>
      <c r="F217" s="2">
        <f>'Moving Avg'!D217</f>
        <v>0.61599999999999999</v>
      </c>
      <c r="G217" s="2">
        <f>'Moving Avg'!F217</f>
        <v>0.62149999999999983</v>
      </c>
      <c r="H217" s="2">
        <f>'Moving Avg'!G217</f>
        <v>0.61999999999999977</v>
      </c>
      <c r="I217" s="2">
        <f>'Moving Avg'!H217</f>
        <v>0.65894999999999992</v>
      </c>
      <c r="J217" s="5" t="str">
        <f>OBV!F217</f>
        <v>BULLISH</v>
      </c>
      <c r="K217" s="5" t="str">
        <f>OBV!G217</f>
        <v>STRONG</v>
      </c>
      <c r="L217" s="5" t="str">
        <f>OBV!H217</f>
        <v>CONFIRMED BULLISH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100</v>
      </c>
      <c r="Q217" s="8">
        <f t="shared" si="34"/>
        <v>23.75</v>
      </c>
      <c r="R217" s="8">
        <f t="shared" si="35"/>
        <v>30</v>
      </c>
      <c r="S217" s="8">
        <f t="shared" si="36"/>
        <v>48.75</v>
      </c>
      <c r="T217" s="8">
        <f t="shared" si="37"/>
        <v>31.25</v>
      </c>
      <c r="U217" s="7">
        <f t="shared" si="38"/>
        <v>34.166666666666664</v>
      </c>
      <c r="V217" s="7">
        <f t="shared" si="39"/>
        <v>33.4375</v>
      </c>
    </row>
    <row r="218" spans="1:22" ht="13.5" x14ac:dyDescent="0.25">
      <c r="A218" s="3">
        <f>RSI!A218</f>
        <v>42621</v>
      </c>
      <c r="B218" s="2">
        <f>RSI!B218</f>
        <v>0.63</v>
      </c>
      <c r="C218" s="2">
        <f>RSI!I218</f>
        <v>55.822826586067166</v>
      </c>
      <c r="D218" s="2">
        <f>MACD!E218</f>
        <v>6.4650777734720499E-3</v>
      </c>
      <c r="E218" s="2">
        <f>MACD!F218</f>
        <v>2.9488407844949359E-3</v>
      </c>
      <c r="F218" s="2">
        <f>'Moving Avg'!D218</f>
        <v>0.61799999999999999</v>
      </c>
      <c r="G218" s="2">
        <f>'Moving Avg'!F218</f>
        <v>0.62149999999999994</v>
      </c>
      <c r="H218" s="2">
        <f>'Moving Avg'!G218</f>
        <v>0.62019999999999986</v>
      </c>
      <c r="I218" s="2">
        <f>'Moving Avg'!H218</f>
        <v>0.65809999999999991</v>
      </c>
      <c r="J218" s="5" t="str">
        <f>OBV!F218</f>
        <v>BULLISH</v>
      </c>
      <c r="K218" s="5" t="str">
        <f>OBV!G218</f>
        <v>STRONG</v>
      </c>
      <c r="L218" s="5" t="str">
        <f>OBV!H218</f>
        <v>CONFIRMED BULLISH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100</v>
      </c>
      <c r="Q218" s="8">
        <f t="shared" si="34"/>
        <v>23.75</v>
      </c>
      <c r="R218" s="8">
        <f t="shared" si="35"/>
        <v>30</v>
      </c>
      <c r="S218" s="8">
        <f t="shared" si="36"/>
        <v>48.75</v>
      </c>
      <c r="T218" s="8">
        <f t="shared" si="37"/>
        <v>31.25</v>
      </c>
      <c r="U218" s="7">
        <f t="shared" si="38"/>
        <v>34.166666666666664</v>
      </c>
      <c r="V218" s="7">
        <f t="shared" si="39"/>
        <v>33.4375</v>
      </c>
    </row>
    <row r="219" spans="1:22" ht="13.5" x14ac:dyDescent="0.25">
      <c r="A219" s="3">
        <f>RSI!A219</f>
        <v>42622</v>
      </c>
      <c r="B219" s="2">
        <f>RSI!B219</f>
        <v>0.63</v>
      </c>
      <c r="C219" s="2">
        <f>RSI!I219</f>
        <v>55.822826586067166</v>
      </c>
      <c r="D219" s="2">
        <f>MACD!E219</f>
        <v>3.2239679390876352E-3</v>
      </c>
      <c r="E219" s="2">
        <f>MACD!F219</f>
        <v>3.0038662154134761E-3</v>
      </c>
      <c r="F219" s="2">
        <f>'Moving Avg'!D219</f>
        <v>0.622</v>
      </c>
      <c r="G219" s="2">
        <f>'Moving Avg'!F219</f>
        <v>0.622</v>
      </c>
      <c r="H219" s="2">
        <f>'Moving Avg'!G219</f>
        <v>0.62019999999999975</v>
      </c>
      <c r="I219" s="2">
        <f>'Moving Avg'!H219</f>
        <v>0.65739999999999976</v>
      </c>
      <c r="J219" s="5" t="str">
        <f>OBV!F219</f>
        <v>BULLISH</v>
      </c>
      <c r="K219" s="5" t="str">
        <f>OBV!G219</f>
        <v>STRONG</v>
      </c>
      <c r="L219" s="5" t="str">
        <f>OBV!H219</f>
        <v>CONFIRMED BULLISH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100</v>
      </c>
      <c r="Q219" s="8">
        <f t="shared" si="34"/>
        <v>23.75</v>
      </c>
      <c r="R219" s="8">
        <f t="shared" si="35"/>
        <v>30</v>
      </c>
      <c r="S219" s="8">
        <f t="shared" si="36"/>
        <v>48.75</v>
      </c>
      <c r="T219" s="8">
        <f t="shared" si="37"/>
        <v>31.25</v>
      </c>
      <c r="U219" s="7">
        <f t="shared" si="38"/>
        <v>34.166666666666664</v>
      </c>
      <c r="V219" s="7">
        <f t="shared" si="39"/>
        <v>33.4375</v>
      </c>
    </row>
    <row r="220" spans="1:22" ht="13.5" x14ac:dyDescent="0.25">
      <c r="A220" s="3">
        <f>RSI!A220</f>
        <v>42627</v>
      </c>
      <c r="B220" s="2">
        <f>RSI!B220</f>
        <v>0.63</v>
      </c>
      <c r="C220" s="2">
        <f>RSI!I220</f>
        <v>55.822826586067166</v>
      </c>
      <c r="D220" s="2">
        <f>MACD!E220</f>
        <v>1.9584378074294362E-3</v>
      </c>
      <c r="E220" s="2">
        <f>MACD!F220</f>
        <v>2.7947805338166681E-3</v>
      </c>
      <c r="F220" s="2">
        <f>'Moving Avg'!D220</f>
        <v>0.62799999999999989</v>
      </c>
      <c r="G220" s="2">
        <f>'Moving Avg'!F220</f>
        <v>0.62250000000000005</v>
      </c>
      <c r="H220" s="2">
        <f>'Moving Avg'!G220</f>
        <v>0.62019999999999975</v>
      </c>
      <c r="I220" s="2">
        <f>'Moving Avg'!H220</f>
        <v>0.65684999999999993</v>
      </c>
      <c r="J220" s="5" t="str">
        <f>OBV!F220</f>
        <v>BULLISH</v>
      </c>
      <c r="K220" s="5" t="str">
        <f>OBV!G220</f>
        <v>STRONG</v>
      </c>
      <c r="L220" s="5" t="str">
        <f>OBV!H220</f>
        <v>CONFIRMED BULLISH</v>
      </c>
      <c r="M220" s="7">
        <f t="shared" si="30"/>
        <v>25</v>
      </c>
      <c r="N220" s="7">
        <f t="shared" si="31"/>
        <v>45</v>
      </c>
      <c r="O220" s="7">
        <f t="shared" si="32"/>
        <v>0</v>
      </c>
      <c r="P220" s="7">
        <f t="shared" si="33"/>
        <v>100</v>
      </c>
      <c r="Q220" s="8">
        <f t="shared" si="34"/>
        <v>39.5</v>
      </c>
      <c r="R220" s="8">
        <f t="shared" si="35"/>
        <v>39</v>
      </c>
      <c r="S220" s="8">
        <f t="shared" si="36"/>
        <v>55.5</v>
      </c>
      <c r="T220" s="8">
        <f t="shared" si="37"/>
        <v>42.5</v>
      </c>
      <c r="U220" s="7">
        <f t="shared" si="38"/>
        <v>44.666666666666664</v>
      </c>
      <c r="V220" s="7">
        <f t="shared" si="39"/>
        <v>44.125</v>
      </c>
    </row>
    <row r="221" spans="1:22" ht="13.5" x14ac:dyDescent="0.25">
      <c r="A221" s="3">
        <f>RSI!A221</f>
        <v>42628</v>
      </c>
      <c r="B221" s="2">
        <f>RSI!B221</f>
        <v>0.62</v>
      </c>
      <c r="C221" s="2">
        <f>RSI!I221</f>
        <v>49.416049120184688</v>
      </c>
      <c r="D221" s="2">
        <f>MACD!E221</f>
        <v>3.2926304763480907E-5</v>
      </c>
      <c r="E221" s="2">
        <f>MACD!F221</f>
        <v>2.2424096880060305E-3</v>
      </c>
      <c r="F221" s="2">
        <f>'Moving Avg'!D221</f>
        <v>0.628</v>
      </c>
      <c r="G221" s="2">
        <f>'Moving Avg'!F221</f>
        <v>0.62250000000000016</v>
      </c>
      <c r="H221" s="2">
        <f>'Moving Avg'!G221</f>
        <v>0.6197999999999998</v>
      </c>
      <c r="I221" s="2">
        <f>'Moving Avg'!H221</f>
        <v>0.65619999999999978</v>
      </c>
      <c r="J221" s="5" t="str">
        <f>OBV!F221</f>
        <v>BULLISH</v>
      </c>
      <c r="K221" s="5" t="str">
        <f>OBV!G221</f>
        <v>STRONG</v>
      </c>
      <c r="L221" s="5" t="str">
        <f>OBV!H221</f>
        <v>NEUTRAL</v>
      </c>
      <c r="M221" s="7">
        <f t="shared" si="30"/>
        <v>25</v>
      </c>
      <c r="N221" s="7">
        <f t="shared" si="31"/>
        <v>45</v>
      </c>
      <c r="O221" s="7">
        <f t="shared" si="32"/>
        <v>0</v>
      </c>
      <c r="P221" s="7">
        <f t="shared" si="33"/>
        <v>66</v>
      </c>
      <c r="Q221" s="8">
        <f t="shared" si="34"/>
        <v>34.4</v>
      </c>
      <c r="R221" s="8">
        <f t="shared" si="35"/>
        <v>30.5</v>
      </c>
      <c r="S221" s="8">
        <f t="shared" si="36"/>
        <v>40.200000000000003</v>
      </c>
      <c r="T221" s="8">
        <f t="shared" si="37"/>
        <v>34</v>
      </c>
      <c r="U221" s="7">
        <f t="shared" si="38"/>
        <v>35.033333333333339</v>
      </c>
      <c r="V221" s="7">
        <f t="shared" si="39"/>
        <v>34.775000000000006</v>
      </c>
    </row>
    <row r="222" spans="1:22" ht="13.5" x14ac:dyDescent="0.25">
      <c r="A222" s="3">
        <f>RSI!A222</f>
        <v>42629</v>
      </c>
      <c r="B222" s="2">
        <f>RSI!B222</f>
        <v>0.62</v>
      </c>
      <c r="C222" s="2">
        <f>RSI!I222</f>
        <v>49.416049120184681</v>
      </c>
      <c r="D222" s="2">
        <f>MACD!E222</f>
        <v>-1.5900006708838843E-3</v>
      </c>
      <c r="E222" s="2">
        <f>MACD!F222</f>
        <v>1.4759276162280477E-3</v>
      </c>
      <c r="F222" s="2">
        <f>'Moving Avg'!D222</f>
        <v>0.62600000000000011</v>
      </c>
      <c r="G222" s="2">
        <f>'Moving Avg'!F222</f>
        <v>0.62200000000000011</v>
      </c>
      <c r="H222" s="2">
        <f>'Moving Avg'!G222</f>
        <v>0.61939999999999973</v>
      </c>
      <c r="I222" s="2">
        <f>'Moving Avg'!H222</f>
        <v>0.65544999999999998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25</v>
      </c>
      <c r="N222" s="7">
        <f t="shared" si="31"/>
        <v>45</v>
      </c>
      <c r="O222" s="7">
        <f t="shared" si="32"/>
        <v>0</v>
      </c>
      <c r="P222" s="7">
        <f t="shared" si="33"/>
        <v>16.5</v>
      </c>
      <c r="Q222" s="8">
        <f t="shared" si="34"/>
        <v>26.975000000000001</v>
      </c>
      <c r="R222" s="8">
        <f t="shared" si="35"/>
        <v>18.125</v>
      </c>
      <c r="S222" s="8">
        <f t="shared" si="36"/>
        <v>17.925000000000001</v>
      </c>
      <c r="T222" s="8">
        <f t="shared" si="37"/>
        <v>21.625</v>
      </c>
      <c r="U222" s="7">
        <f t="shared" si="38"/>
        <v>21.008333333333336</v>
      </c>
      <c r="V222" s="7">
        <f t="shared" si="39"/>
        <v>21.162500000000001</v>
      </c>
    </row>
    <row r="223" spans="1:22" ht="13.5" x14ac:dyDescent="0.25">
      <c r="A223" s="3">
        <f>RSI!A223</f>
        <v>42632</v>
      </c>
      <c r="B223" s="2">
        <f>RSI!B223</f>
        <v>0.62</v>
      </c>
      <c r="C223" s="2">
        <f>RSI!I223</f>
        <v>49.416049120184681</v>
      </c>
      <c r="D223" s="2">
        <f>MACD!E223</f>
        <v>-1.4189035643865644E-3</v>
      </c>
      <c r="E223" s="2">
        <f>MACD!F223</f>
        <v>8.9696138010512527E-4</v>
      </c>
      <c r="F223" s="2">
        <f>'Moving Avg'!D223</f>
        <v>0.624</v>
      </c>
      <c r="G223" s="2">
        <f>'Moving Avg'!F223</f>
        <v>0.62150000000000005</v>
      </c>
      <c r="H223" s="2">
        <f>'Moving Avg'!G223</f>
        <v>0.61899999999999988</v>
      </c>
      <c r="I223" s="2">
        <f>'Moving Avg'!H223</f>
        <v>0.65459999999999996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  <c r="M223" s="7">
        <f t="shared" si="30"/>
        <v>25</v>
      </c>
      <c r="N223" s="7">
        <f t="shared" si="31"/>
        <v>45</v>
      </c>
      <c r="O223" s="7">
        <f t="shared" si="32"/>
        <v>0</v>
      </c>
      <c r="P223" s="7">
        <f t="shared" si="33"/>
        <v>16.5</v>
      </c>
      <c r="Q223" s="8">
        <f t="shared" si="34"/>
        <v>26.975000000000001</v>
      </c>
      <c r="R223" s="8">
        <f t="shared" si="35"/>
        <v>18.125</v>
      </c>
      <c r="S223" s="8">
        <f t="shared" si="36"/>
        <v>17.925000000000001</v>
      </c>
      <c r="T223" s="8">
        <f t="shared" si="37"/>
        <v>21.625</v>
      </c>
      <c r="U223" s="7">
        <f t="shared" si="38"/>
        <v>21.008333333333336</v>
      </c>
      <c r="V223" s="7">
        <f t="shared" si="39"/>
        <v>21.162500000000001</v>
      </c>
    </row>
    <row r="224" spans="1:22" ht="13.5" x14ac:dyDescent="0.25">
      <c r="A224" s="3">
        <f>RSI!A224</f>
        <v>42633</v>
      </c>
      <c r="B224" s="2">
        <f>RSI!B224</f>
        <v>0.61</v>
      </c>
      <c r="C224" s="2">
        <f>RSI!I224</f>
        <v>43.220601706928271</v>
      </c>
      <c r="D224" s="2">
        <f>MACD!E224</f>
        <v>-2.0664040813543894E-3</v>
      </c>
      <c r="E224" s="2">
        <f>MACD!F224</f>
        <v>3.0428828781322231E-4</v>
      </c>
      <c r="F224" s="2">
        <f>'Moving Avg'!D224</f>
        <v>0.62</v>
      </c>
      <c r="G224" s="2">
        <f>'Moving Avg'!F224</f>
        <v>0.62050000000000005</v>
      </c>
      <c r="H224" s="2">
        <f>'Moving Avg'!G224</f>
        <v>0.61839999999999973</v>
      </c>
      <c r="I224" s="2">
        <f>'Moving Avg'!H224</f>
        <v>0.65355000000000008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  <c r="M224" s="7">
        <f t="shared" si="30"/>
        <v>25</v>
      </c>
      <c r="N224" s="7">
        <f t="shared" si="31"/>
        <v>45</v>
      </c>
      <c r="O224" s="7">
        <f t="shared" si="32"/>
        <v>0</v>
      </c>
      <c r="P224" s="7">
        <f t="shared" si="33"/>
        <v>0</v>
      </c>
      <c r="Q224" s="8">
        <f t="shared" si="34"/>
        <v>24.5</v>
      </c>
      <c r="R224" s="8">
        <f t="shared" si="35"/>
        <v>14</v>
      </c>
      <c r="S224" s="8">
        <f t="shared" si="36"/>
        <v>10.5</v>
      </c>
      <c r="T224" s="8">
        <f t="shared" si="37"/>
        <v>17.5</v>
      </c>
      <c r="U224" s="7">
        <f t="shared" si="38"/>
        <v>16.333333333333332</v>
      </c>
      <c r="V224" s="7">
        <f t="shared" si="39"/>
        <v>16.625</v>
      </c>
    </row>
    <row r="225" spans="1:22" ht="13.5" x14ac:dyDescent="0.25">
      <c r="A225" s="3">
        <f>RSI!A225</f>
        <v>42634</v>
      </c>
      <c r="B225" s="2">
        <f>RSI!B225</f>
        <v>0.62</v>
      </c>
      <c r="C225" s="2">
        <f>RSI!I225</f>
        <v>49.97485981402879</v>
      </c>
      <c r="D225" s="2">
        <f>MACD!E225</f>
        <v>-4.8293585709290321E-3</v>
      </c>
      <c r="E225" s="2">
        <f>MACD!F225</f>
        <v>-7.2244108393522866E-4</v>
      </c>
      <c r="F225" s="2">
        <f>'Moving Avg'!D225</f>
        <v>0.61799999999999999</v>
      </c>
      <c r="G225" s="2">
        <f>'Moving Avg'!F225</f>
        <v>0.61999999999999988</v>
      </c>
      <c r="H225" s="2">
        <f>'Moving Avg'!G225</f>
        <v>0.61819999999999975</v>
      </c>
      <c r="I225" s="2">
        <f>'Moving Avg'!H225</f>
        <v>0.65245000000000009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16.5</v>
      </c>
      <c r="Q225" s="8">
        <f t="shared" si="34"/>
        <v>26.975000000000001</v>
      </c>
      <c r="R225" s="8">
        <f t="shared" si="35"/>
        <v>18.125</v>
      </c>
      <c r="S225" s="8">
        <f t="shared" si="36"/>
        <v>17.925000000000001</v>
      </c>
      <c r="T225" s="8">
        <f t="shared" si="37"/>
        <v>21.625</v>
      </c>
      <c r="U225" s="7">
        <f t="shared" si="38"/>
        <v>21.008333333333336</v>
      </c>
      <c r="V225" s="7">
        <f t="shared" si="39"/>
        <v>21.162500000000001</v>
      </c>
    </row>
    <row r="226" spans="1:22" ht="13.5" x14ac:dyDescent="0.25">
      <c r="A226" s="3">
        <f>RSI!A226</f>
        <v>42635</v>
      </c>
      <c r="B226" s="2">
        <f>RSI!B226</f>
        <v>0.62</v>
      </c>
      <c r="C226" s="2">
        <f>RSI!I226</f>
        <v>49.97485981402879</v>
      </c>
      <c r="D226" s="2">
        <f>MACD!E226</f>
        <v>-4.0900282300440072E-3</v>
      </c>
      <c r="E226" s="2">
        <f>MACD!F226</f>
        <v>-1.3959585131569844E-3</v>
      </c>
      <c r="F226" s="2">
        <f>'Moving Avg'!D226</f>
        <v>0.6180000000000001</v>
      </c>
      <c r="G226" s="2">
        <f>'Moving Avg'!F226</f>
        <v>0.61949999999999983</v>
      </c>
      <c r="H226" s="2">
        <f>'Moving Avg'!G226</f>
        <v>0.61799999999999988</v>
      </c>
      <c r="I226" s="2">
        <f>'Moving Avg'!H226</f>
        <v>0.65125000000000011</v>
      </c>
      <c r="J226" s="5" t="str">
        <f>OBV!F226</f>
        <v>BEARISH</v>
      </c>
      <c r="K226" s="5" t="str">
        <f>OBV!G226</f>
        <v>NEUTRAL</v>
      </c>
      <c r="L226" s="5" t="str">
        <f>OBV!H226</f>
        <v>NEUTRAL</v>
      </c>
      <c r="M226" s="7">
        <f t="shared" si="30"/>
        <v>25</v>
      </c>
      <c r="N226" s="7">
        <f t="shared" si="31"/>
        <v>45</v>
      </c>
      <c r="O226" s="7">
        <f t="shared" si="32"/>
        <v>0</v>
      </c>
      <c r="P226" s="7">
        <f t="shared" si="33"/>
        <v>16.5</v>
      </c>
      <c r="Q226" s="8">
        <f t="shared" si="34"/>
        <v>26.975000000000001</v>
      </c>
      <c r="R226" s="8">
        <f t="shared" si="35"/>
        <v>18.125</v>
      </c>
      <c r="S226" s="8">
        <f t="shared" si="36"/>
        <v>17.925000000000001</v>
      </c>
      <c r="T226" s="8">
        <f t="shared" si="37"/>
        <v>21.625</v>
      </c>
      <c r="U226" s="7">
        <f t="shared" si="38"/>
        <v>21.008333333333336</v>
      </c>
      <c r="V226" s="7">
        <f t="shared" si="39"/>
        <v>21.162500000000001</v>
      </c>
    </row>
    <row r="227" spans="1:22" ht="13.5" x14ac:dyDescent="0.25">
      <c r="A227" s="3">
        <f>RSI!A227</f>
        <v>42636</v>
      </c>
      <c r="B227" s="2">
        <f>RSI!B227</f>
        <v>0.61</v>
      </c>
      <c r="C227" s="2">
        <f>RSI!I227</f>
        <v>43.916145816803933</v>
      </c>
      <c r="D227" s="2">
        <f>MACD!E227</f>
        <v>-1.1849685244499364E-3</v>
      </c>
      <c r="E227" s="2">
        <f>MACD!F227</f>
        <v>-1.3537605154155749E-3</v>
      </c>
      <c r="F227" s="2">
        <f>'Moving Avg'!D227</f>
        <v>0.61599999999999999</v>
      </c>
      <c r="G227" s="2">
        <f>'Moving Avg'!F227</f>
        <v>0.61849999999999972</v>
      </c>
      <c r="H227" s="2">
        <f>'Moving Avg'!G227</f>
        <v>0.6177999999999999</v>
      </c>
      <c r="I227" s="2">
        <f>'Moving Avg'!H227</f>
        <v>0.65005000000000024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16.5</v>
      </c>
      <c r="Q227" s="8">
        <f t="shared" si="34"/>
        <v>11.225</v>
      </c>
      <c r="R227" s="8">
        <f t="shared" si="35"/>
        <v>9.125</v>
      </c>
      <c r="S227" s="8">
        <f t="shared" si="36"/>
        <v>11.175000000000001</v>
      </c>
      <c r="T227" s="8">
        <f t="shared" si="37"/>
        <v>10.375</v>
      </c>
      <c r="U227" s="7">
        <f t="shared" si="38"/>
        <v>10.508333333333335</v>
      </c>
      <c r="V227" s="7">
        <f t="shared" si="39"/>
        <v>10.475000000000001</v>
      </c>
    </row>
    <row r="228" spans="1:22" ht="13.5" x14ac:dyDescent="0.25">
      <c r="A228" s="3">
        <f>RSI!A228</f>
        <v>42639</v>
      </c>
      <c r="B228" s="2">
        <f>RSI!B228</f>
        <v>0.62</v>
      </c>
      <c r="C228" s="2">
        <f>RSI!I228</f>
        <v>50.392899680361879</v>
      </c>
      <c r="D228" s="2">
        <f>MACD!E228</f>
        <v>5.9175880642248213E-4</v>
      </c>
      <c r="E228" s="2">
        <f>MACD!F228</f>
        <v>-9.6465665104796352E-4</v>
      </c>
      <c r="F228" s="2">
        <f>'Moving Avg'!D228</f>
        <v>0.61599999999999999</v>
      </c>
      <c r="G228" s="2">
        <f>'Moving Avg'!F228</f>
        <v>0.61799999999999966</v>
      </c>
      <c r="H228" s="2">
        <f>'Moving Avg'!G228</f>
        <v>0.61799999999999988</v>
      </c>
      <c r="I228" s="2">
        <f>'Moving Avg'!H228</f>
        <v>0.64900000000000024</v>
      </c>
      <c r="J228" s="5" t="str">
        <f>OBV!F228</f>
        <v>BULLISH</v>
      </c>
      <c r="K228" s="5" t="str">
        <f>OBV!G228</f>
        <v>NEUTRAL</v>
      </c>
      <c r="L228" s="5" t="str">
        <f>OBV!H228</f>
        <v>NEUTRAL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49.5</v>
      </c>
      <c r="Q228" s="8">
        <f t="shared" si="34"/>
        <v>16.175000000000001</v>
      </c>
      <c r="R228" s="8">
        <f t="shared" si="35"/>
        <v>17.375</v>
      </c>
      <c r="S228" s="8">
        <f t="shared" si="36"/>
        <v>26.025000000000002</v>
      </c>
      <c r="T228" s="8">
        <f t="shared" si="37"/>
        <v>18.625</v>
      </c>
      <c r="U228" s="7">
        <f t="shared" si="38"/>
        <v>19.858333333333334</v>
      </c>
      <c r="V228" s="7">
        <f t="shared" si="39"/>
        <v>19.55</v>
      </c>
    </row>
    <row r="229" spans="1:22" ht="13.5" x14ac:dyDescent="0.25">
      <c r="A229" s="3">
        <f>RSI!A229</f>
        <v>42640</v>
      </c>
      <c r="B229" s="2">
        <f>RSI!B229</f>
        <v>0.61</v>
      </c>
      <c r="C229" s="2">
        <f>RSI!I229</f>
        <v>44.818917366547552</v>
      </c>
      <c r="D229" s="2">
        <f>MACD!E229</f>
        <v>2.8317388085997708E-3</v>
      </c>
      <c r="E229" s="2">
        <f>MACD!F229</f>
        <v>-2.0537755911841668E-4</v>
      </c>
      <c r="F229" s="2">
        <f>'Moving Avg'!D229</f>
        <v>0.61599999999999999</v>
      </c>
      <c r="G229" s="2">
        <f>'Moving Avg'!F229</f>
        <v>0.61799999999999966</v>
      </c>
      <c r="H229" s="2">
        <f>'Moving Avg'!G229</f>
        <v>0.6177999999999999</v>
      </c>
      <c r="I229" s="2">
        <f>'Moving Avg'!H229</f>
        <v>0.64790000000000025</v>
      </c>
      <c r="J229" s="5" t="str">
        <f>OBV!F229</f>
        <v>BULLISH</v>
      </c>
      <c r="K229" s="5" t="str">
        <f>OBV!G229</f>
        <v>STRONG</v>
      </c>
      <c r="L229" s="5" t="str">
        <f>OBV!H229</f>
        <v>NEUTRAL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66</v>
      </c>
      <c r="Q229" s="8">
        <f t="shared" si="34"/>
        <v>18.649999999999999</v>
      </c>
      <c r="R229" s="8">
        <f t="shared" si="35"/>
        <v>21.5</v>
      </c>
      <c r="S229" s="8">
        <f t="shared" si="36"/>
        <v>33.450000000000003</v>
      </c>
      <c r="T229" s="8">
        <f t="shared" si="37"/>
        <v>22.75</v>
      </c>
      <c r="U229" s="7">
        <f t="shared" si="38"/>
        <v>24.533333333333331</v>
      </c>
      <c r="V229" s="7">
        <f t="shared" si="39"/>
        <v>24.087499999999999</v>
      </c>
    </row>
    <row r="230" spans="1:22" ht="13.5" x14ac:dyDescent="0.25">
      <c r="A230" s="3">
        <f>RSI!A230</f>
        <v>42641</v>
      </c>
      <c r="B230" s="2">
        <f>RSI!B230</f>
        <v>0.6</v>
      </c>
      <c r="C230" s="2">
        <f>RSI!I230</f>
        <v>40.048394017315765</v>
      </c>
      <c r="D230" s="2">
        <f>MACD!E230</f>
        <v>5.5230993367033632E-3</v>
      </c>
      <c r="E230" s="2">
        <f>MACD!F230</f>
        <v>9.4031782004593933E-4</v>
      </c>
      <c r="F230" s="2">
        <f>'Moving Avg'!D230</f>
        <v>0.61199999999999999</v>
      </c>
      <c r="G230" s="2">
        <f>'Moving Avg'!F230</f>
        <v>0.61699999999999977</v>
      </c>
      <c r="H230" s="2">
        <f>'Moving Avg'!G230</f>
        <v>0.61740000000000006</v>
      </c>
      <c r="I230" s="2">
        <f>'Moving Avg'!H230</f>
        <v>0.64690000000000014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16.5</v>
      </c>
      <c r="Q230" s="8">
        <f t="shared" si="34"/>
        <v>11.225</v>
      </c>
      <c r="R230" s="8">
        <f t="shared" si="35"/>
        <v>9.125</v>
      </c>
      <c r="S230" s="8">
        <f t="shared" si="36"/>
        <v>11.175000000000001</v>
      </c>
      <c r="T230" s="8">
        <f t="shared" si="37"/>
        <v>10.375</v>
      </c>
      <c r="U230" s="7">
        <f t="shared" si="38"/>
        <v>10.508333333333335</v>
      </c>
      <c r="V230" s="7">
        <f t="shared" si="39"/>
        <v>10.475000000000001</v>
      </c>
    </row>
    <row r="231" spans="1:22" ht="13.5" x14ac:dyDescent="0.25">
      <c r="A231" s="3">
        <f>RSI!A231</f>
        <v>42642</v>
      </c>
      <c r="B231" s="2">
        <f>RSI!B231</f>
        <v>0.61</v>
      </c>
      <c r="C231" s="2">
        <f>RSI!I231</f>
        <v>46.213781283729318</v>
      </c>
      <c r="D231" s="2">
        <f>MACD!E231</f>
        <v>5.631451894770767E-3</v>
      </c>
      <c r="E231" s="2">
        <f>MACD!F231</f>
        <v>1.8785446349909051E-3</v>
      </c>
      <c r="F231" s="2">
        <f>'Moving Avg'!D231</f>
        <v>0.61</v>
      </c>
      <c r="G231" s="2">
        <f>'Moving Avg'!F231</f>
        <v>0.61699999999999977</v>
      </c>
      <c r="H231" s="2">
        <f>'Moving Avg'!G231</f>
        <v>0.61720000000000008</v>
      </c>
      <c r="I231" s="2">
        <f>'Moving Avg'!H231</f>
        <v>0.64595000000000014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66.5</v>
      </c>
      <c r="Q231" s="8">
        <f t="shared" si="34"/>
        <v>18.725000000000001</v>
      </c>
      <c r="R231" s="8">
        <f t="shared" si="35"/>
        <v>21.625</v>
      </c>
      <c r="S231" s="8">
        <f t="shared" si="36"/>
        <v>33.674999999999997</v>
      </c>
      <c r="T231" s="8">
        <f t="shared" si="37"/>
        <v>22.875</v>
      </c>
      <c r="U231" s="7">
        <f t="shared" si="38"/>
        <v>24.675000000000001</v>
      </c>
      <c r="V231" s="7">
        <f t="shared" si="39"/>
        <v>24.225000000000001</v>
      </c>
    </row>
    <row r="232" spans="1:22" ht="13.5" x14ac:dyDescent="0.25">
      <c r="A232" s="3">
        <f>RSI!A232</f>
        <v>42643</v>
      </c>
      <c r="B232" s="2">
        <f>RSI!B232</f>
        <v>0.61</v>
      </c>
      <c r="C232" s="2">
        <f>RSI!I232</f>
        <v>46.213781283729318</v>
      </c>
      <c r="D232" s="2">
        <f>MACD!E232</f>
        <v>5.7661275240854515E-3</v>
      </c>
      <c r="E232" s="2">
        <f>MACD!F232</f>
        <v>2.6560612128098144E-3</v>
      </c>
      <c r="F232" s="2">
        <f>'Moving Avg'!D232</f>
        <v>0.61</v>
      </c>
      <c r="G232" s="2">
        <f>'Moving Avg'!F232</f>
        <v>0.61699999999999977</v>
      </c>
      <c r="H232" s="2">
        <f>'Moving Avg'!G232</f>
        <v>0.61720000000000008</v>
      </c>
      <c r="I232" s="2">
        <f>'Moving Avg'!H232</f>
        <v>0.64495000000000013</v>
      </c>
      <c r="J232" s="5" t="str">
        <f>OBV!F232</f>
        <v>BULLISH</v>
      </c>
      <c r="K232" s="5" t="str">
        <f>OBV!G232</f>
        <v>NEUTRAL</v>
      </c>
      <c r="L232" s="5" t="str">
        <f>OBV!H232</f>
        <v>NEUTRAL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49.5</v>
      </c>
      <c r="Q232" s="8">
        <f t="shared" si="34"/>
        <v>16.175000000000001</v>
      </c>
      <c r="R232" s="8">
        <f t="shared" si="35"/>
        <v>17.375</v>
      </c>
      <c r="S232" s="8">
        <f t="shared" si="36"/>
        <v>26.025000000000002</v>
      </c>
      <c r="T232" s="8">
        <f t="shared" si="37"/>
        <v>18.625</v>
      </c>
      <c r="U232" s="7">
        <f t="shared" si="38"/>
        <v>19.858333333333334</v>
      </c>
      <c r="V232" s="7">
        <f t="shared" si="39"/>
        <v>19.55</v>
      </c>
    </row>
    <row r="233" spans="1:22" ht="13.5" x14ac:dyDescent="0.25">
      <c r="A233" s="3">
        <f>RSI!A233</f>
        <v>42647</v>
      </c>
      <c r="B233" s="2">
        <f>RSI!B233</f>
        <v>0.6</v>
      </c>
      <c r="C233" s="2">
        <f>RSI!I233</f>
        <v>41.289239870299866</v>
      </c>
      <c r="D233" s="2">
        <f>MACD!E233</f>
        <v>6.6606326180035369E-3</v>
      </c>
      <c r="E233" s="2">
        <f>MACD!F233</f>
        <v>3.456975493848559E-3</v>
      </c>
      <c r="F233" s="2">
        <f>'Moving Avg'!D233</f>
        <v>0.60599999999999998</v>
      </c>
      <c r="G233" s="2">
        <f>'Moving Avg'!F233</f>
        <v>0.61599999999999988</v>
      </c>
      <c r="H233" s="2">
        <f>'Moving Avg'!G233</f>
        <v>0.61700000000000021</v>
      </c>
      <c r="I233" s="2">
        <f>'Moving Avg'!H233</f>
        <v>0.64380000000000026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16.5</v>
      </c>
      <c r="Q233" s="8">
        <f t="shared" si="34"/>
        <v>11.225</v>
      </c>
      <c r="R233" s="8">
        <f t="shared" si="35"/>
        <v>9.125</v>
      </c>
      <c r="S233" s="8">
        <f t="shared" si="36"/>
        <v>11.175000000000001</v>
      </c>
      <c r="T233" s="8">
        <f t="shared" si="37"/>
        <v>10.375</v>
      </c>
      <c r="U233" s="7">
        <f t="shared" si="38"/>
        <v>10.508333333333335</v>
      </c>
      <c r="V233" s="7">
        <f t="shared" si="39"/>
        <v>10.475000000000001</v>
      </c>
    </row>
    <row r="234" spans="1:22" ht="13.5" x14ac:dyDescent="0.25">
      <c r="A234" s="3">
        <f>RSI!A234</f>
        <v>42648</v>
      </c>
      <c r="B234" s="2">
        <f>RSI!B234</f>
        <v>0.61</v>
      </c>
      <c r="C234" s="2">
        <f>RSI!I234</f>
        <v>47.333129012712014</v>
      </c>
      <c r="D234" s="2">
        <f>MACD!E234</f>
        <v>5.2342690007823878E-3</v>
      </c>
      <c r="E234" s="2">
        <f>MACD!F234</f>
        <v>3.8124341952353253E-3</v>
      </c>
      <c r="F234" s="2">
        <f>'Moving Avg'!D234</f>
        <v>0.60599999999999998</v>
      </c>
      <c r="G234" s="2">
        <f>'Moving Avg'!F234</f>
        <v>0.61599999999999988</v>
      </c>
      <c r="H234" s="2">
        <f>'Moving Avg'!G234</f>
        <v>0.61680000000000013</v>
      </c>
      <c r="I234" s="2">
        <f>'Moving Avg'!H234</f>
        <v>0.64275000000000015</v>
      </c>
      <c r="J234" s="5" t="str">
        <f>OBV!F234</f>
        <v>BEARISH</v>
      </c>
      <c r="K234" s="5" t="str">
        <f>OBV!G234</f>
        <v>NEUTRAL</v>
      </c>
      <c r="L234" s="5" t="str">
        <f>OBV!H234</f>
        <v>NEUTRAL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16.5</v>
      </c>
      <c r="Q234" s="8">
        <f t="shared" si="34"/>
        <v>11.225</v>
      </c>
      <c r="R234" s="8">
        <f t="shared" si="35"/>
        <v>9.125</v>
      </c>
      <c r="S234" s="8">
        <f t="shared" si="36"/>
        <v>11.175000000000001</v>
      </c>
      <c r="T234" s="8">
        <f t="shared" si="37"/>
        <v>10.375</v>
      </c>
      <c r="U234" s="7">
        <f t="shared" si="38"/>
        <v>10.508333333333335</v>
      </c>
      <c r="V234" s="7">
        <f t="shared" si="39"/>
        <v>10.475000000000001</v>
      </c>
    </row>
    <row r="235" spans="1:22" ht="13.5" x14ac:dyDescent="0.25">
      <c r="A235" s="3">
        <f>RSI!A235</f>
        <v>42649</v>
      </c>
      <c r="B235" s="2">
        <f>RSI!B235</f>
        <v>0.61</v>
      </c>
      <c r="C235" s="2">
        <f>RSI!I235</f>
        <v>47.333129012712014</v>
      </c>
      <c r="D235" s="2">
        <f>MACD!E235</f>
        <v>5.5955593975376416E-3</v>
      </c>
      <c r="E235" s="2">
        <f>MACD!F235</f>
        <v>4.1690592356957885E-3</v>
      </c>
      <c r="F235" s="2">
        <f>'Moving Avg'!D235</f>
        <v>0.60799999999999987</v>
      </c>
      <c r="G235" s="2">
        <f>'Moving Avg'!F235</f>
        <v>0.61649999999999983</v>
      </c>
      <c r="H235" s="2">
        <f>'Moving Avg'!G235</f>
        <v>0.61680000000000013</v>
      </c>
      <c r="I235" s="2">
        <f>'Moving Avg'!H235</f>
        <v>0.64170000000000016</v>
      </c>
      <c r="J235" s="5" t="str">
        <f>OBV!F235</f>
        <v>BULLISH</v>
      </c>
      <c r="K235" s="5" t="str">
        <f>OBV!G235</f>
        <v>NEUTRAL</v>
      </c>
      <c r="L235" s="5" t="str">
        <f>OBV!H235</f>
        <v>CONFIRMED BULLISH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83.5</v>
      </c>
      <c r="Q235" s="8">
        <f t="shared" si="34"/>
        <v>21.274999999999999</v>
      </c>
      <c r="R235" s="8">
        <f t="shared" si="35"/>
        <v>25.875</v>
      </c>
      <c r="S235" s="8">
        <f t="shared" si="36"/>
        <v>41.325000000000003</v>
      </c>
      <c r="T235" s="8">
        <f t="shared" si="37"/>
        <v>27.125</v>
      </c>
      <c r="U235" s="7">
        <f t="shared" si="38"/>
        <v>29.491666666666664</v>
      </c>
      <c r="V235" s="7">
        <f t="shared" si="39"/>
        <v>28.9</v>
      </c>
    </row>
    <row r="236" spans="1:22" ht="13.5" x14ac:dyDescent="0.25">
      <c r="A236" s="3">
        <f>RSI!A236</f>
        <v>42650</v>
      </c>
      <c r="B236" s="2">
        <f>RSI!B236</f>
        <v>0.61</v>
      </c>
      <c r="C236" s="2">
        <f>RSI!I236</f>
        <v>47.333129012712021</v>
      </c>
      <c r="D236" s="2">
        <f>MACD!E236</f>
        <v>5.9288147294963567E-3</v>
      </c>
      <c r="E236" s="2">
        <f>MACD!F236</f>
        <v>4.521010334455902E-3</v>
      </c>
      <c r="F236" s="2">
        <f>'Moving Avg'!D236</f>
        <v>0.60799999999999987</v>
      </c>
      <c r="G236" s="2">
        <f>'Moving Avg'!F236</f>
        <v>0.61599999999999988</v>
      </c>
      <c r="H236" s="2">
        <f>'Moving Avg'!G236</f>
        <v>0.61680000000000013</v>
      </c>
      <c r="I236" s="2">
        <f>'Moving Avg'!H236</f>
        <v>0.64065000000000027</v>
      </c>
      <c r="J236" s="5" t="str">
        <f>OBV!F236</f>
        <v>BEARISH</v>
      </c>
      <c r="K236" s="5" t="str">
        <f>OBV!G236</f>
        <v>NEUTRAL</v>
      </c>
      <c r="L236" s="5" t="str">
        <f>OBV!H236</f>
        <v>NEUTRAL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16.5</v>
      </c>
      <c r="Q236" s="8">
        <f t="shared" si="34"/>
        <v>11.225</v>
      </c>
      <c r="R236" s="8">
        <f t="shared" si="35"/>
        <v>9.125</v>
      </c>
      <c r="S236" s="8">
        <f t="shared" si="36"/>
        <v>11.175000000000001</v>
      </c>
      <c r="T236" s="8">
        <f t="shared" si="37"/>
        <v>10.375</v>
      </c>
      <c r="U236" s="7">
        <f t="shared" si="38"/>
        <v>10.508333333333335</v>
      </c>
      <c r="V236" s="7">
        <f t="shared" si="39"/>
        <v>10.475000000000001</v>
      </c>
    </row>
    <row r="237" spans="1:22" ht="13.5" x14ac:dyDescent="0.25">
      <c r="A237" s="3">
        <f>RSI!A237</f>
        <v>42653</v>
      </c>
      <c r="B237" s="2">
        <f>RSI!B237</f>
        <v>0.6</v>
      </c>
      <c r="C237" s="2">
        <f>RSI!I237</f>
        <v>41.940655169409041</v>
      </c>
      <c r="D237" s="2">
        <f>MACD!E237</f>
        <v>5.4385866878173816E-3</v>
      </c>
      <c r="E237" s="2">
        <f>MACD!F237</f>
        <v>4.7045256051281978E-3</v>
      </c>
      <c r="F237" s="2">
        <f>'Moving Avg'!D237</f>
        <v>0.60599999999999998</v>
      </c>
      <c r="G237" s="2">
        <f>'Moving Avg'!F237</f>
        <v>0.61449999999999982</v>
      </c>
      <c r="H237" s="2">
        <f>'Moving Avg'!G237</f>
        <v>0.61660000000000015</v>
      </c>
      <c r="I237" s="2">
        <f>'Moving Avg'!H237</f>
        <v>0.63965000000000027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16.5</v>
      </c>
      <c r="Q237" s="8">
        <f t="shared" si="34"/>
        <v>11.225</v>
      </c>
      <c r="R237" s="8">
        <f t="shared" si="35"/>
        <v>9.125</v>
      </c>
      <c r="S237" s="8">
        <f t="shared" si="36"/>
        <v>11.175000000000001</v>
      </c>
      <c r="T237" s="8">
        <f t="shared" si="37"/>
        <v>10.375</v>
      </c>
      <c r="U237" s="7">
        <f t="shared" si="38"/>
        <v>10.508333333333335</v>
      </c>
      <c r="V237" s="7">
        <f t="shared" si="39"/>
        <v>10.475000000000001</v>
      </c>
    </row>
    <row r="238" spans="1:22" ht="13.5" x14ac:dyDescent="0.25">
      <c r="A238" s="3">
        <f>RSI!A238</f>
        <v>42654</v>
      </c>
      <c r="B238" s="2">
        <f>RSI!B238</f>
        <v>0.61</v>
      </c>
      <c r="C238" s="2">
        <f>RSI!I238</f>
        <v>48.285484907699598</v>
      </c>
      <c r="D238" s="2">
        <f>MACD!E238</f>
        <v>5.9042076045895397E-3</v>
      </c>
      <c r="E238" s="2">
        <f>MACD!F238</f>
        <v>4.9444620050204668E-3</v>
      </c>
      <c r="F238" s="2">
        <f>'Moving Avg'!D238</f>
        <v>0.60799999999999998</v>
      </c>
      <c r="G238" s="2">
        <f>'Moving Avg'!F238</f>
        <v>0.61349999999999982</v>
      </c>
      <c r="H238" s="2">
        <f>'Moving Avg'!G238</f>
        <v>0.61640000000000017</v>
      </c>
      <c r="I238" s="2">
        <f>'Moving Avg'!H238</f>
        <v>0.63865000000000027</v>
      </c>
      <c r="J238" s="5" t="str">
        <f>OBV!F238</f>
        <v>BULLISH</v>
      </c>
      <c r="K238" s="5" t="str">
        <f>OBV!G238</f>
        <v>NEUTRAL</v>
      </c>
      <c r="L238" s="5" t="str">
        <f>OBV!H238</f>
        <v>CONFIRMED BULLISH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83.5</v>
      </c>
      <c r="Q238" s="8">
        <f t="shared" si="34"/>
        <v>21.274999999999999</v>
      </c>
      <c r="R238" s="8">
        <f t="shared" si="35"/>
        <v>25.875</v>
      </c>
      <c r="S238" s="8">
        <f t="shared" si="36"/>
        <v>41.325000000000003</v>
      </c>
      <c r="T238" s="8">
        <f t="shared" si="37"/>
        <v>27.125</v>
      </c>
      <c r="U238" s="7">
        <f t="shared" si="38"/>
        <v>29.491666666666664</v>
      </c>
      <c r="V238" s="7">
        <f t="shared" si="39"/>
        <v>28.9</v>
      </c>
    </row>
    <row r="239" spans="1:22" ht="13.5" x14ac:dyDescent="0.25">
      <c r="A239" s="3">
        <f>RSI!A239</f>
        <v>42655</v>
      </c>
      <c r="B239" s="2">
        <f>RSI!B239</f>
        <v>0.61</v>
      </c>
      <c r="C239" s="2">
        <f>RSI!I239</f>
        <v>48.28548490769959</v>
      </c>
      <c r="D239" s="2">
        <f>MACD!E239</f>
        <v>4.7772244755124316E-3</v>
      </c>
      <c r="E239" s="2">
        <f>MACD!F239</f>
        <v>4.91101449911886E-3</v>
      </c>
      <c r="F239" s="2">
        <f>'Moving Avg'!D239</f>
        <v>0.60799999999999987</v>
      </c>
      <c r="G239" s="2">
        <f>'Moving Avg'!F239</f>
        <v>0.61249999999999982</v>
      </c>
      <c r="H239" s="2">
        <f>'Moving Avg'!G239</f>
        <v>0.61640000000000006</v>
      </c>
      <c r="I239" s="2">
        <f>'Moving Avg'!H239</f>
        <v>0.63770000000000027</v>
      </c>
      <c r="J239" s="5" t="str">
        <f>OBV!F239</f>
        <v>BULLISH</v>
      </c>
      <c r="K239" s="5" t="str">
        <f>OBV!G239</f>
        <v>NEUTRAL</v>
      </c>
      <c r="L239" s="5" t="str">
        <f>OBV!H239</f>
        <v>NEUTRAL</v>
      </c>
      <c r="M239" s="7">
        <f t="shared" si="30"/>
        <v>25</v>
      </c>
      <c r="N239" s="7">
        <f t="shared" si="31"/>
        <v>45</v>
      </c>
      <c r="O239" s="7">
        <f t="shared" si="32"/>
        <v>0</v>
      </c>
      <c r="P239" s="7">
        <f t="shared" si="33"/>
        <v>49.5</v>
      </c>
      <c r="Q239" s="8">
        <f t="shared" si="34"/>
        <v>31.925000000000001</v>
      </c>
      <c r="R239" s="8">
        <f t="shared" si="35"/>
        <v>26.375</v>
      </c>
      <c r="S239" s="8">
        <f t="shared" si="36"/>
        <v>32.775000000000006</v>
      </c>
      <c r="T239" s="8">
        <f t="shared" si="37"/>
        <v>29.875</v>
      </c>
      <c r="U239" s="7">
        <f t="shared" si="38"/>
        <v>30.358333333333334</v>
      </c>
      <c r="V239" s="7">
        <f t="shared" si="39"/>
        <v>30.237500000000001</v>
      </c>
    </row>
    <row r="240" spans="1:22" ht="13.5" x14ac:dyDescent="0.25">
      <c r="A240" s="3">
        <f>RSI!A240</f>
        <v>42656</v>
      </c>
      <c r="B240" s="2">
        <f>RSI!B240</f>
        <v>0.6</v>
      </c>
      <c r="C240" s="2">
        <f>RSI!I240</f>
        <v>42.854111033342534</v>
      </c>
      <c r="D240" s="2">
        <f>MACD!E240</f>
        <v>3.0420983832099013E-3</v>
      </c>
      <c r="E240" s="2">
        <f>MACD!F240</f>
        <v>4.5372312759370684E-3</v>
      </c>
      <c r="F240" s="2">
        <f>'Moving Avg'!D240</f>
        <v>0.60599999999999998</v>
      </c>
      <c r="G240" s="2">
        <f>'Moving Avg'!F240</f>
        <v>0.61099999999999988</v>
      </c>
      <c r="H240" s="2">
        <f>'Moving Avg'!G240</f>
        <v>0.61620000000000008</v>
      </c>
      <c r="I240" s="2">
        <f>'Moving Avg'!H240</f>
        <v>0.63675000000000015</v>
      </c>
      <c r="J240" s="5" t="str">
        <f>OBV!F240</f>
        <v>BEARISH</v>
      </c>
      <c r="K240" s="5" t="str">
        <f>OBV!G240</f>
        <v>NEUTRAL</v>
      </c>
      <c r="L240" s="5" t="str">
        <f>OBV!H240</f>
        <v>CONFIRMED BEARISH</v>
      </c>
      <c r="M240" s="7">
        <f t="shared" si="30"/>
        <v>25</v>
      </c>
      <c r="N240" s="7">
        <f t="shared" si="31"/>
        <v>45</v>
      </c>
      <c r="O240" s="7">
        <f t="shared" si="32"/>
        <v>0</v>
      </c>
      <c r="P240" s="7">
        <f t="shared" si="33"/>
        <v>16.5</v>
      </c>
      <c r="Q240" s="8">
        <f t="shared" si="34"/>
        <v>26.975000000000001</v>
      </c>
      <c r="R240" s="8">
        <f t="shared" si="35"/>
        <v>18.125</v>
      </c>
      <c r="S240" s="8">
        <f t="shared" si="36"/>
        <v>17.925000000000001</v>
      </c>
      <c r="T240" s="8">
        <f t="shared" si="37"/>
        <v>21.625</v>
      </c>
      <c r="U240" s="7">
        <f t="shared" si="38"/>
        <v>21.008333333333336</v>
      </c>
      <c r="V240" s="7">
        <f t="shared" si="39"/>
        <v>21.162500000000001</v>
      </c>
    </row>
    <row r="241" spans="1:22" ht="13.5" x14ac:dyDescent="0.25">
      <c r="A241" s="3">
        <f>RSI!A241</f>
        <v>42657</v>
      </c>
      <c r="B241" s="2">
        <f>RSI!B241</f>
        <v>0.6</v>
      </c>
      <c r="C241" s="2">
        <f>RSI!I241</f>
        <v>42.854111033342534</v>
      </c>
      <c r="D241" s="2">
        <f>MACD!E241</f>
        <v>3.1864628592325195E-3</v>
      </c>
      <c r="E241" s="2">
        <f>MACD!F241</f>
        <v>4.267077592596159E-3</v>
      </c>
      <c r="F241" s="2">
        <f>'Moving Avg'!D241</f>
        <v>0.60399999999999998</v>
      </c>
      <c r="G241" s="2">
        <f>'Moving Avg'!F241</f>
        <v>0.60999999999999988</v>
      </c>
      <c r="H241" s="2">
        <f>'Moving Avg'!G241</f>
        <v>0.61620000000000008</v>
      </c>
      <c r="I241" s="2">
        <f>'Moving Avg'!H241</f>
        <v>0.63575000000000015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16.5</v>
      </c>
      <c r="Q241" s="8">
        <f t="shared" si="34"/>
        <v>26.975000000000001</v>
      </c>
      <c r="R241" s="8">
        <f t="shared" si="35"/>
        <v>18.125</v>
      </c>
      <c r="S241" s="8">
        <f t="shared" si="36"/>
        <v>17.925000000000001</v>
      </c>
      <c r="T241" s="8">
        <f t="shared" si="37"/>
        <v>21.625</v>
      </c>
      <c r="U241" s="7">
        <f t="shared" si="38"/>
        <v>21.008333333333336</v>
      </c>
      <c r="V241" s="7">
        <f t="shared" si="39"/>
        <v>21.162500000000001</v>
      </c>
    </row>
    <row r="242" spans="1:22" ht="13.5" x14ac:dyDescent="0.25">
      <c r="A242" s="3">
        <f>RSI!A242</f>
        <v>42660</v>
      </c>
      <c r="B242" s="2">
        <f>RSI!B242</f>
        <v>0.61</v>
      </c>
      <c r="C242" s="2">
        <f>RSI!I242</f>
        <v>49.448794906020119</v>
      </c>
      <c r="D242" s="2">
        <f>MACD!E242</f>
        <v>2.636475336352917E-3</v>
      </c>
      <c r="E242" s="2">
        <f>MACD!F242</f>
        <v>3.9409571413475111E-3</v>
      </c>
      <c r="F242" s="2">
        <f>'Moving Avg'!D242</f>
        <v>0.60599999999999998</v>
      </c>
      <c r="G242" s="2">
        <f>'Moving Avg'!F242</f>
        <v>0.60949999999999993</v>
      </c>
      <c r="H242" s="2">
        <f>'Moving Avg'!G242</f>
        <v>0.61640000000000006</v>
      </c>
      <c r="I242" s="2">
        <f>'Moving Avg'!H242</f>
        <v>0.63475000000000004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  <c r="M242" s="7">
        <f t="shared" si="30"/>
        <v>25</v>
      </c>
      <c r="N242" s="7">
        <f t="shared" si="31"/>
        <v>45</v>
      </c>
      <c r="O242" s="7">
        <f t="shared" si="32"/>
        <v>0</v>
      </c>
      <c r="P242" s="7">
        <f t="shared" si="33"/>
        <v>83.5</v>
      </c>
      <c r="Q242" s="8">
        <f t="shared" si="34"/>
        <v>37.024999999999999</v>
      </c>
      <c r="R242" s="8">
        <f t="shared" si="35"/>
        <v>34.875</v>
      </c>
      <c r="S242" s="8">
        <f t="shared" si="36"/>
        <v>48.075000000000003</v>
      </c>
      <c r="T242" s="8">
        <f t="shared" si="37"/>
        <v>38.375</v>
      </c>
      <c r="U242" s="7">
        <f t="shared" si="38"/>
        <v>39.991666666666667</v>
      </c>
      <c r="V242" s="7">
        <f t="shared" si="39"/>
        <v>39.587500000000006</v>
      </c>
    </row>
    <row r="243" spans="1:22" ht="13.5" x14ac:dyDescent="0.25">
      <c r="A243" s="3">
        <f>RSI!A243</f>
        <v>42661</v>
      </c>
      <c r="B243" s="2">
        <f>RSI!B243</f>
        <v>0.6</v>
      </c>
      <c r="C243" s="2">
        <f>RSI!I243</f>
        <v>43.982718019652864</v>
      </c>
      <c r="D243" s="2">
        <f>MACD!E243</f>
        <v>1.377807330263936E-3</v>
      </c>
      <c r="E243" s="2">
        <f>MACD!F243</f>
        <v>3.4283271791307962E-3</v>
      </c>
      <c r="F243" s="2">
        <f>'Moving Avg'!D243</f>
        <v>0.60399999999999998</v>
      </c>
      <c r="G243" s="2">
        <f>'Moving Avg'!F243</f>
        <v>0.60849999999999993</v>
      </c>
      <c r="H243" s="2">
        <f>'Moving Avg'!G243</f>
        <v>0.61620000000000008</v>
      </c>
      <c r="I243" s="2">
        <f>'Moving Avg'!H243</f>
        <v>0.63370000000000004</v>
      </c>
      <c r="J243" s="5" t="str">
        <f>OBV!F243</f>
        <v>BEARISH</v>
      </c>
      <c r="K243" s="5" t="str">
        <f>OBV!G243</f>
        <v>WEAK</v>
      </c>
      <c r="L243" s="5" t="str">
        <f>OBV!H243</f>
        <v>CONFIRMED BEARISH</v>
      </c>
      <c r="M243" s="7">
        <f t="shared" si="30"/>
        <v>25</v>
      </c>
      <c r="N243" s="7">
        <f t="shared" si="31"/>
        <v>45</v>
      </c>
      <c r="O243" s="7">
        <f t="shared" si="32"/>
        <v>0</v>
      </c>
      <c r="P243" s="7">
        <f t="shared" si="33"/>
        <v>0</v>
      </c>
      <c r="Q243" s="8">
        <f t="shared" si="34"/>
        <v>24.5</v>
      </c>
      <c r="R243" s="8">
        <f t="shared" si="35"/>
        <v>14</v>
      </c>
      <c r="S243" s="8">
        <f t="shared" si="36"/>
        <v>10.5</v>
      </c>
      <c r="T243" s="8">
        <f t="shared" si="37"/>
        <v>17.5</v>
      </c>
      <c r="U243" s="7">
        <f t="shared" si="38"/>
        <v>16.333333333333332</v>
      </c>
      <c r="V243" s="7">
        <f t="shared" si="39"/>
        <v>16.625</v>
      </c>
    </row>
    <row r="244" spans="1:22" ht="13.5" x14ac:dyDescent="0.25">
      <c r="A244" s="3">
        <f>RSI!A244</f>
        <v>42662</v>
      </c>
      <c r="B244" s="2">
        <f>RSI!B244</f>
        <v>0.61</v>
      </c>
      <c r="C244" s="2">
        <f>RSI!I244</f>
        <v>49.941807068980431</v>
      </c>
      <c r="D244" s="2">
        <f>MACD!E244</f>
        <v>1.1736907177408717E-3</v>
      </c>
      <c r="E244" s="2">
        <f>MACD!F244</f>
        <v>2.9773998868528112E-3</v>
      </c>
      <c r="F244" s="2">
        <f>'Moving Avg'!D244</f>
        <v>0.60399999999999998</v>
      </c>
      <c r="G244" s="2">
        <f>'Moving Avg'!F244</f>
        <v>0.60849999999999993</v>
      </c>
      <c r="H244" s="2">
        <f>'Moving Avg'!G244</f>
        <v>0.61620000000000008</v>
      </c>
      <c r="I244" s="2">
        <f>'Moving Avg'!H244</f>
        <v>0.63275000000000003</v>
      </c>
      <c r="J244" s="5" t="str">
        <f>OBV!F244</f>
        <v>BEARISH</v>
      </c>
      <c r="K244" s="5" t="str">
        <f>OBV!G244</f>
        <v>NEUTRAL</v>
      </c>
      <c r="L244" s="5" t="str">
        <f>OBV!H244</f>
        <v>NEUTRAL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16.5</v>
      </c>
      <c r="Q244" s="8">
        <f t="shared" si="34"/>
        <v>26.975000000000001</v>
      </c>
      <c r="R244" s="8">
        <f t="shared" si="35"/>
        <v>18.125</v>
      </c>
      <c r="S244" s="8">
        <f t="shared" si="36"/>
        <v>17.925000000000001</v>
      </c>
      <c r="T244" s="8">
        <f t="shared" si="37"/>
        <v>21.625</v>
      </c>
      <c r="U244" s="7">
        <f t="shared" si="38"/>
        <v>21.008333333333336</v>
      </c>
      <c r="V244" s="7">
        <f t="shared" si="39"/>
        <v>21.162500000000001</v>
      </c>
    </row>
    <row r="245" spans="1:22" ht="13.5" x14ac:dyDescent="0.25">
      <c r="A245" s="3">
        <f>RSI!A245</f>
        <v>42663</v>
      </c>
      <c r="B245" s="2">
        <f>RSI!B245</f>
        <v>0.6</v>
      </c>
      <c r="C245" s="2">
        <f>RSI!I245</f>
        <v>44.808439679975912</v>
      </c>
      <c r="D245" s="2">
        <f>MACD!E245</f>
        <v>1.7411356427700087E-3</v>
      </c>
      <c r="E245" s="2">
        <f>MACD!F245</f>
        <v>2.7301470380362508E-3</v>
      </c>
      <c r="F245" s="2">
        <f>'Moving Avg'!D245</f>
        <v>0.60399999999999998</v>
      </c>
      <c r="G245" s="2">
        <f>'Moving Avg'!F245</f>
        <v>0.60749999999999993</v>
      </c>
      <c r="H245" s="2">
        <f>'Moving Avg'!G245</f>
        <v>0.61580000000000013</v>
      </c>
      <c r="I245" s="2">
        <f>'Moving Avg'!H245</f>
        <v>0.63169999999999993</v>
      </c>
      <c r="J245" s="5" t="str">
        <f>OBV!F245</f>
        <v>BEARISH</v>
      </c>
      <c r="K245" s="5" t="str">
        <f>OBV!G245</f>
        <v>NEUTRAL</v>
      </c>
      <c r="L245" s="5" t="str">
        <f>OBV!H245</f>
        <v>NEUTRAL</v>
      </c>
      <c r="M245" s="7">
        <f t="shared" si="30"/>
        <v>25</v>
      </c>
      <c r="N245" s="7">
        <f t="shared" si="31"/>
        <v>45</v>
      </c>
      <c r="O245" s="7">
        <f t="shared" si="32"/>
        <v>0</v>
      </c>
      <c r="P245" s="7">
        <f t="shared" si="33"/>
        <v>16.5</v>
      </c>
      <c r="Q245" s="8">
        <f t="shared" si="34"/>
        <v>26.975000000000001</v>
      </c>
      <c r="R245" s="8">
        <f t="shared" si="35"/>
        <v>18.125</v>
      </c>
      <c r="S245" s="8">
        <f t="shared" si="36"/>
        <v>17.925000000000001</v>
      </c>
      <c r="T245" s="8">
        <f t="shared" si="37"/>
        <v>21.625</v>
      </c>
      <c r="U245" s="7">
        <f t="shared" si="38"/>
        <v>21.008333333333336</v>
      </c>
      <c r="V245" s="7">
        <f t="shared" si="39"/>
        <v>21.162500000000001</v>
      </c>
    </row>
    <row r="246" spans="1:22" ht="13.5" x14ac:dyDescent="0.25">
      <c r="A246" s="3">
        <f>RSI!A246</f>
        <v>42664</v>
      </c>
      <c r="B246" s="2">
        <f>RSI!B246</f>
        <v>0.6</v>
      </c>
      <c r="C246" s="2">
        <f>RSI!I246</f>
        <v>44.808439679975912</v>
      </c>
      <c r="D246" s="2">
        <f>MACD!E246</f>
        <v>2.2798331123196069E-3</v>
      </c>
      <c r="E246" s="2">
        <f>MACD!F246</f>
        <v>2.6400842528929223E-3</v>
      </c>
      <c r="F246" s="2">
        <f>'Moving Avg'!D246</f>
        <v>0.60399999999999998</v>
      </c>
      <c r="G246" s="2">
        <f>'Moving Avg'!F246</f>
        <v>0.60649999999999993</v>
      </c>
      <c r="H246" s="2">
        <f>'Moving Avg'!G246</f>
        <v>0.61560000000000015</v>
      </c>
      <c r="I246" s="2">
        <f>'Moving Avg'!H246</f>
        <v>0.63059999999999983</v>
      </c>
      <c r="J246" s="5" t="str">
        <f>OBV!F246</f>
        <v>BEARISH</v>
      </c>
      <c r="K246" s="5" t="str">
        <f>OBV!G246</f>
        <v>NEUTRAL</v>
      </c>
      <c r="L246" s="5" t="str">
        <f>OBV!H246</f>
        <v>NEUTRAL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16.5</v>
      </c>
      <c r="Q246" s="8">
        <f t="shared" si="34"/>
        <v>26.975000000000001</v>
      </c>
      <c r="R246" s="8">
        <f t="shared" si="35"/>
        <v>18.125</v>
      </c>
      <c r="S246" s="8">
        <f t="shared" si="36"/>
        <v>17.925000000000001</v>
      </c>
      <c r="T246" s="8">
        <f t="shared" si="37"/>
        <v>21.625</v>
      </c>
      <c r="U246" s="7">
        <f t="shared" si="38"/>
        <v>21.008333333333336</v>
      </c>
      <c r="V246" s="7">
        <f t="shared" si="39"/>
        <v>21.162500000000001</v>
      </c>
    </row>
    <row r="247" spans="1:22" ht="13.5" x14ac:dyDescent="0.25">
      <c r="A247" s="3">
        <f>RSI!A247</f>
        <v>42667</v>
      </c>
      <c r="B247" s="2">
        <f>RSI!B247</f>
        <v>0.61</v>
      </c>
      <c r="C247" s="2">
        <f>RSI!I247</f>
        <v>50.686974682493847</v>
      </c>
      <c r="D247" s="2">
        <f>MACD!E247</f>
        <v>5.1066636496033269E-4</v>
      </c>
      <c r="E247" s="2">
        <f>MACD!F247</f>
        <v>2.2142006753064045E-3</v>
      </c>
      <c r="F247" s="2">
        <f>'Moving Avg'!D247</f>
        <v>0.60399999999999998</v>
      </c>
      <c r="G247" s="2">
        <f>'Moving Avg'!F247</f>
        <v>0.60649999999999982</v>
      </c>
      <c r="H247" s="2">
        <f>'Moving Avg'!G247</f>
        <v>0.61540000000000006</v>
      </c>
      <c r="I247" s="2">
        <f>'Moving Avg'!H247</f>
        <v>0.62964999999999993</v>
      </c>
      <c r="J247" s="5" t="str">
        <f>OBV!F247</f>
        <v>BEARISH</v>
      </c>
      <c r="K247" s="5" t="str">
        <f>OBV!G247</f>
        <v>NEUTRAL</v>
      </c>
      <c r="L247" s="5" t="str">
        <f>OBV!H247</f>
        <v>NEUTRAL</v>
      </c>
      <c r="M247" s="7">
        <f t="shared" si="30"/>
        <v>25</v>
      </c>
      <c r="N247" s="7">
        <f t="shared" si="31"/>
        <v>45</v>
      </c>
      <c r="O247" s="7">
        <f t="shared" si="32"/>
        <v>0</v>
      </c>
      <c r="P247" s="7">
        <f t="shared" si="33"/>
        <v>16.5</v>
      </c>
      <c r="Q247" s="8">
        <f t="shared" si="34"/>
        <v>26.975000000000001</v>
      </c>
      <c r="R247" s="8">
        <f t="shared" si="35"/>
        <v>18.125</v>
      </c>
      <c r="S247" s="8">
        <f t="shared" si="36"/>
        <v>17.925000000000001</v>
      </c>
      <c r="T247" s="8">
        <f t="shared" si="37"/>
        <v>21.625</v>
      </c>
      <c r="U247" s="7">
        <f t="shared" si="38"/>
        <v>21.008333333333336</v>
      </c>
      <c r="V247" s="7">
        <f t="shared" si="39"/>
        <v>21.162500000000001</v>
      </c>
    </row>
    <row r="248" spans="1:22" ht="13.5" x14ac:dyDescent="0.25">
      <c r="A248" s="3">
        <f>RSI!A248</f>
        <v>42668</v>
      </c>
      <c r="B248" s="2">
        <f>RSI!B248</f>
        <v>0.61</v>
      </c>
      <c r="C248" s="2">
        <f>RSI!I248</f>
        <v>50.686974682493847</v>
      </c>
      <c r="D248" s="2">
        <f>MACD!E248</f>
        <v>5.432489262604534E-4</v>
      </c>
      <c r="E248" s="2">
        <f>MACD!F248</f>
        <v>1.8800103254972144E-3</v>
      </c>
      <c r="F248" s="2">
        <f>'Moving Avg'!D248</f>
        <v>0.60599999999999998</v>
      </c>
      <c r="G248" s="2">
        <f>'Moving Avg'!F248</f>
        <v>0.60599999999999987</v>
      </c>
      <c r="H248" s="2">
        <f>'Moving Avg'!G248</f>
        <v>0.6150000000000001</v>
      </c>
      <c r="I248" s="2">
        <f>'Moving Avg'!H248</f>
        <v>0.62869999999999981</v>
      </c>
      <c r="J248" s="5" t="str">
        <f>OBV!F248</f>
        <v>BULLISH</v>
      </c>
      <c r="K248" s="5" t="str">
        <f>OBV!G248</f>
        <v>NEUTRAL</v>
      </c>
      <c r="L248" s="5" t="str">
        <f>OBV!H248</f>
        <v>CONFIRMED BULLISH</v>
      </c>
      <c r="M248" s="7">
        <f t="shared" si="30"/>
        <v>25</v>
      </c>
      <c r="N248" s="7">
        <f t="shared" si="31"/>
        <v>45</v>
      </c>
      <c r="O248" s="7">
        <f t="shared" si="32"/>
        <v>0</v>
      </c>
      <c r="P248" s="7">
        <f t="shared" si="33"/>
        <v>83.5</v>
      </c>
      <c r="Q248" s="8">
        <f t="shared" si="34"/>
        <v>37.024999999999999</v>
      </c>
      <c r="R248" s="8">
        <f t="shared" si="35"/>
        <v>34.875</v>
      </c>
      <c r="S248" s="8">
        <f t="shared" si="36"/>
        <v>48.075000000000003</v>
      </c>
      <c r="T248" s="8">
        <f t="shared" si="37"/>
        <v>38.375</v>
      </c>
      <c r="U248" s="7">
        <f t="shared" si="38"/>
        <v>39.991666666666667</v>
      </c>
      <c r="V248" s="7">
        <f t="shared" si="39"/>
        <v>39.587500000000006</v>
      </c>
    </row>
    <row r="249" spans="1:22" ht="13.5" x14ac:dyDescent="0.25">
      <c r="A249" s="3">
        <f>RSI!A249</f>
        <v>42669</v>
      </c>
      <c r="B249" s="2">
        <f>RSI!B249</f>
        <v>0.61</v>
      </c>
      <c r="C249" s="2">
        <f>RSI!I249</f>
        <v>50.686974682493847</v>
      </c>
      <c r="D249" s="2">
        <f>MACD!E249</f>
        <v>5.6258570304812405E-4</v>
      </c>
      <c r="E249" s="2">
        <f>MACD!F249</f>
        <v>1.6165254010073963E-3</v>
      </c>
      <c r="F249" s="2">
        <f>'Moving Avg'!D249</f>
        <v>0.60599999999999998</v>
      </c>
      <c r="G249" s="2">
        <f>'Moving Avg'!F249</f>
        <v>0.60599999999999987</v>
      </c>
      <c r="H249" s="2">
        <f>'Moving Avg'!G249</f>
        <v>0.61480000000000001</v>
      </c>
      <c r="I249" s="2">
        <f>'Moving Avg'!H249</f>
        <v>0.6278499999999998</v>
      </c>
      <c r="J249" s="5" t="str">
        <f>OBV!F249</f>
        <v>BEARISH</v>
      </c>
      <c r="K249" s="5" t="str">
        <f>OBV!G249</f>
        <v>NEUTRAL</v>
      </c>
      <c r="L249" s="5" t="str">
        <f>OBV!H249</f>
        <v>NEUTRAL</v>
      </c>
      <c r="M249" s="7">
        <f t="shared" si="30"/>
        <v>25</v>
      </c>
      <c r="N249" s="7">
        <f t="shared" si="31"/>
        <v>45</v>
      </c>
      <c r="O249" s="7">
        <f t="shared" si="32"/>
        <v>0</v>
      </c>
      <c r="P249" s="7">
        <f t="shared" si="33"/>
        <v>16.5</v>
      </c>
      <c r="Q249" s="8">
        <f t="shared" si="34"/>
        <v>26.975000000000001</v>
      </c>
      <c r="R249" s="8">
        <f t="shared" si="35"/>
        <v>18.125</v>
      </c>
      <c r="S249" s="8">
        <f t="shared" si="36"/>
        <v>17.925000000000001</v>
      </c>
      <c r="T249" s="8">
        <f t="shared" si="37"/>
        <v>21.625</v>
      </c>
      <c r="U249" s="7">
        <f t="shared" si="38"/>
        <v>21.008333333333336</v>
      </c>
      <c r="V249" s="7">
        <f t="shared" si="39"/>
        <v>21.162500000000001</v>
      </c>
    </row>
    <row r="250" spans="1:22" ht="13.5" x14ac:dyDescent="0.25">
      <c r="A250" s="3">
        <f>RSI!A250</f>
        <v>42670</v>
      </c>
      <c r="B250" s="2">
        <f>RSI!B250</f>
        <v>0.6</v>
      </c>
      <c r="C250" s="2">
        <f>RSI!I250</f>
        <v>44.735763760738365</v>
      </c>
      <c r="D250" s="2">
        <f>MACD!E250</f>
        <v>-2.2639643141209032E-4</v>
      </c>
      <c r="E250" s="2">
        <f>MACD!F250</f>
        <v>1.2479410345234991E-3</v>
      </c>
      <c r="F250" s="2">
        <f>'Moving Avg'!D250</f>
        <v>0.60599999999999998</v>
      </c>
      <c r="G250" s="2">
        <f>'Moving Avg'!F250</f>
        <v>0.60599999999999976</v>
      </c>
      <c r="H250" s="2">
        <f>'Moving Avg'!G250</f>
        <v>0.61440000000000006</v>
      </c>
      <c r="I250" s="2">
        <f>'Moving Avg'!H250</f>
        <v>0.62704999999999989</v>
      </c>
      <c r="J250" s="5" t="str">
        <f>OBV!F250</f>
        <v>BEARISH</v>
      </c>
      <c r="K250" s="5" t="str">
        <f>OBV!G250</f>
        <v>NEUTRAL</v>
      </c>
      <c r="L250" s="5" t="str">
        <f>OBV!H250</f>
        <v>NEUTRAL</v>
      </c>
      <c r="M250" s="7">
        <f t="shared" si="30"/>
        <v>25</v>
      </c>
      <c r="N250" s="7">
        <f t="shared" si="31"/>
        <v>45</v>
      </c>
      <c r="O250" s="7">
        <f t="shared" si="32"/>
        <v>0</v>
      </c>
      <c r="P250" s="7">
        <f t="shared" si="33"/>
        <v>16.5</v>
      </c>
      <c r="Q250" s="8">
        <f t="shared" si="34"/>
        <v>26.975000000000001</v>
      </c>
      <c r="R250" s="8">
        <f t="shared" si="35"/>
        <v>18.125</v>
      </c>
      <c r="S250" s="8">
        <f t="shared" si="36"/>
        <v>17.925000000000001</v>
      </c>
      <c r="T250" s="8">
        <f t="shared" si="37"/>
        <v>21.625</v>
      </c>
      <c r="U250" s="7">
        <f t="shared" si="38"/>
        <v>21.008333333333336</v>
      </c>
      <c r="V250" s="7">
        <f t="shared" si="39"/>
        <v>21.162500000000001</v>
      </c>
    </row>
    <row r="251" spans="1:22" ht="13.5" x14ac:dyDescent="0.25">
      <c r="A251" s="3">
        <f>RSI!A251</f>
        <v>42671</v>
      </c>
      <c r="B251" s="2">
        <f>RSI!B251</f>
        <v>0.61</v>
      </c>
      <c r="C251" s="2">
        <f>RSI!I251</f>
        <v>50.939148750539736</v>
      </c>
      <c r="D251" s="2">
        <f>MACD!E251</f>
        <v>-1.5827055517851907E-3</v>
      </c>
      <c r="E251" s="2">
        <f>MACD!F251</f>
        <v>6.818117172617611E-4</v>
      </c>
      <c r="F251" s="2">
        <f>'Moving Avg'!D251</f>
        <v>0.60799999999999998</v>
      </c>
      <c r="G251" s="2">
        <f>'Moving Avg'!F251</f>
        <v>0.60599999999999987</v>
      </c>
      <c r="H251" s="2">
        <f>'Moving Avg'!G251</f>
        <v>0.61420000000000008</v>
      </c>
      <c r="I251" s="2">
        <f>'Moving Avg'!H251</f>
        <v>0.62634999999999985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25</v>
      </c>
      <c r="N251" s="7">
        <f t="shared" si="31"/>
        <v>45</v>
      </c>
      <c r="O251" s="7">
        <f t="shared" si="32"/>
        <v>0</v>
      </c>
      <c r="P251" s="7">
        <f t="shared" si="33"/>
        <v>100</v>
      </c>
      <c r="Q251" s="8">
        <f t="shared" si="34"/>
        <v>39.5</v>
      </c>
      <c r="R251" s="8">
        <f t="shared" si="35"/>
        <v>39</v>
      </c>
      <c r="S251" s="8">
        <f t="shared" si="36"/>
        <v>55.5</v>
      </c>
      <c r="T251" s="8">
        <f t="shared" si="37"/>
        <v>42.5</v>
      </c>
      <c r="U251" s="7">
        <f t="shared" si="38"/>
        <v>44.666666666666664</v>
      </c>
      <c r="V251" s="7">
        <f t="shared" si="39"/>
        <v>44.125</v>
      </c>
    </row>
    <row r="252" spans="1:22" ht="13.5" x14ac:dyDescent="0.25">
      <c r="A252" s="3">
        <f>RSI!A252</f>
        <v>42674</v>
      </c>
      <c r="B252" s="2">
        <f>RSI!B252</f>
        <v>0.62</v>
      </c>
      <c r="C252" s="2">
        <f>RSI!I252</f>
        <v>56.230219997849865</v>
      </c>
      <c r="D252" s="2">
        <f>MACD!E252</f>
        <v>-1.9435436882394574E-3</v>
      </c>
      <c r="E252" s="2">
        <f>MACD!F252</f>
        <v>1.5674063616151739E-4</v>
      </c>
      <c r="F252" s="2">
        <f>'Moving Avg'!D252</f>
        <v>0.61</v>
      </c>
      <c r="G252" s="2">
        <f>'Moving Avg'!F252</f>
        <v>0.60649999999999982</v>
      </c>
      <c r="H252" s="2">
        <f>'Moving Avg'!G252</f>
        <v>0.6140000000000001</v>
      </c>
      <c r="I252" s="2">
        <f>'Moving Avg'!H252</f>
        <v>0.6257999999999998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25</v>
      </c>
      <c r="N252" s="7">
        <f t="shared" si="31"/>
        <v>45</v>
      </c>
      <c r="O252" s="7">
        <f t="shared" si="32"/>
        <v>0</v>
      </c>
      <c r="P252" s="7">
        <f t="shared" si="33"/>
        <v>100</v>
      </c>
      <c r="Q252" s="8">
        <f t="shared" si="34"/>
        <v>39.5</v>
      </c>
      <c r="R252" s="8">
        <f t="shared" si="35"/>
        <v>39</v>
      </c>
      <c r="S252" s="8">
        <f t="shared" si="36"/>
        <v>55.5</v>
      </c>
      <c r="T252" s="8">
        <f t="shared" si="37"/>
        <v>42.5</v>
      </c>
      <c r="U252" s="7">
        <f t="shared" si="38"/>
        <v>44.666666666666664</v>
      </c>
      <c r="V252" s="7">
        <f t="shared" si="39"/>
        <v>44.125</v>
      </c>
    </row>
    <row r="253" spans="1:22" ht="13.5" x14ac:dyDescent="0.25">
      <c r="A253" s="3">
        <f>RSI!A253</f>
        <v>42675</v>
      </c>
      <c r="B253" s="2">
        <f>RSI!B253</f>
        <v>0.62</v>
      </c>
      <c r="C253" s="2">
        <f>RSI!I253</f>
        <v>56.230219997849865</v>
      </c>
      <c r="D253" s="2">
        <f>MACD!E253</f>
        <v>-3.856524636307701E-3</v>
      </c>
      <c r="E253" s="2">
        <f>MACD!F253</f>
        <v>-6.4591241833232625E-4</v>
      </c>
      <c r="F253" s="2">
        <f>'Moving Avg'!D253</f>
        <v>0.61199999999999999</v>
      </c>
      <c r="G253" s="2">
        <f>'Moving Avg'!F253</f>
        <v>0.60749999999999971</v>
      </c>
      <c r="H253" s="2">
        <f>'Moving Avg'!G253</f>
        <v>0.61380000000000012</v>
      </c>
      <c r="I253" s="2">
        <f>'Moving Avg'!H253</f>
        <v>0.62529999999999986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25</v>
      </c>
      <c r="N253" s="7">
        <f t="shared" si="31"/>
        <v>45</v>
      </c>
      <c r="O253" s="7">
        <f t="shared" si="32"/>
        <v>0</v>
      </c>
      <c r="P253" s="7">
        <f t="shared" si="33"/>
        <v>100</v>
      </c>
      <c r="Q253" s="8">
        <f t="shared" si="34"/>
        <v>39.5</v>
      </c>
      <c r="R253" s="8">
        <f t="shared" si="35"/>
        <v>39</v>
      </c>
      <c r="S253" s="8">
        <f t="shared" si="36"/>
        <v>55.5</v>
      </c>
      <c r="T253" s="8">
        <f t="shared" si="37"/>
        <v>42.5</v>
      </c>
      <c r="U253" s="7">
        <f t="shared" si="38"/>
        <v>44.666666666666664</v>
      </c>
      <c r="V253" s="7">
        <f t="shared" si="39"/>
        <v>44.125</v>
      </c>
    </row>
    <row r="254" spans="1:22" ht="13.5" x14ac:dyDescent="0.25">
      <c r="A254" s="3">
        <f>RSI!A254</f>
        <v>42676</v>
      </c>
      <c r="B254" s="2">
        <f>RSI!B254</f>
        <v>0.63</v>
      </c>
      <c r="C254" s="2">
        <f>RSI!I254</f>
        <v>61.096196027940991</v>
      </c>
      <c r="D254" s="2">
        <f>MACD!E254</f>
        <v>-4.7415493148648125E-3</v>
      </c>
      <c r="E254" s="2">
        <f>MACD!F254</f>
        <v>-1.4650397976388235E-3</v>
      </c>
      <c r="F254" s="2">
        <f>'Moving Avg'!D254</f>
        <v>0.61599999999999999</v>
      </c>
      <c r="G254" s="2">
        <f>'Moving Avg'!F254</f>
        <v>0.60849999999999982</v>
      </c>
      <c r="H254" s="2">
        <f>'Moving Avg'!G254</f>
        <v>0.61380000000000001</v>
      </c>
      <c r="I254" s="2">
        <f>'Moving Avg'!H254</f>
        <v>0.62479999999999991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25</v>
      </c>
      <c r="N254" s="7">
        <f t="shared" si="31"/>
        <v>45</v>
      </c>
      <c r="O254" s="7">
        <f t="shared" si="32"/>
        <v>0</v>
      </c>
      <c r="P254" s="7">
        <f t="shared" si="33"/>
        <v>100</v>
      </c>
      <c r="Q254" s="8">
        <f t="shared" si="34"/>
        <v>39.5</v>
      </c>
      <c r="R254" s="8">
        <f t="shared" si="35"/>
        <v>39</v>
      </c>
      <c r="S254" s="8">
        <f t="shared" si="36"/>
        <v>55.5</v>
      </c>
      <c r="T254" s="8">
        <f t="shared" si="37"/>
        <v>42.5</v>
      </c>
      <c r="U254" s="7">
        <f t="shared" si="38"/>
        <v>44.666666666666664</v>
      </c>
      <c r="V254" s="7">
        <f t="shared" si="39"/>
        <v>44.125</v>
      </c>
    </row>
    <row r="255" spans="1:22" ht="13.5" x14ac:dyDescent="0.25">
      <c r="A255" s="3">
        <f>RSI!A255</f>
        <v>42677</v>
      </c>
      <c r="B255" s="2">
        <f>RSI!B255</f>
        <v>0.66</v>
      </c>
      <c r="C255" s="2">
        <f>RSI!I255</f>
        <v>71.376819072801837</v>
      </c>
      <c r="D255" s="2">
        <f>MACD!E255</f>
        <v>-9.3695139568696906E-3</v>
      </c>
      <c r="E255" s="2">
        <f>MACD!F255</f>
        <v>-3.0459346294849973E-3</v>
      </c>
      <c r="F255" s="2">
        <f>'Moving Avg'!D255</f>
        <v>0.628</v>
      </c>
      <c r="G255" s="2">
        <f>'Moving Avg'!F255</f>
        <v>0.61099999999999999</v>
      </c>
      <c r="H255" s="2">
        <f>'Moving Avg'!G255</f>
        <v>0.61440000000000006</v>
      </c>
      <c r="I255" s="2">
        <f>'Moving Avg'!H255</f>
        <v>0.62434999999999985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  <c r="M255" s="7">
        <f t="shared" si="30"/>
        <v>0</v>
      </c>
      <c r="N255" s="7">
        <f t="shared" si="31"/>
        <v>45</v>
      </c>
      <c r="O255" s="7">
        <f t="shared" si="32"/>
        <v>50</v>
      </c>
      <c r="P255" s="7">
        <f t="shared" si="33"/>
        <v>100</v>
      </c>
      <c r="Q255" s="8">
        <f t="shared" si="34"/>
        <v>38.25</v>
      </c>
      <c r="R255" s="8">
        <f t="shared" si="35"/>
        <v>51.5</v>
      </c>
      <c r="S255" s="8">
        <f t="shared" si="36"/>
        <v>64.25</v>
      </c>
      <c r="T255" s="8">
        <f t="shared" si="37"/>
        <v>48.75</v>
      </c>
      <c r="U255" s="7">
        <f t="shared" si="38"/>
        <v>51.333333333333336</v>
      </c>
      <c r="V255" s="7">
        <f t="shared" si="39"/>
        <v>50.6875</v>
      </c>
    </row>
    <row r="256" spans="1:22" ht="13.5" x14ac:dyDescent="0.25">
      <c r="A256" s="3">
        <f>RSI!A256</f>
        <v>42678</v>
      </c>
      <c r="B256" s="2">
        <f>RSI!B256</f>
        <v>0.65</v>
      </c>
      <c r="C256" s="2">
        <f>RSI!I256</f>
        <v>65.192544961804941</v>
      </c>
      <c r="D256" s="2">
        <f>MACD!E256</f>
        <v>-1.2831657035855093E-2</v>
      </c>
      <c r="E256" s="2">
        <f>MACD!F256</f>
        <v>-5.0030791107590171E-3</v>
      </c>
      <c r="F256" s="2">
        <f>'Moving Avg'!D256</f>
        <v>0.63600000000000001</v>
      </c>
      <c r="G256" s="2">
        <f>'Moving Avg'!F256</f>
        <v>0.61299999999999999</v>
      </c>
      <c r="H256" s="2">
        <f>'Moving Avg'!G256</f>
        <v>0.61480000000000001</v>
      </c>
      <c r="I256" s="2">
        <f>'Moving Avg'!H256</f>
        <v>0.62399999999999978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25</v>
      </c>
      <c r="N256" s="7">
        <f t="shared" si="31"/>
        <v>45</v>
      </c>
      <c r="O256" s="7">
        <f t="shared" si="32"/>
        <v>50</v>
      </c>
      <c r="P256" s="7">
        <f t="shared" si="33"/>
        <v>100</v>
      </c>
      <c r="Q256" s="8">
        <f t="shared" si="34"/>
        <v>47</v>
      </c>
      <c r="R256" s="8">
        <f t="shared" si="35"/>
        <v>56.5</v>
      </c>
      <c r="S256" s="8">
        <f t="shared" si="36"/>
        <v>68</v>
      </c>
      <c r="T256" s="8">
        <f t="shared" si="37"/>
        <v>55</v>
      </c>
      <c r="U256" s="7">
        <f t="shared" si="38"/>
        <v>57.166666666666664</v>
      </c>
      <c r="V256" s="7">
        <f t="shared" si="39"/>
        <v>56.625</v>
      </c>
    </row>
    <row r="257" spans="1:22" ht="13.5" x14ac:dyDescent="0.25">
      <c r="A257" s="3">
        <f>RSI!A257</f>
        <v>42681</v>
      </c>
      <c r="B257" s="2">
        <f>RSI!B257</f>
        <v>0.65</v>
      </c>
      <c r="C257" s="2">
        <f>RSI!I257</f>
        <v>65.192544961804927</v>
      </c>
      <c r="D257" s="2">
        <f>MACD!E257</f>
        <v>-1.4429271618697226E-2</v>
      </c>
      <c r="E257" s="2">
        <f>MACD!F257</f>
        <v>-6.8883176123466592E-3</v>
      </c>
      <c r="F257" s="2">
        <f>'Moving Avg'!D257</f>
        <v>0.64200000000000002</v>
      </c>
      <c r="G257" s="2">
        <f>'Moving Avg'!F257</f>
        <v>0.61550000000000005</v>
      </c>
      <c r="H257" s="2">
        <f>'Moving Avg'!G257</f>
        <v>0.61519999999999986</v>
      </c>
      <c r="I257" s="2">
        <f>'Moving Avg'!H257</f>
        <v>0.6237499999999998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  <c r="M257" s="7">
        <f t="shared" si="30"/>
        <v>25</v>
      </c>
      <c r="N257" s="7">
        <f t="shared" si="31"/>
        <v>45</v>
      </c>
      <c r="O257" s="7">
        <f t="shared" si="32"/>
        <v>50</v>
      </c>
      <c r="P257" s="7">
        <f t="shared" si="33"/>
        <v>100</v>
      </c>
      <c r="Q257" s="8">
        <f t="shared" si="34"/>
        <v>47</v>
      </c>
      <c r="R257" s="8">
        <f t="shared" si="35"/>
        <v>56.5</v>
      </c>
      <c r="S257" s="8">
        <f t="shared" si="36"/>
        <v>68</v>
      </c>
      <c r="T257" s="8">
        <f t="shared" si="37"/>
        <v>55</v>
      </c>
      <c r="U257" s="7">
        <f t="shared" si="38"/>
        <v>57.166666666666664</v>
      </c>
      <c r="V257" s="7">
        <f t="shared" si="39"/>
        <v>56.625</v>
      </c>
    </row>
    <row r="258" spans="1:22" ht="13.5" x14ac:dyDescent="0.25">
      <c r="A258" s="3">
        <f>RSI!A258</f>
        <v>42682</v>
      </c>
      <c r="B258" s="2">
        <f>RSI!B258</f>
        <v>0.64</v>
      </c>
      <c r="C258" s="2">
        <f>RSI!I258</f>
        <v>59.239834680067744</v>
      </c>
      <c r="D258" s="2">
        <f>MACD!E258</f>
        <v>-1.5231627526978708E-2</v>
      </c>
      <c r="E258" s="2">
        <f>MACD!F258</f>
        <v>-8.5569795952730697E-3</v>
      </c>
      <c r="F258" s="2">
        <f>'Moving Avg'!D258</f>
        <v>0.64600000000000002</v>
      </c>
      <c r="G258" s="2">
        <f>'Moving Avg'!F258</f>
        <v>0.6170000000000001</v>
      </c>
      <c r="H258" s="2">
        <f>'Moving Avg'!G258</f>
        <v>0.61539999999999995</v>
      </c>
      <c r="I258" s="2">
        <f>'Moving Avg'!H258</f>
        <v>0.62349999999999972</v>
      </c>
      <c r="J258" s="5" t="str">
        <f>OBV!F258</f>
        <v>BULLISH</v>
      </c>
      <c r="K258" s="5" t="str">
        <f>OBV!G258</f>
        <v>NEUTRAL</v>
      </c>
      <c r="L258" s="5" t="str">
        <f>OBV!H258</f>
        <v>CONFIRMED BULLISH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83.5</v>
      </c>
      <c r="Q258" s="8">
        <f t="shared" si="34"/>
        <v>44.524999999999999</v>
      </c>
      <c r="R258" s="8">
        <f t="shared" si="35"/>
        <v>52.375</v>
      </c>
      <c r="S258" s="8">
        <f t="shared" si="36"/>
        <v>60.575000000000003</v>
      </c>
      <c r="T258" s="8">
        <f t="shared" si="37"/>
        <v>50.875</v>
      </c>
      <c r="U258" s="7">
        <f t="shared" si="38"/>
        <v>52.491666666666674</v>
      </c>
      <c r="V258" s="7">
        <f t="shared" si="39"/>
        <v>52.087500000000006</v>
      </c>
    </row>
    <row r="259" spans="1:22" ht="13.5" x14ac:dyDescent="0.25">
      <c r="A259" s="3">
        <f>RSI!A259</f>
        <v>42683</v>
      </c>
      <c r="B259" s="2">
        <f>RSI!B259</f>
        <v>0.63</v>
      </c>
      <c r="C259" s="2">
        <f>RSI!I259</f>
        <v>53.936108403551096</v>
      </c>
      <c r="D259" s="2">
        <f>MACD!E259</f>
        <v>-1.5287813751108326E-2</v>
      </c>
      <c r="E259" s="2">
        <f>MACD!F259</f>
        <v>-9.9031464264401209E-3</v>
      </c>
      <c r="F259" s="2">
        <f>'Moving Avg'!D259</f>
        <v>0.64600000000000002</v>
      </c>
      <c r="G259" s="2">
        <f>'Moving Avg'!F259</f>
        <v>0.6180000000000001</v>
      </c>
      <c r="H259" s="2">
        <f>'Moving Avg'!G259</f>
        <v>0.6157999999999999</v>
      </c>
      <c r="I259" s="2">
        <f>'Moving Avg'!H259</f>
        <v>0.62329999999999974</v>
      </c>
      <c r="J259" s="5" t="str">
        <f>OBV!F259</f>
        <v>BEARISH</v>
      </c>
      <c r="K259" s="5" t="str">
        <f>OBV!G259</f>
        <v>WEAK</v>
      </c>
      <c r="L259" s="5" t="str">
        <f>OBV!H259</f>
        <v>NEUTRAL</v>
      </c>
      <c r="M259" s="7">
        <f t="shared" si="40"/>
        <v>25</v>
      </c>
      <c r="N259" s="7">
        <f t="shared" si="41"/>
        <v>45</v>
      </c>
      <c r="O259" s="7">
        <f t="shared" si="42"/>
        <v>50</v>
      </c>
      <c r="P259" s="7">
        <f t="shared" si="43"/>
        <v>0</v>
      </c>
      <c r="Q259" s="8">
        <f t="shared" ref="Q259:Q322" si="44">0.35*M259+N259*0.35+O259*0.15+P259*0.15</f>
        <v>32</v>
      </c>
      <c r="R259" s="8">
        <f t="shared" ref="R259:R322" si="45">M259*0.2+N259*0.2+O259*0.35+P259*0.25</f>
        <v>31.5</v>
      </c>
      <c r="S259" s="8">
        <f t="shared" ref="S259:S322" si="46">M259*0.15+N259*0.15+O259*0.25+P259*0.45</f>
        <v>23</v>
      </c>
      <c r="T259" s="8">
        <f t="shared" ref="T259:T322" si="47">0.25*SUM(M259:P259)</f>
        <v>30</v>
      </c>
      <c r="U259" s="7">
        <f t="shared" ref="U259:U322" si="48">SUM(Q259:S259)/3</f>
        <v>28.833333333333332</v>
      </c>
      <c r="V259" s="7">
        <f t="shared" ref="V259:V322" si="49">SUM(Q259:T259)/4</f>
        <v>29.125</v>
      </c>
    </row>
    <row r="260" spans="1:22" ht="13.5" x14ac:dyDescent="0.25">
      <c r="A260" s="3">
        <f>RSI!A260</f>
        <v>42684</v>
      </c>
      <c r="B260" s="2">
        <f>RSI!B260</f>
        <v>0.63</v>
      </c>
      <c r="C260" s="2">
        <f>RSI!I260</f>
        <v>53.936108403551096</v>
      </c>
      <c r="D260" s="2">
        <f>MACD!E260</f>
        <v>-1.692399596373273E-2</v>
      </c>
      <c r="E260" s="2">
        <f>MACD!F260</f>
        <v>-1.1307316333898643E-2</v>
      </c>
      <c r="F260" s="2">
        <f>'Moving Avg'!D260</f>
        <v>0.6399999999999999</v>
      </c>
      <c r="G260" s="2">
        <f>'Moving Avg'!F260</f>
        <v>0.61950000000000016</v>
      </c>
      <c r="H260" s="2">
        <f>'Moving Avg'!G260</f>
        <v>0.61599999999999988</v>
      </c>
      <c r="I260" s="2">
        <f>'Moving Avg'!H260</f>
        <v>0.62314999999999954</v>
      </c>
      <c r="J260" s="5" t="str">
        <f>OBV!F260</f>
        <v>BEARISH</v>
      </c>
      <c r="K260" s="5" t="str">
        <f>OBV!G260</f>
        <v>WEAK</v>
      </c>
      <c r="L260" s="5" t="str">
        <f>OBV!H260</f>
        <v>CONFIRMED BEARISH</v>
      </c>
      <c r="M260" s="7">
        <f t="shared" si="40"/>
        <v>25</v>
      </c>
      <c r="N260" s="7">
        <f t="shared" si="41"/>
        <v>45</v>
      </c>
      <c r="O260" s="7">
        <f t="shared" si="42"/>
        <v>50</v>
      </c>
      <c r="P260" s="7">
        <f t="shared" si="43"/>
        <v>0</v>
      </c>
      <c r="Q260" s="8">
        <f t="shared" si="44"/>
        <v>32</v>
      </c>
      <c r="R260" s="8">
        <f t="shared" si="45"/>
        <v>31.5</v>
      </c>
      <c r="S260" s="8">
        <f t="shared" si="46"/>
        <v>23</v>
      </c>
      <c r="T260" s="8">
        <f t="shared" si="47"/>
        <v>30</v>
      </c>
      <c r="U260" s="7">
        <f t="shared" si="48"/>
        <v>28.833333333333332</v>
      </c>
      <c r="V260" s="7">
        <f t="shared" si="49"/>
        <v>29.125</v>
      </c>
    </row>
    <row r="261" spans="1:22" ht="13.5" x14ac:dyDescent="0.25">
      <c r="A261" s="3">
        <f>RSI!A261</f>
        <v>42685</v>
      </c>
      <c r="B261" s="2">
        <f>RSI!B261</f>
        <v>0.63</v>
      </c>
      <c r="C261" s="2">
        <f>RSI!I261</f>
        <v>53.936108403551103</v>
      </c>
      <c r="D261" s="2">
        <f>MACD!E261</f>
        <v>-1.6816457857227962E-2</v>
      </c>
      <c r="E261" s="2">
        <f>MACD!F261</f>
        <v>-1.2409144638564507E-2</v>
      </c>
      <c r="F261" s="2">
        <f>'Moving Avg'!D261</f>
        <v>0.6359999999999999</v>
      </c>
      <c r="G261" s="2">
        <f>'Moving Avg'!F261</f>
        <v>0.62100000000000022</v>
      </c>
      <c r="H261" s="2">
        <f>'Moving Avg'!G261</f>
        <v>0.61639999999999984</v>
      </c>
      <c r="I261" s="2">
        <f>'Moving Avg'!H261</f>
        <v>0.62289999999999945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  <c r="M261" s="7">
        <f t="shared" si="40"/>
        <v>25</v>
      </c>
      <c r="N261" s="7">
        <f t="shared" si="41"/>
        <v>45</v>
      </c>
      <c r="O261" s="7">
        <f t="shared" si="42"/>
        <v>50</v>
      </c>
      <c r="P261" s="7">
        <f t="shared" si="43"/>
        <v>0</v>
      </c>
      <c r="Q261" s="8">
        <f t="shared" si="44"/>
        <v>32</v>
      </c>
      <c r="R261" s="8">
        <f t="shared" si="45"/>
        <v>31.5</v>
      </c>
      <c r="S261" s="8">
        <f t="shared" si="46"/>
        <v>23</v>
      </c>
      <c r="T261" s="8">
        <f t="shared" si="47"/>
        <v>30</v>
      </c>
      <c r="U261" s="7">
        <f t="shared" si="48"/>
        <v>28.833333333333332</v>
      </c>
      <c r="V261" s="7">
        <f t="shared" si="49"/>
        <v>29.125</v>
      </c>
    </row>
    <row r="262" spans="1:22" ht="13.5" x14ac:dyDescent="0.25">
      <c r="A262" s="3">
        <f>RSI!A262</f>
        <v>42688</v>
      </c>
      <c r="B262" s="2">
        <f>RSI!B262</f>
        <v>0.64</v>
      </c>
      <c r="C262" s="2">
        <f>RSI!I262</f>
        <v>58.568948110124637</v>
      </c>
      <c r="D262" s="2">
        <f>MACD!E262</f>
        <v>-1.5970763239798513E-2</v>
      </c>
      <c r="E262" s="2">
        <f>MACD!F262</f>
        <v>-1.3121468358811308E-2</v>
      </c>
      <c r="F262" s="2">
        <f>'Moving Avg'!D262</f>
        <v>0.63400000000000001</v>
      </c>
      <c r="G262" s="2">
        <f>'Moving Avg'!F262</f>
        <v>0.62250000000000028</v>
      </c>
      <c r="H262" s="2">
        <f>'Moving Avg'!G262</f>
        <v>0.61699999999999988</v>
      </c>
      <c r="I262" s="2">
        <f>'Moving Avg'!H262</f>
        <v>0.62269999999999948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  <c r="M262" s="7">
        <f t="shared" si="40"/>
        <v>25</v>
      </c>
      <c r="N262" s="7">
        <f t="shared" si="41"/>
        <v>45</v>
      </c>
      <c r="O262" s="7">
        <f t="shared" si="42"/>
        <v>50</v>
      </c>
      <c r="P262" s="7">
        <f t="shared" si="43"/>
        <v>0</v>
      </c>
      <c r="Q262" s="8">
        <f t="shared" si="44"/>
        <v>32</v>
      </c>
      <c r="R262" s="8">
        <f t="shared" si="45"/>
        <v>31.5</v>
      </c>
      <c r="S262" s="8">
        <f t="shared" si="46"/>
        <v>23</v>
      </c>
      <c r="T262" s="8">
        <f t="shared" si="47"/>
        <v>30</v>
      </c>
      <c r="U262" s="7">
        <f t="shared" si="48"/>
        <v>28.833333333333332</v>
      </c>
      <c r="V262" s="7">
        <f t="shared" si="49"/>
        <v>29.125</v>
      </c>
    </row>
    <row r="263" spans="1:22" ht="13.5" x14ac:dyDescent="0.25">
      <c r="A263" s="3">
        <f>RSI!A263</f>
        <v>42689</v>
      </c>
      <c r="B263" s="2">
        <f>RSI!B263</f>
        <v>0.63</v>
      </c>
      <c r="C263" s="2">
        <f>RSI!I263</f>
        <v>52.845243228060738</v>
      </c>
      <c r="D263" s="2">
        <f>MACD!E263</f>
        <v>-1.4613358474122484E-2</v>
      </c>
      <c r="E263" s="2">
        <f>MACD!F263</f>
        <v>-1.3419846381873544E-2</v>
      </c>
      <c r="F263" s="2">
        <f>'Moving Avg'!D263</f>
        <v>0.63200000000000001</v>
      </c>
      <c r="G263" s="2">
        <f>'Moving Avg'!F263</f>
        <v>0.62400000000000022</v>
      </c>
      <c r="H263" s="2">
        <f>'Moving Avg'!G263</f>
        <v>0.61719999999999986</v>
      </c>
      <c r="I263" s="2">
        <f>'Moving Avg'!H263</f>
        <v>0.62254999999999949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  <c r="M263" s="7">
        <f t="shared" si="40"/>
        <v>25</v>
      </c>
      <c r="N263" s="7">
        <f t="shared" si="41"/>
        <v>45</v>
      </c>
      <c r="O263" s="7">
        <f t="shared" si="42"/>
        <v>50</v>
      </c>
      <c r="P263" s="7">
        <f t="shared" si="43"/>
        <v>0</v>
      </c>
      <c r="Q263" s="8">
        <f t="shared" si="44"/>
        <v>32</v>
      </c>
      <c r="R263" s="8">
        <f t="shared" si="45"/>
        <v>31.5</v>
      </c>
      <c r="S263" s="8">
        <f t="shared" si="46"/>
        <v>23</v>
      </c>
      <c r="T263" s="8">
        <f t="shared" si="47"/>
        <v>30</v>
      </c>
      <c r="U263" s="7">
        <f t="shared" si="48"/>
        <v>28.833333333333332</v>
      </c>
      <c r="V263" s="7">
        <f t="shared" si="49"/>
        <v>29.125</v>
      </c>
    </row>
    <row r="264" spans="1:22" ht="13.5" x14ac:dyDescent="0.25">
      <c r="A264" s="3">
        <f>RSI!A264</f>
        <v>42690</v>
      </c>
      <c r="B264" s="2">
        <f>RSI!B264</f>
        <v>0.63</v>
      </c>
      <c r="C264" s="2">
        <f>RSI!I264</f>
        <v>52.845243228060738</v>
      </c>
      <c r="D264" s="2">
        <f>MACD!E264</f>
        <v>-1.1958829287634143E-2</v>
      </c>
      <c r="E264" s="2">
        <f>MACD!F264</f>
        <v>-1.3127642963025665E-2</v>
      </c>
      <c r="F264" s="2">
        <f>'Moving Avg'!D264</f>
        <v>0.6319999999999999</v>
      </c>
      <c r="G264" s="2">
        <f>'Moving Avg'!F264</f>
        <v>0.62500000000000022</v>
      </c>
      <c r="H264" s="2">
        <f>'Moving Avg'!G264</f>
        <v>0.61759999999999982</v>
      </c>
      <c r="I264" s="2">
        <f>'Moving Avg'!H264</f>
        <v>0.6224499999999995</v>
      </c>
      <c r="J264" s="5" t="str">
        <f>OBV!F264</f>
        <v>BULLISH</v>
      </c>
      <c r="K264" s="5" t="str">
        <f>OBV!G264</f>
        <v>NEUTRAL</v>
      </c>
      <c r="L264" s="5" t="str">
        <f>OBV!H264</f>
        <v>NEUTRAL</v>
      </c>
      <c r="M264" s="7">
        <f t="shared" si="40"/>
        <v>25</v>
      </c>
      <c r="N264" s="7">
        <f t="shared" si="41"/>
        <v>0</v>
      </c>
      <c r="O264" s="7">
        <f t="shared" si="42"/>
        <v>50</v>
      </c>
      <c r="P264" s="7">
        <f t="shared" si="43"/>
        <v>49.5</v>
      </c>
      <c r="Q264" s="8">
        <f t="shared" si="44"/>
        <v>23.675000000000001</v>
      </c>
      <c r="R264" s="8">
        <f t="shared" si="45"/>
        <v>34.875</v>
      </c>
      <c r="S264" s="8">
        <f t="shared" si="46"/>
        <v>38.525000000000006</v>
      </c>
      <c r="T264" s="8">
        <f t="shared" si="47"/>
        <v>31.125</v>
      </c>
      <c r="U264" s="7">
        <f t="shared" si="48"/>
        <v>32.358333333333334</v>
      </c>
      <c r="V264" s="7">
        <f t="shared" si="49"/>
        <v>32.049999999999997</v>
      </c>
    </row>
    <row r="265" spans="1:22" ht="13.5" x14ac:dyDescent="0.25">
      <c r="A265" s="3">
        <f>RSI!A265</f>
        <v>42691</v>
      </c>
      <c r="B265" s="2">
        <f>RSI!B265</f>
        <v>0.64</v>
      </c>
      <c r="C265" s="2">
        <f>RSI!I265</f>
        <v>57.645641631335536</v>
      </c>
      <c r="D265" s="2">
        <f>MACD!E265</f>
        <v>-5.8681431240021897E-3</v>
      </c>
      <c r="E265" s="2">
        <f>MACD!F265</f>
        <v>-1.1675742995220971E-2</v>
      </c>
      <c r="F265" s="2">
        <f>'Moving Avg'!D265</f>
        <v>0.63400000000000001</v>
      </c>
      <c r="G265" s="2">
        <f>'Moving Avg'!F265</f>
        <v>0.62700000000000033</v>
      </c>
      <c r="H265" s="2">
        <f>'Moving Avg'!G265</f>
        <v>0.61839999999999984</v>
      </c>
      <c r="I265" s="2">
        <f>'Moving Avg'!H265</f>
        <v>0.6223999999999994</v>
      </c>
      <c r="J265" s="5" t="str">
        <f>OBV!F265</f>
        <v>BULLISH</v>
      </c>
      <c r="K265" s="5" t="str">
        <f>OBV!G265</f>
        <v>STRONG</v>
      </c>
      <c r="L265" s="5" t="str">
        <f>OBV!H265</f>
        <v>CONFIRMED BULLISH</v>
      </c>
      <c r="M265" s="7">
        <f t="shared" si="40"/>
        <v>25</v>
      </c>
      <c r="N265" s="7">
        <f t="shared" si="41"/>
        <v>0</v>
      </c>
      <c r="O265" s="7">
        <f t="shared" si="42"/>
        <v>50</v>
      </c>
      <c r="P265" s="7">
        <f t="shared" si="43"/>
        <v>100</v>
      </c>
      <c r="Q265" s="8">
        <f t="shared" si="44"/>
        <v>31.25</v>
      </c>
      <c r="R265" s="8">
        <f t="shared" si="45"/>
        <v>47.5</v>
      </c>
      <c r="S265" s="8">
        <f t="shared" si="46"/>
        <v>61.25</v>
      </c>
      <c r="T265" s="8">
        <f t="shared" si="47"/>
        <v>43.75</v>
      </c>
      <c r="U265" s="7">
        <f t="shared" si="48"/>
        <v>46.666666666666664</v>
      </c>
      <c r="V265" s="7">
        <f t="shared" si="49"/>
        <v>45.9375</v>
      </c>
    </row>
    <row r="266" spans="1:22" ht="13.5" x14ac:dyDescent="0.25">
      <c r="A266" s="3">
        <f>RSI!A266</f>
        <v>42692</v>
      </c>
      <c r="B266" s="2">
        <f>RSI!B266</f>
        <v>0.64</v>
      </c>
      <c r="C266" s="2">
        <f>RSI!I266</f>
        <v>57.645641631335536</v>
      </c>
      <c r="D266" s="2">
        <f>MACD!E266</f>
        <v>-2.3399058946723672E-3</v>
      </c>
      <c r="E266" s="2">
        <f>MACD!F266</f>
        <v>-9.808575575111252E-3</v>
      </c>
      <c r="F266" s="2">
        <f>'Moving Avg'!D266</f>
        <v>0.63600000000000001</v>
      </c>
      <c r="G266" s="2">
        <f>'Moving Avg'!F266</f>
        <v>0.62900000000000023</v>
      </c>
      <c r="H266" s="2">
        <f>'Moving Avg'!G266</f>
        <v>0.61879999999999979</v>
      </c>
      <c r="I266" s="2">
        <f>'Moving Avg'!H266</f>
        <v>0.62219999999999953</v>
      </c>
      <c r="J266" s="5" t="str">
        <f>OBV!F266</f>
        <v>BULLISH</v>
      </c>
      <c r="K266" s="5" t="str">
        <f>OBV!G266</f>
        <v>STRONG</v>
      </c>
      <c r="L266" s="5" t="str">
        <f>OBV!H266</f>
        <v>CONFIRMED BULLISH</v>
      </c>
      <c r="M266" s="7">
        <f t="shared" si="40"/>
        <v>25</v>
      </c>
      <c r="N266" s="7">
        <f t="shared" si="41"/>
        <v>0</v>
      </c>
      <c r="O266" s="7">
        <f t="shared" si="42"/>
        <v>50</v>
      </c>
      <c r="P266" s="7">
        <f t="shared" si="43"/>
        <v>100</v>
      </c>
      <c r="Q266" s="8">
        <f t="shared" si="44"/>
        <v>31.25</v>
      </c>
      <c r="R266" s="8">
        <f t="shared" si="45"/>
        <v>47.5</v>
      </c>
      <c r="S266" s="8">
        <f t="shared" si="46"/>
        <v>61.25</v>
      </c>
      <c r="T266" s="8">
        <f t="shared" si="47"/>
        <v>43.75</v>
      </c>
      <c r="U266" s="7">
        <f t="shared" si="48"/>
        <v>46.666666666666664</v>
      </c>
      <c r="V266" s="7">
        <f t="shared" si="49"/>
        <v>45.9375</v>
      </c>
    </row>
    <row r="267" spans="1:22" ht="13.5" x14ac:dyDescent="0.25">
      <c r="A267" s="3">
        <f>RSI!A267</f>
        <v>42695</v>
      </c>
      <c r="B267" s="2">
        <f>RSI!B267</f>
        <v>0.64</v>
      </c>
      <c r="C267" s="2">
        <f>RSI!I267</f>
        <v>57.645641631335536</v>
      </c>
      <c r="D267" s="2">
        <f>MACD!E267</f>
        <v>5.650082410666446E-4</v>
      </c>
      <c r="E267" s="2">
        <f>MACD!F267</f>
        <v>-7.7338588118756732E-3</v>
      </c>
      <c r="F267" s="2">
        <f>'Moving Avg'!D267</f>
        <v>0.63600000000000001</v>
      </c>
      <c r="G267" s="2">
        <f>'Moving Avg'!F267</f>
        <v>0.63050000000000028</v>
      </c>
      <c r="H267" s="2">
        <f>'Moving Avg'!G267</f>
        <v>0.61899999999999988</v>
      </c>
      <c r="I267" s="2">
        <f>'Moving Avg'!H267</f>
        <v>0.62209999999999954</v>
      </c>
      <c r="J267" s="5" t="str">
        <f>OBV!F267</f>
        <v>BULLISH</v>
      </c>
      <c r="K267" s="5" t="str">
        <f>OBV!G267</f>
        <v>STRONG</v>
      </c>
      <c r="L267" s="5" t="str">
        <f>OBV!H267</f>
        <v>NEUTRAL</v>
      </c>
      <c r="M267" s="7">
        <f t="shared" si="40"/>
        <v>25</v>
      </c>
      <c r="N267" s="7">
        <f t="shared" si="41"/>
        <v>0</v>
      </c>
      <c r="O267" s="7">
        <f t="shared" si="42"/>
        <v>50</v>
      </c>
      <c r="P267" s="7">
        <f t="shared" si="43"/>
        <v>66</v>
      </c>
      <c r="Q267" s="8">
        <f t="shared" si="44"/>
        <v>26.15</v>
      </c>
      <c r="R267" s="8">
        <f t="shared" si="45"/>
        <v>39</v>
      </c>
      <c r="S267" s="8">
        <f t="shared" si="46"/>
        <v>45.95</v>
      </c>
      <c r="T267" s="8">
        <f t="shared" si="47"/>
        <v>35.25</v>
      </c>
      <c r="U267" s="7">
        <f t="shared" si="48"/>
        <v>37.033333333333339</v>
      </c>
      <c r="V267" s="7">
        <f t="shared" si="49"/>
        <v>36.587500000000006</v>
      </c>
    </row>
    <row r="268" spans="1:22" ht="13.5" x14ac:dyDescent="0.25">
      <c r="A268" s="3">
        <f>RSI!A268</f>
        <v>42696</v>
      </c>
      <c r="B268" s="2">
        <f>RSI!B268</f>
        <v>0.64</v>
      </c>
      <c r="C268" s="2">
        <f>RSI!I268</f>
        <v>57.645641631335536</v>
      </c>
      <c r="D268" s="2">
        <f>MACD!E268</f>
        <v>1.4099978546392444E-3</v>
      </c>
      <c r="E268" s="2">
        <f>MACD!F268</f>
        <v>-5.90508747857269E-3</v>
      </c>
      <c r="F268" s="2">
        <f>'Moving Avg'!D268</f>
        <v>0.63800000000000012</v>
      </c>
      <c r="G268" s="2">
        <f>'Moving Avg'!F268</f>
        <v>0.63200000000000023</v>
      </c>
      <c r="H268" s="2">
        <f>'Moving Avg'!G268</f>
        <v>0.61919999999999975</v>
      </c>
      <c r="I268" s="2">
        <f>'Moving Avg'!H268</f>
        <v>0.62199999999999955</v>
      </c>
      <c r="J268" s="5" t="str">
        <f>OBV!F268</f>
        <v>BULLISH</v>
      </c>
      <c r="K268" s="5" t="str">
        <f>OBV!G268</f>
        <v>STRONG</v>
      </c>
      <c r="L268" s="5" t="str">
        <f>OBV!H268</f>
        <v>CONFIRMED BULLISH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100</v>
      </c>
      <c r="Q268" s="8">
        <f t="shared" si="44"/>
        <v>31.25</v>
      </c>
      <c r="R268" s="8">
        <f t="shared" si="45"/>
        <v>47.5</v>
      </c>
      <c r="S268" s="8">
        <f t="shared" si="46"/>
        <v>61.25</v>
      </c>
      <c r="T268" s="8">
        <f t="shared" si="47"/>
        <v>43.75</v>
      </c>
      <c r="U268" s="7">
        <f t="shared" si="48"/>
        <v>46.666666666666664</v>
      </c>
      <c r="V268" s="7">
        <f t="shared" si="49"/>
        <v>45.9375</v>
      </c>
    </row>
    <row r="269" spans="1:22" ht="13.5" x14ac:dyDescent="0.25">
      <c r="A269" s="3">
        <f>RSI!A269</f>
        <v>42697</v>
      </c>
      <c r="B269" s="2">
        <f>RSI!B269</f>
        <v>0.64</v>
      </c>
      <c r="C269" s="2">
        <f>RSI!I269</f>
        <v>57.645641631335529</v>
      </c>
      <c r="D269" s="2">
        <f>MACD!E269</f>
        <v>5.1749686408053552E-4</v>
      </c>
      <c r="E269" s="2">
        <f>MACD!F269</f>
        <v>-4.6205706100420456E-3</v>
      </c>
      <c r="F269" s="2">
        <f>'Moving Avg'!D269</f>
        <v>0.64</v>
      </c>
      <c r="G269" s="2">
        <f>'Moving Avg'!F269</f>
        <v>0.63350000000000029</v>
      </c>
      <c r="H269" s="2">
        <f>'Moving Avg'!G269</f>
        <v>0.61939999999999984</v>
      </c>
      <c r="I269" s="2">
        <f>'Moving Avg'!H269</f>
        <v>0.62194999999999956</v>
      </c>
      <c r="J269" s="5" t="str">
        <f>OBV!F269</f>
        <v>BULLISH</v>
      </c>
      <c r="K269" s="5" t="str">
        <f>OBV!G269</f>
        <v>STRONG</v>
      </c>
      <c r="L269" s="5" t="str">
        <f>OBV!H269</f>
        <v>CONFIRMED BULLISH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100</v>
      </c>
      <c r="Q269" s="8">
        <f t="shared" si="44"/>
        <v>31.25</v>
      </c>
      <c r="R269" s="8">
        <f t="shared" si="45"/>
        <v>47.5</v>
      </c>
      <c r="S269" s="8">
        <f t="shared" si="46"/>
        <v>61.25</v>
      </c>
      <c r="T269" s="8">
        <f t="shared" si="47"/>
        <v>43.75</v>
      </c>
      <c r="U269" s="7">
        <f t="shared" si="48"/>
        <v>46.666666666666664</v>
      </c>
      <c r="V269" s="7">
        <f t="shared" si="49"/>
        <v>45.9375</v>
      </c>
    </row>
    <row r="270" spans="1:22" ht="13.5" x14ac:dyDescent="0.25">
      <c r="A270" s="3">
        <f>RSI!A270</f>
        <v>42698</v>
      </c>
      <c r="B270" s="2">
        <f>RSI!B270</f>
        <v>0.62</v>
      </c>
      <c r="C270" s="2">
        <f>RSI!I270</f>
        <v>44.516736620647066</v>
      </c>
      <c r="D270" s="2">
        <f>MACD!E270</f>
        <v>1.1798679186104666E-3</v>
      </c>
      <c r="E270" s="2">
        <f>MACD!F270</f>
        <v>-3.4604829043115436E-3</v>
      </c>
      <c r="F270" s="2">
        <f>'Moving Avg'!D270</f>
        <v>0.63600000000000001</v>
      </c>
      <c r="G270" s="2">
        <f>'Moving Avg'!F270</f>
        <v>0.63450000000000017</v>
      </c>
      <c r="H270" s="2">
        <f>'Moving Avg'!G270</f>
        <v>0.61919999999999986</v>
      </c>
      <c r="I270" s="2">
        <f>'Moving Avg'!H270</f>
        <v>0.62169999999999959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16.5</v>
      </c>
      <c r="Q270" s="8">
        <f t="shared" si="44"/>
        <v>18.725000000000001</v>
      </c>
      <c r="R270" s="8">
        <f t="shared" si="45"/>
        <v>26.625</v>
      </c>
      <c r="S270" s="8">
        <f t="shared" si="46"/>
        <v>23.675000000000001</v>
      </c>
      <c r="T270" s="8">
        <f t="shared" si="47"/>
        <v>22.875</v>
      </c>
      <c r="U270" s="7">
        <f t="shared" si="48"/>
        <v>23.008333333333336</v>
      </c>
      <c r="V270" s="7">
        <f t="shared" si="49"/>
        <v>22.975000000000001</v>
      </c>
    </row>
    <row r="271" spans="1:22" ht="13.5" x14ac:dyDescent="0.25">
      <c r="A271" s="3">
        <f>RSI!A271</f>
        <v>42699</v>
      </c>
      <c r="B271" s="2">
        <f>RSI!B271</f>
        <v>0.61</v>
      </c>
      <c r="C271" s="2">
        <f>RSI!I271</f>
        <v>39.653770887329841</v>
      </c>
      <c r="D271" s="2">
        <f>MACD!E271</f>
        <v>2.5400746659646201E-3</v>
      </c>
      <c r="E271" s="2">
        <f>MACD!F271</f>
        <v>-2.2603713902563109E-3</v>
      </c>
      <c r="F271" s="2">
        <f>'Moving Avg'!D271</f>
        <v>0.63</v>
      </c>
      <c r="G271" s="2">
        <f>'Moving Avg'!F271</f>
        <v>0.63450000000000006</v>
      </c>
      <c r="H271" s="2">
        <f>'Moving Avg'!G271</f>
        <v>0.61899999999999988</v>
      </c>
      <c r="I271" s="2">
        <f>'Moving Avg'!H271</f>
        <v>0.62139999999999962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16.5</v>
      </c>
      <c r="Q271" s="8">
        <f t="shared" si="44"/>
        <v>18.725000000000001</v>
      </c>
      <c r="R271" s="8">
        <f t="shared" si="45"/>
        <v>26.625</v>
      </c>
      <c r="S271" s="8">
        <f t="shared" si="46"/>
        <v>23.675000000000001</v>
      </c>
      <c r="T271" s="8">
        <f t="shared" si="47"/>
        <v>22.875</v>
      </c>
      <c r="U271" s="7">
        <f t="shared" si="48"/>
        <v>23.008333333333336</v>
      </c>
      <c r="V271" s="7">
        <f t="shared" si="49"/>
        <v>22.975000000000001</v>
      </c>
    </row>
    <row r="272" spans="1:22" ht="13.5" x14ac:dyDescent="0.25">
      <c r="A272" s="3">
        <f>RSI!A272</f>
        <v>42702</v>
      </c>
      <c r="B272" s="2">
        <f>RSI!B272</f>
        <v>0.62</v>
      </c>
      <c r="C272" s="2">
        <f>RSI!I272</f>
        <v>46.00576340497333</v>
      </c>
      <c r="D272" s="2">
        <f>MACD!E272</f>
        <v>4.6024580188379627E-3</v>
      </c>
      <c r="E272" s="2">
        <f>MACD!F272</f>
        <v>-8.8780550843745617E-4</v>
      </c>
      <c r="F272" s="2">
        <f>'Moving Avg'!D272</f>
        <v>0.626</v>
      </c>
      <c r="G272" s="2">
        <f>'Moving Avg'!F272</f>
        <v>0.63449999999999995</v>
      </c>
      <c r="H272" s="2">
        <f>'Moving Avg'!G272</f>
        <v>0.61899999999999988</v>
      </c>
      <c r="I272" s="2">
        <f>'Moving Avg'!H272</f>
        <v>0.62124999999999964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16.5</v>
      </c>
      <c r="Q272" s="8">
        <f t="shared" si="44"/>
        <v>18.725000000000001</v>
      </c>
      <c r="R272" s="8">
        <f t="shared" si="45"/>
        <v>26.625</v>
      </c>
      <c r="S272" s="8">
        <f t="shared" si="46"/>
        <v>23.675000000000001</v>
      </c>
      <c r="T272" s="8">
        <f t="shared" si="47"/>
        <v>22.875</v>
      </c>
      <c r="U272" s="7">
        <f t="shared" si="48"/>
        <v>23.008333333333336</v>
      </c>
      <c r="V272" s="7">
        <f t="shared" si="49"/>
        <v>22.975000000000001</v>
      </c>
    </row>
    <row r="273" spans="1:22" ht="13.5" x14ac:dyDescent="0.25">
      <c r="A273" s="3">
        <f>RSI!A273</f>
        <v>42703</v>
      </c>
      <c r="B273" s="2">
        <f>RSI!B273</f>
        <v>0.63</v>
      </c>
      <c r="C273" s="2">
        <f>RSI!I273</f>
        <v>51.503170189179919</v>
      </c>
      <c r="D273" s="2">
        <f>MACD!E273</f>
        <v>4.1145537167434076E-3</v>
      </c>
      <c r="E273" s="2">
        <f>MACD!F273</f>
        <v>1.1266633659871665E-4</v>
      </c>
      <c r="F273" s="2">
        <f>'Moving Avg'!D273</f>
        <v>0.624</v>
      </c>
      <c r="G273" s="2">
        <f>'Moving Avg'!F273</f>
        <v>0.63500000000000001</v>
      </c>
      <c r="H273" s="2">
        <f>'Moving Avg'!G273</f>
        <v>0.61919999999999986</v>
      </c>
      <c r="I273" s="2">
        <f>'Moving Avg'!H273</f>
        <v>0.62109999999999965</v>
      </c>
      <c r="J273" s="5" t="str">
        <f>OBV!F273</f>
        <v>BULLISH</v>
      </c>
      <c r="K273" s="5" t="str">
        <f>OBV!G273</f>
        <v>STRONG</v>
      </c>
      <c r="L273" s="5" t="str">
        <f>OBV!H273</f>
        <v>BULLISH DIVERGENCE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83</v>
      </c>
      <c r="Q273" s="8">
        <f t="shared" si="44"/>
        <v>28.7</v>
      </c>
      <c r="R273" s="8">
        <f t="shared" si="45"/>
        <v>43.25</v>
      </c>
      <c r="S273" s="8">
        <f t="shared" si="46"/>
        <v>53.6</v>
      </c>
      <c r="T273" s="8">
        <f t="shared" si="47"/>
        <v>39.5</v>
      </c>
      <c r="U273" s="7">
        <f t="shared" si="48"/>
        <v>41.85</v>
      </c>
      <c r="V273" s="7">
        <f t="shared" si="49"/>
        <v>41.262500000000003</v>
      </c>
    </row>
    <row r="274" spans="1:22" ht="13.5" x14ac:dyDescent="0.25">
      <c r="A274" s="3">
        <f>RSI!A274</f>
        <v>42704</v>
      </c>
      <c r="B274" s="2">
        <f>RSI!B274</f>
        <v>0.62</v>
      </c>
      <c r="C274" s="2">
        <f>RSI!I274</f>
        <v>46.414029826749015</v>
      </c>
      <c r="D274" s="2">
        <f>MACD!E274</f>
        <v>4.4261437510938473E-3</v>
      </c>
      <c r="E274" s="2">
        <f>MACD!F274</f>
        <v>9.7536181949774289E-4</v>
      </c>
      <c r="F274" s="2">
        <f>'Moving Avg'!D274</f>
        <v>0.62</v>
      </c>
      <c r="G274" s="2">
        <f>'Moving Avg'!F274</f>
        <v>0.63449999999999984</v>
      </c>
      <c r="H274" s="2">
        <f>'Moving Avg'!G274</f>
        <v>0.61939999999999995</v>
      </c>
      <c r="I274" s="2">
        <f>'Moving Avg'!H274</f>
        <v>0.62089999999999967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  <c r="M274" s="7">
        <f t="shared" si="40"/>
        <v>25</v>
      </c>
      <c r="N274" s="7">
        <f t="shared" si="41"/>
        <v>0</v>
      </c>
      <c r="O274" s="7">
        <f t="shared" si="42"/>
        <v>0</v>
      </c>
      <c r="P274" s="7">
        <f t="shared" si="43"/>
        <v>16.5</v>
      </c>
      <c r="Q274" s="8">
        <f t="shared" si="44"/>
        <v>11.225</v>
      </c>
      <c r="R274" s="8">
        <f t="shared" si="45"/>
        <v>9.125</v>
      </c>
      <c r="S274" s="8">
        <f t="shared" si="46"/>
        <v>11.175000000000001</v>
      </c>
      <c r="T274" s="8">
        <f t="shared" si="47"/>
        <v>10.375</v>
      </c>
      <c r="U274" s="7">
        <f t="shared" si="48"/>
        <v>10.508333333333335</v>
      </c>
      <c r="V274" s="7">
        <f t="shared" si="49"/>
        <v>10.475000000000001</v>
      </c>
    </row>
    <row r="275" spans="1:22" ht="13.5" x14ac:dyDescent="0.25">
      <c r="A275" s="3">
        <f>RSI!A275</f>
        <v>42705</v>
      </c>
      <c r="B275" s="2">
        <f>RSI!B275</f>
        <v>0.62</v>
      </c>
      <c r="C275" s="2">
        <f>RSI!I275</f>
        <v>46.414029826749015</v>
      </c>
      <c r="D275" s="2">
        <f>MACD!E275</f>
        <v>6.2722482651738076E-3</v>
      </c>
      <c r="E275" s="2">
        <f>MACD!F275</f>
        <v>2.0347391086329557E-3</v>
      </c>
      <c r="F275" s="2">
        <f>'Moving Avg'!D275</f>
        <v>0.62</v>
      </c>
      <c r="G275" s="2">
        <f>'Moving Avg'!F275</f>
        <v>0.63249999999999984</v>
      </c>
      <c r="H275" s="2">
        <f>'Moving Avg'!G275</f>
        <v>0.61939999999999995</v>
      </c>
      <c r="I275" s="2">
        <f>'Moving Avg'!H275</f>
        <v>0.6206999999999997</v>
      </c>
      <c r="J275" s="5" t="str">
        <f>OBV!F275</f>
        <v>BEARISH</v>
      </c>
      <c r="K275" s="5" t="str">
        <f>OBV!G275</f>
        <v>NEUTRAL</v>
      </c>
      <c r="L275" s="5" t="str">
        <f>OBV!H275</f>
        <v>NEUTRAL</v>
      </c>
      <c r="M275" s="7">
        <f t="shared" si="40"/>
        <v>25</v>
      </c>
      <c r="N275" s="7">
        <f t="shared" si="41"/>
        <v>0</v>
      </c>
      <c r="O275" s="7">
        <f t="shared" si="42"/>
        <v>0</v>
      </c>
      <c r="P275" s="7">
        <f t="shared" si="43"/>
        <v>16.5</v>
      </c>
      <c r="Q275" s="8">
        <f t="shared" si="44"/>
        <v>11.225</v>
      </c>
      <c r="R275" s="8">
        <f t="shared" si="45"/>
        <v>9.125</v>
      </c>
      <c r="S275" s="8">
        <f t="shared" si="46"/>
        <v>11.175000000000001</v>
      </c>
      <c r="T275" s="8">
        <f t="shared" si="47"/>
        <v>10.375</v>
      </c>
      <c r="U275" s="7">
        <f t="shared" si="48"/>
        <v>10.508333333333335</v>
      </c>
      <c r="V275" s="7">
        <f t="shared" si="49"/>
        <v>10.475000000000001</v>
      </c>
    </row>
    <row r="276" spans="1:22" ht="13.5" x14ac:dyDescent="0.25">
      <c r="A276" s="3">
        <f>RSI!A276</f>
        <v>42706</v>
      </c>
      <c r="B276" s="2">
        <f>RSI!B276</f>
        <v>0.61</v>
      </c>
      <c r="C276" s="2">
        <f>RSI!I276</f>
        <v>41.641918528807928</v>
      </c>
      <c r="D276" s="2">
        <f>MACD!E276</f>
        <v>8.6158088016731194E-3</v>
      </c>
      <c r="E276" s="2">
        <f>MACD!F276</f>
        <v>3.3509530472409887E-3</v>
      </c>
      <c r="F276" s="2">
        <f>'Moving Avg'!D276</f>
        <v>0.62</v>
      </c>
      <c r="G276" s="2">
        <f>'Moving Avg'!F276</f>
        <v>0.63049999999999984</v>
      </c>
      <c r="H276" s="2">
        <f>'Moving Avg'!G276</f>
        <v>0.61919999999999986</v>
      </c>
      <c r="I276" s="2">
        <f>'Moving Avg'!H276</f>
        <v>0.62049999999999961</v>
      </c>
      <c r="J276" s="5" t="str">
        <f>OBV!F276</f>
        <v>BEARISH</v>
      </c>
      <c r="K276" s="5" t="str">
        <f>OBV!G276</f>
        <v>WEAK</v>
      </c>
      <c r="L276" s="5" t="str">
        <f>OBV!H276</f>
        <v>NEUTRAL</v>
      </c>
      <c r="M276" s="7">
        <f t="shared" si="40"/>
        <v>25</v>
      </c>
      <c r="N276" s="7">
        <f t="shared" si="41"/>
        <v>0</v>
      </c>
      <c r="O276" s="7">
        <f t="shared" si="42"/>
        <v>0</v>
      </c>
      <c r="P276" s="7">
        <f t="shared" si="43"/>
        <v>0</v>
      </c>
      <c r="Q276" s="8">
        <f t="shared" si="44"/>
        <v>8.75</v>
      </c>
      <c r="R276" s="8">
        <f t="shared" si="45"/>
        <v>5</v>
      </c>
      <c r="S276" s="8">
        <f t="shared" si="46"/>
        <v>3.75</v>
      </c>
      <c r="T276" s="8">
        <f t="shared" si="47"/>
        <v>6.25</v>
      </c>
      <c r="U276" s="7">
        <f t="shared" si="48"/>
        <v>5.833333333333333</v>
      </c>
      <c r="V276" s="7">
        <f t="shared" si="49"/>
        <v>5.9375</v>
      </c>
    </row>
    <row r="277" spans="1:22" ht="13.5" x14ac:dyDescent="0.25">
      <c r="A277" s="3">
        <f>RSI!A277</f>
        <v>42709</v>
      </c>
      <c r="B277" s="2">
        <f>RSI!B277</f>
        <v>0.63</v>
      </c>
      <c r="C277" s="2">
        <f>RSI!I277</f>
        <v>52.222297584129947</v>
      </c>
      <c r="D277" s="2">
        <f>MACD!E277</f>
        <v>9.2141447342389826E-3</v>
      </c>
      <c r="E277" s="2">
        <f>MACD!F277</f>
        <v>4.523591384640588E-3</v>
      </c>
      <c r="F277" s="2">
        <f>'Moving Avg'!D277</f>
        <v>0.622</v>
      </c>
      <c r="G277" s="2">
        <f>'Moving Avg'!F277</f>
        <v>0.62949999999999984</v>
      </c>
      <c r="H277" s="2">
        <f>'Moving Avg'!G277</f>
        <v>0.61959999999999982</v>
      </c>
      <c r="I277" s="2">
        <f>'Moving Avg'!H277</f>
        <v>0.62039999999999962</v>
      </c>
      <c r="J277" s="5" t="str">
        <f>OBV!F277</f>
        <v>BEARISH</v>
      </c>
      <c r="K277" s="5" t="str">
        <f>OBV!G277</f>
        <v>WEAK</v>
      </c>
      <c r="L277" s="5" t="str">
        <f>OBV!H277</f>
        <v>BEARISH DIVERGENCE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0</v>
      </c>
      <c r="Q277" s="8">
        <f t="shared" si="44"/>
        <v>16.25</v>
      </c>
      <c r="R277" s="8">
        <f t="shared" si="45"/>
        <v>22.5</v>
      </c>
      <c r="S277" s="8">
        <f t="shared" si="46"/>
        <v>16.25</v>
      </c>
      <c r="T277" s="8">
        <f t="shared" si="47"/>
        <v>18.75</v>
      </c>
      <c r="U277" s="7">
        <f t="shared" si="48"/>
        <v>18.333333333333332</v>
      </c>
      <c r="V277" s="7">
        <f t="shared" si="49"/>
        <v>18.4375</v>
      </c>
    </row>
    <row r="278" spans="1:22" ht="13.5" x14ac:dyDescent="0.25">
      <c r="A278" s="3">
        <f>RSI!A278</f>
        <v>42710</v>
      </c>
      <c r="B278" s="2">
        <f>RSI!B278</f>
        <v>0.64</v>
      </c>
      <c r="C278" s="2">
        <f>RSI!I278</f>
        <v>56.471688897049539</v>
      </c>
      <c r="D278" s="2">
        <f>MACD!E278</f>
        <v>8.9511413226111003E-3</v>
      </c>
      <c r="E278" s="2">
        <f>MACD!F278</f>
        <v>5.4091013722346905E-3</v>
      </c>
      <c r="F278" s="2">
        <f>'Moving Avg'!D278</f>
        <v>0.624</v>
      </c>
      <c r="G278" s="2">
        <f>'Moving Avg'!F278</f>
        <v>0.62949999999999995</v>
      </c>
      <c r="H278" s="2">
        <f>'Moving Avg'!G278</f>
        <v>0.61999999999999988</v>
      </c>
      <c r="I278" s="2">
        <f>'Moving Avg'!H278</f>
        <v>0.6204499999999995</v>
      </c>
      <c r="J278" s="5" t="str">
        <f>OBV!F278</f>
        <v>BEARISH</v>
      </c>
      <c r="K278" s="5" t="str">
        <f>OBV!G278</f>
        <v>NEUTRAL</v>
      </c>
      <c r="L278" s="5" t="str">
        <f>OBV!H278</f>
        <v>BEARISH DIVERGENCE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16.5</v>
      </c>
      <c r="Q278" s="8">
        <f t="shared" si="44"/>
        <v>18.725000000000001</v>
      </c>
      <c r="R278" s="8">
        <f t="shared" si="45"/>
        <v>26.625</v>
      </c>
      <c r="S278" s="8">
        <f t="shared" si="46"/>
        <v>23.675000000000001</v>
      </c>
      <c r="T278" s="8">
        <f t="shared" si="47"/>
        <v>22.875</v>
      </c>
      <c r="U278" s="7">
        <f t="shared" si="48"/>
        <v>23.008333333333336</v>
      </c>
      <c r="V278" s="7">
        <f t="shared" si="49"/>
        <v>22.975000000000001</v>
      </c>
    </row>
    <row r="279" spans="1:22" ht="13.5" x14ac:dyDescent="0.25">
      <c r="A279" s="3">
        <f>RSI!A279</f>
        <v>42711</v>
      </c>
      <c r="B279" s="2">
        <f>RSI!B279</f>
        <v>0.63</v>
      </c>
      <c r="C279" s="2">
        <f>RSI!I279</f>
        <v>51.535490964457544</v>
      </c>
      <c r="D279" s="2">
        <f>MACD!E279</f>
        <v>9.3838179508501929E-3</v>
      </c>
      <c r="E279" s="2">
        <f>MACD!F279</f>
        <v>6.2040446879577911E-3</v>
      </c>
      <c r="F279" s="2">
        <f>'Moving Avg'!D279</f>
        <v>0.626</v>
      </c>
      <c r="G279" s="2">
        <f>'Moving Avg'!F279</f>
        <v>0.62949999999999995</v>
      </c>
      <c r="H279" s="2">
        <f>'Moving Avg'!G279</f>
        <v>0.62039999999999984</v>
      </c>
      <c r="I279" s="2">
        <f>'Moving Avg'!H279</f>
        <v>0.62029999999999952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100</v>
      </c>
      <c r="Q279" s="8">
        <f t="shared" si="44"/>
        <v>31.25</v>
      </c>
      <c r="R279" s="8">
        <f t="shared" si="45"/>
        <v>47.5</v>
      </c>
      <c r="S279" s="8">
        <f t="shared" si="46"/>
        <v>61.25</v>
      </c>
      <c r="T279" s="8">
        <f t="shared" si="47"/>
        <v>43.75</v>
      </c>
      <c r="U279" s="7">
        <f t="shared" si="48"/>
        <v>46.666666666666664</v>
      </c>
      <c r="V279" s="7">
        <f t="shared" si="49"/>
        <v>45.9375</v>
      </c>
    </row>
    <row r="280" spans="1:22" ht="13.5" x14ac:dyDescent="0.25">
      <c r="A280" s="3">
        <f>RSI!A280</f>
        <v>42712</v>
      </c>
      <c r="B280" s="2">
        <f>RSI!B280</f>
        <v>0.62</v>
      </c>
      <c r="C280" s="2">
        <f>RSI!I280</f>
        <v>47.101626838027286</v>
      </c>
      <c r="D280" s="2">
        <f>MACD!E280</f>
        <v>7.3936492926233166E-3</v>
      </c>
      <c r="E280" s="2">
        <f>MACD!F280</f>
        <v>6.4419656088908969E-3</v>
      </c>
      <c r="F280" s="2">
        <f>'Moving Avg'!D280</f>
        <v>0.626</v>
      </c>
      <c r="G280" s="2">
        <f>'Moving Avg'!F280</f>
        <v>0.629</v>
      </c>
      <c r="H280" s="2">
        <f>'Moving Avg'!G280</f>
        <v>0.62079999999999991</v>
      </c>
      <c r="I280" s="2">
        <f>'Moving Avg'!H280</f>
        <v>0.62004999999999943</v>
      </c>
      <c r="J280" s="5" t="str">
        <f>OBV!F280</f>
        <v>BEARISH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0</v>
      </c>
      <c r="O280" s="7">
        <f t="shared" si="42"/>
        <v>50</v>
      </c>
      <c r="P280" s="7">
        <f t="shared" si="43"/>
        <v>16.5</v>
      </c>
      <c r="Q280" s="8">
        <f t="shared" si="44"/>
        <v>18.725000000000001</v>
      </c>
      <c r="R280" s="8">
        <f t="shared" si="45"/>
        <v>26.625</v>
      </c>
      <c r="S280" s="8">
        <f t="shared" si="46"/>
        <v>23.675000000000001</v>
      </c>
      <c r="T280" s="8">
        <f t="shared" si="47"/>
        <v>22.875</v>
      </c>
      <c r="U280" s="7">
        <f t="shared" si="48"/>
        <v>23.008333333333336</v>
      </c>
      <c r="V280" s="7">
        <f t="shared" si="49"/>
        <v>22.975000000000001</v>
      </c>
    </row>
    <row r="281" spans="1:22" ht="13.5" x14ac:dyDescent="0.25">
      <c r="A281" s="3">
        <f>RSI!A281</f>
        <v>42713</v>
      </c>
      <c r="B281" s="2">
        <f>RSI!B281</f>
        <v>0.62</v>
      </c>
      <c r="C281" s="2">
        <f>RSI!I281</f>
        <v>47.101626838027286</v>
      </c>
      <c r="D281" s="2">
        <f>MACD!E281</f>
        <v>4.2116806938116147E-3</v>
      </c>
      <c r="E281" s="2">
        <f>MACD!F281</f>
        <v>5.9959086258750405E-3</v>
      </c>
      <c r="F281" s="2">
        <f>'Moving Avg'!D281</f>
        <v>0.628</v>
      </c>
      <c r="G281" s="2">
        <f>'Moving Avg'!F281</f>
        <v>0.62849999999999995</v>
      </c>
      <c r="H281" s="2">
        <f>'Moving Avg'!G281</f>
        <v>0.621</v>
      </c>
      <c r="I281" s="2">
        <f>'Moving Avg'!H281</f>
        <v>0.61984999999999946</v>
      </c>
      <c r="J281" s="5" t="str">
        <f>OBV!F281</f>
        <v>BULLISH</v>
      </c>
      <c r="K281" s="5" t="str">
        <f>OBV!G281</f>
        <v>STRONG</v>
      </c>
      <c r="L281" s="5" t="str">
        <f>OBV!H281</f>
        <v>CONFIRMED BULLISH</v>
      </c>
      <c r="M281" s="7">
        <f t="shared" si="40"/>
        <v>25</v>
      </c>
      <c r="N281" s="7">
        <f t="shared" si="41"/>
        <v>45</v>
      </c>
      <c r="O281" s="7">
        <f t="shared" si="42"/>
        <v>50</v>
      </c>
      <c r="P281" s="7">
        <f t="shared" si="43"/>
        <v>100</v>
      </c>
      <c r="Q281" s="8">
        <f t="shared" si="44"/>
        <v>47</v>
      </c>
      <c r="R281" s="8">
        <f t="shared" si="45"/>
        <v>56.5</v>
      </c>
      <c r="S281" s="8">
        <f t="shared" si="46"/>
        <v>68</v>
      </c>
      <c r="T281" s="8">
        <f t="shared" si="47"/>
        <v>55</v>
      </c>
      <c r="U281" s="7">
        <f t="shared" si="48"/>
        <v>57.166666666666664</v>
      </c>
      <c r="V281" s="7">
        <f t="shared" si="49"/>
        <v>56.625</v>
      </c>
    </row>
    <row r="282" spans="1:22" ht="13.5" x14ac:dyDescent="0.25">
      <c r="A282" s="3">
        <f>RSI!A282</f>
        <v>42717</v>
      </c>
      <c r="B282" s="2">
        <f>RSI!B282</f>
        <v>0.62</v>
      </c>
      <c r="C282" s="2">
        <f>RSI!I282</f>
        <v>47.101626838027286</v>
      </c>
      <c r="D282" s="2">
        <f>MACD!E282</f>
        <v>3.0951904161807819E-3</v>
      </c>
      <c r="E282" s="2">
        <f>MACD!F282</f>
        <v>5.4157649839361895E-3</v>
      </c>
      <c r="F282" s="2">
        <f>'Moving Avg'!D282</f>
        <v>0.62600000000000011</v>
      </c>
      <c r="G282" s="2">
        <f>'Moving Avg'!F282</f>
        <v>0.62749999999999995</v>
      </c>
      <c r="H282" s="2">
        <f>'Moving Avg'!G282</f>
        <v>0.62119999999999997</v>
      </c>
      <c r="I282" s="2">
        <f>'Moving Avg'!H282</f>
        <v>0.61964999999999959</v>
      </c>
      <c r="J282" s="5" t="str">
        <f>OBV!F282</f>
        <v>BULLISH</v>
      </c>
      <c r="K282" s="5" t="str">
        <f>OBV!G282</f>
        <v>STRONG</v>
      </c>
      <c r="L282" s="5" t="str">
        <f>OBV!H282</f>
        <v>BULLISH DIVERGENCE</v>
      </c>
      <c r="M282" s="7">
        <f t="shared" si="40"/>
        <v>25</v>
      </c>
      <c r="N282" s="7">
        <f t="shared" si="41"/>
        <v>45</v>
      </c>
      <c r="O282" s="7">
        <f t="shared" si="42"/>
        <v>50</v>
      </c>
      <c r="P282" s="7">
        <f t="shared" si="43"/>
        <v>83</v>
      </c>
      <c r="Q282" s="8">
        <f t="shared" si="44"/>
        <v>44.45</v>
      </c>
      <c r="R282" s="8">
        <f t="shared" si="45"/>
        <v>52.25</v>
      </c>
      <c r="S282" s="8">
        <f t="shared" si="46"/>
        <v>60.35</v>
      </c>
      <c r="T282" s="8">
        <f t="shared" si="47"/>
        <v>50.75</v>
      </c>
      <c r="U282" s="7">
        <f t="shared" si="48"/>
        <v>52.35</v>
      </c>
      <c r="V282" s="7">
        <f t="shared" si="49"/>
        <v>51.95</v>
      </c>
    </row>
    <row r="283" spans="1:22" ht="13.5" x14ac:dyDescent="0.25">
      <c r="A283" s="3">
        <f>RSI!A283</f>
        <v>42718</v>
      </c>
      <c r="B283" s="2">
        <f>RSI!B283</f>
        <v>0.62</v>
      </c>
      <c r="C283" s="2">
        <f>RSI!I283</f>
        <v>47.101626838027286</v>
      </c>
      <c r="D283" s="2">
        <f>MACD!E283</f>
        <v>3.7236360343766428E-3</v>
      </c>
      <c r="E283" s="2">
        <f>MACD!F283</f>
        <v>5.0773391940242812E-3</v>
      </c>
      <c r="F283" s="2">
        <f>'Moving Avg'!D283</f>
        <v>0.62200000000000011</v>
      </c>
      <c r="G283" s="2">
        <f>'Moving Avg'!F283</f>
        <v>0.627</v>
      </c>
      <c r="H283" s="2">
        <f>'Moving Avg'!G283</f>
        <v>0.62160000000000004</v>
      </c>
      <c r="I283" s="2">
        <f>'Moving Avg'!H283</f>
        <v>0.6194999999999995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  <c r="M283" s="7">
        <f t="shared" si="40"/>
        <v>25</v>
      </c>
      <c r="N283" s="7">
        <f t="shared" si="41"/>
        <v>45</v>
      </c>
      <c r="O283" s="7">
        <f t="shared" si="42"/>
        <v>50</v>
      </c>
      <c r="P283" s="7">
        <f t="shared" si="43"/>
        <v>0</v>
      </c>
      <c r="Q283" s="8">
        <f t="shared" si="44"/>
        <v>32</v>
      </c>
      <c r="R283" s="8">
        <f t="shared" si="45"/>
        <v>31.5</v>
      </c>
      <c r="S283" s="8">
        <f t="shared" si="46"/>
        <v>23</v>
      </c>
      <c r="T283" s="8">
        <f t="shared" si="47"/>
        <v>30</v>
      </c>
      <c r="U283" s="7">
        <f t="shared" si="48"/>
        <v>28.833333333333332</v>
      </c>
      <c r="V283" s="7">
        <f t="shared" si="49"/>
        <v>29.125</v>
      </c>
    </row>
    <row r="284" spans="1:22" ht="13.5" x14ac:dyDescent="0.25">
      <c r="A284" s="3">
        <f>RSI!A284</f>
        <v>42719</v>
      </c>
      <c r="B284" s="2">
        <f>RSI!B284</f>
        <v>0.63</v>
      </c>
      <c r="C284" s="2">
        <f>RSI!I284</f>
        <v>52.58819960224146</v>
      </c>
      <c r="D284" s="2">
        <f>MACD!E284</f>
        <v>2.0083311935401582E-3</v>
      </c>
      <c r="E284" s="2">
        <f>MACD!F284</f>
        <v>4.4635375939274568E-3</v>
      </c>
      <c r="F284" s="2">
        <f>'Moving Avg'!D284</f>
        <v>0.622</v>
      </c>
      <c r="G284" s="2">
        <f>'Moving Avg'!F284</f>
        <v>0.627</v>
      </c>
      <c r="H284" s="2">
        <f>'Moving Avg'!G284</f>
        <v>0.622</v>
      </c>
      <c r="I284" s="2">
        <f>'Moving Avg'!H284</f>
        <v>0.61924999999999952</v>
      </c>
      <c r="J284" s="5" t="str">
        <f>OBV!F284</f>
        <v>BULLISH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45</v>
      </c>
      <c r="O284" s="7">
        <f t="shared" si="42"/>
        <v>50</v>
      </c>
      <c r="P284" s="7">
        <f t="shared" si="43"/>
        <v>49.5</v>
      </c>
      <c r="Q284" s="8">
        <f t="shared" si="44"/>
        <v>39.424999999999997</v>
      </c>
      <c r="R284" s="8">
        <f t="shared" si="45"/>
        <v>43.875</v>
      </c>
      <c r="S284" s="8">
        <f t="shared" si="46"/>
        <v>45.275000000000006</v>
      </c>
      <c r="T284" s="8">
        <f t="shared" si="47"/>
        <v>42.375</v>
      </c>
      <c r="U284" s="7">
        <f t="shared" si="48"/>
        <v>42.858333333333327</v>
      </c>
      <c r="V284" s="7">
        <f t="shared" si="49"/>
        <v>42.737499999999997</v>
      </c>
    </row>
    <row r="285" spans="1:22" ht="13.5" x14ac:dyDescent="0.25">
      <c r="A285" s="3">
        <f>RSI!A285</f>
        <v>42720</v>
      </c>
      <c r="B285" s="2">
        <f>RSI!B285</f>
        <v>0.62</v>
      </c>
      <c r="C285" s="2">
        <f>RSI!I285</f>
        <v>47.304414104284824</v>
      </c>
      <c r="D285" s="2">
        <f>MACD!E285</f>
        <v>1.2683250510779898E-3</v>
      </c>
      <c r="E285" s="2">
        <f>MACD!F285</f>
        <v>3.8244950853575637E-3</v>
      </c>
      <c r="F285" s="2">
        <f>'Moving Avg'!D285</f>
        <v>0.622</v>
      </c>
      <c r="G285" s="2">
        <f>'Moving Avg'!F285</f>
        <v>0.62599999999999989</v>
      </c>
      <c r="H285" s="2">
        <f>'Moving Avg'!G285</f>
        <v>0.62220000000000009</v>
      </c>
      <c r="I285" s="2">
        <f>'Moving Avg'!H285</f>
        <v>0.61904999999999955</v>
      </c>
      <c r="J285" s="5" t="str">
        <f>OBV!F285</f>
        <v>BULLISH</v>
      </c>
      <c r="K285" s="5" t="str">
        <f>OBV!G285</f>
        <v>STRONG</v>
      </c>
      <c r="L285" s="5" t="str">
        <f>OBV!H285</f>
        <v>NEUTRAL</v>
      </c>
      <c r="M285" s="7">
        <f t="shared" si="40"/>
        <v>25</v>
      </c>
      <c r="N285" s="7">
        <f t="shared" si="41"/>
        <v>45</v>
      </c>
      <c r="O285" s="7">
        <f t="shared" si="42"/>
        <v>50</v>
      </c>
      <c r="P285" s="7">
        <f t="shared" si="43"/>
        <v>66</v>
      </c>
      <c r="Q285" s="8">
        <f t="shared" si="44"/>
        <v>41.9</v>
      </c>
      <c r="R285" s="8">
        <f t="shared" si="45"/>
        <v>48</v>
      </c>
      <c r="S285" s="8">
        <f t="shared" si="46"/>
        <v>52.7</v>
      </c>
      <c r="T285" s="8">
        <f t="shared" si="47"/>
        <v>46.5</v>
      </c>
      <c r="U285" s="7">
        <f t="shared" si="48"/>
        <v>47.533333333333339</v>
      </c>
      <c r="V285" s="7">
        <f t="shared" si="49"/>
        <v>47.275000000000006</v>
      </c>
    </row>
    <row r="286" spans="1:22" ht="13.5" x14ac:dyDescent="0.25">
      <c r="A286" s="3">
        <f>RSI!A286</f>
        <v>42723</v>
      </c>
      <c r="B286" s="2">
        <f>RSI!B286</f>
        <v>0.62</v>
      </c>
      <c r="C286" s="2">
        <f>RSI!I286</f>
        <v>47.304414104284824</v>
      </c>
      <c r="D286" s="2">
        <f>MACD!E286</f>
        <v>-8.6436722636196173E-4</v>
      </c>
      <c r="E286" s="2">
        <f>MACD!F286</f>
        <v>2.8867226230136589E-3</v>
      </c>
      <c r="F286" s="2">
        <f>'Moving Avg'!D286</f>
        <v>0.62200000000000011</v>
      </c>
      <c r="G286" s="2">
        <f>'Moving Avg'!F286</f>
        <v>0.62499999999999978</v>
      </c>
      <c r="H286" s="2">
        <f>'Moving Avg'!G286</f>
        <v>0.62240000000000018</v>
      </c>
      <c r="I286" s="2">
        <f>'Moving Avg'!H286</f>
        <v>0.61889999999999967</v>
      </c>
      <c r="J286" s="5" t="str">
        <f>OBV!F286</f>
        <v>BULLISH</v>
      </c>
      <c r="K286" s="5" t="str">
        <f>OBV!G286</f>
        <v>STRONG</v>
      </c>
      <c r="L286" s="5" t="str">
        <f>OBV!H286</f>
        <v>NEUTRAL</v>
      </c>
      <c r="M286" s="7">
        <f t="shared" si="40"/>
        <v>25</v>
      </c>
      <c r="N286" s="7">
        <f t="shared" si="41"/>
        <v>45</v>
      </c>
      <c r="O286" s="7">
        <f t="shared" si="42"/>
        <v>50</v>
      </c>
      <c r="P286" s="7">
        <f t="shared" si="43"/>
        <v>66</v>
      </c>
      <c r="Q286" s="8">
        <f t="shared" si="44"/>
        <v>41.9</v>
      </c>
      <c r="R286" s="8">
        <f t="shared" si="45"/>
        <v>48</v>
      </c>
      <c r="S286" s="8">
        <f t="shared" si="46"/>
        <v>52.7</v>
      </c>
      <c r="T286" s="8">
        <f t="shared" si="47"/>
        <v>46.5</v>
      </c>
      <c r="U286" s="7">
        <f t="shared" si="48"/>
        <v>47.533333333333339</v>
      </c>
      <c r="V286" s="7">
        <f t="shared" si="49"/>
        <v>47.275000000000006</v>
      </c>
    </row>
    <row r="287" spans="1:22" ht="13.5" x14ac:dyDescent="0.25">
      <c r="A287" s="3">
        <f>RSI!A287</f>
        <v>42724</v>
      </c>
      <c r="B287" s="2">
        <f>RSI!B287</f>
        <v>0.62</v>
      </c>
      <c r="C287" s="2">
        <f>RSI!I287</f>
        <v>47.304414104284817</v>
      </c>
      <c r="D287" s="2">
        <f>MACD!E287</f>
        <v>4.3753332238294362E-4</v>
      </c>
      <c r="E287" s="2">
        <f>MACD!F287</f>
        <v>2.3968847628875159E-3</v>
      </c>
      <c r="F287" s="2">
        <f>'Moving Avg'!D287</f>
        <v>0.62200000000000011</v>
      </c>
      <c r="G287" s="2">
        <f>'Moving Avg'!F287</f>
        <v>0.62399999999999978</v>
      </c>
      <c r="H287" s="2">
        <f>'Moving Avg'!G287</f>
        <v>0.62280000000000024</v>
      </c>
      <c r="I287" s="2">
        <f>'Moving Avg'!H287</f>
        <v>0.61879999999999968</v>
      </c>
      <c r="J287" s="5" t="str">
        <f>OBV!F287</f>
        <v>BULLISH</v>
      </c>
      <c r="K287" s="5" t="str">
        <f>OBV!G287</f>
        <v>STRONG</v>
      </c>
      <c r="L287" s="5" t="str">
        <f>OBV!H287</f>
        <v>NEUTRAL</v>
      </c>
      <c r="M287" s="7">
        <f t="shared" si="40"/>
        <v>25</v>
      </c>
      <c r="N287" s="7">
        <f t="shared" si="41"/>
        <v>45</v>
      </c>
      <c r="O287" s="7">
        <f t="shared" si="42"/>
        <v>50</v>
      </c>
      <c r="P287" s="7">
        <f t="shared" si="43"/>
        <v>66</v>
      </c>
      <c r="Q287" s="8">
        <f t="shared" si="44"/>
        <v>41.9</v>
      </c>
      <c r="R287" s="8">
        <f t="shared" si="45"/>
        <v>48</v>
      </c>
      <c r="S287" s="8">
        <f t="shared" si="46"/>
        <v>52.7</v>
      </c>
      <c r="T287" s="8">
        <f t="shared" si="47"/>
        <v>46.5</v>
      </c>
      <c r="U287" s="7">
        <f t="shared" si="48"/>
        <v>47.533333333333339</v>
      </c>
      <c r="V287" s="7">
        <f t="shared" si="49"/>
        <v>47.275000000000006</v>
      </c>
    </row>
    <row r="288" spans="1:22" ht="13.5" x14ac:dyDescent="0.25">
      <c r="A288" s="3">
        <f>RSI!A288</f>
        <v>42725</v>
      </c>
      <c r="B288" s="2">
        <f>RSI!B288</f>
        <v>0.6</v>
      </c>
      <c r="C288" s="2">
        <f>RSI!I288</f>
        <v>37.813853636812752</v>
      </c>
      <c r="D288" s="2">
        <f>MACD!E288</f>
        <v>4.586457873993699E-3</v>
      </c>
      <c r="E288" s="2">
        <f>MACD!F288</f>
        <v>2.8347993851087529E-3</v>
      </c>
      <c r="F288" s="2">
        <f>'Moving Avg'!D288</f>
        <v>0.6180000000000001</v>
      </c>
      <c r="G288" s="2">
        <f>'Moving Avg'!F288</f>
        <v>0.62199999999999978</v>
      </c>
      <c r="H288" s="2">
        <f>'Moving Avg'!G288</f>
        <v>0.62260000000000038</v>
      </c>
      <c r="I288" s="2">
        <f>'Moving Avg'!H288</f>
        <v>0.61859999999999971</v>
      </c>
      <c r="J288" s="5" t="str">
        <f>OBV!F288</f>
        <v>BULLISH</v>
      </c>
      <c r="K288" s="5" t="str">
        <f>OBV!G288</f>
        <v>STRONG</v>
      </c>
      <c r="L288" s="5" t="str">
        <f>OBV!H288</f>
        <v>BULLISH DIVERGENCE</v>
      </c>
      <c r="M288" s="7">
        <f t="shared" si="40"/>
        <v>25</v>
      </c>
      <c r="N288" s="7">
        <f t="shared" si="41"/>
        <v>0</v>
      </c>
      <c r="O288" s="7">
        <f t="shared" si="42"/>
        <v>0</v>
      </c>
      <c r="P288" s="7">
        <f t="shared" si="43"/>
        <v>83</v>
      </c>
      <c r="Q288" s="8">
        <f t="shared" si="44"/>
        <v>21.2</v>
      </c>
      <c r="R288" s="8">
        <f t="shared" si="45"/>
        <v>25.75</v>
      </c>
      <c r="S288" s="8">
        <f t="shared" si="46"/>
        <v>41.1</v>
      </c>
      <c r="T288" s="8">
        <f t="shared" si="47"/>
        <v>27</v>
      </c>
      <c r="U288" s="7">
        <f t="shared" si="48"/>
        <v>29.350000000000005</v>
      </c>
      <c r="V288" s="7">
        <f t="shared" si="49"/>
        <v>28.762500000000003</v>
      </c>
    </row>
    <row r="289" spans="1:22" ht="13.5" x14ac:dyDescent="0.25">
      <c r="A289" s="3">
        <f>RSI!A289</f>
        <v>42726</v>
      </c>
      <c r="B289" s="2">
        <f>RSI!B289</f>
        <v>0.6</v>
      </c>
      <c r="C289" s="2">
        <f>RSI!I289</f>
        <v>37.813853636812752</v>
      </c>
      <c r="D289" s="2">
        <f>MACD!E289</f>
        <v>6.7021513788283471E-3</v>
      </c>
      <c r="E289" s="2">
        <f>MACD!F289</f>
        <v>3.6082697838526719E-3</v>
      </c>
      <c r="F289" s="2">
        <f>'Moving Avg'!D289</f>
        <v>0.61199999999999999</v>
      </c>
      <c r="G289" s="2">
        <f>'Moving Avg'!F289</f>
        <v>0.61999999999999988</v>
      </c>
      <c r="H289" s="2">
        <f>'Moving Avg'!G289</f>
        <v>0.6224000000000004</v>
      </c>
      <c r="I289" s="2">
        <f>'Moving Avg'!H289</f>
        <v>0.61839999999999973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  <c r="M289" s="7">
        <f t="shared" si="40"/>
        <v>25</v>
      </c>
      <c r="N289" s="7">
        <f t="shared" si="41"/>
        <v>0</v>
      </c>
      <c r="O289" s="7">
        <f t="shared" si="42"/>
        <v>0</v>
      </c>
      <c r="P289" s="7">
        <f t="shared" si="43"/>
        <v>16.5</v>
      </c>
      <c r="Q289" s="8">
        <f t="shared" si="44"/>
        <v>11.225</v>
      </c>
      <c r="R289" s="8">
        <f t="shared" si="45"/>
        <v>9.125</v>
      </c>
      <c r="S289" s="8">
        <f t="shared" si="46"/>
        <v>11.175000000000001</v>
      </c>
      <c r="T289" s="8">
        <f t="shared" si="47"/>
        <v>10.375</v>
      </c>
      <c r="U289" s="7">
        <f t="shared" si="48"/>
        <v>10.508333333333335</v>
      </c>
      <c r="V289" s="7">
        <f t="shared" si="49"/>
        <v>10.475000000000001</v>
      </c>
    </row>
    <row r="290" spans="1:22" ht="13.5" x14ac:dyDescent="0.25">
      <c r="A290" s="3">
        <f>RSI!A290</f>
        <v>42727</v>
      </c>
      <c r="B290" s="2">
        <f>RSI!B290</f>
        <v>0.61</v>
      </c>
      <c r="C290" s="2">
        <f>RSI!I290</f>
        <v>44.294624543420944</v>
      </c>
      <c r="D290" s="2">
        <f>MACD!E290</f>
        <v>6.3460462743104573E-3</v>
      </c>
      <c r="E290" s="2">
        <f>MACD!F290</f>
        <v>4.1558250819442293E-3</v>
      </c>
      <c r="F290" s="2">
        <f>'Moving Avg'!D290</f>
        <v>0.61</v>
      </c>
      <c r="G290" s="2">
        <f>'Moving Avg'!F290</f>
        <v>0.61949999999999983</v>
      </c>
      <c r="H290" s="2">
        <f>'Moving Avg'!G290</f>
        <v>0.62260000000000038</v>
      </c>
      <c r="I290" s="2">
        <f>'Moving Avg'!H290</f>
        <v>0.61829999999999974</v>
      </c>
      <c r="J290" s="5" t="str">
        <f>OBV!F290</f>
        <v>BULLISH</v>
      </c>
      <c r="K290" s="5" t="str">
        <f>OBV!G290</f>
        <v>NEUTRAL</v>
      </c>
      <c r="L290" s="5" t="str">
        <f>OBV!H290</f>
        <v>BULLISH DIVERGENCE</v>
      </c>
      <c r="M290" s="7">
        <f t="shared" si="40"/>
        <v>25</v>
      </c>
      <c r="N290" s="7">
        <f t="shared" si="41"/>
        <v>0</v>
      </c>
      <c r="O290" s="7">
        <f t="shared" si="42"/>
        <v>0</v>
      </c>
      <c r="P290" s="7">
        <f t="shared" si="43"/>
        <v>66.5</v>
      </c>
      <c r="Q290" s="8">
        <f t="shared" si="44"/>
        <v>18.725000000000001</v>
      </c>
      <c r="R290" s="8">
        <f t="shared" si="45"/>
        <v>21.625</v>
      </c>
      <c r="S290" s="8">
        <f t="shared" si="46"/>
        <v>33.674999999999997</v>
      </c>
      <c r="T290" s="8">
        <f t="shared" si="47"/>
        <v>22.875</v>
      </c>
      <c r="U290" s="7">
        <f t="shared" si="48"/>
        <v>24.675000000000001</v>
      </c>
      <c r="V290" s="7">
        <f t="shared" si="49"/>
        <v>24.225000000000001</v>
      </c>
    </row>
    <row r="291" spans="1:22" ht="13.5" x14ac:dyDescent="0.25">
      <c r="A291" s="3">
        <f>RSI!A291</f>
        <v>42730</v>
      </c>
      <c r="B291" s="2">
        <f>RSI!B291</f>
        <v>0.6</v>
      </c>
      <c r="C291" s="2">
        <f>RSI!I291</f>
        <v>39.824977333737479</v>
      </c>
      <c r="D291" s="2">
        <f>MACD!E291</f>
        <v>6.8494277875877918E-3</v>
      </c>
      <c r="E291" s="2">
        <f>MACD!F291</f>
        <v>4.6945456230729418E-3</v>
      </c>
      <c r="F291" s="2">
        <f>'Moving Avg'!D291</f>
        <v>0.60599999999999998</v>
      </c>
      <c r="G291" s="2">
        <f>'Moving Avg'!F291</f>
        <v>0.61899999999999988</v>
      </c>
      <c r="H291" s="2">
        <f>'Moving Avg'!G291</f>
        <v>0.62260000000000038</v>
      </c>
      <c r="I291" s="2">
        <f>'Moving Avg'!H291</f>
        <v>0.61814999999999964</v>
      </c>
      <c r="J291" s="5" t="str">
        <f>OBV!F291</f>
        <v>BULLISH</v>
      </c>
      <c r="K291" s="5" t="str">
        <f>OBV!G291</f>
        <v>NEUTRAL</v>
      </c>
      <c r="L291" s="5" t="str">
        <f>OBV!H291</f>
        <v>BULLISH DIVERGENCE</v>
      </c>
      <c r="M291" s="7">
        <f t="shared" si="40"/>
        <v>25</v>
      </c>
      <c r="N291" s="7">
        <f t="shared" si="41"/>
        <v>0</v>
      </c>
      <c r="O291" s="7">
        <f t="shared" si="42"/>
        <v>0</v>
      </c>
      <c r="P291" s="7">
        <f t="shared" si="43"/>
        <v>66.5</v>
      </c>
      <c r="Q291" s="8">
        <f t="shared" si="44"/>
        <v>18.725000000000001</v>
      </c>
      <c r="R291" s="8">
        <f t="shared" si="45"/>
        <v>21.625</v>
      </c>
      <c r="S291" s="8">
        <f t="shared" si="46"/>
        <v>33.674999999999997</v>
      </c>
      <c r="T291" s="8">
        <f t="shared" si="47"/>
        <v>22.875</v>
      </c>
      <c r="U291" s="7">
        <f t="shared" si="48"/>
        <v>24.675000000000001</v>
      </c>
      <c r="V291" s="7">
        <f t="shared" si="49"/>
        <v>24.225000000000001</v>
      </c>
    </row>
    <row r="292" spans="1:22" ht="13.5" x14ac:dyDescent="0.25">
      <c r="A292" s="3">
        <f>RSI!A292</f>
        <v>42731</v>
      </c>
      <c r="B292" s="2">
        <f>RSI!B292</f>
        <v>0.6</v>
      </c>
      <c r="C292" s="2">
        <f>RSI!I292</f>
        <v>39.824977333737479</v>
      </c>
      <c r="D292" s="2">
        <f>MACD!E292</f>
        <v>7.3936790838867728E-3</v>
      </c>
      <c r="E292" s="2">
        <f>MACD!F292</f>
        <v>5.2343723152357084E-3</v>
      </c>
      <c r="F292" s="2">
        <f>'Moving Avg'!D292</f>
        <v>0.60200000000000009</v>
      </c>
      <c r="G292" s="2">
        <f>'Moving Avg'!F292</f>
        <v>0.61799999999999977</v>
      </c>
      <c r="H292" s="2">
        <f>'Moving Avg'!G292</f>
        <v>0.6224000000000004</v>
      </c>
      <c r="I292" s="2">
        <f>'Moving Avg'!H292</f>
        <v>0.61804999999999954</v>
      </c>
      <c r="J292" s="5" t="str">
        <f>OBV!F292</f>
        <v>BULLISH</v>
      </c>
      <c r="K292" s="5" t="str">
        <f>OBV!G292</f>
        <v>NEUTRAL</v>
      </c>
      <c r="L292" s="5" t="str">
        <f>OBV!H292</f>
        <v>BULLISH DIVERGENCE</v>
      </c>
      <c r="M292" s="7">
        <f t="shared" si="40"/>
        <v>25</v>
      </c>
      <c r="N292" s="7">
        <f t="shared" si="41"/>
        <v>0</v>
      </c>
      <c r="O292" s="7">
        <f t="shared" si="42"/>
        <v>0</v>
      </c>
      <c r="P292" s="7">
        <f t="shared" si="43"/>
        <v>66.5</v>
      </c>
      <c r="Q292" s="8">
        <f t="shared" si="44"/>
        <v>18.725000000000001</v>
      </c>
      <c r="R292" s="8">
        <f t="shared" si="45"/>
        <v>21.625</v>
      </c>
      <c r="S292" s="8">
        <f t="shared" si="46"/>
        <v>33.674999999999997</v>
      </c>
      <c r="T292" s="8">
        <f t="shared" si="47"/>
        <v>22.875</v>
      </c>
      <c r="U292" s="7">
        <f t="shared" si="48"/>
        <v>24.675000000000001</v>
      </c>
      <c r="V292" s="7">
        <f t="shared" si="49"/>
        <v>24.225000000000001</v>
      </c>
    </row>
    <row r="293" spans="1:22" ht="13.5" x14ac:dyDescent="0.25">
      <c r="A293" s="3">
        <f>RSI!A293</f>
        <v>42732</v>
      </c>
      <c r="B293" s="2">
        <f>RSI!B293</f>
        <v>0.6</v>
      </c>
      <c r="C293" s="2">
        <f>RSI!I293</f>
        <v>39.824977333737479</v>
      </c>
      <c r="D293" s="2">
        <f>MACD!E293</f>
        <v>7.963748571484075E-3</v>
      </c>
      <c r="E293" s="2">
        <f>MACD!F293</f>
        <v>5.7802475664853826E-3</v>
      </c>
      <c r="F293" s="2">
        <f>'Moving Avg'!D293</f>
        <v>0.60200000000000009</v>
      </c>
      <c r="G293" s="2">
        <f>'Moving Avg'!F293</f>
        <v>0.61649999999999983</v>
      </c>
      <c r="H293" s="2">
        <f>'Moving Avg'!G293</f>
        <v>0.6224000000000004</v>
      </c>
      <c r="I293" s="2">
        <f>'Moving Avg'!H293</f>
        <v>0.61804999999999954</v>
      </c>
      <c r="J293" s="5" t="str">
        <f>OBV!F293</f>
        <v>BULLISH</v>
      </c>
      <c r="K293" s="5" t="str">
        <f>OBV!G293</f>
        <v>STRONG</v>
      </c>
      <c r="L293" s="5" t="str">
        <f>OBV!H293</f>
        <v>NEUTRAL</v>
      </c>
      <c r="M293" s="7">
        <f t="shared" si="40"/>
        <v>25</v>
      </c>
      <c r="N293" s="7">
        <f t="shared" si="41"/>
        <v>0</v>
      </c>
      <c r="O293" s="7">
        <f t="shared" si="42"/>
        <v>0</v>
      </c>
      <c r="P293" s="7">
        <f t="shared" si="43"/>
        <v>66</v>
      </c>
      <c r="Q293" s="8">
        <f t="shared" si="44"/>
        <v>18.649999999999999</v>
      </c>
      <c r="R293" s="8">
        <f t="shared" si="45"/>
        <v>21.5</v>
      </c>
      <c r="S293" s="8">
        <f t="shared" si="46"/>
        <v>33.450000000000003</v>
      </c>
      <c r="T293" s="8">
        <f t="shared" si="47"/>
        <v>22.75</v>
      </c>
      <c r="U293" s="7">
        <f t="shared" si="48"/>
        <v>24.533333333333331</v>
      </c>
      <c r="V293" s="7">
        <f t="shared" si="49"/>
        <v>24.087499999999999</v>
      </c>
    </row>
    <row r="294" spans="1:22" ht="13.5" x14ac:dyDescent="0.25">
      <c r="A294" s="3">
        <f>RSI!A294</f>
        <v>42733</v>
      </c>
      <c r="B294" s="2">
        <f>RSI!B294</f>
        <v>0.6</v>
      </c>
      <c r="C294" s="2">
        <f>RSI!I294</f>
        <v>39.824977333737479</v>
      </c>
      <c r="D294" s="2">
        <f>MACD!E294</f>
        <v>1.0086011006821161E-2</v>
      </c>
      <c r="E294" s="2">
        <f>MACD!F294</f>
        <v>6.6414002545525392E-3</v>
      </c>
      <c r="F294" s="2">
        <f>'Moving Avg'!D294</f>
        <v>0.60200000000000009</v>
      </c>
      <c r="G294" s="2">
        <f>'Moving Avg'!F294</f>
        <v>0.61549999999999983</v>
      </c>
      <c r="H294" s="2">
        <f>'Moving Avg'!G294</f>
        <v>0.62220000000000042</v>
      </c>
      <c r="I294" s="2">
        <f>'Moving Avg'!H294</f>
        <v>0.61789999999999945</v>
      </c>
      <c r="J294" s="5" t="str">
        <f>OBV!F294</f>
        <v>BULLISH</v>
      </c>
      <c r="K294" s="5" t="str">
        <f>OBV!G294</f>
        <v>STRONG</v>
      </c>
      <c r="L294" s="5" t="str">
        <f>OBV!H294</f>
        <v>NEUTRAL</v>
      </c>
      <c r="M294" s="7">
        <f t="shared" si="40"/>
        <v>25</v>
      </c>
      <c r="N294" s="7">
        <f t="shared" si="41"/>
        <v>0</v>
      </c>
      <c r="O294" s="7">
        <f t="shared" si="42"/>
        <v>0</v>
      </c>
      <c r="P294" s="7">
        <f t="shared" si="43"/>
        <v>66</v>
      </c>
      <c r="Q294" s="8">
        <f t="shared" si="44"/>
        <v>18.649999999999999</v>
      </c>
      <c r="R294" s="8">
        <f t="shared" si="45"/>
        <v>21.5</v>
      </c>
      <c r="S294" s="8">
        <f t="shared" si="46"/>
        <v>33.450000000000003</v>
      </c>
      <c r="T294" s="8">
        <f t="shared" si="47"/>
        <v>22.75</v>
      </c>
      <c r="U294" s="7">
        <f t="shared" si="48"/>
        <v>24.533333333333331</v>
      </c>
      <c r="V294" s="7">
        <f t="shared" si="49"/>
        <v>24.087499999999999</v>
      </c>
    </row>
    <row r="295" spans="1:22" ht="13.5" x14ac:dyDescent="0.25">
      <c r="A295" s="3">
        <f>RSI!A295</f>
        <v>42734</v>
      </c>
      <c r="B295" s="2">
        <f>RSI!B295</f>
        <v>0.61</v>
      </c>
      <c r="C295" s="2">
        <f>RSI!I295</f>
        <v>47.01621925385664</v>
      </c>
      <c r="D295" s="2">
        <f>MACD!E295</f>
        <v>9.6964899973921437E-3</v>
      </c>
      <c r="E295" s="2">
        <f>MACD!F295</f>
        <v>7.2524182031204597E-3</v>
      </c>
      <c r="F295" s="2">
        <f>'Moving Avg'!D295</f>
        <v>0.60199999999999998</v>
      </c>
      <c r="G295" s="2">
        <f>'Moving Avg'!F295</f>
        <v>0.61499999999999988</v>
      </c>
      <c r="H295" s="2">
        <f>'Moving Avg'!G295</f>
        <v>0.6224000000000004</v>
      </c>
      <c r="I295" s="2">
        <f>'Moving Avg'!H295</f>
        <v>0.61774999999999947</v>
      </c>
      <c r="J295" s="5" t="str">
        <f>OBV!F295</f>
        <v>BULLISH</v>
      </c>
      <c r="K295" s="5" t="str">
        <f>OBV!G295</f>
        <v>STRONG</v>
      </c>
      <c r="L295" s="5" t="str">
        <f>OBV!H295</f>
        <v>NEUTRAL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66</v>
      </c>
      <c r="Q295" s="8">
        <f t="shared" si="44"/>
        <v>18.649999999999999</v>
      </c>
      <c r="R295" s="8">
        <f t="shared" si="45"/>
        <v>21.5</v>
      </c>
      <c r="S295" s="8">
        <f t="shared" si="46"/>
        <v>33.450000000000003</v>
      </c>
      <c r="T295" s="8">
        <f t="shared" si="47"/>
        <v>22.75</v>
      </c>
      <c r="U295" s="7">
        <f t="shared" si="48"/>
        <v>24.533333333333331</v>
      </c>
      <c r="V295" s="7">
        <f t="shared" si="49"/>
        <v>24.087499999999999</v>
      </c>
    </row>
    <row r="296" spans="1:22" ht="13.5" x14ac:dyDescent="0.25">
      <c r="A296" s="3">
        <f>RSI!A296</f>
        <v>42737</v>
      </c>
      <c r="B296" s="2">
        <f>RSI!B296</f>
        <v>0.6</v>
      </c>
      <c r="C296" s="2">
        <f>RSI!I296</f>
        <v>41.655263684571231</v>
      </c>
      <c r="D296" s="2">
        <f>MACD!E296</f>
        <v>1.0135509263538789E-2</v>
      </c>
      <c r="E296" s="2">
        <f>MACD!F296</f>
        <v>7.8290364152041256E-3</v>
      </c>
      <c r="F296" s="2">
        <f>'Moving Avg'!D296</f>
        <v>0.60199999999999998</v>
      </c>
      <c r="G296" s="2">
        <f>'Moving Avg'!F296</f>
        <v>0.61449999999999982</v>
      </c>
      <c r="H296" s="2">
        <f>'Moving Avg'!G296</f>
        <v>0.6224000000000004</v>
      </c>
      <c r="I296" s="2">
        <f>'Moving Avg'!H296</f>
        <v>0.61764999999999948</v>
      </c>
      <c r="J296" s="5" t="str">
        <f>OBV!F296</f>
        <v>BULLISH</v>
      </c>
      <c r="K296" s="5" t="str">
        <f>OBV!G296</f>
        <v>STRONG</v>
      </c>
      <c r="L296" s="5" t="str">
        <f>OBV!H296</f>
        <v>NEUTRAL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66</v>
      </c>
      <c r="Q296" s="8">
        <f t="shared" si="44"/>
        <v>18.649999999999999</v>
      </c>
      <c r="R296" s="8">
        <f t="shared" si="45"/>
        <v>21.5</v>
      </c>
      <c r="S296" s="8">
        <f t="shared" si="46"/>
        <v>33.450000000000003</v>
      </c>
      <c r="T296" s="8">
        <f t="shared" si="47"/>
        <v>22.75</v>
      </c>
      <c r="U296" s="7">
        <f t="shared" si="48"/>
        <v>24.533333333333331</v>
      </c>
      <c r="V296" s="7">
        <f t="shared" si="49"/>
        <v>24.087499999999999</v>
      </c>
    </row>
    <row r="297" spans="1:22" ht="13.5" x14ac:dyDescent="0.25">
      <c r="A297" s="3">
        <f>RSI!A297</f>
        <v>42738</v>
      </c>
      <c r="B297" s="2">
        <f>RSI!B297</f>
        <v>0.6</v>
      </c>
      <c r="C297" s="2">
        <f>RSI!I297</f>
        <v>41.655263684571231</v>
      </c>
      <c r="D297" s="2">
        <f>MACD!E297</f>
        <v>1.0591886075892454E-2</v>
      </c>
      <c r="E297" s="2">
        <f>MACD!F297</f>
        <v>8.3816063473417905E-3</v>
      </c>
      <c r="F297" s="2">
        <f>'Moving Avg'!D297</f>
        <v>0.60200000000000009</v>
      </c>
      <c r="G297" s="2">
        <f>'Moving Avg'!F297</f>
        <v>0.61299999999999988</v>
      </c>
      <c r="H297" s="2">
        <f>'Moving Avg'!G297</f>
        <v>0.62220000000000042</v>
      </c>
      <c r="I297" s="2">
        <f>'Moving Avg'!H297</f>
        <v>0.61759999999999937</v>
      </c>
      <c r="J297" s="5" t="str">
        <f>OBV!F297</f>
        <v>BULLISH</v>
      </c>
      <c r="K297" s="5" t="str">
        <f>OBV!G297</f>
        <v>STRONG</v>
      </c>
      <c r="L297" s="5" t="str">
        <f>OBV!H297</f>
        <v>NEUTRAL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66</v>
      </c>
      <c r="Q297" s="8">
        <f t="shared" si="44"/>
        <v>18.649999999999999</v>
      </c>
      <c r="R297" s="8">
        <f t="shared" si="45"/>
        <v>21.5</v>
      </c>
      <c r="S297" s="8">
        <f t="shared" si="46"/>
        <v>33.450000000000003</v>
      </c>
      <c r="T297" s="8">
        <f t="shared" si="47"/>
        <v>22.75</v>
      </c>
      <c r="U297" s="7">
        <f t="shared" si="48"/>
        <v>24.533333333333331</v>
      </c>
      <c r="V297" s="7">
        <f t="shared" si="49"/>
        <v>24.087499999999999</v>
      </c>
    </row>
    <row r="298" spans="1:22" ht="13.5" x14ac:dyDescent="0.25">
      <c r="A298" s="3">
        <f>RSI!A298</f>
        <v>42739</v>
      </c>
      <c r="B298" s="2">
        <f>RSI!B298</f>
        <v>0.6</v>
      </c>
      <c r="C298" s="2">
        <f>RSI!I298</f>
        <v>41.655263684571246</v>
      </c>
      <c r="D298" s="2">
        <f>MACD!E298</f>
        <v>7.9797381530825051E-3</v>
      </c>
      <c r="E298" s="2">
        <f>MACD!F298</f>
        <v>8.3012327084899338E-3</v>
      </c>
      <c r="F298" s="2">
        <f>'Moving Avg'!D298</f>
        <v>0.60200000000000009</v>
      </c>
      <c r="G298" s="2">
        <f>'Moving Avg'!F298</f>
        <v>0.61099999999999988</v>
      </c>
      <c r="H298" s="2">
        <f>'Moving Avg'!G298</f>
        <v>0.62200000000000033</v>
      </c>
      <c r="I298" s="2">
        <f>'Moving Avg'!H298</f>
        <v>0.61749999999999938</v>
      </c>
      <c r="J298" s="5" t="str">
        <f>OBV!F298</f>
        <v>BULLISH</v>
      </c>
      <c r="K298" s="5" t="str">
        <f>OBV!G298</f>
        <v>STRONG</v>
      </c>
      <c r="L298" s="5" t="str">
        <f>OBV!H298</f>
        <v>NEUTRAL</v>
      </c>
      <c r="M298" s="7">
        <f t="shared" si="40"/>
        <v>25</v>
      </c>
      <c r="N298" s="7">
        <f t="shared" si="41"/>
        <v>45</v>
      </c>
      <c r="O298" s="7">
        <f t="shared" si="42"/>
        <v>0</v>
      </c>
      <c r="P298" s="7">
        <f t="shared" si="43"/>
        <v>66</v>
      </c>
      <c r="Q298" s="8">
        <f t="shared" si="44"/>
        <v>34.4</v>
      </c>
      <c r="R298" s="8">
        <f t="shared" si="45"/>
        <v>30.5</v>
      </c>
      <c r="S298" s="8">
        <f t="shared" si="46"/>
        <v>40.200000000000003</v>
      </c>
      <c r="T298" s="8">
        <f t="shared" si="47"/>
        <v>34</v>
      </c>
      <c r="U298" s="7">
        <f t="shared" si="48"/>
        <v>35.033333333333339</v>
      </c>
      <c r="V298" s="7">
        <f t="shared" si="49"/>
        <v>34.775000000000006</v>
      </c>
    </row>
    <row r="299" spans="1:22" ht="13.5" x14ac:dyDescent="0.25">
      <c r="A299" s="3">
        <f>RSI!A299</f>
        <v>42740</v>
      </c>
      <c r="B299" s="2">
        <f>RSI!B299</f>
        <v>0.6</v>
      </c>
      <c r="C299" s="2">
        <f>RSI!I299</f>
        <v>41.655263684571246</v>
      </c>
      <c r="D299" s="2">
        <f>MACD!E299</f>
        <v>5.8422463257746804E-3</v>
      </c>
      <c r="E299" s="2">
        <f>MACD!F299</f>
        <v>7.8094354319468836E-3</v>
      </c>
      <c r="F299" s="2">
        <f>'Moving Avg'!D299</f>
        <v>0.60200000000000009</v>
      </c>
      <c r="G299" s="2">
        <f>'Moving Avg'!F299</f>
        <v>0.60949999999999982</v>
      </c>
      <c r="H299" s="2">
        <f>'Moving Avg'!G299</f>
        <v>0.62180000000000046</v>
      </c>
      <c r="I299" s="2">
        <f>'Moving Avg'!H299</f>
        <v>0.61739999999999928</v>
      </c>
      <c r="J299" s="5" t="str">
        <f>OBV!F299</f>
        <v>BULLISH</v>
      </c>
      <c r="K299" s="5" t="str">
        <f>OBV!G299</f>
        <v>STRONG</v>
      </c>
      <c r="L299" s="5" t="str">
        <f>OBV!H299</f>
        <v>NEUTRAL</v>
      </c>
      <c r="M299" s="7">
        <f t="shared" si="40"/>
        <v>25</v>
      </c>
      <c r="N299" s="7">
        <f t="shared" si="41"/>
        <v>45</v>
      </c>
      <c r="O299" s="7">
        <f t="shared" si="42"/>
        <v>0</v>
      </c>
      <c r="P299" s="7">
        <f t="shared" si="43"/>
        <v>66</v>
      </c>
      <c r="Q299" s="8">
        <f t="shared" si="44"/>
        <v>34.4</v>
      </c>
      <c r="R299" s="8">
        <f t="shared" si="45"/>
        <v>30.5</v>
      </c>
      <c r="S299" s="8">
        <f t="shared" si="46"/>
        <v>40.200000000000003</v>
      </c>
      <c r="T299" s="8">
        <f t="shared" si="47"/>
        <v>34</v>
      </c>
      <c r="U299" s="7">
        <f t="shared" si="48"/>
        <v>35.033333333333339</v>
      </c>
      <c r="V299" s="7">
        <f t="shared" si="49"/>
        <v>34.775000000000006</v>
      </c>
    </row>
    <row r="300" spans="1:22" ht="13.5" x14ac:dyDescent="0.25">
      <c r="A300" s="3">
        <f>RSI!A300</f>
        <v>42741</v>
      </c>
      <c r="B300" s="2">
        <f>RSI!B300</f>
        <v>0.6</v>
      </c>
      <c r="C300" s="2">
        <f>RSI!I300</f>
        <v>41.655263684571246</v>
      </c>
      <c r="D300" s="2">
        <f>MACD!E300</f>
        <v>5.6394564744562947E-3</v>
      </c>
      <c r="E300" s="2">
        <f>MACD!F300</f>
        <v>7.3754396404487662E-3</v>
      </c>
      <c r="F300" s="2">
        <f>'Moving Avg'!D300</f>
        <v>0.6</v>
      </c>
      <c r="G300" s="2">
        <f>'Moving Avg'!F300</f>
        <v>0.60849999999999982</v>
      </c>
      <c r="H300" s="2">
        <f>'Moving Avg'!G300</f>
        <v>0.62180000000000046</v>
      </c>
      <c r="I300" s="2">
        <f>'Moving Avg'!H300</f>
        <v>0.61729999999999929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  <c r="M300" s="7">
        <f t="shared" si="40"/>
        <v>25</v>
      </c>
      <c r="N300" s="7">
        <f t="shared" si="41"/>
        <v>45</v>
      </c>
      <c r="O300" s="7">
        <f t="shared" si="42"/>
        <v>0</v>
      </c>
      <c r="P300" s="7">
        <f t="shared" si="43"/>
        <v>16.5</v>
      </c>
      <c r="Q300" s="8">
        <f t="shared" si="44"/>
        <v>26.975000000000001</v>
      </c>
      <c r="R300" s="8">
        <f t="shared" si="45"/>
        <v>18.125</v>
      </c>
      <c r="S300" s="8">
        <f t="shared" si="46"/>
        <v>17.925000000000001</v>
      </c>
      <c r="T300" s="8">
        <f t="shared" si="47"/>
        <v>21.625</v>
      </c>
      <c r="U300" s="7">
        <f t="shared" si="48"/>
        <v>21.008333333333336</v>
      </c>
      <c r="V300" s="7">
        <f t="shared" si="49"/>
        <v>21.162500000000001</v>
      </c>
    </row>
    <row r="301" spans="1:22" ht="13.5" x14ac:dyDescent="0.25">
      <c r="A301" s="3">
        <f>RSI!A301</f>
        <v>42744</v>
      </c>
      <c r="B301" s="2">
        <f>RSI!B301</f>
        <v>0.6</v>
      </c>
      <c r="C301" s="2">
        <f>RSI!I301</f>
        <v>41.655263684571246</v>
      </c>
      <c r="D301" s="2">
        <f>MACD!E301</f>
        <v>3.9918068020620145E-3</v>
      </c>
      <c r="E301" s="2">
        <f>MACD!F301</f>
        <v>6.6987130727714167E-3</v>
      </c>
      <c r="F301" s="2">
        <f>'Moving Avg'!D301</f>
        <v>0.6</v>
      </c>
      <c r="G301" s="2">
        <f>'Moving Avg'!F301</f>
        <v>0.60749999999999982</v>
      </c>
      <c r="H301" s="2">
        <f>'Moving Avg'!G301</f>
        <v>0.62160000000000037</v>
      </c>
      <c r="I301" s="2">
        <f>'Moving Avg'!H301</f>
        <v>0.61724999999999941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  <c r="M301" s="7">
        <f t="shared" si="40"/>
        <v>25</v>
      </c>
      <c r="N301" s="7">
        <f t="shared" si="41"/>
        <v>45</v>
      </c>
      <c r="O301" s="7">
        <f t="shared" si="42"/>
        <v>0</v>
      </c>
      <c r="P301" s="7">
        <f t="shared" si="43"/>
        <v>33</v>
      </c>
      <c r="Q301" s="8">
        <f t="shared" si="44"/>
        <v>29.45</v>
      </c>
      <c r="R301" s="8">
        <f t="shared" si="45"/>
        <v>22.25</v>
      </c>
      <c r="S301" s="8">
        <f t="shared" si="46"/>
        <v>25.35</v>
      </c>
      <c r="T301" s="8">
        <f t="shared" si="47"/>
        <v>25.75</v>
      </c>
      <c r="U301" s="7">
        <f t="shared" si="48"/>
        <v>25.683333333333337</v>
      </c>
      <c r="V301" s="7">
        <f t="shared" si="49"/>
        <v>25.700000000000003</v>
      </c>
    </row>
    <row r="302" spans="1:22" ht="13.5" x14ac:dyDescent="0.25">
      <c r="A302" s="3">
        <f>RSI!A302</f>
        <v>42745</v>
      </c>
      <c r="B302" s="2">
        <f>RSI!B302</f>
        <v>0.6</v>
      </c>
      <c r="C302" s="2">
        <f>RSI!I302</f>
        <v>41.655263684571246</v>
      </c>
      <c r="D302" s="2">
        <f>MACD!E302</f>
        <v>2.6554225082823235E-3</v>
      </c>
      <c r="E302" s="2">
        <f>MACD!F302</f>
        <v>5.8900549598735986E-3</v>
      </c>
      <c r="F302" s="2">
        <f>'Moving Avg'!D302</f>
        <v>0.6</v>
      </c>
      <c r="G302" s="2">
        <f>'Moving Avg'!F302</f>
        <v>0.60649999999999982</v>
      </c>
      <c r="H302" s="2">
        <f>'Moving Avg'!G302</f>
        <v>0.62120000000000042</v>
      </c>
      <c r="I302" s="2">
        <f>'Moving Avg'!H302</f>
        <v>0.61724999999999941</v>
      </c>
      <c r="J302" s="5" t="str">
        <f>OBV!F302</f>
        <v>NEUTRAL</v>
      </c>
      <c r="K302" s="5" t="str">
        <f>OBV!G302</f>
        <v>NEUTRAL</v>
      </c>
      <c r="L302" s="5" t="str">
        <f>OBV!H302</f>
        <v>NEUTRAL</v>
      </c>
      <c r="M302" s="7">
        <f t="shared" si="40"/>
        <v>25</v>
      </c>
      <c r="N302" s="7">
        <f t="shared" si="41"/>
        <v>45</v>
      </c>
      <c r="O302" s="7">
        <f t="shared" si="42"/>
        <v>0</v>
      </c>
      <c r="P302" s="7">
        <f t="shared" si="43"/>
        <v>33</v>
      </c>
      <c r="Q302" s="8">
        <f t="shared" si="44"/>
        <v>29.45</v>
      </c>
      <c r="R302" s="8">
        <f t="shared" si="45"/>
        <v>22.25</v>
      </c>
      <c r="S302" s="8">
        <f t="shared" si="46"/>
        <v>25.35</v>
      </c>
      <c r="T302" s="8">
        <f t="shared" si="47"/>
        <v>25.75</v>
      </c>
      <c r="U302" s="7">
        <f t="shared" si="48"/>
        <v>25.683333333333337</v>
      </c>
      <c r="V302" s="7">
        <f t="shared" si="49"/>
        <v>25.700000000000003</v>
      </c>
    </row>
    <row r="303" spans="1:22" ht="13.5" x14ac:dyDescent="0.25">
      <c r="A303" s="3">
        <f>RSI!A303</f>
        <v>42746</v>
      </c>
      <c r="B303" s="2">
        <f>RSI!B303</f>
        <v>0.57999999999999996</v>
      </c>
      <c r="C303" s="2">
        <f>RSI!I303</f>
        <v>30.117220256826329</v>
      </c>
      <c r="D303" s="2">
        <f>MACD!E303</f>
        <v>3.0596180330043632E-3</v>
      </c>
      <c r="E303" s="2">
        <f>MACD!F303</f>
        <v>5.3239675744997522E-3</v>
      </c>
      <c r="F303" s="2">
        <f>'Moving Avg'!D303</f>
        <v>0.59599999999999997</v>
      </c>
      <c r="G303" s="2">
        <f>'Moving Avg'!F303</f>
        <v>0.60449999999999993</v>
      </c>
      <c r="H303" s="2">
        <f>'Moving Avg'!G303</f>
        <v>0.6204000000000004</v>
      </c>
      <c r="I303" s="2">
        <f>'Moving Avg'!H303</f>
        <v>0.61714999999999942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0</v>
      </c>
      <c r="Q303" s="8">
        <f t="shared" si="44"/>
        <v>24.5</v>
      </c>
      <c r="R303" s="8">
        <f t="shared" si="45"/>
        <v>14</v>
      </c>
      <c r="S303" s="8">
        <f t="shared" si="46"/>
        <v>10.5</v>
      </c>
      <c r="T303" s="8">
        <f t="shared" si="47"/>
        <v>17.5</v>
      </c>
      <c r="U303" s="7">
        <f t="shared" si="48"/>
        <v>16.333333333333332</v>
      </c>
      <c r="V303" s="7">
        <f t="shared" si="49"/>
        <v>16.625</v>
      </c>
    </row>
    <row r="304" spans="1:22" ht="13.5" x14ac:dyDescent="0.25">
      <c r="A304" s="3">
        <f>RSI!A304</f>
        <v>42747</v>
      </c>
      <c r="B304" s="2">
        <f>RSI!B304</f>
        <v>0.59</v>
      </c>
      <c r="C304" s="2">
        <f>RSI!I304</f>
        <v>39.187302718149802</v>
      </c>
      <c r="D304" s="2">
        <f>MACD!E304</f>
        <v>2.8286074836213482E-3</v>
      </c>
      <c r="E304" s="2">
        <f>MACD!F304</f>
        <v>4.8248955563240711E-3</v>
      </c>
      <c r="F304" s="2">
        <f>'Moving Avg'!D304</f>
        <v>0.59399999999999997</v>
      </c>
      <c r="G304" s="2">
        <f>'Moving Avg'!F304</f>
        <v>0.60249999999999981</v>
      </c>
      <c r="H304" s="2">
        <f>'Moving Avg'!G304</f>
        <v>0.61960000000000037</v>
      </c>
      <c r="I304" s="2">
        <f>'Moving Avg'!H304</f>
        <v>0.61714999999999942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  <c r="M304" s="7">
        <f t="shared" si="40"/>
        <v>25</v>
      </c>
      <c r="N304" s="7">
        <f t="shared" si="41"/>
        <v>45</v>
      </c>
      <c r="O304" s="7">
        <f t="shared" si="42"/>
        <v>0</v>
      </c>
      <c r="P304" s="7">
        <f t="shared" si="43"/>
        <v>16.5</v>
      </c>
      <c r="Q304" s="8">
        <f t="shared" si="44"/>
        <v>26.975000000000001</v>
      </c>
      <c r="R304" s="8">
        <f t="shared" si="45"/>
        <v>18.125</v>
      </c>
      <c r="S304" s="8">
        <f t="shared" si="46"/>
        <v>17.925000000000001</v>
      </c>
      <c r="T304" s="8">
        <f t="shared" si="47"/>
        <v>21.625</v>
      </c>
      <c r="U304" s="7">
        <f t="shared" si="48"/>
        <v>21.008333333333336</v>
      </c>
      <c r="V304" s="7">
        <f t="shared" si="49"/>
        <v>21.162500000000001</v>
      </c>
    </row>
    <row r="305" spans="1:22" ht="13.5" x14ac:dyDescent="0.25">
      <c r="A305" s="3">
        <f>RSI!A305</f>
        <v>42748</v>
      </c>
      <c r="B305" s="2">
        <f>RSI!B305</f>
        <v>0.59</v>
      </c>
      <c r="C305" s="2">
        <f>RSI!I305</f>
        <v>39.187302718149802</v>
      </c>
      <c r="D305" s="2">
        <f>MACD!E305</f>
        <v>4.2678031217557866E-3</v>
      </c>
      <c r="E305" s="2">
        <f>MACD!F305</f>
        <v>4.7134770694104138E-3</v>
      </c>
      <c r="F305" s="2">
        <f>'Moving Avg'!D305</f>
        <v>0.59199999999999986</v>
      </c>
      <c r="G305" s="2">
        <f>'Moving Avg'!F305</f>
        <v>0.60099999999999987</v>
      </c>
      <c r="H305" s="2">
        <f>'Moving Avg'!G305</f>
        <v>0.6182000000000003</v>
      </c>
      <c r="I305" s="2">
        <f>'Moving Avg'!H305</f>
        <v>0.61714999999999953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  <c r="M305" s="7">
        <f t="shared" si="40"/>
        <v>25</v>
      </c>
      <c r="N305" s="7">
        <f t="shared" si="41"/>
        <v>45</v>
      </c>
      <c r="O305" s="7">
        <f t="shared" si="42"/>
        <v>0</v>
      </c>
      <c r="P305" s="7">
        <f t="shared" si="43"/>
        <v>16.5</v>
      </c>
      <c r="Q305" s="8">
        <f t="shared" si="44"/>
        <v>26.975000000000001</v>
      </c>
      <c r="R305" s="8">
        <f t="shared" si="45"/>
        <v>18.125</v>
      </c>
      <c r="S305" s="8">
        <f t="shared" si="46"/>
        <v>17.925000000000001</v>
      </c>
      <c r="T305" s="8">
        <f t="shared" si="47"/>
        <v>21.625</v>
      </c>
      <c r="U305" s="7">
        <f t="shared" si="48"/>
        <v>21.008333333333336</v>
      </c>
      <c r="V305" s="7">
        <f t="shared" si="49"/>
        <v>21.162500000000001</v>
      </c>
    </row>
    <row r="306" spans="1:22" ht="13.5" x14ac:dyDescent="0.25">
      <c r="A306" s="3">
        <f>RSI!A306</f>
        <v>42751</v>
      </c>
      <c r="B306" s="2">
        <f>RSI!B306</f>
        <v>0.57999999999999996</v>
      </c>
      <c r="C306" s="2">
        <f>RSI!I306</f>
        <v>34.060347694815533</v>
      </c>
      <c r="D306" s="2">
        <f>MACD!E306</f>
        <v>4.7769415491060174E-3</v>
      </c>
      <c r="E306" s="2">
        <f>MACD!F306</f>
        <v>4.7261699653495352E-3</v>
      </c>
      <c r="F306" s="2">
        <f>'Moving Avg'!D306</f>
        <v>0.58799999999999997</v>
      </c>
      <c r="G306" s="2">
        <f>'Moving Avg'!F306</f>
        <v>0.59899999999999987</v>
      </c>
      <c r="H306" s="2">
        <f>'Moving Avg'!G306</f>
        <v>0.61680000000000024</v>
      </c>
      <c r="I306" s="2">
        <f>'Moving Avg'!H306</f>
        <v>0.61699999999999944</v>
      </c>
      <c r="J306" s="5" t="str">
        <f>OBV!F306</f>
        <v>BEARISH</v>
      </c>
      <c r="K306" s="5" t="str">
        <f>OBV!G306</f>
        <v>WEAK</v>
      </c>
      <c r="L306" s="5" t="str">
        <f>OBV!H306</f>
        <v>CONFIRMED BEARISH</v>
      </c>
      <c r="M306" s="7">
        <f t="shared" si="40"/>
        <v>25</v>
      </c>
      <c r="N306" s="7">
        <f t="shared" si="41"/>
        <v>0</v>
      </c>
      <c r="O306" s="7">
        <f t="shared" si="42"/>
        <v>0</v>
      </c>
      <c r="P306" s="7">
        <f t="shared" si="43"/>
        <v>0</v>
      </c>
      <c r="Q306" s="8">
        <f t="shared" si="44"/>
        <v>8.75</v>
      </c>
      <c r="R306" s="8">
        <f t="shared" si="45"/>
        <v>5</v>
      </c>
      <c r="S306" s="8">
        <f t="shared" si="46"/>
        <v>3.75</v>
      </c>
      <c r="T306" s="8">
        <f t="shared" si="47"/>
        <v>6.25</v>
      </c>
      <c r="U306" s="7">
        <f t="shared" si="48"/>
        <v>5.833333333333333</v>
      </c>
      <c r="V306" s="7">
        <f t="shared" si="49"/>
        <v>5.9375</v>
      </c>
    </row>
    <row r="307" spans="1:22" ht="13.5" x14ac:dyDescent="0.25">
      <c r="A307" s="3">
        <f>RSI!A307</f>
        <v>42752</v>
      </c>
      <c r="B307" s="2">
        <f>RSI!B307</f>
        <v>0.59</v>
      </c>
      <c r="C307" s="2">
        <f>RSI!I307</f>
        <v>42.203628207993546</v>
      </c>
      <c r="D307" s="2">
        <f>MACD!E307</f>
        <v>4.6085805842196459E-3</v>
      </c>
      <c r="E307" s="2">
        <f>MACD!F307</f>
        <v>4.7026520891235574E-3</v>
      </c>
      <c r="F307" s="2">
        <f>'Moving Avg'!D307</f>
        <v>0.58599999999999997</v>
      </c>
      <c r="G307" s="2">
        <f>'Moving Avg'!F307</f>
        <v>0.59749999999999992</v>
      </c>
      <c r="H307" s="2">
        <f>'Moving Avg'!G307</f>
        <v>0.61560000000000026</v>
      </c>
      <c r="I307" s="2">
        <f>'Moving Avg'!H307</f>
        <v>0.61679999999999946</v>
      </c>
      <c r="J307" s="5" t="str">
        <f>OBV!F307</f>
        <v>BULLISH</v>
      </c>
      <c r="K307" s="5" t="str">
        <f>OBV!G307</f>
        <v>NEUTRAL</v>
      </c>
      <c r="L307" s="5" t="str">
        <f>OBV!H307</f>
        <v>BULLISH DIVERGENCE</v>
      </c>
      <c r="M307" s="7">
        <f t="shared" si="40"/>
        <v>25</v>
      </c>
      <c r="N307" s="7">
        <f t="shared" si="41"/>
        <v>45</v>
      </c>
      <c r="O307" s="7">
        <f t="shared" si="42"/>
        <v>0</v>
      </c>
      <c r="P307" s="7">
        <f t="shared" si="43"/>
        <v>66.5</v>
      </c>
      <c r="Q307" s="8">
        <f t="shared" si="44"/>
        <v>34.475000000000001</v>
      </c>
      <c r="R307" s="8">
        <f t="shared" si="45"/>
        <v>30.625</v>
      </c>
      <c r="S307" s="8">
        <f t="shared" si="46"/>
        <v>40.424999999999997</v>
      </c>
      <c r="T307" s="8">
        <f t="shared" si="47"/>
        <v>34.125</v>
      </c>
      <c r="U307" s="7">
        <f t="shared" si="48"/>
        <v>35.174999999999997</v>
      </c>
      <c r="V307" s="7">
        <f t="shared" si="49"/>
        <v>34.912499999999994</v>
      </c>
    </row>
    <row r="308" spans="1:22" ht="13.5" x14ac:dyDescent="0.25">
      <c r="A308" s="3">
        <f>RSI!A308</f>
        <v>42753</v>
      </c>
      <c r="B308" s="2">
        <f>RSI!B308</f>
        <v>0.57999999999999996</v>
      </c>
      <c r="C308" s="2">
        <f>RSI!I308</f>
        <v>37.24959431935477</v>
      </c>
      <c r="D308" s="2">
        <f>MACD!E308</f>
        <v>5.2788552631921615E-3</v>
      </c>
      <c r="E308" s="2">
        <f>MACD!F308</f>
        <v>4.8178927239372789E-3</v>
      </c>
      <c r="F308" s="2">
        <f>'Moving Avg'!D308</f>
        <v>0.58599999999999997</v>
      </c>
      <c r="G308" s="2">
        <f>'Moving Avg'!F308</f>
        <v>0.59649999999999992</v>
      </c>
      <c r="H308" s="2">
        <f>'Moving Avg'!G308</f>
        <v>0.61440000000000017</v>
      </c>
      <c r="I308" s="2">
        <f>'Moving Avg'!H308</f>
        <v>0.61654999999999949</v>
      </c>
      <c r="J308" s="5" t="str">
        <f>OBV!F308</f>
        <v>BULLISH</v>
      </c>
      <c r="K308" s="5" t="str">
        <f>OBV!G308</f>
        <v>NEUTRAL</v>
      </c>
      <c r="L308" s="5" t="str">
        <f>OBV!H308</f>
        <v>NEUTRAL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49.5</v>
      </c>
      <c r="Q308" s="8">
        <f t="shared" si="44"/>
        <v>16.175000000000001</v>
      </c>
      <c r="R308" s="8">
        <f t="shared" si="45"/>
        <v>17.375</v>
      </c>
      <c r="S308" s="8">
        <f t="shared" si="46"/>
        <v>26.025000000000002</v>
      </c>
      <c r="T308" s="8">
        <f t="shared" si="47"/>
        <v>18.625</v>
      </c>
      <c r="U308" s="7">
        <f t="shared" si="48"/>
        <v>19.858333333333334</v>
      </c>
      <c r="V308" s="7">
        <f t="shared" si="49"/>
        <v>19.55</v>
      </c>
    </row>
    <row r="309" spans="1:22" ht="13.5" x14ac:dyDescent="0.25">
      <c r="A309" s="3">
        <f>RSI!A309</f>
        <v>42754</v>
      </c>
      <c r="B309" s="2">
        <f>RSI!B309</f>
        <v>0.56999999999999995</v>
      </c>
      <c r="C309" s="2">
        <f>RSI!I309</f>
        <v>33.069197369654205</v>
      </c>
      <c r="D309" s="2">
        <f>MACD!E309</f>
        <v>6.7125023163678854E-3</v>
      </c>
      <c r="E309" s="2">
        <f>MACD!F309</f>
        <v>5.1968146424234002E-3</v>
      </c>
      <c r="F309" s="2">
        <f>'Moving Avg'!D309</f>
        <v>0.58199999999999996</v>
      </c>
      <c r="G309" s="2">
        <f>'Moving Avg'!F309</f>
        <v>0.59499999999999986</v>
      </c>
      <c r="H309" s="2">
        <f>'Moving Avg'!G309</f>
        <v>0.61320000000000019</v>
      </c>
      <c r="I309" s="2">
        <f>'Moving Avg'!H309</f>
        <v>0.61634999999999951</v>
      </c>
      <c r="J309" s="5" t="str">
        <f>OBV!F309</f>
        <v>BEARISH</v>
      </c>
      <c r="K309" s="5" t="str">
        <f>OBV!G309</f>
        <v>WEAK</v>
      </c>
      <c r="L309" s="5" t="str">
        <f>OBV!H309</f>
        <v>CONFIRMED BEARISH</v>
      </c>
      <c r="M309" s="7">
        <f t="shared" si="40"/>
        <v>25</v>
      </c>
      <c r="N309" s="7">
        <f t="shared" si="41"/>
        <v>0</v>
      </c>
      <c r="O309" s="7">
        <f t="shared" si="42"/>
        <v>0</v>
      </c>
      <c r="P309" s="7">
        <f t="shared" si="43"/>
        <v>0</v>
      </c>
      <c r="Q309" s="8">
        <f t="shared" si="44"/>
        <v>8.75</v>
      </c>
      <c r="R309" s="8">
        <f t="shared" si="45"/>
        <v>5</v>
      </c>
      <c r="S309" s="8">
        <f t="shared" si="46"/>
        <v>3.75</v>
      </c>
      <c r="T309" s="8">
        <f t="shared" si="47"/>
        <v>6.25</v>
      </c>
      <c r="U309" s="7">
        <f t="shared" si="48"/>
        <v>5.833333333333333</v>
      </c>
      <c r="V309" s="7">
        <f t="shared" si="49"/>
        <v>5.9375</v>
      </c>
    </row>
    <row r="310" spans="1:22" ht="13.5" x14ac:dyDescent="0.25">
      <c r="A310" s="3">
        <f>RSI!A310</f>
        <v>42755</v>
      </c>
      <c r="B310" s="2">
        <f>RSI!B310</f>
        <v>0.56999999999999995</v>
      </c>
      <c r="C310" s="2">
        <f>RSI!I310</f>
        <v>33.069197369654205</v>
      </c>
      <c r="D310" s="2">
        <f>MACD!E310</f>
        <v>8.1011146535697742E-3</v>
      </c>
      <c r="E310" s="2">
        <f>MACD!F310</f>
        <v>5.777674644652675E-3</v>
      </c>
      <c r="F310" s="2">
        <f>'Moving Avg'!D310</f>
        <v>0.57799999999999996</v>
      </c>
      <c r="G310" s="2">
        <f>'Moving Avg'!F310</f>
        <v>0.59299999999999997</v>
      </c>
      <c r="H310" s="2">
        <f>'Moving Avg'!G310</f>
        <v>0.61200000000000021</v>
      </c>
      <c r="I310" s="2">
        <f>'Moving Avg'!H310</f>
        <v>0.61624999999999941</v>
      </c>
      <c r="J310" s="5" t="str">
        <f>OBV!F310</f>
        <v>BEARISH</v>
      </c>
      <c r="K310" s="5" t="str">
        <f>OBV!G310</f>
        <v>WEAK</v>
      </c>
      <c r="L310" s="5" t="str">
        <f>OBV!H310</f>
        <v>CONFIRMED BEARISH</v>
      </c>
      <c r="M310" s="7">
        <f t="shared" si="40"/>
        <v>25</v>
      </c>
      <c r="N310" s="7">
        <f t="shared" si="41"/>
        <v>0</v>
      </c>
      <c r="O310" s="7">
        <f t="shared" si="42"/>
        <v>0</v>
      </c>
      <c r="P310" s="7">
        <f t="shared" si="43"/>
        <v>0</v>
      </c>
      <c r="Q310" s="8">
        <f t="shared" si="44"/>
        <v>8.75</v>
      </c>
      <c r="R310" s="8">
        <f t="shared" si="45"/>
        <v>5</v>
      </c>
      <c r="S310" s="8">
        <f t="shared" si="46"/>
        <v>3.75</v>
      </c>
      <c r="T310" s="8">
        <f t="shared" si="47"/>
        <v>6.25</v>
      </c>
      <c r="U310" s="7">
        <f t="shared" si="48"/>
        <v>5.833333333333333</v>
      </c>
      <c r="V310" s="7">
        <f t="shared" si="49"/>
        <v>5.9375</v>
      </c>
    </row>
    <row r="311" spans="1:22" ht="13.5" x14ac:dyDescent="0.25">
      <c r="A311" s="3">
        <f>RSI!A311</f>
        <v>42758</v>
      </c>
      <c r="B311" s="2">
        <f>RSI!B311</f>
        <v>0.56999999999999995</v>
      </c>
      <c r="C311" s="2">
        <f>RSI!I311</f>
        <v>33.069197369654205</v>
      </c>
      <c r="D311" s="2">
        <f>MACD!E311</f>
        <v>9.4386187393709076E-3</v>
      </c>
      <c r="E311" s="2">
        <f>MACD!F311</f>
        <v>6.5098634635963222E-3</v>
      </c>
      <c r="F311" s="2">
        <f>'Moving Avg'!D311</f>
        <v>0.57599999999999985</v>
      </c>
      <c r="G311" s="2">
        <f>'Moving Avg'!F311</f>
        <v>0.59150000000000003</v>
      </c>
      <c r="H311" s="2">
        <f>'Moving Avg'!G311</f>
        <v>0.61080000000000023</v>
      </c>
      <c r="I311" s="2">
        <f>'Moving Avg'!H311</f>
        <v>0.61619999999999941</v>
      </c>
      <c r="J311" s="5" t="str">
        <f>OBV!F311</f>
        <v>BEARISH</v>
      </c>
      <c r="K311" s="5" t="str">
        <f>OBV!G311</f>
        <v>WEAK</v>
      </c>
      <c r="L311" s="5" t="str">
        <f>OBV!H311</f>
        <v>CONFIRMED BEARISH</v>
      </c>
      <c r="M311" s="7">
        <f t="shared" si="40"/>
        <v>25</v>
      </c>
      <c r="N311" s="7">
        <f t="shared" si="41"/>
        <v>0</v>
      </c>
      <c r="O311" s="7">
        <f t="shared" si="42"/>
        <v>0</v>
      </c>
      <c r="P311" s="7">
        <f t="shared" si="43"/>
        <v>0</v>
      </c>
      <c r="Q311" s="8">
        <f t="shared" si="44"/>
        <v>8.75</v>
      </c>
      <c r="R311" s="8">
        <f t="shared" si="45"/>
        <v>5</v>
      </c>
      <c r="S311" s="8">
        <f t="shared" si="46"/>
        <v>3.75</v>
      </c>
      <c r="T311" s="8">
        <f t="shared" si="47"/>
        <v>6.25</v>
      </c>
      <c r="U311" s="7">
        <f t="shared" si="48"/>
        <v>5.833333333333333</v>
      </c>
      <c r="V311" s="7">
        <f t="shared" si="49"/>
        <v>5.9375</v>
      </c>
    </row>
    <row r="312" spans="1:22" ht="13.5" x14ac:dyDescent="0.25">
      <c r="A312" s="3">
        <f>RSI!A312</f>
        <v>42759</v>
      </c>
      <c r="B312" s="2">
        <f>RSI!B312</f>
        <v>0.56999999999999995</v>
      </c>
      <c r="C312" s="2">
        <f>RSI!I312</f>
        <v>33.069197369654205</v>
      </c>
      <c r="D312" s="2">
        <f>MACD!E312</f>
        <v>1.0720838536059984E-2</v>
      </c>
      <c r="E312" s="2">
        <f>MACD!F312</f>
        <v>7.3520584780890552E-3</v>
      </c>
      <c r="F312" s="2">
        <f>'Moving Avg'!D312</f>
        <v>0.57199999999999984</v>
      </c>
      <c r="G312" s="2">
        <f>'Moving Avg'!F312</f>
        <v>0.59</v>
      </c>
      <c r="H312" s="2">
        <f>'Moving Avg'!G312</f>
        <v>0.60940000000000016</v>
      </c>
      <c r="I312" s="2">
        <f>'Moving Avg'!H312</f>
        <v>0.61599999999999933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  <c r="M312" s="7">
        <f t="shared" si="40"/>
        <v>25</v>
      </c>
      <c r="N312" s="7">
        <f t="shared" si="41"/>
        <v>0</v>
      </c>
      <c r="O312" s="7">
        <f t="shared" si="42"/>
        <v>0</v>
      </c>
      <c r="P312" s="7">
        <f t="shared" si="43"/>
        <v>0</v>
      </c>
      <c r="Q312" s="8">
        <f t="shared" si="44"/>
        <v>8.75</v>
      </c>
      <c r="R312" s="8">
        <f t="shared" si="45"/>
        <v>5</v>
      </c>
      <c r="S312" s="8">
        <f t="shared" si="46"/>
        <v>3.75</v>
      </c>
      <c r="T312" s="8">
        <f t="shared" si="47"/>
        <v>6.25</v>
      </c>
      <c r="U312" s="7">
        <f t="shared" si="48"/>
        <v>5.833333333333333</v>
      </c>
      <c r="V312" s="7">
        <f t="shared" si="49"/>
        <v>5.9375</v>
      </c>
    </row>
    <row r="313" spans="1:22" ht="13.5" x14ac:dyDescent="0.25">
      <c r="A313" s="3">
        <f>RSI!A313</f>
        <v>42760</v>
      </c>
      <c r="B313" s="2">
        <f>RSI!B313</f>
        <v>0.56000000000000005</v>
      </c>
      <c r="C313" s="2">
        <f>RSI!I313</f>
        <v>28.732074790924912</v>
      </c>
      <c r="D313" s="2">
        <f>MACD!E313</f>
        <v>9.6089499034254233E-3</v>
      </c>
      <c r="E313" s="2">
        <f>MACD!F313</f>
        <v>7.8034367631563293E-3</v>
      </c>
      <c r="F313" s="2">
        <f>'Moving Avg'!D313</f>
        <v>0.56799999999999995</v>
      </c>
      <c r="G313" s="2">
        <f>'Moving Avg'!F313</f>
        <v>0.58800000000000008</v>
      </c>
      <c r="H313" s="2">
        <f>'Moving Avg'!G313</f>
        <v>0.6080000000000001</v>
      </c>
      <c r="I313" s="2">
        <f>'Moving Avg'!H313</f>
        <v>0.61564999999999936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  <c r="M313" s="7">
        <f t="shared" si="40"/>
        <v>50</v>
      </c>
      <c r="N313" s="7">
        <f t="shared" si="41"/>
        <v>0</v>
      </c>
      <c r="O313" s="7">
        <f t="shared" si="42"/>
        <v>0</v>
      </c>
      <c r="P313" s="7">
        <f t="shared" si="43"/>
        <v>0</v>
      </c>
      <c r="Q313" s="8">
        <f t="shared" si="44"/>
        <v>17.5</v>
      </c>
      <c r="R313" s="8">
        <f t="shared" si="45"/>
        <v>10</v>
      </c>
      <c r="S313" s="8">
        <f t="shared" si="46"/>
        <v>7.5</v>
      </c>
      <c r="T313" s="8">
        <f t="shared" si="47"/>
        <v>12.5</v>
      </c>
      <c r="U313" s="7">
        <f t="shared" si="48"/>
        <v>11.666666666666666</v>
      </c>
      <c r="V313" s="7">
        <f t="shared" si="49"/>
        <v>11.875</v>
      </c>
    </row>
    <row r="314" spans="1:22" ht="13.5" x14ac:dyDescent="0.25">
      <c r="A314" s="3">
        <f>RSI!A314</f>
        <v>42761</v>
      </c>
      <c r="B314" s="2">
        <f>RSI!B314</f>
        <v>0.56999999999999995</v>
      </c>
      <c r="C314" s="2">
        <f>RSI!I314</f>
        <v>37.55229108789171</v>
      </c>
      <c r="D314" s="2">
        <f>MACD!E314</f>
        <v>9.6539494088720978E-3</v>
      </c>
      <c r="E314" s="2">
        <f>MACD!F314</f>
        <v>8.1735392922994837E-3</v>
      </c>
      <c r="F314" s="2">
        <f>'Moving Avg'!D314</f>
        <v>0.56799999999999995</v>
      </c>
      <c r="G314" s="2">
        <f>'Moving Avg'!F314</f>
        <v>0.58650000000000002</v>
      </c>
      <c r="H314" s="2">
        <f>'Moving Avg'!G314</f>
        <v>0.60680000000000012</v>
      </c>
      <c r="I314" s="2">
        <f>'Moving Avg'!H314</f>
        <v>0.61519999999999941</v>
      </c>
      <c r="J314" s="5" t="str">
        <f>OBV!F314</f>
        <v>BULLISH</v>
      </c>
      <c r="K314" s="5" t="str">
        <f>OBV!G314</f>
        <v>NEUTRAL</v>
      </c>
      <c r="L314" s="5" t="str">
        <f>OBV!H314</f>
        <v>NEUTRAL</v>
      </c>
      <c r="M314" s="7">
        <f t="shared" si="40"/>
        <v>25</v>
      </c>
      <c r="N314" s="7">
        <f t="shared" si="41"/>
        <v>0</v>
      </c>
      <c r="O314" s="7">
        <f t="shared" si="42"/>
        <v>0</v>
      </c>
      <c r="P314" s="7">
        <f t="shared" si="43"/>
        <v>49.5</v>
      </c>
      <c r="Q314" s="8">
        <f t="shared" si="44"/>
        <v>16.175000000000001</v>
      </c>
      <c r="R314" s="8">
        <f t="shared" si="45"/>
        <v>17.375</v>
      </c>
      <c r="S314" s="8">
        <f t="shared" si="46"/>
        <v>26.025000000000002</v>
      </c>
      <c r="T314" s="8">
        <f t="shared" si="47"/>
        <v>18.625</v>
      </c>
      <c r="U314" s="7">
        <f t="shared" si="48"/>
        <v>19.858333333333334</v>
      </c>
      <c r="V314" s="7">
        <f t="shared" si="49"/>
        <v>19.55</v>
      </c>
    </row>
    <row r="315" spans="1:22" ht="13.5" x14ac:dyDescent="0.25">
      <c r="A315" s="3">
        <f>RSI!A315</f>
        <v>42762</v>
      </c>
      <c r="B315" s="2">
        <f>RSI!B315</f>
        <v>0.56000000000000005</v>
      </c>
      <c r="C315" s="2">
        <f>RSI!I315</f>
        <v>33.135890584430214</v>
      </c>
      <c r="D315" s="2">
        <f>MACD!E315</f>
        <v>1.0547849882838967E-2</v>
      </c>
      <c r="E315" s="2">
        <f>MACD!F315</f>
        <v>8.6484014104073817E-3</v>
      </c>
      <c r="F315" s="2">
        <f>'Moving Avg'!D315</f>
        <v>0.56600000000000006</v>
      </c>
      <c r="G315" s="2">
        <f>'Moving Avg'!F315</f>
        <v>0.58400000000000007</v>
      </c>
      <c r="H315" s="2">
        <f>'Moving Avg'!G315</f>
        <v>0.60520000000000007</v>
      </c>
      <c r="I315" s="2">
        <f>'Moving Avg'!H315</f>
        <v>0.61464999999999936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0"/>
        <v>25</v>
      </c>
      <c r="N315" s="7">
        <f t="shared" si="41"/>
        <v>0</v>
      </c>
      <c r="O315" s="7">
        <f t="shared" si="42"/>
        <v>0</v>
      </c>
      <c r="P315" s="7">
        <f t="shared" si="43"/>
        <v>16.5</v>
      </c>
      <c r="Q315" s="8">
        <f t="shared" si="44"/>
        <v>11.225</v>
      </c>
      <c r="R315" s="8">
        <f t="shared" si="45"/>
        <v>9.125</v>
      </c>
      <c r="S315" s="8">
        <f t="shared" si="46"/>
        <v>11.175000000000001</v>
      </c>
      <c r="T315" s="8">
        <f t="shared" si="47"/>
        <v>10.375</v>
      </c>
      <c r="U315" s="7">
        <f t="shared" si="48"/>
        <v>10.508333333333335</v>
      </c>
      <c r="V315" s="7">
        <f t="shared" si="49"/>
        <v>10.475000000000001</v>
      </c>
    </row>
    <row r="316" spans="1:22" ht="13.5" x14ac:dyDescent="0.25">
      <c r="A316" s="3">
        <f>RSI!A316</f>
        <v>42765</v>
      </c>
      <c r="B316" s="2">
        <f>RSI!B316</f>
        <v>0.56999999999999995</v>
      </c>
      <c r="C316" s="2">
        <f>RSI!I316</f>
        <v>40.65245607771633</v>
      </c>
      <c r="D316" s="2">
        <f>MACD!E316</f>
        <v>9.1906739022393769E-3</v>
      </c>
      <c r="E316" s="2">
        <f>MACD!F316</f>
        <v>8.7568559087737811E-3</v>
      </c>
      <c r="F316" s="2">
        <f>'Moving Avg'!D316</f>
        <v>0.56599999999999995</v>
      </c>
      <c r="G316" s="2">
        <f>'Moving Avg'!F316</f>
        <v>0.58250000000000013</v>
      </c>
      <c r="H316" s="2">
        <f>'Moving Avg'!G316</f>
        <v>0.6038</v>
      </c>
      <c r="I316" s="2">
        <f>'Moving Avg'!H316</f>
        <v>0.6142999999999994</v>
      </c>
      <c r="J316" s="5" t="str">
        <f>OBV!F316</f>
        <v>BEARISH</v>
      </c>
      <c r="K316" s="5" t="str">
        <f>OBV!G316</f>
        <v>NEUTRAL</v>
      </c>
      <c r="L316" s="5" t="str">
        <f>OBV!H316</f>
        <v>NEUTRAL</v>
      </c>
      <c r="M316" s="7">
        <f t="shared" si="40"/>
        <v>25</v>
      </c>
      <c r="N316" s="7">
        <f t="shared" si="41"/>
        <v>0</v>
      </c>
      <c r="O316" s="7">
        <f t="shared" si="42"/>
        <v>0</v>
      </c>
      <c r="P316" s="7">
        <f t="shared" si="43"/>
        <v>16.5</v>
      </c>
      <c r="Q316" s="8">
        <f t="shared" si="44"/>
        <v>11.225</v>
      </c>
      <c r="R316" s="8">
        <f t="shared" si="45"/>
        <v>9.125</v>
      </c>
      <c r="S316" s="8">
        <f t="shared" si="46"/>
        <v>11.175000000000001</v>
      </c>
      <c r="T316" s="8">
        <f t="shared" si="47"/>
        <v>10.375</v>
      </c>
      <c r="U316" s="7">
        <f t="shared" si="48"/>
        <v>10.508333333333335</v>
      </c>
      <c r="V316" s="7">
        <f t="shared" si="49"/>
        <v>10.475000000000001</v>
      </c>
    </row>
    <row r="317" spans="1:22" ht="13.5" x14ac:dyDescent="0.25">
      <c r="A317" s="3">
        <f>RSI!A317</f>
        <v>42766</v>
      </c>
      <c r="B317" s="2">
        <f>RSI!B317</f>
        <v>0.56999999999999995</v>
      </c>
      <c r="C317" s="2">
        <f>RSI!I317</f>
        <v>40.652456077716337</v>
      </c>
      <c r="D317" s="2">
        <f>MACD!E317</f>
        <v>9.6750440154191875E-3</v>
      </c>
      <c r="E317" s="2">
        <f>MACD!F317</f>
        <v>8.9404935301028617E-3</v>
      </c>
      <c r="F317" s="2">
        <f>'Moving Avg'!D317</f>
        <v>0.56599999999999995</v>
      </c>
      <c r="G317" s="2">
        <f>'Moving Avg'!F317</f>
        <v>0.58100000000000018</v>
      </c>
      <c r="H317" s="2">
        <f>'Moving Avg'!G317</f>
        <v>0.60239999999999994</v>
      </c>
      <c r="I317" s="2">
        <f>'Moving Avg'!H317</f>
        <v>0.61404999999999932</v>
      </c>
      <c r="J317" s="5" t="str">
        <f>OBV!F317</f>
        <v>BEARISH</v>
      </c>
      <c r="K317" s="5" t="str">
        <f>OBV!G317</f>
        <v>NEUTRAL</v>
      </c>
      <c r="L317" s="5" t="str">
        <f>OBV!H317</f>
        <v>NEUTRAL</v>
      </c>
      <c r="M317" s="7">
        <f t="shared" si="40"/>
        <v>25</v>
      </c>
      <c r="N317" s="7">
        <f t="shared" si="41"/>
        <v>0</v>
      </c>
      <c r="O317" s="7">
        <f t="shared" si="42"/>
        <v>0</v>
      </c>
      <c r="P317" s="7">
        <f t="shared" si="43"/>
        <v>16.5</v>
      </c>
      <c r="Q317" s="8">
        <f t="shared" si="44"/>
        <v>11.225</v>
      </c>
      <c r="R317" s="8">
        <f t="shared" si="45"/>
        <v>9.125</v>
      </c>
      <c r="S317" s="8">
        <f t="shared" si="46"/>
        <v>11.175000000000001</v>
      </c>
      <c r="T317" s="8">
        <f t="shared" si="47"/>
        <v>10.375</v>
      </c>
      <c r="U317" s="7">
        <f t="shared" si="48"/>
        <v>10.508333333333335</v>
      </c>
      <c r="V317" s="7">
        <f t="shared" si="49"/>
        <v>10.475000000000001</v>
      </c>
    </row>
    <row r="318" spans="1:22" ht="13.5" x14ac:dyDescent="0.25">
      <c r="A318" s="3">
        <f>RSI!A318</f>
        <v>42767</v>
      </c>
      <c r="B318" s="2">
        <f>RSI!B318</f>
        <v>0.56999999999999995</v>
      </c>
      <c r="C318" s="2">
        <f>RSI!I318</f>
        <v>40.652456077716337</v>
      </c>
      <c r="D318" s="2">
        <f>MACD!E318</f>
        <v>8.6337380469371228E-3</v>
      </c>
      <c r="E318" s="2">
        <f>MACD!F318</f>
        <v>8.8791424334697146E-3</v>
      </c>
      <c r="F318" s="2">
        <f>'Moving Avg'!D318</f>
        <v>0.56799999999999984</v>
      </c>
      <c r="G318" s="2">
        <f>'Moving Avg'!F318</f>
        <v>0.57950000000000013</v>
      </c>
      <c r="H318" s="2">
        <f>'Moving Avg'!G318</f>
        <v>0.60099999999999998</v>
      </c>
      <c r="I318" s="2">
        <f>'Moving Avg'!H318</f>
        <v>0.61389999999999934</v>
      </c>
      <c r="J318" s="5" t="str">
        <f>OBV!F318</f>
        <v>BULLISH</v>
      </c>
      <c r="K318" s="5" t="str">
        <f>OBV!G318</f>
        <v>NEUTRAL</v>
      </c>
      <c r="L318" s="5" t="str">
        <f>OBV!H318</f>
        <v>CONFIRMED BULLISH</v>
      </c>
      <c r="M318" s="7">
        <f t="shared" si="40"/>
        <v>25</v>
      </c>
      <c r="N318" s="7">
        <f t="shared" si="41"/>
        <v>45</v>
      </c>
      <c r="O318" s="7">
        <f t="shared" si="42"/>
        <v>0</v>
      </c>
      <c r="P318" s="7">
        <f t="shared" si="43"/>
        <v>83.5</v>
      </c>
      <c r="Q318" s="8">
        <f t="shared" si="44"/>
        <v>37.024999999999999</v>
      </c>
      <c r="R318" s="8">
        <f t="shared" si="45"/>
        <v>34.875</v>
      </c>
      <c r="S318" s="8">
        <f t="shared" si="46"/>
        <v>48.075000000000003</v>
      </c>
      <c r="T318" s="8">
        <f t="shared" si="47"/>
        <v>38.375</v>
      </c>
      <c r="U318" s="7">
        <f t="shared" si="48"/>
        <v>39.991666666666667</v>
      </c>
      <c r="V318" s="7">
        <f t="shared" si="49"/>
        <v>39.587500000000006</v>
      </c>
    </row>
    <row r="319" spans="1:22" ht="13.5" x14ac:dyDescent="0.25">
      <c r="A319" s="3">
        <f>RSI!A319</f>
        <v>42768</v>
      </c>
      <c r="B319" s="2">
        <f>RSI!B319</f>
        <v>0.56000000000000005</v>
      </c>
      <c r="C319" s="2">
        <f>RSI!I319</f>
        <v>35.647406637835942</v>
      </c>
      <c r="D319" s="2">
        <f>MACD!E319</f>
        <v>7.0357491765089542E-3</v>
      </c>
      <c r="E319" s="2">
        <f>MACD!F319</f>
        <v>8.5104637820775635E-3</v>
      </c>
      <c r="F319" s="2">
        <f>'Moving Avg'!D319</f>
        <v>0.56599999999999995</v>
      </c>
      <c r="G319" s="2">
        <f>'Moving Avg'!F319</f>
        <v>0.57750000000000012</v>
      </c>
      <c r="H319" s="2">
        <f>'Moving Avg'!G319</f>
        <v>0.59939999999999993</v>
      </c>
      <c r="I319" s="2">
        <f>'Moving Avg'!H319</f>
        <v>0.61369999999999925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  <c r="M319" s="7">
        <f t="shared" si="40"/>
        <v>25</v>
      </c>
      <c r="N319" s="7">
        <f t="shared" si="41"/>
        <v>45</v>
      </c>
      <c r="O319" s="7">
        <f t="shared" si="42"/>
        <v>0</v>
      </c>
      <c r="P319" s="7">
        <f t="shared" si="43"/>
        <v>16.5</v>
      </c>
      <c r="Q319" s="8">
        <f t="shared" si="44"/>
        <v>26.975000000000001</v>
      </c>
      <c r="R319" s="8">
        <f t="shared" si="45"/>
        <v>18.125</v>
      </c>
      <c r="S319" s="8">
        <f t="shared" si="46"/>
        <v>17.925000000000001</v>
      </c>
      <c r="T319" s="8">
        <f t="shared" si="47"/>
        <v>21.625</v>
      </c>
      <c r="U319" s="7">
        <f t="shared" si="48"/>
        <v>21.008333333333336</v>
      </c>
      <c r="V319" s="7">
        <f t="shared" si="49"/>
        <v>21.162500000000001</v>
      </c>
    </row>
    <row r="320" spans="1:22" ht="13.5" x14ac:dyDescent="0.25">
      <c r="A320" s="3">
        <f>RSI!A320</f>
        <v>42769</v>
      </c>
      <c r="B320" s="2">
        <f>RSI!B320</f>
        <v>0.56000000000000005</v>
      </c>
      <c r="C320" s="2">
        <f>RSI!I320</f>
        <v>35.647406637835957</v>
      </c>
      <c r="D320" s="2">
        <f>MACD!E320</f>
        <v>5.8175442304297942E-3</v>
      </c>
      <c r="E320" s="2">
        <f>MACD!F320</f>
        <v>7.97187987174801E-3</v>
      </c>
      <c r="F320" s="2">
        <f>'Moving Avg'!D320</f>
        <v>0.56600000000000006</v>
      </c>
      <c r="G320" s="2">
        <f>'Moving Avg'!F320</f>
        <v>0.57550000000000012</v>
      </c>
      <c r="H320" s="2">
        <f>'Moving Avg'!G320</f>
        <v>0.59819999999999984</v>
      </c>
      <c r="I320" s="2">
        <f>'Moving Avg'!H320</f>
        <v>0.61349999999999927</v>
      </c>
      <c r="J320" s="5" t="str">
        <f>OBV!F320</f>
        <v>BULLISH</v>
      </c>
      <c r="K320" s="5" t="str">
        <f>OBV!G320</f>
        <v>NEUTRAL</v>
      </c>
      <c r="L320" s="5" t="str">
        <f>OBV!H320</f>
        <v>NEUTRAL</v>
      </c>
      <c r="M320" s="7">
        <f t="shared" si="40"/>
        <v>25</v>
      </c>
      <c r="N320" s="7">
        <f t="shared" si="41"/>
        <v>45</v>
      </c>
      <c r="O320" s="7">
        <f t="shared" si="42"/>
        <v>0</v>
      </c>
      <c r="P320" s="7">
        <f t="shared" si="43"/>
        <v>49.5</v>
      </c>
      <c r="Q320" s="8">
        <f t="shared" si="44"/>
        <v>31.925000000000001</v>
      </c>
      <c r="R320" s="8">
        <f t="shared" si="45"/>
        <v>26.375</v>
      </c>
      <c r="S320" s="8">
        <f t="shared" si="46"/>
        <v>32.775000000000006</v>
      </c>
      <c r="T320" s="8">
        <f t="shared" si="47"/>
        <v>29.875</v>
      </c>
      <c r="U320" s="7">
        <f t="shared" si="48"/>
        <v>30.358333333333334</v>
      </c>
      <c r="V320" s="7">
        <f t="shared" si="49"/>
        <v>30.237500000000001</v>
      </c>
    </row>
    <row r="321" spans="1:22" ht="13.5" x14ac:dyDescent="0.25">
      <c r="A321" s="3">
        <f>RSI!A321</f>
        <v>42772</v>
      </c>
      <c r="B321" s="2">
        <f>RSI!B321</f>
        <v>0.56000000000000005</v>
      </c>
      <c r="C321" s="2">
        <f>RSI!I321</f>
        <v>35.647406637835942</v>
      </c>
      <c r="D321" s="2">
        <f>MACD!E321</f>
        <v>4.9107734694796568E-3</v>
      </c>
      <c r="E321" s="2">
        <f>MACD!F321</f>
        <v>7.3596585912943397E-3</v>
      </c>
      <c r="F321" s="2">
        <f>'Moving Avg'!D321</f>
        <v>0.56399999999999995</v>
      </c>
      <c r="G321" s="2">
        <f>'Moving Avg'!F321</f>
        <v>0.57350000000000023</v>
      </c>
      <c r="H321" s="2">
        <f>'Moving Avg'!G321</f>
        <v>0.59719999999999984</v>
      </c>
      <c r="I321" s="2">
        <f>'Moving Avg'!H321</f>
        <v>0.61329999999999918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  <c r="M321" s="7">
        <f t="shared" si="40"/>
        <v>25</v>
      </c>
      <c r="N321" s="7">
        <f t="shared" si="41"/>
        <v>45</v>
      </c>
      <c r="O321" s="7">
        <f t="shared" si="42"/>
        <v>0</v>
      </c>
      <c r="P321" s="7">
        <f t="shared" si="43"/>
        <v>16.5</v>
      </c>
      <c r="Q321" s="8">
        <f t="shared" si="44"/>
        <v>26.975000000000001</v>
      </c>
      <c r="R321" s="8">
        <f t="shared" si="45"/>
        <v>18.125</v>
      </c>
      <c r="S321" s="8">
        <f t="shared" si="46"/>
        <v>17.925000000000001</v>
      </c>
      <c r="T321" s="8">
        <f t="shared" si="47"/>
        <v>21.625</v>
      </c>
      <c r="U321" s="7">
        <f t="shared" si="48"/>
        <v>21.008333333333336</v>
      </c>
      <c r="V321" s="7">
        <f t="shared" si="49"/>
        <v>21.162500000000001</v>
      </c>
    </row>
    <row r="322" spans="1:22" ht="13.5" x14ac:dyDescent="0.25">
      <c r="A322" s="3">
        <f>RSI!A322</f>
        <v>42773</v>
      </c>
      <c r="B322" s="2">
        <f>RSI!B322</f>
        <v>0.56000000000000005</v>
      </c>
      <c r="C322" s="2">
        <f>RSI!I322</f>
        <v>35.647406637835942</v>
      </c>
      <c r="D322" s="2">
        <f>MACD!E322</f>
        <v>4.2583374206500713E-3</v>
      </c>
      <c r="E322" s="2">
        <f>MACD!F322</f>
        <v>6.7393943571654865E-3</v>
      </c>
      <c r="F322" s="2">
        <f>'Moving Avg'!D322</f>
        <v>0.56200000000000006</v>
      </c>
      <c r="G322" s="2">
        <f>'Moving Avg'!F322</f>
        <v>0.57150000000000023</v>
      </c>
      <c r="H322" s="2">
        <f>'Moving Avg'!G322</f>
        <v>0.59599999999999975</v>
      </c>
      <c r="I322" s="2">
        <f>'Moving Avg'!H322</f>
        <v>0.61299999999999921</v>
      </c>
      <c r="J322" s="5" t="str">
        <f>OBV!F322</f>
        <v>BEARISH</v>
      </c>
      <c r="K322" s="5" t="str">
        <f>OBV!G322</f>
        <v>NEUTRAL</v>
      </c>
      <c r="L322" s="5" t="str">
        <f>OBV!H322</f>
        <v>CONFIRMED BEARISH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26.975000000000001</v>
      </c>
      <c r="R322" s="8">
        <f t="shared" si="45"/>
        <v>18.125</v>
      </c>
      <c r="S322" s="8">
        <f t="shared" si="46"/>
        <v>17.925000000000001</v>
      </c>
      <c r="T322" s="8">
        <f t="shared" si="47"/>
        <v>21.625</v>
      </c>
      <c r="U322" s="7">
        <f t="shared" si="48"/>
        <v>21.008333333333336</v>
      </c>
      <c r="V322" s="7">
        <f t="shared" si="49"/>
        <v>21.162500000000001</v>
      </c>
    </row>
    <row r="323" spans="1:22" ht="13.5" x14ac:dyDescent="0.25">
      <c r="A323" s="3">
        <f>RSI!A323</f>
        <v>42774</v>
      </c>
      <c r="B323" s="2">
        <f>RSI!B323</f>
        <v>0.56000000000000005</v>
      </c>
      <c r="C323" s="2">
        <f>RSI!I323</f>
        <v>35.647406637835942</v>
      </c>
      <c r="D323" s="2">
        <f>MACD!E323</f>
        <v>2.2741400898501629E-3</v>
      </c>
      <c r="E323" s="2">
        <f>MACD!F323</f>
        <v>5.8463435037024222E-3</v>
      </c>
      <c r="F323" s="2">
        <f>'Moving Avg'!D323</f>
        <v>0.56000000000000005</v>
      </c>
      <c r="G323" s="2">
        <f>'Moving Avg'!F323</f>
        <v>0.57050000000000023</v>
      </c>
      <c r="H323" s="2">
        <f>'Moving Avg'!G323</f>
        <v>0.59459999999999968</v>
      </c>
      <c r="I323" s="2">
        <f>'Moving Avg'!H323</f>
        <v>0.61269999999999925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  <c r="M323" s="7">
        <f t="shared" si="50"/>
        <v>25</v>
      </c>
      <c r="N323" s="7">
        <f t="shared" si="51"/>
        <v>45</v>
      </c>
      <c r="O323" s="7">
        <f t="shared" si="52"/>
        <v>0</v>
      </c>
      <c r="P323" s="7">
        <f t="shared" si="53"/>
        <v>16.5</v>
      </c>
      <c r="Q323" s="8">
        <f t="shared" ref="Q323:Q386" si="54">0.35*M323+N323*0.35+O323*0.15+P323*0.15</f>
        <v>26.975000000000001</v>
      </c>
      <c r="R323" s="8">
        <f t="shared" ref="R323:R386" si="55">M323*0.2+N323*0.2+O323*0.35+P323*0.25</f>
        <v>18.125</v>
      </c>
      <c r="S323" s="8">
        <f t="shared" ref="S323:S386" si="56">M323*0.15+N323*0.15+O323*0.25+P323*0.45</f>
        <v>17.925000000000001</v>
      </c>
      <c r="T323" s="8">
        <f t="shared" ref="T323:T386" si="57">0.25*SUM(M323:P323)</f>
        <v>21.625</v>
      </c>
      <c r="U323" s="7">
        <f t="shared" ref="U323:U386" si="58">SUM(Q323:S323)/3</f>
        <v>21.008333333333336</v>
      </c>
      <c r="V323" s="7">
        <f t="shared" ref="V323:V386" si="59">SUM(Q323:T323)/4</f>
        <v>21.162500000000001</v>
      </c>
    </row>
    <row r="324" spans="1:22" ht="13.5" x14ac:dyDescent="0.25">
      <c r="A324" s="3">
        <f>RSI!A324</f>
        <v>42775</v>
      </c>
      <c r="B324" s="2">
        <f>RSI!B324</f>
        <v>0.56000000000000005</v>
      </c>
      <c r="C324" s="2">
        <f>RSI!I324</f>
        <v>35.647406637835942</v>
      </c>
      <c r="D324" s="2">
        <f>MACD!E324</f>
        <v>2.2321149436126397E-3</v>
      </c>
      <c r="E324" s="2">
        <f>MACD!F324</f>
        <v>5.1234977916844657E-3</v>
      </c>
      <c r="F324" s="2">
        <f>'Moving Avg'!D324</f>
        <v>0.56000000000000005</v>
      </c>
      <c r="G324" s="2">
        <f>'Moving Avg'!F324</f>
        <v>0.56900000000000017</v>
      </c>
      <c r="H324" s="2">
        <f>'Moving Avg'!G324</f>
        <v>0.59339999999999971</v>
      </c>
      <c r="I324" s="2">
        <f>'Moving Avg'!H324</f>
        <v>0.61244999999999916</v>
      </c>
      <c r="J324" s="5" t="str">
        <f>OBV!F324</f>
        <v>NEUTRAL</v>
      </c>
      <c r="K324" s="5" t="str">
        <f>OBV!G324</f>
        <v>NEUTRAL</v>
      </c>
      <c r="L324" s="5" t="str">
        <f>OBV!H324</f>
        <v>NEUTRAL</v>
      </c>
      <c r="M324" s="7">
        <f t="shared" si="50"/>
        <v>25</v>
      </c>
      <c r="N324" s="7">
        <f t="shared" si="51"/>
        <v>45</v>
      </c>
      <c r="O324" s="7">
        <f t="shared" si="52"/>
        <v>0</v>
      </c>
      <c r="P324" s="7">
        <f t="shared" si="53"/>
        <v>33</v>
      </c>
      <c r="Q324" s="8">
        <f t="shared" si="54"/>
        <v>29.45</v>
      </c>
      <c r="R324" s="8">
        <f t="shared" si="55"/>
        <v>22.25</v>
      </c>
      <c r="S324" s="8">
        <f t="shared" si="56"/>
        <v>25.35</v>
      </c>
      <c r="T324" s="8">
        <f t="shared" si="57"/>
        <v>25.75</v>
      </c>
      <c r="U324" s="7">
        <f t="shared" si="58"/>
        <v>25.683333333333337</v>
      </c>
      <c r="V324" s="7">
        <f t="shared" si="59"/>
        <v>25.700000000000003</v>
      </c>
    </row>
    <row r="325" spans="1:22" ht="13.5" x14ac:dyDescent="0.25">
      <c r="A325" s="3">
        <f>RSI!A325</f>
        <v>42776</v>
      </c>
      <c r="B325" s="2">
        <f>RSI!B325</f>
        <v>0.56000000000000005</v>
      </c>
      <c r="C325" s="2">
        <f>RSI!I325</f>
        <v>35.647406637835957</v>
      </c>
      <c r="D325" s="2">
        <f>MACD!E325</f>
        <v>7.4925062740249793E-4</v>
      </c>
      <c r="E325" s="2">
        <f>MACD!F325</f>
        <v>4.2486483588280721E-3</v>
      </c>
      <c r="F325" s="2">
        <f>'Moving Avg'!D325</f>
        <v>0.56000000000000005</v>
      </c>
      <c r="G325" s="2">
        <f>'Moving Avg'!F325</f>
        <v>0.56750000000000023</v>
      </c>
      <c r="H325" s="2">
        <f>'Moving Avg'!G325</f>
        <v>0.59219999999999962</v>
      </c>
      <c r="I325" s="2">
        <f>'Moving Avg'!H325</f>
        <v>0.61219999999999919</v>
      </c>
      <c r="J325" s="5" t="str">
        <f>OBV!F325</f>
        <v>NEUTRAL</v>
      </c>
      <c r="K325" s="5" t="str">
        <f>OBV!G325</f>
        <v>NEUTRAL</v>
      </c>
      <c r="L325" s="5" t="str">
        <f>OBV!H325</f>
        <v>NEUTRAL</v>
      </c>
      <c r="M325" s="7">
        <f t="shared" si="50"/>
        <v>25</v>
      </c>
      <c r="N325" s="7">
        <f t="shared" si="51"/>
        <v>45</v>
      </c>
      <c r="O325" s="7">
        <f t="shared" si="52"/>
        <v>0</v>
      </c>
      <c r="P325" s="7">
        <f t="shared" si="53"/>
        <v>33</v>
      </c>
      <c r="Q325" s="8">
        <f t="shared" si="54"/>
        <v>29.45</v>
      </c>
      <c r="R325" s="8">
        <f t="shared" si="55"/>
        <v>22.25</v>
      </c>
      <c r="S325" s="8">
        <f t="shared" si="56"/>
        <v>25.35</v>
      </c>
      <c r="T325" s="8">
        <f t="shared" si="57"/>
        <v>25.75</v>
      </c>
      <c r="U325" s="7">
        <f t="shared" si="58"/>
        <v>25.683333333333337</v>
      </c>
      <c r="V325" s="7">
        <f t="shared" si="59"/>
        <v>25.700000000000003</v>
      </c>
    </row>
    <row r="326" spans="1:22" ht="13.5" x14ac:dyDescent="0.25">
      <c r="A326" s="3">
        <f>RSI!A326</f>
        <v>42779</v>
      </c>
      <c r="B326" s="2">
        <f>RSI!B326</f>
        <v>0.56000000000000005</v>
      </c>
      <c r="C326" s="2">
        <f>RSI!I326</f>
        <v>35.647406637835957</v>
      </c>
      <c r="D326" s="2">
        <f>MACD!E326</f>
        <v>1.1173854152447538E-3</v>
      </c>
      <c r="E326" s="2">
        <f>MACD!F326</f>
        <v>3.6223957701114087E-3</v>
      </c>
      <c r="F326" s="2">
        <f>'Moving Avg'!D326</f>
        <v>0.56000000000000005</v>
      </c>
      <c r="G326" s="2">
        <f>'Moving Avg'!F326</f>
        <v>0.56650000000000023</v>
      </c>
      <c r="H326" s="2">
        <f>'Moving Avg'!G326</f>
        <v>0.59119999999999961</v>
      </c>
      <c r="I326" s="2">
        <f>'Moving Avg'!H326</f>
        <v>0.61199999999999921</v>
      </c>
      <c r="J326" s="5" t="str">
        <f>OBV!F326</f>
        <v>NEUTRAL</v>
      </c>
      <c r="K326" s="5" t="str">
        <f>OBV!G326</f>
        <v>NEUTRAL</v>
      </c>
      <c r="L326" s="5" t="str">
        <f>OBV!H326</f>
        <v>NEUTRAL</v>
      </c>
      <c r="M326" s="7">
        <f t="shared" si="50"/>
        <v>25</v>
      </c>
      <c r="N326" s="7">
        <f t="shared" si="51"/>
        <v>45</v>
      </c>
      <c r="O326" s="7">
        <f t="shared" si="52"/>
        <v>0</v>
      </c>
      <c r="P326" s="7">
        <f t="shared" si="53"/>
        <v>33</v>
      </c>
      <c r="Q326" s="8">
        <f t="shared" si="54"/>
        <v>29.45</v>
      </c>
      <c r="R326" s="8">
        <f t="shared" si="55"/>
        <v>22.25</v>
      </c>
      <c r="S326" s="8">
        <f t="shared" si="56"/>
        <v>25.35</v>
      </c>
      <c r="T326" s="8">
        <f t="shared" si="57"/>
        <v>25.75</v>
      </c>
      <c r="U326" s="7">
        <f t="shared" si="58"/>
        <v>25.683333333333337</v>
      </c>
      <c r="V326" s="7">
        <f t="shared" si="59"/>
        <v>25.700000000000003</v>
      </c>
    </row>
    <row r="327" spans="1:22" ht="13.5" x14ac:dyDescent="0.25">
      <c r="A327" s="3">
        <f>RSI!A327</f>
        <v>42780</v>
      </c>
      <c r="B327" s="2">
        <f>RSI!B327</f>
        <v>0.55000000000000004</v>
      </c>
      <c r="C327" s="2">
        <f>RSI!I327</f>
        <v>29.153699204142228</v>
      </c>
      <c r="D327" s="2">
        <f>MACD!E327</f>
        <v>2.2477772243489902E-3</v>
      </c>
      <c r="E327" s="2">
        <f>MACD!F327</f>
        <v>3.3474720609589252E-3</v>
      </c>
      <c r="F327" s="2">
        <f>'Moving Avg'!D327</f>
        <v>0.55800000000000005</v>
      </c>
      <c r="G327" s="2">
        <f>'Moving Avg'!F327</f>
        <v>0.56450000000000022</v>
      </c>
      <c r="H327" s="2">
        <f>'Moving Avg'!G327</f>
        <v>0.58959999999999968</v>
      </c>
      <c r="I327" s="2">
        <f>'Moving Avg'!H327</f>
        <v>0.61174999999999924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  <c r="M327" s="7">
        <f t="shared" si="50"/>
        <v>50</v>
      </c>
      <c r="N327" s="7">
        <f t="shared" si="51"/>
        <v>45</v>
      </c>
      <c r="O327" s="7">
        <f t="shared" si="52"/>
        <v>0</v>
      </c>
      <c r="P327" s="7">
        <f t="shared" si="53"/>
        <v>16.5</v>
      </c>
      <c r="Q327" s="8">
        <f t="shared" si="54"/>
        <v>35.725000000000001</v>
      </c>
      <c r="R327" s="8">
        <f t="shared" si="55"/>
        <v>23.125</v>
      </c>
      <c r="S327" s="8">
        <f t="shared" si="56"/>
        <v>21.675000000000001</v>
      </c>
      <c r="T327" s="8">
        <f t="shared" si="57"/>
        <v>27.875</v>
      </c>
      <c r="U327" s="7">
        <f t="shared" si="58"/>
        <v>26.841666666666669</v>
      </c>
      <c r="V327" s="7">
        <f t="shared" si="59"/>
        <v>27.1</v>
      </c>
    </row>
    <row r="328" spans="1:22" ht="13.5" x14ac:dyDescent="0.25">
      <c r="A328" s="3">
        <f>RSI!A328</f>
        <v>42781</v>
      </c>
      <c r="B328" s="2">
        <f>RSI!B328</f>
        <v>0.56000000000000005</v>
      </c>
      <c r="C328" s="2">
        <f>RSI!I328</f>
        <v>40.772758479414229</v>
      </c>
      <c r="D328" s="2">
        <f>MACD!E328</f>
        <v>2.5949756249367129E-3</v>
      </c>
      <c r="E328" s="2">
        <f>MACD!F328</f>
        <v>3.196972773754483E-3</v>
      </c>
      <c r="F328" s="2">
        <f>'Moving Avg'!D328</f>
        <v>0.55800000000000005</v>
      </c>
      <c r="G328" s="2">
        <f>'Moving Avg'!F328</f>
        <v>0.56350000000000022</v>
      </c>
      <c r="H328" s="2">
        <f>'Moving Avg'!G328</f>
        <v>0.58799999999999963</v>
      </c>
      <c r="I328" s="2">
        <f>'Moving Avg'!H328</f>
        <v>0.61154999999999926</v>
      </c>
      <c r="J328" s="5" t="str">
        <f>OBV!F328</f>
        <v>BULLISH</v>
      </c>
      <c r="K328" s="5" t="str">
        <f>OBV!G328</f>
        <v>NEUTRAL</v>
      </c>
      <c r="L328" s="5" t="str">
        <f>OBV!H328</f>
        <v>NEUTRAL</v>
      </c>
      <c r="M328" s="7">
        <f t="shared" si="50"/>
        <v>25</v>
      </c>
      <c r="N328" s="7">
        <f t="shared" si="51"/>
        <v>45</v>
      </c>
      <c r="O328" s="7">
        <f t="shared" si="52"/>
        <v>0</v>
      </c>
      <c r="P328" s="7">
        <f t="shared" si="53"/>
        <v>49.5</v>
      </c>
      <c r="Q328" s="8">
        <f t="shared" si="54"/>
        <v>31.925000000000001</v>
      </c>
      <c r="R328" s="8">
        <f t="shared" si="55"/>
        <v>26.375</v>
      </c>
      <c r="S328" s="8">
        <f t="shared" si="56"/>
        <v>32.775000000000006</v>
      </c>
      <c r="T328" s="8">
        <f t="shared" si="57"/>
        <v>29.875</v>
      </c>
      <c r="U328" s="7">
        <f t="shared" si="58"/>
        <v>30.358333333333334</v>
      </c>
      <c r="V328" s="7">
        <f t="shared" si="59"/>
        <v>30.237500000000001</v>
      </c>
    </row>
    <row r="329" spans="1:22" ht="13.5" x14ac:dyDescent="0.25">
      <c r="A329" s="3">
        <f>RSI!A329</f>
        <v>42782</v>
      </c>
      <c r="B329" s="2">
        <f>RSI!B329</f>
        <v>0.56000000000000005</v>
      </c>
      <c r="C329" s="2">
        <f>RSI!I329</f>
        <v>40.772758479414229</v>
      </c>
      <c r="D329" s="2">
        <f>MACD!E329</f>
        <v>1.412923367563157E-3</v>
      </c>
      <c r="E329" s="2">
        <f>MACD!F329</f>
        <v>2.8401628925162179E-3</v>
      </c>
      <c r="F329" s="2">
        <f>'Moving Avg'!D329</f>
        <v>0.55800000000000005</v>
      </c>
      <c r="G329" s="2">
        <f>'Moving Avg'!F329</f>
        <v>0.56300000000000028</v>
      </c>
      <c r="H329" s="2">
        <f>'Moving Avg'!G329</f>
        <v>0.58659999999999957</v>
      </c>
      <c r="I329" s="2">
        <f>'Moving Avg'!H329</f>
        <v>0.61129999999999929</v>
      </c>
      <c r="J329" s="5" t="str">
        <f>OBV!F329</f>
        <v>BULLISH</v>
      </c>
      <c r="K329" s="5" t="str">
        <f>OBV!G329</f>
        <v>NEUTRAL</v>
      </c>
      <c r="L329" s="5" t="str">
        <f>OBV!H329</f>
        <v>NEUTRAL</v>
      </c>
      <c r="M329" s="7">
        <f t="shared" si="50"/>
        <v>25</v>
      </c>
      <c r="N329" s="7">
        <f t="shared" si="51"/>
        <v>45</v>
      </c>
      <c r="O329" s="7">
        <f t="shared" si="52"/>
        <v>0</v>
      </c>
      <c r="P329" s="7">
        <f t="shared" si="53"/>
        <v>49.5</v>
      </c>
      <c r="Q329" s="8">
        <f t="shared" si="54"/>
        <v>31.925000000000001</v>
      </c>
      <c r="R329" s="8">
        <f t="shared" si="55"/>
        <v>26.375</v>
      </c>
      <c r="S329" s="8">
        <f t="shared" si="56"/>
        <v>32.775000000000006</v>
      </c>
      <c r="T329" s="8">
        <f t="shared" si="57"/>
        <v>29.875</v>
      </c>
      <c r="U329" s="7">
        <f t="shared" si="58"/>
        <v>30.358333333333334</v>
      </c>
      <c r="V329" s="7">
        <f t="shared" si="59"/>
        <v>30.237500000000001</v>
      </c>
    </row>
    <row r="330" spans="1:22" ht="13.5" x14ac:dyDescent="0.25">
      <c r="A330" s="3">
        <f>RSI!A330</f>
        <v>42783</v>
      </c>
      <c r="B330" s="2">
        <f>RSI!B330</f>
        <v>0.55000000000000004</v>
      </c>
      <c r="C330" s="2">
        <f>RSI!I330</f>
        <v>34.256905393649461</v>
      </c>
      <c r="D330" s="2">
        <f>MACD!E330</f>
        <v>1.2114530990503525E-3</v>
      </c>
      <c r="E330" s="2">
        <f>MACD!F330</f>
        <v>2.5144209338230448E-3</v>
      </c>
      <c r="F330" s="2">
        <f>'Moving Avg'!D330</f>
        <v>0.55600000000000005</v>
      </c>
      <c r="G330" s="2">
        <f>'Moving Avg'!F330</f>
        <v>0.56200000000000028</v>
      </c>
      <c r="H330" s="2">
        <f>'Moving Avg'!G330</f>
        <v>0.58519999999999972</v>
      </c>
      <c r="I330" s="2">
        <f>'Moving Avg'!H330</f>
        <v>0.61104999999999943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  <c r="M330" s="7">
        <f t="shared" si="50"/>
        <v>25</v>
      </c>
      <c r="N330" s="7">
        <f t="shared" si="51"/>
        <v>45</v>
      </c>
      <c r="O330" s="7">
        <f t="shared" si="52"/>
        <v>0</v>
      </c>
      <c r="P330" s="7">
        <f t="shared" si="53"/>
        <v>0</v>
      </c>
      <c r="Q330" s="8">
        <f t="shared" si="54"/>
        <v>24.5</v>
      </c>
      <c r="R330" s="8">
        <f t="shared" si="55"/>
        <v>14</v>
      </c>
      <c r="S330" s="8">
        <f t="shared" si="56"/>
        <v>10.5</v>
      </c>
      <c r="T330" s="8">
        <f t="shared" si="57"/>
        <v>17.5</v>
      </c>
      <c r="U330" s="7">
        <f t="shared" si="58"/>
        <v>16.333333333333332</v>
      </c>
      <c r="V330" s="7">
        <f t="shared" si="59"/>
        <v>16.625</v>
      </c>
    </row>
    <row r="331" spans="1:22" ht="13.5" x14ac:dyDescent="0.25">
      <c r="A331" s="3">
        <f>RSI!A331</f>
        <v>42786</v>
      </c>
      <c r="B331" s="2">
        <f>RSI!B331</f>
        <v>0.55000000000000004</v>
      </c>
      <c r="C331" s="2">
        <f>RSI!I331</f>
        <v>34.256905393649461</v>
      </c>
      <c r="D331" s="2">
        <f>MACD!E331</f>
        <v>1.1537604032177962E-3</v>
      </c>
      <c r="E331" s="2">
        <f>MACD!F331</f>
        <v>2.2422888277019953E-3</v>
      </c>
      <c r="F331" s="2">
        <f>'Moving Avg'!D331</f>
        <v>0.55400000000000005</v>
      </c>
      <c r="G331" s="2">
        <f>'Moving Avg'!F331</f>
        <v>0.56100000000000028</v>
      </c>
      <c r="H331" s="2">
        <f>'Moving Avg'!G331</f>
        <v>0.58379999999999965</v>
      </c>
      <c r="I331" s="2">
        <f>'Moving Avg'!H331</f>
        <v>0.61074999999999935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45</v>
      </c>
      <c r="O331" s="7">
        <f t="shared" si="52"/>
        <v>0</v>
      </c>
      <c r="P331" s="7">
        <f t="shared" si="53"/>
        <v>0</v>
      </c>
      <c r="Q331" s="8">
        <f t="shared" si="54"/>
        <v>24.5</v>
      </c>
      <c r="R331" s="8">
        <f t="shared" si="55"/>
        <v>14</v>
      </c>
      <c r="S331" s="8">
        <f t="shared" si="56"/>
        <v>10.5</v>
      </c>
      <c r="T331" s="8">
        <f t="shared" si="57"/>
        <v>17.5</v>
      </c>
      <c r="U331" s="7">
        <f t="shared" si="58"/>
        <v>16.333333333333332</v>
      </c>
      <c r="V331" s="7">
        <f t="shared" si="59"/>
        <v>16.625</v>
      </c>
    </row>
    <row r="332" spans="1:22" ht="13.5" x14ac:dyDescent="0.25">
      <c r="A332" s="3">
        <f>RSI!A332</f>
        <v>42787</v>
      </c>
      <c r="B332" s="2">
        <f>RSI!B332</f>
        <v>0.55000000000000004</v>
      </c>
      <c r="C332" s="2">
        <f>RSI!I332</f>
        <v>34.256905393649461</v>
      </c>
      <c r="D332" s="2">
        <f>MACD!E332</f>
        <v>1.2093714204063355E-3</v>
      </c>
      <c r="E332" s="2">
        <f>MACD!F332</f>
        <v>2.0357053462428634E-3</v>
      </c>
      <c r="F332" s="2">
        <f>'Moving Avg'!D332</f>
        <v>0.55400000000000005</v>
      </c>
      <c r="G332" s="2">
        <f>'Moving Avg'!F332</f>
        <v>0.56000000000000028</v>
      </c>
      <c r="H332" s="2">
        <f>'Moving Avg'!G332</f>
        <v>0.5823999999999997</v>
      </c>
      <c r="I332" s="2">
        <f>'Moving Avg'!H332</f>
        <v>0.61049999999999938</v>
      </c>
      <c r="J332" s="5" t="str">
        <f>OBV!F332</f>
        <v>BEARISH</v>
      </c>
      <c r="K332" s="5" t="str">
        <f>OBV!G332</f>
        <v>NEUTRAL</v>
      </c>
      <c r="L332" s="5" t="str">
        <f>OBV!H332</f>
        <v>NEUTRAL</v>
      </c>
      <c r="M332" s="7">
        <f t="shared" si="50"/>
        <v>25</v>
      </c>
      <c r="N332" s="7">
        <f t="shared" si="51"/>
        <v>45</v>
      </c>
      <c r="O332" s="7">
        <f t="shared" si="52"/>
        <v>0</v>
      </c>
      <c r="P332" s="7">
        <f t="shared" si="53"/>
        <v>16.5</v>
      </c>
      <c r="Q332" s="8">
        <f t="shared" si="54"/>
        <v>26.975000000000001</v>
      </c>
      <c r="R332" s="8">
        <f t="shared" si="55"/>
        <v>18.125</v>
      </c>
      <c r="S332" s="8">
        <f t="shared" si="56"/>
        <v>17.925000000000001</v>
      </c>
      <c r="T332" s="8">
        <f t="shared" si="57"/>
        <v>21.625</v>
      </c>
      <c r="U332" s="7">
        <f t="shared" si="58"/>
        <v>21.008333333333336</v>
      </c>
      <c r="V332" s="7">
        <f t="shared" si="59"/>
        <v>21.162500000000001</v>
      </c>
    </row>
    <row r="333" spans="1:22" ht="13.5" x14ac:dyDescent="0.25">
      <c r="A333" s="3">
        <f>RSI!A333</f>
        <v>42788</v>
      </c>
      <c r="B333" s="2">
        <f>RSI!B333</f>
        <v>0.54</v>
      </c>
      <c r="C333" s="2">
        <f>RSI!I333</f>
        <v>28.556998104075987</v>
      </c>
      <c r="D333" s="2">
        <f>MACD!E333</f>
        <v>2.0938601498798892E-3</v>
      </c>
      <c r="E333" s="2">
        <f>MACD!F333</f>
        <v>2.0473363069702689E-3</v>
      </c>
      <c r="F333" s="2">
        <f>'Moving Avg'!D333</f>
        <v>0.55000000000000004</v>
      </c>
      <c r="G333" s="2">
        <f>'Moving Avg'!F333</f>
        <v>0.55900000000000016</v>
      </c>
      <c r="H333" s="2">
        <f>'Moving Avg'!G333</f>
        <v>0.58079999999999965</v>
      </c>
      <c r="I333" s="2">
        <f>'Moving Avg'!H333</f>
        <v>0.61014999999999942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  <c r="M333" s="7">
        <f t="shared" si="50"/>
        <v>50</v>
      </c>
      <c r="N333" s="7">
        <f t="shared" si="51"/>
        <v>0</v>
      </c>
      <c r="O333" s="7">
        <f t="shared" si="52"/>
        <v>0</v>
      </c>
      <c r="P333" s="7">
        <f t="shared" si="53"/>
        <v>0</v>
      </c>
      <c r="Q333" s="8">
        <f t="shared" si="54"/>
        <v>17.5</v>
      </c>
      <c r="R333" s="8">
        <f t="shared" si="55"/>
        <v>10</v>
      </c>
      <c r="S333" s="8">
        <f t="shared" si="56"/>
        <v>7.5</v>
      </c>
      <c r="T333" s="8">
        <f t="shared" si="57"/>
        <v>12.5</v>
      </c>
      <c r="U333" s="7">
        <f t="shared" si="58"/>
        <v>11.666666666666666</v>
      </c>
      <c r="V333" s="7">
        <f t="shared" si="59"/>
        <v>11.875</v>
      </c>
    </row>
    <row r="334" spans="1:22" ht="13.5" x14ac:dyDescent="0.25">
      <c r="A334" s="3">
        <f>RSI!A334</f>
        <v>42789</v>
      </c>
      <c r="B334" s="2">
        <f>RSI!B334</f>
        <v>0.54</v>
      </c>
      <c r="C334" s="2">
        <f>RSI!I334</f>
        <v>28.556998104075987</v>
      </c>
      <c r="D334" s="2">
        <f>MACD!E334</f>
        <v>2.990894223970253E-3</v>
      </c>
      <c r="E334" s="2">
        <f>MACD!F334</f>
        <v>2.2360478903702659E-3</v>
      </c>
      <c r="F334" s="2">
        <f>'Moving Avg'!D334</f>
        <v>0.54600000000000004</v>
      </c>
      <c r="G334" s="2">
        <f>'Moving Avg'!F334</f>
        <v>0.55750000000000011</v>
      </c>
      <c r="H334" s="2">
        <f>'Moving Avg'!G334</f>
        <v>0.57899999999999974</v>
      </c>
      <c r="I334" s="2">
        <f>'Moving Avg'!H334</f>
        <v>0.60979999999999945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  <c r="M334" s="7">
        <f t="shared" si="50"/>
        <v>50</v>
      </c>
      <c r="N334" s="7">
        <f t="shared" si="51"/>
        <v>0</v>
      </c>
      <c r="O334" s="7">
        <f t="shared" si="52"/>
        <v>0</v>
      </c>
      <c r="P334" s="7">
        <f t="shared" si="53"/>
        <v>0</v>
      </c>
      <c r="Q334" s="8">
        <f t="shared" si="54"/>
        <v>17.5</v>
      </c>
      <c r="R334" s="8">
        <f t="shared" si="55"/>
        <v>10</v>
      </c>
      <c r="S334" s="8">
        <f t="shared" si="56"/>
        <v>7.5</v>
      </c>
      <c r="T334" s="8">
        <f t="shared" si="57"/>
        <v>12.5</v>
      </c>
      <c r="U334" s="7">
        <f t="shared" si="58"/>
        <v>11.666666666666666</v>
      </c>
      <c r="V334" s="7">
        <f t="shared" si="59"/>
        <v>11.875</v>
      </c>
    </row>
    <row r="335" spans="1:22" ht="13.5" x14ac:dyDescent="0.25">
      <c r="A335" s="3">
        <f>RSI!A335</f>
        <v>42790</v>
      </c>
      <c r="B335" s="2">
        <f>RSI!B335</f>
        <v>0.54</v>
      </c>
      <c r="C335" s="2">
        <f>RSI!I335</f>
        <v>28.556998104075987</v>
      </c>
      <c r="D335" s="2">
        <f>MACD!E335</f>
        <v>3.8875346612322614E-3</v>
      </c>
      <c r="E335" s="2">
        <f>MACD!F335</f>
        <v>2.566345244542665E-3</v>
      </c>
      <c r="F335" s="2">
        <f>'Moving Avg'!D335</f>
        <v>0.54400000000000004</v>
      </c>
      <c r="G335" s="2">
        <f>'Moving Avg'!F335</f>
        <v>0.55650000000000011</v>
      </c>
      <c r="H335" s="2">
        <f>'Moving Avg'!G335</f>
        <v>0.57739999999999969</v>
      </c>
      <c r="I335" s="2">
        <f>'Moving Avg'!H335</f>
        <v>0.60949999999999949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  <c r="M335" s="7">
        <f t="shared" si="50"/>
        <v>50</v>
      </c>
      <c r="N335" s="7">
        <f t="shared" si="51"/>
        <v>0</v>
      </c>
      <c r="O335" s="7">
        <f t="shared" si="52"/>
        <v>0</v>
      </c>
      <c r="P335" s="7">
        <f t="shared" si="53"/>
        <v>0</v>
      </c>
      <c r="Q335" s="8">
        <f t="shared" si="54"/>
        <v>17.5</v>
      </c>
      <c r="R335" s="8">
        <f t="shared" si="55"/>
        <v>10</v>
      </c>
      <c r="S335" s="8">
        <f t="shared" si="56"/>
        <v>7.5</v>
      </c>
      <c r="T335" s="8">
        <f t="shared" si="57"/>
        <v>12.5</v>
      </c>
      <c r="U335" s="7">
        <f t="shared" si="58"/>
        <v>11.666666666666666</v>
      </c>
      <c r="V335" s="7">
        <f t="shared" si="59"/>
        <v>11.875</v>
      </c>
    </row>
    <row r="336" spans="1:22" ht="13.5" x14ac:dyDescent="0.25">
      <c r="A336" s="3">
        <f>RSI!A336</f>
        <v>42793</v>
      </c>
      <c r="B336" s="2">
        <f>RSI!B336</f>
        <v>0.54</v>
      </c>
      <c r="C336" s="2">
        <f>RSI!I336</f>
        <v>28.556998104075987</v>
      </c>
      <c r="D336" s="2">
        <f>MACD!E336</f>
        <v>4.7736485689305885E-3</v>
      </c>
      <c r="E336" s="2">
        <f>MACD!F336</f>
        <v>3.0078059094202497E-3</v>
      </c>
      <c r="F336" s="2">
        <f>'Moving Avg'!D336</f>
        <v>0.54200000000000004</v>
      </c>
      <c r="G336" s="2">
        <f>'Moving Avg'!F336</f>
        <v>0.55499999999999994</v>
      </c>
      <c r="H336" s="2">
        <f>'Moving Avg'!G336</f>
        <v>0.57579999999999965</v>
      </c>
      <c r="I336" s="2">
        <f>'Moving Avg'!H336</f>
        <v>0.60919999999999941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  <c r="M336" s="7">
        <f t="shared" si="50"/>
        <v>50</v>
      </c>
      <c r="N336" s="7">
        <f t="shared" si="51"/>
        <v>0</v>
      </c>
      <c r="O336" s="7">
        <f t="shared" si="52"/>
        <v>0</v>
      </c>
      <c r="P336" s="7">
        <f t="shared" si="53"/>
        <v>0</v>
      </c>
      <c r="Q336" s="8">
        <f t="shared" si="54"/>
        <v>17.5</v>
      </c>
      <c r="R336" s="8">
        <f t="shared" si="55"/>
        <v>10</v>
      </c>
      <c r="S336" s="8">
        <f t="shared" si="56"/>
        <v>7.5</v>
      </c>
      <c r="T336" s="8">
        <f t="shared" si="57"/>
        <v>12.5</v>
      </c>
      <c r="U336" s="7">
        <f t="shared" si="58"/>
        <v>11.666666666666666</v>
      </c>
      <c r="V336" s="7">
        <f t="shared" si="59"/>
        <v>11.875</v>
      </c>
    </row>
    <row r="337" spans="1:22" ht="13.5" x14ac:dyDescent="0.25">
      <c r="A337" s="3">
        <f>RSI!A337</f>
        <v>42794</v>
      </c>
      <c r="B337" s="2">
        <f>RSI!B337</f>
        <v>0.54</v>
      </c>
      <c r="C337" s="2">
        <f>RSI!I337</f>
        <v>28.556998104075987</v>
      </c>
      <c r="D337" s="2">
        <f>MACD!E337</f>
        <v>4.1029554929798984E-3</v>
      </c>
      <c r="E337" s="2">
        <f>MACD!F337</f>
        <v>3.2268358261321795E-3</v>
      </c>
      <c r="F337" s="2">
        <f>'Moving Avg'!D337</f>
        <v>0.54</v>
      </c>
      <c r="G337" s="2">
        <f>'Moving Avg'!F337</f>
        <v>0.55349999999999988</v>
      </c>
      <c r="H337" s="2">
        <f>'Moving Avg'!G337</f>
        <v>0.57419999999999971</v>
      </c>
      <c r="I337" s="2">
        <f>'Moving Avg'!H337</f>
        <v>0.60879999999999956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50</v>
      </c>
      <c r="N337" s="7">
        <f t="shared" si="51"/>
        <v>0</v>
      </c>
      <c r="O337" s="7">
        <f t="shared" si="52"/>
        <v>0</v>
      </c>
      <c r="P337" s="7">
        <f t="shared" si="53"/>
        <v>0</v>
      </c>
      <c r="Q337" s="8">
        <f t="shared" si="54"/>
        <v>17.5</v>
      </c>
      <c r="R337" s="8">
        <f t="shared" si="55"/>
        <v>10</v>
      </c>
      <c r="S337" s="8">
        <f t="shared" si="56"/>
        <v>7.5</v>
      </c>
      <c r="T337" s="8">
        <f t="shared" si="57"/>
        <v>12.5</v>
      </c>
      <c r="U337" s="7">
        <f t="shared" si="58"/>
        <v>11.666666666666666</v>
      </c>
      <c r="V337" s="7">
        <f t="shared" si="59"/>
        <v>11.875</v>
      </c>
    </row>
    <row r="338" spans="1:22" ht="13.5" x14ac:dyDescent="0.25">
      <c r="A338" s="3">
        <f>RSI!A338</f>
        <v>42795</v>
      </c>
      <c r="B338" s="2">
        <f>RSI!B338</f>
        <v>0.55000000000000004</v>
      </c>
      <c r="C338" s="2">
        <f>RSI!I338</f>
        <v>42.431772708311328</v>
      </c>
      <c r="D338" s="2">
        <f>MACD!E338</f>
        <v>4.4424072939532877E-3</v>
      </c>
      <c r="E338" s="2">
        <f>MACD!F338</f>
        <v>3.4699501196964015E-3</v>
      </c>
      <c r="F338" s="2">
        <f>'Moving Avg'!D338</f>
        <v>0.54200000000000004</v>
      </c>
      <c r="G338" s="2">
        <f>'Moving Avg'!F338</f>
        <v>0.55249999999999988</v>
      </c>
      <c r="H338" s="2">
        <f>'Moving Avg'!G338</f>
        <v>0.57319999999999971</v>
      </c>
      <c r="I338" s="2">
        <f>'Moving Avg'!H338</f>
        <v>0.6084499999999996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  <c r="M338" s="7">
        <f t="shared" si="50"/>
        <v>25</v>
      </c>
      <c r="N338" s="7">
        <f t="shared" si="51"/>
        <v>0</v>
      </c>
      <c r="O338" s="7">
        <f t="shared" si="52"/>
        <v>0</v>
      </c>
      <c r="P338" s="7">
        <f t="shared" si="53"/>
        <v>100</v>
      </c>
      <c r="Q338" s="8">
        <f t="shared" si="54"/>
        <v>23.75</v>
      </c>
      <c r="R338" s="8">
        <f t="shared" si="55"/>
        <v>30</v>
      </c>
      <c r="S338" s="8">
        <f t="shared" si="56"/>
        <v>48.75</v>
      </c>
      <c r="T338" s="8">
        <f t="shared" si="57"/>
        <v>31.25</v>
      </c>
      <c r="U338" s="7">
        <f t="shared" si="58"/>
        <v>34.166666666666664</v>
      </c>
      <c r="V338" s="7">
        <f t="shared" si="59"/>
        <v>33.4375</v>
      </c>
    </row>
    <row r="339" spans="1:22" ht="13.5" x14ac:dyDescent="0.25">
      <c r="A339" s="3">
        <f>RSI!A339</f>
        <v>42796</v>
      </c>
      <c r="B339" s="2">
        <f>RSI!B339</f>
        <v>0.56999999999999995</v>
      </c>
      <c r="C339" s="2">
        <f>RSI!I339</f>
        <v>59.410210296428744</v>
      </c>
      <c r="D339" s="2">
        <f>MACD!E339</f>
        <v>3.2902124680043165E-3</v>
      </c>
      <c r="E339" s="2">
        <f>MACD!F339</f>
        <v>3.434002589357985E-3</v>
      </c>
      <c r="F339" s="2">
        <f>'Moving Avg'!D339</f>
        <v>0.54799999999999993</v>
      </c>
      <c r="G339" s="2">
        <f>'Moving Avg'!F339</f>
        <v>0.55299999999999994</v>
      </c>
      <c r="H339" s="2">
        <f>'Moving Avg'!G339</f>
        <v>0.57259999999999966</v>
      </c>
      <c r="I339" s="2">
        <f>'Moving Avg'!H339</f>
        <v>0.60819999999999952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  <c r="M339" s="7">
        <f t="shared" si="50"/>
        <v>25</v>
      </c>
      <c r="N339" s="7">
        <f t="shared" si="51"/>
        <v>45</v>
      </c>
      <c r="O339" s="7">
        <f t="shared" si="52"/>
        <v>0</v>
      </c>
      <c r="P339" s="7">
        <f t="shared" si="53"/>
        <v>100</v>
      </c>
      <c r="Q339" s="8">
        <f t="shared" si="54"/>
        <v>39.5</v>
      </c>
      <c r="R339" s="8">
        <f t="shared" si="55"/>
        <v>39</v>
      </c>
      <c r="S339" s="8">
        <f t="shared" si="56"/>
        <v>55.5</v>
      </c>
      <c r="T339" s="8">
        <f t="shared" si="57"/>
        <v>42.5</v>
      </c>
      <c r="U339" s="7">
        <f t="shared" si="58"/>
        <v>44.666666666666664</v>
      </c>
      <c r="V339" s="7">
        <f t="shared" si="59"/>
        <v>44.125</v>
      </c>
    </row>
    <row r="340" spans="1:22" ht="13.5" x14ac:dyDescent="0.25">
      <c r="A340" s="3">
        <f>RSI!A340</f>
        <v>42797</v>
      </c>
      <c r="B340" s="2">
        <f>RSI!B340</f>
        <v>0.56999999999999995</v>
      </c>
      <c r="C340" s="2">
        <f>RSI!I340</f>
        <v>59.410210296428744</v>
      </c>
      <c r="D340" s="2">
        <f>MACD!E340</f>
        <v>6.9757877282472514E-4</v>
      </c>
      <c r="E340" s="2">
        <f>MACD!F340</f>
        <v>2.8867178260513333E-3</v>
      </c>
      <c r="F340" s="2">
        <f>'Moving Avg'!D340</f>
        <v>0.55400000000000005</v>
      </c>
      <c r="G340" s="2">
        <f>'Moving Avg'!F340</f>
        <v>0.55349999999999999</v>
      </c>
      <c r="H340" s="2">
        <f>'Moving Avg'!G340</f>
        <v>0.57179999999999975</v>
      </c>
      <c r="I340" s="2">
        <f>'Moving Avg'!H340</f>
        <v>0.60794999999999955</v>
      </c>
      <c r="J340" s="5" t="str">
        <f>OBV!F340</f>
        <v>BULLISH</v>
      </c>
      <c r="K340" s="5" t="str">
        <f>OBV!G340</f>
        <v>STRONG</v>
      </c>
      <c r="L340" s="5" t="str">
        <f>OBV!H340</f>
        <v>CONFIRMED BULLISH</v>
      </c>
      <c r="M340" s="7">
        <f t="shared" si="50"/>
        <v>25</v>
      </c>
      <c r="N340" s="7">
        <f t="shared" si="51"/>
        <v>45</v>
      </c>
      <c r="O340" s="7">
        <f t="shared" si="52"/>
        <v>0</v>
      </c>
      <c r="P340" s="7">
        <f t="shared" si="53"/>
        <v>100</v>
      </c>
      <c r="Q340" s="8">
        <f t="shared" si="54"/>
        <v>39.5</v>
      </c>
      <c r="R340" s="8">
        <f t="shared" si="55"/>
        <v>39</v>
      </c>
      <c r="S340" s="8">
        <f t="shared" si="56"/>
        <v>55.5</v>
      </c>
      <c r="T340" s="8">
        <f t="shared" si="57"/>
        <v>42.5</v>
      </c>
      <c r="U340" s="7">
        <f t="shared" si="58"/>
        <v>44.666666666666664</v>
      </c>
      <c r="V340" s="7">
        <f t="shared" si="59"/>
        <v>44.125</v>
      </c>
    </row>
    <row r="341" spans="1:22" ht="13.5" x14ac:dyDescent="0.25">
      <c r="A341" s="3">
        <f>RSI!A341</f>
        <v>42800</v>
      </c>
      <c r="B341" s="2">
        <f>RSI!B341</f>
        <v>0.56999999999999995</v>
      </c>
      <c r="C341" s="2">
        <f>RSI!I341</f>
        <v>59.410210296428744</v>
      </c>
      <c r="D341" s="2">
        <f>MACD!E341</f>
        <v>-1.5695567863368565E-3</v>
      </c>
      <c r="E341" s="2">
        <f>MACD!F341</f>
        <v>1.995462903573695E-3</v>
      </c>
      <c r="F341" s="2">
        <f>'Moving Avg'!D341</f>
        <v>0.55999999999999994</v>
      </c>
      <c r="G341" s="2">
        <f>'Moving Avg'!F341</f>
        <v>0.55400000000000005</v>
      </c>
      <c r="H341" s="2">
        <f>'Moving Avg'!G341</f>
        <v>0.57119999999999982</v>
      </c>
      <c r="I341" s="2">
        <f>'Moving Avg'!H341</f>
        <v>0.60774999999999946</v>
      </c>
      <c r="J341" s="5" t="str">
        <f>OBV!F341</f>
        <v>BULLISH</v>
      </c>
      <c r="K341" s="5" t="str">
        <f>OBV!G341</f>
        <v>STRONG</v>
      </c>
      <c r="L341" s="5" t="str">
        <f>OBV!H341</f>
        <v>CONFIRMED BULLISH</v>
      </c>
      <c r="M341" s="7">
        <f t="shared" si="50"/>
        <v>25</v>
      </c>
      <c r="N341" s="7">
        <f t="shared" si="51"/>
        <v>45</v>
      </c>
      <c r="O341" s="7">
        <f t="shared" si="52"/>
        <v>0</v>
      </c>
      <c r="P341" s="7">
        <f t="shared" si="53"/>
        <v>100</v>
      </c>
      <c r="Q341" s="8">
        <f t="shared" si="54"/>
        <v>39.5</v>
      </c>
      <c r="R341" s="8">
        <f t="shared" si="55"/>
        <v>39</v>
      </c>
      <c r="S341" s="8">
        <f t="shared" si="56"/>
        <v>55.5</v>
      </c>
      <c r="T341" s="8">
        <f t="shared" si="57"/>
        <v>42.5</v>
      </c>
      <c r="U341" s="7">
        <f t="shared" si="58"/>
        <v>44.666666666666664</v>
      </c>
      <c r="V341" s="7">
        <f t="shared" si="59"/>
        <v>44.125</v>
      </c>
    </row>
    <row r="342" spans="1:22" ht="13.5" x14ac:dyDescent="0.25">
      <c r="A342" s="3">
        <f>RSI!A342</f>
        <v>42801</v>
      </c>
      <c r="B342" s="2">
        <f>RSI!B342</f>
        <v>0.56999999999999995</v>
      </c>
      <c r="C342" s="2">
        <f>RSI!I342</f>
        <v>59.410210296428744</v>
      </c>
      <c r="D342" s="2">
        <f>MACD!E342</f>
        <v>-3.5558361356932133E-3</v>
      </c>
      <c r="E342" s="2">
        <f>MACD!F342</f>
        <v>8.8520309572031339E-4</v>
      </c>
      <c r="F342" s="2">
        <f>'Moving Avg'!D342</f>
        <v>0.56599999999999995</v>
      </c>
      <c r="G342" s="2">
        <f>'Moving Avg'!F342</f>
        <v>0.5545000000000001</v>
      </c>
      <c r="H342" s="2">
        <f>'Moving Avg'!G342</f>
        <v>0.57059999999999977</v>
      </c>
      <c r="I342" s="2">
        <f>'Moving Avg'!H342</f>
        <v>0.60754999999999948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  <c r="M342" s="7">
        <f t="shared" si="50"/>
        <v>25</v>
      </c>
      <c r="N342" s="7">
        <f t="shared" si="51"/>
        <v>45</v>
      </c>
      <c r="O342" s="7">
        <f t="shared" si="52"/>
        <v>0</v>
      </c>
      <c r="P342" s="7">
        <f t="shared" si="53"/>
        <v>100</v>
      </c>
      <c r="Q342" s="8">
        <f t="shared" si="54"/>
        <v>39.5</v>
      </c>
      <c r="R342" s="8">
        <f t="shared" si="55"/>
        <v>39</v>
      </c>
      <c r="S342" s="8">
        <f t="shared" si="56"/>
        <v>55.5</v>
      </c>
      <c r="T342" s="8">
        <f t="shared" si="57"/>
        <v>42.5</v>
      </c>
      <c r="U342" s="7">
        <f t="shared" si="58"/>
        <v>44.666666666666664</v>
      </c>
      <c r="V342" s="7">
        <f t="shared" si="59"/>
        <v>44.125</v>
      </c>
    </row>
    <row r="343" spans="1:22" ht="13.5" x14ac:dyDescent="0.25">
      <c r="A343" s="3">
        <f>RSI!A343</f>
        <v>42802</v>
      </c>
      <c r="B343" s="2">
        <f>RSI!B343</f>
        <v>0.56999999999999995</v>
      </c>
      <c r="C343" s="2">
        <f>RSI!I343</f>
        <v>59.410210296428744</v>
      </c>
      <c r="D343" s="2">
        <f>MACD!E343</f>
        <v>-6.8378973223888195E-3</v>
      </c>
      <c r="E343" s="2">
        <f>MACD!F343</f>
        <v>-6.5941698790151332E-4</v>
      </c>
      <c r="F343" s="2">
        <f>'Moving Avg'!D343</f>
        <v>0.56999999999999995</v>
      </c>
      <c r="G343" s="2">
        <f>'Moving Avg'!F343</f>
        <v>0.55500000000000005</v>
      </c>
      <c r="H343" s="2">
        <f>'Moving Avg'!G343</f>
        <v>0.56999999999999995</v>
      </c>
      <c r="I343" s="2">
        <f>'Moving Avg'!H343</f>
        <v>0.6073499999999995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100</v>
      </c>
      <c r="Q343" s="8">
        <f t="shared" si="54"/>
        <v>39.5</v>
      </c>
      <c r="R343" s="8">
        <f t="shared" si="55"/>
        <v>39</v>
      </c>
      <c r="S343" s="8">
        <f t="shared" si="56"/>
        <v>55.5</v>
      </c>
      <c r="T343" s="8">
        <f t="shared" si="57"/>
        <v>42.5</v>
      </c>
      <c r="U343" s="7">
        <f t="shared" si="58"/>
        <v>44.666666666666664</v>
      </c>
      <c r="V343" s="7">
        <f t="shared" si="59"/>
        <v>44.125</v>
      </c>
    </row>
    <row r="344" spans="1:22" ht="13.5" x14ac:dyDescent="0.25">
      <c r="A344" s="3">
        <f>RSI!A344</f>
        <v>42803</v>
      </c>
      <c r="B344" s="2">
        <f>RSI!B344</f>
        <v>0.55000000000000004</v>
      </c>
      <c r="C344" s="2">
        <f>RSI!I344</f>
        <v>41.626907278748803</v>
      </c>
      <c r="D344" s="2">
        <f>MACD!E344</f>
        <v>-8.1917868866389076E-3</v>
      </c>
      <c r="E344" s="2">
        <f>MACD!F344</f>
        <v>-2.1658909676489924E-3</v>
      </c>
      <c r="F344" s="2">
        <f>'Moving Avg'!D344</f>
        <v>0.56600000000000006</v>
      </c>
      <c r="G344" s="2">
        <f>'Moving Avg'!F344</f>
        <v>0.5545000000000001</v>
      </c>
      <c r="H344" s="2">
        <f>'Moving Avg'!G344</f>
        <v>0.56899999999999995</v>
      </c>
      <c r="I344" s="2">
        <f>'Moving Avg'!H344</f>
        <v>0.60704999999999953</v>
      </c>
      <c r="J344" s="5" t="str">
        <f>OBV!F344</f>
        <v>BEARISH</v>
      </c>
      <c r="K344" s="5" t="str">
        <f>OBV!G344</f>
        <v>WEAK</v>
      </c>
      <c r="L344" s="5" t="str">
        <f>OBV!H344</f>
        <v>CONFIRMED BEARISH</v>
      </c>
      <c r="M344" s="7">
        <f t="shared" si="50"/>
        <v>25</v>
      </c>
      <c r="N344" s="7">
        <f t="shared" si="51"/>
        <v>45</v>
      </c>
      <c r="O344" s="7">
        <f t="shared" si="52"/>
        <v>0</v>
      </c>
      <c r="P344" s="7">
        <f t="shared" si="53"/>
        <v>0</v>
      </c>
      <c r="Q344" s="8">
        <f t="shared" si="54"/>
        <v>24.5</v>
      </c>
      <c r="R344" s="8">
        <f t="shared" si="55"/>
        <v>14</v>
      </c>
      <c r="S344" s="8">
        <f t="shared" si="56"/>
        <v>10.5</v>
      </c>
      <c r="T344" s="8">
        <f t="shared" si="57"/>
        <v>17.5</v>
      </c>
      <c r="U344" s="7">
        <f t="shared" si="58"/>
        <v>16.333333333333332</v>
      </c>
      <c r="V344" s="7">
        <f t="shared" si="59"/>
        <v>16.625</v>
      </c>
    </row>
    <row r="345" spans="1:22" ht="13.5" x14ac:dyDescent="0.25">
      <c r="A345" s="3">
        <f>RSI!A345</f>
        <v>42804</v>
      </c>
      <c r="B345" s="2">
        <f>RSI!B345</f>
        <v>0.55000000000000004</v>
      </c>
      <c r="C345" s="2">
        <f>RSI!I345</f>
        <v>41.626907278748796</v>
      </c>
      <c r="D345" s="2">
        <f>MACD!E345</f>
        <v>-9.2731329909757632E-3</v>
      </c>
      <c r="E345" s="2">
        <f>MACD!F345</f>
        <v>-3.587339372314347E-3</v>
      </c>
      <c r="F345" s="2">
        <f>'Moving Avg'!D345</f>
        <v>0.56199999999999994</v>
      </c>
      <c r="G345" s="2">
        <f>'Moving Avg'!F345</f>
        <v>0.55400000000000005</v>
      </c>
      <c r="H345" s="2">
        <f>'Moving Avg'!G345</f>
        <v>0.56779999999999997</v>
      </c>
      <c r="I345" s="2">
        <f>'Moving Avg'!H345</f>
        <v>0.60669999999999957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  <c r="M345" s="7">
        <f t="shared" si="50"/>
        <v>25</v>
      </c>
      <c r="N345" s="7">
        <f t="shared" si="51"/>
        <v>45</v>
      </c>
      <c r="O345" s="7">
        <f t="shared" si="52"/>
        <v>0</v>
      </c>
      <c r="P345" s="7">
        <f t="shared" si="53"/>
        <v>0</v>
      </c>
      <c r="Q345" s="8">
        <f t="shared" si="54"/>
        <v>24.5</v>
      </c>
      <c r="R345" s="8">
        <f t="shared" si="55"/>
        <v>14</v>
      </c>
      <c r="S345" s="8">
        <f t="shared" si="56"/>
        <v>10.5</v>
      </c>
      <c r="T345" s="8">
        <f t="shared" si="57"/>
        <v>17.5</v>
      </c>
      <c r="U345" s="7">
        <f t="shared" si="58"/>
        <v>16.333333333333332</v>
      </c>
      <c r="V345" s="7">
        <f t="shared" si="59"/>
        <v>16.625</v>
      </c>
    </row>
    <row r="346" spans="1:22" ht="13.5" x14ac:dyDescent="0.25">
      <c r="A346" s="3">
        <f>RSI!A346</f>
        <v>42807</v>
      </c>
      <c r="B346" s="2">
        <f>RSI!B346</f>
        <v>0.54</v>
      </c>
      <c r="C346" s="2">
        <f>RSI!I346</f>
        <v>35.470129432202356</v>
      </c>
      <c r="D346" s="2">
        <f>MACD!E346</f>
        <v>-9.3878841212570174E-3</v>
      </c>
      <c r="E346" s="2">
        <f>MACD!F346</f>
        <v>-4.7474483221028813E-3</v>
      </c>
      <c r="F346" s="2">
        <f>'Moving Avg'!D346</f>
        <v>0.55600000000000005</v>
      </c>
      <c r="G346" s="2">
        <f>'Moving Avg'!F346</f>
        <v>0.55300000000000016</v>
      </c>
      <c r="H346" s="2">
        <f>'Moving Avg'!G346</f>
        <v>0.56659999999999999</v>
      </c>
      <c r="I346" s="2">
        <f>'Moving Avg'!H346</f>
        <v>0.60629999999999951</v>
      </c>
      <c r="J346" s="5" t="str">
        <f>OBV!F346</f>
        <v>BEARISH</v>
      </c>
      <c r="K346" s="5" t="str">
        <f>OBV!G346</f>
        <v>WEAK</v>
      </c>
      <c r="L346" s="5" t="str">
        <f>OBV!H346</f>
        <v>CONFIRMED BEARISH</v>
      </c>
      <c r="M346" s="7">
        <f t="shared" si="50"/>
        <v>25</v>
      </c>
      <c r="N346" s="7">
        <f t="shared" si="51"/>
        <v>45</v>
      </c>
      <c r="O346" s="7">
        <f t="shared" si="52"/>
        <v>0</v>
      </c>
      <c r="P346" s="7">
        <f t="shared" si="53"/>
        <v>0</v>
      </c>
      <c r="Q346" s="8">
        <f t="shared" si="54"/>
        <v>24.5</v>
      </c>
      <c r="R346" s="8">
        <f t="shared" si="55"/>
        <v>14</v>
      </c>
      <c r="S346" s="8">
        <f t="shared" si="56"/>
        <v>10.5</v>
      </c>
      <c r="T346" s="8">
        <f t="shared" si="57"/>
        <v>17.5</v>
      </c>
      <c r="U346" s="7">
        <f t="shared" si="58"/>
        <v>16.333333333333332</v>
      </c>
      <c r="V346" s="7">
        <f t="shared" si="59"/>
        <v>16.625</v>
      </c>
    </row>
    <row r="347" spans="1:22" ht="13.5" x14ac:dyDescent="0.25">
      <c r="A347" s="3">
        <f>RSI!A347</f>
        <v>42808</v>
      </c>
      <c r="B347" s="2">
        <f>RSI!B347</f>
        <v>0.55000000000000004</v>
      </c>
      <c r="C347" s="2">
        <f>RSI!I347</f>
        <v>44.336300172748111</v>
      </c>
      <c r="D347" s="2">
        <f>MACD!E347</f>
        <v>-1.0111545159269375E-2</v>
      </c>
      <c r="E347" s="2">
        <f>MACD!F347</f>
        <v>-5.8202676895361804E-3</v>
      </c>
      <c r="F347" s="2">
        <f>'Moving Avg'!D347</f>
        <v>0.55199999999999994</v>
      </c>
      <c r="G347" s="2">
        <f>'Moving Avg'!F347</f>
        <v>0.55300000000000016</v>
      </c>
      <c r="H347" s="2">
        <f>'Moving Avg'!G347</f>
        <v>0.5656000000000001</v>
      </c>
      <c r="I347" s="2">
        <f>'Moving Avg'!H347</f>
        <v>0.60594999999999954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45</v>
      </c>
      <c r="O347" s="7">
        <f t="shared" si="52"/>
        <v>0</v>
      </c>
      <c r="P347" s="7">
        <f t="shared" si="53"/>
        <v>16.5</v>
      </c>
      <c r="Q347" s="8">
        <f t="shared" si="54"/>
        <v>26.975000000000001</v>
      </c>
      <c r="R347" s="8">
        <f t="shared" si="55"/>
        <v>18.125</v>
      </c>
      <c r="S347" s="8">
        <f t="shared" si="56"/>
        <v>17.925000000000001</v>
      </c>
      <c r="T347" s="8">
        <f t="shared" si="57"/>
        <v>21.625</v>
      </c>
      <c r="U347" s="7">
        <f t="shared" si="58"/>
        <v>21.008333333333336</v>
      </c>
      <c r="V347" s="7">
        <f t="shared" si="59"/>
        <v>21.162500000000001</v>
      </c>
    </row>
    <row r="348" spans="1:22" ht="13.5" x14ac:dyDescent="0.25">
      <c r="A348" s="3">
        <f>RSI!A348</f>
        <v>42809</v>
      </c>
      <c r="B348" s="2">
        <f>RSI!B348</f>
        <v>0.55000000000000004</v>
      </c>
      <c r="C348" s="2">
        <f>RSI!I348</f>
        <v>44.336300172748111</v>
      </c>
      <c r="D348" s="2">
        <f>MACD!E348</f>
        <v>-9.1387833496292536E-3</v>
      </c>
      <c r="E348" s="2">
        <f>MACD!F348</f>
        <v>-6.483970821554795E-3</v>
      </c>
      <c r="F348" s="2">
        <f>'Moving Avg'!D348</f>
        <v>0.54800000000000004</v>
      </c>
      <c r="G348" s="2">
        <f>'Moving Avg'!F348</f>
        <v>0.55250000000000021</v>
      </c>
      <c r="H348" s="2">
        <f>'Moving Avg'!G348</f>
        <v>0.5646000000000001</v>
      </c>
      <c r="I348" s="2">
        <f>'Moving Avg'!H348</f>
        <v>0.6054499999999996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45</v>
      </c>
      <c r="O348" s="7">
        <f t="shared" si="52"/>
        <v>0</v>
      </c>
      <c r="P348" s="7">
        <f t="shared" si="53"/>
        <v>16.5</v>
      </c>
      <c r="Q348" s="8">
        <f t="shared" si="54"/>
        <v>26.975000000000001</v>
      </c>
      <c r="R348" s="8">
        <f t="shared" si="55"/>
        <v>18.125</v>
      </c>
      <c r="S348" s="8">
        <f t="shared" si="56"/>
        <v>17.925000000000001</v>
      </c>
      <c r="T348" s="8">
        <f t="shared" si="57"/>
        <v>21.625</v>
      </c>
      <c r="U348" s="7">
        <f t="shared" si="58"/>
        <v>21.008333333333336</v>
      </c>
      <c r="V348" s="7">
        <f t="shared" si="59"/>
        <v>21.162500000000001</v>
      </c>
    </row>
    <row r="349" spans="1:22" ht="13.5" x14ac:dyDescent="0.25">
      <c r="A349" s="3">
        <f>RSI!A349</f>
        <v>42810</v>
      </c>
      <c r="B349" s="2">
        <f>RSI!B349</f>
        <v>0.55000000000000004</v>
      </c>
      <c r="C349" s="2">
        <f>RSI!I349</f>
        <v>44.336300172748111</v>
      </c>
      <c r="D349" s="2">
        <f>MACD!E349</f>
        <v>-5.1955792725649763E-3</v>
      </c>
      <c r="E349" s="2">
        <f>MACD!F349</f>
        <v>-6.2262925117568318E-3</v>
      </c>
      <c r="F349" s="2">
        <f>'Moving Avg'!D349</f>
        <v>0.54800000000000004</v>
      </c>
      <c r="G349" s="2">
        <f>'Moving Avg'!F349</f>
        <v>0.55200000000000027</v>
      </c>
      <c r="H349" s="2">
        <f>'Moving Avg'!G349</f>
        <v>0.5636000000000001</v>
      </c>
      <c r="I349" s="2">
        <f>'Moving Avg'!H349</f>
        <v>0.60499999999999954</v>
      </c>
      <c r="J349" s="5" t="str">
        <f>OBV!F349</f>
        <v>BULLISH</v>
      </c>
      <c r="K349" s="5" t="str">
        <f>OBV!G349</f>
        <v>STRONG</v>
      </c>
      <c r="L349" s="5" t="str">
        <f>OBV!H349</f>
        <v>NEUTRAL</v>
      </c>
      <c r="M349" s="7">
        <f t="shared" si="50"/>
        <v>25</v>
      </c>
      <c r="N349" s="7">
        <f t="shared" si="51"/>
        <v>0</v>
      </c>
      <c r="O349" s="7">
        <f t="shared" si="52"/>
        <v>0</v>
      </c>
      <c r="P349" s="7">
        <f t="shared" si="53"/>
        <v>66</v>
      </c>
      <c r="Q349" s="8">
        <f t="shared" si="54"/>
        <v>18.649999999999999</v>
      </c>
      <c r="R349" s="8">
        <f t="shared" si="55"/>
        <v>21.5</v>
      </c>
      <c r="S349" s="8">
        <f t="shared" si="56"/>
        <v>33.450000000000003</v>
      </c>
      <c r="T349" s="8">
        <f t="shared" si="57"/>
        <v>22.75</v>
      </c>
      <c r="U349" s="7">
        <f t="shared" si="58"/>
        <v>24.533333333333331</v>
      </c>
      <c r="V349" s="7">
        <f t="shared" si="59"/>
        <v>24.087499999999999</v>
      </c>
    </row>
    <row r="350" spans="1:22" ht="13.5" x14ac:dyDescent="0.25">
      <c r="A350" s="3">
        <f>RSI!A350</f>
        <v>42811</v>
      </c>
      <c r="B350" s="2">
        <f>RSI!B350</f>
        <v>0.56999999999999995</v>
      </c>
      <c r="C350" s="2">
        <f>RSI!I350</f>
        <v>58.559183461596632</v>
      </c>
      <c r="D350" s="2">
        <f>MACD!E350</f>
        <v>-3.3005267418444451E-3</v>
      </c>
      <c r="E350" s="2">
        <f>MACD!F350</f>
        <v>-5.6411393577743552E-3</v>
      </c>
      <c r="F350" s="2">
        <f>'Moving Avg'!D350</f>
        <v>0.55200000000000005</v>
      </c>
      <c r="G350" s="2">
        <f>'Moving Avg'!F350</f>
        <v>0.55300000000000027</v>
      </c>
      <c r="H350" s="2">
        <f>'Moving Avg'!G350</f>
        <v>0.56300000000000017</v>
      </c>
      <c r="I350" s="2">
        <f>'Moving Avg'!H350</f>
        <v>0.60469999999999946</v>
      </c>
      <c r="J350" s="5" t="str">
        <f>OBV!F350</f>
        <v>BULLISH</v>
      </c>
      <c r="K350" s="5" t="str">
        <f>OBV!G350</f>
        <v>STRONG</v>
      </c>
      <c r="L350" s="5" t="str">
        <f>OBV!H350</f>
        <v>CONFIRMED BULLISH</v>
      </c>
      <c r="M350" s="7">
        <f t="shared" si="50"/>
        <v>25</v>
      </c>
      <c r="N350" s="7">
        <f t="shared" si="51"/>
        <v>0</v>
      </c>
      <c r="O350" s="7">
        <f t="shared" si="52"/>
        <v>0</v>
      </c>
      <c r="P350" s="7">
        <f t="shared" si="53"/>
        <v>100</v>
      </c>
      <c r="Q350" s="8">
        <f t="shared" si="54"/>
        <v>23.75</v>
      </c>
      <c r="R350" s="8">
        <f t="shared" si="55"/>
        <v>30</v>
      </c>
      <c r="S350" s="8">
        <f t="shared" si="56"/>
        <v>48.75</v>
      </c>
      <c r="T350" s="8">
        <f t="shared" si="57"/>
        <v>31.25</v>
      </c>
      <c r="U350" s="7">
        <f t="shared" si="58"/>
        <v>34.166666666666664</v>
      </c>
      <c r="V350" s="7">
        <f t="shared" si="59"/>
        <v>33.4375</v>
      </c>
    </row>
    <row r="351" spans="1:22" ht="13.5" x14ac:dyDescent="0.25">
      <c r="A351" s="3">
        <f>RSI!A351</f>
        <v>42815</v>
      </c>
      <c r="B351" s="2">
        <f>RSI!B351</f>
        <v>0.56999999999999995</v>
      </c>
      <c r="C351" s="2">
        <f>RSI!I351</f>
        <v>58.559183461596639</v>
      </c>
      <c r="D351" s="2">
        <f>MACD!E351</f>
        <v>-1.7781861352474948E-3</v>
      </c>
      <c r="E351" s="2">
        <f>MACD!F351</f>
        <v>-4.8685487132689833E-3</v>
      </c>
      <c r="F351" s="2">
        <f>'Moving Avg'!D351</f>
        <v>0.55800000000000005</v>
      </c>
      <c r="G351" s="2">
        <f>'Moving Avg'!F351</f>
        <v>0.55400000000000016</v>
      </c>
      <c r="H351" s="2">
        <f>'Moving Avg'!G351</f>
        <v>0.56240000000000023</v>
      </c>
      <c r="I351" s="2">
        <f>'Moving Avg'!H351</f>
        <v>0.60449999999999948</v>
      </c>
      <c r="J351" s="5" t="str">
        <f>OBV!F351</f>
        <v>BULLISH</v>
      </c>
      <c r="K351" s="5" t="str">
        <f>OBV!G351</f>
        <v>STRONG</v>
      </c>
      <c r="L351" s="5" t="str">
        <f>OBV!H351</f>
        <v>CONFIRMED BULLISH</v>
      </c>
      <c r="M351" s="7">
        <f t="shared" si="50"/>
        <v>25</v>
      </c>
      <c r="N351" s="7">
        <f t="shared" si="51"/>
        <v>0</v>
      </c>
      <c r="O351" s="7">
        <f t="shared" si="52"/>
        <v>0</v>
      </c>
      <c r="P351" s="7">
        <f t="shared" si="53"/>
        <v>100</v>
      </c>
      <c r="Q351" s="8">
        <f t="shared" si="54"/>
        <v>23.75</v>
      </c>
      <c r="R351" s="8">
        <f t="shared" si="55"/>
        <v>30</v>
      </c>
      <c r="S351" s="8">
        <f t="shared" si="56"/>
        <v>48.75</v>
      </c>
      <c r="T351" s="8">
        <f t="shared" si="57"/>
        <v>31.25</v>
      </c>
      <c r="U351" s="7">
        <f t="shared" si="58"/>
        <v>34.166666666666664</v>
      </c>
      <c r="V351" s="7">
        <f t="shared" si="59"/>
        <v>33.4375</v>
      </c>
    </row>
    <row r="352" spans="1:22" ht="13.5" x14ac:dyDescent="0.25">
      <c r="A352" s="3">
        <f>RSI!A352</f>
        <v>42816</v>
      </c>
      <c r="B352" s="2">
        <f>RSI!B352</f>
        <v>0.56999999999999995</v>
      </c>
      <c r="C352" s="2">
        <f>RSI!I352</f>
        <v>58.559183461596639</v>
      </c>
      <c r="D352" s="2">
        <f>MACD!E352</f>
        <v>-5.6520490631539744E-4</v>
      </c>
      <c r="E352" s="2">
        <f>MACD!F352</f>
        <v>-4.0078799518782661E-3</v>
      </c>
      <c r="F352" s="2">
        <f>'Moving Avg'!D352</f>
        <v>0.56199999999999994</v>
      </c>
      <c r="G352" s="2">
        <f>'Moving Avg'!F352</f>
        <v>0.55500000000000016</v>
      </c>
      <c r="H352" s="2">
        <f>'Moving Avg'!G352</f>
        <v>0.56180000000000019</v>
      </c>
      <c r="I352" s="2">
        <f>'Moving Avg'!H352</f>
        <v>0.6042499999999994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83.5</v>
      </c>
      <c r="Q352" s="8">
        <f t="shared" si="54"/>
        <v>21.274999999999999</v>
      </c>
      <c r="R352" s="8">
        <f t="shared" si="55"/>
        <v>25.875</v>
      </c>
      <c r="S352" s="8">
        <f t="shared" si="56"/>
        <v>41.325000000000003</v>
      </c>
      <c r="T352" s="8">
        <f t="shared" si="57"/>
        <v>27.125</v>
      </c>
      <c r="U352" s="7">
        <f t="shared" si="58"/>
        <v>29.491666666666664</v>
      </c>
      <c r="V352" s="7">
        <f t="shared" si="59"/>
        <v>28.9</v>
      </c>
    </row>
    <row r="353" spans="1:22" ht="13.5" x14ac:dyDescent="0.25">
      <c r="A353" s="3">
        <f>RSI!A353</f>
        <v>42817</v>
      </c>
      <c r="B353" s="2">
        <f>RSI!B353</f>
        <v>0.56000000000000005</v>
      </c>
      <c r="C353" s="2">
        <f>RSI!I353</f>
        <v>50.500960661497942</v>
      </c>
      <c r="D353" s="2">
        <f>MACD!E353</f>
        <v>1.132318334657878E-3</v>
      </c>
      <c r="E353" s="2">
        <f>MACD!F353</f>
        <v>-2.9798402945710374E-3</v>
      </c>
      <c r="F353" s="2">
        <f>'Moving Avg'!D353</f>
        <v>0.56399999999999995</v>
      </c>
      <c r="G353" s="2">
        <f>'Moving Avg'!F353</f>
        <v>0.55600000000000016</v>
      </c>
      <c r="H353" s="2">
        <f>'Moving Avg'!G353</f>
        <v>0.56140000000000012</v>
      </c>
      <c r="I353" s="2">
        <f>'Moving Avg'!H353</f>
        <v>0.60394999999999943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83.5</v>
      </c>
      <c r="Q353" s="8">
        <f t="shared" si="54"/>
        <v>21.274999999999999</v>
      </c>
      <c r="R353" s="8">
        <f t="shared" si="55"/>
        <v>25.875</v>
      </c>
      <c r="S353" s="8">
        <f t="shared" si="56"/>
        <v>41.325000000000003</v>
      </c>
      <c r="T353" s="8">
        <f t="shared" si="57"/>
        <v>27.125</v>
      </c>
      <c r="U353" s="7">
        <f t="shared" si="58"/>
        <v>29.491666666666664</v>
      </c>
      <c r="V353" s="7">
        <f t="shared" si="59"/>
        <v>28.9</v>
      </c>
    </row>
    <row r="354" spans="1:22" ht="13.5" x14ac:dyDescent="0.25">
      <c r="A354" s="3">
        <f>RSI!A354</f>
        <v>42818</v>
      </c>
      <c r="B354" s="2">
        <f>RSI!B354</f>
        <v>0.56000000000000005</v>
      </c>
      <c r="C354" s="2">
        <f>RSI!I354</f>
        <v>50.500960661497942</v>
      </c>
      <c r="D354" s="2">
        <f>MACD!E354</f>
        <v>-5.1358018976088715E-4</v>
      </c>
      <c r="E354" s="2">
        <f>MACD!F354</f>
        <v>-2.4865882736090075E-3</v>
      </c>
      <c r="F354" s="2">
        <f>'Moving Avg'!D354</f>
        <v>0.56600000000000006</v>
      </c>
      <c r="G354" s="2">
        <f>'Moving Avg'!F354</f>
        <v>0.55700000000000005</v>
      </c>
      <c r="H354" s="2">
        <f>'Moving Avg'!G354</f>
        <v>0.56080000000000019</v>
      </c>
      <c r="I354" s="2">
        <f>'Moving Avg'!H354</f>
        <v>0.60369999999999935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83.5</v>
      </c>
      <c r="Q354" s="8">
        <f t="shared" si="54"/>
        <v>21.274999999999999</v>
      </c>
      <c r="R354" s="8">
        <f t="shared" si="55"/>
        <v>25.875</v>
      </c>
      <c r="S354" s="8">
        <f t="shared" si="56"/>
        <v>41.325000000000003</v>
      </c>
      <c r="T354" s="8">
        <f t="shared" si="57"/>
        <v>27.125</v>
      </c>
      <c r="U354" s="7">
        <f t="shared" si="58"/>
        <v>29.491666666666664</v>
      </c>
      <c r="V354" s="7">
        <f t="shared" si="59"/>
        <v>28.9</v>
      </c>
    </row>
    <row r="355" spans="1:22" ht="13.5" x14ac:dyDescent="0.25">
      <c r="A355" s="3">
        <f>RSI!A355</f>
        <v>42821</v>
      </c>
      <c r="B355" s="2">
        <f>RSI!B355</f>
        <v>0.56000000000000005</v>
      </c>
      <c r="C355" s="2">
        <f>RSI!I355</f>
        <v>50.500960661497942</v>
      </c>
      <c r="D355" s="2">
        <f>MACD!E355</f>
        <v>-1.9112091739663661E-3</v>
      </c>
      <c r="E355" s="2">
        <f>MACD!F355</f>
        <v>-2.3715124536804796E-3</v>
      </c>
      <c r="F355" s="2">
        <f>'Moving Avg'!D355</f>
        <v>0.56399999999999995</v>
      </c>
      <c r="G355" s="2">
        <f>'Moving Avg'!F355</f>
        <v>0.55800000000000005</v>
      </c>
      <c r="H355" s="2">
        <f>'Moving Avg'!G355</f>
        <v>0.56020000000000014</v>
      </c>
      <c r="I355" s="2">
        <f>'Moving Avg'!H355</f>
        <v>0.60344999999999938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16.5</v>
      </c>
      <c r="Q355" s="8">
        <f t="shared" si="54"/>
        <v>11.225</v>
      </c>
      <c r="R355" s="8">
        <f t="shared" si="55"/>
        <v>9.125</v>
      </c>
      <c r="S355" s="8">
        <f t="shared" si="56"/>
        <v>11.175000000000001</v>
      </c>
      <c r="T355" s="8">
        <f t="shared" si="57"/>
        <v>10.375</v>
      </c>
      <c r="U355" s="7">
        <f t="shared" si="58"/>
        <v>10.508333333333335</v>
      </c>
      <c r="V355" s="7">
        <f t="shared" si="59"/>
        <v>10.475000000000001</v>
      </c>
    </row>
    <row r="356" spans="1:22" ht="13.5" x14ac:dyDescent="0.25">
      <c r="A356" s="3">
        <f>RSI!A356</f>
        <v>42822</v>
      </c>
      <c r="B356" s="2">
        <f>RSI!B356</f>
        <v>0.56999999999999995</v>
      </c>
      <c r="C356" s="2">
        <f>RSI!I356</f>
        <v>57.760614319621823</v>
      </c>
      <c r="D356" s="2">
        <f>MACD!E356</f>
        <v>-5.3775998690108739E-3</v>
      </c>
      <c r="E356" s="2">
        <f>MACD!F356</f>
        <v>-2.9727299367465583E-3</v>
      </c>
      <c r="F356" s="2">
        <f>'Moving Avg'!D356</f>
        <v>0.56399999999999995</v>
      </c>
      <c r="G356" s="2">
        <f>'Moving Avg'!F356</f>
        <v>0.55950000000000011</v>
      </c>
      <c r="H356" s="2">
        <f>'Moving Avg'!G356</f>
        <v>0.56000000000000016</v>
      </c>
      <c r="I356" s="2">
        <f>'Moving Avg'!H356</f>
        <v>0.60324999999999929</v>
      </c>
      <c r="J356" s="5" t="str">
        <f>OBV!F356</f>
        <v>BULLISH</v>
      </c>
      <c r="K356" s="5" t="str">
        <f>OBV!G356</f>
        <v>NEUTRAL</v>
      </c>
      <c r="L356" s="5" t="str">
        <f>OBV!H356</f>
        <v>NEUTRAL</v>
      </c>
      <c r="M356" s="7">
        <f t="shared" si="50"/>
        <v>25</v>
      </c>
      <c r="N356" s="7">
        <f t="shared" si="51"/>
        <v>45</v>
      </c>
      <c r="O356" s="7">
        <f t="shared" si="52"/>
        <v>0</v>
      </c>
      <c r="P356" s="7">
        <f t="shared" si="53"/>
        <v>49.5</v>
      </c>
      <c r="Q356" s="8">
        <f t="shared" si="54"/>
        <v>31.925000000000001</v>
      </c>
      <c r="R356" s="8">
        <f t="shared" si="55"/>
        <v>26.375</v>
      </c>
      <c r="S356" s="8">
        <f t="shared" si="56"/>
        <v>32.775000000000006</v>
      </c>
      <c r="T356" s="8">
        <f t="shared" si="57"/>
        <v>29.875</v>
      </c>
      <c r="U356" s="7">
        <f t="shared" si="58"/>
        <v>30.358333333333334</v>
      </c>
      <c r="V356" s="7">
        <f t="shared" si="59"/>
        <v>30.237500000000001</v>
      </c>
    </row>
    <row r="357" spans="1:22" ht="13.5" x14ac:dyDescent="0.25">
      <c r="A357" s="3">
        <f>RSI!A357</f>
        <v>42823</v>
      </c>
      <c r="B357" s="2">
        <f>RSI!B357</f>
        <v>0.56000000000000005</v>
      </c>
      <c r="C357" s="2">
        <f>RSI!I357</f>
        <v>49.882033966185396</v>
      </c>
      <c r="D357" s="2">
        <f>MACD!E357</f>
        <v>-6.0948279079316992E-3</v>
      </c>
      <c r="E357" s="2">
        <f>MACD!F357</f>
        <v>-3.597149530983587E-3</v>
      </c>
      <c r="F357" s="2">
        <f>'Moving Avg'!D357</f>
        <v>0.56200000000000006</v>
      </c>
      <c r="G357" s="2">
        <f>'Moving Avg'!F357</f>
        <v>0.5605</v>
      </c>
      <c r="H357" s="2">
        <f>'Moving Avg'!G357</f>
        <v>0.55940000000000012</v>
      </c>
      <c r="I357" s="2">
        <f>'Moving Avg'!H357</f>
        <v>0.60294999999999943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45</v>
      </c>
      <c r="O357" s="7">
        <f t="shared" si="52"/>
        <v>0</v>
      </c>
      <c r="P357" s="7">
        <f t="shared" si="53"/>
        <v>16.5</v>
      </c>
      <c r="Q357" s="8">
        <f t="shared" si="54"/>
        <v>26.975000000000001</v>
      </c>
      <c r="R357" s="8">
        <f t="shared" si="55"/>
        <v>18.125</v>
      </c>
      <c r="S357" s="8">
        <f t="shared" si="56"/>
        <v>17.925000000000001</v>
      </c>
      <c r="T357" s="8">
        <f t="shared" si="57"/>
        <v>21.625</v>
      </c>
      <c r="U357" s="7">
        <f t="shared" si="58"/>
        <v>21.008333333333336</v>
      </c>
      <c r="V357" s="7">
        <f t="shared" si="59"/>
        <v>21.162500000000001</v>
      </c>
    </row>
    <row r="358" spans="1:22" ht="13.5" x14ac:dyDescent="0.25">
      <c r="A358" s="3">
        <f>RSI!A358</f>
        <v>42824</v>
      </c>
      <c r="B358" s="2">
        <f>RSI!B358</f>
        <v>0.56000000000000005</v>
      </c>
      <c r="C358" s="2">
        <f>RSI!I358</f>
        <v>49.882033966185396</v>
      </c>
      <c r="D358" s="2">
        <f>MACD!E358</f>
        <v>-6.7012620933206701E-3</v>
      </c>
      <c r="E358" s="2">
        <f>MACD!F358</f>
        <v>-4.2179720434510036E-3</v>
      </c>
      <c r="F358" s="2">
        <f>'Moving Avg'!D358</f>
        <v>0.56200000000000006</v>
      </c>
      <c r="G358" s="2">
        <f>'Moving Avg'!F358</f>
        <v>0.56100000000000017</v>
      </c>
      <c r="H358" s="2">
        <f>'Moving Avg'!G358</f>
        <v>0.55900000000000005</v>
      </c>
      <c r="I358" s="2">
        <f>'Moving Avg'!H358</f>
        <v>0.60264999999999935</v>
      </c>
      <c r="J358" s="5" t="str">
        <f>OBV!F358</f>
        <v>BEARISH</v>
      </c>
      <c r="K358" s="5" t="str">
        <f>OBV!G358</f>
        <v>NEUTRAL</v>
      </c>
      <c r="L358" s="5" t="str">
        <f>OBV!H358</f>
        <v>NEUTRAL</v>
      </c>
      <c r="M358" s="7">
        <f t="shared" si="50"/>
        <v>25</v>
      </c>
      <c r="N358" s="7">
        <f t="shared" si="51"/>
        <v>45</v>
      </c>
      <c r="O358" s="7">
        <f t="shared" si="52"/>
        <v>0</v>
      </c>
      <c r="P358" s="7">
        <f t="shared" si="53"/>
        <v>16.5</v>
      </c>
      <c r="Q358" s="8">
        <f t="shared" si="54"/>
        <v>26.975000000000001</v>
      </c>
      <c r="R358" s="8">
        <f t="shared" si="55"/>
        <v>18.125</v>
      </c>
      <c r="S358" s="8">
        <f t="shared" si="56"/>
        <v>17.925000000000001</v>
      </c>
      <c r="T358" s="8">
        <f t="shared" si="57"/>
        <v>21.625</v>
      </c>
      <c r="U358" s="7">
        <f t="shared" si="58"/>
        <v>21.008333333333336</v>
      </c>
      <c r="V358" s="7">
        <f t="shared" si="59"/>
        <v>21.162500000000001</v>
      </c>
    </row>
    <row r="359" spans="1:22" ht="13.5" x14ac:dyDescent="0.25">
      <c r="A359" s="3">
        <f>RSI!A359</f>
        <v>42825</v>
      </c>
      <c r="B359" s="2">
        <f>RSI!B359</f>
        <v>0.55000000000000004</v>
      </c>
      <c r="C359" s="2">
        <f>RSI!I359</f>
        <v>43.068867719357648</v>
      </c>
      <c r="D359" s="2">
        <f>MACD!E359</f>
        <v>-6.4732403058810339E-3</v>
      </c>
      <c r="E359" s="2">
        <f>MACD!F359</f>
        <v>-4.6690256959370097E-3</v>
      </c>
      <c r="F359" s="2">
        <f>'Moving Avg'!D359</f>
        <v>0.55999999999999994</v>
      </c>
      <c r="G359" s="2">
        <f>'Moving Avg'!F359</f>
        <v>0.56000000000000016</v>
      </c>
      <c r="H359" s="2">
        <f>'Moving Avg'!G359</f>
        <v>0.5586000000000001</v>
      </c>
      <c r="I359" s="2">
        <f>'Moving Avg'!H359</f>
        <v>0.60229999999999939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  <c r="M359" s="7">
        <f t="shared" si="50"/>
        <v>25</v>
      </c>
      <c r="N359" s="7">
        <f t="shared" si="51"/>
        <v>45</v>
      </c>
      <c r="O359" s="7">
        <f t="shared" si="52"/>
        <v>0</v>
      </c>
      <c r="P359" s="7">
        <f t="shared" si="53"/>
        <v>16.5</v>
      </c>
      <c r="Q359" s="8">
        <f t="shared" si="54"/>
        <v>26.975000000000001</v>
      </c>
      <c r="R359" s="8">
        <f t="shared" si="55"/>
        <v>18.125</v>
      </c>
      <c r="S359" s="8">
        <f t="shared" si="56"/>
        <v>17.925000000000001</v>
      </c>
      <c r="T359" s="8">
        <f t="shared" si="57"/>
        <v>21.625</v>
      </c>
      <c r="U359" s="7">
        <f t="shared" si="58"/>
        <v>21.008333333333336</v>
      </c>
      <c r="V359" s="7">
        <f t="shared" si="59"/>
        <v>21.162500000000001</v>
      </c>
    </row>
    <row r="360" spans="1:22" ht="13.5" x14ac:dyDescent="0.25">
      <c r="A360" s="3">
        <f>RSI!A360</f>
        <v>42828</v>
      </c>
      <c r="B360" s="2">
        <f>RSI!B360</f>
        <v>0.56999999999999995</v>
      </c>
      <c r="C360" s="2">
        <f>RSI!I360</f>
        <v>56.010027560515546</v>
      </c>
      <c r="D360" s="2">
        <f>MACD!E360</f>
        <v>-4.6253800415806401E-3</v>
      </c>
      <c r="E360" s="2">
        <f>MACD!F360</f>
        <v>-4.6602965650657359E-3</v>
      </c>
      <c r="F360" s="2">
        <f>'Moving Avg'!D360</f>
        <v>0.56200000000000006</v>
      </c>
      <c r="G360" s="2">
        <f>'Moving Avg'!F360</f>
        <v>0.56000000000000016</v>
      </c>
      <c r="H360" s="2">
        <f>'Moving Avg'!G360</f>
        <v>0.5586000000000001</v>
      </c>
      <c r="I360" s="2">
        <f>'Moving Avg'!H360</f>
        <v>0.60204999999999942</v>
      </c>
      <c r="J360" s="5" t="str">
        <f>OBV!F360</f>
        <v>BULLISH</v>
      </c>
      <c r="K360" s="5" t="str">
        <f>OBV!G360</f>
        <v>STRONG</v>
      </c>
      <c r="L360" s="5" t="str">
        <f>OBV!H360</f>
        <v>CONFIRMED BULLISH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100</v>
      </c>
      <c r="Q360" s="8">
        <f t="shared" si="54"/>
        <v>23.75</v>
      </c>
      <c r="R360" s="8">
        <f t="shared" si="55"/>
        <v>30</v>
      </c>
      <c r="S360" s="8">
        <f t="shared" si="56"/>
        <v>48.75</v>
      </c>
      <c r="T360" s="8">
        <f t="shared" si="57"/>
        <v>31.25</v>
      </c>
      <c r="U360" s="7">
        <f t="shared" si="58"/>
        <v>34.166666666666664</v>
      </c>
      <c r="V360" s="7">
        <f t="shared" si="59"/>
        <v>33.4375</v>
      </c>
    </row>
    <row r="361" spans="1:22" ht="13.5" x14ac:dyDescent="0.25">
      <c r="A361" s="3">
        <f>RSI!A361</f>
        <v>42829</v>
      </c>
      <c r="B361" s="2">
        <f>RSI!B361</f>
        <v>0.59</v>
      </c>
      <c r="C361" s="2">
        <f>RSI!I361</f>
        <v>64.660958248093152</v>
      </c>
      <c r="D361" s="2">
        <f>MACD!E361</f>
        <v>-4.6063968710708947E-3</v>
      </c>
      <c r="E361" s="2">
        <f>MACD!F361</f>
        <v>-4.6495166262667679E-3</v>
      </c>
      <c r="F361" s="2">
        <f>'Moving Avg'!D361</f>
        <v>0.56600000000000006</v>
      </c>
      <c r="G361" s="2">
        <f>'Moving Avg'!F361</f>
        <v>0.56100000000000017</v>
      </c>
      <c r="H361" s="2">
        <f>'Moving Avg'!G361</f>
        <v>0.55900000000000005</v>
      </c>
      <c r="I361" s="2">
        <f>'Moving Avg'!H361</f>
        <v>0.60189999999999944</v>
      </c>
      <c r="J361" s="5" t="str">
        <f>OBV!F361</f>
        <v>BULLISH</v>
      </c>
      <c r="K361" s="5" t="str">
        <f>OBV!G361</f>
        <v>STRONG</v>
      </c>
      <c r="L361" s="5" t="str">
        <f>OBV!H361</f>
        <v>CONFIRMED BULLISH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100</v>
      </c>
      <c r="Q361" s="8">
        <f t="shared" si="54"/>
        <v>23.75</v>
      </c>
      <c r="R361" s="8">
        <f t="shared" si="55"/>
        <v>30</v>
      </c>
      <c r="S361" s="8">
        <f t="shared" si="56"/>
        <v>48.75</v>
      </c>
      <c r="T361" s="8">
        <f t="shared" si="57"/>
        <v>31.25</v>
      </c>
      <c r="U361" s="7">
        <f t="shared" si="58"/>
        <v>34.166666666666664</v>
      </c>
      <c r="V361" s="7">
        <f t="shared" si="59"/>
        <v>33.4375</v>
      </c>
    </row>
    <row r="362" spans="1:22" ht="13.5" x14ac:dyDescent="0.25">
      <c r="A362" s="3">
        <f>RSI!A362</f>
        <v>42830</v>
      </c>
      <c r="B362" s="2">
        <f>RSI!B362</f>
        <v>0.57999999999999996</v>
      </c>
      <c r="C362" s="2">
        <f>RSI!I362</f>
        <v>58.469496627525075</v>
      </c>
      <c r="D362" s="2">
        <f>MACD!E362</f>
        <v>-4.0262089526250655E-3</v>
      </c>
      <c r="E362" s="2">
        <f>MACD!F362</f>
        <v>-4.5248550915384274E-3</v>
      </c>
      <c r="F362" s="2">
        <f>'Moving Avg'!D362</f>
        <v>0.57000000000000006</v>
      </c>
      <c r="G362" s="2">
        <f>'Moving Avg'!F362</f>
        <v>0.56150000000000022</v>
      </c>
      <c r="H362" s="2">
        <f>'Moving Avg'!G362</f>
        <v>0.55920000000000003</v>
      </c>
      <c r="I362" s="2">
        <f>'Moving Avg'!H362</f>
        <v>0.60169999999999935</v>
      </c>
      <c r="J362" s="5" t="str">
        <f>OBV!F362</f>
        <v>BULLISH</v>
      </c>
      <c r="K362" s="5" t="str">
        <f>OBV!G362</f>
        <v>STRONG</v>
      </c>
      <c r="L362" s="5" t="str">
        <f>OBV!H362</f>
        <v>CONFIRMED BULLISH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100</v>
      </c>
      <c r="Q362" s="8">
        <f t="shared" si="54"/>
        <v>23.75</v>
      </c>
      <c r="R362" s="8">
        <f t="shared" si="55"/>
        <v>30</v>
      </c>
      <c r="S362" s="8">
        <f t="shared" si="56"/>
        <v>48.75</v>
      </c>
      <c r="T362" s="8">
        <f t="shared" si="57"/>
        <v>31.25</v>
      </c>
      <c r="U362" s="7">
        <f t="shared" si="58"/>
        <v>34.166666666666664</v>
      </c>
      <c r="V362" s="7">
        <f t="shared" si="59"/>
        <v>33.4375</v>
      </c>
    </row>
    <row r="363" spans="1:22" ht="13.5" x14ac:dyDescent="0.25">
      <c r="A363" s="3">
        <f>RSI!A363</f>
        <v>42831</v>
      </c>
      <c r="B363" s="2">
        <f>RSI!B363</f>
        <v>0.56999999999999995</v>
      </c>
      <c r="C363" s="2">
        <f>RSI!I363</f>
        <v>53.003831760184603</v>
      </c>
      <c r="D363" s="2">
        <f>MACD!E363</f>
        <v>-4.4374439572317792E-3</v>
      </c>
      <c r="E363" s="2">
        <f>MACD!F363</f>
        <v>-4.5073728646770981E-3</v>
      </c>
      <c r="F363" s="2">
        <f>'Moving Avg'!D363</f>
        <v>0.57199999999999995</v>
      </c>
      <c r="G363" s="2">
        <f>'Moving Avg'!F363</f>
        <v>0.56150000000000022</v>
      </c>
      <c r="H363" s="2">
        <f>'Moving Avg'!G363</f>
        <v>0.55940000000000001</v>
      </c>
      <c r="I363" s="2">
        <f>'Moving Avg'!H363</f>
        <v>0.60144999999999937</v>
      </c>
      <c r="J363" s="5" t="str">
        <f>OBV!F363</f>
        <v>BULLISH</v>
      </c>
      <c r="K363" s="5" t="str">
        <f>OBV!G363</f>
        <v>STRONG</v>
      </c>
      <c r="L363" s="5" t="str">
        <f>OBV!H363</f>
        <v>CONFIRMED BULLISH</v>
      </c>
      <c r="M363" s="7">
        <f t="shared" si="50"/>
        <v>25</v>
      </c>
      <c r="N363" s="7">
        <f t="shared" si="51"/>
        <v>0</v>
      </c>
      <c r="O363" s="7">
        <f t="shared" si="52"/>
        <v>0</v>
      </c>
      <c r="P363" s="7">
        <f t="shared" si="53"/>
        <v>100</v>
      </c>
      <c r="Q363" s="8">
        <f t="shared" si="54"/>
        <v>23.75</v>
      </c>
      <c r="R363" s="8">
        <f t="shared" si="55"/>
        <v>30</v>
      </c>
      <c r="S363" s="8">
        <f t="shared" si="56"/>
        <v>48.75</v>
      </c>
      <c r="T363" s="8">
        <f t="shared" si="57"/>
        <v>31.25</v>
      </c>
      <c r="U363" s="7">
        <f t="shared" si="58"/>
        <v>34.166666666666664</v>
      </c>
      <c r="V363" s="7">
        <f t="shared" si="59"/>
        <v>33.4375</v>
      </c>
    </row>
    <row r="364" spans="1:22" ht="13.5" x14ac:dyDescent="0.25">
      <c r="A364" s="3">
        <f>RSI!A364</f>
        <v>42832</v>
      </c>
      <c r="B364" s="2">
        <f>RSI!B364</f>
        <v>0.56000000000000005</v>
      </c>
      <c r="C364" s="2">
        <f>RSI!I364</f>
        <v>48.155987895219369</v>
      </c>
      <c r="D364" s="2">
        <f>MACD!E364</f>
        <v>-4.0822868359722264E-3</v>
      </c>
      <c r="E364" s="2">
        <f>MACD!F364</f>
        <v>-4.4223556589361238E-3</v>
      </c>
      <c r="F364" s="2">
        <f>'Moving Avg'!D364</f>
        <v>0.57399999999999995</v>
      </c>
      <c r="G364" s="2">
        <f>'Moving Avg'!F364</f>
        <v>0.56200000000000017</v>
      </c>
      <c r="H364" s="2">
        <f>'Moving Avg'!G364</f>
        <v>0.55919999999999992</v>
      </c>
      <c r="I364" s="2">
        <f>'Moving Avg'!H364</f>
        <v>0.60114999999999941</v>
      </c>
      <c r="J364" s="5" t="str">
        <f>OBV!F364</f>
        <v>BULLISH</v>
      </c>
      <c r="K364" s="5" t="str">
        <f>OBV!G364</f>
        <v>STRONG</v>
      </c>
      <c r="L364" s="5" t="str">
        <f>OBV!H364</f>
        <v>CONFIRMED BULLISH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100</v>
      </c>
      <c r="Q364" s="8">
        <f t="shared" si="54"/>
        <v>23.75</v>
      </c>
      <c r="R364" s="8">
        <f t="shared" si="55"/>
        <v>30</v>
      </c>
      <c r="S364" s="8">
        <f t="shared" si="56"/>
        <v>48.75</v>
      </c>
      <c r="T364" s="8">
        <f t="shared" si="57"/>
        <v>31.25</v>
      </c>
      <c r="U364" s="7">
        <f t="shared" si="58"/>
        <v>34.166666666666664</v>
      </c>
      <c r="V364" s="7">
        <f t="shared" si="59"/>
        <v>33.4375</v>
      </c>
    </row>
    <row r="365" spans="1:22" ht="13.5" x14ac:dyDescent="0.25">
      <c r="A365" s="3">
        <f>RSI!A365</f>
        <v>42835</v>
      </c>
      <c r="B365" s="2">
        <f>RSI!B365</f>
        <v>0.56999999999999995</v>
      </c>
      <c r="C365" s="2">
        <f>RSI!I365</f>
        <v>52.804623415778288</v>
      </c>
      <c r="D365" s="2">
        <f>MACD!E365</f>
        <v>-4.4982487855725894E-3</v>
      </c>
      <c r="E365" s="2">
        <f>MACD!F365</f>
        <v>-4.4375342842634165E-3</v>
      </c>
      <c r="F365" s="2">
        <f>'Moving Avg'!D365</f>
        <v>0.57399999999999995</v>
      </c>
      <c r="G365" s="2">
        <f>'Moving Avg'!F365</f>
        <v>0.56300000000000006</v>
      </c>
      <c r="H365" s="2">
        <f>'Moving Avg'!G365</f>
        <v>0.55940000000000001</v>
      </c>
      <c r="I365" s="2">
        <f>'Moving Avg'!H365</f>
        <v>0.60084999999999933</v>
      </c>
      <c r="J365" s="5" t="str">
        <f>OBV!F365</f>
        <v>BULLISH</v>
      </c>
      <c r="K365" s="5" t="str">
        <f>OBV!G365</f>
        <v>STRONG</v>
      </c>
      <c r="L365" s="5" t="str">
        <f>OBV!H365</f>
        <v>NEUTRAL</v>
      </c>
      <c r="M365" s="7">
        <f t="shared" si="50"/>
        <v>25</v>
      </c>
      <c r="N365" s="7">
        <f t="shared" si="51"/>
        <v>45</v>
      </c>
      <c r="O365" s="7">
        <f t="shared" si="52"/>
        <v>0</v>
      </c>
      <c r="P365" s="7">
        <f t="shared" si="53"/>
        <v>66</v>
      </c>
      <c r="Q365" s="8">
        <f t="shared" si="54"/>
        <v>34.4</v>
      </c>
      <c r="R365" s="8">
        <f t="shared" si="55"/>
        <v>30.5</v>
      </c>
      <c r="S365" s="8">
        <f t="shared" si="56"/>
        <v>40.200000000000003</v>
      </c>
      <c r="T365" s="8">
        <f t="shared" si="57"/>
        <v>34</v>
      </c>
      <c r="U365" s="7">
        <f t="shared" si="58"/>
        <v>35.033333333333339</v>
      </c>
      <c r="V365" s="7">
        <f t="shared" si="59"/>
        <v>34.775000000000006</v>
      </c>
    </row>
    <row r="366" spans="1:22" ht="13.5" x14ac:dyDescent="0.25">
      <c r="A366" s="3">
        <f>RSI!A366</f>
        <v>42836</v>
      </c>
      <c r="B366" s="2">
        <f>RSI!B366</f>
        <v>0.56999999999999995</v>
      </c>
      <c r="C366" s="2">
        <f>RSI!I366</f>
        <v>52.804623415778288</v>
      </c>
      <c r="D366" s="2">
        <f>MACD!E366</f>
        <v>-3.3483813810079033E-3</v>
      </c>
      <c r="E366" s="2">
        <f>MACD!F366</f>
        <v>-4.2197037036123142E-3</v>
      </c>
      <c r="F366" s="2">
        <f>'Moving Avg'!D366</f>
        <v>0.56999999999999995</v>
      </c>
      <c r="G366" s="2">
        <f>'Moving Avg'!F366</f>
        <v>0.56450000000000022</v>
      </c>
      <c r="H366" s="2">
        <f>'Moving Avg'!G366</f>
        <v>0.5593999999999999</v>
      </c>
      <c r="I366" s="2">
        <f>'Moving Avg'!H366</f>
        <v>0.60049999999999926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0</v>
      </c>
      <c r="Q366" s="8">
        <f t="shared" si="54"/>
        <v>8.75</v>
      </c>
      <c r="R366" s="8">
        <f t="shared" si="55"/>
        <v>5</v>
      </c>
      <c r="S366" s="8">
        <f t="shared" si="56"/>
        <v>3.75</v>
      </c>
      <c r="T366" s="8">
        <f t="shared" si="57"/>
        <v>6.25</v>
      </c>
      <c r="U366" s="7">
        <f t="shared" si="58"/>
        <v>5.833333333333333</v>
      </c>
      <c r="V366" s="7">
        <f t="shared" si="59"/>
        <v>5.9375</v>
      </c>
    </row>
    <row r="367" spans="1:22" ht="13.5" x14ac:dyDescent="0.25">
      <c r="A367" s="3">
        <f>RSI!A367</f>
        <v>42837</v>
      </c>
      <c r="B367" s="2">
        <f>RSI!B367</f>
        <v>0.56999999999999995</v>
      </c>
      <c r="C367" s="2">
        <f>RSI!I367</f>
        <v>52.804623415778288</v>
      </c>
      <c r="D367" s="2">
        <f>MACD!E367</f>
        <v>-3.9477914614087783E-3</v>
      </c>
      <c r="E367" s="2">
        <f>MACD!F367</f>
        <v>-4.1653212551716074E-3</v>
      </c>
      <c r="F367" s="2">
        <f>'Moving Avg'!D367</f>
        <v>0.56799999999999984</v>
      </c>
      <c r="G367" s="2">
        <f>'Moving Avg'!F367</f>
        <v>0.56550000000000011</v>
      </c>
      <c r="H367" s="2">
        <f>'Moving Avg'!G367</f>
        <v>0.5593999999999999</v>
      </c>
      <c r="I367" s="2">
        <f>'Moving Avg'!H367</f>
        <v>0.60019999999999929</v>
      </c>
      <c r="J367" s="5" t="str">
        <f>OBV!F367</f>
        <v>BEARISH</v>
      </c>
      <c r="K367" s="5" t="str">
        <f>OBV!G367</f>
        <v>NEUTRAL</v>
      </c>
      <c r="L367" s="5" t="str">
        <f>OBV!H367</f>
        <v>CONFIRMED BEARISH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16.5</v>
      </c>
      <c r="Q367" s="8">
        <f t="shared" si="54"/>
        <v>11.225</v>
      </c>
      <c r="R367" s="8">
        <f t="shared" si="55"/>
        <v>9.125</v>
      </c>
      <c r="S367" s="8">
        <f t="shared" si="56"/>
        <v>11.175000000000001</v>
      </c>
      <c r="T367" s="8">
        <f t="shared" si="57"/>
        <v>10.375</v>
      </c>
      <c r="U367" s="7">
        <f t="shared" si="58"/>
        <v>10.508333333333335</v>
      </c>
      <c r="V367" s="7">
        <f t="shared" si="59"/>
        <v>10.475000000000001</v>
      </c>
    </row>
    <row r="368" spans="1:22" ht="13.5" x14ac:dyDescent="0.25">
      <c r="A368" s="3">
        <f>RSI!A368</f>
        <v>42838</v>
      </c>
      <c r="B368" s="2">
        <f>RSI!B368</f>
        <v>0.56999999999999995</v>
      </c>
      <c r="C368" s="2">
        <f>RSI!I368</f>
        <v>52.804623415778288</v>
      </c>
      <c r="D368" s="2">
        <f>MACD!E368</f>
        <v>-4.4863857812509345E-3</v>
      </c>
      <c r="E368" s="2">
        <f>MACD!F368</f>
        <v>-4.2295341603874725E-3</v>
      </c>
      <c r="F368" s="2">
        <f>'Moving Avg'!D368</f>
        <v>0.56799999999999984</v>
      </c>
      <c r="G368" s="2">
        <f>'Moving Avg'!F368</f>
        <v>0.56650000000000011</v>
      </c>
      <c r="H368" s="2">
        <f>'Moving Avg'!G368</f>
        <v>0.5593999999999999</v>
      </c>
      <c r="I368" s="2">
        <f>'Moving Avg'!H368</f>
        <v>0.5999499999999991</v>
      </c>
      <c r="J368" s="5" t="str">
        <f>OBV!F368</f>
        <v>BEARISH</v>
      </c>
      <c r="K368" s="5" t="str">
        <f>OBV!G368</f>
        <v>NEUTRAL</v>
      </c>
      <c r="L368" s="5" t="str">
        <f>OBV!H368</f>
        <v>NEUTRAL</v>
      </c>
      <c r="M368" s="7">
        <f t="shared" si="50"/>
        <v>25</v>
      </c>
      <c r="N368" s="7">
        <f t="shared" si="51"/>
        <v>45</v>
      </c>
      <c r="O368" s="7">
        <f t="shared" si="52"/>
        <v>0</v>
      </c>
      <c r="P368" s="7">
        <f t="shared" si="53"/>
        <v>16.5</v>
      </c>
      <c r="Q368" s="8">
        <f t="shared" si="54"/>
        <v>26.975000000000001</v>
      </c>
      <c r="R368" s="8">
        <f t="shared" si="55"/>
        <v>18.125</v>
      </c>
      <c r="S368" s="8">
        <f t="shared" si="56"/>
        <v>17.925000000000001</v>
      </c>
      <c r="T368" s="8">
        <f t="shared" si="57"/>
        <v>21.625</v>
      </c>
      <c r="U368" s="7">
        <f t="shared" si="58"/>
        <v>21.008333333333336</v>
      </c>
      <c r="V368" s="7">
        <f t="shared" si="59"/>
        <v>21.162500000000001</v>
      </c>
    </row>
    <row r="369" spans="1:22" ht="13.5" x14ac:dyDescent="0.25">
      <c r="A369" s="3">
        <f>RSI!A369</f>
        <v>42839</v>
      </c>
      <c r="B369" s="2">
        <f>RSI!B369</f>
        <v>0.56000000000000005</v>
      </c>
      <c r="C369" s="2">
        <f>RSI!I369</f>
        <v>47.121527490465489</v>
      </c>
      <c r="D369" s="2">
        <f>MACD!E369</f>
        <v>-5.7689153961557604E-3</v>
      </c>
      <c r="E369" s="2">
        <f>MACD!F369</f>
        <v>-4.5374104075411306E-3</v>
      </c>
      <c r="F369" s="2">
        <f>'Moving Avg'!D369</f>
        <v>0.56799999999999995</v>
      </c>
      <c r="G369" s="2">
        <f>'Moving Avg'!F369</f>
        <v>0.56700000000000006</v>
      </c>
      <c r="H369" s="2">
        <f>'Moving Avg'!G369</f>
        <v>0.5593999999999999</v>
      </c>
      <c r="I369" s="2">
        <f>'Moving Avg'!H369</f>
        <v>0.59959999999999913</v>
      </c>
      <c r="J369" s="5" t="str">
        <f>OBV!F369</f>
        <v>BEARISH</v>
      </c>
      <c r="K369" s="5" t="str">
        <f>OBV!G369</f>
        <v>NEUTRAL</v>
      </c>
      <c r="L369" s="5" t="str">
        <f>OBV!H369</f>
        <v>NEUTRAL</v>
      </c>
      <c r="M369" s="7">
        <f t="shared" si="50"/>
        <v>25</v>
      </c>
      <c r="N369" s="7">
        <f t="shared" si="51"/>
        <v>45</v>
      </c>
      <c r="O369" s="7">
        <f t="shared" si="52"/>
        <v>0</v>
      </c>
      <c r="P369" s="7">
        <f t="shared" si="53"/>
        <v>16.5</v>
      </c>
      <c r="Q369" s="8">
        <f t="shared" si="54"/>
        <v>26.975000000000001</v>
      </c>
      <c r="R369" s="8">
        <f t="shared" si="55"/>
        <v>18.125</v>
      </c>
      <c r="S369" s="8">
        <f t="shared" si="56"/>
        <v>17.925000000000001</v>
      </c>
      <c r="T369" s="8">
        <f t="shared" si="57"/>
        <v>21.625</v>
      </c>
      <c r="U369" s="7">
        <f t="shared" si="58"/>
        <v>21.008333333333336</v>
      </c>
      <c r="V369" s="7">
        <f t="shared" si="59"/>
        <v>21.162500000000001</v>
      </c>
    </row>
    <row r="370" spans="1:22" ht="13.5" x14ac:dyDescent="0.25">
      <c r="A370" s="3">
        <f>RSI!A370</f>
        <v>42842</v>
      </c>
      <c r="B370" s="2">
        <f>RSI!B370</f>
        <v>0.56000000000000005</v>
      </c>
      <c r="C370" s="2">
        <f>RSI!I370</f>
        <v>47.121527490465489</v>
      </c>
      <c r="D370" s="2">
        <f>MACD!E370</f>
        <v>-3.7450407024639532E-3</v>
      </c>
      <c r="E370" s="2">
        <f>MACD!F370</f>
        <v>-4.3789364665256956E-3</v>
      </c>
      <c r="F370" s="2">
        <f>'Moving Avg'!D370</f>
        <v>0.56600000000000006</v>
      </c>
      <c r="G370" s="2">
        <f>'Moving Avg'!F370</f>
        <v>0.56650000000000011</v>
      </c>
      <c r="H370" s="2">
        <f>'Moving Avg'!G370</f>
        <v>0.5593999999999999</v>
      </c>
      <c r="I370" s="2">
        <f>'Moving Avg'!H370</f>
        <v>0.59924999999999917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0</v>
      </c>
      <c r="O370" s="7">
        <f t="shared" si="52"/>
        <v>0</v>
      </c>
      <c r="P370" s="7">
        <f t="shared" si="53"/>
        <v>16.5</v>
      </c>
      <c r="Q370" s="8">
        <f t="shared" si="54"/>
        <v>11.225</v>
      </c>
      <c r="R370" s="8">
        <f t="shared" si="55"/>
        <v>9.125</v>
      </c>
      <c r="S370" s="8">
        <f t="shared" si="56"/>
        <v>11.175000000000001</v>
      </c>
      <c r="T370" s="8">
        <f t="shared" si="57"/>
        <v>10.375</v>
      </c>
      <c r="U370" s="7">
        <f t="shared" si="58"/>
        <v>10.508333333333335</v>
      </c>
      <c r="V370" s="7">
        <f t="shared" si="59"/>
        <v>10.475000000000001</v>
      </c>
    </row>
    <row r="371" spans="1:22" ht="13.5" x14ac:dyDescent="0.25">
      <c r="A371" s="3">
        <f>RSI!A371</f>
        <v>42843</v>
      </c>
      <c r="B371" s="2">
        <f>RSI!B371</f>
        <v>0.56000000000000005</v>
      </c>
      <c r="C371" s="2">
        <f>RSI!I371</f>
        <v>47.121527490465489</v>
      </c>
      <c r="D371" s="2">
        <f>MACD!E371</f>
        <v>1.0741778262400858E-3</v>
      </c>
      <c r="E371" s="2">
        <f>MACD!F371</f>
        <v>-3.2883136079725392E-3</v>
      </c>
      <c r="F371" s="2">
        <f>'Moving Avg'!D371</f>
        <v>0.56399999999999995</v>
      </c>
      <c r="G371" s="2">
        <f>'Moving Avg'!F371</f>
        <v>0.56600000000000017</v>
      </c>
      <c r="H371" s="2">
        <f>'Moving Avg'!G371</f>
        <v>0.5593999999999999</v>
      </c>
      <c r="I371" s="2">
        <f>'Moving Avg'!H371</f>
        <v>0.59884999999999922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0</v>
      </c>
      <c r="P371" s="7">
        <f t="shared" si="53"/>
        <v>16.5</v>
      </c>
      <c r="Q371" s="8">
        <f t="shared" si="54"/>
        <v>11.225</v>
      </c>
      <c r="R371" s="8">
        <f t="shared" si="55"/>
        <v>9.125</v>
      </c>
      <c r="S371" s="8">
        <f t="shared" si="56"/>
        <v>11.175000000000001</v>
      </c>
      <c r="T371" s="8">
        <f t="shared" si="57"/>
        <v>10.375</v>
      </c>
      <c r="U371" s="7">
        <f t="shared" si="58"/>
        <v>10.508333333333335</v>
      </c>
      <c r="V371" s="7">
        <f t="shared" si="59"/>
        <v>10.475000000000001</v>
      </c>
    </row>
    <row r="372" spans="1:22" ht="13.5" x14ac:dyDescent="0.25">
      <c r="A372" s="3">
        <f>RSI!A372</f>
        <v>42844</v>
      </c>
      <c r="B372" s="2">
        <f>RSI!B372</f>
        <v>0.56000000000000005</v>
      </c>
      <c r="C372" s="2">
        <f>RSI!I372</f>
        <v>47.121527490465489</v>
      </c>
      <c r="D372" s="2">
        <f>MACD!E372</f>
        <v>3.6410962994271046E-3</v>
      </c>
      <c r="E372" s="2">
        <f>MACD!F372</f>
        <v>-1.9024316264926108E-3</v>
      </c>
      <c r="F372" s="2">
        <f>'Moving Avg'!D372</f>
        <v>0.56200000000000006</v>
      </c>
      <c r="G372" s="2">
        <f>'Moving Avg'!F372</f>
        <v>0.56550000000000022</v>
      </c>
      <c r="H372" s="2">
        <f>'Moving Avg'!G372</f>
        <v>0.5593999999999999</v>
      </c>
      <c r="I372" s="2">
        <f>'Moving Avg'!H372</f>
        <v>0.59844999999999926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25</v>
      </c>
      <c r="N372" s="7">
        <f t="shared" si="51"/>
        <v>0</v>
      </c>
      <c r="O372" s="7">
        <f t="shared" si="52"/>
        <v>0</v>
      </c>
      <c r="P372" s="7">
        <f t="shared" si="53"/>
        <v>16.5</v>
      </c>
      <c r="Q372" s="8">
        <f t="shared" si="54"/>
        <v>11.225</v>
      </c>
      <c r="R372" s="8">
        <f t="shared" si="55"/>
        <v>9.125</v>
      </c>
      <c r="S372" s="8">
        <f t="shared" si="56"/>
        <v>11.175000000000001</v>
      </c>
      <c r="T372" s="8">
        <f t="shared" si="57"/>
        <v>10.375</v>
      </c>
      <c r="U372" s="7">
        <f t="shared" si="58"/>
        <v>10.508333333333335</v>
      </c>
      <c r="V372" s="7">
        <f t="shared" si="59"/>
        <v>10.475000000000001</v>
      </c>
    </row>
    <row r="373" spans="1:22" ht="13.5" x14ac:dyDescent="0.25">
      <c r="A373" s="3">
        <f>RSI!A373</f>
        <v>42845</v>
      </c>
      <c r="B373" s="2">
        <f>RSI!B373</f>
        <v>0.56000000000000005</v>
      </c>
      <c r="C373" s="2">
        <f>RSI!I373</f>
        <v>47.121527490465482</v>
      </c>
      <c r="D373" s="2">
        <f>MACD!E373</f>
        <v>4.3001794758622536E-3</v>
      </c>
      <c r="E373" s="2">
        <f>MACD!F373</f>
        <v>-6.6190940602163799E-4</v>
      </c>
      <c r="F373" s="2">
        <f>'Moving Avg'!D373</f>
        <v>0.56000000000000005</v>
      </c>
      <c r="G373" s="2">
        <f>'Moving Avg'!F373</f>
        <v>0.56550000000000022</v>
      </c>
      <c r="H373" s="2">
        <f>'Moving Avg'!G373</f>
        <v>0.55939999999999979</v>
      </c>
      <c r="I373" s="2">
        <f>'Moving Avg'!H373</f>
        <v>0.59804999999999919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25</v>
      </c>
      <c r="N373" s="7">
        <f t="shared" si="51"/>
        <v>0</v>
      </c>
      <c r="O373" s="7">
        <f t="shared" si="52"/>
        <v>0</v>
      </c>
      <c r="P373" s="7">
        <f t="shared" si="53"/>
        <v>16.5</v>
      </c>
      <c r="Q373" s="8">
        <f t="shared" si="54"/>
        <v>11.225</v>
      </c>
      <c r="R373" s="8">
        <f t="shared" si="55"/>
        <v>9.125</v>
      </c>
      <c r="S373" s="8">
        <f t="shared" si="56"/>
        <v>11.175000000000001</v>
      </c>
      <c r="T373" s="8">
        <f t="shared" si="57"/>
        <v>10.375</v>
      </c>
      <c r="U373" s="7">
        <f t="shared" si="58"/>
        <v>10.508333333333335</v>
      </c>
      <c r="V373" s="7">
        <f t="shared" si="59"/>
        <v>10.475000000000001</v>
      </c>
    </row>
    <row r="374" spans="1:22" ht="13.5" x14ac:dyDescent="0.25">
      <c r="A374" s="3">
        <f>RSI!A374</f>
        <v>42846</v>
      </c>
      <c r="B374" s="2">
        <f>RSI!B374</f>
        <v>0.56000000000000005</v>
      </c>
      <c r="C374" s="2">
        <f>RSI!I374</f>
        <v>47.121527490465489</v>
      </c>
      <c r="D374" s="2">
        <f>MACD!E374</f>
        <v>3.3430488650821877E-3</v>
      </c>
      <c r="E374" s="2">
        <f>MACD!F374</f>
        <v>1.3908224819912717E-4</v>
      </c>
      <c r="F374" s="2">
        <f>'Moving Avg'!D374</f>
        <v>0.56000000000000005</v>
      </c>
      <c r="G374" s="2">
        <f>'Moving Avg'!F374</f>
        <v>0.56550000000000022</v>
      </c>
      <c r="H374" s="2">
        <f>'Moving Avg'!G374</f>
        <v>0.55939999999999979</v>
      </c>
      <c r="I374" s="2">
        <f>'Moving Avg'!H374</f>
        <v>0.59764999999999924</v>
      </c>
      <c r="J374" s="5" t="str">
        <f>OBV!F374</f>
        <v>NEUTRAL</v>
      </c>
      <c r="K374" s="5" t="str">
        <f>OBV!G374</f>
        <v>NEUTRAL</v>
      </c>
      <c r="L374" s="5" t="str">
        <f>OBV!H374</f>
        <v>NEUTRAL</v>
      </c>
      <c r="M374" s="7">
        <f t="shared" si="50"/>
        <v>25</v>
      </c>
      <c r="N374" s="7">
        <f t="shared" si="51"/>
        <v>0</v>
      </c>
      <c r="O374" s="7">
        <f t="shared" si="52"/>
        <v>0</v>
      </c>
      <c r="P374" s="7">
        <f t="shared" si="53"/>
        <v>33</v>
      </c>
      <c r="Q374" s="8">
        <f t="shared" si="54"/>
        <v>13.7</v>
      </c>
      <c r="R374" s="8">
        <f t="shared" si="55"/>
        <v>13.25</v>
      </c>
      <c r="S374" s="8">
        <f t="shared" si="56"/>
        <v>18.600000000000001</v>
      </c>
      <c r="T374" s="8">
        <f t="shared" si="57"/>
        <v>14.5</v>
      </c>
      <c r="U374" s="7">
        <f t="shared" si="58"/>
        <v>15.183333333333332</v>
      </c>
      <c r="V374" s="7">
        <f t="shared" si="59"/>
        <v>15.012499999999999</v>
      </c>
    </row>
    <row r="375" spans="1:22" ht="13.5" x14ac:dyDescent="0.25">
      <c r="A375" s="3">
        <f>RSI!A375</f>
        <v>42849</v>
      </c>
      <c r="B375" s="2">
        <f>RSI!B375</f>
        <v>0.55000000000000004</v>
      </c>
      <c r="C375" s="2">
        <f>RSI!I375</f>
        <v>40.347622701641406</v>
      </c>
      <c r="D375" s="2">
        <f>MACD!E375</f>
        <v>4.8342650661510334E-3</v>
      </c>
      <c r="E375" s="2">
        <f>MACD!F375</f>
        <v>1.0781188117895083E-3</v>
      </c>
      <c r="F375" s="2">
        <f>'Moving Avg'!D375</f>
        <v>0.55800000000000005</v>
      </c>
      <c r="G375" s="2">
        <f>'Moving Avg'!F375</f>
        <v>0.56500000000000017</v>
      </c>
      <c r="H375" s="2">
        <f>'Moving Avg'!G375</f>
        <v>0.55919999999999992</v>
      </c>
      <c r="I375" s="2">
        <f>'Moving Avg'!H375</f>
        <v>0.59724999999999928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25</v>
      </c>
      <c r="N375" s="7">
        <f t="shared" si="51"/>
        <v>0</v>
      </c>
      <c r="O375" s="7">
        <f t="shared" si="52"/>
        <v>0</v>
      </c>
      <c r="P375" s="7">
        <f t="shared" si="53"/>
        <v>16.5</v>
      </c>
      <c r="Q375" s="8">
        <f t="shared" si="54"/>
        <v>11.225</v>
      </c>
      <c r="R375" s="8">
        <f t="shared" si="55"/>
        <v>9.125</v>
      </c>
      <c r="S375" s="8">
        <f t="shared" si="56"/>
        <v>11.175000000000001</v>
      </c>
      <c r="T375" s="8">
        <f t="shared" si="57"/>
        <v>10.375</v>
      </c>
      <c r="U375" s="7">
        <f t="shared" si="58"/>
        <v>10.508333333333335</v>
      </c>
      <c r="V375" s="7">
        <f t="shared" si="59"/>
        <v>10.475000000000001</v>
      </c>
    </row>
    <row r="376" spans="1:22" ht="13.5" x14ac:dyDescent="0.25">
      <c r="A376" s="3">
        <f>RSI!A376</f>
        <v>42850</v>
      </c>
      <c r="B376" s="2">
        <f>RSI!B376</f>
        <v>0.55000000000000004</v>
      </c>
      <c r="C376" s="2">
        <f>RSI!I376</f>
        <v>40.347622701641406</v>
      </c>
      <c r="D376" s="2">
        <f>MACD!E376</f>
        <v>6.1754257357502507E-3</v>
      </c>
      <c r="E376" s="2">
        <f>MACD!F376</f>
        <v>2.0975801965816571E-3</v>
      </c>
      <c r="F376" s="2">
        <f>'Moving Avg'!D376</f>
        <v>0.55600000000000005</v>
      </c>
      <c r="G376" s="2">
        <f>'Moving Avg'!F376</f>
        <v>0.56400000000000028</v>
      </c>
      <c r="H376" s="2">
        <f>'Moving Avg'!G376</f>
        <v>0.55899999999999994</v>
      </c>
      <c r="I376" s="2">
        <f>'Moving Avg'!H376</f>
        <v>0.59684999999999933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25</v>
      </c>
      <c r="N376" s="7">
        <f t="shared" si="51"/>
        <v>0</v>
      </c>
      <c r="O376" s="7">
        <f t="shared" si="52"/>
        <v>0</v>
      </c>
      <c r="P376" s="7">
        <f t="shared" si="53"/>
        <v>16.5</v>
      </c>
      <c r="Q376" s="8">
        <f t="shared" si="54"/>
        <v>11.225</v>
      </c>
      <c r="R376" s="8">
        <f t="shared" si="55"/>
        <v>9.125</v>
      </c>
      <c r="S376" s="8">
        <f t="shared" si="56"/>
        <v>11.175000000000001</v>
      </c>
      <c r="T376" s="8">
        <f t="shared" si="57"/>
        <v>10.375</v>
      </c>
      <c r="U376" s="7">
        <f t="shared" si="58"/>
        <v>10.508333333333335</v>
      </c>
      <c r="V376" s="7">
        <f t="shared" si="59"/>
        <v>10.475000000000001</v>
      </c>
    </row>
    <row r="377" spans="1:22" ht="13.5" x14ac:dyDescent="0.25">
      <c r="A377" s="3">
        <f>RSI!A377</f>
        <v>42851</v>
      </c>
      <c r="B377" s="2">
        <f>RSI!B377</f>
        <v>0.55000000000000004</v>
      </c>
      <c r="C377" s="2">
        <f>RSI!I377</f>
        <v>40.347622701641406</v>
      </c>
      <c r="D377" s="2">
        <f>MACD!E377</f>
        <v>7.3837376479918282E-3</v>
      </c>
      <c r="E377" s="2">
        <f>MACD!F377</f>
        <v>3.1548116868636913E-3</v>
      </c>
      <c r="F377" s="2">
        <f>'Moving Avg'!D377</f>
        <v>0.55400000000000005</v>
      </c>
      <c r="G377" s="2">
        <f>'Moving Avg'!F377</f>
        <v>0.56350000000000022</v>
      </c>
      <c r="H377" s="2">
        <f>'Moving Avg'!G377</f>
        <v>0.55899999999999994</v>
      </c>
      <c r="I377" s="2">
        <f>'Moving Avg'!H377</f>
        <v>0.59649999999999925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16.5</v>
      </c>
      <c r="Q377" s="8">
        <f t="shared" si="54"/>
        <v>11.225</v>
      </c>
      <c r="R377" s="8">
        <f t="shared" si="55"/>
        <v>9.125</v>
      </c>
      <c r="S377" s="8">
        <f t="shared" si="56"/>
        <v>11.175000000000001</v>
      </c>
      <c r="T377" s="8">
        <f t="shared" si="57"/>
        <v>10.375</v>
      </c>
      <c r="U377" s="7">
        <f t="shared" si="58"/>
        <v>10.508333333333335</v>
      </c>
      <c r="V377" s="7">
        <f t="shared" si="59"/>
        <v>10.475000000000001</v>
      </c>
    </row>
    <row r="378" spans="1:22" ht="13.5" x14ac:dyDescent="0.25">
      <c r="A378" s="3">
        <f>RSI!A378</f>
        <v>42852</v>
      </c>
      <c r="B378" s="2">
        <f>RSI!B378</f>
        <v>0.54</v>
      </c>
      <c r="C378" s="2">
        <f>RSI!I378</f>
        <v>34.20608468274142</v>
      </c>
      <c r="D378" s="2">
        <f>MACD!E378</f>
        <v>9.2149365803976258E-3</v>
      </c>
      <c r="E378" s="2">
        <f>MACD!F378</f>
        <v>4.3668366655704787E-3</v>
      </c>
      <c r="F378" s="2">
        <f>'Moving Avg'!D378</f>
        <v>0.55000000000000004</v>
      </c>
      <c r="G378" s="2">
        <f>'Moving Avg'!F378</f>
        <v>0.56250000000000022</v>
      </c>
      <c r="H378" s="2">
        <f>'Moving Avg'!G378</f>
        <v>0.55859999999999999</v>
      </c>
      <c r="I378" s="2">
        <f>'Moving Avg'!H378</f>
        <v>0.59614999999999929</v>
      </c>
      <c r="J378" s="5" t="str">
        <f>OBV!F378</f>
        <v>BEARISH</v>
      </c>
      <c r="K378" s="5" t="str">
        <f>OBV!G378</f>
        <v>WEAK</v>
      </c>
      <c r="L378" s="5" t="str">
        <f>OBV!H378</f>
        <v>CONFIRMED BEARISH</v>
      </c>
      <c r="M378" s="7">
        <f t="shared" si="50"/>
        <v>25</v>
      </c>
      <c r="N378" s="7">
        <f t="shared" si="51"/>
        <v>0</v>
      </c>
      <c r="O378" s="7">
        <f t="shared" si="52"/>
        <v>0</v>
      </c>
      <c r="P378" s="7">
        <f t="shared" si="53"/>
        <v>0</v>
      </c>
      <c r="Q378" s="8">
        <f t="shared" si="54"/>
        <v>8.75</v>
      </c>
      <c r="R378" s="8">
        <f t="shared" si="55"/>
        <v>5</v>
      </c>
      <c r="S378" s="8">
        <f t="shared" si="56"/>
        <v>3.75</v>
      </c>
      <c r="T378" s="8">
        <f t="shared" si="57"/>
        <v>6.25</v>
      </c>
      <c r="U378" s="7">
        <f t="shared" si="58"/>
        <v>5.833333333333333</v>
      </c>
      <c r="V378" s="7">
        <f t="shared" si="59"/>
        <v>5.9375</v>
      </c>
    </row>
    <row r="379" spans="1:22" ht="13.5" x14ac:dyDescent="0.25">
      <c r="A379" s="3">
        <f>RSI!A379</f>
        <v>42853</v>
      </c>
      <c r="B379" s="2">
        <f>RSI!B379</f>
        <v>0.54</v>
      </c>
      <c r="C379" s="2">
        <f>RSI!I379</f>
        <v>34.20608468274142</v>
      </c>
      <c r="D379" s="2">
        <f>MACD!E379</f>
        <v>9.3480418797993181E-3</v>
      </c>
      <c r="E379" s="2">
        <f>MACD!F379</f>
        <v>5.3630777084162466E-3</v>
      </c>
      <c r="F379" s="2">
        <f>'Moving Avg'!D379</f>
        <v>0.54600000000000004</v>
      </c>
      <c r="G379" s="2">
        <f>'Moving Avg'!F379</f>
        <v>0.56200000000000028</v>
      </c>
      <c r="H379" s="2">
        <f>'Moving Avg'!G379</f>
        <v>0.55820000000000003</v>
      </c>
      <c r="I379" s="2">
        <f>'Moving Avg'!H379</f>
        <v>0.59574999999999922</v>
      </c>
      <c r="J379" s="5" t="str">
        <f>OBV!F379</f>
        <v>BEARISH</v>
      </c>
      <c r="K379" s="5" t="str">
        <f>OBV!G379</f>
        <v>WEAK</v>
      </c>
      <c r="L379" s="5" t="str">
        <f>OBV!H379</f>
        <v>CONFIRMED BEARISH</v>
      </c>
      <c r="M379" s="7">
        <f t="shared" si="50"/>
        <v>25</v>
      </c>
      <c r="N379" s="7">
        <f t="shared" si="51"/>
        <v>0</v>
      </c>
      <c r="O379" s="7">
        <f t="shared" si="52"/>
        <v>0</v>
      </c>
      <c r="P379" s="7">
        <f t="shared" si="53"/>
        <v>0</v>
      </c>
      <c r="Q379" s="8">
        <f t="shared" si="54"/>
        <v>8.75</v>
      </c>
      <c r="R379" s="8">
        <f t="shared" si="55"/>
        <v>5</v>
      </c>
      <c r="S379" s="8">
        <f t="shared" si="56"/>
        <v>3.75</v>
      </c>
      <c r="T379" s="8">
        <f t="shared" si="57"/>
        <v>6.25</v>
      </c>
      <c r="U379" s="7">
        <f t="shared" si="58"/>
        <v>5.833333333333333</v>
      </c>
      <c r="V379" s="7">
        <f t="shared" si="59"/>
        <v>5.9375</v>
      </c>
    </row>
    <row r="380" spans="1:22" ht="13.5" x14ac:dyDescent="0.25">
      <c r="A380" s="3">
        <f>RSI!A380</f>
        <v>42857</v>
      </c>
      <c r="B380" s="2">
        <f>RSI!B380</f>
        <v>0.54</v>
      </c>
      <c r="C380" s="2">
        <f>RSI!I380</f>
        <v>34.20608468274142</v>
      </c>
      <c r="D380" s="2">
        <f>MACD!E380</f>
        <v>9.5737164946604336E-3</v>
      </c>
      <c r="E380" s="2">
        <f>MACD!F380</f>
        <v>6.2052054656650838E-3</v>
      </c>
      <c r="F380" s="2">
        <f>'Moving Avg'!D380</f>
        <v>0.54400000000000004</v>
      </c>
      <c r="G380" s="2">
        <f>'Moving Avg'!F380</f>
        <v>0.56050000000000022</v>
      </c>
      <c r="H380" s="2">
        <f>'Moving Avg'!G380</f>
        <v>0.55799999999999994</v>
      </c>
      <c r="I380" s="2">
        <f>'Moving Avg'!H380</f>
        <v>0.59534999999999938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  <c r="M380" s="7">
        <f t="shared" si="50"/>
        <v>25</v>
      </c>
      <c r="N380" s="7">
        <f t="shared" si="51"/>
        <v>0</v>
      </c>
      <c r="O380" s="7">
        <f t="shared" si="52"/>
        <v>0</v>
      </c>
      <c r="P380" s="7">
        <f t="shared" si="53"/>
        <v>0</v>
      </c>
      <c r="Q380" s="8">
        <f t="shared" si="54"/>
        <v>8.75</v>
      </c>
      <c r="R380" s="8">
        <f t="shared" si="55"/>
        <v>5</v>
      </c>
      <c r="S380" s="8">
        <f t="shared" si="56"/>
        <v>3.75</v>
      </c>
      <c r="T380" s="8">
        <f t="shared" si="57"/>
        <v>6.25</v>
      </c>
      <c r="U380" s="7">
        <f t="shared" si="58"/>
        <v>5.833333333333333</v>
      </c>
      <c r="V380" s="7">
        <f t="shared" si="59"/>
        <v>5.9375</v>
      </c>
    </row>
    <row r="381" spans="1:22" ht="13.5" x14ac:dyDescent="0.25">
      <c r="A381" s="3">
        <f>RSI!A381</f>
        <v>42858</v>
      </c>
      <c r="B381" s="2">
        <f>RSI!B381</f>
        <v>0.55000000000000004</v>
      </c>
      <c r="C381" s="2">
        <f>RSI!I381</f>
        <v>44.716274217270403</v>
      </c>
      <c r="D381" s="2">
        <f>MACD!E381</f>
        <v>9.1286043952535367E-3</v>
      </c>
      <c r="E381" s="2">
        <f>MACD!F381</f>
        <v>6.7898852515827753E-3</v>
      </c>
      <c r="F381" s="2">
        <f>'Moving Avg'!D381</f>
        <v>0.54399999999999993</v>
      </c>
      <c r="G381" s="2">
        <f>'Moving Avg'!F381</f>
        <v>0.55850000000000011</v>
      </c>
      <c r="H381" s="2">
        <f>'Moving Avg'!G381</f>
        <v>0.55799999999999994</v>
      </c>
      <c r="I381" s="2">
        <f>'Moving Avg'!H381</f>
        <v>0.59499999999999931</v>
      </c>
      <c r="J381" s="5" t="str">
        <f>OBV!F381</f>
        <v>BEARISH</v>
      </c>
      <c r="K381" s="5" t="str">
        <f>OBV!G381</f>
        <v>NEUTRAL</v>
      </c>
      <c r="L381" s="5" t="str">
        <f>OBV!H381</f>
        <v>NEUTRAL</v>
      </c>
      <c r="M381" s="7">
        <f t="shared" si="50"/>
        <v>25</v>
      </c>
      <c r="N381" s="7">
        <f t="shared" si="51"/>
        <v>0</v>
      </c>
      <c r="O381" s="7">
        <f t="shared" si="52"/>
        <v>0</v>
      </c>
      <c r="P381" s="7">
        <f t="shared" si="53"/>
        <v>16.5</v>
      </c>
      <c r="Q381" s="8">
        <f t="shared" si="54"/>
        <v>11.225</v>
      </c>
      <c r="R381" s="8">
        <f t="shared" si="55"/>
        <v>9.125</v>
      </c>
      <c r="S381" s="8">
        <f t="shared" si="56"/>
        <v>11.175000000000001</v>
      </c>
      <c r="T381" s="8">
        <f t="shared" si="57"/>
        <v>10.375</v>
      </c>
      <c r="U381" s="7">
        <f t="shared" si="58"/>
        <v>10.508333333333335</v>
      </c>
      <c r="V381" s="7">
        <f t="shared" si="59"/>
        <v>10.475000000000001</v>
      </c>
    </row>
    <row r="382" spans="1:22" ht="13.5" x14ac:dyDescent="0.25">
      <c r="A382" s="3">
        <f>RSI!A382</f>
        <v>42859</v>
      </c>
      <c r="B382" s="2">
        <f>RSI!B382</f>
        <v>0.54</v>
      </c>
      <c r="C382" s="2">
        <f>RSI!I382</f>
        <v>38.152772506804531</v>
      </c>
      <c r="D382" s="2">
        <f>MACD!E382</f>
        <v>9.5305410194190809E-3</v>
      </c>
      <c r="E382" s="2">
        <f>MACD!F382</f>
        <v>7.3380164051500369E-3</v>
      </c>
      <c r="F382" s="2">
        <f>'Moving Avg'!D382</f>
        <v>0.54200000000000004</v>
      </c>
      <c r="G382" s="2">
        <f>'Moving Avg'!F382</f>
        <v>0.55649999999999999</v>
      </c>
      <c r="H382" s="2">
        <f>'Moving Avg'!G382</f>
        <v>0.55779999999999996</v>
      </c>
      <c r="I382" s="2">
        <f>'Moving Avg'!H382</f>
        <v>0.59464999999999935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0</v>
      </c>
      <c r="P382" s="7">
        <f t="shared" si="53"/>
        <v>16.5</v>
      </c>
      <c r="Q382" s="8">
        <f t="shared" si="54"/>
        <v>11.225</v>
      </c>
      <c r="R382" s="8">
        <f t="shared" si="55"/>
        <v>9.125</v>
      </c>
      <c r="S382" s="8">
        <f t="shared" si="56"/>
        <v>11.175000000000001</v>
      </c>
      <c r="T382" s="8">
        <f t="shared" si="57"/>
        <v>10.375</v>
      </c>
      <c r="U382" s="7">
        <f t="shared" si="58"/>
        <v>10.508333333333335</v>
      </c>
      <c r="V382" s="7">
        <f t="shared" si="59"/>
        <v>10.475000000000001</v>
      </c>
    </row>
    <row r="383" spans="1:22" ht="13.5" x14ac:dyDescent="0.25">
      <c r="A383" s="3">
        <f>RSI!A383</f>
        <v>42860</v>
      </c>
      <c r="B383" s="2">
        <f>RSI!B383</f>
        <v>0.55000000000000004</v>
      </c>
      <c r="C383" s="2">
        <f>RSI!I383</f>
        <v>46.594656639025814</v>
      </c>
      <c r="D383" s="2">
        <f>MACD!E383</f>
        <v>9.2240179640568076E-3</v>
      </c>
      <c r="E383" s="2">
        <f>MACD!F383</f>
        <v>7.7152167169313914E-3</v>
      </c>
      <c r="F383" s="2">
        <f>'Moving Avg'!D383</f>
        <v>0.54399999999999993</v>
      </c>
      <c r="G383" s="2">
        <f>'Moving Avg'!F383</f>
        <v>0.55549999999999999</v>
      </c>
      <c r="H383" s="2">
        <f>'Moving Avg'!G383</f>
        <v>0.55799999999999994</v>
      </c>
      <c r="I383" s="2">
        <f>'Moving Avg'!H383</f>
        <v>0.59434999999999927</v>
      </c>
      <c r="J383" s="5" t="str">
        <f>OBV!F383</f>
        <v>BULLISH</v>
      </c>
      <c r="K383" s="5" t="str">
        <f>OBV!G383</f>
        <v>NEUTRAL</v>
      </c>
      <c r="L383" s="5" t="str">
        <f>OBV!H383</f>
        <v>CONFIRMED BULLISH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83.5</v>
      </c>
      <c r="Q383" s="8">
        <f t="shared" si="54"/>
        <v>21.274999999999999</v>
      </c>
      <c r="R383" s="8">
        <f t="shared" si="55"/>
        <v>25.875</v>
      </c>
      <c r="S383" s="8">
        <f t="shared" si="56"/>
        <v>41.325000000000003</v>
      </c>
      <c r="T383" s="8">
        <f t="shared" si="57"/>
        <v>27.125</v>
      </c>
      <c r="U383" s="7">
        <f t="shared" si="58"/>
        <v>29.491666666666664</v>
      </c>
      <c r="V383" s="7">
        <f t="shared" si="59"/>
        <v>28.9</v>
      </c>
    </row>
    <row r="384" spans="1:22" ht="13.5" x14ac:dyDescent="0.25">
      <c r="A384" s="3">
        <f>RSI!A384</f>
        <v>42863</v>
      </c>
      <c r="B384" s="2">
        <f>RSI!B384</f>
        <v>0.55000000000000004</v>
      </c>
      <c r="C384" s="2">
        <f>RSI!I384</f>
        <v>46.594656639025814</v>
      </c>
      <c r="D384" s="2">
        <f>MACD!E384</f>
        <v>8.9927076732282396E-3</v>
      </c>
      <c r="E384" s="2">
        <f>MACD!F384</f>
        <v>7.9707149081907624E-3</v>
      </c>
      <c r="F384" s="2">
        <f>'Moving Avg'!D384</f>
        <v>0.54600000000000004</v>
      </c>
      <c r="G384" s="2">
        <f>'Moving Avg'!F384</f>
        <v>0.55500000000000005</v>
      </c>
      <c r="H384" s="2">
        <f>'Moving Avg'!G384</f>
        <v>0.55819999999999992</v>
      </c>
      <c r="I384" s="2">
        <f>'Moving Avg'!H384</f>
        <v>0.59399999999999931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25</v>
      </c>
      <c r="N384" s="7">
        <f t="shared" si="51"/>
        <v>0</v>
      </c>
      <c r="O384" s="7">
        <f t="shared" si="52"/>
        <v>0</v>
      </c>
      <c r="P384" s="7">
        <f t="shared" si="53"/>
        <v>83.5</v>
      </c>
      <c r="Q384" s="8">
        <f t="shared" si="54"/>
        <v>21.274999999999999</v>
      </c>
      <c r="R384" s="8">
        <f t="shared" si="55"/>
        <v>25.875</v>
      </c>
      <c r="S384" s="8">
        <f t="shared" si="56"/>
        <v>41.325000000000003</v>
      </c>
      <c r="T384" s="8">
        <f t="shared" si="57"/>
        <v>27.125</v>
      </c>
      <c r="U384" s="7">
        <f t="shared" si="58"/>
        <v>29.491666666666664</v>
      </c>
      <c r="V384" s="7">
        <f t="shared" si="59"/>
        <v>28.9</v>
      </c>
    </row>
    <row r="385" spans="1:22" ht="13.5" x14ac:dyDescent="0.25">
      <c r="A385" s="3">
        <f>RSI!A385</f>
        <v>42864</v>
      </c>
      <c r="B385" s="2">
        <f>RSI!B385</f>
        <v>0.55000000000000004</v>
      </c>
      <c r="C385" s="2">
        <f>RSI!I385</f>
        <v>46.594656639025814</v>
      </c>
      <c r="D385" s="2">
        <f>MACD!E385</f>
        <v>7.2844992382686824E-3</v>
      </c>
      <c r="E385" s="2">
        <f>MACD!F385</f>
        <v>7.8334717742063464E-3</v>
      </c>
      <c r="F385" s="2">
        <f>'Moving Avg'!D385</f>
        <v>0.54800000000000004</v>
      </c>
      <c r="G385" s="2">
        <f>'Moving Avg'!F385</f>
        <v>0.55400000000000005</v>
      </c>
      <c r="H385" s="2">
        <f>'Moving Avg'!G385</f>
        <v>0.55840000000000001</v>
      </c>
      <c r="I385" s="2">
        <f>'Moving Avg'!H385</f>
        <v>0.59369999999999923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  <c r="M385" s="7">
        <f t="shared" si="50"/>
        <v>25</v>
      </c>
      <c r="N385" s="7">
        <f t="shared" si="51"/>
        <v>45</v>
      </c>
      <c r="O385" s="7">
        <f t="shared" si="52"/>
        <v>0</v>
      </c>
      <c r="P385" s="7">
        <f t="shared" si="53"/>
        <v>83.5</v>
      </c>
      <c r="Q385" s="8">
        <f t="shared" si="54"/>
        <v>37.024999999999999</v>
      </c>
      <c r="R385" s="8">
        <f t="shared" si="55"/>
        <v>34.875</v>
      </c>
      <c r="S385" s="8">
        <f t="shared" si="56"/>
        <v>48.075000000000003</v>
      </c>
      <c r="T385" s="8">
        <f t="shared" si="57"/>
        <v>38.375</v>
      </c>
      <c r="U385" s="7">
        <f t="shared" si="58"/>
        <v>39.991666666666667</v>
      </c>
      <c r="V385" s="7">
        <f t="shared" si="59"/>
        <v>39.587500000000006</v>
      </c>
    </row>
    <row r="386" spans="1:22" ht="13.5" x14ac:dyDescent="0.25">
      <c r="A386" s="3">
        <f>RSI!A386</f>
        <v>42865</v>
      </c>
      <c r="B386" s="2">
        <f>RSI!B386</f>
        <v>0.55000000000000004</v>
      </c>
      <c r="C386" s="2">
        <f>RSI!I386</f>
        <v>46.594656639025814</v>
      </c>
      <c r="D386" s="2">
        <f>MACD!E386</f>
        <v>5.8631450600152846E-3</v>
      </c>
      <c r="E386" s="2">
        <f>MACD!F386</f>
        <v>7.4394064313681348E-3</v>
      </c>
      <c r="F386" s="2">
        <f>'Moving Avg'!D386</f>
        <v>0.54800000000000004</v>
      </c>
      <c r="G386" s="2">
        <f>'Moving Avg'!F386</f>
        <v>0.55300000000000016</v>
      </c>
      <c r="H386" s="2">
        <f>'Moving Avg'!G386</f>
        <v>0.55859999999999999</v>
      </c>
      <c r="I386" s="2">
        <f>'Moving Avg'!H386</f>
        <v>0.59339999999999937</v>
      </c>
      <c r="J386" s="5" t="str">
        <f>OBV!F386</f>
        <v>BULLISH</v>
      </c>
      <c r="K386" s="5" t="str">
        <f>OBV!G386</f>
        <v>NEUTRAL</v>
      </c>
      <c r="L386" s="5" t="str">
        <f>OBV!H386</f>
        <v>NEUTRAL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49.5</v>
      </c>
      <c r="Q386" s="8">
        <f t="shared" si="54"/>
        <v>31.925000000000001</v>
      </c>
      <c r="R386" s="8">
        <f t="shared" si="55"/>
        <v>26.375</v>
      </c>
      <c r="S386" s="8">
        <f t="shared" si="56"/>
        <v>32.775000000000006</v>
      </c>
      <c r="T386" s="8">
        <f t="shared" si="57"/>
        <v>29.875</v>
      </c>
      <c r="U386" s="7">
        <f t="shared" si="58"/>
        <v>30.358333333333334</v>
      </c>
      <c r="V386" s="7">
        <f t="shared" si="59"/>
        <v>30.237500000000001</v>
      </c>
    </row>
    <row r="387" spans="1:22" ht="13.5" x14ac:dyDescent="0.25">
      <c r="A387" s="3">
        <f>RSI!A387</f>
        <v>42866</v>
      </c>
      <c r="B387" s="2">
        <f>RSI!B387</f>
        <v>0.56000000000000005</v>
      </c>
      <c r="C387" s="2">
        <f>RSI!I387</f>
        <v>54.878653667778416</v>
      </c>
      <c r="D387" s="2">
        <f>MACD!E387</f>
        <v>3.9419912729504736E-3</v>
      </c>
      <c r="E387" s="2">
        <f>MACD!F387</f>
        <v>6.7399233996846032E-3</v>
      </c>
      <c r="F387" s="2">
        <f>'Moving Avg'!D387</f>
        <v>0.55200000000000005</v>
      </c>
      <c r="G387" s="2">
        <f>'Moving Avg'!F387</f>
        <v>0.5525000000000001</v>
      </c>
      <c r="H387" s="2">
        <f>'Moving Avg'!G387</f>
        <v>0.55899999999999994</v>
      </c>
      <c r="I387" s="2">
        <f>'Moving Avg'!H387</f>
        <v>0.59314999999999929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0</v>
      </c>
      <c r="P387" s="7">
        <f t="shared" si="63"/>
        <v>83.5</v>
      </c>
      <c r="Q387" s="8">
        <f t="shared" ref="Q387:Q450" si="64">0.35*M387+N387*0.35+O387*0.15+P387*0.15</f>
        <v>37.024999999999999</v>
      </c>
      <c r="R387" s="8">
        <f t="shared" ref="R387:R450" si="65">M387*0.2+N387*0.2+O387*0.35+P387*0.25</f>
        <v>34.875</v>
      </c>
      <c r="S387" s="8">
        <f t="shared" ref="S387:S450" si="66">M387*0.15+N387*0.15+O387*0.25+P387*0.45</f>
        <v>48.075000000000003</v>
      </c>
      <c r="T387" s="8">
        <f t="shared" ref="T387:T450" si="67">0.25*SUM(M387:P387)</f>
        <v>38.375</v>
      </c>
      <c r="U387" s="7">
        <f t="shared" ref="U387:U450" si="68">SUM(Q387:S387)/3</f>
        <v>39.991666666666667</v>
      </c>
      <c r="V387" s="7">
        <f t="shared" ref="V387:V450" si="69">SUM(Q387:T387)/4</f>
        <v>39.587500000000006</v>
      </c>
    </row>
    <row r="388" spans="1:22" ht="13.5" x14ac:dyDescent="0.25">
      <c r="A388" s="3">
        <f>RSI!A388</f>
        <v>42867</v>
      </c>
      <c r="B388" s="2">
        <f>RSI!B388</f>
        <v>0.56000000000000005</v>
      </c>
      <c r="C388" s="2">
        <f>RSI!I388</f>
        <v>54.878653667778416</v>
      </c>
      <c r="D388" s="2">
        <f>MACD!E388</f>
        <v>7.3946917456124694E-4</v>
      </c>
      <c r="E388" s="2">
        <f>MACD!F388</f>
        <v>5.5398325546599323E-3</v>
      </c>
      <c r="F388" s="2">
        <f>'Moving Avg'!D388</f>
        <v>0.55400000000000005</v>
      </c>
      <c r="G388" s="2">
        <f>'Moving Avg'!F388</f>
        <v>0.55200000000000016</v>
      </c>
      <c r="H388" s="2">
        <f>'Moving Avg'!G388</f>
        <v>0.55919999999999992</v>
      </c>
      <c r="I388" s="2">
        <f>'Moving Avg'!H388</f>
        <v>0.59284999999999932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  <c r="M388" s="7">
        <f t="shared" si="60"/>
        <v>25</v>
      </c>
      <c r="N388" s="7">
        <f t="shared" si="61"/>
        <v>45</v>
      </c>
      <c r="O388" s="7">
        <f t="shared" si="62"/>
        <v>0</v>
      </c>
      <c r="P388" s="7">
        <f t="shared" si="63"/>
        <v>83.5</v>
      </c>
      <c r="Q388" s="8">
        <f t="shared" si="64"/>
        <v>37.024999999999999</v>
      </c>
      <c r="R388" s="8">
        <f t="shared" si="65"/>
        <v>34.875</v>
      </c>
      <c r="S388" s="8">
        <f t="shared" si="66"/>
        <v>48.075000000000003</v>
      </c>
      <c r="T388" s="8">
        <f t="shared" si="67"/>
        <v>38.375</v>
      </c>
      <c r="U388" s="7">
        <f t="shared" si="68"/>
        <v>39.991666666666667</v>
      </c>
      <c r="V388" s="7">
        <f t="shared" si="69"/>
        <v>39.587500000000006</v>
      </c>
    </row>
    <row r="389" spans="1:22" ht="13.5" x14ac:dyDescent="0.25">
      <c r="A389" s="3">
        <f>RSI!A389</f>
        <v>42870</v>
      </c>
      <c r="B389" s="2">
        <f>RSI!B389</f>
        <v>0.55000000000000004</v>
      </c>
      <c r="C389" s="2">
        <f>RSI!I389</f>
        <v>46.51138259315448</v>
      </c>
      <c r="D389" s="2">
        <f>MACD!E389</f>
        <v>-1.2652358218925297E-3</v>
      </c>
      <c r="E389" s="2">
        <f>MACD!F389</f>
        <v>4.1788188793494404E-3</v>
      </c>
      <c r="F389" s="2">
        <f>'Moving Avg'!D389</f>
        <v>0.55400000000000005</v>
      </c>
      <c r="G389" s="2">
        <f>'Moving Avg'!F389</f>
        <v>0.5515000000000001</v>
      </c>
      <c r="H389" s="2">
        <f>'Moving Avg'!G389</f>
        <v>0.55879999999999996</v>
      </c>
      <c r="I389" s="2">
        <f>'Moving Avg'!H389</f>
        <v>0.59254999999999936</v>
      </c>
      <c r="J389" s="5" t="str">
        <f>OBV!F389</f>
        <v>BEARISH</v>
      </c>
      <c r="K389" s="5" t="str">
        <f>OBV!G389</f>
        <v>NEUTRAL</v>
      </c>
      <c r="L389" s="5" t="str">
        <f>OBV!H389</f>
        <v>NEUTRAL</v>
      </c>
      <c r="M389" s="7">
        <f t="shared" si="60"/>
        <v>25</v>
      </c>
      <c r="N389" s="7">
        <f t="shared" si="61"/>
        <v>45</v>
      </c>
      <c r="O389" s="7">
        <f t="shared" si="62"/>
        <v>0</v>
      </c>
      <c r="P389" s="7">
        <f t="shared" si="63"/>
        <v>16.5</v>
      </c>
      <c r="Q389" s="8">
        <f t="shared" si="64"/>
        <v>26.975000000000001</v>
      </c>
      <c r="R389" s="8">
        <f t="shared" si="65"/>
        <v>18.125</v>
      </c>
      <c r="S389" s="8">
        <f t="shared" si="66"/>
        <v>17.925000000000001</v>
      </c>
      <c r="T389" s="8">
        <f t="shared" si="67"/>
        <v>21.625</v>
      </c>
      <c r="U389" s="7">
        <f t="shared" si="68"/>
        <v>21.008333333333336</v>
      </c>
      <c r="V389" s="7">
        <f t="shared" si="69"/>
        <v>21.162500000000001</v>
      </c>
    </row>
    <row r="390" spans="1:22" ht="13.5" x14ac:dyDescent="0.25">
      <c r="A390" s="3">
        <f>RSI!A390</f>
        <v>42871</v>
      </c>
      <c r="B390" s="2">
        <f>RSI!B390</f>
        <v>0.55000000000000004</v>
      </c>
      <c r="C390" s="2">
        <f>RSI!I390</f>
        <v>46.51138259315448</v>
      </c>
      <c r="D390" s="2">
        <f>MACD!E390</f>
        <v>-2.9354151117422234E-3</v>
      </c>
      <c r="E390" s="2">
        <f>MACD!F390</f>
        <v>2.7559720811311077E-3</v>
      </c>
      <c r="F390" s="2">
        <f>'Moving Avg'!D390</f>
        <v>0.55400000000000005</v>
      </c>
      <c r="G390" s="2">
        <f>'Moving Avg'!F390</f>
        <v>0.55100000000000016</v>
      </c>
      <c r="H390" s="2">
        <f>'Moving Avg'!G390</f>
        <v>0.55840000000000001</v>
      </c>
      <c r="I390" s="2">
        <f>'Moving Avg'!H390</f>
        <v>0.59224999999999939</v>
      </c>
      <c r="J390" s="5" t="str">
        <f>OBV!F390</f>
        <v>BEARISH</v>
      </c>
      <c r="K390" s="5" t="str">
        <f>OBV!G390</f>
        <v>NEUTRAL</v>
      </c>
      <c r="L390" s="5" t="str">
        <f>OBV!H390</f>
        <v>NEUTRAL</v>
      </c>
      <c r="M390" s="7">
        <f t="shared" si="60"/>
        <v>25</v>
      </c>
      <c r="N390" s="7">
        <f t="shared" si="61"/>
        <v>45</v>
      </c>
      <c r="O390" s="7">
        <f t="shared" si="62"/>
        <v>0</v>
      </c>
      <c r="P390" s="7">
        <f t="shared" si="63"/>
        <v>16.5</v>
      </c>
      <c r="Q390" s="8">
        <f t="shared" si="64"/>
        <v>26.975000000000001</v>
      </c>
      <c r="R390" s="8">
        <f t="shared" si="65"/>
        <v>18.125</v>
      </c>
      <c r="S390" s="8">
        <f t="shared" si="66"/>
        <v>17.925000000000001</v>
      </c>
      <c r="T390" s="8">
        <f t="shared" si="67"/>
        <v>21.625</v>
      </c>
      <c r="U390" s="7">
        <f t="shared" si="68"/>
        <v>21.008333333333336</v>
      </c>
      <c r="V390" s="7">
        <f t="shared" si="69"/>
        <v>21.162500000000001</v>
      </c>
    </row>
    <row r="391" spans="1:22" ht="13.5" x14ac:dyDescent="0.25">
      <c r="A391" s="3">
        <f>RSI!A391</f>
        <v>42872</v>
      </c>
      <c r="B391" s="2">
        <f>RSI!B391</f>
        <v>0.55000000000000004</v>
      </c>
      <c r="C391" s="2">
        <f>RSI!I391</f>
        <v>46.511382593154487</v>
      </c>
      <c r="D391" s="2">
        <f>MACD!E391</f>
        <v>-2.7860066908353964E-3</v>
      </c>
      <c r="E391" s="2">
        <f>MACD!F391</f>
        <v>1.6475763267378069E-3</v>
      </c>
      <c r="F391" s="2">
        <f>'Moving Avg'!D391</f>
        <v>0.55400000000000005</v>
      </c>
      <c r="G391" s="2">
        <f>'Moving Avg'!F391</f>
        <v>0.55050000000000021</v>
      </c>
      <c r="H391" s="2">
        <f>'Moving Avg'!G391</f>
        <v>0.55800000000000005</v>
      </c>
      <c r="I391" s="2">
        <f>'Moving Avg'!H391</f>
        <v>0.59199999999999942</v>
      </c>
      <c r="J391" s="5" t="str">
        <f>OBV!F391</f>
        <v>BEARISH</v>
      </c>
      <c r="K391" s="5" t="str">
        <f>OBV!G391</f>
        <v>NEUTRAL</v>
      </c>
      <c r="L391" s="5" t="str">
        <f>OBV!H391</f>
        <v>NEUTRAL</v>
      </c>
      <c r="M391" s="7">
        <f t="shared" si="60"/>
        <v>25</v>
      </c>
      <c r="N391" s="7">
        <f t="shared" si="61"/>
        <v>45</v>
      </c>
      <c r="O391" s="7">
        <f t="shared" si="62"/>
        <v>0</v>
      </c>
      <c r="P391" s="7">
        <f t="shared" si="63"/>
        <v>16.5</v>
      </c>
      <c r="Q391" s="8">
        <f t="shared" si="64"/>
        <v>26.975000000000001</v>
      </c>
      <c r="R391" s="8">
        <f t="shared" si="65"/>
        <v>18.125</v>
      </c>
      <c r="S391" s="8">
        <f t="shared" si="66"/>
        <v>17.925000000000001</v>
      </c>
      <c r="T391" s="8">
        <f t="shared" si="67"/>
        <v>21.625</v>
      </c>
      <c r="U391" s="7">
        <f t="shared" si="68"/>
        <v>21.008333333333336</v>
      </c>
      <c r="V391" s="7">
        <f t="shared" si="69"/>
        <v>21.162500000000001</v>
      </c>
    </row>
    <row r="392" spans="1:22" ht="13.5" x14ac:dyDescent="0.25">
      <c r="A392" s="3">
        <f>RSI!A392</f>
        <v>42873</v>
      </c>
      <c r="B392" s="2">
        <f>RSI!B392</f>
        <v>0.54</v>
      </c>
      <c r="C392" s="2">
        <f>RSI!I392</f>
        <v>39.071090670602558</v>
      </c>
      <c r="D392" s="2">
        <f>MACD!E392</f>
        <v>-3.4349202449303062E-3</v>
      </c>
      <c r="E392" s="2">
        <f>MACD!F392</f>
        <v>6.3107701240418441E-4</v>
      </c>
      <c r="F392" s="2">
        <f>'Moving Avg'!D392</f>
        <v>0.55000000000000004</v>
      </c>
      <c r="G392" s="2">
        <f>'Moving Avg'!F392</f>
        <v>0.5495000000000001</v>
      </c>
      <c r="H392" s="2">
        <f>'Moving Avg'!G392</f>
        <v>0.55740000000000012</v>
      </c>
      <c r="I392" s="2">
        <f>'Moving Avg'!H392</f>
        <v>0.59169999999999945</v>
      </c>
      <c r="J392" s="5" t="str">
        <f>OBV!F392</f>
        <v>BEARISH</v>
      </c>
      <c r="K392" s="5" t="str">
        <f>OBV!G392</f>
        <v>WEAK</v>
      </c>
      <c r="L392" s="5" t="str">
        <f>OBV!H392</f>
        <v>CONFIRMED BEARISH</v>
      </c>
      <c r="M392" s="7">
        <f t="shared" si="60"/>
        <v>25</v>
      </c>
      <c r="N392" s="7">
        <f t="shared" si="61"/>
        <v>45</v>
      </c>
      <c r="O392" s="7">
        <f t="shared" si="62"/>
        <v>0</v>
      </c>
      <c r="P392" s="7">
        <f t="shared" si="63"/>
        <v>0</v>
      </c>
      <c r="Q392" s="8">
        <f t="shared" si="64"/>
        <v>24.5</v>
      </c>
      <c r="R392" s="8">
        <f t="shared" si="65"/>
        <v>14</v>
      </c>
      <c r="S392" s="8">
        <f t="shared" si="66"/>
        <v>10.5</v>
      </c>
      <c r="T392" s="8">
        <f t="shared" si="67"/>
        <v>17.5</v>
      </c>
      <c r="U392" s="7">
        <f t="shared" si="68"/>
        <v>16.333333333333332</v>
      </c>
      <c r="V392" s="7">
        <f t="shared" si="69"/>
        <v>16.625</v>
      </c>
    </row>
    <row r="393" spans="1:22" ht="13.5" x14ac:dyDescent="0.25">
      <c r="A393" s="3">
        <f>RSI!A393</f>
        <v>42874</v>
      </c>
      <c r="B393" s="2">
        <f>RSI!B393</f>
        <v>0.54</v>
      </c>
      <c r="C393" s="2">
        <f>RSI!I393</f>
        <v>39.071090670602558</v>
      </c>
      <c r="D393" s="2">
        <f>MACD!E393</f>
        <v>-2.365722371415635E-3</v>
      </c>
      <c r="E393" s="2">
        <f>MACD!F393</f>
        <v>3.1717135640220472E-5</v>
      </c>
      <c r="F393" s="2">
        <f>'Moving Avg'!D393</f>
        <v>0.54600000000000004</v>
      </c>
      <c r="G393" s="2">
        <f>'Moving Avg'!F393</f>
        <v>0.5485000000000001</v>
      </c>
      <c r="H393" s="2">
        <f>'Moving Avg'!G393</f>
        <v>0.55680000000000007</v>
      </c>
      <c r="I393" s="2">
        <f>'Moving Avg'!H393</f>
        <v>0.59134999999999949</v>
      </c>
      <c r="J393" s="5" t="str">
        <f>OBV!F393</f>
        <v>BEARISH</v>
      </c>
      <c r="K393" s="5" t="str">
        <f>OBV!G393</f>
        <v>WEAK</v>
      </c>
      <c r="L393" s="5" t="str">
        <f>OBV!H393</f>
        <v>CONFIRMED BEARISH</v>
      </c>
      <c r="M393" s="7">
        <f t="shared" si="60"/>
        <v>25</v>
      </c>
      <c r="N393" s="7">
        <f t="shared" si="61"/>
        <v>45</v>
      </c>
      <c r="O393" s="7">
        <f t="shared" si="62"/>
        <v>0</v>
      </c>
      <c r="P393" s="7">
        <f t="shared" si="63"/>
        <v>0</v>
      </c>
      <c r="Q393" s="8">
        <f t="shared" si="64"/>
        <v>24.5</v>
      </c>
      <c r="R393" s="8">
        <f t="shared" si="65"/>
        <v>14</v>
      </c>
      <c r="S393" s="8">
        <f t="shared" si="66"/>
        <v>10.5</v>
      </c>
      <c r="T393" s="8">
        <f t="shared" si="67"/>
        <v>17.5</v>
      </c>
      <c r="U393" s="7">
        <f t="shared" si="68"/>
        <v>16.333333333333332</v>
      </c>
      <c r="V393" s="7">
        <f t="shared" si="69"/>
        <v>16.625</v>
      </c>
    </row>
    <row r="394" spans="1:22" ht="13.5" x14ac:dyDescent="0.25">
      <c r="A394" s="3">
        <f>RSI!A394</f>
        <v>42877</v>
      </c>
      <c r="B394" s="2">
        <f>RSI!B394</f>
        <v>0.55000000000000004</v>
      </c>
      <c r="C394" s="2">
        <f>RSI!I394</f>
        <v>48.605924913434819</v>
      </c>
      <c r="D394" s="2">
        <f>MACD!E394</f>
        <v>-2.1278525574491836E-3</v>
      </c>
      <c r="E394" s="2">
        <f>MACD!F394</f>
        <v>-4.0019680297766034E-4</v>
      </c>
      <c r="F394" s="2">
        <f>'Moving Avg'!D394</f>
        <v>0.54600000000000004</v>
      </c>
      <c r="G394" s="2">
        <f>'Moving Avg'!F394</f>
        <v>0.54800000000000004</v>
      </c>
      <c r="H394" s="2">
        <f>'Moving Avg'!G394</f>
        <v>0.55680000000000018</v>
      </c>
      <c r="I394" s="2">
        <f>'Moving Avg'!H394</f>
        <v>0.59104999999999952</v>
      </c>
      <c r="J394" s="5" t="str">
        <f>OBV!F394</f>
        <v>BEARISH</v>
      </c>
      <c r="K394" s="5" t="str">
        <f>OBV!G394</f>
        <v>NEUTRAL</v>
      </c>
      <c r="L394" s="5" t="str">
        <f>OBV!H394</f>
        <v>NEUTRAL</v>
      </c>
      <c r="M394" s="7">
        <f t="shared" si="60"/>
        <v>25</v>
      </c>
      <c r="N394" s="7">
        <f t="shared" si="61"/>
        <v>45</v>
      </c>
      <c r="O394" s="7">
        <f t="shared" si="62"/>
        <v>0</v>
      </c>
      <c r="P394" s="7">
        <f t="shared" si="63"/>
        <v>16.5</v>
      </c>
      <c r="Q394" s="8">
        <f t="shared" si="64"/>
        <v>26.975000000000001</v>
      </c>
      <c r="R394" s="8">
        <f t="shared" si="65"/>
        <v>18.125</v>
      </c>
      <c r="S394" s="8">
        <f t="shared" si="66"/>
        <v>17.925000000000001</v>
      </c>
      <c r="T394" s="8">
        <f t="shared" si="67"/>
        <v>21.625</v>
      </c>
      <c r="U394" s="7">
        <f t="shared" si="68"/>
        <v>21.008333333333336</v>
      </c>
      <c r="V394" s="7">
        <f t="shared" si="69"/>
        <v>21.162500000000001</v>
      </c>
    </row>
    <row r="395" spans="1:22" ht="13.5" x14ac:dyDescent="0.25">
      <c r="A395" s="3">
        <f>RSI!A395</f>
        <v>42878</v>
      </c>
      <c r="B395" s="2">
        <f>RSI!B395</f>
        <v>0.55000000000000004</v>
      </c>
      <c r="C395" s="2">
        <f>RSI!I395</f>
        <v>48.605924913434812</v>
      </c>
      <c r="D395" s="2">
        <f>MACD!E395</f>
        <v>-1.9172382865928483E-3</v>
      </c>
      <c r="E395" s="2">
        <f>MACD!F395</f>
        <v>-7.0360509970069794E-4</v>
      </c>
      <c r="F395" s="2">
        <f>'Moving Avg'!D395</f>
        <v>0.54600000000000004</v>
      </c>
      <c r="G395" s="2">
        <f>'Moving Avg'!F395</f>
        <v>0.54800000000000004</v>
      </c>
      <c r="H395" s="2">
        <f>'Moving Avg'!G395</f>
        <v>0.55680000000000018</v>
      </c>
      <c r="I395" s="2">
        <f>'Moving Avg'!H395</f>
        <v>0.59069999999999956</v>
      </c>
      <c r="J395" s="5" t="str">
        <f>OBV!F395</f>
        <v>BEARISH</v>
      </c>
      <c r="K395" s="5" t="str">
        <f>OBV!G395</f>
        <v>NEUTRAL</v>
      </c>
      <c r="L395" s="5" t="str">
        <f>OBV!H395</f>
        <v>NEUTRAL</v>
      </c>
      <c r="M395" s="7">
        <f t="shared" si="60"/>
        <v>25</v>
      </c>
      <c r="N395" s="7">
        <f t="shared" si="61"/>
        <v>45</v>
      </c>
      <c r="O395" s="7">
        <f t="shared" si="62"/>
        <v>0</v>
      </c>
      <c r="P395" s="7">
        <f t="shared" si="63"/>
        <v>16.5</v>
      </c>
      <c r="Q395" s="8">
        <f t="shared" si="64"/>
        <v>26.975000000000001</v>
      </c>
      <c r="R395" s="8">
        <f t="shared" si="65"/>
        <v>18.125</v>
      </c>
      <c r="S395" s="8">
        <f t="shared" si="66"/>
        <v>17.925000000000001</v>
      </c>
      <c r="T395" s="8">
        <f t="shared" si="67"/>
        <v>21.625</v>
      </c>
      <c r="U395" s="7">
        <f t="shared" si="68"/>
        <v>21.008333333333336</v>
      </c>
      <c r="V395" s="7">
        <f t="shared" si="69"/>
        <v>21.162500000000001</v>
      </c>
    </row>
    <row r="396" spans="1:22" ht="13.5" x14ac:dyDescent="0.25">
      <c r="A396" s="3">
        <f>RSI!A396</f>
        <v>42879</v>
      </c>
      <c r="B396" s="2">
        <f>RSI!B396</f>
        <v>0.54</v>
      </c>
      <c r="C396" s="2">
        <f>RSI!I396</f>
        <v>41.139421170603541</v>
      </c>
      <c r="D396" s="2">
        <f>MACD!E396</f>
        <v>-9.8963749561897796E-4</v>
      </c>
      <c r="E396" s="2">
        <f>MACD!F396</f>
        <v>-7.6081157888435399E-4</v>
      </c>
      <c r="F396" s="2">
        <f>'Moving Avg'!D396</f>
        <v>0.54400000000000004</v>
      </c>
      <c r="G396" s="2">
        <f>'Moving Avg'!F396</f>
        <v>0.54749999999999999</v>
      </c>
      <c r="H396" s="2">
        <f>'Moving Avg'!G396</f>
        <v>0.55680000000000018</v>
      </c>
      <c r="I396" s="2">
        <f>'Moving Avg'!H396</f>
        <v>0.5903499999999996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  <c r="M396" s="7">
        <f t="shared" si="60"/>
        <v>25</v>
      </c>
      <c r="N396" s="7">
        <f t="shared" si="61"/>
        <v>45</v>
      </c>
      <c r="O396" s="7">
        <f t="shared" si="62"/>
        <v>0</v>
      </c>
      <c r="P396" s="7">
        <f t="shared" si="63"/>
        <v>16.5</v>
      </c>
      <c r="Q396" s="8">
        <f t="shared" si="64"/>
        <v>26.975000000000001</v>
      </c>
      <c r="R396" s="8">
        <f t="shared" si="65"/>
        <v>18.125</v>
      </c>
      <c r="S396" s="8">
        <f t="shared" si="66"/>
        <v>17.925000000000001</v>
      </c>
      <c r="T396" s="8">
        <f t="shared" si="67"/>
        <v>21.625</v>
      </c>
      <c r="U396" s="7">
        <f t="shared" si="68"/>
        <v>21.008333333333336</v>
      </c>
      <c r="V396" s="7">
        <f t="shared" si="69"/>
        <v>21.162500000000001</v>
      </c>
    </row>
    <row r="397" spans="1:22" ht="13.5" x14ac:dyDescent="0.25">
      <c r="A397" s="3">
        <f>RSI!A397</f>
        <v>42880</v>
      </c>
      <c r="B397" s="2">
        <f>RSI!B397</f>
        <v>0.53</v>
      </c>
      <c r="C397" s="2">
        <f>RSI!I397</f>
        <v>35.29979620093745</v>
      </c>
      <c r="D397" s="2">
        <f>MACD!E397</f>
        <v>2.1415555741824965E-3</v>
      </c>
      <c r="E397" s="2">
        <f>MACD!F397</f>
        <v>-1.8033814827098392E-4</v>
      </c>
      <c r="F397" s="2">
        <f>'Moving Avg'!D397</f>
        <v>0.54200000000000004</v>
      </c>
      <c r="G397" s="2">
        <f>'Moving Avg'!F397</f>
        <v>0.54649999999999987</v>
      </c>
      <c r="H397" s="2">
        <f>'Moving Avg'!G397</f>
        <v>0.55640000000000012</v>
      </c>
      <c r="I397" s="2">
        <f>'Moving Avg'!H397</f>
        <v>0.58989999999999965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66.5</v>
      </c>
      <c r="Q397" s="8">
        <f t="shared" si="64"/>
        <v>18.725000000000001</v>
      </c>
      <c r="R397" s="8">
        <f t="shared" si="65"/>
        <v>21.625</v>
      </c>
      <c r="S397" s="8">
        <f t="shared" si="66"/>
        <v>33.674999999999997</v>
      </c>
      <c r="T397" s="8">
        <f t="shared" si="67"/>
        <v>22.875</v>
      </c>
      <c r="U397" s="7">
        <f t="shared" si="68"/>
        <v>24.675000000000001</v>
      </c>
      <c r="V397" s="7">
        <f t="shared" si="69"/>
        <v>24.225000000000001</v>
      </c>
    </row>
    <row r="398" spans="1:22" ht="13.5" x14ac:dyDescent="0.25">
      <c r="A398" s="3">
        <f>RSI!A398</f>
        <v>42881</v>
      </c>
      <c r="B398" s="2">
        <f>RSI!B398</f>
        <v>0.55000000000000004</v>
      </c>
      <c r="C398" s="2">
        <f>RSI!I398</f>
        <v>50.449108848153784</v>
      </c>
      <c r="D398" s="2">
        <f>MACD!E398</f>
        <v>3.4307631864293198E-3</v>
      </c>
      <c r="E398" s="2">
        <f>MACD!F398</f>
        <v>5.4188211866907688E-4</v>
      </c>
      <c r="F398" s="2">
        <f>'Moving Avg'!D398</f>
        <v>0.54399999999999993</v>
      </c>
      <c r="G398" s="2">
        <f>'Moving Avg'!F398</f>
        <v>0.54699999999999993</v>
      </c>
      <c r="H398" s="2">
        <f>'Moving Avg'!G398</f>
        <v>0.55640000000000012</v>
      </c>
      <c r="I398" s="2">
        <f>'Moving Avg'!H398</f>
        <v>0.58949999999999969</v>
      </c>
      <c r="J398" s="5" t="str">
        <f>OBV!F398</f>
        <v>BULLISH</v>
      </c>
      <c r="K398" s="5" t="str">
        <f>OBV!G398</f>
        <v>NEUTRAL</v>
      </c>
      <c r="L398" s="5" t="str">
        <f>OBV!H398</f>
        <v>CONFIRMED BULLISH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83.5</v>
      </c>
      <c r="Q398" s="8">
        <f t="shared" si="64"/>
        <v>21.274999999999999</v>
      </c>
      <c r="R398" s="8">
        <f t="shared" si="65"/>
        <v>25.875</v>
      </c>
      <c r="S398" s="8">
        <f t="shared" si="66"/>
        <v>41.325000000000003</v>
      </c>
      <c r="T398" s="8">
        <f t="shared" si="67"/>
        <v>27.125</v>
      </c>
      <c r="U398" s="7">
        <f t="shared" si="68"/>
        <v>29.491666666666664</v>
      </c>
      <c r="V398" s="7">
        <f t="shared" si="69"/>
        <v>28.9</v>
      </c>
    </row>
    <row r="399" spans="1:22" ht="13.5" x14ac:dyDescent="0.25">
      <c r="A399" s="3">
        <f>RSI!A399</f>
        <v>42884</v>
      </c>
      <c r="B399" s="2">
        <f>RSI!B399</f>
        <v>0.55000000000000004</v>
      </c>
      <c r="C399" s="2">
        <f>RSI!I399</f>
        <v>50.449108848153784</v>
      </c>
      <c r="D399" s="2">
        <f>MACD!E399</f>
        <v>2.9772276896263827E-3</v>
      </c>
      <c r="E399" s="2">
        <f>MACD!F399</f>
        <v>1.0289512328605381E-3</v>
      </c>
      <c r="F399" s="2">
        <f>'Moving Avg'!D399</f>
        <v>0.54399999999999993</v>
      </c>
      <c r="G399" s="2">
        <f>'Moving Avg'!F399</f>
        <v>0.5475000000000001</v>
      </c>
      <c r="H399" s="2">
        <f>'Moving Avg'!G399</f>
        <v>0.55640000000000012</v>
      </c>
      <c r="I399" s="2">
        <f>'Moving Avg'!H399</f>
        <v>0.58914999999999962</v>
      </c>
      <c r="J399" s="5" t="str">
        <f>OBV!F399</f>
        <v>BULLISH</v>
      </c>
      <c r="K399" s="5" t="str">
        <f>OBV!G399</f>
        <v>NEUTRAL</v>
      </c>
      <c r="L399" s="5" t="str">
        <f>OBV!H399</f>
        <v>NEUTRAL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49.5</v>
      </c>
      <c r="Q399" s="8">
        <f t="shared" si="64"/>
        <v>16.175000000000001</v>
      </c>
      <c r="R399" s="8">
        <f t="shared" si="65"/>
        <v>17.375</v>
      </c>
      <c r="S399" s="8">
        <f t="shared" si="66"/>
        <v>26.025000000000002</v>
      </c>
      <c r="T399" s="8">
        <f t="shared" si="67"/>
        <v>18.625</v>
      </c>
      <c r="U399" s="7">
        <f t="shared" si="68"/>
        <v>19.858333333333334</v>
      </c>
      <c r="V399" s="7">
        <f t="shared" si="69"/>
        <v>19.55</v>
      </c>
    </row>
    <row r="400" spans="1:22" ht="13.5" x14ac:dyDescent="0.25">
      <c r="A400" s="3">
        <f>RSI!A400</f>
        <v>42885</v>
      </c>
      <c r="B400" s="2">
        <f>RSI!B400</f>
        <v>0.54</v>
      </c>
      <c r="C400" s="2">
        <f>RSI!I400</f>
        <v>44.418140802691624</v>
      </c>
      <c r="D400" s="2">
        <f>MACD!E400</f>
        <v>3.3287058309958706E-3</v>
      </c>
      <c r="E400" s="2">
        <f>MACD!F400</f>
        <v>1.4889021524876049E-3</v>
      </c>
      <c r="F400" s="2">
        <f>'Moving Avg'!D400</f>
        <v>0.54200000000000004</v>
      </c>
      <c r="G400" s="2">
        <f>'Moving Avg'!F400</f>
        <v>0.5475000000000001</v>
      </c>
      <c r="H400" s="2">
        <f>'Moving Avg'!G400</f>
        <v>0.55580000000000007</v>
      </c>
      <c r="I400" s="2">
        <f>'Moving Avg'!H400</f>
        <v>0.58874999999999966</v>
      </c>
      <c r="J400" s="5" t="str">
        <f>OBV!F400</f>
        <v>BULLISH</v>
      </c>
      <c r="K400" s="5" t="str">
        <f>OBV!G400</f>
        <v>NEUTRAL</v>
      </c>
      <c r="L400" s="5" t="str">
        <f>OBV!H400</f>
        <v>BULLISH DIVERGENCE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66.5</v>
      </c>
      <c r="Q400" s="8">
        <f t="shared" si="64"/>
        <v>18.725000000000001</v>
      </c>
      <c r="R400" s="8">
        <f t="shared" si="65"/>
        <v>21.625</v>
      </c>
      <c r="S400" s="8">
        <f t="shared" si="66"/>
        <v>33.674999999999997</v>
      </c>
      <c r="T400" s="8">
        <f t="shared" si="67"/>
        <v>22.875</v>
      </c>
      <c r="U400" s="7">
        <f t="shared" si="68"/>
        <v>24.675000000000001</v>
      </c>
      <c r="V400" s="7">
        <f t="shared" si="69"/>
        <v>24.225000000000001</v>
      </c>
    </row>
    <row r="401" spans="1:22" ht="13.5" x14ac:dyDescent="0.25">
      <c r="A401" s="3">
        <f>RSI!A401</f>
        <v>42886</v>
      </c>
      <c r="B401" s="2">
        <f>RSI!B401</f>
        <v>0.55000000000000004</v>
      </c>
      <c r="C401" s="2">
        <f>RSI!I401</f>
        <v>50.757667408011635</v>
      </c>
      <c r="D401" s="2">
        <f>MACD!E401</f>
        <v>2.9393658468153117E-3</v>
      </c>
      <c r="E401" s="2">
        <f>MACD!F401</f>
        <v>1.7789948913531461E-3</v>
      </c>
      <c r="F401" s="2">
        <f>'Moving Avg'!D401</f>
        <v>0.54399999999999993</v>
      </c>
      <c r="G401" s="2">
        <f>'Moving Avg'!F401</f>
        <v>0.5475000000000001</v>
      </c>
      <c r="H401" s="2">
        <f>'Moving Avg'!G401</f>
        <v>0.55540000000000023</v>
      </c>
      <c r="I401" s="2">
        <f>'Moving Avg'!H401</f>
        <v>0.5883999999999997</v>
      </c>
      <c r="J401" s="5" t="str">
        <f>OBV!F401</f>
        <v>BULLISH</v>
      </c>
      <c r="K401" s="5" t="str">
        <f>OBV!G401</f>
        <v>NEUTRAL</v>
      </c>
      <c r="L401" s="5" t="str">
        <f>OBV!H401</f>
        <v>CONFIRMED BULLISH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83.5</v>
      </c>
      <c r="Q401" s="8">
        <f t="shared" si="64"/>
        <v>21.274999999999999</v>
      </c>
      <c r="R401" s="8">
        <f t="shared" si="65"/>
        <v>25.875</v>
      </c>
      <c r="S401" s="8">
        <f t="shared" si="66"/>
        <v>41.325000000000003</v>
      </c>
      <c r="T401" s="8">
        <f t="shared" si="67"/>
        <v>27.125</v>
      </c>
      <c r="U401" s="7">
        <f t="shared" si="68"/>
        <v>29.491666666666664</v>
      </c>
      <c r="V401" s="7">
        <f t="shared" si="69"/>
        <v>28.9</v>
      </c>
    </row>
    <row r="402" spans="1:22" ht="13.5" x14ac:dyDescent="0.25">
      <c r="A402" s="3">
        <f>RSI!A402</f>
        <v>42887</v>
      </c>
      <c r="B402" s="2">
        <f>RSI!B402</f>
        <v>0.54</v>
      </c>
      <c r="C402" s="2">
        <f>RSI!I402</f>
        <v>45.20507680325953</v>
      </c>
      <c r="D402" s="2">
        <f>MACD!E402</f>
        <v>1.8031095532627939E-3</v>
      </c>
      <c r="E402" s="2">
        <f>MACD!F402</f>
        <v>1.7838178237350759E-3</v>
      </c>
      <c r="F402" s="2">
        <f>'Moving Avg'!D402</f>
        <v>0.54600000000000004</v>
      </c>
      <c r="G402" s="2">
        <f>'Moving Avg'!F402</f>
        <v>0.54749999999999999</v>
      </c>
      <c r="H402" s="2">
        <f>'Moving Avg'!G402</f>
        <v>0.55480000000000018</v>
      </c>
      <c r="I402" s="2">
        <f>'Moving Avg'!H402</f>
        <v>0.58794999999999975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83.5</v>
      </c>
      <c r="Q402" s="8">
        <f t="shared" si="64"/>
        <v>21.274999999999999</v>
      </c>
      <c r="R402" s="8">
        <f t="shared" si="65"/>
        <v>25.875</v>
      </c>
      <c r="S402" s="8">
        <f t="shared" si="66"/>
        <v>41.325000000000003</v>
      </c>
      <c r="T402" s="8">
        <f t="shared" si="67"/>
        <v>27.125</v>
      </c>
      <c r="U402" s="7">
        <f t="shared" si="68"/>
        <v>29.491666666666664</v>
      </c>
      <c r="V402" s="7">
        <f t="shared" si="69"/>
        <v>28.9</v>
      </c>
    </row>
    <row r="403" spans="1:22" ht="13.5" x14ac:dyDescent="0.25">
      <c r="A403" s="3">
        <f>RSI!A403</f>
        <v>42888</v>
      </c>
      <c r="B403" s="2">
        <f>RSI!B403</f>
        <v>0.55000000000000004</v>
      </c>
      <c r="C403" s="2">
        <f>RSI!I403</f>
        <v>50.980068708167636</v>
      </c>
      <c r="D403" s="2">
        <f>MACD!E403</f>
        <v>1.515912656845364E-4</v>
      </c>
      <c r="E403" s="2">
        <f>MACD!F403</f>
        <v>1.457372512124968E-3</v>
      </c>
      <c r="F403" s="2">
        <f>'Moving Avg'!D403</f>
        <v>0.54600000000000004</v>
      </c>
      <c r="G403" s="2">
        <f>'Moving Avg'!F403</f>
        <v>0.5475000000000001</v>
      </c>
      <c r="H403" s="2">
        <f>'Moving Avg'!G403</f>
        <v>0.5546000000000002</v>
      </c>
      <c r="I403" s="2">
        <f>'Moving Avg'!H403</f>
        <v>0.58754999999999968</v>
      </c>
      <c r="J403" s="5" t="str">
        <f>OBV!F403</f>
        <v>BULLISH</v>
      </c>
      <c r="K403" s="5" t="str">
        <f>OBV!G403</f>
        <v>NEUTRAL</v>
      </c>
      <c r="L403" s="5" t="str">
        <f>OBV!H403</f>
        <v>NEUTRAL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49.5</v>
      </c>
      <c r="Q403" s="8">
        <f t="shared" si="64"/>
        <v>31.925000000000001</v>
      </c>
      <c r="R403" s="8">
        <f t="shared" si="65"/>
        <v>26.375</v>
      </c>
      <c r="S403" s="8">
        <f t="shared" si="66"/>
        <v>32.775000000000006</v>
      </c>
      <c r="T403" s="8">
        <f t="shared" si="67"/>
        <v>29.875</v>
      </c>
      <c r="U403" s="7">
        <f t="shared" si="68"/>
        <v>30.358333333333334</v>
      </c>
      <c r="V403" s="7">
        <f t="shared" si="69"/>
        <v>30.237500000000001</v>
      </c>
    </row>
    <row r="404" spans="1:22" ht="13.5" x14ac:dyDescent="0.25">
      <c r="A404" s="3">
        <f>RSI!A404</f>
        <v>42891</v>
      </c>
      <c r="B404" s="2">
        <f>RSI!B404</f>
        <v>0.55000000000000004</v>
      </c>
      <c r="C404" s="2">
        <f>RSI!I404</f>
        <v>50.980068708167636</v>
      </c>
      <c r="D404" s="2">
        <f>MACD!E404</f>
        <v>2.804405701096746E-4</v>
      </c>
      <c r="E404" s="2">
        <f>MACD!F404</f>
        <v>1.2219861237219092E-3</v>
      </c>
      <c r="F404" s="2">
        <f>'Moving Avg'!D404</f>
        <v>0.54600000000000004</v>
      </c>
      <c r="G404" s="2">
        <f>'Moving Avg'!F404</f>
        <v>0.5475000000000001</v>
      </c>
      <c r="H404" s="2">
        <f>'Moving Avg'!G404</f>
        <v>0.55440000000000023</v>
      </c>
      <c r="I404" s="2">
        <f>'Moving Avg'!H404</f>
        <v>0.58714999999999973</v>
      </c>
      <c r="J404" s="5" t="str">
        <f>OBV!F404</f>
        <v>BULLISH</v>
      </c>
      <c r="K404" s="5" t="str">
        <f>OBV!G404</f>
        <v>NEUTRAL</v>
      </c>
      <c r="L404" s="5" t="str">
        <f>OBV!H404</f>
        <v>NEUTRAL</v>
      </c>
      <c r="M404" s="7">
        <f t="shared" si="60"/>
        <v>25</v>
      </c>
      <c r="N404" s="7">
        <f t="shared" si="61"/>
        <v>45</v>
      </c>
      <c r="O404" s="7">
        <f t="shared" si="62"/>
        <v>0</v>
      </c>
      <c r="P404" s="7">
        <f t="shared" si="63"/>
        <v>49.5</v>
      </c>
      <c r="Q404" s="8">
        <f t="shared" si="64"/>
        <v>31.925000000000001</v>
      </c>
      <c r="R404" s="8">
        <f t="shared" si="65"/>
        <v>26.375</v>
      </c>
      <c r="S404" s="8">
        <f t="shared" si="66"/>
        <v>32.775000000000006</v>
      </c>
      <c r="T404" s="8">
        <f t="shared" si="67"/>
        <v>29.875</v>
      </c>
      <c r="U404" s="7">
        <f t="shared" si="68"/>
        <v>30.358333333333334</v>
      </c>
      <c r="V404" s="7">
        <f t="shared" si="69"/>
        <v>30.237500000000001</v>
      </c>
    </row>
    <row r="405" spans="1:22" ht="13.5" x14ac:dyDescent="0.25">
      <c r="A405" s="3">
        <f>RSI!A405</f>
        <v>42892</v>
      </c>
      <c r="B405" s="2">
        <f>RSI!B405</f>
        <v>0.55000000000000004</v>
      </c>
      <c r="C405" s="2">
        <f>RSI!I405</f>
        <v>50.980068708167636</v>
      </c>
      <c r="D405" s="2">
        <f>MACD!E405</f>
        <v>3.7819497591162765E-4</v>
      </c>
      <c r="E405" s="2">
        <f>MACD!F405</f>
        <v>1.0532278941598528E-3</v>
      </c>
      <c r="F405" s="2">
        <f>'Moving Avg'!D405</f>
        <v>0.54800000000000004</v>
      </c>
      <c r="G405" s="2">
        <f>'Moving Avg'!F405</f>
        <v>0.5475000000000001</v>
      </c>
      <c r="H405" s="2">
        <f>'Moving Avg'!G405</f>
        <v>0.55420000000000014</v>
      </c>
      <c r="I405" s="2">
        <f>'Moving Avg'!H405</f>
        <v>0.58674999999999977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  <c r="M405" s="7">
        <f t="shared" si="60"/>
        <v>25</v>
      </c>
      <c r="N405" s="7">
        <f t="shared" si="61"/>
        <v>45</v>
      </c>
      <c r="O405" s="7">
        <f t="shared" si="62"/>
        <v>0</v>
      </c>
      <c r="P405" s="7">
        <f t="shared" si="63"/>
        <v>83.5</v>
      </c>
      <c r="Q405" s="8">
        <f t="shared" si="64"/>
        <v>37.024999999999999</v>
      </c>
      <c r="R405" s="8">
        <f t="shared" si="65"/>
        <v>34.875</v>
      </c>
      <c r="S405" s="8">
        <f t="shared" si="66"/>
        <v>48.075000000000003</v>
      </c>
      <c r="T405" s="8">
        <f t="shared" si="67"/>
        <v>38.375</v>
      </c>
      <c r="U405" s="7">
        <f t="shared" si="68"/>
        <v>39.991666666666667</v>
      </c>
      <c r="V405" s="7">
        <f t="shared" si="69"/>
        <v>39.587500000000006</v>
      </c>
    </row>
    <row r="406" spans="1:22" ht="13.5" x14ac:dyDescent="0.25">
      <c r="A406" s="3">
        <f>RSI!A406</f>
        <v>42893</v>
      </c>
      <c r="B406" s="2">
        <f>RSI!B406</f>
        <v>0.55000000000000004</v>
      </c>
      <c r="C406" s="2">
        <f>RSI!I406</f>
        <v>50.980068708167636</v>
      </c>
      <c r="D406" s="2">
        <f>MACD!E406</f>
        <v>-1.0879882671314123E-3</v>
      </c>
      <c r="E406" s="2">
        <f>MACD!F406</f>
        <v>6.2498466190159981E-4</v>
      </c>
      <c r="F406" s="2">
        <f>'Moving Avg'!D406</f>
        <v>0.54800000000000004</v>
      </c>
      <c r="G406" s="2">
        <f>'Moving Avg'!F406</f>
        <v>0.5475000000000001</v>
      </c>
      <c r="H406" s="2">
        <f>'Moving Avg'!G406</f>
        <v>0.55380000000000018</v>
      </c>
      <c r="I406" s="2">
        <f>'Moving Avg'!H406</f>
        <v>0.5863499999999997</v>
      </c>
      <c r="J406" s="5" t="str">
        <f>OBV!F406</f>
        <v>BULLISH</v>
      </c>
      <c r="K406" s="5" t="str">
        <f>OBV!G406</f>
        <v>NEUTRAL</v>
      </c>
      <c r="L406" s="5" t="str">
        <f>OBV!H406</f>
        <v>NEUTRAL</v>
      </c>
      <c r="M406" s="7">
        <f t="shared" si="60"/>
        <v>25</v>
      </c>
      <c r="N406" s="7">
        <f t="shared" si="61"/>
        <v>45</v>
      </c>
      <c r="O406" s="7">
        <f t="shared" si="62"/>
        <v>0</v>
      </c>
      <c r="P406" s="7">
        <f t="shared" si="63"/>
        <v>49.5</v>
      </c>
      <c r="Q406" s="8">
        <f t="shared" si="64"/>
        <v>31.925000000000001</v>
      </c>
      <c r="R406" s="8">
        <f t="shared" si="65"/>
        <v>26.375</v>
      </c>
      <c r="S406" s="8">
        <f t="shared" si="66"/>
        <v>32.775000000000006</v>
      </c>
      <c r="T406" s="8">
        <f t="shared" si="67"/>
        <v>29.875</v>
      </c>
      <c r="U406" s="7">
        <f t="shared" si="68"/>
        <v>30.358333333333334</v>
      </c>
      <c r="V406" s="7">
        <f t="shared" si="69"/>
        <v>30.237500000000001</v>
      </c>
    </row>
    <row r="407" spans="1:22" ht="13.5" x14ac:dyDescent="0.25">
      <c r="A407" s="3">
        <f>RSI!A407</f>
        <v>42894</v>
      </c>
      <c r="B407" s="2">
        <f>RSI!B407</f>
        <v>0.55000000000000004</v>
      </c>
      <c r="C407" s="2">
        <f>RSI!I407</f>
        <v>50.980068708167636</v>
      </c>
      <c r="D407" s="2">
        <f>MACD!E407</f>
        <v>-3.8767302579243434E-3</v>
      </c>
      <c r="E407" s="2">
        <f>MACD!F407</f>
        <v>-2.7535832206358887E-4</v>
      </c>
      <c r="F407" s="2">
        <f>'Moving Avg'!D407</f>
        <v>0.55000000000000004</v>
      </c>
      <c r="G407" s="2">
        <f>'Moving Avg'!F407</f>
        <v>0.54700000000000015</v>
      </c>
      <c r="H407" s="2">
        <f>'Moving Avg'!G407</f>
        <v>0.5536000000000002</v>
      </c>
      <c r="I407" s="2">
        <f>'Moving Avg'!H407</f>
        <v>0.58594999999999975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  <c r="M407" s="7">
        <f t="shared" si="60"/>
        <v>25</v>
      </c>
      <c r="N407" s="7">
        <f t="shared" si="61"/>
        <v>45</v>
      </c>
      <c r="O407" s="7">
        <f t="shared" si="62"/>
        <v>0</v>
      </c>
      <c r="P407" s="7">
        <f t="shared" si="63"/>
        <v>83.5</v>
      </c>
      <c r="Q407" s="8">
        <f t="shared" si="64"/>
        <v>37.024999999999999</v>
      </c>
      <c r="R407" s="8">
        <f t="shared" si="65"/>
        <v>34.875</v>
      </c>
      <c r="S407" s="8">
        <f t="shared" si="66"/>
        <v>48.075000000000003</v>
      </c>
      <c r="T407" s="8">
        <f t="shared" si="67"/>
        <v>38.375</v>
      </c>
      <c r="U407" s="7">
        <f t="shared" si="68"/>
        <v>39.991666666666667</v>
      </c>
      <c r="V407" s="7">
        <f t="shared" si="69"/>
        <v>39.587500000000006</v>
      </c>
    </row>
    <row r="408" spans="1:22" ht="13.5" x14ac:dyDescent="0.25">
      <c r="A408" s="3">
        <f>RSI!A408</f>
        <v>42895</v>
      </c>
      <c r="B408" s="2">
        <f>RSI!B408</f>
        <v>0.54</v>
      </c>
      <c r="C408" s="2">
        <f>RSI!I408</f>
        <v>44.22806849116521</v>
      </c>
      <c r="D408" s="2">
        <f>MACD!E408</f>
        <v>-2.4277192221305866E-3</v>
      </c>
      <c r="E408" s="2">
        <f>MACD!F408</f>
        <v>-7.0583050207698845E-4</v>
      </c>
      <c r="F408" s="2">
        <f>'Moving Avg'!D408</f>
        <v>0.54800000000000004</v>
      </c>
      <c r="G408" s="2">
        <f>'Moving Avg'!F408</f>
        <v>0.54600000000000004</v>
      </c>
      <c r="H408" s="2">
        <f>'Moving Avg'!G408</f>
        <v>0.55320000000000014</v>
      </c>
      <c r="I408" s="2">
        <f>'Moving Avg'!H408</f>
        <v>0.5854999999999998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25</v>
      </c>
      <c r="N408" s="7">
        <f t="shared" si="61"/>
        <v>45</v>
      </c>
      <c r="O408" s="7">
        <f t="shared" si="62"/>
        <v>0</v>
      </c>
      <c r="P408" s="7">
        <f t="shared" si="63"/>
        <v>16.5</v>
      </c>
      <c r="Q408" s="8">
        <f t="shared" si="64"/>
        <v>26.975000000000001</v>
      </c>
      <c r="R408" s="8">
        <f t="shared" si="65"/>
        <v>18.125</v>
      </c>
      <c r="S408" s="8">
        <f t="shared" si="66"/>
        <v>17.925000000000001</v>
      </c>
      <c r="T408" s="8">
        <f t="shared" si="67"/>
        <v>21.625</v>
      </c>
      <c r="U408" s="7">
        <f t="shared" si="68"/>
        <v>21.008333333333336</v>
      </c>
      <c r="V408" s="7">
        <f t="shared" si="69"/>
        <v>21.162500000000001</v>
      </c>
    </row>
    <row r="409" spans="1:22" ht="13.5" x14ac:dyDescent="0.25">
      <c r="A409" s="3">
        <f>RSI!A409</f>
        <v>42898</v>
      </c>
      <c r="B409" s="2">
        <f>RSI!B409</f>
        <v>0.54</v>
      </c>
      <c r="C409" s="2">
        <f>RSI!I409</f>
        <v>44.228068491165217</v>
      </c>
      <c r="D409" s="2">
        <f>MACD!E409</f>
        <v>-1.1508277357151764E-3</v>
      </c>
      <c r="E409" s="2">
        <f>MACD!F409</f>
        <v>-7.9482994880462606E-4</v>
      </c>
      <c r="F409" s="2">
        <f>'Moving Avg'!D409</f>
        <v>0.54600000000000004</v>
      </c>
      <c r="G409" s="2">
        <f>'Moving Avg'!F409</f>
        <v>0.54549999999999998</v>
      </c>
      <c r="H409" s="2">
        <f>'Moving Avg'!G409</f>
        <v>0.55300000000000027</v>
      </c>
      <c r="I409" s="2">
        <f>'Moving Avg'!H409</f>
        <v>0.58514999999999984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25</v>
      </c>
      <c r="N409" s="7">
        <f t="shared" si="61"/>
        <v>45</v>
      </c>
      <c r="O409" s="7">
        <f t="shared" si="62"/>
        <v>0</v>
      </c>
      <c r="P409" s="7">
        <f t="shared" si="63"/>
        <v>16.5</v>
      </c>
      <c r="Q409" s="8">
        <f t="shared" si="64"/>
        <v>26.975000000000001</v>
      </c>
      <c r="R409" s="8">
        <f t="shared" si="65"/>
        <v>18.125</v>
      </c>
      <c r="S409" s="8">
        <f t="shared" si="66"/>
        <v>17.925000000000001</v>
      </c>
      <c r="T409" s="8">
        <f t="shared" si="67"/>
        <v>21.625</v>
      </c>
      <c r="U409" s="7">
        <f t="shared" si="68"/>
        <v>21.008333333333336</v>
      </c>
      <c r="V409" s="7">
        <f t="shared" si="69"/>
        <v>21.162500000000001</v>
      </c>
    </row>
    <row r="410" spans="1:22" ht="13.5" x14ac:dyDescent="0.25">
      <c r="A410" s="3">
        <f>RSI!A410</f>
        <v>42899</v>
      </c>
      <c r="B410" s="2">
        <f>RSI!B410</f>
        <v>0.54</v>
      </c>
      <c r="C410" s="2">
        <f>RSI!I410</f>
        <v>44.228068491165217</v>
      </c>
      <c r="D410" s="2">
        <f>MACD!E410</f>
        <v>-1.5618007564925929E-3</v>
      </c>
      <c r="E410" s="2">
        <f>MACD!F410</f>
        <v>-9.4822411034221942E-4</v>
      </c>
      <c r="F410" s="2">
        <f>'Moving Avg'!D410</f>
        <v>0.54400000000000004</v>
      </c>
      <c r="G410" s="2">
        <f>'Moving Avg'!F410</f>
        <v>0.54499999999999993</v>
      </c>
      <c r="H410" s="2">
        <f>'Moving Avg'!G410</f>
        <v>0.55240000000000022</v>
      </c>
      <c r="I410" s="2">
        <f>'Moving Avg'!H410</f>
        <v>0.58474999999999977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45</v>
      </c>
      <c r="O410" s="7">
        <f t="shared" si="62"/>
        <v>0</v>
      </c>
      <c r="P410" s="7">
        <f t="shared" si="63"/>
        <v>16.5</v>
      </c>
      <c r="Q410" s="8">
        <f t="shared" si="64"/>
        <v>26.975000000000001</v>
      </c>
      <c r="R410" s="8">
        <f t="shared" si="65"/>
        <v>18.125</v>
      </c>
      <c r="S410" s="8">
        <f t="shared" si="66"/>
        <v>17.925000000000001</v>
      </c>
      <c r="T410" s="8">
        <f t="shared" si="67"/>
        <v>21.625</v>
      </c>
      <c r="U410" s="7">
        <f t="shared" si="68"/>
        <v>21.008333333333336</v>
      </c>
      <c r="V410" s="7">
        <f t="shared" si="69"/>
        <v>21.162500000000001</v>
      </c>
    </row>
    <row r="411" spans="1:22" ht="13.5" x14ac:dyDescent="0.25">
      <c r="A411" s="3">
        <f>RSI!A411</f>
        <v>42900</v>
      </c>
      <c r="B411" s="2">
        <f>RSI!B411</f>
        <v>0.54</v>
      </c>
      <c r="C411" s="2">
        <f>RSI!I411</f>
        <v>44.228068491165217</v>
      </c>
      <c r="D411" s="2">
        <f>MACD!E411</f>
        <v>-3.2752832825277967E-4</v>
      </c>
      <c r="E411" s="2">
        <f>MACD!F411</f>
        <v>-8.2408495392433155E-4</v>
      </c>
      <c r="F411" s="2">
        <f>'Moving Avg'!D411</f>
        <v>0.54200000000000004</v>
      </c>
      <c r="G411" s="2">
        <f>'Moving Avg'!F411</f>
        <v>0.54449999999999987</v>
      </c>
      <c r="H411" s="2">
        <f>'Moving Avg'!G411</f>
        <v>0.55140000000000011</v>
      </c>
      <c r="I411" s="2">
        <f>'Moving Avg'!H411</f>
        <v>0.58439999999999992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0</v>
      </c>
      <c r="O411" s="7">
        <f t="shared" si="62"/>
        <v>0</v>
      </c>
      <c r="P411" s="7">
        <f t="shared" si="63"/>
        <v>16.5</v>
      </c>
      <c r="Q411" s="8">
        <f t="shared" si="64"/>
        <v>11.225</v>
      </c>
      <c r="R411" s="8">
        <f t="shared" si="65"/>
        <v>9.125</v>
      </c>
      <c r="S411" s="8">
        <f t="shared" si="66"/>
        <v>11.175000000000001</v>
      </c>
      <c r="T411" s="8">
        <f t="shared" si="67"/>
        <v>10.375</v>
      </c>
      <c r="U411" s="7">
        <f t="shared" si="68"/>
        <v>10.508333333333335</v>
      </c>
      <c r="V411" s="7">
        <f t="shared" si="69"/>
        <v>10.475000000000001</v>
      </c>
    </row>
    <row r="412" spans="1:22" ht="13.5" x14ac:dyDescent="0.25">
      <c r="A412" s="3">
        <f>RSI!A412</f>
        <v>42901</v>
      </c>
      <c r="B412" s="2">
        <f>RSI!B412</f>
        <v>0.54</v>
      </c>
      <c r="C412" s="2">
        <f>RSI!I412</f>
        <v>44.22806849116521</v>
      </c>
      <c r="D412" s="2">
        <f>MACD!E412</f>
        <v>-7.8127467845523491E-4</v>
      </c>
      <c r="E412" s="2">
        <f>MACD!F412</f>
        <v>-8.1552289883051225E-4</v>
      </c>
      <c r="F412" s="2">
        <f>'Moving Avg'!D412</f>
        <v>0.54</v>
      </c>
      <c r="G412" s="2">
        <f>'Moving Avg'!F412</f>
        <v>0.54449999999999987</v>
      </c>
      <c r="H412" s="2">
        <f>'Moving Avg'!G412</f>
        <v>0.55060000000000009</v>
      </c>
      <c r="I412" s="2">
        <f>'Moving Avg'!H412</f>
        <v>0.58404999999999996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16.5</v>
      </c>
      <c r="Q412" s="8">
        <f t="shared" si="64"/>
        <v>11.225</v>
      </c>
      <c r="R412" s="8">
        <f t="shared" si="65"/>
        <v>9.125</v>
      </c>
      <c r="S412" s="8">
        <f t="shared" si="66"/>
        <v>11.175000000000001</v>
      </c>
      <c r="T412" s="8">
        <f t="shared" si="67"/>
        <v>10.375</v>
      </c>
      <c r="U412" s="7">
        <f t="shared" si="68"/>
        <v>10.508333333333335</v>
      </c>
      <c r="V412" s="7">
        <f t="shared" si="69"/>
        <v>10.475000000000001</v>
      </c>
    </row>
    <row r="413" spans="1:22" ht="13.5" x14ac:dyDescent="0.25">
      <c r="A413" s="3">
        <f>RSI!A413</f>
        <v>42902</v>
      </c>
      <c r="B413" s="2">
        <f>RSI!B413</f>
        <v>0.54</v>
      </c>
      <c r="C413" s="2">
        <f>RSI!I413</f>
        <v>44.22806849116521</v>
      </c>
      <c r="D413" s="2">
        <f>MACD!E413</f>
        <v>4.1059099792128961E-4</v>
      </c>
      <c r="E413" s="2">
        <f>MACD!F413</f>
        <v>-5.7030011948015194E-4</v>
      </c>
      <c r="F413" s="2">
        <f>'Moving Avg'!D413</f>
        <v>0.54</v>
      </c>
      <c r="G413" s="2">
        <f>'Moving Avg'!F413</f>
        <v>0.54449999999999965</v>
      </c>
      <c r="H413" s="2">
        <f>'Moving Avg'!G413</f>
        <v>0.55000000000000004</v>
      </c>
      <c r="I413" s="2">
        <f>'Moving Avg'!H413</f>
        <v>0.58365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  <c r="M413" s="7">
        <f t="shared" si="60"/>
        <v>25</v>
      </c>
      <c r="N413" s="7">
        <f t="shared" si="61"/>
        <v>0</v>
      </c>
      <c r="O413" s="7">
        <f t="shared" si="62"/>
        <v>0</v>
      </c>
      <c r="P413" s="7">
        <f t="shared" si="63"/>
        <v>33</v>
      </c>
      <c r="Q413" s="8">
        <f t="shared" si="64"/>
        <v>13.7</v>
      </c>
      <c r="R413" s="8">
        <f t="shared" si="65"/>
        <v>13.25</v>
      </c>
      <c r="S413" s="8">
        <f t="shared" si="66"/>
        <v>18.600000000000001</v>
      </c>
      <c r="T413" s="8">
        <f t="shared" si="67"/>
        <v>14.5</v>
      </c>
      <c r="U413" s="7">
        <f t="shared" si="68"/>
        <v>15.183333333333332</v>
      </c>
      <c r="V413" s="7">
        <f t="shared" si="69"/>
        <v>15.012499999999999</v>
      </c>
    </row>
    <row r="414" spans="1:22" ht="13.5" x14ac:dyDescent="0.25">
      <c r="A414" s="3">
        <f>RSI!A414</f>
        <v>42905</v>
      </c>
      <c r="B414" s="2">
        <f>RSI!B414</f>
        <v>0.54</v>
      </c>
      <c r="C414" s="2">
        <f>RSI!I414</f>
        <v>44.22806849116521</v>
      </c>
      <c r="D414" s="2">
        <f>MACD!E414</f>
        <v>1.4536699067869696E-3</v>
      </c>
      <c r="E414" s="2">
        <f>MACD!F414</f>
        <v>-1.6550611422672763E-4</v>
      </c>
      <c r="F414" s="2">
        <f>'Moving Avg'!D414</f>
        <v>0.54</v>
      </c>
      <c r="G414" s="2">
        <f>'Moving Avg'!F414</f>
        <v>0.54399999999999982</v>
      </c>
      <c r="H414" s="2">
        <f>'Moving Avg'!G414</f>
        <v>0.54960000000000009</v>
      </c>
      <c r="I414" s="2">
        <f>'Moving Avg'!H414</f>
        <v>0.58329999999999993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  <c r="M414" s="7">
        <f t="shared" si="60"/>
        <v>25</v>
      </c>
      <c r="N414" s="7">
        <f t="shared" si="61"/>
        <v>0</v>
      </c>
      <c r="O414" s="7">
        <f t="shared" si="62"/>
        <v>0</v>
      </c>
      <c r="P414" s="7">
        <f t="shared" si="63"/>
        <v>33</v>
      </c>
      <c r="Q414" s="8">
        <f t="shared" si="64"/>
        <v>13.7</v>
      </c>
      <c r="R414" s="8">
        <f t="shared" si="65"/>
        <v>13.25</v>
      </c>
      <c r="S414" s="8">
        <f t="shared" si="66"/>
        <v>18.600000000000001</v>
      </c>
      <c r="T414" s="8">
        <f t="shared" si="67"/>
        <v>14.5</v>
      </c>
      <c r="U414" s="7">
        <f t="shared" si="68"/>
        <v>15.183333333333332</v>
      </c>
      <c r="V414" s="7">
        <f t="shared" si="69"/>
        <v>15.012499999999999</v>
      </c>
    </row>
    <row r="415" spans="1:22" ht="13.5" x14ac:dyDescent="0.25">
      <c r="A415" s="3">
        <f>RSI!A415</f>
        <v>42906</v>
      </c>
      <c r="B415" s="2">
        <f>RSI!B415</f>
        <v>0.54</v>
      </c>
      <c r="C415" s="2">
        <f>RSI!I415</f>
        <v>44.22806849116521</v>
      </c>
      <c r="D415" s="2">
        <f>MACD!E415</f>
        <v>2.3682910472738739E-3</v>
      </c>
      <c r="E415" s="2">
        <f>MACD!F415</f>
        <v>3.4125331807339262E-4</v>
      </c>
      <c r="F415" s="2">
        <f>'Moving Avg'!D415</f>
        <v>0.54</v>
      </c>
      <c r="G415" s="2">
        <f>'Moving Avg'!F415</f>
        <v>0.54349999999999965</v>
      </c>
      <c r="H415" s="2">
        <f>'Moving Avg'!G415</f>
        <v>0.54900000000000004</v>
      </c>
      <c r="I415" s="2">
        <f>'Moving Avg'!H415</f>
        <v>0.58300000000000007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33</v>
      </c>
      <c r="Q415" s="8">
        <f t="shared" si="64"/>
        <v>13.7</v>
      </c>
      <c r="R415" s="8">
        <f t="shared" si="65"/>
        <v>13.25</v>
      </c>
      <c r="S415" s="8">
        <f t="shared" si="66"/>
        <v>18.600000000000001</v>
      </c>
      <c r="T415" s="8">
        <f t="shared" si="67"/>
        <v>14.5</v>
      </c>
      <c r="U415" s="7">
        <f t="shared" si="68"/>
        <v>15.183333333333332</v>
      </c>
      <c r="V415" s="7">
        <f t="shared" si="69"/>
        <v>15.012499999999999</v>
      </c>
    </row>
    <row r="416" spans="1:22" ht="13.5" x14ac:dyDescent="0.25">
      <c r="A416" s="3">
        <f>RSI!A416</f>
        <v>42907</v>
      </c>
      <c r="B416" s="2">
        <f>RSI!B416</f>
        <v>0.54</v>
      </c>
      <c r="C416" s="2">
        <f>RSI!I416</f>
        <v>44.22806849116521</v>
      </c>
      <c r="D416" s="2">
        <f>MACD!E416</f>
        <v>3.171845604096668E-3</v>
      </c>
      <c r="E416" s="2">
        <f>MACD!F416</f>
        <v>9.0737177527804784E-4</v>
      </c>
      <c r="F416" s="2">
        <f>'Moving Avg'!D416</f>
        <v>0.54</v>
      </c>
      <c r="G416" s="2">
        <f>'Moving Avg'!F416</f>
        <v>0.54349999999999965</v>
      </c>
      <c r="H416" s="2">
        <f>'Moving Avg'!G416</f>
        <v>0.5484</v>
      </c>
      <c r="I416" s="2">
        <f>'Moving Avg'!H416</f>
        <v>0.58260000000000001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33</v>
      </c>
      <c r="Q416" s="8">
        <f t="shared" si="64"/>
        <v>13.7</v>
      </c>
      <c r="R416" s="8">
        <f t="shared" si="65"/>
        <v>13.25</v>
      </c>
      <c r="S416" s="8">
        <f t="shared" si="66"/>
        <v>18.600000000000001</v>
      </c>
      <c r="T416" s="8">
        <f t="shared" si="67"/>
        <v>14.5</v>
      </c>
      <c r="U416" s="7">
        <f t="shared" si="68"/>
        <v>15.183333333333332</v>
      </c>
      <c r="V416" s="7">
        <f t="shared" si="69"/>
        <v>15.012499999999999</v>
      </c>
    </row>
    <row r="417" spans="1:22" ht="13.5" x14ac:dyDescent="0.25">
      <c r="A417" s="3">
        <f>RSI!A417</f>
        <v>42908</v>
      </c>
      <c r="B417" s="2">
        <f>RSI!B417</f>
        <v>0.54</v>
      </c>
      <c r="C417" s="2">
        <f>RSI!I417</f>
        <v>44.22806849116521</v>
      </c>
      <c r="D417" s="2">
        <f>MACD!E417</f>
        <v>3.8792248653783945E-3</v>
      </c>
      <c r="E417" s="2">
        <f>MACD!F417</f>
        <v>1.5017423932981173E-3</v>
      </c>
      <c r="F417" s="2">
        <f>'Moving Avg'!D417</f>
        <v>0.54</v>
      </c>
      <c r="G417" s="2">
        <f>'Moving Avg'!F417</f>
        <v>0.54399999999999982</v>
      </c>
      <c r="H417" s="2">
        <f>'Moving Avg'!G417</f>
        <v>0.54780000000000006</v>
      </c>
      <c r="I417" s="2">
        <f>'Moving Avg'!H417</f>
        <v>0.58215000000000006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33</v>
      </c>
      <c r="Q417" s="8">
        <f t="shared" si="64"/>
        <v>13.7</v>
      </c>
      <c r="R417" s="8">
        <f t="shared" si="65"/>
        <v>13.25</v>
      </c>
      <c r="S417" s="8">
        <f t="shared" si="66"/>
        <v>18.600000000000001</v>
      </c>
      <c r="T417" s="8">
        <f t="shared" si="67"/>
        <v>14.5</v>
      </c>
      <c r="U417" s="7">
        <f t="shared" si="68"/>
        <v>15.183333333333332</v>
      </c>
      <c r="V417" s="7">
        <f t="shared" si="69"/>
        <v>15.012499999999999</v>
      </c>
    </row>
    <row r="418" spans="1:22" ht="13.5" x14ac:dyDescent="0.25">
      <c r="A418" s="3">
        <f>RSI!A418</f>
        <v>42909</v>
      </c>
      <c r="B418" s="2">
        <f>RSI!B418</f>
        <v>0.54</v>
      </c>
      <c r="C418" s="2">
        <f>RSI!I418</f>
        <v>44.22806849116521</v>
      </c>
      <c r="D418" s="2">
        <f>MACD!E418</f>
        <v>2.9647302710507084E-3</v>
      </c>
      <c r="E418" s="2">
        <f>MACD!F418</f>
        <v>1.7943399688486357E-3</v>
      </c>
      <c r="F418" s="2">
        <f>'Moving Avg'!D418</f>
        <v>0.54</v>
      </c>
      <c r="G418" s="2">
        <f>'Moving Avg'!F418</f>
        <v>0.54349999999999987</v>
      </c>
      <c r="H418" s="2">
        <f>'Moving Avg'!G418</f>
        <v>0.54719999999999991</v>
      </c>
      <c r="I418" s="2">
        <f>'Moving Avg'!H418</f>
        <v>0.58170000000000011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33</v>
      </c>
      <c r="Q418" s="8">
        <f t="shared" si="64"/>
        <v>13.7</v>
      </c>
      <c r="R418" s="8">
        <f t="shared" si="65"/>
        <v>13.25</v>
      </c>
      <c r="S418" s="8">
        <f t="shared" si="66"/>
        <v>18.600000000000001</v>
      </c>
      <c r="T418" s="8">
        <f t="shared" si="67"/>
        <v>14.5</v>
      </c>
      <c r="U418" s="7">
        <f t="shared" si="68"/>
        <v>15.183333333333332</v>
      </c>
      <c r="V418" s="7">
        <f t="shared" si="69"/>
        <v>15.012499999999999</v>
      </c>
    </row>
    <row r="419" spans="1:22" ht="13.5" x14ac:dyDescent="0.25">
      <c r="A419" s="3">
        <f>RSI!A419</f>
        <v>42914</v>
      </c>
      <c r="B419" s="2">
        <f>RSI!B419</f>
        <v>0.52</v>
      </c>
      <c r="C419" s="2">
        <f>RSI!I419</f>
        <v>27.667780968602514</v>
      </c>
      <c r="D419" s="2">
        <f>MACD!E419</f>
        <v>3.6959412838019068E-3</v>
      </c>
      <c r="E419" s="2">
        <f>MACD!F419</f>
        <v>2.1746602318392901E-3</v>
      </c>
      <c r="F419" s="2">
        <f>'Moving Avg'!D419</f>
        <v>0.53600000000000003</v>
      </c>
      <c r="G419" s="2">
        <f>'Moving Avg'!F419</f>
        <v>0.54199999999999982</v>
      </c>
      <c r="H419" s="2">
        <f>'Moving Avg'!G419</f>
        <v>0.54639999999999989</v>
      </c>
      <c r="I419" s="2">
        <f>'Moving Avg'!H419</f>
        <v>0.58115000000000017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  <c r="M419" s="7">
        <f t="shared" si="60"/>
        <v>50</v>
      </c>
      <c r="N419" s="7">
        <f t="shared" si="61"/>
        <v>0</v>
      </c>
      <c r="O419" s="7">
        <f t="shared" si="62"/>
        <v>0</v>
      </c>
      <c r="P419" s="7">
        <f t="shared" si="63"/>
        <v>16.5</v>
      </c>
      <c r="Q419" s="8">
        <f t="shared" si="64"/>
        <v>19.975000000000001</v>
      </c>
      <c r="R419" s="8">
        <f t="shared" si="65"/>
        <v>14.125</v>
      </c>
      <c r="S419" s="8">
        <f t="shared" si="66"/>
        <v>14.925000000000001</v>
      </c>
      <c r="T419" s="8">
        <f t="shared" si="67"/>
        <v>16.625</v>
      </c>
      <c r="U419" s="7">
        <f t="shared" si="68"/>
        <v>16.341666666666669</v>
      </c>
      <c r="V419" s="7">
        <f t="shared" si="69"/>
        <v>16.412500000000001</v>
      </c>
    </row>
    <row r="420" spans="1:22" ht="13.5" x14ac:dyDescent="0.25">
      <c r="A420" s="3">
        <f>RSI!A420</f>
        <v>42915</v>
      </c>
      <c r="B420" s="2">
        <f>RSI!B420</f>
        <v>0.53</v>
      </c>
      <c r="C420" s="2">
        <f>RSI!I420</f>
        <v>39.804204995751206</v>
      </c>
      <c r="D420" s="2">
        <f>MACD!E420</f>
        <v>3.7138879030936822E-3</v>
      </c>
      <c r="E420" s="2">
        <f>MACD!F420</f>
        <v>2.4825057660901686E-3</v>
      </c>
      <c r="F420" s="2">
        <f>'Moving Avg'!D420</f>
        <v>0.53400000000000003</v>
      </c>
      <c r="G420" s="2">
        <f>'Moving Avg'!F420</f>
        <v>0.54149999999999987</v>
      </c>
      <c r="H420" s="2">
        <f>'Moving Avg'!G420</f>
        <v>0.54579999999999995</v>
      </c>
      <c r="I420" s="2">
        <f>'Moving Avg'!H420</f>
        <v>0.58065000000000011</v>
      </c>
      <c r="J420" s="5" t="str">
        <f>OBV!F420</f>
        <v>BULLISH</v>
      </c>
      <c r="K420" s="5" t="str">
        <f>OBV!G420</f>
        <v>NEUTRAL</v>
      </c>
      <c r="L420" s="5" t="str">
        <f>OBV!H420</f>
        <v>BULLISH DIVERGENCE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66.5</v>
      </c>
      <c r="Q420" s="8">
        <f t="shared" si="64"/>
        <v>18.725000000000001</v>
      </c>
      <c r="R420" s="8">
        <f t="shared" si="65"/>
        <v>21.625</v>
      </c>
      <c r="S420" s="8">
        <f t="shared" si="66"/>
        <v>33.674999999999997</v>
      </c>
      <c r="T420" s="8">
        <f t="shared" si="67"/>
        <v>22.875</v>
      </c>
      <c r="U420" s="7">
        <f t="shared" si="68"/>
        <v>24.675000000000001</v>
      </c>
      <c r="V420" s="7">
        <f t="shared" si="69"/>
        <v>24.225000000000001</v>
      </c>
    </row>
    <row r="421" spans="1:22" ht="13.5" x14ac:dyDescent="0.25">
      <c r="A421" s="3">
        <f>RSI!A421</f>
        <v>42916</v>
      </c>
      <c r="B421" s="2">
        <f>RSI!B421</f>
        <v>0.54</v>
      </c>
      <c r="C421" s="2">
        <f>RSI!I421</f>
        <v>49.016597836640727</v>
      </c>
      <c r="D421" s="2">
        <f>MACD!E421</f>
        <v>3.0588445090561356E-3</v>
      </c>
      <c r="E421" s="2">
        <f>MACD!F421</f>
        <v>2.5977735146833622E-3</v>
      </c>
      <c r="F421" s="2">
        <f>'Moving Avg'!D421</f>
        <v>0.53400000000000003</v>
      </c>
      <c r="G421" s="2">
        <f>'Moving Avg'!F421</f>
        <v>0.54100000000000004</v>
      </c>
      <c r="H421" s="2">
        <f>'Moving Avg'!G421</f>
        <v>0.5454</v>
      </c>
      <c r="I421" s="2">
        <f>'Moving Avg'!H421</f>
        <v>0.58025000000000015</v>
      </c>
      <c r="J421" s="5" t="str">
        <f>OBV!F421</f>
        <v>BULLISH</v>
      </c>
      <c r="K421" s="5" t="str">
        <f>OBV!G421</f>
        <v>NEUTRAL</v>
      </c>
      <c r="L421" s="5" t="str">
        <f>OBV!H421</f>
        <v>NEUTRAL</v>
      </c>
      <c r="M421" s="7">
        <f t="shared" si="60"/>
        <v>25</v>
      </c>
      <c r="N421" s="7">
        <f t="shared" si="61"/>
        <v>0</v>
      </c>
      <c r="O421" s="7">
        <f t="shared" si="62"/>
        <v>0</v>
      </c>
      <c r="P421" s="7">
        <f t="shared" si="63"/>
        <v>49.5</v>
      </c>
      <c r="Q421" s="8">
        <f t="shared" si="64"/>
        <v>16.175000000000001</v>
      </c>
      <c r="R421" s="8">
        <f t="shared" si="65"/>
        <v>17.375</v>
      </c>
      <c r="S421" s="8">
        <f t="shared" si="66"/>
        <v>26.025000000000002</v>
      </c>
      <c r="T421" s="8">
        <f t="shared" si="67"/>
        <v>18.625</v>
      </c>
      <c r="U421" s="7">
        <f t="shared" si="68"/>
        <v>19.858333333333334</v>
      </c>
      <c r="V421" s="7">
        <f t="shared" si="69"/>
        <v>19.55</v>
      </c>
    </row>
    <row r="422" spans="1:22" ht="13.5" x14ac:dyDescent="0.25">
      <c r="A422" s="3">
        <f>RSI!A422</f>
        <v>42919</v>
      </c>
      <c r="B422" s="2">
        <f>RSI!B422</f>
        <v>0.54</v>
      </c>
      <c r="C422" s="2">
        <f>RSI!I422</f>
        <v>49.016597836640734</v>
      </c>
      <c r="D422" s="2">
        <f>MACD!E422</f>
        <v>2.5107752458179977E-3</v>
      </c>
      <c r="E422" s="2">
        <f>MACD!F422</f>
        <v>2.5803738609102896E-3</v>
      </c>
      <c r="F422" s="2">
        <f>'Moving Avg'!D422</f>
        <v>0.53400000000000003</v>
      </c>
      <c r="G422" s="2">
        <f>'Moving Avg'!F422</f>
        <v>0.54100000000000004</v>
      </c>
      <c r="H422" s="2">
        <f>'Moving Avg'!G422</f>
        <v>0.54499999999999993</v>
      </c>
      <c r="I422" s="2">
        <f>'Moving Avg'!H422</f>
        <v>0.5798500000000002</v>
      </c>
      <c r="J422" s="5" t="str">
        <f>OBV!F422</f>
        <v>BULLISH</v>
      </c>
      <c r="K422" s="5" t="str">
        <f>OBV!G422</f>
        <v>NEUTRAL</v>
      </c>
      <c r="L422" s="5" t="str">
        <f>OBV!H422</f>
        <v>NEUTRAL</v>
      </c>
      <c r="M422" s="7">
        <f t="shared" si="60"/>
        <v>25</v>
      </c>
      <c r="N422" s="7">
        <f t="shared" si="61"/>
        <v>45</v>
      </c>
      <c r="O422" s="7">
        <f t="shared" si="62"/>
        <v>0</v>
      </c>
      <c r="P422" s="7">
        <f t="shared" si="63"/>
        <v>49.5</v>
      </c>
      <c r="Q422" s="8">
        <f t="shared" si="64"/>
        <v>31.925000000000001</v>
      </c>
      <c r="R422" s="8">
        <f t="shared" si="65"/>
        <v>26.375</v>
      </c>
      <c r="S422" s="8">
        <f t="shared" si="66"/>
        <v>32.775000000000006</v>
      </c>
      <c r="T422" s="8">
        <f t="shared" si="67"/>
        <v>29.875</v>
      </c>
      <c r="U422" s="7">
        <f t="shared" si="68"/>
        <v>30.358333333333334</v>
      </c>
      <c r="V422" s="7">
        <f t="shared" si="69"/>
        <v>30.237500000000001</v>
      </c>
    </row>
    <row r="423" spans="1:22" ht="13.5" x14ac:dyDescent="0.25">
      <c r="A423" s="3">
        <f>RSI!A423</f>
        <v>42920</v>
      </c>
      <c r="B423" s="2">
        <f>RSI!B423</f>
        <v>0.54</v>
      </c>
      <c r="C423" s="2">
        <f>RSI!I423</f>
        <v>49.016597836640742</v>
      </c>
      <c r="D423" s="2">
        <f>MACD!E423</f>
        <v>2.0527634270893769E-3</v>
      </c>
      <c r="E423" s="2">
        <f>MACD!F423</f>
        <v>2.4748517741461072E-3</v>
      </c>
      <c r="F423" s="2">
        <f>'Moving Avg'!D423</f>
        <v>0.53400000000000003</v>
      </c>
      <c r="G423" s="2">
        <f>'Moving Avg'!F423</f>
        <v>0.54049999999999998</v>
      </c>
      <c r="H423" s="2">
        <f>'Moving Avg'!G423</f>
        <v>0.54459999999999997</v>
      </c>
      <c r="I423" s="2">
        <f>'Moving Avg'!H423</f>
        <v>0.57945000000000024</v>
      </c>
      <c r="J423" s="5" t="str">
        <f>OBV!F423</f>
        <v>BULLISH</v>
      </c>
      <c r="K423" s="5" t="str">
        <f>OBV!G423</f>
        <v>NEUTRAL</v>
      </c>
      <c r="L423" s="5" t="str">
        <f>OBV!H423</f>
        <v>NEUTRAL</v>
      </c>
      <c r="M423" s="7">
        <f t="shared" si="60"/>
        <v>25</v>
      </c>
      <c r="N423" s="7">
        <f t="shared" si="61"/>
        <v>45</v>
      </c>
      <c r="O423" s="7">
        <f t="shared" si="62"/>
        <v>0</v>
      </c>
      <c r="P423" s="7">
        <f t="shared" si="63"/>
        <v>49.5</v>
      </c>
      <c r="Q423" s="8">
        <f t="shared" si="64"/>
        <v>31.925000000000001</v>
      </c>
      <c r="R423" s="8">
        <f t="shared" si="65"/>
        <v>26.375</v>
      </c>
      <c r="S423" s="8">
        <f t="shared" si="66"/>
        <v>32.775000000000006</v>
      </c>
      <c r="T423" s="8">
        <f t="shared" si="67"/>
        <v>29.875</v>
      </c>
      <c r="U423" s="7">
        <f t="shared" si="68"/>
        <v>30.358333333333334</v>
      </c>
      <c r="V423" s="7">
        <f t="shared" si="69"/>
        <v>30.237500000000001</v>
      </c>
    </row>
    <row r="424" spans="1:22" ht="13.5" x14ac:dyDescent="0.25">
      <c r="A424" s="3">
        <f>RSI!A424</f>
        <v>42921</v>
      </c>
      <c r="B424" s="2">
        <f>RSI!B424</f>
        <v>0.54</v>
      </c>
      <c r="C424" s="2">
        <f>RSI!I424</f>
        <v>49.016597836640742</v>
      </c>
      <c r="D424" s="2">
        <f>MACD!E424</f>
        <v>1.6705289431613313E-3</v>
      </c>
      <c r="E424" s="2">
        <f>MACD!F424</f>
        <v>2.3139872079491518E-3</v>
      </c>
      <c r="F424" s="2">
        <f>'Moving Avg'!D424</f>
        <v>0.53800000000000003</v>
      </c>
      <c r="G424" s="2">
        <f>'Moving Avg'!F424</f>
        <v>0.53999999999999981</v>
      </c>
      <c r="H424" s="2">
        <f>'Moving Avg'!G424</f>
        <v>0.54419999999999991</v>
      </c>
      <c r="I424" s="2">
        <f>'Moving Avg'!H424</f>
        <v>0.57910000000000028</v>
      </c>
      <c r="J424" s="5" t="str">
        <f>OBV!F424</f>
        <v>BULLISH</v>
      </c>
      <c r="K424" s="5" t="str">
        <f>OBV!G424</f>
        <v>NEUTRAL</v>
      </c>
      <c r="L424" s="5" t="str">
        <f>OBV!H424</f>
        <v>CONFIRMED BULLISH</v>
      </c>
      <c r="M424" s="7">
        <f t="shared" si="60"/>
        <v>25</v>
      </c>
      <c r="N424" s="7">
        <f t="shared" si="61"/>
        <v>45</v>
      </c>
      <c r="O424" s="7">
        <f t="shared" si="62"/>
        <v>0</v>
      </c>
      <c r="P424" s="7">
        <f t="shared" si="63"/>
        <v>83.5</v>
      </c>
      <c r="Q424" s="8">
        <f t="shared" si="64"/>
        <v>37.024999999999999</v>
      </c>
      <c r="R424" s="8">
        <f t="shared" si="65"/>
        <v>34.875</v>
      </c>
      <c r="S424" s="8">
        <f t="shared" si="66"/>
        <v>48.075000000000003</v>
      </c>
      <c r="T424" s="8">
        <f t="shared" si="67"/>
        <v>38.375</v>
      </c>
      <c r="U424" s="7">
        <f t="shared" si="68"/>
        <v>39.991666666666667</v>
      </c>
      <c r="V424" s="7">
        <f t="shared" si="69"/>
        <v>39.587500000000006</v>
      </c>
    </row>
    <row r="425" spans="1:22" ht="13.5" x14ac:dyDescent="0.25">
      <c r="A425" s="3">
        <f>RSI!A425</f>
        <v>42922</v>
      </c>
      <c r="B425" s="2">
        <f>RSI!B425</f>
        <v>0.55000000000000004</v>
      </c>
      <c r="C425" s="2">
        <f>RSI!I425</f>
        <v>57.719849680782517</v>
      </c>
      <c r="D425" s="2">
        <f>MACD!E425</f>
        <v>6.1127937378013808E-4</v>
      </c>
      <c r="E425" s="2">
        <f>MACD!F425</f>
        <v>1.9734456411153491E-3</v>
      </c>
      <c r="F425" s="2">
        <f>'Moving Avg'!D425</f>
        <v>0.54200000000000004</v>
      </c>
      <c r="G425" s="2">
        <f>'Moving Avg'!F425</f>
        <v>0.53999999999999981</v>
      </c>
      <c r="H425" s="2">
        <f>'Moving Avg'!G425</f>
        <v>0.54419999999999991</v>
      </c>
      <c r="I425" s="2">
        <f>'Moving Avg'!H425</f>
        <v>0.57875000000000032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  <c r="M425" s="7">
        <f t="shared" si="60"/>
        <v>25</v>
      </c>
      <c r="N425" s="7">
        <f t="shared" si="61"/>
        <v>45</v>
      </c>
      <c r="O425" s="7">
        <f t="shared" si="62"/>
        <v>0</v>
      </c>
      <c r="P425" s="7">
        <f t="shared" si="63"/>
        <v>100</v>
      </c>
      <c r="Q425" s="8">
        <f t="shared" si="64"/>
        <v>39.5</v>
      </c>
      <c r="R425" s="8">
        <f t="shared" si="65"/>
        <v>39</v>
      </c>
      <c r="S425" s="8">
        <f t="shared" si="66"/>
        <v>55.5</v>
      </c>
      <c r="T425" s="8">
        <f t="shared" si="67"/>
        <v>42.5</v>
      </c>
      <c r="U425" s="7">
        <f t="shared" si="68"/>
        <v>44.666666666666664</v>
      </c>
      <c r="V425" s="7">
        <f t="shared" si="69"/>
        <v>44.125</v>
      </c>
    </row>
    <row r="426" spans="1:22" ht="13.5" x14ac:dyDescent="0.25">
      <c r="A426" s="3">
        <f>RSI!A426</f>
        <v>42923</v>
      </c>
      <c r="B426" s="2">
        <f>RSI!B426</f>
        <v>0.54</v>
      </c>
      <c r="C426" s="2">
        <f>RSI!I426</f>
        <v>48.756506907761761</v>
      </c>
      <c r="D426" s="2">
        <f>MACD!E426</f>
        <v>4.0119746758360275E-4</v>
      </c>
      <c r="E426" s="2">
        <f>MACD!F426</f>
        <v>1.6589960064089999E-3</v>
      </c>
      <c r="F426" s="2">
        <f>'Moving Avg'!D426</f>
        <v>0.54200000000000004</v>
      </c>
      <c r="G426" s="2">
        <f>'Moving Avg'!F426</f>
        <v>0.53949999999999998</v>
      </c>
      <c r="H426" s="2">
        <f>'Moving Avg'!G426</f>
        <v>0.54399999999999982</v>
      </c>
      <c r="I426" s="2">
        <f>'Moving Avg'!H426</f>
        <v>0.57835000000000025</v>
      </c>
      <c r="J426" s="5" t="str">
        <f>OBV!F426</f>
        <v>BULLISH</v>
      </c>
      <c r="K426" s="5" t="str">
        <f>OBV!G426</f>
        <v>NEUTRAL</v>
      </c>
      <c r="L426" s="5" t="str">
        <f>OBV!H426</f>
        <v>NEUTRAL</v>
      </c>
      <c r="M426" s="7">
        <f t="shared" si="60"/>
        <v>25</v>
      </c>
      <c r="N426" s="7">
        <f t="shared" si="61"/>
        <v>45</v>
      </c>
      <c r="O426" s="7">
        <f t="shared" si="62"/>
        <v>0</v>
      </c>
      <c r="P426" s="7">
        <f t="shared" si="63"/>
        <v>49.5</v>
      </c>
      <c r="Q426" s="8">
        <f t="shared" si="64"/>
        <v>31.925000000000001</v>
      </c>
      <c r="R426" s="8">
        <f t="shared" si="65"/>
        <v>26.375</v>
      </c>
      <c r="S426" s="8">
        <f t="shared" si="66"/>
        <v>32.775000000000006</v>
      </c>
      <c r="T426" s="8">
        <f t="shared" si="67"/>
        <v>29.875</v>
      </c>
      <c r="U426" s="7">
        <f t="shared" si="68"/>
        <v>30.358333333333334</v>
      </c>
      <c r="V426" s="7">
        <f t="shared" si="69"/>
        <v>30.237500000000001</v>
      </c>
    </row>
    <row r="427" spans="1:22" ht="13.5" x14ac:dyDescent="0.25">
      <c r="A427" s="3">
        <f>RSI!A427</f>
        <v>42926</v>
      </c>
      <c r="B427" s="2">
        <f>RSI!B427</f>
        <v>0.54</v>
      </c>
      <c r="C427" s="2">
        <f>RSI!I427</f>
        <v>48.756506907761761</v>
      </c>
      <c r="D427" s="2">
        <f>MACD!E427</f>
        <v>2.3203133061955317E-4</v>
      </c>
      <c r="E427" s="2">
        <f>MACD!F427</f>
        <v>1.3736030712511106E-3</v>
      </c>
      <c r="F427" s="2">
        <f>'Moving Avg'!D427</f>
        <v>0.54200000000000004</v>
      </c>
      <c r="G427" s="2">
        <f>'Moving Avg'!F427</f>
        <v>0.53899999999999992</v>
      </c>
      <c r="H427" s="2">
        <f>'Moving Avg'!G427</f>
        <v>0.54379999999999984</v>
      </c>
      <c r="I427" s="2">
        <f>'Moving Avg'!H427</f>
        <v>0.57800000000000029</v>
      </c>
      <c r="J427" s="5" t="str">
        <f>OBV!F427</f>
        <v>BULLISH</v>
      </c>
      <c r="K427" s="5" t="str">
        <f>OBV!G427</f>
        <v>NEUTRAL</v>
      </c>
      <c r="L427" s="5" t="str">
        <f>OBV!H427</f>
        <v>NEUTRAL</v>
      </c>
      <c r="M427" s="7">
        <f t="shared" si="60"/>
        <v>25</v>
      </c>
      <c r="N427" s="7">
        <f t="shared" si="61"/>
        <v>45</v>
      </c>
      <c r="O427" s="7">
        <f t="shared" si="62"/>
        <v>0</v>
      </c>
      <c r="P427" s="7">
        <f t="shared" si="63"/>
        <v>49.5</v>
      </c>
      <c r="Q427" s="8">
        <f t="shared" si="64"/>
        <v>31.925000000000001</v>
      </c>
      <c r="R427" s="8">
        <f t="shared" si="65"/>
        <v>26.375</v>
      </c>
      <c r="S427" s="8">
        <f t="shared" si="66"/>
        <v>32.775000000000006</v>
      </c>
      <c r="T427" s="8">
        <f t="shared" si="67"/>
        <v>29.875</v>
      </c>
      <c r="U427" s="7">
        <f t="shared" si="68"/>
        <v>30.358333333333334</v>
      </c>
      <c r="V427" s="7">
        <f t="shared" si="69"/>
        <v>30.237500000000001</v>
      </c>
    </row>
    <row r="428" spans="1:22" ht="13.5" x14ac:dyDescent="0.25">
      <c r="A428" s="3">
        <f>RSI!A428</f>
        <v>42927</v>
      </c>
      <c r="B428" s="2">
        <f>RSI!B428</f>
        <v>0.55000000000000004</v>
      </c>
      <c r="C428" s="2">
        <f>RSI!I428</f>
        <v>56.576997987055307</v>
      </c>
      <c r="D428" s="2">
        <f>MACD!E428</f>
        <v>-6.4389121350461043E-4</v>
      </c>
      <c r="E428" s="2">
        <f>MACD!F428</f>
        <v>9.7010421429996651E-4</v>
      </c>
      <c r="F428" s="2">
        <f>'Moving Avg'!D428</f>
        <v>0.54399999999999993</v>
      </c>
      <c r="G428" s="2">
        <f>'Moving Avg'!F428</f>
        <v>0.53949999999999998</v>
      </c>
      <c r="H428" s="2">
        <f>'Moving Avg'!G428</f>
        <v>0.54399999999999982</v>
      </c>
      <c r="I428" s="2">
        <f>'Moving Avg'!H428</f>
        <v>0.57765000000000022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  <c r="M428" s="7">
        <f t="shared" si="60"/>
        <v>25</v>
      </c>
      <c r="N428" s="7">
        <f t="shared" si="61"/>
        <v>45</v>
      </c>
      <c r="O428" s="7">
        <f t="shared" si="62"/>
        <v>0</v>
      </c>
      <c r="P428" s="7">
        <f t="shared" si="63"/>
        <v>100</v>
      </c>
      <c r="Q428" s="8">
        <f t="shared" si="64"/>
        <v>39.5</v>
      </c>
      <c r="R428" s="8">
        <f t="shared" si="65"/>
        <v>39</v>
      </c>
      <c r="S428" s="8">
        <f t="shared" si="66"/>
        <v>55.5</v>
      </c>
      <c r="T428" s="8">
        <f t="shared" si="67"/>
        <v>42.5</v>
      </c>
      <c r="U428" s="7">
        <f t="shared" si="68"/>
        <v>44.666666666666664</v>
      </c>
      <c r="V428" s="7">
        <f t="shared" si="69"/>
        <v>44.125</v>
      </c>
    </row>
    <row r="429" spans="1:22" ht="13.5" x14ac:dyDescent="0.25">
      <c r="A429" s="3">
        <f>RSI!A429</f>
        <v>42928</v>
      </c>
      <c r="B429" s="2">
        <f>RSI!B429</f>
        <v>0.54</v>
      </c>
      <c r="C429" s="2">
        <f>RSI!I429</f>
        <v>48.590895412440588</v>
      </c>
      <c r="D429" s="2">
        <f>MACD!E429</f>
        <v>-3.7729599735620845E-3</v>
      </c>
      <c r="E429" s="2">
        <f>MACD!F429</f>
        <v>2.1491376727556378E-5</v>
      </c>
      <c r="F429" s="2">
        <f>'Moving Avg'!D429</f>
        <v>0.54400000000000004</v>
      </c>
      <c r="G429" s="2">
        <f>'Moving Avg'!F429</f>
        <v>0.53949999999999998</v>
      </c>
      <c r="H429" s="2">
        <f>'Moving Avg'!G429</f>
        <v>0.54399999999999982</v>
      </c>
      <c r="I429" s="2">
        <f>'Moving Avg'!H429</f>
        <v>0.57730000000000026</v>
      </c>
      <c r="J429" s="5" t="str">
        <f>OBV!F429</f>
        <v>BULLISH</v>
      </c>
      <c r="K429" s="5" t="str">
        <f>OBV!G429</f>
        <v>NEUTRAL</v>
      </c>
      <c r="L429" s="5" t="str">
        <f>OBV!H429</f>
        <v>NEUTRAL</v>
      </c>
      <c r="M429" s="7">
        <f t="shared" si="60"/>
        <v>25</v>
      </c>
      <c r="N429" s="7">
        <f t="shared" si="61"/>
        <v>45</v>
      </c>
      <c r="O429" s="7">
        <f t="shared" si="62"/>
        <v>0</v>
      </c>
      <c r="P429" s="7">
        <f t="shared" si="63"/>
        <v>49.5</v>
      </c>
      <c r="Q429" s="8">
        <f t="shared" si="64"/>
        <v>31.925000000000001</v>
      </c>
      <c r="R429" s="8">
        <f t="shared" si="65"/>
        <v>26.375</v>
      </c>
      <c r="S429" s="8">
        <f t="shared" si="66"/>
        <v>32.775000000000006</v>
      </c>
      <c r="T429" s="8">
        <f t="shared" si="67"/>
        <v>29.875</v>
      </c>
      <c r="U429" s="7">
        <f t="shared" si="68"/>
        <v>30.358333333333334</v>
      </c>
      <c r="V429" s="7">
        <f t="shared" si="69"/>
        <v>30.237500000000001</v>
      </c>
    </row>
    <row r="430" spans="1:22" ht="13.5" x14ac:dyDescent="0.25">
      <c r="A430" s="3">
        <f>RSI!A430</f>
        <v>42929</v>
      </c>
      <c r="B430" s="2">
        <f>RSI!B430</f>
        <v>0.53</v>
      </c>
      <c r="C430" s="2">
        <f>RSI!I430</f>
        <v>42.179134346949837</v>
      </c>
      <c r="D430" s="2">
        <f>MACD!E430</f>
        <v>-4.1302308257601394E-3</v>
      </c>
      <c r="E430" s="2">
        <f>MACD!F430</f>
        <v>-8.0885306376998279E-4</v>
      </c>
      <c r="F430" s="2">
        <f>'Moving Avg'!D430</f>
        <v>0.54</v>
      </c>
      <c r="G430" s="2">
        <f>'Moving Avg'!F430</f>
        <v>0.53899999999999992</v>
      </c>
      <c r="H430" s="2">
        <f>'Moving Avg'!G430</f>
        <v>0.54379999999999984</v>
      </c>
      <c r="I430" s="2">
        <f>'Moving Avg'!H430</f>
        <v>0.57695000000000018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16.5</v>
      </c>
      <c r="Q430" s="8">
        <f t="shared" si="64"/>
        <v>26.975000000000001</v>
      </c>
      <c r="R430" s="8">
        <f t="shared" si="65"/>
        <v>18.125</v>
      </c>
      <c r="S430" s="8">
        <f t="shared" si="66"/>
        <v>17.925000000000001</v>
      </c>
      <c r="T430" s="8">
        <f t="shared" si="67"/>
        <v>21.625</v>
      </c>
      <c r="U430" s="7">
        <f t="shared" si="68"/>
        <v>21.008333333333336</v>
      </c>
      <c r="V430" s="7">
        <f t="shared" si="69"/>
        <v>21.162500000000001</v>
      </c>
    </row>
    <row r="431" spans="1:22" ht="13.5" x14ac:dyDescent="0.25">
      <c r="A431" s="3">
        <f>RSI!A431</f>
        <v>42930</v>
      </c>
      <c r="B431" s="2">
        <f>RSI!B431</f>
        <v>0.54</v>
      </c>
      <c r="C431" s="2">
        <f>RSI!I431</f>
        <v>49.373391336427439</v>
      </c>
      <c r="D431" s="2">
        <f>MACD!E431</f>
        <v>-3.5653549313197086E-3</v>
      </c>
      <c r="E431" s="2">
        <f>MACD!F431</f>
        <v>-1.360153437279928E-3</v>
      </c>
      <c r="F431" s="2">
        <f>'Moving Avg'!D431</f>
        <v>0.54</v>
      </c>
      <c r="G431" s="2">
        <f>'Moving Avg'!F431</f>
        <v>0.53900000000000003</v>
      </c>
      <c r="H431" s="2">
        <f>'Moving Avg'!G431</f>
        <v>0.54359999999999986</v>
      </c>
      <c r="I431" s="2">
        <f>'Moving Avg'!H431</f>
        <v>0.57660000000000033</v>
      </c>
      <c r="J431" s="5" t="str">
        <f>OBV!F431</f>
        <v>BEARISH</v>
      </c>
      <c r="K431" s="5" t="str">
        <f>OBV!G431</f>
        <v>NEUTRAL</v>
      </c>
      <c r="L431" s="5" t="str">
        <f>OBV!H431</f>
        <v>NEUTRAL</v>
      </c>
      <c r="M431" s="7">
        <f t="shared" si="60"/>
        <v>25</v>
      </c>
      <c r="N431" s="7">
        <f t="shared" si="61"/>
        <v>45</v>
      </c>
      <c r="O431" s="7">
        <f t="shared" si="62"/>
        <v>0</v>
      </c>
      <c r="P431" s="7">
        <f t="shared" si="63"/>
        <v>16.5</v>
      </c>
      <c r="Q431" s="8">
        <f t="shared" si="64"/>
        <v>26.975000000000001</v>
      </c>
      <c r="R431" s="8">
        <f t="shared" si="65"/>
        <v>18.125</v>
      </c>
      <c r="S431" s="8">
        <f t="shared" si="66"/>
        <v>17.925000000000001</v>
      </c>
      <c r="T431" s="8">
        <f t="shared" si="67"/>
        <v>21.625</v>
      </c>
      <c r="U431" s="7">
        <f t="shared" si="68"/>
        <v>21.008333333333336</v>
      </c>
      <c r="V431" s="7">
        <f t="shared" si="69"/>
        <v>21.162500000000001</v>
      </c>
    </row>
    <row r="432" spans="1:22" ht="13.5" x14ac:dyDescent="0.25">
      <c r="A432" s="3">
        <f>RSI!A432</f>
        <v>42933</v>
      </c>
      <c r="B432" s="2">
        <f>RSI!B432</f>
        <v>0.54</v>
      </c>
      <c r="C432" s="2">
        <f>RSI!I432</f>
        <v>49.373391336427431</v>
      </c>
      <c r="D432" s="2">
        <f>MACD!E432</f>
        <v>-3.0821575219283082E-3</v>
      </c>
      <c r="E432" s="2">
        <f>MACD!F432</f>
        <v>-1.7045542542096042E-3</v>
      </c>
      <c r="F432" s="2">
        <f>'Moving Avg'!D432</f>
        <v>0.54</v>
      </c>
      <c r="G432" s="2">
        <f>'Moving Avg'!F432</f>
        <v>0.53900000000000003</v>
      </c>
      <c r="H432" s="2">
        <f>'Moving Avg'!G432</f>
        <v>0.54359999999999975</v>
      </c>
      <c r="I432" s="2">
        <f>'Moving Avg'!H432</f>
        <v>0.57625000000000037</v>
      </c>
      <c r="J432" s="5" t="str">
        <f>OBV!F432</f>
        <v>BEARISH</v>
      </c>
      <c r="K432" s="5" t="str">
        <f>OBV!G432</f>
        <v>NEUTRAL</v>
      </c>
      <c r="L432" s="5" t="str">
        <f>OBV!H432</f>
        <v>NEUTRAL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16.5</v>
      </c>
      <c r="Q432" s="8">
        <f t="shared" si="64"/>
        <v>26.975000000000001</v>
      </c>
      <c r="R432" s="8">
        <f t="shared" si="65"/>
        <v>18.125</v>
      </c>
      <c r="S432" s="8">
        <f t="shared" si="66"/>
        <v>17.925000000000001</v>
      </c>
      <c r="T432" s="8">
        <f t="shared" si="67"/>
        <v>21.625</v>
      </c>
      <c r="U432" s="7">
        <f t="shared" si="68"/>
        <v>21.008333333333336</v>
      </c>
      <c r="V432" s="7">
        <f t="shared" si="69"/>
        <v>21.162500000000001</v>
      </c>
    </row>
    <row r="433" spans="1:22" ht="13.5" x14ac:dyDescent="0.25">
      <c r="A433" s="3">
        <f>RSI!A433</f>
        <v>42934</v>
      </c>
      <c r="B433" s="2">
        <f>RSI!B433</f>
        <v>0.55000000000000004</v>
      </c>
      <c r="C433" s="2">
        <f>RSI!I433</f>
        <v>55.757629926449745</v>
      </c>
      <c r="D433" s="2">
        <f>MACD!E433</f>
        <v>-3.4092004915284857E-3</v>
      </c>
      <c r="E433" s="2">
        <f>MACD!F433</f>
        <v>-2.0454835016733806E-3</v>
      </c>
      <c r="F433" s="2">
        <f>'Moving Avg'!D433</f>
        <v>0.54</v>
      </c>
      <c r="G433" s="2">
        <f>'Moving Avg'!F433</f>
        <v>0.53949999999999998</v>
      </c>
      <c r="H433" s="2">
        <f>'Moving Avg'!G433</f>
        <v>0.54359999999999986</v>
      </c>
      <c r="I433" s="2">
        <f>'Moving Avg'!H433</f>
        <v>0.5760000000000004</v>
      </c>
      <c r="J433" s="5" t="str">
        <f>OBV!F433</f>
        <v>BEARISH</v>
      </c>
      <c r="K433" s="5" t="str">
        <f>OBV!G433</f>
        <v>NEUTRAL</v>
      </c>
      <c r="L433" s="5" t="str">
        <f>OBV!H433</f>
        <v>NEUTRAL</v>
      </c>
      <c r="M433" s="7">
        <f t="shared" si="60"/>
        <v>25</v>
      </c>
      <c r="N433" s="7">
        <f t="shared" si="61"/>
        <v>45</v>
      </c>
      <c r="O433" s="7">
        <f t="shared" si="62"/>
        <v>0</v>
      </c>
      <c r="P433" s="7">
        <f t="shared" si="63"/>
        <v>16.5</v>
      </c>
      <c r="Q433" s="8">
        <f t="shared" si="64"/>
        <v>26.975000000000001</v>
      </c>
      <c r="R433" s="8">
        <f t="shared" si="65"/>
        <v>18.125</v>
      </c>
      <c r="S433" s="8">
        <f t="shared" si="66"/>
        <v>17.925000000000001</v>
      </c>
      <c r="T433" s="8">
        <f t="shared" si="67"/>
        <v>21.625</v>
      </c>
      <c r="U433" s="7">
        <f t="shared" si="68"/>
        <v>21.008333333333336</v>
      </c>
      <c r="V433" s="7">
        <f t="shared" si="69"/>
        <v>21.162500000000001</v>
      </c>
    </row>
    <row r="434" spans="1:22" ht="13.5" x14ac:dyDescent="0.25">
      <c r="A434" s="3">
        <f>RSI!A434</f>
        <v>42935</v>
      </c>
      <c r="B434" s="2">
        <f>RSI!B434</f>
        <v>0.54</v>
      </c>
      <c r="C434" s="2">
        <f>RSI!I434</f>
        <v>49.09085825812231</v>
      </c>
      <c r="D434" s="2">
        <f>MACD!E434</f>
        <v>-2.9997988239328643E-3</v>
      </c>
      <c r="E434" s="2">
        <f>MACD!F434</f>
        <v>-2.2363465661252775E-3</v>
      </c>
      <c r="F434" s="2">
        <f>'Moving Avg'!D434</f>
        <v>0.54</v>
      </c>
      <c r="G434" s="2">
        <f>'Moving Avg'!F434</f>
        <v>0.53949999999999998</v>
      </c>
      <c r="H434" s="2">
        <f>'Moving Avg'!G434</f>
        <v>0.54339999999999977</v>
      </c>
      <c r="I434" s="2">
        <f>'Moving Avg'!H434</f>
        <v>0.57565000000000044</v>
      </c>
      <c r="J434" s="5" t="str">
        <f>OBV!F434</f>
        <v>BEARISH</v>
      </c>
      <c r="K434" s="5" t="str">
        <f>OBV!G434</f>
        <v>NEUTRAL</v>
      </c>
      <c r="L434" s="5" t="str">
        <f>OBV!H434</f>
        <v>NEUTRAL</v>
      </c>
      <c r="M434" s="7">
        <f t="shared" si="60"/>
        <v>25</v>
      </c>
      <c r="N434" s="7">
        <f t="shared" si="61"/>
        <v>45</v>
      </c>
      <c r="O434" s="7">
        <f t="shared" si="62"/>
        <v>0</v>
      </c>
      <c r="P434" s="7">
        <f t="shared" si="63"/>
        <v>16.5</v>
      </c>
      <c r="Q434" s="8">
        <f t="shared" si="64"/>
        <v>26.975000000000001</v>
      </c>
      <c r="R434" s="8">
        <f t="shared" si="65"/>
        <v>18.125</v>
      </c>
      <c r="S434" s="8">
        <f t="shared" si="66"/>
        <v>17.925000000000001</v>
      </c>
      <c r="T434" s="8">
        <f t="shared" si="67"/>
        <v>21.625</v>
      </c>
      <c r="U434" s="7">
        <f t="shared" si="68"/>
        <v>21.008333333333336</v>
      </c>
      <c r="V434" s="7">
        <f t="shared" si="69"/>
        <v>21.162500000000001</v>
      </c>
    </row>
    <row r="435" spans="1:22" ht="13.5" x14ac:dyDescent="0.25">
      <c r="A435" s="3">
        <f>RSI!A435</f>
        <v>42936</v>
      </c>
      <c r="B435" s="2">
        <f>RSI!B435</f>
        <v>0.55000000000000004</v>
      </c>
      <c r="C435" s="2">
        <f>RSI!I435</f>
        <v>54.89834749974159</v>
      </c>
      <c r="D435" s="2">
        <f>MACD!E435</f>
        <v>-1.8471359923529773E-3</v>
      </c>
      <c r="E435" s="2">
        <f>MACD!F435</f>
        <v>-2.1585044513708178E-3</v>
      </c>
      <c r="F435" s="2">
        <f>'Moving Avg'!D435</f>
        <v>0.54399999999999993</v>
      </c>
      <c r="G435" s="2">
        <f>'Moving Avg'!F435</f>
        <v>0.54</v>
      </c>
      <c r="H435" s="2">
        <f>'Moving Avg'!G435</f>
        <v>0.54339999999999977</v>
      </c>
      <c r="I435" s="2">
        <f>'Moving Avg'!H435</f>
        <v>0.57535000000000058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  <c r="M435" s="7">
        <f t="shared" si="60"/>
        <v>25</v>
      </c>
      <c r="N435" s="7">
        <f t="shared" si="61"/>
        <v>0</v>
      </c>
      <c r="O435" s="7">
        <f t="shared" si="62"/>
        <v>0</v>
      </c>
      <c r="P435" s="7">
        <f t="shared" si="63"/>
        <v>100</v>
      </c>
      <c r="Q435" s="8">
        <f t="shared" si="64"/>
        <v>23.75</v>
      </c>
      <c r="R435" s="8">
        <f t="shared" si="65"/>
        <v>30</v>
      </c>
      <c r="S435" s="8">
        <f t="shared" si="66"/>
        <v>48.75</v>
      </c>
      <c r="T435" s="8">
        <f t="shared" si="67"/>
        <v>31.25</v>
      </c>
      <c r="U435" s="7">
        <f t="shared" si="68"/>
        <v>34.166666666666664</v>
      </c>
      <c r="V435" s="7">
        <f t="shared" si="69"/>
        <v>33.4375</v>
      </c>
    </row>
    <row r="436" spans="1:22" ht="13.5" x14ac:dyDescent="0.25">
      <c r="A436" s="3">
        <f>RSI!A436</f>
        <v>42937</v>
      </c>
      <c r="B436" s="2">
        <f>RSI!B436</f>
        <v>0.54</v>
      </c>
      <c r="C436" s="2">
        <f>RSI!I436</f>
        <v>48.89194247899934</v>
      </c>
      <c r="D436" s="2">
        <f>MACD!E436</f>
        <v>-1.7207233921995302E-3</v>
      </c>
      <c r="E436" s="2">
        <f>MACD!F436</f>
        <v>-2.0709482395365603E-3</v>
      </c>
      <c r="F436" s="2">
        <f>'Moving Avg'!D436</f>
        <v>0.54400000000000004</v>
      </c>
      <c r="G436" s="2">
        <f>'Moving Avg'!F436</f>
        <v>0.54</v>
      </c>
      <c r="H436" s="2">
        <f>'Moving Avg'!G436</f>
        <v>0.54319999999999979</v>
      </c>
      <c r="I436" s="2">
        <f>'Moving Avg'!H436</f>
        <v>0.57500000000000062</v>
      </c>
      <c r="J436" s="5" t="str">
        <f>OBV!F436</f>
        <v>BULLISH</v>
      </c>
      <c r="K436" s="5" t="str">
        <f>OBV!G436</f>
        <v>STRONG</v>
      </c>
      <c r="L436" s="5" t="str">
        <f>OBV!H436</f>
        <v>NEUTRAL</v>
      </c>
      <c r="M436" s="7">
        <f t="shared" si="60"/>
        <v>25</v>
      </c>
      <c r="N436" s="7">
        <f t="shared" si="61"/>
        <v>0</v>
      </c>
      <c r="O436" s="7">
        <f t="shared" si="62"/>
        <v>0</v>
      </c>
      <c r="P436" s="7">
        <f t="shared" si="63"/>
        <v>66</v>
      </c>
      <c r="Q436" s="8">
        <f t="shared" si="64"/>
        <v>18.649999999999999</v>
      </c>
      <c r="R436" s="8">
        <f t="shared" si="65"/>
        <v>21.5</v>
      </c>
      <c r="S436" s="8">
        <f t="shared" si="66"/>
        <v>33.450000000000003</v>
      </c>
      <c r="T436" s="8">
        <f t="shared" si="67"/>
        <v>22.75</v>
      </c>
      <c r="U436" s="7">
        <f t="shared" si="68"/>
        <v>24.533333333333331</v>
      </c>
      <c r="V436" s="7">
        <f t="shared" si="69"/>
        <v>24.087499999999999</v>
      </c>
    </row>
    <row r="437" spans="1:22" ht="13.5" x14ac:dyDescent="0.25">
      <c r="A437" s="3">
        <f>RSI!A437</f>
        <v>42940</v>
      </c>
      <c r="B437" s="2">
        <f>RSI!B437</f>
        <v>0.53</v>
      </c>
      <c r="C437" s="2">
        <f>RSI!I437</f>
        <v>43.738431238697324</v>
      </c>
      <c r="D437" s="2">
        <f>MACD!E437</f>
        <v>-8.6133205712546346E-4</v>
      </c>
      <c r="E437" s="2">
        <f>MACD!F437</f>
        <v>-1.829025003054341E-3</v>
      </c>
      <c r="F437" s="2">
        <f>'Moving Avg'!D437</f>
        <v>0.54200000000000004</v>
      </c>
      <c r="G437" s="2">
        <f>'Moving Avg'!F437</f>
        <v>0.53950000000000009</v>
      </c>
      <c r="H437" s="2">
        <f>'Moving Avg'!G437</f>
        <v>0.54259999999999986</v>
      </c>
      <c r="I437" s="2">
        <f>'Moving Avg'!H437</f>
        <v>0.57465000000000055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  <c r="M437" s="7">
        <f t="shared" si="60"/>
        <v>25</v>
      </c>
      <c r="N437" s="7">
        <f t="shared" si="61"/>
        <v>0</v>
      </c>
      <c r="O437" s="7">
        <f t="shared" si="62"/>
        <v>0</v>
      </c>
      <c r="P437" s="7">
        <f t="shared" si="63"/>
        <v>66.5</v>
      </c>
      <c r="Q437" s="8">
        <f t="shared" si="64"/>
        <v>18.725000000000001</v>
      </c>
      <c r="R437" s="8">
        <f t="shared" si="65"/>
        <v>21.625</v>
      </c>
      <c r="S437" s="8">
        <f t="shared" si="66"/>
        <v>33.674999999999997</v>
      </c>
      <c r="T437" s="8">
        <f t="shared" si="67"/>
        <v>22.875</v>
      </c>
      <c r="U437" s="7">
        <f t="shared" si="68"/>
        <v>24.675000000000001</v>
      </c>
      <c r="V437" s="7">
        <f t="shared" si="69"/>
        <v>24.225000000000001</v>
      </c>
    </row>
    <row r="438" spans="1:22" ht="13.5" x14ac:dyDescent="0.25">
      <c r="A438" s="3">
        <f>RSI!A438</f>
        <v>42942</v>
      </c>
      <c r="B438" s="2">
        <f>RSI!B438</f>
        <v>0.54</v>
      </c>
      <c r="C438" s="2">
        <f>RSI!I438</f>
        <v>49.473870082307698</v>
      </c>
      <c r="D438" s="2">
        <f>MACD!E438</f>
        <v>7.3347690405367594E-4</v>
      </c>
      <c r="E438" s="2">
        <f>MACD!F438</f>
        <v>-1.3165246216327376E-3</v>
      </c>
      <c r="F438" s="2">
        <f>'Moving Avg'!D438</f>
        <v>0.54</v>
      </c>
      <c r="G438" s="2">
        <f>'Moving Avg'!F438</f>
        <v>0.53949999999999998</v>
      </c>
      <c r="H438" s="2">
        <f>'Moving Avg'!G438</f>
        <v>0.54219999999999979</v>
      </c>
      <c r="I438" s="2">
        <f>'Moving Avg'!H438</f>
        <v>0.57430000000000059</v>
      </c>
      <c r="J438" s="5" t="str">
        <f>OBV!F438</f>
        <v>BULLISH</v>
      </c>
      <c r="K438" s="5" t="str">
        <f>OBV!G438</f>
        <v>NEUTRAL</v>
      </c>
      <c r="L438" s="5" t="str">
        <f>OBV!H438</f>
        <v>BULLISH DIVERGENCE</v>
      </c>
      <c r="M438" s="7">
        <f t="shared" si="60"/>
        <v>25</v>
      </c>
      <c r="N438" s="7">
        <f t="shared" si="61"/>
        <v>0</v>
      </c>
      <c r="O438" s="7">
        <f t="shared" si="62"/>
        <v>0</v>
      </c>
      <c r="P438" s="7">
        <f t="shared" si="63"/>
        <v>66.5</v>
      </c>
      <c r="Q438" s="8">
        <f t="shared" si="64"/>
        <v>18.725000000000001</v>
      </c>
      <c r="R438" s="8">
        <f t="shared" si="65"/>
        <v>21.625</v>
      </c>
      <c r="S438" s="8">
        <f t="shared" si="66"/>
        <v>33.674999999999997</v>
      </c>
      <c r="T438" s="8">
        <f t="shared" si="67"/>
        <v>22.875</v>
      </c>
      <c r="U438" s="7">
        <f t="shared" si="68"/>
        <v>24.675000000000001</v>
      </c>
      <c r="V438" s="7">
        <f t="shared" si="69"/>
        <v>24.225000000000001</v>
      </c>
    </row>
    <row r="439" spans="1:22" ht="13.5" x14ac:dyDescent="0.25">
      <c r="A439" s="3">
        <f>RSI!A439</f>
        <v>42943</v>
      </c>
      <c r="B439" s="2">
        <f>RSI!B439</f>
        <v>0.56000000000000005</v>
      </c>
      <c r="C439" s="2">
        <f>RSI!I439</f>
        <v>58.570476989792361</v>
      </c>
      <c r="D439" s="2">
        <f>MACD!E439</f>
        <v>-9.3137051273251004E-4</v>
      </c>
      <c r="E439" s="2">
        <f>MACD!F439</f>
        <v>-1.2394937998526923E-3</v>
      </c>
      <c r="F439" s="2">
        <f>'Moving Avg'!D439</f>
        <v>0.54400000000000004</v>
      </c>
      <c r="G439" s="2">
        <f>'Moving Avg'!F439</f>
        <v>0.54149999999999998</v>
      </c>
      <c r="H439" s="2">
        <f>'Moving Avg'!G439</f>
        <v>0.54239999999999977</v>
      </c>
      <c r="I439" s="2">
        <f>'Moving Avg'!H439</f>
        <v>0.57405000000000062</v>
      </c>
      <c r="J439" s="5" t="str">
        <f>OBV!F439</f>
        <v>BULLISH</v>
      </c>
      <c r="K439" s="5" t="str">
        <f>OBV!G439</f>
        <v>STRONG</v>
      </c>
      <c r="L439" s="5" t="str">
        <f>OBV!H439</f>
        <v>CONFIRMED BULLISH</v>
      </c>
      <c r="M439" s="7">
        <f t="shared" si="60"/>
        <v>25</v>
      </c>
      <c r="N439" s="7">
        <f t="shared" si="61"/>
        <v>0</v>
      </c>
      <c r="O439" s="7">
        <f t="shared" si="62"/>
        <v>0</v>
      </c>
      <c r="P439" s="7">
        <f t="shared" si="63"/>
        <v>100</v>
      </c>
      <c r="Q439" s="8">
        <f t="shared" si="64"/>
        <v>23.75</v>
      </c>
      <c r="R439" s="8">
        <f t="shared" si="65"/>
        <v>30</v>
      </c>
      <c r="S439" s="8">
        <f t="shared" si="66"/>
        <v>48.75</v>
      </c>
      <c r="T439" s="8">
        <f t="shared" si="67"/>
        <v>31.25</v>
      </c>
      <c r="U439" s="7">
        <f t="shared" si="68"/>
        <v>34.166666666666664</v>
      </c>
      <c r="V439" s="7">
        <f t="shared" si="69"/>
        <v>33.4375</v>
      </c>
    </row>
    <row r="440" spans="1:22" ht="13.5" x14ac:dyDescent="0.25">
      <c r="A440" s="3">
        <f>RSI!A440</f>
        <v>42944</v>
      </c>
      <c r="B440" s="2">
        <f>RSI!B440</f>
        <v>0.56000000000000005</v>
      </c>
      <c r="C440" s="2">
        <f>RSI!I440</f>
        <v>58.570476989792361</v>
      </c>
      <c r="D440" s="2">
        <f>MACD!E440</f>
        <v>-3.9915060043714812E-3</v>
      </c>
      <c r="E440" s="2">
        <f>MACD!F440</f>
        <v>-1.7898962407564502E-3</v>
      </c>
      <c r="F440" s="2">
        <f>'Moving Avg'!D440</f>
        <v>0.54600000000000004</v>
      </c>
      <c r="G440" s="2">
        <f>'Moving Avg'!F440</f>
        <v>0.54300000000000015</v>
      </c>
      <c r="H440" s="2">
        <f>'Moving Avg'!G440</f>
        <v>0.54259999999999975</v>
      </c>
      <c r="I440" s="2">
        <f>'Moving Avg'!H440</f>
        <v>0.57385000000000064</v>
      </c>
      <c r="J440" s="5" t="str">
        <f>OBV!F440</f>
        <v>BULLISH</v>
      </c>
      <c r="K440" s="5" t="str">
        <f>OBV!G440</f>
        <v>STRONG</v>
      </c>
      <c r="L440" s="5" t="str">
        <f>OBV!H440</f>
        <v>CONFIRMED BULLISH</v>
      </c>
      <c r="M440" s="7">
        <f t="shared" si="60"/>
        <v>25</v>
      </c>
      <c r="N440" s="7">
        <f t="shared" si="61"/>
        <v>45</v>
      </c>
      <c r="O440" s="7">
        <f t="shared" si="62"/>
        <v>0</v>
      </c>
      <c r="P440" s="7">
        <f t="shared" si="63"/>
        <v>100</v>
      </c>
      <c r="Q440" s="8">
        <f t="shared" si="64"/>
        <v>39.5</v>
      </c>
      <c r="R440" s="8">
        <f t="shared" si="65"/>
        <v>39</v>
      </c>
      <c r="S440" s="8">
        <f t="shared" si="66"/>
        <v>55.5</v>
      </c>
      <c r="T440" s="8">
        <f t="shared" si="67"/>
        <v>42.5</v>
      </c>
      <c r="U440" s="7">
        <f t="shared" si="68"/>
        <v>44.666666666666664</v>
      </c>
      <c r="V440" s="7">
        <f t="shared" si="69"/>
        <v>44.125</v>
      </c>
    </row>
    <row r="441" spans="1:22" ht="13.5" x14ac:dyDescent="0.25">
      <c r="A441" s="3">
        <f>RSI!A441</f>
        <v>42947</v>
      </c>
      <c r="B441" s="2">
        <f>RSI!B441</f>
        <v>0.56000000000000005</v>
      </c>
      <c r="C441" s="2">
        <f>RSI!I441</f>
        <v>58.570476989792361</v>
      </c>
      <c r="D441" s="2">
        <f>MACD!E441</f>
        <v>-5.1469796117310507E-3</v>
      </c>
      <c r="E441" s="2">
        <f>MACD!F441</f>
        <v>-2.4613129149513705E-3</v>
      </c>
      <c r="F441" s="2">
        <f>'Moving Avg'!D441</f>
        <v>0.55000000000000004</v>
      </c>
      <c r="G441" s="2">
        <f>'Moving Avg'!F441</f>
        <v>0.54400000000000004</v>
      </c>
      <c r="H441" s="2">
        <f>'Moving Avg'!G441</f>
        <v>0.54279999999999962</v>
      </c>
      <c r="I441" s="2">
        <f>'Moving Avg'!H441</f>
        <v>0.57365000000000066</v>
      </c>
      <c r="J441" s="5" t="str">
        <f>OBV!F441</f>
        <v>BULLISH</v>
      </c>
      <c r="K441" s="5" t="str">
        <f>OBV!G441</f>
        <v>STRONG</v>
      </c>
      <c r="L441" s="5" t="str">
        <f>OBV!H441</f>
        <v>CONFIRMED BULLISH</v>
      </c>
      <c r="M441" s="7">
        <f t="shared" si="60"/>
        <v>25</v>
      </c>
      <c r="N441" s="7">
        <f t="shared" si="61"/>
        <v>45</v>
      </c>
      <c r="O441" s="7">
        <f t="shared" si="62"/>
        <v>0</v>
      </c>
      <c r="P441" s="7">
        <f t="shared" si="63"/>
        <v>100</v>
      </c>
      <c r="Q441" s="8">
        <f t="shared" si="64"/>
        <v>39.5</v>
      </c>
      <c r="R441" s="8">
        <f t="shared" si="65"/>
        <v>39</v>
      </c>
      <c r="S441" s="8">
        <f t="shared" si="66"/>
        <v>55.5</v>
      </c>
      <c r="T441" s="8">
        <f t="shared" si="67"/>
        <v>42.5</v>
      </c>
      <c r="U441" s="7">
        <f t="shared" si="68"/>
        <v>44.666666666666664</v>
      </c>
      <c r="V441" s="7">
        <f t="shared" si="69"/>
        <v>44.125</v>
      </c>
    </row>
    <row r="442" spans="1:22" ht="13.5" x14ac:dyDescent="0.25">
      <c r="A442" s="3">
        <f>RSI!A442</f>
        <v>42948</v>
      </c>
      <c r="B442" s="2">
        <f>RSI!B442</f>
        <v>0.56000000000000005</v>
      </c>
      <c r="C442" s="2">
        <f>RSI!I442</f>
        <v>58.570476989792354</v>
      </c>
      <c r="D442" s="2">
        <f>MACD!E442</f>
        <v>-6.2215303911525854E-3</v>
      </c>
      <c r="E442" s="2">
        <f>MACD!F442</f>
        <v>-3.2133564101916139E-3</v>
      </c>
      <c r="F442" s="2">
        <f>'Moving Avg'!D442</f>
        <v>0.55600000000000005</v>
      </c>
      <c r="G442" s="2">
        <f>'Moving Avg'!F442</f>
        <v>0.54500000000000015</v>
      </c>
      <c r="H442" s="2">
        <f>'Moving Avg'!G442</f>
        <v>0.54319999999999968</v>
      </c>
      <c r="I442" s="2">
        <f>'Moving Avg'!H442</f>
        <v>0.57340000000000069</v>
      </c>
      <c r="J442" s="5" t="str">
        <f>OBV!F442</f>
        <v>BULLISH</v>
      </c>
      <c r="K442" s="5" t="str">
        <f>OBV!G442</f>
        <v>STRONG</v>
      </c>
      <c r="L442" s="5" t="str">
        <f>OBV!H442</f>
        <v>CONFIRMED BULLISH</v>
      </c>
      <c r="M442" s="7">
        <f t="shared" si="60"/>
        <v>25</v>
      </c>
      <c r="N442" s="7">
        <f t="shared" si="61"/>
        <v>45</v>
      </c>
      <c r="O442" s="7">
        <f t="shared" si="62"/>
        <v>0</v>
      </c>
      <c r="P442" s="7">
        <f t="shared" si="63"/>
        <v>100</v>
      </c>
      <c r="Q442" s="8">
        <f t="shared" si="64"/>
        <v>39.5</v>
      </c>
      <c r="R442" s="8">
        <f t="shared" si="65"/>
        <v>39</v>
      </c>
      <c r="S442" s="8">
        <f t="shared" si="66"/>
        <v>55.5</v>
      </c>
      <c r="T442" s="8">
        <f t="shared" si="67"/>
        <v>42.5</v>
      </c>
      <c r="U442" s="7">
        <f t="shared" si="68"/>
        <v>44.666666666666664</v>
      </c>
      <c r="V442" s="7">
        <f t="shared" si="69"/>
        <v>44.125</v>
      </c>
    </row>
    <row r="443" spans="1:22" ht="13.5" x14ac:dyDescent="0.25">
      <c r="A443" s="3">
        <f>RSI!A443</f>
        <v>42949</v>
      </c>
      <c r="B443" s="2">
        <f>RSI!B443</f>
        <v>0.56999999999999995</v>
      </c>
      <c r="C443" s="2">
        <f>RSI!I443</f>
        <v>63.044987061343733</v>
      </c>
      <c r="D443" s="2">
        <f>MACD!E443</f>
        <v>-6.4227137039055693E-3</v>
      </c>
      <c r="E443" s="2">
        <f>MACD!F443</f>
        <v>-3.8552278689344055E-3</v>
      </c>
      <c r="F443" s="2">
        <f>'Moving Avg'!D443</f>
        <v>0.56200000000000006</v>
      </c>
      <c r="G443" s="2">
        <f>'Moving Avg'!F443</f>
        <v>0.54650000000000021</v>
      </c>
      <c r="H443" s="2">
        <f>'Moving Avg'!G443</f>
        <v>0.54379999999999962</v>
      </c>
      <c r="I443" s="2">
        <f>'Moving Avg'!H443</f>
        <v>0.5732500000000007</v>
      </c>
      <c r="J443" s="5" t="str">
        <f>OBV!F443</f>
        <v>BULLISH</v>
      </c>
      <c r="K443" s="5" t="str">
        <f>OBV!G443</f>
        <v>STRONG</v>
      </c>
      <c r="L443" s="5" t="str">
        <f>OBV!H443</f>
        <v>CONFIRMED BULLISH</v>
      </c>
      <c r="M443" s="7">
        <f t="shared" si="60"/>
        <v>25</v>
      </c>
      <c r="N443" s="7">
        <f t="shared" si="61"/>
        <v>45</v>
      </c>
      <c r="O443" s="7">
        <f t="shared" si="62"/>
        <v>0</v>
      </c>
      <c r="P443" s="7">
        <f t="shared" si="63"/>
        <v>100</v>
      </c>
      <c r="Q443" s="8">
        <f t="shared" si="64"/>
        <v>39.5</v>
      </c>
      <c r="R443" s="8">
        <f t="shared" si="65"/>
        <v>39</v>
      </c>
      <c r="S443" s="8">
        <f t="shared" si="66"/>
        <v>55.5</v>
      </c>
      <c r="T443" s="8">
        <f t="shared" si="67"/>
        <v>42.5</v>
      </c>
      <c r="U443" s="7">
        <f t="shared" si="68"/>
        <v>44.666666666666664</v>
      </c>
      <c r="V443" s="7">
        <f t="shared" si="69"/>
        <v>44.125</v>
      </c>
    </row>
    <row r="444" spans="1:22" ht="13.5" x14ac:dyDescent="0.25">
      <c r="A444" s="3">
        <f>RSI!A444</f>
        <v>42950</v>
      </c>
      <c r="B444" s="2">
        <f>RSI!B444</f>
        <v>0.56999999999999995</v>
      </c>
      <c r="C444" s="2">
        <f>RSI!I444</f>
        <v>63.04498706134374</v>
      </c>
      <c r="D444" s="2">
        <f>MACD!E444</f>
        <v>-8.273524405305821E-3</v>
      </c>
      <c r="E444" s="2">
        <f>MACD!F444</f>
        <v>-4.7388871762086889E-3</v>
      </c>
      <c r="F444" s="2">
        <f>'Moving Avg'!D444</f>
        <v>0.56399999999999995</v>
      </c>
      <c r="G444" s="2">
        <f>'Moving Avg'!F444</f>
        <v>0.54800000000000015</v>
      </c>
      <c r="H444" s="2">
        <f>'Moving Avg'!G444</f>
        <v>0.54419999999999968</v>
      </c>
      <c r="I444" s="2">
        <f>'Moving Avg'!H444</f>
        <v>0.57305000000000073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  <c r="M444" s="7">
        <f t="shared" si="60"/>
        <v>25</v>
      </c>
      <c r="N444" s="7">
        <f t="shared" si="61"/>
        <v>45</v>
      </c>
      <c r="O444" s="7">
        <f t="shared" si="62"/>
        <v>0</v>
      </c>
      <c r="P444" s="7">
        <f t="shared" si="63"/>
        <v>83.5</v>
      </c>
      <c r="Q444" s="8">
        <f t="shared" si="64"/>
        <v>37.024999999999999</v>
      </c>
      <c r="R444" s="8">
        <f t="shared" si="65"/>
        <v>34.875</v>
      </c>
      <c r="S444" s="8">
        <f t="shared" si="66"/>
        <v>48.075000000000003</v>
      </c>
      <c r="T444" s="8">
        <f t="shared" si="67"/>
        <v>38.375</v>
      </c>
      <c r="U444" s="7">
        <f t="shared" si="68"/>
        <v>39.991666666666667</v>
      </c>
      <c r="V444" s="7">
        <f t="shared" si="69"/>
        <v>39.587500000000006</v>
      </c>
    </row>
    <row r="445" spans="1:22" ht="13.5" x14ac:dyDescent="0.25">
      <c r="A445" s="3">
        <f>RSI!A445</f>
        <v>42951</v>
      </c>
      <c r="B445" s="2">
        <f>RSI!B445</f>
        <v>0.56999999999999995</v>
      </c>
      <c r="C445" s="2">
        <f>RSI!I445</f>
        <v>63.04498706134374</v>
      </c>
      <c r="D445" s="2">
        <f>MACD!E445</f>
        <v>-8.432723394661501E-3</v>
      </c>
      <c r="E445" s="2">
        <f>MACD!F445</f>
        <v>-5.4776544198992519E-3</v>
      </c>
      <c r="F445" s="2">
        <f>'Moving Avg'!D445</f>
        <v>0.56599999999999995</v>
      </c>
      <c r="G445" s="2">
        <f>'Moving Avg'!F445</f>
        <v>0.54900000000000015</v>
      </c>
      <c r="H445" s="2">
        <f>'Moving Avg'!G445</f>
        <v>0.54459999999999964</v>
      </c>
      <c r="I445" s="2">
        <f>'Moving Avg'!H445</f>
        <v>0.57290000000000063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  <c r="M445" s="7">
        <f t="shared" si="60"/>
        <v>25</v>
      </c>
      <c r="N445" s="7">
        <f t="shared" si="61"/>
        <v>45</v>
      </c>
      <c r="O445" s="7">
        <f t="shared" si="62"/>
        <v>0</v>
      </c>
      <c r="P445" s="7">
        <f t="shared" si="63"/>
        <v>83.5</v>
      </c>
      <c r="Q445" s="8">
        <f t="shared" si="64"/>
        <v>37.024999999999999</v>
      </c>
      <c r="R445" s="8">
        <f t="shared" si="65"/>
        <v>34.875</v>
      </c>
      <c r="S445" s="8">
        <f t="shared" si="66"/>
        <v>48.075000000000003</v>
      </c>
      <c r="T445" s="8">
        <f t="shared" si="67"/>
        <v>38.375</v>
      </c>
      <c r="U445" s="7">
        <f t="shared" si="68"/>
        <v>39.991666666666667</v>
      </c>
      <c r="V445" s="7">
        <f t="shared" si="69"/>
        <v>39.587500000000006</v>
      </c>
    </row>
    <row r="446" spans="1:22" ht="13.5" x14ac:dyDescent="0.25">
      <c r="A446" s="3">
        <f>RSI!A446</f>
        <v>42954</v>
      </c>
      <c r="B446" s="2">
        <f>RSI!B446</f>
        <v>0.56999999999999995</v>
      </c>
      <c r="C446" s="2">
        <f>RSI!I446</f>
        <v>63.044987061343747</v>
      </c>
      <c r="D446" s="2">
        <f>MACD!E446</f>
        <v>-1.0227734302052149E-2</v>
      </c>
      <c r="E446" s="2">
        <f>MACD!F446</f>
        <v>-6.4276703963298317E-3</v>
      </c>
      <c r="F446" s="2">
        <f>'Moving Avg'!D446</f>
        <v>0.56799999999999984</v>
      </c>
      <c r="G446" s="2">
        <f>'Moving Avg'!F446</f>
        <v>0.55050000000000021</v>
      </c>
      <c r="H446" s="2">
        <f>'Moving Avg'!G446</f>
        <v>0.54519999999999968</v>
      </c>
      <c r="I446" s="2">
        <f>'Moving Avg'!H446</f>
        <v>0.57275000000000065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  <c r="M446" s="7">
        <f t="shared" si="60"/>
        <v>25</v>
      </c>
      <c r="N446" s="7">
        <f t="shared" si="61"/>
        <v>45</v>
      </c>
      <c r="O446" s="7">
        <f t="shared" si="62"/>
        <v>0</v>
      </c>
      <c r="P446" s="7">
        <f t="shared" si="63"/>
        <v>83.5</v>
      </c>
      <c r="Q446" s="8">
        <f t="shared" si="64"/>
        <v>37.024999999999999</v>
      </c>
      <c r="R446" s="8">
        <f t="shared" si="65"/>
        <v>34.875</v>
      </c>
      <c r="S446" s="8">
        <f t="shared" si="66"/>
        <v>48.075000000000003</v>
      </c>
      <c r="T446" s="8">
        <f t="shared" si="67"/>
        <v>38.375</v>
      </c>
      <c r="U446" s="7">
        <f t="shared" si="68"/>
        <v>39.991666666666667</v>
      </c>
      <c r="V446" s="7">
        <f t="shared" si="69"/>
        <v>39.587500000000006</v>
      </c>
    </row>
    <row r="447" spans="1:22" ht="13.5" x14ac:dyDescent="0.25">
      <c r="A447" s="3">
        <f>RSI!A447</f>
        <v>42955</v>
      </c>
      <c r="B447" s="2">
        <f>RSI!B447</f>
        <v>0.56999999999999995</v>
      </c>
      <c r="C447" s="2">
        <f>RSI!I447</f>
        <v>63.044987061343747</v>
      </c>
      <c r="D447" s="2">
        <f>MACD!E447</f>
        <v>-1.3397868382747924E-2</v>
      </c>
      <c r="E447" s="2">
        <f>MACD!F447</f>
        <v>-7.8217099936134515E-3</v>
      </c>
      <c r="F447" s="2">
        <f>'Moving Avg'!D447</f>
        <v>0.56999999999999995</v>
      </c>
      <c r="G447" s="2">
        <f>'Moving Avg'!F447</f>
        <v>0.55200000000000016</v>
      </c>
      <c r="H447" s="2">
        <f>'Moving Avg'!G447</f>
        <v>0.54599999999999971</v>
      </c>
      <c r="I447" s="2">
        <f>'Moving Avg'!H447</f>
        <v>0.57255000000000056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  <c r="M447" s="7">
        <f t="shared" si="60"/>
        <v>25</v>
      </c>
      <c r="N447" s="7">
        <f t="shared" si="61"/>
        <v>45</v>
      </c>
      <c r="O447" s="7">
        <f t="shared" si="62"/>
        <v>0</v>
      </c>
      <c r="P447" s="7">
        <f t="shared" si="63"/>
        <v>83.5</v>
      </c>
      <c r="Q447" s="8">
        <f t="shared" si="64"/>
        <v>37.024999999999999</v>
      </c>
      <c r="R447" s="8">
        <f t="shared" si="65"/>
        <v>34.875</v>
      </c>
      <c r="S447" s="8">
        <f t="shared" si="66"/>
        <v>48.075000000000003</v>
      </c>
      <c r="T447" s="8">
        <f t="shared" si="67"/>
        <v>38.375</v>
      </c>
      <c r="U447" s="7">
        <f t="shared" si="68"/>
        <v>39.991666666666667</v>
      </c>
      <c r="V447" s="7">
        <f t="shared" si="69"/>
        <v>39.587500000000006</v>
      </c>
    </row>
    <row r="448" spans="1:22" ht="13.5" x14ac:dyDescent="0.25">
      <c r="A448" s="3">
        <f>RSI!A448</f>
        <v>42956</v>
      </c>
      <c r="B448" s="2">
        <f>RSI!B448</f>
        <v>0.56999999999999995</v>
      </c>
      <c r="C448" s="2">
        <f>RSI!I448</f>
        <v>63.044987061343747</v>
      </c>
      <c r="D448" s="2">
        <f>MACD!E448</f>
        <v>-1.4646288321951251E-2</v>
      </c>
      <c r="E448" s="2">
        <f>MACD!F448</f>
        <v>-9.1866256592810121E-3</v>
      </c>
      <c r="F448" s="2">
        <f>'Moving Avg'!D448</f>
        <v>0.56999999999999995</v>
      </c>
      <c r="G448" s="2">
        <f>'Moving Avg'!F448</f>
        <v>0.55300000000000016</v>
      </c>
      <c r="H448" s="2">
        <f>'Moving Avg'!G448</f>
        <v>0.54639999999999977</v>
      </c>
      <c r="I448" s="2">
        <f>'Moving Avg'!H448</f>
        <v>0.57235000000000058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  <c r="M448" s="7">
        <f t="shared" si="60"/>
        <v>25</v>
      </c>
      <c r="N448" s="7">
        <f t="shared" si="61"/>
        <v>45</v>
      </c>
      <c r="O448" s="7">
        <f t="shared" si="62"/>
        <v>0</v>
      </c>
      <c r="P448" s="7">
        <f t="shared" si="63"/>
        <v>33</v>
      </c>
      <c r="Q448" s="8">
        <f t="shared" si="64"/>
        <v>29.45</v>
      </c>
      <c r="R448" s="8">
        <f t="shared" si="65"/>
        <v>22.25</v>
      </c>
      <c r="S448" s="8">
        <f t="shared" si="66"/>
        <v>25.35</v>
      </c>
      <c r="T448" s="8">
        <f t="shared" si="67"/>
        <v>25.75</v>
      </c>
      <c r="U448" s="7">
        <f t="shared" si="68"/>
        <v>25.683333333333337</v>
      </c>
      <c r="V448" s="7">
        <f t="shared" si="69"/>
        <v>25.700000000000003</v>
      </c>
    </row>
    <row r="449" spans="1:22" ht="13.5" x14ac:dyDescent="0.25">
      <c r="A449" s="3">
        <f>RSI!A449</f>
        <v>42957</v>
      </c>
      <c r="B449" s="2">
        <f>RSI!B449</f>
        <v>0.56999999999999995</v>
      </c>
      <c r="C449" s="2">
        <f>RSI!I449</f>
        <v>63.044987061343747</v>
      </c>
      <c r="D449" s="2">
        <f>MACD!E449</f>
        <v>-1.2722443108256432E-2</v>
      </c>
      <c r="E449" s="2">
        <f>MACD!F449</f>
        <v>-9.893789149076097E-3</v>
      </c>
      <c r="F449" s="2">
        <f>'Moving Avg'!D449</f>
        <v>0.56999999999999995</v>
      </c>
      <c r="G449" s="2">
        <f>'Moving Avg'!F449</f>
        <v>0.55450000000000021</v>
      </c>
      <c r="H449" s="2">
        <f>'Moving Avg'!G449</f>
        <v>0.54679999999999973</v>
      </c>
      <c r="I449" s="2">
        <f>'Moving Avg'!H449</f>
        <v>0.57215000000000049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45</v>
      </c>
      <c r="O449" s="7">
        <f t="shared" si="62"/>
        <v>0</v>
      </c>
      <c r="P449" s="7">
        <f t="shared" si="63"/>
        <v>33</v>
      </c>
      <c r="Q449" s="8">
        <f t="shared" si="64"/>
        <v>29.45</v>
      </c>
      <c r="R449" s="8">
        <f t="shared" si="65"/>
        <v>22.25</v>
      </c>
      <c r="S449" s="8">
        <f t="shared" si="66"/>
        <v>25.35</v>
      </c>
      <c r="T449" s="8">
        <f t="shared" si="67"/>
        <v>25.75</v>
      </c>
      <c r="U449" s="7">
        <f t="shared" si="68"/>
        <v>25.683333333333337</v>
      </c>
      <c r="V449" s="7">
        <f t="shared" si="69"/>
        <v>25.700000000000003</v>
      </c>
    </row>
    <row r="450" spans="1:22" ht="13.5" x14ac:dyDescent="0.25">
      <c r="A450" s="3">
        <f>RSI!A450</f>
        <v>42958</v>
      </c>
      <c r="B450" s="2">
        <f>RSI!B450</f>
        <v>0.56999999999999995</v>
      </c>
      <c r="C450" s="2">
        <f>RSI!I450</f>
        <v>63.044987061343733</v>
      </c>
      <c r="D450" s="2">
        <f>MACD!E450</f>
        <v>-1.118413197948398E-2</v>
      </c>
      <c r="E450" s="2">
        <f>MACD!F450</f>
        <v>-1.0151857715157673E-2</v>
      </c>
      <c r="F450" s="2">
        <f>'Moving Avg'!D450</f>
        <v>0.56999999999999995</v>
      </c>
      <c r="G450" s="2">
        <f>'Moving Avg'!F450</f>
        <v>0.55650000000000022</v>
      </c>
      <c r="H450" s="2">
        <f>'Moving Avg'!G450</f>
        <v>0.54739999999999978</v>
      </c>
      <c r="I450" s="2">
        <f>'Moving Avg'!H450</f>
        <v>0.57200000000000051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29.45</v>
      </c>
      <c r="R450" s="8">
        <f t="shared" si="65"/>
        <v>22.25</v>
      </c>
      <c r="S450" s="8">
        <f t="shared" si="66"/>
        <v>25.35</v>
      </c>
      <c r="T450" s="8">
        <f t="shared" si="67"/>
        <v>25.75</v>
      </c>
      <c r="U450" s="7">
        <f t="shared" si="68"/>
        <v>25.683333333333337</v>
      </c>
      <c r="V450" s="7">
        <f t="shared" si="69"/>
        <v>25.700000000000003</v>
      </c>
    </row>
    <row r="451" spans="1:22" ht="13.5" x14ac:dyDescent="0.25">
      <c r="A451" s="3">
        <f>RSI!A451</f>
        <v>42961</v>
      </c>
      <c r="B451" s="2">
        <f>RSI!B451</f>
        <v>0.56999999999999995</v>
      </c>
      <c r="C451" s="2">
        <f>RSI!I451</f>
        <v>63.044987061343747</v>
      </c>
      <c r="D451" s="2">
        <f>MACD!E451</f>
        <v>-9.9654080811070189E-3</v>
      </c>
      <c r="E451" s="2">
        <f>MACD!F451</f>
        <v>-1.0114567788347543E-2</v>
      </c>
      <c r="F451" s="2">
        <f>'Moving Avg'!D451</f>
        <v>0.56999999999999995</v>
      </c>
      <c r="G451" s="2">
        <f>'Moving Avg'!F451</f>
        <v>0.55800000000000016</v>
      </c>
      <c r="H451" s="2">
        <f>'Moving Avg'!G451</f>
        <v>0.54779999999999984</v>
      </c>
      <c r="I451" s="2">
        <f>'Moving Avg'!H451</f>
        <v>0.57180000000000053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  <c r="M451" s="7">
        <f t="shared" si="70"/>
        <v>25</v>
      </c>
      <c r="N451" s="7">
        <f t="shared" si="71"/>
        <v>0</v>
      </c>
      <c r="O451" s="7">
        <f t="shared" si="72"/>
        <v>0</v>
      </c>
      <c r="P451" s="7">
        <f t="shared" si="73"/>
        <v>33</v>
      </c>
      <c r="Q451" s="8">
        <f t="shared" ref="Q451:Q514" si="74">0.35*M451+N451*0.35+O451*0.15+P451*0.15</f>
        <v>13.7</v>
      </c>
      <c r="R451" s="8">
        <f t="shared" ref="R451:R514" si="75">M451*0.2+N451*0.2+O451*0.35+P451*0.25</f>
        <v>13.25</v>
      </c>
      <c r="S451" s="8">
        <f t="shared" ref="S451:S514" si="76">M451*0.15+N451*0.15+O451*0.25+P451*0.45</f>
        <v>18.600000000000001</v>
      </c>
      <c r="T451" s="8">
        <f t="shared" ref="T451:T514" si="77">0.25*SUM(M451:P451)</f>
        <v>14.5</v>
      </c>
      <c r="U451" s="7">
        <f t="shared" ref="U451:U514" si="78">SUM(Q451:S451)/3</f>
        <v>15.183333333333332</v>
      </c>
      <c r="V451" s="7">
        <f t="shared" ref="V451:V514" si="79">SUM(Q451:T451)/4</f>
        <v>15.012499999999999</v>
      </c>
    </row>
    <row r="452" spans="1:22" ht="13.5" x14ac:dyDescent="0.25">
      <c r="A452" s="3">
        <f>RSI!A452</f>
        <v>42962</v>
      </c>
      <c r="B452" s="2">
        <f>RSI!B452</f>
        <v>0.56000000000000005</v>
      </c>
      <c r="C452" s="2">
        <f>RSI!I452</f>
        <v>52.084993032641208</v>
      </c>
      <c r="D452" s="2">
        <f>MACD!E452</f>
        <v>-8.270220889146529E-3</v>
      </c>
      <c r="E452" s="2">
        <f>MACD!F452</f>
        <v>-9.7456984085073396E-3</v>
      </c>
      <c r="F452" s="2">
        <f>'Moving Avg'!D452</f>
        <v>0.56799999999999995</v>
      </c>
      <c r="G452" s="2">
        <f>'Moving Avg'!F452</f>
        <v>0.55900000000000016</v>
      </c>
      <c r="H452" s="2">
        <f>'Moving Avg'!G452</f>
        <v>0.54819999999999991</v>
      </c>
      <c r="I452" s="2">
        <f>'Moving Avg'!H452</f>
        <v>0.57150000000000045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  <c r="M452" s="7">
        <f t="shared" si="70"/>
        <v>25</v>
      </c>
      <c r="N452" s="7">
        <f t="shared" si="71"/>
        <v>0</v>
      </c>
      <c r="O452" s="7">
        <f t="shared" si="72"/>
        <v>0</v>
      </c>
      <c r="P452" s="7">
        <f t="shared" si="73"/>
        <v>16.5</v>
      </c>
      <c r="Q452" s="8">
        <f t="shared" si="74"/>
        <v>11.225</v>
      </c>
      <c r="R452" s="8">
        <f t="shared" si="75"/>
        <v>9.125</v>
      </c>
      <c r="S452" s="8">
        <f t="shared" si="76"/>
        <v>11.175000000000001</v>
      </c>
      <c r="T452" s="8">
        <f t="shared" si="77"/>
        <v>10.375</v>
      </c>
      <c r="U452" s="7">
        <f t="shared" si="78"/>
        <v>10.508333333333335</v>
      </c>
      <c r="V452" s="7">
        <f t="shared" si="79"/>
        <v>10.475000000000001</v>
      </c>
    </row>
    <row r="453" spans="1:22" ht="13.5" x14ac:dyDescent="0.25">
      <c r="A453" s="3">
        <f>RSI!A453</f>
        <v>42963</v>
      </c>
      <c r="B453" s="2">
        <f>RSI!B453</f>
        <v>0.56000000000000005</v>
      </c>
      <c r="C453" s="2">
        <f>RSI!I453</f>
        <v>52.084993032641208</v>
      </c>
      <c r="D453" s="2">
        <f>MACD!E453</f>
        <v>-5.3093737058254042E-3</v>
      </c>
      <c r="E453" s="2">
        <f>MACD!F453</f>
        <v>-8.8584334679709525E-3</v>
      </c>
      <c r="F453" s="2">
        <f>'Moving Avg'!D453</f>
        <v>0.56600000000000006</v>
      </c>
      <c r="G453" s="2">
        <f>'Moving Avg'!F453</f>
        <v>0.55950000000000022</v>
      </c>
      <c r="H453" s="2">
        <f>'Moving Avg'!G453</f>
        <v>0.54839999999999978</v>
      </c>
      <c r="I453" s="2">
        <f>'Moving Avg'!H453</f>
        <v>0.5712000000000006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25</v>
      </c>
      <c r="N453" s="7">
        <f t="shared" si="71"/>
        <v>0</v>
      </c>
      <c r="O453" s="7">
        <f t="shared" si="72"/>
        <v>0</v>
      </c>
      <c r="P453" s="7">
        <f t="shared" si="73"/>
        <v>16.5</v>
      </c>
      <c r="Q453" s="8">
        <f t="shared" si="74"/>
        <v>11.225</v>
      </c>
      <c r="R453" s="8">
        <f t="shared" si="75"/>
        <v>9.125</v>
      </c>
      <c r="S453" s="8">
        <f t="shared" si="76"/>
        <v>11.175000000000001</v>
      </c>
      <c r="T453" s="8">
        <f t="shared" si="77"/>
        <v>10.375</v>
      </c>
      <c r="U453" s="7">
        <f t="shared" si="78"/>
        <v>10.508333333333335</v>
      </c>
      <c r="V453" s="7">
        <f t="shared" si="79"/>
        <v>10.475000000000001</v>
      </c>
    </row>
    <row r="454" spans="1:22" ht="13.5" x14ac:dyDescent="0.25">
      <c r="A454" s="3">
        <f>RSI!A454</f>
        <v>42964</v>
      </c>
      <c r="B454" s="2">
        <f>RSI!B454</f>
        <v>0.56000000000000005</v>
      </c>
      <c r="C454" s="2">
        <f>RSI!I454</f>
        <v>52.084993032641208</v>
      </c>
      <c r="D454" s="2">
        <f>MACD!E454</f>
        <v>-2.815155841903394E-3</v>
      </c>
      <c r="E454" s="2">
        <f>MACD!F454</f>
        <v>-7.6497779427574407E-3</v>
      </c>
      <c r="F454" s="2">
        <f>'Moving Avg'!D454</f>
        <v>0.56399999999999995</v>
      </c>
      <c r="G454" s="2">
        <f>'Moving Avg'!F454</f>
        <v>0.56050000000000022</v>
      </c>
      <c r="H454" s="2">
        <f>'Moving Avg'!G454</f>
        <v>0.54859999999999975</v>
      </c>
      <c r="I454" s="2">
        <f>'Moving Avg'!H454</f>
        <v>0.57085000000000052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  <c r="M454" s="7">
        <f t="shared" si="70"/>
        <v>25</v>
      </c>
      <c r="N454" s="7">
        <f t="shared" si="71"/>
        <v>0</v>
      </c>
      <c r="O454" s="7">
        <f t="shared" si="72"/>
        <v>0</v>
      </c>
      <c r="P454" s="7">
        <f t="shared" si="73"/>
        <v>16.5</v>
      </c>
      <c r="Q454" s="8">
        <f t="shared" si="74"/>
        <v>11.225</v>
      </c>
      <c r="R454" s="8">
        <f t="shared" si="75"/>
        <v>9.125</v>
      </c>
      <c r="S454" s="8">
        <f t="shared" si="76"/>
        <v>11.175000000000001</v>
      </c>
      <c r="T454" s="8">
        <f t="shared" si="77"/>
        <v>10.375</v>
      </c>
      <c r="U454" s="7">
        <f t="shared" si="78"/>
        <v>10.508333333333335</v>
      </c>
      <c r="V454" s="7">
        <f t="shared" si="79"/>
        <v>10.475000000000001</v>
      </c>
    </row>
    <row r="455" spans="1:22" ht="13.5" x14ac:dyDescent="0.25">
      <c r="A455" s="3">
        <f>RSI!A455</f>
        <v>42965</v>
      </c>
      <c r="B455" s="2">
        <f>RSI!B455</f>
        <v>0.56000000000000005</v>
      </c>
      <c r="C455" s="2">
        <f>RSI!I455</f>
        <v>52.084993032641208</v>
      </c>
      <c r="D455" s="2">
        <f>MACD!E455</f>
        <v>-7.1495488479189628E-4</v>
      </c>
      <c r="E455" s="2">
        <f>MACD!F455</f>
        <v>-6.2628133311643328E-3</v>
      </c>
      <c r="F455" s="2">
        <f>'Moving Avg'!D455</f>
        <v>0.56200000000000006</v>
      </c>
      <c r="G455" s="2">
        <f>'Moving Avg'!F455</f>
        <v>0.56100000000000017</v>
      </c>
      <c r="H455" s="2">
        <f>'Moving Avg'!G455</f>
        <v>0.54879999999999973</v>
      </c>
      <c r="I455" s="2">
        <f>'Moving Avg'!H455</f>
        <v>0.57035000000000058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0</v>
      </c>
      <c r="P455" s="7">
        <f t="shared" si="73"/>
        <v>16.5</v>
      </c>
      <c r="Q455" s="8">
        <f t="shared" si="74"/>
        <v>11.225</v>
      </c>
      <c r="R455" s="8">
        <f t="shared" si="75"/>
        <v>9.125</v>
      </c>
      <c r="S455" s="8">
        <f t="shared" si="76"/>
        <v>11.175000000000001</v>
      </c>
      <c r="T455" s="8">
        <f t="shared" si="77"/>
        <v>10.375</v>
      </c>
      <c r="U455" s="7">
        <f t="shared" si="78"/>
        <v>10.508333333333335</v>
      </c>
      <c r="V455" s="7">
        <f t="shared" si="79"/>
        <v>10.475000000000001</v>
      </c>
    </row>
    <row r="456" spans="1:22" ht="13.5" x14ac:dyDescent="0.25">
      <c r="A456" s="3">
        <f>RSI!A456</f>
        <v>42968</v>
      </c>
      <c r="B456" s="2">
        <f>RSI!B456</f>
        <v>0.55000000000000004</v>
      </c>
      <c r="C456" s="2">
        <f>RSI!I456</f>
        <v>42.214107736040695</v>
      </c>
      <c r="D456" s="2">
        <f>MACD!E456</f>
        <v>1.793350194253307E-3</v>
      </c>
      <c r="E456" s="2">
        <f>MACD!F456</f>
        <v>-4.651580626080805E-3</v>
      </c>
      <c r="F456" s="2">
        <f>'Moving Avg'!D456</f>
        <v>0.55800000000000005</v>
      </c>
      <c r="G456" s="2">
        <f>'Moving Avg'!F456</f>
        <v>0.56150000000000022</v>
      </c>
      <c r="H456" s="2">
        <f>'Moving Avg'!G456</f>
        <v>0.54879999999999984</v>
      </c>
      <c r="I456" s="2">
        <f>'Moving Avg'!H456</f>
        <v>0.56985000000000052</v>
      </c>
      <c r="J456" s="5" t="str">
        <f>OBV!F456</f>
        <v>BEARISH</v>
      </c>
      <c r="K456" s="5" t="str">
        <f>OBV!G456</f>
        <v>WEAK</v>
      </c>
      <c r="L456" s="5" t="str">
        <f>OBV!H456</f>
        <v>CONFIRMED BEARISH</v>
      </c>
      <c r="M456" s="7">
        <f t="shared" si="70"/>
        <v>25</v>
      </c>
      <c r="N456" s="7">
        <f t="shared" si="71"/>
        <v>0</v>
      </c>
      <c r="O456" s="7">
        <f t="shared" si="72"/>
        <v>0</v>
      </c>
      <c r="P456" s="7">
        <f t="shared" si="73"/>
        <v>0</v>
      </c>
      <c r="Q456" s="8">
        <f t="shared" si="74"/>
        <v>8.75</v>
      </c>
      <c r="R456" s="8">
        <f t="shared" si="75"/>
        <v>5</v>
      </c>
      <c r="S456" s="8">
        <f t="shared" si="76"/>
        <v>3.75</v>
      </c>
      <c r="T456" s="8">
        <f t="shared" si="77"/>
        <v>6.25</v>
      </c>
      <c r="U456" s="7">
        <f t="shared" si="78"/>
        <v>5.833333333333333</v>
      </c>
      <c r="V456" s="7">
        <f t="shared" si="79"/>
        <v>5.9375</v>
      </c>
    </row>
    <row r="457" spans="1:22" ht="13.5" x14ac:dyDescent="0.25">
      <c r="A457" s="3">
        <f>RSI!A457</f>
        <v>42969</v>
      </c>
      <c r="B457" s="2">
        <f>RSI!B457</f>
        <v>0.54</v>
      </c>
      <c r="C457" s="2">
        <f>RSI!I457</f>
        <v>35.058842301629753</v>
      </c>
      <c r="D457" s="2">
        <f>MACD!E457</f>
        <v>4.7067704106645847E-3</v>
      </c>
      <c r="E457" s="2">
        <f>MACD!F457</f>
        <v>-2.7799104187317273E-3</v>
      </c>
      <c r="F457" s="2">
        <f>'Moving Avg'!D457</f>
        <v>0.55400000000000005</v>
      </c>
      <c r="G457" s="2">
        <f>'Moving Avg'!F457</f>
        <v>0.56200000000000028</v>
      </c>
      <c r="H457" s="2">
        <f>'Moving Avg'!G457</f>
        <v>0.54859999999999975</v>
      </c>
      <c r="I457" s="2">
        <f>'Moving Avg'!H457</f>
        <v>0.56930000000000058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  <c r="M457" s="7">
        <f t="shared" si="70"/>
        <v>25</v>
      </c>
      <c r="N457" s="7">
        <f t="shared" si="71"/>
        <v>0</v>
      </c>
      <c r="O457" s="7">
        <f t="shared" si="72"/>
        <v>0</v>
      </c>
      <c r="P457" s="7">
        <f t="shared" si="73"/>
        <v>0</v>
      </c>
      <c r="Q457" s="8">
        <f t="shared" si="74"/>
        <v>8.75</v>
      </c>
      <c r="R457" s="8">
        <f t="shared" si="75"/>
        <v>5</v>
      </c>
      <c r="S457" s="8">
        <f t="shared" si="76"/>
        <v>3.75</v>
      </c>
      <c r="T457" s="8">
        <f t="shared" si="77"/>
        <v>6.25</v>
      </c>
      <c r="U457" s="7">
        <f t="shared" si="78"/>
        <v>5.833333333333333</v>
      </c>
      <c r="V457" s="7">
        <f t="shared" si="79"/>
        <v>5.9375</v>
      </c>
    </row>
    <row r="458" spans="1:22" ht="13.5" x14ac:dyDescent="0.25">
      <c r="A458" s="3">
        <f>RSI!A458</f>
        <v>42970</v>
      </c>
      <c r="B458" s="2">
        <f>RSI!B458</f>
        <v>0.53</v>
      </c>
      <c r="C458" s="2">
        <f>RSI!I458</f>
        <v>29.647121827700502</v>
      </c>
      <c r="D458" s="2">
        <f>MACD!E458</f>
        <v>8.0183472706943926E-3</v>
      </c>
      <c r="E458" s="2">
        <f>MACD!F458</f>
        <v>-6.2025888084650321E-4</v>
      </c>
      <c r="F458" s="2">
        <f>'Moving Avg'!D458</f>
        <v>0.54800000000000004</v>
      </c>
      <c r="G458" s="2">
        <f>'Moving Avg'!F458</f>
        <v>0.56150000000000011</v>
      </c>
      <c r="H458" s="2">
        <f>'Moving Avg'!G458</f>
        <v>0.54839999999999978</v>
      </c>
      <c r="I458" s="2">
        <f>'Moving Avg'!H458</f>
        <v>0.56875000000000064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  <c r="M458" s="7">
        <f t="shared" si="70"/>
        <v>50</v>
      </c>
      <c r="N458" s="7">
        <f t="shared" si="71"/>
        <v>0</v>
      </c>
      <c r="O458" s="7">
        <f t="shared" si="72"/>
        <v>0</v>
      </c>
      <c r="P458" s="7">
        <f t="shared" si="73"/>
        <v>0</v>
      </c>
      <c r="Q458" s="8">
        <f t="shared" si="74"/>
        <v>17.5</v>
      </c>
      <c r="R458" s="8">
        <f t="shared" si="75"/>
        <v>10</v>
      </c>
      <c r="S458" s="8">
        <f t="shared" si="76"/>
        <v>7.5</v>
      </c>
      <c r="T458" s="8">
        <f t="shared" si="77"/>
        <v>12.5</v>
      </c>
      <c r="U458" s="7">
        <f t="shared" si="78"/>
        <v>11.666666666666666</v>
      </c>
      <c r="V458" s="7">
        <f t="shared" si="79"/>
        <v>11.875</v>
      </c>
    </row>
    <row r="459" spans="1:22" ht="13.5" x14ac:dyDescent="0.25">
      <c r="A459" s="3">
        <f>RSI!A459</f>
        <v>42971</v>
      </c>
      <c r="B459" s="2">
        <f>RSI!B459</f>
        <v>0.54</v>
      </c>
      <c r="C459" s="2">
        <f>RSI!I459</f>
        <v>39.675212844897118</v>
      </c>
      <c r="D459" s="2">
        <f>MACD!E459</f>
        <v>1.0236610083872222E-2</v>
      </c>
      <c r="E459" s="2">
        <f>MACD!F459</f>
        <v>1.5511149120972421E-3</v>
      </c>
      <c r="F459" s="2">
        <f>'Moving Avg'!D459</f>
        <v>0.54400000000000004</v>
      </c>
      <c r="G459" s="2">
        <f>'Moving Avg'!F459</f>
        <v>0.56050000000000022</v>
      </c>
      <c r="H459" s="2">
        <f>'Moving Avg'!G459</f>
        <v>0.54839999999999978</v>
      </c>
      <c r="I459" s="2">
        <f>'Moving Avg'!H459</f>
        <v>0.56830000000000069</v>
      </c>
      <c r="J459" s="5" t="str">
        <f>OBV!F459</f>
        <v>BEARISH</v>
      </c>
      <c r="K459" s="5" t="str">
        <f>OBV!G459</f>
        <v>WEAK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0</v>
      </c>
      <c r="Q459" s="8">
        <f t="shared" si="74"/>
        <v>8.75</v>
      </c>
      <c r="R459" s="8">
        <f t="shared" si="75"/>
        <v>5</v>
      </c>
      <c r="S459" s="8">
        <f t="shared" si="76"/>
        <v>3.75</v>
      </c>
      <c r="T459" s="8">
        <f t="shared" si="77"/>
        <v>6.25</v>
      </c>
      <c r="U459" s="7">
        <f t="shared" si="78"/>
        <v>5.833333333333333</v>
      </c>
      <c r="V459" s="7">
        <f t="shared" si="79"/>
        <v>5.9375</v>
      </c>
    </row>
    <row r="460" spans="1:22" ht="13.5" x14ac:dyDescent="0.25">
      <c r="A460" s="3">
        <f>RSI!A460</f>
        <v>42972</v>
      </c>
      <c r="B460" s="2">
        <f>RSI!B460</f>
        <v>0.54</v>
      </c>
      <c r="C460" s="2">
        <f>RSI!I460</f>
        <v>39.675212844897118</v>
      </c>
      <c r="D460" s="2">
        <f>MACD!E460</f>
        <v>1.2199789096089875E-2</v>
      </c>
      <c r="E460" s="2">
        <f>MACD!F460</f>
        <v>3.6808497488957691E-3</v>
      </c>
      <c r="F460" s="2">
        <f>'Moving Avg'!D460</f>
        <v>0.54</v>
      </c>
      <c r="G460" s="2">
        <f>'Moving Avg'!F460</f>
        <v>0.55950000000000011</v>
      </c>
      <c r="H460" s="2">
        <f>'Moving Avg'!G460</f>
        <v>0.54839999999999989</v>
      </c>
      <c r="I460" s="2">
        <f>'Moving Avg'!H460</f>
        <v>0.56785000000000063</v>
      </c>
      <c r="J460" s="5" t="str">
        <f>OBV!F460</f>
        <v>BEARISH</v>
      </c>
      <c r="K460" s="5" t="str">
        <f>OBV!G460</f>
        <v>WEAK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0</v>
      </c>
      <c r="Q460" s="8">
        <f t="shared" si="74"/>
        <v>8.75</v>
      </c>
      <c r="R460" s="8">
        <f t="shared" si="75"/>
        <v>5</v>
      </c>
      <c r="S460" s="8">
        <f t="shared" si="76"/>
        <v>3.75</v>
      </c>
      <c r="T460" s="8">
        <f t="shared" si="77"/>
        <v>6.25</v>
      </c>
      <c r="U460" s="7">
        <f t="shared" si="78"/>
        <v>5.833333333333333</v>
      </c>
      <c r="V460" s="7">
        <f t="shared" si="79"/>
        <v>5.9375</v>
      </c>
    </row>
    <row r="461" spans="1:22" ht="13.5" x14ac:dyDescent="0.25">
      <c r="A461" s="3">
        <f>RSI!A461</f>
        <v>42975</v>
      </c>
      <c r="B461" s="2">
        <f>RSI!B461</f>
        <v>0.53</v>
      </c>
      <c r="C461" s="2">
        <f>RSI!I461</f>
        <v>34.046843167049815</v>
      </c>
      <c r="D461" s="2">
        <f>MACD!E461</f>
        <v>1.4681484457843563E-2</v>
      </c>
      <c r="E461" s="2">
        <f>MACD!F461</f>
        <v>5.8809766906853279E-3</v>
      </c>
      <c r="F461" s="2">
        <f>'Moving Avg'!D461</f>
        <v>0.53600000000000014</v>
      </c>
      <c r="G461" s="2">
        <f>'Moving Avg'!F461</f>
        <v>0.55800000000000005</v>
      </c>
      <c r="H461" s="2">
        <f>'Moving Avg'!G461</f>
        <v>0.54819999999999991</v>
      </c>
      <c r="I461" s="2">
        <f>'Moving Avg'!H461</f>
        <v>0.56735000000000069</v>
      </c>
      <c r="J461" s="5" t="str">
        <f>OBV!F461</f>
        <v>BULLISH</v>
      </c>
      <c r="K461" s="5" t="str">
        <f>OBV!G461</f>
        <v>NEUTRAL</v>
      </c>
      <c r="L461" s="5" t="str">
        <f>OBV!H461</f>
        <v>BULLISH DIVERGENCE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66.5</v>
      </c>
      <c r="Q461" s="8">
        <f t="shared" si="74"/>
        <v>18.725000000000001</v>
      </c>
      <c r="R461" s="8">
        <f t="shared" si="75"/>
        <v>21.625</v>
      </c>
      <c r="S461" s="8">
        <f t="shared" si="76"/>
        <v>33.674999999999997</v>
      </c>
      <c r="T461" s="8">
        <f t="shared" si="77"/>
        <v>22.875</v>
      </c>
      <c r="U461" s="7">
        <f t="shared" si="78"/>
        <v>24.675000000000001</v>
      </c>
      <c r="V461" s="7">
        <f t="shared" si="79"/>
        <v>24.225000000000001</v>
      </c>
    </row>
    <row r="462" spans="1:22" ht="13.5" x14ac:dyDescent="0.25">
      <c r="A462" s="3">
        <f>RSI!A462</f>
        <v>42976</v>
      </c>
      <c r="B462" s="2">
        <f>RSI!B462</f>
        <v>0.54</v>
      </c>
      <c r="C462" s="2">
        <f>RSI!I462</f>
        <v>42.787410758842988</v>
      </c>
      <c r="D462" s="2">
        <f>MACD!E462</f>
        <v>1.4635160488187804E-2</v>
      </c>
      <c r="E462" s="2">
        <f>MACD!F462</f>
        <v>7.6318134501858238E-3</v>
      </c>
      <c r="F462" s="2">
        <f>'Moving Avg'!D462</f>
        <v>0.53600000000000003</v>
      </c>
      <c r="G462" s="2">
        <f>'Moving Avg'!F462</f>
        <v>0.55700000000000005</v>
      </c>
      <c r="H462" s="2">
        <f>'Moving Avg'!G462</f>
        <v>0.54820000000000002</v>
      </c>
      <c r="I462" s="2">
        <f>'Moving Avg'!H462</f>
        <v>0.56685000000000074</v>
      </c>
      <c r="J462" s="5" t="str">
        <f>OBV!F462</f>
        <v>BULLISH</v>
      </c>
      <c r="K462" s="5" t="str">
        <f>OBV!G462</f>
        <v>NEUTRAL</v>
      </c>
      <c r="L462" s="5" t="str">
        <f>OBV!H462</f>
        <v>NEUTRAL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49.5</v>
      </c>
      <c r="Q462" s="8">
        <f t="shared" si="74"/>
        <v>16.175000000000001</v>
      </c>
      <c r="R462" s="8">
        <f t="shared" si="75"/>
        <v>17.375</v>
      </c>
      <c r="S462" s="8">
        <f t="shared" si="76"/>
        <v>26.025000000000002</v>
      </c>
      <c r="T462" s="8">
        <f t="shared" si="77"/>
        <v>18.625</v>
      </c>
      <c r="U462" s="7">
        <f t="shared" si="78"/>
        <v>19.858333333333334</v>
      </c>
      <c r="V462" s="7">
        <f t="shared" si="79"/>
        <v>19.55</v>
      </c>
    </row>
    <row r="463" spans="1:22" ht="13.5" x14ac:dyDescent="0.25">
      <c r="A463" s="3">
        <f>RSI!A463</f>
        <v>42977</v>
      </c>
      <c r="B463" s="2">
        <f>RSI!B463</f>
        <v>0.54</v>
      </c>
      <c r="C463" s="2">
        <f>RSI!I463</f>
        <v>42.787410758842988</v>
      </c>
      <c r="D463" s="2">
        <f>MACD!E463</f>
        <v>1.4660004551982464E-2</v>
      </c>
      <c r="E463" s="2">
        <f>MACD!F463</f>
        <v>9.0374516705451526E-3</v>
      </c>
      <c r="F463" s="2">
        <f>'Moving Avg'!D463</f>
        <v>0.53800000000000003</v>
      </c>
      <c r="G463" s="2">
        <f>'Moving Avg'!F463</f>
        <v>0.55549999999999999</v>
      </c>
      <c r="H463" s="2">
        <f>'Moving Avg'!G463</f>
        <v>0.54819999999999991</v>
      </c>
      <c r="I463" s="2">
        <f>'Moving Avg'!H463</f>
        <v>0.56640000000000068</v>
      </c>
      <c r="J463" s="5" t="str">
        <f>OBV!F463</f>
        <v>BULLISH</v>
      </c>
      <c r="K463" s="5" t="str">
        <f>OBV!G463</f>
        <v>NEUTRAL</v>
      </c>
      <c r="L463" s="5" t="str">
        <f>OBV!H463</f>
        <v>CONFIRMED BULLISH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83.5</v>
      </c>
      <c r="Q463" s="8">
        <f t="shared" si="74"/>
        <v>21.274999999999999</v>
      </c>
      <c r="R463" s="8">
        <f t="shared" si="75"/>
        <v>25.875</v>
      </c>
      <c r="S463" s="8">
        <f t="shared" si="76"/>
        <v>41.325000000000003</v>
      </c>
      <c r="T463" s="8">
        <f t="shared" si="77"/>
        <v>27.125</v>
      </c>
      <c r="U463" s="7">
        <f t="shared" si="78"/>
        <v>29.491666666666664</v>
      </c>
      <c r="V463" s="7">
        <f t="shared" si="79"/>
        <v>28.9</v>
      </c>
    </row>
    <row r="464" spans="1:22" ht="13.5" x14ac:dyDescent="0.25">
      <c r="A464" s="3">
        <f>RSI!A464</f>
        <v>42978</v>
      </c>
      <c r="B464" s="2">
        <f>RSI!B464</f>
        <v>0.53</v>
      </c>
      <c r="C464" s="2">
        <f>RSI!I464</f>
        <v>37.087125512545413</v>
      </c>
      <c r="D464" s="2">
        <f>MACD!E464</f>
        <v>1.5481064664049859E-2</v>
      </c>
      <c r="E464" s="2">
        <f>MACD!F464</f>
        <v>1.0326174269246095E-2</v>
      </c>
      <c r="F464" s="2">
        <f>'Moving Avg'!D464</f>
        <v>0.53600000000000014</v>
      </c>
      <c r="G464" s="2">
        <f>'Moving Avg'!F464</f>
        <v>0.55349999999999988</v>
      </c>
      <c r="H464" s="2">
        <f>'Moving Avg'!G464</f>
        <v>0.54799999999999993</v>
      </c>
      <c r="I464" s="2">
        <f>'Moving Avg'!H464</f>
        <v>0.56590000000000074</v>
      </c>
      <c r="J464" s="5" t="str">
        <f>OBV!F464</f>
        <v>BEARISH</v>
      </c>
      <c r="K464" s="5" t="str">
        <f>OBV!G464</f>
        <v>WEAK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0</v>
      </c>
      <c r="Q464" s="8">
        <f t="shared" si="74"/>
        <v>8.75</v>
      </c>
      <c r="R464" s="8">
        <f t="shared" si="75"/>
        <v>5</v>
      </c>
      <c r="S464" s="8">
        <f t="shared" si="76"/>
        <v>3.75</v>
      </c>
      <c r="T464" s="8">
        <f t="shared" si="77"/>
        <v>6.25</v>
      </c>
      <c r="U464" s="7">
        <f t="shared" si="78"/>
        <v>5.833333333333333</v>
      </c>
      <c r="V464" s="7">
        <f t="shared" si="79"/>
        <v>5.9375</v>
      </c>
    </row>
    <row r="465" spans="1:22" ht="13.5" x14ac:dyDescent="0.25">
      <c r="A465" s="3">
        <f>RSI!A465</f>
        <v>42982</v>
      </c>
      <c r="B465" s="2">
        <f>RSI!B465</f>
        <v>0.54</v>
      </c>
      <c r="C465" s="2">
        <f>RSI!I465</f>
        <v>44.980805143284201</v>
      </c>
      <c r="D465" s="2">
        <f>MACD!E465</f>
        <v>1.5549062590438201E-2</v>
      </c>
      <c r="E465" s="2">
        <f>MACD!F465</f>
        <v>1.1370751933484517E-2</v>
      </c>
      <c r="F465" s="2">
        <f>'Moving Avg'!D465</f>
        <v>0.53600000000000003</v>
      </c>
      <c r="G465" s="2">
        <f>'Moving Avg'!F465</f>
        <v>0.55199999999999994</v>
      </c>
      <c r="H465" s="2">
        <f>'Moving Avg'!G465</f>
        <v>0.54799999999999993</v>
      </c>
      <c r="I465" s="2">
        <f>'Moving Avg'!H465</f>
        <v>0.56540000000000079</v>
      </c>
      <c r="J465" s="5" t="str">
        <f>OBV!F465</f>
        <v>BEARISH</v>
      </c>
      <c r="K465" s="5" t="str">
        <f>OBV!G465</f>
        <v>WEAK</v>
      </c>
      <c r="L465" s="5" t="str">
        <f>OBV!H465</f>
        <v>NEUTRAL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0</v>
      </c>
      <c r="Q465" s="8">
        <f t="shared" si="74"/>
        <v>8.75</v>
      </c>
      <c r="R465" s="8">
        <f t="shared" si="75"/>
        <v>5</v>
      </c>
      <c r="S465" s="8">
        <f t="shared" si="76"/>
        <v>3.75</v>
      </c>
      <c r="T465" s="8">
        <f t="shared" si="77"/>
        <v>6.25</v>
      </c>
      <c r="U465" s="7">
        <f t="shared" si="78"/>
        <v>5.833333333333333</v>
      </c>
      <c r="V465" s="7">
        <f t="shared" si="79"/>
        <v>5.9375</v>
      </c>
    </row>
    <row r="466" spans="1:22" ht="13.5" x14ac:dyDescent="0.25">
      <c r="A466" s="3">
        <f>RSI!A466</f>
        <v>42983</v>
      </c>
      <c r="B466" s="2">
        <f>RSI!B466</f>
        <v>0.54</v>
      </c>
      <c r="C466" s="2">
        <f>RSI!I466</f>
        <v>44.980805143284208</v>
      </c>
      <c r="D466" s="2">
        <f>MACD!E466</f>
        <v>1.4114598714070725E-2</v>
      </c>
      <c r="E466" s="2">
        <f>MACD!F466</f>
        <v>1.191952128960176E-2</v>
      </c>
      <c r="F466" s="2">
        <f>'Moving Avg'!D466</f>
        <v>0.53800000000000003</v>
      </c>
      <c r="G466" s="2">
        <f>'Moving Avg'!F466</f>
        <v>0.55049999999999988</v>
      </c>
      <c r="H466" s="2">
        <f>'Moving Avg'!G466</f>
        <v>0.54799999999999993</v>
      </c>
      <c r="I466" s="2">
        <f>'Moving Avg'!H466</f>
        <v>0.56490000000000085</v>
      </c>
      <c r="J466" s="5" t="str">
        <f>OBV!F466</f>
        <v>BEARISH</v>
      </c>
      <c r="K466" s="5" t="str">
        <f>OBV!G466</f>
        <v>WEAK</v>
      </c>
      <c r="L466" s="5" t="str">
        <f>OBV!H466</f>
        <v>BEARISH DIVERGENCE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0</v>
      </c>
      <c r="Q466" s="8">
        <f t="shared" si="74"/>
        <v>8.75</v>
      </c>
      <c r="R466" s="8">
        <f t="shared" si="75"/>
        <v>5</v>
      </c>
      <c r="S466" s="8">
        <f t="shared" si="76"/>
        <v>3.75</v>
      </c>
      <c r="T466" s="8">
        <f t="shared" si="77"/>
        <v>6.25</v>
      </c>
      <c r="U466" s="7">
        <f t="shared" si="78"/>
        <v>5.833333333333333</v>
      </c>
      <c r="V466" s="7">
        <f t="shared" si="79"/>
        <v>5.9375</v>
      </c>
    </row>
    <row r="467" spans="1:22" ht="13.5" x14ac:dyDescent="0.25">
      <c r="A467" s="3">
        <f>RSI!A467</f>
        <v>42984</v>
      </c>
      <c r="B467" s="2">
        <f>RSI!B467</f>
        <v>0.54</v>
      </c>
      <c r="C467" s="2">
        <f>RSI!I467</f>
        <v>44.980805143284201</v>
      </c>
      <c r="D467" s="2">
        <f>MACD!E467</f>
        <v>1.1405379452368858E-2</v>
      </c>
      <c r="E467" s="2">
        <f>MACD!F467</f>
        <v>1.1816692922155181E-2</v>
      </c>
      <c r="F467" s="2">
        <f>'Moving Avg'!D467</f>
        <v>0.53800000000000003</v>
      </c>
      <c r="G467" s="2">
        <f>'Moving Avg'!F467</f>
        <v>0.54899999999999982</v>
      </c>
      <c r="H467" s="2">
        <f>'Moving Avg'!G467</f>
        <v>0.54799999999999993</v>
      </c>
      <c r="I467" s="2">
        <f>'Moving Avg'!H467</f>
        <v>0.56440000000000079</v>
      </c>
      <c r="J467" s="5" t="str">
        <f>OBV!F467</f>
        <v>BEARISH</v>
      </c>
      <c r="K467" s="5" t="str">
        <f>OBV!G467</f>
        <v>WEAK</v>
      </c>
      <c r="L467" s="5" t="str">
        <f>OBV!H467</f>
        <v>NEUTRAL</v>
      </c>
      <c r="M467" s="7">
        <f t="shared" si="70"/>
        <v>25</v>
      </c>
      <c r="N467" s="7">
        <f t="shared" si="71"/>
        <v>45</v>
      </c>
      <c r="O467" s="7">
        <f t="shared" si="72"/>
        <v>0</v>
      </c>
      <c r="P467" s="7">
        <f t="shared" si="73"/>
        <v>0</v>
      </c>
      <c r="Q467" s="8">
        <f t="shared" si="74"/>
        <v>24.5</v>
      </c>
      <c r="R467" s="8">
        <f t="shared" si="75"/>
        <v>14</v>
      </c>
      <c r="S467" s="8">
        <f t="shared" si="76"/>
        <v>10.5</v>
      </c>
      <c r="T467" s="8">
        <f t="shared" si="77"/>
        <v>17.5</v>
      </c>
      <c r="U467" s="7">
        <f t="shared" si="78"/>
        <v>16.333333333333332</v>
      </c>
      <c r="V467" s="7">
        <f t="shared" si="79"/>
        <v>16.625</v>
      </c>
    </row>
    <row r="468" spans="1:22" ht="13.5" x14ac:dyDescent="0.25">
      <c r="A468" s="3">
        <f>RSI!A468</f>
        <v>42985</v>
      </c>
      <c r="B468" s="2">
        <f>RSI!B468</f>
        <v>0.54</v>
      </c>
      <c r="C468" s="2">
        <f>RSI!I468</f>
        <v>44.980805143284208</v>
      </c>
      <c r="D468" s="2">
        <f>MACD!E468</f>
        <v>7.6143343960227705E-3</v>
      </c>
      <c r="E468" s="2">
        <f>MACD!F468</f>
        <v>1.0976221216928699E-2</v>
      </c>
      <c r="F468" s="2">
        <f>'Moving Avg'!D468</f>
        <v>0.53800000000000003</v>
      </c>
      <c r="G468" s="2">
        <f>'Moving Avg'!F468</f>
        <v>0.54749999999999999</v>
      </c>
      <c r="H468" s="2">
        <f>'Moving Avg'!G468</f>
        <v>0.54799999999999993</v>
      </c>
      <c r="I468" s="2">
        <f>'Moving Avg'!H468</f>
        <v>0.56390000000000073</v>
      </c>
      <c r="J468" s="5" t="str">
        <f>OBV!F468</f>
        <v>BEARISH</v>
      </c>
      <c r="K468" s="5" t="str">
        <f>OBV!G468</f>
        <v>WEAK</v>
      </c>
      <c r="L468" s="5" t="str">
        <f>OBV!H468</f>
        <v>NEUTRAL</v>
      </c>
      <c r="M468" s="7">
        <f t="shared" si="70"/>
        <v>25</v>
      </c>
      <c r="N468" s="7">
        <f t="shared" si="71"/>
        <v>45</v>
      </c>
      <c r="O468" s="7">
        <f t="shared" si="72"/>
        <v>0</v>
      </c>
      <c r="P468" s="7">
        <f t="shared" si="73"/>
        <v>0</v>
      </c>
      <c r="Q468" s="8">
        <f t="shared" si="74"/>
        <v>24.5</v>
      </c>
      <c r="R468" s="8">
        <f t="shared" si="75"/>
        <v>14</v>
      </c>
      <c r="S468" s="8">
        <f t="shared" si="76"/>
        <v>10.5</v>
      </c>
      <c r="T468" s="8">
        <f t="shared" si="77"/>
        <v>17.5</v>
      </c>
      <c r="U468" s="7">
        <f t="shared" si="78"/>
        <v>16.333333333333332</v>
      </c>
      <c r="V468" s="7">
        <f t="shared" si="79"/>
        <v>16.625</v>
      </c>
    </row>
    <row r="469" spans="1:22" ht="13.5" x14ac:dyDescent="0.25">
      <c r="A469" s="3">
        <f>RSI!A469</f>
        <v>42986</v>
      </c>
      <c r="B469" s="2">
        <f>RSI!B469</f>
        <v>0.54</v>
      </c>
      <c r="C469" s="2">
        <f>RSI!I469</f>
        <v>44.980805143284208</v>
      </c>
      <c r="D469" s="2">
        <f>MACD!E469</f>
        <v>5.9818707832612894E-3</v>
      </c>
      <c r="E469" s="2">
        <f>MACD!F469</f>
        <v>9.9773511301952181E-3</v>
      </c>
      <c r="F469" s="2">
        <f>'Moving Avg'!D469</f>
        <v>0.54</v>
      </c>
      <c r="G469" s="2">
        <f>'Moving Avg'!F469</f>
        <v>0.54599999999999993</v>
      </c>
      <c r="H469" s="2">
        <f>'Moving Avg'!G469</f>
        <v>0.54839999999999989</v>
      </c>
      <c r="I469" s="2">
        <f>'Moving Avg'!H469</f>
        <v>0.56340000000000068</v>
      </c>
      <c r="J469" s="5" t="str">
        <f>OBV!F469</f>
        <v>BULLISH</v>
      </c>
      <c r="K469" s="5" t="str">
        <f>OBV!G469</f>
        <v>NEUTRAL</v>
      </c>
      <c r="L469" s="5" t="str">
        <f>OBV!H469</f>
        <v>CONFIRMED BULLISH</v>
      </c>
      <c r="M469" s="7">
        <f t="shared" si="70"/>
        <v>25</v>
      </c>
      <c r="N469" s="7">
        <f t="shared" si="71"/>
        <v>45</v>
      </c>
      <c r="O469" s="7">
        <f t="shared" si="72"/>
        <v>0</v>
      </c>
      <c r="P469" s="7">
        <f t="shared" si="73"/>
        <v>83.5</v>
      </c>
      <c r="Q469" s="8">
        <f t="shared" si="74"/>
        <v>37.024999999999999</v>
      </c>
      <c r="R469" s="8">
        <f t="shared" si="75"/>
        <v>34.875</v>
      </c>
      <c r="S469" s="8">
        <f t="shared" si="76"/>
        <v>48.075000000000003</v>
      </c>
      <c r="T469" s="8">
        <f t="shared" si="77"/>
        <v>38.375</v>
      </c>
      <c r="U469" s="7">
        <f t="shared" si="78"/>
        <v>39.991666666666667</v>
      </c>
      <c r="V469" s="7">
        <f t="shared" si="79"/>
        <v>39.587500000000006</v>
      </c>
    </row>
    <row r="470" spans="1:22" ht="13.5" x14ac:dyDescent="0.25">
      <c r="A470" s="3">
        <f>RSI!A470</f>
        <v>42989</v>
      </c>
      <c r="B470" s="2">
        <f>RSI!B470</f>
        <v>0.55000000000000004</v>
      </c>
      <c r="C470" s="2">
        <f>RSI!I470</f>
        <v>53.44242872128676</v>
      </c>
      <c r="D470" s="2">
        <f>MACD!E470</f>
        <v>3.8939648669010785E-3</v>
      </c>
      <c r="E470" s="2">
        <f>MACD!F470</f>
        <v>8.7606738775363908E-3</v>
      </c>
      <c r="F470" s="2">
        <f>'Moving Avg'!D470</f>
        <v>0.54200000000000004</v>
      </c>
      <c r="G470" s="2">
        <f>'Moving Avg'!F470</f>
        <v>0.54499999999999993</v>
      </c>
      <c r="H470" s="2">
        <f>'Moving Avg'!G470</f>
        <v>0.54879999999999995</v>
      </c>
      <c r="I470" s="2">
        <f>'Moving Avg'!H470</f>
        <v>0.56305000000000061</v>
      </c>
      <c r="J470" s="5" t="str">
        <f>OBV!F470</f>
        <v>BULLISH</v>
      </c>
      <c r="K470" s="5" t="str">
        <f>OBV!G470</f>
        <v>NEUTRAL</v>
      </c>
      <c r="L470" s="5" t="str">
        <f>OBV!H470</f>
        <v>CONFIRMED BULLISH</v>
      </c>
      <c r="M470" s="7">
        <f t="shared" si="70"/>
        <v>25</v>
      </c>
      <c r="N470" s="7">
        <f t="shared" si="71"/>
        <v>45</v>
      </c>
      <c r="O470" s="7">
        <f t="shared" si="72"/>
        <v>0</v>
      </c>
      <c r="P470" s="7">
        <f t="shared" si="73"/>
        <v>83.5</v>
      </c>
      <c r="Q470" s="8">
        <f t="shared" si="74"/>
        <v>37.024999999999999</v>
      </c>
      <c r="R470" s="8">
        <f t="shared" si="75"/>
        <v>34.875</v>
      </c>
      <c r="S470" s="8">
        <f t="shared" si="76"/>
        <v>48.075000000000003</v>
      </c>
      <c r="T470" s="8">
        <f t="shared" si="77"/>
        <v>38.375</v>
      </c>
      <c r="U470" s="7">
        <f t="shared" si="78"/>
        <v>39.991666666666667</v>
      </c>
      <c r="V470" s="7">
        <f t="shared" si="79"/>
        <v>39.587500000000006</v>
      </c>
    </row>
    <row r="471" spans="1:22" ht="13.5" x14ac:dyDescent="0.25">
      <c r="A471" s="3">
        <f>RSI!A471</f>
        <v>42990</v>
      </c>
      <c r="B471" s="2">
        <f>RSI!B471</f>
        <v>0.55000000000000004</v>
      </c>
      <c r="C471" s="2">
        <f>RSI!I471</f>
        <v>53.44242872128676</v>
      </c>
      <c r="D471" s="2">
        <f>MACD!E471</f>
        <v>5.6134382283645756E-4</v>
      </c>
      <c r="E471" s="2">
        <f>MACD!F471</f>
        <v>7.1208078665964047E-3</v>
      </c>
      <c r="F471" s="2">
        <f>'Moving Avg'!D471</f>
        <v>0.54399999999999993</v>
      </c>
      <c r="G471" s="2">
        <f>'Moving Avg'!F471</f>
        <v>0.54399999999999993</v>
      </c>
      <c r="H471" s="2">
        <f>'Moving Avg'!G471</f>
        <v>0.54899999999999993</v>
      </c>
      <c r="I471" s="2">
        <f>'Moving Avg'!H471</f>
        <v>0.56275000000000053</v>
      </c>
      <c r="J471" s="5" t="str">
        <f>OBV!F471</f>
        <v>BULLISH</v>
      </c>
      <c r="K471" s="5" t="str">
        <f>OBV!G471</f>
        <v>NEUTRAL</v>
      </c>
      <c r="L471" s="5" t="str">
        <f>OBV!H471</f>
        <v>CONFIRMED BULLISH</v>
      </c>
      <c r="M471" s="7">
        <f t="shared" si="70"/>
        <v>25</v>
      </c>
      <c r="N471" s="7">
        <f t="shared" si="71"/>
        <v>45</v>
      </c>
      <c r="O471" s="7">
        <f t="shared" si="72"/>
        <v>0</v>
      </c>
      <c r="P471" s="7">
        <f t="shared" si="73"/>
        <v>83.5</v>
      </c>
      <c r="Q471" s="8">
        <f t="shared" si="74"/>
        <v>37.024999999999999</v>
      </c>
      <c r="R471" s="8">
        <f t="shared" si="75"/>
        <v>34.875</v>
      </c>
      <c r="S471" s="8">
        <f t="shared" si="76"/>
        <v>48.075000000000003</v>
      </c>
      <c r="T471" s="8">
        <f t="shared" si="77"/>
        <v>38.375</v>
      </c>
      <c r="U471" s="7">
        <f t="shared" si="78"/>
        <v>39.991666666666667</v>
      </c>
      <c r="V471" s="7">
        <f t="shared" si="79"/>
        <v>39.587500000000006</v>
      </c>
    </row>
    <row r="472" spans="1:22" ht="13.5" x14ac:dyDescent="0.25">
      <c r="A472" s="3">
        <f>RSI!A472</f>
        <v>42991</v>
      </c>
      <c r="B472" s="2">
        <f>RSI!B472</f>
        <v>0.55000000000000004</v>
      </c>
      <c r="C472" s="2">
        <f>RSI!I472</f>
        <v>53.44242872128676</v>
      </c>
      <c r="D472" s="2">
        <f>MACD!E472</f>
        <v>-7.4553983075076324E-4</v>
      </c>
      <c r="E472" s="2">
        <f>MACD!F472</f>
        <v>5.5475383271269716E-3</v>
      </c>
      <c r="F472" s="2">
        <f>'Moving Avg'!D472</f>
        <v>0.54600000000000004</v>
      </c>
      <c r="G472" s="2">
        <f>'Moving Avg'!F472</f>
        <v>0.54350000000000009</v>
      </c>
      <c r="H472" s="2">
        <f>'Moving Avg'!G472</f>
        <v>0.54919999999999991</v>
      </c>
      <c r="I472" s="2">
        <f>'Moving Avg'!H472</f>
        <v>0.56240000000000057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  <c r="M472" s="7">
        <f t="shared" si="70"/>
        <v>25</v>
      </c>
      <c r="N472" s="7">
        <f t="shared" si="71"/>
        <v>45</v>
      </c>
      <c r="O472" s="7">
        <f t="shared" si="72"/>
        <v>0</v>
      </c>
      <c r="P472" s="7">
        <f t="shared" si="73"/>
        <v>83.5</v>
      </c>
      <c r="Q472" s="8">
        <f t="shared" si="74"/>
        <v>37.024999999999999</v>
      </c>
      <c r="R472" s="8">
        <f t="shared" si="75"/>
        <v>34.875</v>
      </c>
      <c r="S472" s="8">
        <f t="shared" si="76"/>
        <v>48.075000000000003</v>
      </c>
      <c r="T472" s="8">
        <f t="shared" si="77"/>
        <v>38.375</v>
      </c>
      <c r="U472" s="7">
        <f t="shared" si="78"/>
        <v>39.991666666666667</v>
      </c>
      <c r="V472" s="7">
        <f t="shared" si="79"/>
        <v>39.587500000000006</v>
      </c>
    </row>
    <row r="473" spans="1:22" ht="13.5" x14ac:dyDescent="0.25">
      <c r="A473" s="3">
        <f>RSI!A473</f>
        <v>42992</v>
      </c>
      <c r="B473" s="2">
        <f>RSI!B473</f>
        <v>0.55000000000000004</v>
      </c>
      <c r="C473" s="2">
        <f>RSI!I473</f>
        <v>53.442428721286753</v>
      </c>
      <c r="D473" s="2">
        <f>MACD!E473</f>
        <v>-1.8749154587094363E-3</v>
      </c>
      <c r="E473" s="2">
        <f>MACD!F473</f>
        <v>4.0630475699596899E-3</v>
      </c>
      <c r="F473" s="2">
        <f>'Moving Avg'!D473</f>
        <v>0.54800000000000004</v>
      </c>
      <c r="G473" s="2">
        <f>'Moving Avg'!F473</f>
        <v>0.54300000000000015</v>
      </c>
      <c r="H473" s="2">
        <f>'Moving Avg'!G473</f>
        <v>0.5494</v>
      </c>
      <c r="I473" s="2">
        <f>'Moving Avg'!H473</f>
        <v>0.5620000000000005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  <c r="M473" s="7">
        <f t="shared" si="70"/>
        <v>25</v>
      </c>
      <c r="N473" s="7">
        <f t="shared" si="71"/>
        <v>45</v>
      </c>
      <c r="O473" s="7">
        <f t="shared" si="72"/>
        <v>0</v>
      </c>
      <c r="P473" s="7">
        <f t="shared" si="73"/>
        <v>83.5</v>
      </c>
      <c r="Q473" s="8">
        <f t="shared" si="74"/>
        <v>37.024999999999999</v>
      </c>
      <c r="R473" s="8">
        <f t="shared" si="75"/>
        <v>34.875</v>
      </c>
      <c r="S473" s="8">
        <f t="shared" si="76"/>
        <v>48.075000000000003</v>
      </c>
      <c r="T473" s="8">
        <f t="shared" si="77"/>
        <v>38.375</v>
      </c>
      <c r="U473" s="7">
        <f t="shared" si="78"/>
        <v>39.991666666666667</v>
      </c>
      <c r="V473" s="7">
        <f t="shared" si="79"/>
        <v>39.587500000000006</v>
      </c>
    </row>
    <row r="474" spans="1:22" ht="13.5" x14ac:dyDescent="0.25">
      <c r="A474" s="3">
        <f>RSI!A474</f>
        <v>42993</v>
      </c>
      <c r="B474" s="2">
        <f>RSI!B474</f>
        <v>0.55000000000000004</v>
      </c>
      <c r="C474" s="2">
        <f>RSI!I474</f>
        <v>53.44242872128676</v>
      </c>
      <c r="D474" s="2">
        <f>MACD!E474</f>
        <v>-4.3908090081503648E-3</v>
      </c>
      <c r="E474" s="2">
        <f>MACD!F474</f>
        <v>2.3722762543376789E-3</v>
      </c>
      <c r="F474" s="2">
        <f>'Moving Avg'!D474</f>
        <v>0.55000000000000004</v>
      </c>
      <c r="G474" s="2">
        <f>'Moving Avg'!F474</f>
        <v>0.5425000000000002</v>
      </c>
      <c r="H474" s="2">
        <f>'Moving Avg'!G474</f>
        <v>0.54959999999999998</v>
      </c>
      <c r="I474" s="2">
        <f>'Moving Avg'!H474</f>
        <v>0.56165000000000054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  <c r="M474" s="7">
        <f t="shared" si="70"/>
        <v>25</v>
      </c>
      <c r="N474" s="7">
        <f t="shared" si="71"/>
        <v>45</v>
      </c>
      <c r="O474" s="7">
        <f t="shared" si="72"/>
        <v>0</v>
      </c>
      <c r="P474" s="7">
        <f t="shared" si="73"/>
        <v>83.5</v>
      </c>
      <c r="Q474" s="8">
        <f t="shared" si="74"/>
        <v>37.024999999999999</v>
      </c>
      <c r="R474" s="8">
        <f t="shared" si="75"/>
        <v>34.875</v>
      </c>
      <c r="S474" s="8">
        <f t="shared" si="76"/>
        <v>48.075000000000003</v>
      </c>
      <c r="T474" s="8">
        <f t="shared" si="77"/>
        <v>38.375</v>
      </c>
      <c r="U474" s="7">
        <f t="shared" si="78"/>
        <v>39.991666666666667</v>
      </c>
      <c r="V474" s="7">
        <f t="shared" si="79"/>
        <v>39.587500000000006</v>
      </c>
    </row>
    <row r="475" spans="1:22" ht="13.5" x14ac:dyDescent="0.25">
      <c r="A475" s="3">
        <f>RSI!A475</f>
        <v>42996</v>
      </c>
      <c r="B475" s="2">
        <f>RSI!B475</f>
        <v>0.54</v>
      </c>
      <c r="C475" s="2">
        <f>RSI!I475</f>
        <v>43.705921889780704</v>
      </c>
      <c r="D475" s="2">
        <f>MACD!E475</f>
        <v>-4.2606309171637768E-3</v>
      </c>
      <c r="E475" s="2">
        <f>MACD!F475</f>
        <v>1.0456948200373878E-3</v>
      </c>
      <c r="F475" s="2">
        <f>'Moving Avg'!D475</f>
        <v>0.54800000000000004</v>
      </c>
      <c r="G475" s="2">
        <f>'Moving Avg'!F475</f>
        <v>0.54150000000000031</v>
      </c>
      <c r="H475" s="2">
        <f>'Moving Avg'!G475</f>
        <v>0.5494</v>
      </c>
      <c r="I475" s="2">
        <f>'Moving Avg'!H475</f>
        <v>0.56125000000000047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25</v>
      </c>
      <c r="N475" s="7">
        <f t="shared" si="71"/>
        <v>45</v>
      </c>
      <c r="O475" s="7">
        <f t="shared" si="72"/>
        <v>0</v>
      </c>
      <c r="P475" s="7">
        <f t="shared" si="73"/>
        <v>16.5</v>
      </c>
      <c r="Q475" s="8">
        <f t="shared" si="74"/>
        <v>26.975000000000001</v>
      </c>
      <c r="R475" s="8">
        <f t="shared" si="75"/>
        <v>18.125</v>
      </c>
      <c r="S475" s="8">
        <f t="shared" si="76"/>
        <v>17.925000000000001</v>
      </c>
      <c r="T475" s="8">
        <f t="shared" si="77"/>
        <v>21.625</v>
      </c>
      <c r="U475" s="7">
        <f t="shared" si="78"/>
        <v>21.008333333333336</v>
      </c>
      <c r="V475" s="7">
        <f t="shared" si="79"/>
        <v>21.162500000000001</v>
      </c>
    </row>
    <row r="476" spans="1:22" ht="13.5" x14ac:dyDescent="0.25">
      <c r="A476" s="3">
        <f>RSI!A476</f>
        <v>42997</v>
      </c>
      <c r="B476" s="2">
        <f>RSI!B476</f>
        <v>0.54</v>
      </c>
      <c r="C476" s="2">
        <f>RSI!I476</f>
        <v>43.705921889780711</v>
      </c>
      <c r="D476" s="2">
        <f>MACD!E476</f>
        <v>-4.110085336850422E-3</v>
      </c>
      <c r="E476" s="2">
        <f>MACD!F476</f>
        <v>1.4538788659825843E-5</v>
      </c>
      <c r="F476" s="2">
        <f>'Moving Avg'!D476</f>
        <v>0.54600000000000004</v>
      </c>
      <c r="G476" s="2">
        <f>'Moving Avg'!F476</f>
        <v>0.54100000000000015</v>
      </c>
      <c r="H476" s="2">
        <f>'Moving Avg'!G476</f>
        <v>0.5494</v>
      </c>
      <c r="I476" s="2">
        <f>'Moving Avg'!H476</f>
        <v>0.56090000000000051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  <c r="M476" s="7">
        <f t="shared" si="70"/>
        <v>25</v>
      </c>
      <c r="N476" s="7">
        <f t="shared" si="71"/>
        <v>45</v>
      </c>
      <c r="O476" s="7">
        <f t="shared" si="72"/>
        <v>0</v>
      </c>
      <c r="P476" s="7">
        <f t="shared" si="73"/>
        <v>16.5</v>
      </c>
      <c r="Q476" s="8">
        <f t="shared" si="74"/>
        <v>26.975000000000001</v>
      </c>
      <c r="R476" s="8">
        <f t="shared" si="75"/>
        <v>18.125</v>
      </c>
      <c r="S476" s="8">
        <f t="shared" si="76"/>
        <v>17.925000000000001</v>
      </c>
      <c r="T476" s="8">
        <f t="shared" si="77"/>
        <v>21.625</v>
      </c>
      <c r="U476" s="7">
        <f t="shared" si="78"/>
        <v>21.008333333333336</v>
      </c>
      <c r="V476" s="7">
        <f t="shared" si="79"/>
        <v>21.162500000000001</v>
      </c>
    </row>
    <row r="477" spans="1:22" ht="13.5" x14ac:dyDescent="0.25">
      <c r="A477" s="3">
        <f>RSI!A477</f>
        <v>42998</v>
      </c>
      <c r="B477" s="2">
        <f>RSI!B477</f>
        <v>0.54</v>
      </c>
      <c r="C477" s="2">
        <f>RSI!I477</f>
        <v>43.705921889780711</v>
      </c>
      <c r="D477" s="2">
        <f>MACD!E477</f>
        <v>-3.9452979410282696E-3</v>
      </c>
      <c r="E477" s="2">
        <f>MACD!F477</f>
        <v>-7.7742855727779329E-4</v>
      </c>
      <c r="F477" s="2">
        <f>'Moving Avg'!D477</f>
        <v>0.54400000000000004</v>
      </c>
      <c r="G477" s="2">
        <f>'Moving Avg'!F477</f>
        <v>0.54100000000000004</v>
      </c>
      <c r="H477" s="2">
        <f>'Moving Avg'!G477</f>
        <v>0.5494</v>
      </c>
      <c r="I477" s="2">
        <f>'Moving Avg'!H477</f>
        <v>0.56045000000000056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  <c r="M477" s="7">
        <f t="shared" si="70"/>
        <v>25</v>
      </c>
      <c r="N477" s="7">
        <f t="shared" si="71"/>
        <v>45</v>
      </c>
      <c r="O477" s="7">
        <f t="shared" si="72"/>
        <v>0</v>
      </c>
      <c r="P477" s="7">
        <f t="shared" si="73"/>
        <v>16.5</v>
      </c>
      <c r="Q477" s="8">
        <f t="shared" si="74"/>
        <v>26.975000000000001</v>
      </c>
      <c r="R477" s="8">
        <f t="shared" si="75"/>
        <v>18.125</v>
      </c>
      <c r="S477" s="8">
        <f t="shared" si="76"/>
        <v>17.925000000000001</v>
      </c>
      <c r="T477" s="8">
        <f t="shared" si="77"/>
        <v>21.625</v>
      </c>
      <c r="U477" s="7">
        <f t="shared" si="78"/>
        <v>21.008333333333336</v>
      </c>
      <c r="V477" s="7">
        <f t="shared" si="79"/>
        <v>21.162500000000001</v>
      </c>
    </row>
    <row r="478" spans="1:22" ht="13.5" x14ac:dyDescent="0.25">
      <c r="A478" s="3">
        <f>RSI!A478</f>
        <v>43000</v>
      </c>
      <c r="B478" s="2">
        <f>RSI!B478</f>
        <v>0.54</v>
      </c>
      <c r="C478" s="2">
        <f>RSI!I478</f>
        <v>43.705921889780711</v>
      </c>
      <c r="D478" s="2">
        <f>MACD!E478</f>
        <v>-3.7712303466829189E-3</v>
      </c>
      <c r="E478" s="2">
        <f>MACD!F478</f>
        <v>-1.3761889151588185E-3</v>
      </c>
      <c r="F478" s="2">
        <f>'Moving Avg'!D478</f>
        <v>0.54200000000000004</v>
      </c>
      <c r="G478" s="2">
        <f>'Moving Avg'!F478</f>
        <v>0.54149999999999987</v>
      </c>
      <c r="H478" s="2">
        <f>'Moving Avg'!G478</f>
        <v>0.54920000000000013</v>
      </c>
      <c r="I478" s="2">
        <f>'Moving Avg'!H478</f>
        <v>0.55995000000000072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  <c r="M478" s="7">
        <f t="shared" si="70"/>
        <v>25</v>
      </c>
      <c r="N478" s="7">
        <f t="shared" si="71"/>
        <v>45</v>
      </c>
      <c r="O478" s="7">
        <f t="shared" si="72"/>
        <v>0</v>
      </c>
      <c r="P478" s="7">
        <f t="shared" si="73"/>
        <v>16.5</v>
      </c>
      <c r="Q478" s="8">
        <f t="shared" si="74"/>
        <v>26.975000000000001</v>
      </c>
      <c r="R478" s="8">
        <f t="shared" si="75"/>
        <v>18.125</v>
      </c>
      <c r="S478" s="8">
        <f t="shared" si="76"/>
        <v>17.925000000000001</v>
      </c>
      <c r="T478" s="8">
        <f t="shared" si="77"/>
        <v>21.625</v>
      </c>
      <c r="U478" s="7">
        <f t="shared" si="78"/>
        <v>21.008333333333336</v>
      </c>
      <c r="V478" s="7">
        <f t="shared" si="79"/>
        <v>21.162500000000001</v>
      </c>
    </row>
    <row r="479" spans="1:22" ht="13.5" x14ac:dyDescent="0.25">
      <c r="A479" s="3">
        <f>RSI!A479</f>
        <v>43003</v>
      </c>
      <c r="B479" s="2">
        <f>RSI!B479</f>
        <v>0.54</v>
      </c>
      <c r="C479" s="2">
        <f>RSI!I479</f>
        <v>43.705921889780711</v>
      </c>
      <c r="D479" s="2">
        <f>MACD!E479</f>
        <v>-3.591875617817708E-3</v>
      </c>
      <c r="E479" s="2">
        <f>MACD!F479</f>
        <v>-1.8193262556905965E-3</v>
      </c>
      <c r="F479" s="2">
        <f>'Moving Avg'!D479</f>
        <v>0.54</v>
      </c>
      <c r="G479" s="2">
        <f>'Moving Avg'!F479</f>
        <v>0.54149999999999987</v>
      </c>
      <c r="H479" s="2">
        <f>'Moving Avg'!G479</f>
        <v>0.54920000000000002</v>
      </c>
      <c r="I479" s="2">
        <f>'Moving Avg'!H479</f>
        <v>0.55950000000000066</v>
      </c>
      <c r="J479" s="5" t="str">
        <f>OBV!F479</f>
        <v>BEARISH</v>
      </c>
      <c r="K479" s="5" t="str">
        <f>OBV!G479</f>
        <v>NEUTRAL</v>
      </c>
      <c r="L479" s="5" t="str">
        <f>OBV!H479</f>
        <v>CONFIRMED BEARISH</v>
      </c>
      <c r="M479" s="7">
        <f t="shared" si="70"/>
        <v>25</v>
      </c>
      <c r="N479" s="7">
        <f t="shared" si="71"/>
        <v>45</v>
      </c>
      <c r="O479" s="7">
        <f t="shared" si="72"/>
        <v>0</v>
      </c>
      <c r="P479" s="7">
        <f t="shared" si="73"/>
        <v>16.5</v>
      </c>
      <c r="Q479" s="8">
        <f t="shared" si="74"/>
        <v>26.975000000000001</v>
      </c>
      <c r="R479" s="8">
        <f t="shared" si="75"/>
        <v>18.125</v>
      </c>
      <c r="S479" s="8">
        <f t="shared" si="76"/>
        <v>17.925000000000001</v>
      </c>
      <c r="T479" s="8">
        <f t="shared" si="77"/>
        <v>21.625</v>
      </c>
      <c r="U479" s="7">
        <f t="shared" si="78"/>
        <v>21.008333333333336</v>
      </c>
      <c r="V479" s="7">
        <f t="shared" si="79"/>
        <v>21.162500000000001</v>
      </c>
    </row>
    <row r="480" spans="1:22" ht="13.5" x14ac:dyDescent="0.25">
      <c r="A480" s="3">
        <f>RSI!A480</f>
        <v>43004</v>
      </c>
      <c r="B480" s="2">
        <f>RSI!B480</f>
        <v>0.53</v>
      </c>
      <c r="C480" s="2">
        <f>RSI!I480</f>
        <v>34.580188786007028</v>
      </c>
      <c r="D480" s="2">
        <f>MACD!E480</f>
        <v>-1.1312201964238655E-3</v>
      </c>
      <c r="E480" s="2">
        <f>MACD!F480</f>
        <v>-1.6817050438372504E-3</v>
      </c>
      <c r="F480" s="2">
        <f>'Moving Avg'!D480</f>
        <v>0.53800000000000003</v>
      </c>
      <c r="G480" s="2">
        <f>'Moving Avg'!F480</f>
        <v>0.5409999999999997</v>
      </c>
      <c r="H480" s="2">
        <f>'Moving Avg'!G480</f>
        <v>0.54920000000000013</v>
      </c>
      <c r="I480" s="2">
        <f>'Moving Avg'!H480</f>
        <v>0.5590500000000006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  <c r="M480" s="7">
        <f t="shared" si="70"/>
        <v>25</v>
      </c>
      <c r="N480" s="7">
        <f t="shared" si="71"/>
        <v>0</v>
      </c>
      <c r="O480" s="7">
        <f t="shared" si="72"/>
        <v>0</v>
      </c>
      <c r="P480" s="7">
        <f t="shared" si="73"/>
        <v>16.5</v>
      </c>
      <c r="Q480" s="8">
        <f t="shared" si="74"/>
        <v>11.225</v>
      </c>
      <c r="R480" s="8">
        <f t="shared" si="75"/>
        <v>9.125</v>
      </c>
      <c r="S480" s="8">
        <f t="shared" si="76"/>
        <v>11.175000000000001</v>
      </c>
      <c r="T480" s="8">
        <f t="shared" si="77"/>
        <v>10.375</v>
      </c>
      <c r="U480" s="7">
        <f t="shared" si="78"/>
        <v>10.508333333333335</v>
      </c>
      <c r="V480" s="7">
        <f t="shared" si="79"/>
        <v>10.475000000000001</v>
      </c>
    </row>
    <row r="481" spans="1:22" ht="13.5" x14ac:dyDescent="0.25">
      <c r="A481" s="3">
        <f>RSI!A481</f>
        <v>43005</v>
      </c>
      <c r="B481" s="2">
        <f>RSI!B481</f>
        <v>0.53</v>
      </c>
      <c r="C481" s="2">
        <f>RSI!I481</f>
        <v>34.580188786007028</v>
      </c>
      <c r="D481" s="2">
        <f>MACD!E481</f>
        <v>1.0374553638866635E-3</v>
      </c>
      <c r="E481" s="2">
        <f>MACD!F481</f>
        <v>-1.1378729622924676E-3</v>
      </c>
      <c r="F481" s="2">
        <f>'Moving Avg'!D481</f>
        <v>0.53600000000000014</v>
      </c>
      <c r="G481" s="2">
        <f>'Moving Avg'!F481</f>
        <v>0.54099999999999981</v>
      </c>
      <c r="H481" s="2">
        <f>'Moving Avg'!G481</f>
        <v>0.54900000000000004</v>
      </c>
      <c r="I481" s="2">
        <f>'Moving Avg'!H481</f>
        <v>0.55860000000000065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  <c r="M481" s="7">
        <f t="shared" si="70"/>
        <v>25</v>
      </c>
      <c r="N481" s="7">
        <f t="shared" si="71"/>
        <v>0</v>
      </c>
      <c r="O481" s="7">
        <f t="shared" si="72"/>
        <v>0</v>
      </c>
      <c r="P481" s="7">
        <f t="shared" si="73"/>
        <v>16.5</v>
      </c>
      <c r="Q481" s="8">
        <f t="shared" si="74"/>
        <v>11.225</v>
      </c>
      <c r="R481" s="8">
        <f t="shared" si="75"/>
        <v>9.125</v>
      </c>
      <c r="S481" s="8">
        <f t="shared" si="76"/>
        <v>11.175000000000001</v>
      </c>
      <c r="T481" s="8">
        <f t="shared" si="77"/>
        <v>10.375</v>
      </c>
      <c r="U481" s="7">
        <f t="shared" si="78"/>
        <v>10.508333333333335</v>
      </c>
      <c r="V481" s="7">
        <f t="shared" si="79"/>
        <v>10.475000000000001</v>
      </c>
    </row>
    <row r="482" spans="1:22" ht="13.5" x14ac:dyDescent="0.25">
      <c r="A482" s="3">
        <f>RSI!A482</f>
        <v>43006</v>
      </c>
      <c r="B482" s="2">
        <f>RSI!B482</f>
        <v>0.53</v>
      </c>
      <c r="C482" s="2">
        <f>RSI!I482</f>
        <v>34.580188786007028</v>
      </c>
      <c r="D482" s="2">
        <f>MACD!E482</f>
        <v>2.9526575223762785E-3</v>
      </c>
      <c r="E482" s="2">
        <f>MACD!F482</f>
        <v>-3.1976686535871836E-4</v>
      </c>
      <c r="F482" s="2">
        <f>'Moving Avg'!D482</f>
        <v>0.53400000000000003</v>
      </c>
      <c r="G482" s="2">
        <f>'Moving Avg'!F482</f>
        <v>0.54049999999999987</v>
      </c>
      <c r="H482" s="2">
        <f>'Moving Avg'!G482</f>
        <v>0.54880000000000007</v>
      </c>
      <c r="I482" s="2">
        <f>'Moving Avg'!H482</f>
        <v>0.5581500000000007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  <c r="M482" s="7">
        <f t="shared" si="70"/>
        <v>25</v>
      </c>
      <c r="N482" s="7">
        <f t="shared" si="71"/>
        <v>0</v>
      </c>
      <c r="O482" s="7">
        <f t="shared" si="72"/>
        <v>0</v>
      </c>
      <c r="P482" s="7">
        <f t="shared" si="73"/>
        <v>16.5</v>
      </c>
      <c r="Q482" s="8">
        <f t="shared" si="74"/>
        <v>11.225</v>
      </c>
      <c r="R482" s="8">
        <f t="shared" si="75"/>
        <v>9.125</v>
      </c>
      <c r="S482" s="8">
        <f t="shared" si="76"/>
        <v>11.175000000000001</v>
      </c>
      <c r="T482" s="8">
        <f t="shared" si="77"/>
        <v>10.375</v>
      </c>
      <c r="U482" s="7">
        <f t="shared" si="78"/>
        <v>10.508333333333335</v>
      </c>
      <c r="V482" s="7">
        <f t="shared" si="79"/>
        <v>10.475000000000001</v>
      </c>
    </row>
    <row r="483" spans="1:22" ht="13.5" x14ac:dyDescent="0.25">
      <c r="A483" s="3">
        <f>RSI!A483</f>
        <v>43007</v>
      </c>
      <c r="B483" s="2">
        <f>RSI!B483</f>
        <v>0.53</v>
      </c>
      <c r="C483" s="2">
        <f>RSI!I483</f>
        <v>34.580188786007028</v>
      </c>
      <c r="D483" s="2">
        <f>MACD!E483</f>
        <v>4.6474437431601734E-3</v>
      </c>
      <c r="E483" s="2">
        <f>MACD!F483</f>
        <v>6.7367525634506008E-4</v>
      </c>
      <c r="F483" s="2">
        <f>'Moving Avg'!D483</f>
        <v>0.53200000000000003</v>
      </c>
      <c r="G483" s="2">
        <f>'Moving Avg'!F483</f>
        <v>0.53999999999999981</v>
      </c>
      <c r="H483" s="2">
        <f>'Moving Avg'!G483</f>
        <v>0.54840000000000011</v>
      </c>
      <c r="I483" s="2">
        <f>'Moving Avg'!H483</f>
        <v>0.55770000000000064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  <c r="M483" s="7">
        <f t="shared" si="70"/>
        <v>25</v>
      </c>
      <c r="N483" s="7">
        <f t="shared" si="71"/>
        <v>0</v>
      </c>
      <c r="O483" s="7">
        <f t="shared" si="72"/>
        <v>0</v>
      </c>
      <c r="P483" s="7">
        <f t="shared" si="73"/>
        <v>16.5</v>
      </c>
      <c r="Q483" s="8">
        <f t="shared" si="74"/>
        <v>11.225</v>
      </c>
      <c r="R483" s="8">
        <f t="shared" si="75"/>
        <v>9.125</v>
      </c>
      <c r="S483" s="8">
        <f t="shared" si="76"/>
        <v>11.175000000000001</v>
      </c>
      <c r="T483" s="8">
        <f t="shared" si="77"/>
        <v>10.375</v>
      </c>
      <c r="U483" s="7">
        <f t="shared" si="78"/>
        <v>10.508333333333335</v>
      </c>
      <c r="V483" s="7">
        <f t="shared" si="79"/>
        <v>10.475000000000001</v>
      </c>
    </row>
    <row r="484" spans="1:22" ht="13.5" x14ac:dyDescent="0.25">
      <c r="A484" s="3">
        <f>RSI!A484</f>
        <v>43010</v>
      </c>
      <c r="B484" s="2">
        <f>RSI!B484</f>
        <v>0.53</v>
      </c>
      <c r="C484" s="2">
        <f>RSI!I484</f>
        <v>34.580188786007028</v>
      </c>
      <c r="D484" s="2">
        <f>MACD!E484</f>
        <v>6.150225611373572E-3</v>
      </c>
      <c r="E484" s="2">
        <f>MACD!F484</f>
        <v>1.7689853273507626E-3</v>
      </c>
      <c r="F484" s="2">
        <f>'Moving Avg'!D484</f>
        <v>0.53</v>
      </c>
      <c r="G484" s="2">
        <f>'Moving Avg'!F484</f>
        <v>0.53999999999999981</v>
      </c>
      <c r="H484" s="2">
        <f>'Moving Avg'!G484</f>
        <v>0.54820000000000013</v>
      </c>
      <c r="I484" s="2">
        <f>'Moving Avg'!H484</f>
        <v>0.55720000000000058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  <c r="M484" s="7">
        <f t="shared" si="70"/>
        <v>25</v>
      </c>
      <c r="N484" s="7">
        <f t="shared" si="71"/>
        <v>0</v>
      </c>
      <c r="O484" s="7">
        <f t="shared" si="72"/>
        <v>0</v>
      </c>
      <c r="P484" s="7">
        <f t="shared" si="73"/>
        <v>16.5</v>
      </c>
      <c r="Q484" s="8">
        <f t="shared" si="74"/>
        <v>11.225</v>
      </c>
      <c r="R484" s="8">
        <f t="shared" si="75"/>
        <v>9.125</v>
      </c>
      <c r="S484" s="8">
        <f t="shared" si="76"/>
        <v>11.175000000000001</v>
      </c>
      <c r="T484" s="8">
        <f t="shared" si="77"/>
        <v>10.375</v>
      </c>
      <c r="U484" s="7">
        <f t="shared" si="78"/>
        <v>10.508333333333335</v>
      </c>
      <c r="V484" s="7">
        <f t="shared" si="79"/>
        <v>10.475000000000001</v>
      </c>
    </row>
    <row r="485" spans="1:22" ht="13.5" x14ac:dyDescent="0.25">
      <c r="A485" s="3">
        <f>RSI!A485</f>
        <v>43011</v>
      </c>
      <c r="B485" s="2">
        <f>RSI!B485</f>
        <v>0.52</v>
      </c>
      <c r="C485" s="2">
        <f>RSI!I485</f>
        <v>26.550146725081717</v>
      </c>
      <c r="D485" s="2">
        <f>MACD!E485</f>
        <v>6.6877302020095231E-3</v>
      </c>
      <c r="E485" s="2">
        <f>MACD!F485</f>
        <v>2.7527343022825147E-3</v>
      </c>
      <c r="F485" s="2">
        <f>'Moving Avg'!D485</f>
        <v>0.52800000000000002</v>
      </c>
      <c r="G485" s="2">
        <f>'Moving Avg'!F485</f>
        <v>0.53899999999999981</v>
      </c>
      <c r="H485" s="2">
        <f>'Moving Avg'!G485</f>
        <v>0.54760000000000009</v>
      </c>
      <c r="I485" s="2">
        <f>'Moving Avg'!H485</f>
        <v>0.55670000000000064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  <c r="M485" s="7">
        <f t="shared" si="70"/>
        <v>50</v>
      </c>
      <c r="N485" s="7">
        <f t="shared" si="71"/>
        <v>0</v>
      </c>
      <c r="O485" s="7">
        <f t="shared" si="72"/>
        <v>0</v>
      </c>
      <c r="P485" s="7">
        <f t="shared" si="73"/>
        <v>16.5</v>
      </c>
      <c r="Q485" s="8">
        <f t="shared" si="74"/>
        <v>19.975000000000001</v>
      </c>
      <c r="R485" s="8">
        <f t="shared" si="75"/>
        <v>14.125</v>
      </c>
      <c r="S485" s="8">
        <f t="shared" si="76"/>
        <v>14.925000000000001</v>
      </c>
      <c r="T485" s="8">
        <f t="shared" si="77"/>
        <v>16.625</v>
      </c>
      <c r="U485" s="7">
        <f t="shared" si="78"/>
        <v>16.341666666666669</v>
      </c>
      <c r="V485" s="7">
        <f t="shared" si="79"/>
        <v>16.412500000000001</v>
      </c>
    </row>
    <row r="486" spans="1:22" ht="13.5" x14ac:dyDescent="0.25">
      <c r="A486" s="3">
        <f>RSI!A486</f>
        <v>43012</v>
      </c>
      <c r="B486" s="2">
        <f>RSI!B486</f>
        <v>0.52</v>
      </c>
      <c r="C486" s="2">
        <f>RSI!I486</f>
        <v>26.550146725081717</v>
      </c>
      <c r="D486" s="2">
        <f>MACD!E486</f>
        <v>7.2605588106043895E-3</v>
      </c>
      <c r="E486" s="2">
        <f>MACD!F486</f>
        <v>3.6542992039468899E-3</v>
      </c>
      <c r="F486" s="2">
        <f>'Moving Avg'!D486</f>
        <v>0.52600000000000002</v>
      </c>
      <c r="G486" s="2">
        <f>'Moving Avg'!F486</f>
        <v>0.53799999999999981</v>
      </c>
      <c r="H486" s="2">
        <f>'Moving Avg'!G486</f>
        <v>0.54720000000000002</v>
      </c>
      <c r="I486" s="2">
        <f>'Moving Avg'!H486</f>
        <v>0.55620000000000058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  <c r="M486" s="7">
        <f t="shared" si="70"/>
        <v>50</v>
      </c>
      <c r="N486" s="7">
        <f t="shared" si="71"/>
        <v>0</v>
      </c>
      <c r="O486" s="7">
        <f t="shared" si="72"/>
        <v>0</v>
      </c>
      <c r="P486" s="7">
        <f t="shared" si="73"/>
        <v>16.5</v>
      </c>
      <c r="Q486" s="8">
        <f t="shared" si="74"/>
        <v>19.975000000000001</v>
      </c>
      <c r="R486" s="8">
        <f t="shared" si="75"/>
        <v>14.125</v>
      </c>
      <c r="S486" s="8">
        <f t="shared" si="76"/>
        <v>14.925000000000001</v>
      </c>
      <c r="T486" s="8">
        <f t="shared" si="77"/>
        <v>16.625</v>
      </c>
      <c r="U486" s="7">
        <f t="shared" si="78"/>
        <v>16.341666666666669</v>
      </c>
      <c r="V486" s="7">
        <f t="shared" si="79"/>
        <v>16.412500000000001</v>
      </c>
    </row>
    <row r="487" spans="1:22" ht="13.5" x14ac:dyDescent="0.25">
      <c r="A487" s="3">
        <f>RSI!A487</f>
        <v>43013</v>
      </c>
      <c r="B487" s="2">
        <f>RSI!B487</f>
        <v>0.52</v>
      </c>
      <c r="C487" s="2">
        <f>RSI!I487</f>
        <v>26.550146725081717</v>
      </c>
      <c r="D487" s="2">
        <f>MACD!E487</f>
        <v>7.8545349704938205E-3</v>
      </c>
      <c r="E487" s="2">
        <f>MACD!F487</f>
        <v>4.4943463572562764E-3</v>
      </c>
      <c r="F487" s="2">
        <f>'Moving Avg'!D487</f>
        <v>0.52400000000000002</v>
      </c>
      <c r="G487" s="2">
        <f>'Moving Avg'!F487</f>
        <v>0.53699999999999992</v>
      </c>
      <c r="H487" s="2">
        <f>'Moving Avg'!G487</f>
        <v>0.54700000000000015</v>
      </c>
      <c r="I487" s="2">
        <f>'Moving Avg'!H487</f>
        <v>0.55570000000000053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  <c r="M487" s="7">
        <f t="shared" si="70"/>
        <v>50</v>
      </c>
      <c r="N487" s="7">
        <f t="shared" si="71"/>
        <v>0</v>
      </c>
      <c r="O487" s="7">
        <f t="shared" si="72"/>
        <v>0</v>
      </c>
      <c r="P487" s="7">
        <f t="shared" si="73"/>
        <v>16.5</v>
      </c>
      <c r="Q487" s="8">
        <f t="shared" si="74"/>
        <v>19.975000000000001</v>
      </c>
      <c r="R487" s="8">
        <f t="shared" si="75"/>
        <v>14.125</v>
      </c>
      <c r="S487" s="8">
        <f t="shared" si="76"/>
        <v>14.925000000000001</v>
      </c>
      <c r="T487" s="8">
        <f t="shared" si="77"/>
        <v>16.625</v>
      </c>
      <c r="U487" s="7">
        <f t="shared" si="78"/>
        <v>16.341666666666669</v>
      </c>
      <c r="V487" s="7">
        <f t="shared" si="79"/>
        <v>16.412500000000001</v>
      </c>
    </row>
    <row r="488" spans="1:22" ht="13.5" x14ac:dyDescent="0.25">
      <c r="A488" s="3">
        <f>RSI!A488</f>
        <v>43014</v>
      </c>
      <c r="B488" s="2">
        <f>RSI!B488</f>
        <v>0.52</v>
      </c>
      <c r="C488" s="2">
        <f>RSI!I488</f>
        <v>26.550146725081717</v>
      </c>
      <c r="D488" s="2">
        <f>MACD!E488</f>
        <v>8.4583107656152068E-3</v>
      </c>
      <c r="E488" s="2">
        <f>MACD!F488</f>
        <v>5.2871392389280628E-3</v>
      </c>
      <c r="F488" s="2">
        <f>'Moving Avg'!D488</f>
        <v>0.52200000000000002</v>
      </c>
      <c r="G488" s="2">
        <f>'Moving Avg'!F488</f>
        <v>0.53599999999999992</v>
      </c>
      <c r="H488" s="2">
        <f>'Moving Avg'!G488</f>
        <v>0.54660000000000009</v>
      </c>
      <c r="I488" s="2">
        <f>'Moving Avg'!H488</f>
        <v>0.55530000000000046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  <c r="M488" s="7">
        <f t="shared" si="70"/>
        <v>50</v>
      </c>
      <c r="N488" s="7">
        <f t="shared" si="71"/>
        <v>0</v>
      </c>
      <c r="O488" s="7">
        <f t="shared" si="72"/>
        <v>0</v>
      </c>
      <c r="P488" s="7">
        <f t="shared" si="73"/>
        <v>16.5</v>
      </c>
      <c r="Q488" s="8">
        <f t="shared" si="74"/>
        <v>19.975000000000001</v>
      </c>
      <c r="R488" s="8">
        <f t="shared" si="75"/>
        <v>14.125</v>
      </c>
      <c r="S488" s="8">
        <f t="shared" si="76"/>
        <v>14.925000000000001</v>
      </c>
      <c r="T488" s="8">
        <f t="shared" si="77"/>
        <v>16.625</v>
      </c>
      <c r="U488" s="7">
        <f t="shared" si="78"/>
        <v>16.341666666666669</v>
      </c>
      <c r="V488" s="7">
        <f t="shared" si="79"/>
        <v>16.412500000000001</v>
      </c>
    </row>
    <row r="489" spans="1:22" ht="13.5" x14ac:dyDescent="0.25">
      <c r="A489" s="3">
        <f>RSI!A489</f>
        <v>43017</v>
      </c>
      <c r="B489" s="2">
        <f>RSI!B489</f>
        <v>0.51</v>
      </c>
      <c r="C489" s="2">
        <f>RSI!I489</f>
        <v>20.231131889574812</v>
      </c>
      <c r="D489" s="2">
        <f>MACD!E489</f>
        <v>9.8036244425266927E-3</v>
      </c>
      <c r="E489" s="2">
        <f>MACD!F489</f>
        <v>6.1904362796477898E-3</v>
      </c>
      <c r="F489" s="2">
        <f>'Moving Avg'!D489</f>
        <v>0.51800000000000002</v>
      </c>
      <c r="G489" s="2">
        <f>'Moving Avg'!F489</f>
        <v>0.53449999999999998</v>
      </c>
      <c r="H489" s="2">
        <f>'Moving Avg'!G489</f>
        <v>0.54560000000000008</v>
      </c>
      <c r="I489" s="2">
        <f>'Moving Avg'!H489</f>
        <v>0.55485000000000051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  <c r="M489" s="7">
        <f t="shared" si="70"/>
        <v>50</v>
      </c>
      <c r="N489" s="7">
        <f t="shared" si="71"/>
        <v>0</v>
      </c>
      <c r="O489" s="7">
        <f t="shared" si="72"/>
        <v>0</v>
      </c>
      <c r="P489" s="7">
        <f t="shared" si="73"/>
        <v>16.5</v>
      </c>
      <c r="Q489" s="8">
        <f t="shared" si="74"/>
        <v>19.975000000000001</v>
      </c>
      <c r="R489" s="8">
        <f t="shared" si="75"/>
        <v>14.125</v>
      </c>
      <c r="S489" s="8">
        <f t="shared" si="76"/>
        <v>14.925000000000001</v>
      </c>
      <c r="T489" s="8">
        <f t="shared" si="77"/>
        <v>16.625</v>
      </c>
      <c r="U489" s="7">
        <f t="shared" si="78"/>
        <v>16.341666666666669</v>
      </c>
      <c r="V489" s="7">
        <f t="shared" si="79"/>
        <v>16.412500000000001</v>
      </c>
    </row>
    <row r="490" spans="1:22" ht="13.5" x14ac:dyDescent="0.25">
      <c r="A490" s="3">
        <f>RSI!A490</f>
        <v>43018</v>
      </c>
      <c r="B490" s="2">
        <f>RSI!B490</f>
        <v>0.51</v>
      </c>
      <c r="C490" s="2">
        <f>RSI!I490</f>
        <v>20.231131889574812</v>
      </c>
      <c r="D490" s="2">
        <f>MACD!E490</f>
        <v>9.5493417171151895E-3</v>
      </c>
      <c r="E490" s="2">
        <f>MACD!F490</f>
        <v>6.86221736714127E-3</v>
      </c>
      <c r="F490" s="2">
        <f>'Moving Avg'!D490</f>
        <v>0.51600000000000001</v>
      </c>
      <c r="G490" s="2">
        <f>'Moving Avg'!F490</f>
        <v>0.53249999999999997</v>
      </c>
      <c r="H490" s="2">
        <f>'Moving Avg'!G490</f>
        <v>0.54460000000000008</v>
      </c>
      <c r="I490" s="2">
        <f>'Moving Avg'!H490</f>
        <v>0.55435000000000056</v>
      </c>
      <c r="J490" s="5" t="str">
        <f>OBV!F490</f>
        <v>BEARISH</v>
      </c>
      <c r="K490" s="5" t="str">
        <f>OBV!G490</f>
        <v>NEUTRAL</v>
      </c>
      <c r="L490" s="5" t="str">
        <f>OBV!H490</f>
        <v>CONFIRMED BEARISH</v>
      </c>
      <c r="M490" s="7">
        <f t="shared" si="70"/>
        <v>50</v>
      </c>
      <c r="N490" s="7">
        <f t="shared" si="71"/>
        <v>0</v>
      </c>
      <c r="O490" s="7">
        <f t="shared" si="72"/>
        <v>0</v>
      </c>
      <c r="P490" s="7">
        <f t="shared" si="73"/>
        <v>16.5</v>
      </c>
      <c r="Q490" s="8">
        <f t="shared" si="74"/>
        <v>19.975000000000001</v>
      </c>
      <c r="R490" s="8">
        <f t="shared" si="75"/>
        <v>14.125</v>
      </c>
      <c r="S490" s="8">
        <f t="shared" si="76"/>
        <v>14.925000000000001</v>
      </c>
      <c r="T490" s="8">
        <f t="shared" si="77"/>
        <v>16.625</v>
      </c>
      <c r="U490" s="7">
        <f t="shared" si="78"/>
        <v>16.341666666666669</v>
      </c>
      <c r="V490" s="7">
        <f t="shared" si="79"/>
        <v>16.412500000000001</v>
      </c>
    </row>
    <row r="491" spans="1:22" ht="13.5" x14ac:dyDescent="0.25">
      <c r="A491" s="3">
        <f>RSI!A491</f>
        <v>43019</v>
      </c>
      <c r="B491" s="2">
        <f>RSI!B491</f>
        <v>0.51</v>
      </c>
      <c r="C491" s="2">
        <f>RSI!I491</f>
        <v>20.231131889574812</v>
      </c>
      <c r="D491" s="2">
        <f>MACD!E491</f>
        <v>9.4692131804865465E-3</v>
      </c>
      <c r="E491" s="2">
        <f>MACD!F491</f>
        <v>7.3836165298103258E-3</v>
      </c>
      <c r="F491" s="2">
        <f>'Moving Avg'!D491</f>
        <v>0.51400000000000001</v>
      </c>
      <c r="G491" s="2">
        <f>'Moving Avg'!F491</f>
        <v>0.53049999999999997</v>
      </c>
      <c r="H491" s="2">
        <f>'Moving Avg'!G491</f>
        <v>0.54360000000000008</v>
      </c>
      <c r="I491" s="2">
        <f>'Moving Avg'!H491</f>
        <v>0.55390000000000061</v>
      </c>
      <c r="J491" s="5" t="str">
        <f>OBV!F491</f>
        <v>BEARISH</v>
      </c>
      <c r="K491" s="5" t="str">
        <f>OBV!G491</f>
        <v>NEUTRAL</v>
      </c>
      <c r="L491" s="5" t="str">
        <f>OBV!H491</f>
        <v>CONFIRMED BEARISH</v>
      </c>
      <c r="M491" s="7">
        <f t="shared" si="70"/>
        <v>50</v>
      </c>
      <c r="N491" s="7">
        <f t="shared" si="71"/>
        <v>0</v>
      </c>
      <c r="O491" s="7">
        <f t="shared" si="72"/>
        <v>0</v>
      </c>
      <c r="P491" s="7">
        <f t="shared" si="73"/>
        <v>16.5</v>
      </c>
      <c r="Q491" s="8">
        <f t="shared" si="74"/>
        <v>19.975000000000001</v>
      </c>
      <c r="R491" s="8">
        <f t="shared" si="75"/>
        <v>14.125</v>
      </c>
      <c r="S491" s="8">
        <f t="shared" si="76"/>
        <v>14.925000000000001</v>
      </c>
      <c r="T491" s="8">
        <f t="shared" si="77"/>
        <v>16.625</v>
      </c>
      <c r="U491" s="7">
        <f t="shared" si="78"/>
        <v>16.341666666666669</v>
      </c>
      <c r="V491" s="7">
        <f t="shared" si="79"/>
        <v>16.412500000000001</v>
      </c>
    </row>
    <row r="492" spans="1:22" ht="13.5" x14ac:dyDescent="0.25">
      <c r="A492" s="3">
        <f>RSI!A492</f>
        <v>43020</v>
      </c>
      <c r="B492" s="2">
        <f>RSI!B492</f>
        <v>0.5</v>
      </c>
      <c r="C492" s="2">
        <f>RSI!I492</f>
        <v>15.595278980581327</v>
      </c>
      <c r="D492" s="2">
        <f>MACD!E492</f>
        <v>1.0267184119817641E-2</v>
      </c>
      <c r="E492" s="2">
        <f>MACD!F492</f>
        <v>7.9603300478117891E-3</v>
      </c>
      <c r="F492" s="2">
        <f>'Moving Avg'!D492</f>
        <v>0.51</v>
      </c>
      <c r="G492" s="2">
        <f>'Moving Avg'!F492</f>
        <v>0.52799999999999991</v>
      </c>
      <c r="H492" s="2">
        <f>'Moving Avg'!G492</f>
        <v>0.5424000000000001</v>
      </c>
      <c r="I492" s="2">
        <f>'Moving Avg'!H492</f>
        <v>0.55340000000000067</v>
      </c>
      <c r="J492" s="5" t="str">
        <f>OBV!F492</f>
        <v>BEARISH</v>
      </c>
      <c r="K492" s="5" t="str">
        <f>OBV!G492</f>
        <v>NEUTRAL</v>
      </c>
      <c r="L492" s="5" t="str">
        <f>OBV!H492</f>
        <v>CONFIRMED BEARISH</v>
      </c>
      <c r="M492" s="7">
        <f t="shared" si="70"/>
        <v>50</v>
      </c>
      <c r="N492" s="7">
        <f t="shared" si="71"/>
        <v>0</v>
      </c>
      <c r="O492" s="7">
        <f t="shared" si="72"/>
        <v>0</v>
      </c>
      <c r="P492" s="7">
        <f t="shared" si="73"/>
        <v>16.5</v>
      </c>
      <c r="Q492" s="8">
        <f t="shared" si="74"/>
        <v>19.975000000000001</v>
      </c>
      <c r="R492" s="8">
        <f t="shared" si="75"/>
        <v>14.125</v>
      </c>
      <c r="S492" s="8">
        <f t="shared" si="76"/>
        <v>14.925000000000001</v>
      </c>
      <c r="T492" s="8">
        <f t="shared" si="77"/>
        <v>16.625</v>
      </c>
      <c r="U492" s="7">
        <f t="shared" si="78"/>
        <v>16.341666666666669</v>
      </c>
      <c r="V492" s="7">
        <f t="shared" si="79"/>
        <v>16.412500000000001</v>
      </c>
    </row>
    <row r="493" spans="1:22" ht="13.5" x14ac:dyDescent="0.25">
      <c r="A493" s="3">
        <f>RSI!A493</f>
        <v>43021</v>
      </c>
      <c r="B493" s="2">
        <f>RSI!B493</f>
        <v>0.52</v>
      </c>
      <c r="C493" s="2">
        <f>RSI!I493</f>
        <v>43.48687939943774</v>
      </c>
      <c r="D493" s="2">
        <f>MACD!E493</f>
        <v>9.6357689398653967E-3</v>
      </c>
      <c r="E493" s="2">
        <f>MACD!F493</f>
        <v>8.2954178262225117E-3</v>
      </c>
      <c r="F493" s="2">
        <f>'Moving Avg'!D493</f>
        <v>0.51</v>
      </c>
      <c r="G493" s="2">
        <f>'Moving Avg'!F493</f>
        <v>0.52649999999999997</v>
      </c>
      <c r="H493" s="2">
        <f>'Moving Avg'!G493</f>
        <v>0.5414000000000001</v>
      </c>
      <c r="I493" s="2">
        <f>'Moving Avg'!H493</f>
        <v>0.55300000000000071</v>
      </c>
      <c r="J493" s="5" t="str">
        <f>OBV!F493</f>
        <v>BEARISH</v>
      </c>
      <c r="K493" s="5" t="str">
        <f>OBV!G493</f>
        <v>NEUTRAL</v>
      </c>
      <c r="L493" s="5" t="str">
        <f>OBV!H493</f>
        <v>NEUTRAL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16.5</v>
      </c>
      <c r="Q493" s="8">
        <f t="shared" si="74"/>
        <v>11.225</v>
      </c>
      <c r="R493" s="8">
        <f t="shared" si="75"/>
        <v>9.125</v>
      </c>
      <c r="S493" s="8">
        <f t="shared" si="76"/>
        <v>11.175000000000001</v>
      </c>
      <c r="T493" s="8">
        <f t="shared" si="77"/>
        <v>10.375</v>
      </c>
      <c r="U493" s="7">
        <f t="shared" si="78"/>
        <v>10.508333333333335</v>
      </c>
      <c r="V493" s="7">
        <f t="shared" si="79"/>
        <v>10.475000000000001</v>
      </c>
    </row>
    <row r="494" spans="1:22" ht="13.5" x14ac:dyDescent="0.25">
      <c r="A494" s="3">
        <f>RSI!A494</f>
        <v>43024</v>
      </c>
      <c r="B494" s="2">
        <f>RSI!B494</f>
        <v>0.52</v>
      </c>
      <c r="C494" s="2">
        <f>RSI!I494</f>
        <v>43.48687939943774</v>
      </c>
      <c r="D494" s="2">
        <f>MACD!E494</f>
        <v>9.1452212183658066E-3</v>
      </c>
      <c r="E494" s="2">
        <f>MACD!F494</f>
        <v>8.4653785046511706E-3</v>
      </c>
      <c r="F494" s="2">
        <f>'Moving Avg'!D494</f>
        <v>0.51200000000000001</v>
      </c>
      <c r="G494" s="2">
        <f>'Moving Avg'!F494</f>
        <v>0.52499999999999991</v>
      </c>
      <c r="H494" s="2">
        <f>'Moving Avg'!G494</f>
        <v>0.5404000000000001</v>
      </c>
      <c r="I494" s="2">
        <f>'Moving Avg'!H494</f>
        <v>0.55260000000000065</v>
      </c>
      <c r="J494" s="5" t="str">
        <f>OBV!F494</f>
        <v>BEARISH</v>
      </c>
      <c r="K494" s="5" t="str">
        <f>OBV!G494</f>
        <v>NEUTRAL</v>
      </c>
      <c r="L494" s="5" t="str">
        <f>OBV!H494</f>
        <v>BEARISH DIVERGENCE</v>
      </c>
      <c r="M494" s="7">
        <f t="shared" si="70"/>
        <v>25</v>
      </c>
      <c r="N494" s="7">
        <f t="shared" si="71"/>
        <v>0</v>
      </c>
      <c r="O494" s="7">
        <f t="shared" si="72"/>
        <v>0</v>
      </c>
      <c r="P494" s="7">
        <f t="shared" si="73"/>
        <v>16.5</v>
      </c>
      <c r="Q494" s="8">
        <f t="shared" si="74"/>
        <v>11.225</v>
      </c>
      <c r="R494" s="8">
        <f t="shared" si="75"/>
        <v>9.125</v>
      </c>
      <c r="S494" s="8">
        <f t="shared" si="76"/>
        <v>11.175000000000001</v>
      </c>
      <c r="T494" s="8">
        <f t="shared" si="77"/>
        <v>10.375</v>
      </c>
      <c r="U494" s="7">
        <f t="shared" si="78"/>
        <v>10.508333333333335</v>
      </c>
      <c r="V494" s="7">
        <f t="shared" si="79"/>
        <v>10.475000000000001</v>
      </c>
    </row>
    <row r="495" spans="1:22" ht="13.5" x14ac:dyDescent="0.25">
      <c r="A495" s="3">
        <f>RSI!A495</f>
        <v>43025</v>
      </c>
      <c r="B495" s="2">
        <f>RSI!B495</f>
        <v>0.51</v>
      </c>
      <c r="C495" s="2">
        <f>RSI!I495</f>
        <v>36.493844653159272</v>
      </c>
      <c r="D495" s="2">
        <f>MACD!E495</f>
        <v>7.9729092289474446E-3</v>
      </c>
      <c r="E495" s="2">
        <f>MACD!F495</f>
        <v>8.3668846495104261E-3</v>
      </c>
      <c r="F495" s="2">
        <f>'Moving Avg'!D495</f>
        <v>0.5119999999999999</v>
      </c>
      <c r="G495" s="2">
        <f>'Moving Avg'!F495</f>
        <v>0.52349999999999997</v>
      </c>
      <c r="H495" s="2">
        <f>'Moving Avg'!G495</f>
        <v>0.53920000000000012</v>
      </c>
      <c r="I495" s="2">
        <f>'Moving Avg'!H495</f>
        <v>0.55210000000000059</v>
      </c>
      <c r="J495" s="5" t="str">
        <f>OBV!F495</f>
        <v>BEARISH</v>
      </c>
      <c r="K495" s="5" t="str">
        <f>OBV!G495</f>
        <v>NEUTRAL</v>
      </c>
      <c r="L495" s="5" t="str">
        <f>OBV!H495</f>
        <v>NEUTRAL</v>
      </c>
      <c r="M495" s="7">
        <f t="shared" si="70"/>
        <v>25</v>
      </c>
      <c r="N495" s="7">
        <f t="shared" si="71"/>
        <v>45</v>
      </c>
      <c r="O495" s="7">
        <f t="shared" si="72"/>
        <v>0</v>
      </c>
      <c r="P495" s="7">
        <f t="shared" si="73"/>
        <v>16.5</v>
      </c>
      <c r="Q495" s="8">
        <f t="shared" si="74"/>
        <v>26.975000000000001</v>
      </c>
      <c r="R495" s="8">
        <f t="shared" si="75"/>
        <v>18.125</v>
      </c>
      <c r="S495" s="8">
        <f t="shared" si="76"/>
        <v>17.925000000000001</v>
      </c>
      <c r="T495" s="8">
        <f t="shared" si="77"/>
        <v>21.625</v>
      </c>
      <c r="U495" s="7">
        <f t="shared" si="78"/>
        <v>21.008333333333336</v>
      </c>
      <c r="V495" s="7">
        <f t="shared" si="79"/>
        <v>21.162500000000001</v>
      </c>
    </row>
    <row r="496" spans="1:22" ht="13.5" x14ac:dyDescent="0.25">
      <c r="A496" s="3">
        <f>RSI!A496</f>
        <v>43026</v>
      </c>
      <c r="B496" s="2">
        <f>RSI!B496</f>
        <v>0.49</v>
      </c>
      <c r="C496" s="2">
        <f>RSI!I496</f>
        <v>27.105652219071956</v>
      </c>
      <c r="D496" s="2">
        <f>MACD!E496</f>
        <v>8.5590134055689715E-3</v>
      </c>
      <c r="E496" s="2">
        <f>MACD!F496</f>
        <v>8.4053104007221352E-3</v>
      </c>
      <c r="F496" s="2">
        <f>'Moving Avg'!D496</f>
        <v>0.50800000000000001</v>
      </c>
      <c r="G496" s="2">
        <f>'Moving Avg'!F496</f>
        <v>0.52099999999999991</v>
      </c>
      <c r="H496" s="2">
        <f>'Moving Avg'!G496</f>
        <v>0.53760000000000008</v>
      </c>
      <c r="I496" s="2">
        <f>'Moving Avg'!H496</f>
        <v>0.55155000000000054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  <c r="M496" s="7">
        <f t="shared" si="70"/>
        <v>50</v>
      </c>
      <c r="N496" s="7">
        <f t="shared" si="71"/>
        <v>0</v>
      </c>
      <c r="O496" s="7">
        <f t="shared" si="72"/>
        <v>0</v>
      </c>
      <c r="P496" s="7">
        <f t="shared" si="73"/>
        <v>0</v>
      </c>
      <c r="Q496" s="8">
        <f t="shared" si="74"/>
        <v>17.5</v>
      </c>
      <c r="R496" s="8">
        <f t="shared" si="75"/>
        <v>10</v>
      </c>
      <c r="S496" s="8">
        <f t="shared" si="76"/>
        <v>7.5</v>
      </c>
      <c r="T496" s="8">
        <f t="shared" si="77"/>
        <v>12.5</v>
      </c>
      <c r="U496" s="7">
        <f t="shared" si="78"/>
        <v>11.666666666666666</v>
      </c>
      <c r="V496" s="7">
        <f t="shared" si="79"/>
        <v>11.875</v>
      </c>
    </row>
    <row r="497" spans="1:22" ht="13.5" x14ac:dyDescent="0.25">
      <c r="A497" s="3">
        <f>RSI!A497</f>
        <v>43027</v>
      </c>
      <c r="B497" s="2">
        <f>RSI!B497</f>
        <v>0.5</v>
      </c>
      <c r="C497" s="2">
        <f>RSI!I497</f>
        <v>35.974550749342896</v>
      </c>
      <c r="D497" s="2">
        <f>MACD!E497</f>
        <v>8.5218128213770949E-3</v>
      </c>
      <c r="E497" s="2">
        <f>MACD!F497</f>
        <v>8.4286108848531278E-3</v>
      </c>
      <c r="F497" s="2">
        <f>'Moving Avg'!D497</f>
        <v>0.50800000000000001</v>
      </c>
      <c r="G497" s="2">
        <f>'Moving Avg'!F497</f>
        <v>0.51899999999999991</v>
      </c>
      <c r="H497" s="2">
        <f>'Moving Avg'!G497</f>
        <v>0.53620000000000001</v>
      </c>
      <c r="I497" s="2">
        <f>'Moving Avg'!H497</f>
        <v>0.55105000000000048</v>
      </c>
      <c r="J497" s="5" t="str">
        <f>OBV!F497</f>
        <v>BEARISH</v>
      </c>
      <c r="K497" s="5" t="str">
        <f>OBV!G497</f>
        <v>NEUTRAL</v>
      </c>
      <c r="L497" s="5" t="str">
        <f>OBV!H497</f>
        <v>NEUTRAL</v>
      </c>
      <c r="M497" s="7">
        <f t="shared" si="70"/>
        <v>25</v>
      </c>
      <c r="N497" s="7">
        <f t="shared" si="71"/>
        <v>0</v>
      </c>
      <c r="O497" s="7">
        <f t="shared" si="72"/>
        <v>0</v>
      </c>
      <c r="P497" s="7">
        <f t="shared" si="73"/>
        <v>16.5</v>
      </c>
      <c r="Q497" s="8">
        <f t="shared" si="74"/>
        <v>11.225</v>
      </c>
      <c r="R497" s="8">
        <f t="shared" si="75"/>
        <v>9.125</v>
      </c>
      <c r="S497" s="8">
        <f t="shared" si="76"/>
        <v>11.175000000000001</v>
      </c>
      <c r="T497" s="8">
        <f t="shared" si="77"/>
        <v>10.375</v>
      </c>
      <c r="U497" s="7">
        <f t="shared" si="78"/>
        <v>10.508333333333335</v>
      </c>
      <c r="V497" s="7">
        <f t="shared" si="79"/>
        <v>10.475000000000001</v>
      </c>
    </row>
    <row r="498" spans="1:22" ht="13.5" x14ac:dyDescent="0.25">
      <c r="A498" s="3">
        <f>RSI!A498</f>
        <v>43028</v>
      </c>
      <c r="B498" s="2">
        <f>RSI!B498</f>
        <v>0.5</v>
      </c>
      <c r="C498" s="2">
        <f>RSI!I498</f>
        <v>35.974550749342896</v>
      </c>
      <c r="D498" s="2">
        <f>MACD!E498</f>
        <v>8.623472616424821E-3</v>
      </c>
      <c r="E498" s="2">
        <f>MACD!F498</f>
        <v>8.4675832311674661E-3</v>
      </c>
      <c r="F498" s="2">
        <f>'Moving Avg'!D498</f>
        <v>0.504</v>
      </c>
      <c r="G498" s="2">
        <f>'Moving Avg'!F498</f>
        <v>0.5169999999999999</v>
      </c>
      <c r="H498" s="2">
        <f>'Moving Avg'!G498</f>
        <v>0.53480000000000016</v>
      </c>
      <c r="I498" s="2">
        <f>'Moving Avg'!H498</f>
        <v>0.55055000000000054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  <c r="M498" s="7">
        <f t="shared" si="70"/>
        <v>25</v>
      </c>
      <c r="N498" s="7">
        <f t="shared" si="71"/>
        <v>0</v>
      </c>
      <c r="O498" s="7">
        <f t="shared" si="72"/>
        <v>0</v>
      </c>
      <c r="P498" s="7">
        <f t="shared" si="73"/>
        <v>16.5</v>
      </c>
      <c r="Q498" s="8">
        <f t="shared" si="74"/>
        <v>11.225</v>
      </c>
      <c r="R498" s="8">
        <f t="shared" si="75"/>
        <v>9.125</v>
      </c>
      <c r="S498" s="8">
        <f t="shared" si="76"/>
        <v>11.175000000000001</v>
      </c>
      <c r="T498" s="8">
        <f t="shared" si="77"/>
        <v>10.375</v>
      </c>
      <c r="U498" s="7">
        <f t="shared" si="78"/>
        <v>10.508333333333335</v>
      </c>
      <c r="V498" s="7">
        <f t="shared" si="79"/>
        <v>10.475000000000001</v>
      </c>
    </row>
    <row r="499" spans="1:22" ht="13.5" x14ac:dyDescent="0.25">
      <c r="A499" s="3">
        <f>RSI!A499</f>
        <v>43031</v>
      </c>
      <c r="B499" s="2">
        <f>RSI!B499</f>
        <v>0.51</v>
      </c>
      <c r="C499" s="2">
        <f>RSI!I499</f>
        <v>43.891755542057311</v>
      </c>
      <c r="D499" s="2">
        <f>MACD!E499</f>
        <v>6.5535653605057753E-3</v>
      </c>
      <c r="E499" s="2">
        <f>MACD!F499</f>
        <v>8.084779657035128E-3</v>
      </c>
      <c r="F499" s="2">
        <f>'Moving Avg'!D499</f>
        <v>0.502</v>
      </c>
      <c r="G499" s="2">
        <f>'Moving Avg'!F499</f>
        <v>0.51549999999999996</v>
      </c>
      <c r="H499" s="2">
        <f>'Moving Avg'!G499</f>
        <v>0.53360000000000019</v>
      </c>
      <c r="I499" s="2">
        <f>'Moving Avg'!H499</f>
        <v>0.55010000000000037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  <c r="M499" s="7">
        <f t="shared" si="70"/>
        <v>25</v>
      </c>
      <c r="N499" s="7">
        <f t="shared" si="71"/>
        <v>45</v>
      </c>
      <c r="O499" s="7">
        <f t="shared" si="72"/>
        <v>0</v>
      </c>
      <c r="P499" s="7">
        <f t="shared" si="73"/>
        <v>16.5</v>
      </c>
      <c r="Q499" s="8">
        <f t="shared" si="74"/>
        <v>26.975000000000001</v>
      </c>
      <c r="R499" s="8">
        <f t="shared" si="75"/>
        <v>18.125</v>
      </c>
      <c r="S499" s="8">
        <f t="shared" si="76"/>
        <v>17.925000000000001</v>
      </c>
      <c r="T499" s="8">
        <f t="shared" si="77"/>
        <v>21.625</v>
      </c>
      <c r="U499" s="7">
        <f t="shared" si="78"/>
        <v>21.008333333333336</v>
      </c>
      <c r="V499" s="7">
        <f t="shared" si="79"/>
        <v>21.162500000000001</v>
      </c>
    </row>
    <row r="500" spans="1:22" ht="13.5" x14ac:dyDescent="0.25">
      <c r="A500" s="3">
        <f>RSI!A500</f>
        <v>43032</v>
      </c>
      <c r="B500" s="2">
        <f>RSI!B500</f>
        <v>0.51</v>
      </c>
      <c r="C500" s="2">
        <f>RSI!I500</f>
        <v>43.891755542057311</v>
      </c>
      <c r="D500" s="2">
        <f>MACD!E500</f>
        <v>4.8571586459196237E-3</v>
      </c>
      <c r="E500" s="2">
        <f>MACD!F500</f>
        <v>7.439255454812028E-3</v>
      </c>
      <c r="F500" s="2">
        <f>'Moving Avg'!D500</f>
        <v>0.502</v>
      </c>
      <c r="G500" s="2">
        <f>'Moving Avg'!F500</f>
        <v>0.51449999999999996</v>
      </c>
      <c r="H500" s="2">
        <f>'Moving Avg'!G500</f>
        <v>0.53240000000000021</v>
      </c>
      <c r="I500" s="2">
        <f>'Moving Avg'!H500</f>
        <v>0.54965000000000042</v>
      </c>
      <c r="J500" s="5" t="str">
        <f>OBV!F500</f>
        <v>BEARISH</v>
      </c>
      <c r="K500" s="5" t="str">
        <f>OBV!G500</f>
        <v>NEUTRAL</v>
      </c>
      <c r="L500" s="5" t="str">
        <f>OBV!H500</f>
        <v>NEUTRAL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16.5</v>
      </c>
      <c r="Q500" s="8">
        <f t="shared" si="74"/>
        <v>26.975000000000001</v>
      </c>
      <c r="R500" s="8">
        <f t="shared" si="75"/>
        <v>18.125</v>
      </c>
      <c r="S500" s="8">
        <f t="shared" si="76"/>
        <v>17.925000000000001</v>
      </c>
      <c r="T500" s="8">
        <f t="shared" si="77"/>
        <v>21.625</v>
      </c>
      <c r="U500" s="7">
        <f t="shared" si="78"/>
        <v>21.008333333333336</v>
      </c>
      <c r="V500" s="7">
        <f t="shared" si="79"/>
        <v>21.162500000000001</v>
      </c>
    </row>
    <row r="501" spans="1:22" ht="13.5" x14ac:dyDescent="0.25">
      <c r="A501" s="3">
        <f>RSI!A501</f>
        <v>43033</v>
      </c>
      <c r="B501" s="2">
        <f>RSI!B501</f>
        <v>0.51</v>
      </c>
      <c r="C501" s="2">
        <f>RSI!I501</f>
        <v>43.891755542057311</v>
      </c>
      <c r="D501" s="2">
        <f>MACD!E501</f>
        <v>3.4727128308345012E-3</v>
      </c>
      <c r="E501" s="2">
        <f>MACD!F501</f>
        <v>6.6459469300165228E-3</v>
      </c>
      <c r="F501" s="2">
        <f>'Moving Avg'!D501</f>
        <v>0.50600000000000001</v>
      </c>
      <c r="G501" s="2">
        <f>'Moving Avg'!F501</f>
        <v>0.51349999999999996</v>
      </c>
      <c r="H501" s="2">
        <f>'Moving Avg'!G501</f>
        <v>0.53120000000000012</v>
      </c>
      <c r="I501" s="2">
        <f>'Moving Avg'!H501</f>
        <v>0.54920000000000047</v>
      </c>
      <c r="J501" s="5" t="str">
        <f>OBV!F501</f>
        <v>BULLISH</v>
      </c>
      <c r="K501" s="5" t="str">
        <f>OBV!G501</f>
        <v>NEUTRAL</v>
      </c>
      <c r="L501" s="5" t="str">
        <f>OBV!H501</f>
        <v>CONFIRMED BULLISH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83.5</v>
      </c>
      <c r="Q501" s="8">
        <f t="shared" si="74"/>
        <v>37.024999999999999</v>
      </c>
      <c r="R501" s="8">
        <f t="shared" si="75"/>
        <v>34.875</v>
      </c>
      <c r="S501" s="8">
        <f t="shared" si="76"/>
        <v>48.075000000000003</v>
      </c>
      <c r="T501" s="8">
        <f t="shared" si="77"/>
        <v>38.375</v>
      </c>
      <c r="U501" s="7">
        <f t="shared" si="78"/>
        <v>39.991666666666667</v>
      </c>
      <c r="V501" s="7">
        <f t="shared" si="79"/>
        <v>39.587500000000006</v>
      </c>
    </row>
    <row r="502" spans="1:22" ht="13.5" x14ac:dyDescent="0.25">
      <c r="A502" s="3">
        <f>RSI!A502</f>
        <v>43034</v>
      </c>
      <c r="B502" s="2">
        <f>RSI!B502</f>
        <v>0.52</v>
      </c>
      <c r="C502" s="2">
        <f>RSI!I502</f>
        <v>51.398070838283765</v>
      </c>
      <c r="D502" s="2">
        <f>MACD!E502</f>
        <v>6.925570698335104E-5</v>
      </c>
      <c r="E502" s="2">
        <f>MACD!F502</f>
        <v>5.3306086854098883E-3</v>
      </c>
      <c r="F502" s="2">
        <f>'Moving Avg'!D502</f>
        <v>0.51</v>
      </c>
      <c r="G502" s="2">
        <f>'Moving Avg'!F502</f>
        <v>0.5129999999999999</v>
      </c>
      <c r="H502" s="2">
        <f>'Moving Avg'!G502</f>
        <v>0.53040000000000009</v>
      </c>
      <c r="I502" s="2">
        <f>'Moving Avg'!H502</f>
        <v>0.54880000000000029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100</v>
      </c>
      <c r="Q502" s="8">
        <f t="shared" si="74"/>
        <v>39.5</v>
      </c>
      <c r="R502" s="8">
        <f t="shared" si="75"/>
        <v>39</v>
      </c>
      <c r="S502" s="8">
        <f t="shared" si="76"/>
        <v>55.5</v>
      </c>
      <c r="T502" s="8">
        <f t="shared" si="77"/>
        <v>42.5</v>
      </c>
      <c r="U502" s="7">
        <f t="shared" si="78"/>
        <v>44.666666666666664</v>
      </c>
      <c r="V502" s="7">
        <f t="shared" si="79"/>
        <v>44.125</v>
      </c>
    </row>
    <row r="503" spans="1:22" ht="13.5" x14ac:dyDescent="0.25">
      <c r="A503" s="3">
        <f>RSI!A503</f>
        <v>43035</v>
      </c>
      <c r="B503" s="2">
        <f>RSI!B503</f>
        <v>0.51</v>
      </c>
      <c r="C503" s="2">
        <f>RSI!I503</f>
        <v>44.925488111964036</v>
      </c>
      <c r="D503" s="2">
        <f>MACD!E503</f>
        <v>9.9168382126535448E-4</v>
      </c>
      <c r="E503" s="2">
        <f>MACD!F503</f>
        <v>4.4628237125809815E-3</v>
      </c>
      <c r="F503" s="2">
        <f>'Moving Avg'!D503</f>
        <v>0.5119999999999999</v>
      </c>
      <c r="G503" s="2">
        <f>'Moving Avg'!F503</f>
        <v>0.5119999999999999</v>
      </c>
      <c r="H503" s="2">
        <f>'Moving Avg'!G503</f>
        <v>0.52940000000000009</v>
      </c>
      <c r="I503" s="2">
        <f>'Moving Avg'!H503</f>
        <v>0.54845000000000033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  <c r="M503" s="7">
        <f t="shared" si="70"/>
        <v>25</v>
      </c>
      <c r="N503" s="7">
        <f t="shared" si="71"/>
        <v>45</v>
      </c>
      <c r="O503" s="7">
        <f t="shared" si="72"/>
        <v>0</v>
      </c>
      <c r="P503" s="7">
        <f t="shared" si="73"/>
        <v>100</v>
      </c>
      <c r="Q503" s="8">
        <f t="shared" si="74"/>
        <v>39.5</v>
      </c>
      <c r="R503" s="8">
        <f t="shared" si="75"/>
        <v>39</v>
      </c>
      <c r="S503" s="8">
        <f t="shared" si="76"/>
        <v>55.5</v>
      </c>
      <c r="T503" s="8">
        <f t="shared" si="77"/>
        <v>42.5</v>
      </c>
      <c r="U503" s="7">
        <f t="shared" si="78"/>
        <v>44.666666666666664</v>
      </c>
      <c r="V503" s="7">
        <f t="shared" si="79"/>
        <v>44.125</v>
      </c>
    </row>
    <row r="504" spans="1:22" ht="13.5" x14ac:dyDescent="0.25">
      <c r="A504" s="3">
        <f>RSI!A504</f>
        <v>43038</v>
      </c>
      <c r="B504" s="2">
        <f>RSI!B504</f>
        <v>0.51</v>
      </c>
      <c r="C504" s="2">
        <f>RSI!I504</f>
        <v>44.925488111964036</v>
      </c>
      <c r="D504" s="2">
        <f>MACD!E504</f>
        <v>1.8170427846343484E-3</v>
      </c>
      <c r="E504" s="2">
        <f>MACD!F504</f>
        <v>3.9336675269916552E-3</v>
      </c>
      <c r="F504" s="2">
        <f>'Moving Avg'!D504</f>
        <v>0.5119999999999999</v>
      </c>
      <c r="G504" s="2">
        <f>'Moving Avg'!F504</f>
        <v>0.5109999999999999</v>
      </c>
      <c r="H504" s="2">
        <f>'Moving Avg'!G504</f>
        <v>0.5284000000000002</v>
      </c>
      <c r="I504" s="2">
        <f>'Moving Avg'!H504</f>
        <v>0.54805000000000037</v>
      </c>
      <c r="J504" s="5" t="str">
        <f>OBV!F504</f>
        <v>BULLISH</v>
      </c>
      <c r="K504" s="5" t="str">
        <f>OBV!G504</f>
        <v>NEUTRAL</v>
      </c>
      <c r="L504" s="5" t="str">
        <f>OBV!H504</f>
        <v>NEUTRAL</v>
      </c>
      <c r="M504" s="7">
        <f t="shared" si="70"/>
        <v>25</v>
      </c>
      <c r="N504" s="7">
        <f t="shared" si="71"/>
        <v>45</v>
      </c>
      <c r="O504" s="7">
        <f t="shared" si="72"/>
        <v>0</v>
      </c>
      <c r="P504" s="7">
        <f t="shared" si="73"/>
        <v>49.5</v>
      </c>
      <c r="Q504" s="8">
        <f t="shared" si="74"/>
        <v>31.925000000000001</v>
      </c>
      <c r="R504" s="8">
        <f t="shared" si="75"/>
        <v>26.375</v>
      </c>
      <c r="S504" s="8">
        <f t="shared" si="76"/>
        <v>32.775000000000006</v>
      </c>
      <c r="T504" s="8">
        <f t="shared" si="77"/>
        <v>29.875</v>
      </c>
      <c r="U504" s="7">
        <f t="shared" si="78"/>
        <v>30.358333333333334</v>
      </c>
      <c r="V504" s="7">
        <f t="shared" si="79"/>
        <v>30.237500000000001</v>
      </c>
    </row>
    <row r="505" spans="1:22" ht="13.5" x14ac:dyDescent="0.25">
      <c r="A505" s="3">
        <f>RSI!A505</f>
        <v>43039</v>
      </c>
      <c r="B505" s="2">
        <f>RSI!B505</f>
        <v>0.51</v>
      </c>
      <c r="C505" s="2">
        <f>RSI!I505</f>
        <v>44.925488111964036</v>
      </c>
      <c r="D505" s="2">
        <f>MACD!E505</f>
        <v>1.0184830803264822E-3</v>
      </c>
      <c r="E505" s="2">
        <f>MACD!F505</f>
        <v>3.3506306376586211E-3</v>
      </c>
      <c r="F505" s="2">
        <f>'Moving Avg'!D505</f>
        <v>0.5119999999999999</v>
      </c>
      <c r="G505" s="2">
        <f>'Moving Avg'!F505</f>
        <v>0.51049999999999984</v>
      </c>
      <c r="H505" s="2">
        <f>'Moving Avg'!G505</f>
        <v>0.5274000000000002</v>
      </c>
      <c r="I505" s="2">
        <f>'Moving Avg'!H505</f>
        <v>0.54765000000000041</v>
      </c>
      <c r="J505" s="5" t="str">
        <f>OBV!F505</f>
        <v>BULLISH</v>
      </c>
      <c r="K505" s="5" t="str">
        <f>OBV!G505</f>
        <v>NEUTRAL</v>
      </c>
      <c r="L505" s="5" t="str">
        <f>OBV!H505</f>
        <v>NEUTRAL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49.5</v>
      </c>
      <c r="Q505" s="8">
        <f t="shared" si="74"/>
        <v>31.925000000000001</v>
      </c>
      <c r="R505" s="8">
        <f t="shared" si="75"/>
        <v>26.375</v>
      </c>
      <c r="S505" s="8">
        <f t="shared" si="76"/>
        <v>32.775000000000006</v>
      </c>
      <c r="T505" s="8">
        <f t="shared" si="77"/>
        <v>29.875</v>
      </c>
      <c r="U505" s="7">
        <f t="shared" si="78"/>
        <v>30.358333333333334</v>
      </c>
      <c r="V505" s="7">
        <f t="shared" si="79"/>
        <v>30.237500000000001</v>
      </c>
    </row>
    <row r="506" spans="1:22" ht="13.5" x14ac:dyDescent="0.25">
      <c r="A506" s="3">
        <f>RSI!A506</f>
        <v>43040</v>
      </c>
      <c r="B506" s="2">
        <f>RSI!B506</f>
        <v>0.5</v>
      </c>
      <c r="C506" s="2">
        <f>RSI!I506</f>
        <v>38.81975725216131</v>
      </c>
      <c r="D506" s="2">
        <f>MACD!E506</f>
        <v>-1.9549580906306208E-3</v>
      </c>
      <c r="E506" s="2">
        <f>MACD!F506</f>
        <v>2.2895128920007728E-3</v>
      </c>
      <c r="F506" s="2">
        <f>'Moving Avg'!D506</f>
        <v>0.51</v>
      </c>
      <c r="G506" s="2">
        <f>'Moving Avg'!F506</f>
        <v>0.50949999999999995</v>
      </c>
      <c r="H506" s="2">
        <f>'Moving Avg'!G506</f>
        <v>0.5264000000000002</v>
      </c>
      <c r="I506" s="2">
        <f>'Moving Avg'!H506</f>
        <v>0.54725000000000035</v>
      </c>
      <c r="J506" s="5" t="str">
        <f>OBV!F506</f>
        <v>BULLISH</v>
      </c>
      <c r="K506" s="5" t="str">
        <f>OBV!G506</f>
        <v>NEUTRAL</v>
      </c>
      <c r="L506" s="5" t="str">
        <f>OBV!H506</f>
        <v>BULLISH DIVERGENCE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66.5</v>
      </c>
      <c r="Q506" s="8">
        <f t="shared" si="74"/>
        <v>34.475000000000001</v>
      </c>
      <c r="R506" s="8">
        <f t="shared" si="75"/>
        <v>30.625</v>
      </c>
      <c r="S506" s="8">
        <f t="shared" si="76"/>
        <v>40.424999999999997</v>
      </c>
      <c r="T506" s="8">
        <f t="shared" si="77"/>
        <v>34.125</v>
      </c>
      <c r="U506" s="7">
        <f t="shared" si="78"/>
        <v>35.174999999999997</v>
      </c>
      <c r="V506" s="7">
        <f t="shared" si="79"/>
        <v>34.912499999999994</v>
      </c>
    </row>
    <row r="507" spans="1:22" ht="13.5" x14ac:dyDescent="0.25">
      <c r="A507" s="3">
        <f>RSI!A507</f>
        <v>43041</v>
      </c>
      <c r="B507" s="2">
        <f>RSI!B507</f>
        <v>0.5</v>
      </c>
      <c r="C507" s="2">
        <f>RSI!I507</f>
        <v>38.81975725216131</v>
      </c>
      <c r="D507" s="2">
        <f>MACD!E507</f>
        <v>-2.8377970924845508E-3</v>
      </c>
      <c r="E507" s="2">
        <f>MACD!F507</f>
        <v>1.2640508951037082E-3</v>
      </c>
      <c r="F507" s="2">
        <f>'Moving Avg'!D507</f>
        <v>0.50600000000000001</v>
      </c>
      <c r="G507" s="2">
        <f>'Moving Avg'!F507</f>
        <v>0.50849999999999995</v>
      </c>
      <c r="H507" s="2">
        <f>'Moving Avg'!G507</f>
        <v>0.52560000000000018</v>
      </c>
      <c r="I507" s="2">
        <f>'Moving Avg'!H507</f>
        <v>0.54680000000000029</v>
      </c>
      <c r="J507" s="5" t="str">
        <f>OBV!F507</f>
        <v>BEARISH</v>
      </c>
      <c r="K507" s="5" t="str">
        <f>OBV!G507</f>
        <v>NEUTRAL</v>
      </c>
      <c r="L507" s="5" t="str">
        <f>OBV!H507</f>
        <v>CONFIRMED BEARISH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16.5</v>
      </c>
      <c r="Q507" s="8">
        <f t="shared" si="74"/>
        <v>26.975000000000001</v>
      </c>
      <c r="R507" s="8">
        <f t="shared" si="75"/>
        <v>18.125</v>
      </c>
      <c r="S507" s="8">
        <f t="shared" si="76"/>
        <v>17.925000000000001</v>
      </c>
      <c r="T507" s="8">
        <f t="shared" si="77"/>
        <v>21.625</v>
      </c>
      <c r="U507" s="7">
        <f t="shared" si="78"/>
        <v>21.008333333333336</v>
      </c>
      <c r="V507" s="7">
        <f t="shared" si="79"/>
        <v>21.162500000000001</v>
      </c>
    </row>
    <row r="508" spans="1:22" ht="13.5" x14ac:dyDescent="0.25">
      <c r="A508" s="3">
        <f>RSI!A508</f>
        <v>43042</v>
      </c>
      <c r="B508" s="2">
        <f>RSI!B508</f>
        <v>0.5</v>
      </c>
      <c r="C508" s="2">
        <f>RSI!I508</f>
        <v>38.81975725216131</v>
      </c>
      <c r="D508" s="2">
        <f>MACD!E508</f>
        <v>-3.4971405031394287E-3</v>
      </c>
      <c r="E508" s="2">
        <f>MACD!F508</f>
        <v>3.1181261545508085E-4</v>
      </c>
      <c r="F508" s="2">
        <f>'Moving Avg'!D508</f>
        <v>0.504</v>
      </c>
      <c r="G508" s="2">
        <f>'Moving Avg'!F508</f>
        <v>0.50749999999999995</v>
      </c>
      <c r="H508" s="2">
        <f>'Moving Avg'!G508</f>
        <v>0.52500000000000013</v>
      </c>
      <c r="I508" s="2">
        <f>'Moving Avg'!H508</f>
        <v>0.54640000000000022</v>
      </c>
      <c r="J508" s="5" t="str">
        <f>OBV!F508</f>
        <v>BEARISH</v>
      </c>
      <c r="K508" s="5" t="str">
        <f>OBV!G508</f>
        <v>NEUTRAL</v>
      </c>
      <c r="L508" s="5" t="str">
        <f>OBV!H508</f>
        <v>CONFIRMED BEARISH</v>
      </c>
      <c r="M508" s="7">
        <f t="shared" si="70"/>
        <v>25</v>
      </c>
      <c r="N508" s="7">
        <f t="shared" si="71"/>
        <v>45</v>
      </c>
      <c r="O508" s="7">
        <f t="shared" si="72"/>
        <v>0</v>
      </c>
      <c r="P508" s="7">
        <f t="shared" si="73"/>
        <v>16.5</v>
      </c>
      <c r="Q508" s="8">
        <f t="shared" si="74"/>
        <v>26.975000000000001</v>
      </c>
      <c r="R508" s="8">
        <f t="shared" si="75"/>
        <v>18.125</v>
      </c>
      <c r="S508" s="8">
        <f t="shared" si="76"/>
        <v>17.925000000000001</v>
      </c>
      <c r="T508" s="8">
        <f t="shared" si="77"/>
        <v>21.625</v>
      </c>
      <c r="U508" s="7">
        <f t="shared" si="78"/>
        <v>21.008333333333336</v>
      </c>
      <c r="V508" s="7">
        <f t="shared" si="79"/>
        <v>21.162500000000001</v>
      </c>
    </row>
    <row r="509" spans="1:22" ht="13.5" x14ac:dyDescent="0.25">
      <c r="A509" s="3">
        <f>RSI!A509</f>
        <v>43045</v>
      </c>
      <c r="B509" s="2">
        <f>RSI!B509</f>
        <v>0.51</v>
      </c>
      <c r="C509" s="2">
        <f>RSI!I509</f>
        <v>47.697828445774938</v>
      </c>
      <c r="D509" s="2">
        <f>MACD!E509</f>
        <v>-3.1761458476338156E-3</v>
      </c>
      <c r="E509" s="2">
        <f>MACD!F509</f>
        <v>-3.8577907716269843E-4</v>
      </c>
      <c r="F509" s="2">
        <f>'Moving Avg'!D509</f>
        <v>0.50399999999999989</v>
      </c>
      <c r="G509" s="2">
        <f>'Moving Avg'!F509</f>
        <v>0.50749999999999995</v>
      </c>
      <c r="H509" s="2">
        <f>'Moving Avg'!G509</f>
        <v>0.52440000000000009</v>
      </c>
      <c r="I509" s="2">
        <f>'Moving Avg'!H509</f>
        <v>0.54610000000000025</v>
      </c>
      <c r="J509" s="5" t="str">
        <f>OBV!F509</f>
        <v>BULLISH</v>
      </c>
      <c r="K509" s="5" t="str">
        <f>OBV!G509</f>
        <v>NEUTRAL</v>
      </c>
      <c r="L509" s="5" t="str">
        <f>OBV!H509</f>
        <v>NEUTRAL</v>
      </c>
      <c r="M509" s="7">
        <f t="shared" si="70"/>
        <v>25</v>
      </c>
      <c r="N509" s="7">
        <f t="shared" si="71"/>
        <v>45</v>
      </c>
      <c r="O509" s="7">
        <f t="shared" si="72"/>
        <v>0</v>
      </c>
      <c r="P509" s="7">
        <f t="shared" si="73"/>
        <v>49.5</v>
      </c>
      <c r="Q509" s="8">
        <f t="shared" si="74"/>
        <v>31.925000000000001</v>
      </c>
      <c r="R509" s="8">
        <f t="shared" si="75"/>
        <v>26.375</v>
      </c>
      <c r="S509" s="8">
        <f t="shared" si="76"/>
        <v>32.775000000000006</v>
      </c>
      <c r="T509" s="8">
        <f t="shared" si="77"/>
        <v>29.875</v>
      </c>
      <c r="U509" s="7">
        <f t="shared" si="78"/>
        <v>30.358333333333334</v>
      </c>
      <c r="V509" s="7">
        <f t="shared" si="79"/>
        <v>30.237500000000001</v>
      </c>
    </row>
    <row r="510" spans="1:22" ht="13.5" x14ac:dyDescent="0.25">
      <c r="A510" s="3">
        <f>RSI!A510</f>
        <v>43046</v>
      </c>
      <c r="B510" s="2">
        <f>RSI!B510</f>
        <v>0.51</v>
      </c>
      <c r="C510" s="2">
        <f>RSI!I510</f>
        <v>47.697828445774931</v>
      </c>
      <c r="D510" s="2">
        <f>MACD!E510</f>
        <v>-2.8884589141450201E-3</v>
      </c>
      <c r="E510" s="2">
        <f>MACD!F510</f>
        <v>-8.8631504455916282E-4</v>
      </c>
      <c r="F510" s="2">
        <f>'Moving Avg'!D510</f>
        <v>0.50399999999999989</v>
      </c>
      <c r="G510" s="2">
        <f>'Moving Avg'!F510</f>
        <v>0.50749999999999995</v>
      </c>
      <c r="H510" s="2">
        <f>'Moving Avg'!G510</f>
        <v>0.52380000000000004</v>
      </c>
      <c r="I510" s="2">
        <f>'Moving Avg'!H510</f>
        <v>0.54580000000000028</v>
      </c>
      <c r="J510" s="5" t="str">
        <f>OBV!F510</f>
        <v>BULLISH</v>
      </c>
      <c r="K510" s="5" t="str">
        <f>OBV!G510</f>
        <v>NEUTRAL</v>
      </c>
      <c r="L510" s="5" t="str">
        <f>OBV!H510</f>
        <v>NEUTRAL</v>
      </c>
      <c r="M510" s="7">
        <f t="shared" si="70"/>
        <v>25</v>
      </c>
      <c r="N510" s="7">
        <f t="shared" si="71"/>
        <v>45</v>
      </c>
      <c r="O510" s="7">
        <f t="shared" si="72"/>
        <v>0</v>
      </c>
      <c r="P510" s="7">
        <f t="shared" si="73"/>
        <v>49.5</v>
      </c>
      <c r="Q510" s="8">
        <f t="shared" si="74"/>
        <v>31.925000000000001</v>
      </c>
      <c r="R510" s="8">
        <f t="shared" si="75"/>
        <v>26.375</v>
      </c>
      <c r="S510" s="8">
        <f t="shared" si="76"/>
        <v>32.775000000000006</v>
      </c>
      <c r="T510" s="8">
        <f t="shared" si="77"/>
        <v>29.875</v>
      </c>
      <c r="U510" s="7">
        <f t="shared" si="78"/>
        <v>30.358333333333334</v>
      </c>
      <c r="V510" s="7">
        <f t="shared" si="79"/>
        <v>30.237500000000001</v>
      </c>
    </row>
    <row r="511" spans="1:22" ht="13.5" x14ac:dyDescent="0.25">
      <c r="A511" s="3">
        <f>RSI!A511</f>
        <v>43047</v>
      </c>
      <c r="B511" s="2">
        <f>RSI!B511</f>
        <v>0.51</v>
      </c>
      <c r="C511" s="2">
        <f>RSI!I511</f>
        <v>47.697828445774931</v>
      </c>
      <c r="D511" s="2">
        <f>MACD!E511</f>
        <v>-2.6301462578316448E-3</v>
      </c>
      <c r="E511" s="2">
        <f>MACD!F511</f>
        <v>-1.2350812872136594E-3</v>
      </c>
      <c r="F511" s="2">
        <f>'Moving Avg'!D511</f>
        <v>0.50600000000000001</v>
      </c>
      <c r="G511" s="2">
        <f>'Moving Avg'!F511</f>
        <v>0.50749999999999995</v>
      </c>
      <c r="H511" s="2">
        <f>'Moving Avg'!G511</f>
        <v>0.52340000000000009</v>
      </c>
      <c r="I511" s="2">
        <f>'Moving Avg'!H511</f>
        <v>0.54550000000000021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  <c r="M511" s="7">
        <f t="shared" si="70"/>
        <v>25</v>
      </c>
      <c r="N511" s="7">
        <f t="shared" si="71"/>
        <v>45</v>
      </c>
      <c r="O511" s="7">
        <f t="shared" si="72"/>
        <v>0</v>
      </c>
      <c r="P511" s="7">
        <f t="shared" si="73"/>
        <v>83.5</v>
      </c>
      <c r="Q511" s="8">
        <f t="shared" si="74"/>
        <v>37.024999999999999</v>
      </c>
      <c r="R511" s="8">
        <f t="shared" si="75"/>
        <v>34.875</v>
      </c>
      <c r="S511" s="8">
        <f t="shared" si="76"/>
        <v>48.075000000000003</v>
      </c>
      <c r="T511" s="8">
        <f t="shared" si="77"/>
        <v>38.375</v>
      </c>
      <c r="U511" s="7">
        <f t="shared" si="78"/>
        <v>39.991666666666667</v>
      </c>
      <c r="V511" s="7">
        <f t="shared" si="79"/>
        <v>39.587500000000006</v>
      </c>
    </row>
    <row r="512" spans="1:22" ht="13.5" x14ac:dyDescent="0.25">
      <c r="A512" s="3">
        <f>RSI!A512</f>
        <v>43048</v>
      </c>
      <c r="B512" s="2">
        <f>RSI!B512</f>
        <v>0.51</v>
      </c>
      <c r="C512" s="2">
        <f>RSI!I512</f>
        <v>47.697828445774931</v>
      </c>
      <c r="D512" s="2">
        <f>MACD!E512</f>
        <v>-8.5932983185588174E-4</v>
      </c>
      <c r="E512" s="2">
        <f>MACD!F512</f>
        <v>-1.1599309961421039E-3</v>
      </c>
      <c r="F512" s="2">
        <f>'Moving Avg'!D512</f>
        <v>0.50800000000000001</v>
      </c>
      <c r="G512" s="2">
        <f>'Moving Avg'!F512</f>
        <v>0.5079999999999999</v>
      </c>
      <c r="H512" s="2">
        <f>'Moving Avg'!G512</f>
        <v>0.52280000000000015</v>
      </c>
      <c r="I512" s="2">
        <f>'Moving Avg'!H512</f>
        <v>0.54520000000000024</v>
      </c>
      <c r="J512" s="5" t="str">
        <f>OBV!F512</f>
        <v>BULLISH</v>
      </c>
      <c r="K512" s="5" t="str">
        <f>OBV!G512</f>
        <v>NEUTRAL</v>
      </c>
      <c r="L512" s="5" t="str">
        <f>OBV!H512</f>
        <v>CONFIRMED BULLISH</v>
      </c>
      <c r="M512" s="7">
        <f t="shared" si="70"/>
        <v>25</v>
      </c>
      <c r="N512" s="7">
        <f t="shared" si="71"/>
        <v>0</v>
      </c>
      <c r="O512" s="7">
        <f t="shared" si="72"/>
        <v>0</v>
      </c>
      <c r="P512" s="7">
        <f t="shared" si="73"/>
        <v>83.5</v>
      </c>
      <c r="Q512" s="8">
        <f t="shared" si="74"/>
        <v>21.274999999999999</v>
      </c>
      <c r="R512" s="8">
        <f t="shared" si="75"/>
        <v>25.875</v>
      </c>
      <c r="S512" s="8">
        <f t="shared" si="76"/>
        <v>41.325000000000003</v>
      </c>
      <c r="T512" s="8">
        <f t="shared" si="77"/>
        <v>27.125</v>
      </c>
      <c r="U512" s="7">
        <f t="shared" si="78"/>
        <v>29.491666666666664</v>
      </c>
      <c r="V512" s="7">
        <f t="shared" si="79"/>
        <v>28.9</v>
      </c>
    </row>
    <row r="513" spans="1:22" ht="13.5" x14ac:dyDescent="0.25">
      <c r="A513" s="3">
        <f>RSI!A513</f>
        <v>43049</v>
      </c>
      <c r="B513" s="2">
        <f>RSI!B513</f>
        <v>0.5</v>
      </c>
      <c r="C513" s="2">
        <f>RSI!I513</f>
        <v>39.90832668776676</v>
      </c>
      <c r="D513" s="2">
        <f>MACD!E513</f>
        <v>-1.45905796326673E-4</v>
      </c>
      <c r="E513" s="2">
        <f>MACD!F513</f>
        <v>-9.5712595617901777E-4</v>
      </c>
      <c r="F513" s="2">
        <f>'Moving Avg'!D513</f>
        <v>0.50800000000000001</v>
      </c>
      <c r="G513" s="2">
        <f>'Moving Avg'!F513</f>
        <v>0.5069999999999999</v>
      </c>
      <c r="H513" s="2">
        <f>'Moving Avg'!G513</f>
        <v>0.52200000000000013</v>
      </c>
      <c r="I513" s="2">
        <f>'Moving Avg'!H513</f>
        <v>0.54490000000000016</v>
      </c>
      <c r="J513" s="5" t="str">
        <f>OBV!F513</f>
        <v>BEARISH</v>
      </c>
      <c r="K513" s="5" t="str">
        <f>OBV!G513</f>
        <v>NEUTRAL</v>
      </c>
      <c r="L513" s="5" t="str">
        <f>OBV!H513</f>
        <v>NEUTRAL</v>
      </c>
      <c r="M513" s="7">
        <f t="shared" si="70"/>
        <v>25</v>
      </c>
      <c r="N513" s="7">
        <f t="shared" si="71"/>
        <v>0</v>
      </c>
      <c r="O513" s="7">
        <f t="shared" si="72"/>
        <v>0</v>
      </c>
      <c r="P513" s="7">
        <f t="shared" si="73"/>
        <v>16.5</v>
      </c>
      <c r="Q513" s="8">
        <f t="shared" si="74"/>
        <v>11.225</v>
      </c>
      <c r="R513" s="8">
        <f t="shared" si="75"/>
        <v>9.125</v>
      </c>
      <c r="S513" s="8">
        <f t="shared" si="76"/>
        <v>11.175000000000001</v>
      </c>
      <c r="T513" s="8">
        <f t="shared" si="77"/>
        <v>10.375</v>
      </c>
      <c r="U513" s="7">
        <f t="shared" si="78"/>
        <v>10.508333333333335</v>
      </c>
      <c r="V513" s="7">
        <f t="shared" si="79"/>
        <v>10.475000000000001</v>
      </c>
    </row>
    <row r="514" spans="1:22" ht="13.5" x14ac:dyDescent="0.25">
      <c r="A514" s="3">
        <f>RSI!A514</f>
        <v>43052</v>
      </c>
      <c r="B514" s="2">
        <f>RSI!B514</f>
        <v>0.5</v>
      </c>
      <c r="C514" s="2">
        <f>RSI!I514</f>
        <v>39.908326687766767</v>
      </c>
      <c r="D514" s="2">
        <f>MACD!E514</f>
        <v>5.286675169380306E-4</v>
      </c>
      <c r="E514" s="2">
        <f>MACD!F514</f>
        <v>-6.5996726155560814E-4</v>
      </c>
      <c r="F514" s="2">
        <f>'Moving Avg'!D514</f>
        <v>0.50600000000000001</v>
      </c>
      <c r="G514" s="2">
        <f>'Moving Avg'!F514</f>
        <v>0.50599999999999989</v>
      </c>
      <c r="H514" s="2">
        <f>'Moving Avg'!G514</f>
        <v>0.5214000000000002</v>
      </c>
      <c r="I514" s="2">
        <f>'Moving Avg'!H514</f>
        <v>0.54455000000000009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16.5</v>
      </c>
      <c r="Q514" s="8">
        <f t="shared" si="74"/>
        <v>11.225</v>
      </c>
      <c r="R514" s="8">
        <f t="shared" si="75"/>
        <v>9.125</v>
      </c>
      <c r="S514" s="8">
        <f t="shared" si="76"/>
        <v>11.175000000000001</v>
      </c>
      <c r="T514" s="8">
        <f t="shared" si="77"/>
        <v>10.375</v>
      </c>
      <c r="U514" s="7">
        <f t="shared" si="78"/>
        <v>10.508333333333335</v>
      </c>
      <c r="V514" s="7">
        <f t="shared" si="79"/>
        <v>10.475000000000001</v>
      </c>
    </row>
    <row r="515" spans="1:22" ht="13.5" x14ac:dyDescent="0.25">
      <c r="A515" s="3">
        <f>RSI!A515</f>
        <v>43053</v>
      </c>
      <c r="B515" s="2">
        <f>RSI!B515</f>
        <v>0.51</v>
      </c>
      <c r="C515" s="2">
        <f>RSI!I515</f>
        <v>49.477330521797839</v>
      </c>
      <c r="D515" s="2">
        <f>MACD!E515</f>
        <v>4.2437404423134595E-4</v>
      </c>
      <c r="E515" s="2">
        <f>MACD!F515</f>
        <v>-4.430990003982174E-4</v>
      </c>
      <c r="F515" s="2">
        <f>'Moving Avg'!D515</f>
        <v>0.50600000000000001</v>
      </c>
      <c r="G515" s="2">
        <f>'Moving Avg'!F515</f>
        <v>0.50600000000000001</v>
      </c>
      <c r="H515" s="2">
        <f>'Moving Avg'!G515</f>
        <v>0.52080000000000015</v>
      </c>
      <c r="I515" s="2">
        <f>'Moving Avg'!H515</f>
        <v>0.54430000000000012</v>
      </c>
      <c r="J515" s="5" t="str">
        <f>OBV!F515</f>
        <v>BEARISH</v>
      </c>
      <c r="K515" s="5" t="str">
        <f>OBV!G515</f>
        <v>NEUTRAL</v>
      </c>
      <c r="L515" s="5" t="str">
        <f>OBV!H515</f>
        <v>NEUTRAL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16.5</v>
      </c>
      <c r="Q515" s="8">
        <f t="shared" ref="Q515:Q578" si="84">0.35*M515+N515*0.35+O515*0.15+P515*0.15</f>
        <v>11.225</v>
      </c>
      <c r="R515" s="8">
        <f t="shared" ref="R515:R578" si="85">M515*0.2+N515*0.2+O515*0.35+P515*0.25</f>
        <v>9.125</v>
      </c>
      <c r="S515" s="8">
        <f t="shared" ref="S515:S578" si="86">M515*0.15+N515*0.15+O515*0.25+P515*0.45</f>
        <v>11.175000000000001</v>
      </c>
      <c r="T515" s="8">
        <f t="shared" ref="T515:T578" si="87">0.25*SUM(M515:P515)</f>
        <v>10.375</v>
      </c>
      <c r="U515" s="7">
        <f t="shared" ref="U515:U578" si="88">SUM(Q515:S515)/3</f>
        <v>10.508333333333335</v>
      </c>
      <c r="V515" s="7">
        <f t="shared" ref="V515:V578" si="89">SUM(Q515:T515)/4</f>
        <v>10.475000000000001</v>
      </c>
    </row>
    <row r="516" spans="1:22" ht="13.5" x14ac:dyDescent="0.25">
      <c r="A516" s="3">
        <f>RSI!A516</f>
        <v>43054</v>
      </c>
      <c r="B516" s="2">
        <f>RSI!B516</f>
        <v>0.5</v>
      </c>
      <c r="C516" s="2">
        <f>RSI!I516</f>
        <v>42.234554830363628</v>
      </c>
      <c r="D516" s="2">
        <f>MACD!E516</f>
        <v>-4.5989433517390488E-4</v>
      </c>
      <c r="E516" s="2">
        <f>MACD!F516</f>
        <v>-4.4645806735335494E-4</v>
      </c>
      <c r="F516" s="2">
        <f>'Moving Avg'!D516</f>
        <v>0.504</v>
      </c>
      <c r="G516" s="2">
        <f>'Moving Avg'!F516</f>
        <v>0.50649999999999995</v>
      </c>
      <c r="H516" s="2">
        <f>'Moving Avg'!G516</f>
        <v>0.52000000000000024</v>
      </c>
      <c r="I516" s="2">
        <f>'Moving Avg'!H516</f>
        <v>0.54395000000000016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  <c r="M516" s="7">
        <f t="shared" si="80"/>
        <v>25</v>
      </c>
      <c r="N516" s="7">
        <f t="shared" si="81"/>
        <v>45</v>
      </c>
      <c r="O516" s="7">
        <f t="shared" si="82"/>
        <v>0</v>
      </c>
      <c r="P516" s="7">
        <f t="shared" si="83"/>
        <v>16.5</v>
      </c>
      <c r="Q516" s="8">
        <f t="shared" si="84"/>
        <v>26.975000000000001</v>
      </c>
      <c r="R516" s="8">
        <f t="shared" si="85"/>
        <v>18.125</v>
      </c>
      <c r="S516" s="8">
        <f t="shared" si="86"/>
        <v>17.925000000000001</v>
      </c>
      <c r="T516" s="8">
        <f t="shared" si="87"/>
        <v>21.625</v>
      </c>
      <c r="U516" s="7">
        <f t="shared" si="88"/>
        <v>21.008333333333336</v>
      </c>
      <c r="V516" s="7">
        <f t="shared" si="89"/>
        <v>21.162500000000001</v>
      </c>
    </row>
    <row r="517" spans="1:22" ht="13.5" x14ac:dyDescent="0.25">
      <c r="A517" s="3">
        <f>RSI!A517</f>
        <v>43055</v>
      </c>
      <c r="B517" s="2">
        <f>RSI!B517</f>
        <v>0.51</v>
      </c>
      <c r="C517" s="2">
        <f>RSI!I517</f>
        <v>50.100949636609599</v>
      </c>
      <c r="D517" s="2">
        <f>MACD!E517</f>
        <v>-1.8881969761874728E-3</v>
      </c>
      <c r="E517" s="2">
        <f>MACD!F517</f>
        <v>-7.3480584912017852E-4</v>
      </c>
      <c r="F517" s="2">
        <f>'Moving Avg'!D517</f>
        <v>0.50399999999999989</v>
      </c>
      <c r="G517" s="2">
        <f>'Moving Avg'!F517</f>
        <v>0.5069999999999999</v>
      </c>
      <c r="H517" s="2">
        <f>'Moving Avg'!G517</f>
        <v>0.51940000000000031</v>
      </c>
      <c r="I517" s="2">
        <f>'Moving Avg'!H517</f>
        <v>0.54365000000000008</v>
      </c>
      <c r="J517" s="5" t="str">
        <f>OBV!F517</f>
        <v>BEARISH</v>
      </c>
      <c r="K517" s="5" t="str">
        <f>OBV!G517</f>
        <v>NEUTRAL</v>
      </c>
      <c r="L517" s="5" t="str">
        <f>OBV!H517</f>
        <v>NEUTRAL</v>
      </c>
      <c r="M517" s="7">
        <f t="shared" si="80"/>
        <v>25</v>
      </c>
      <c r="N517" s="7">
        <f t="shared" si="81"/>
        <v>45</v>
      </c>
      <c r="O517" s="7">
        <f t="shared" si="82"/>
        <v>0</v>
      </c>
      <c r="P517" s="7">
        <f t="shared" si="83"/>
        <v>16.5</v>
      </c>
      <c r="Q517" s="8">
        <f t="shared" si="84"/>
        <v>26.975000000000001</v>
      </c>
      <c r="R517" s="8">
        <f t="shared" si="85"/>
        <v>18.125</v>
      </c>
      <c r="S517" s="8">
        <f t="shared" si="86"/>
        <v>17.925000000000001</v>
      </c>
      <c r="T517" s="8">
        <f t="shared" si="87"/>
        <v>21.625</v>
      </c>
      <c r="U517" s="7">
        <f t="shared" si="88"/>
        <v>21.008333333333336</v>
      </c>
      <c r="V517" s="7">
        <f t="shared" si="89"/>
        <v>21.162500000000001</v>
      </c>
    </row>
    <row r="518" spans="1:22" ht="13.5" x14ac:dyDescent="0.25">
      <c r="A518" s="3">
        <f>RSI!A518</f>
        <v>43056</v>
      </c>
      <c r="B518" s="2">
        <f>RSI!B518</f>
        <v>0.5</v>
      </c>
      <c r="C518" s="2">
        <f>RSI!I518</f>
        <v>43.693192070600922</v>
      </c>
      <c r="D518" s="2">
        <f>MACD!E518</f>
        <v>-2.3589389658568161E-3</v>
      </c>
      <c r="E518" s="2">
        <f>MACD!F518</f>
        <v>-1.0596324724675061E-3</v>
      </c>
      <c r="F518" s="2">
        <f>'Moving Avg'!D518</f>
        <v>0.504</v>
      </c>
      <c r="G518" s="2">
        <f>'Moving Avg'!F518</f>
        <v>0.5069999999999999</v>
      </c>
      <c r="H518" s="2">
        <f>'Moving Avg'!G518</f>
        <v>0.51860000000000028</v>
      </c>
      <c r="I518" s="2">
        <f>'Moving Avg'!H518</f>
        <v>0.54330000000000001</v>
      </c>
      <c r="J518" s="5" t="str">
        <f>OBV!F518</f>
        <v>BEARISH</v>
      </c>
      <c r="K518" s="5" t="str">
        <f>OBV!G518</f>
        <v>NEUTRAL</v>
      </c>
      <c r="L518" s="5" t="str">
        <f>OBV!H518</f>
        <v>NEUTRAL</v>
      </c>
      <c r="M518" s="7">
        <f t="shared" si="80"/>
        <v>25</v>
      </c>
      <c r="N518" s="7">
        <f t="shared" si="81"/>
        <v>45</v>
      </c>
      <c r="O518" s="7">
        <f t="shared" si="82"/>
        <v>0</v>
      </c>
      <c r="P518" s="7">
        <f t="shared" si="83"/>
        <v>16.5</v>
      </c>
      <c r="Q518" s="8">
        <f t="shared" si="84"/>
        <v>26.975000000000001</v>
      </c>
      <c r="R518" s="8">
        <f t="shared" si="85"/>
        <v>18.125</v>
      </c>
      <c r="S518" s="8">
        <f t="shared" si="86"/>
        <v>17.925000000000001</v>
      </c>
      <c r="T518" s="8">
        <f t="shared" si="87"/>
        <v>21.625</v>
      </c>
      <c r="U518" s="7">
        <f t="shared" si="88"/>
        <v>21.008333333333336</v>
      </c>
      <c r="V518" s="7">
        <f t="shared" si="89"/>
        <v>21.162500000000001</v>
      </c>
    </row>
    <row r="519" spans="1:22" ht="13.5" x14ac:dyDescent="0.25">
      <c r="A519" s="3">
        <f>RSI!A519</f>
        <v>43059</v>
      </c>
      <c r="B519" s="2">
        <f>RSI!B519</f>
        <v>0.5</v>
      </c>
      <c r="C519" s="2">
        <f>RSI!I519</f>
        <v>43.693192070600922</v>
      </c>
      <c r="D519" s="2">
        <f>MACD!E519</f>
        <v>-1.1624098812290651E-3</v>
      </c>
      <c r="E519" s="2">
        <f>MACD!F519</f>
        <v>-1.080187954219818E-3</v>
      </c>
      <c r="F519" s="2">
        <f>'Moving Avg'!D519</f>
        <v>0.504</v>
      </c>
      <c r="G519" s="2">
        <f>'Moving Avg'!F519</f>
        <v>0.50649999999999995</v>
      </c>
      <c r="H519" s="2">
        <f>'Moving Avg'!G519</f>
        <v>0.51780000000000026</v>
      </c>
      <c r="I519" s="2">
        <f>'Moving Avg'!H519</f>
        <v>0.54300000000000004</v>
      </c>
      <c r="J519" s="5" t="str">
        <f>OBV!F519</f>
        <v>BEARISH</v>
      </c>
      <c r="K519" s="5" t="str">
        <f>OBV!G519</f>
        <v>NEUTRAL</v>
      </c>
      <c r="L519" s="5" t="str">
        <f>OBV!H519</f>
        <v>NEUTRAL</v>
      </c>
      <c r="M519" s="7">
        <f t="shared" si="80"/>
        <v>25</v>
      </c>
      <c r="N519" s="7">
        <f t="shared" si="81"/>
        <v>45</v>
      </c>
      <c r="O519" s="7">
        <f t="shared" si="82"/>
        <v>0</v>
      </c>
      <c r="P519" s="7">
        <f t="shared" si="83"/>
        <v>16.5</v>
      </c>
      <c r="Q519" s="8">
        <f t="shared" si="84"/>
        <v>26.975000000000001</v>
      </c>
      <c r="R519" s="8">
        <f t="shared" si="85"/>
        <v>18.125</v>
      </c>
      <c r="S519" s="8">
        <f t="shared" si="86"/>
        <v>17.925000000000001</v>
      </c>
      <c r="T519" s="8">
        <f t="shared" si="87"/>
        <v>21.625</v>
      </c>
      <c r="U519" s="7">
        <f t="shared" si="88"/>
        <v>21.008333333333336</v>
      </c>
      <c r="V519" s="7">
        <f t="shared" si="89"/>
        <v>21.162500000000001</v>
      </c>
    </row>
    <row r="520" spans="1:22" ht="13.5" x14ac:dyDescent="0.25">
      <c r="A520" s="3">
        <f>RSI!A520</f>
        <v>43060</v>
      </c>
      <c r="B520" s="2">
        <f>RSI!B520</f>
        <v>0.5</v>
      </c>
      <c r="C520" s="2">
        <f>RSI!I520</f>
        <v>43.693192070600922</v>
      </c>
      <c r="D520" s="2">
        <f>MACD!E520</f>
        <v>-9.7751368985377063E-5</v>
      </c>
      <c r="E520" s="2">
        <f>MACD!F520</f>
        <v>-8.8370063717292983E-4</v>
      </c>
      <c r="F520" s="2">
        <f>'Moving Avg'!D520</f>
        <v>0.502</v>
      </c>
      <c r="G520" s="2">
        <f>'Moving Avg'!F520</f>
        <v>0.50600000000000001</v>
      </c>
      <c r="H520" s="2">
        <f>'Moving Avg'!G520</f>
        <v>0.51680000000000026</v>
      </c>
      <c r="I520" s="2">
        <f>'Moving Avg'!H520</f>
        <v>0.54270000000000007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0</v>
      </c>
      <c r="O520" s="7">
        <f t="shared" si="82"/>
        <v>0</v>
      </c>
      <c r="P520" s="7">
        <f t="shared" si="83"/>
        <v>16.5</v>
      </c>
      <c r="Q520" s="8">
        <f t="shared" si="84"/>
        <v>11.225</v>
      </c>
      <c r="R520" s="8">
        <f t="shared" si="85"/>
        <v>9.125</v>
      </c>
      <c r="S520" s="8">
        <f t="shared" si="86"/>
        <v>11.175000000000001</v>
      </c>
      <c r="T520" s="8">
        <f t="shared" si="87"/>
        <v>10.375</v>
      </c>
      <c r="U520" s="7">
        <f t="shared" si="88"/>
        <v>10.508333333333335</v>
      </c>
      <c r="V520" s="7">
        <f t="shared" si="89"/>
        <v>10.475000000000001</v>
      </c>
    </row>
    <row r="521" spans="1:22" ht="13.5" x14ac:dyDescent="0.25">
      <c r="A521" s="3">
        <f>RSI!A521</f>
        <v>43061</v>
      </c>
      <c r="B521" s="2">
        <f>RSI!B521</f>
        <v>0.5</v>
      </c>
      <c r="C521" s="2">
        <f>RSI!I521</f>
        <v>43.693192070600922</v>
      </c>
      <c r="D521" s="2">
        <f>MACD!E521</f>
        <v>8.5145688270404918E-4</v>
      </c>
      <c r="E521" s="2">
        <f>MACD!F521</f>
        <v>-5.3666913319753409E-4</v>
      </c>
      <c r="F521" s="2">
        <f>'Moving Avg'!D521</f>
        <v>0.502</v>
      </c>
      <c r="G521" s="2">
        <f>'Moving Avg'!F521</f>
        <v>0.50549999999999995</v>
      </c>
      <c r="H521" s="2">
        <f>'Moving Avg'!G521</f>
        <v>0.51580000000000026</v>
      </c>
      <c r="I521" s="2">
        <f>'Moving Avg'!H521</f>
        <v>0.5424000000000001</v>
      </c>
      <c r="J521" s="5" t="str">
        <f>OBV!F521</f>
        <v>BEARISH</v>
      </c>
      <c r="K521" s="5" t="str">
        <f>OBV!G521</f>
        <v>NEUTRAL</v>
      </c>
      <c r="L521" s="5" t="str">
        <f>OBV!H521</f>
        <v>NEUTRAL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16.5</v>
      </c>
      <c r="Q521" s="8">
        <f t="shared" si="84"/>
        <v>11.225</v>
      </c>
      <c r="R521" s="8">
        <f t="shared" si="85"/>
        <v>9.125</v>
      </c>
      <c r="S521" s="8">
        <f t="shared" si="86"/>
        <v>11.175000000000001</v>
      </c>
      <c r="T521" s="8">
        <f t="shared" si="87"/>
        <v>10.375</v>
      </c>
      <c r="U521" s="7">
        <f t="shared" si="88"/>
        <v>10.508333333333335</v>
      </c>
      <c r="V521" s="7">
        <f t="shared" si="89"/>
        <v>10.475000000000001</v>
      </c>
    </row>
    <row r="522" spans="1:22" ht="13.5" x14ac:dyDescent="0.25">
      <c r="A522" s="3">
        <f>RSI!A522</f>
        <v>43062</v>
      </c>
      <c r="B522" s="2">
        <f>RSI!B522</f>
        <v>0.5</v>
      </c>
      <c r="C522" s="2">
        <f>RSI!I522</f>
        <v>43.693192070600922</v>
      </c>
      <c r="D522" s="2">
        <f>MACD!E522</f>
        <v>1.6993954629996866E-3</v>
      </c>
      <c r="E522" s="2">
        <f>MACD!F522</f>
        <v>-8.9456213958089979E-5</v>
      </c>
      <c r="F522" s="2">
        <f>'Moving Avg'!D522</f>
        <v>0.5</v>
      </c>
      <c r="G522" s="2">
        <f>'Moving Avg'!F522</f>
        <v>0.50449999999999995</v>
      </c>
      <c r="H522" s="2">
        <f>'Moving Avg'!G522</f>
        <v>0.51480000000000015</v>
      </c>
      <c r="I522" s="2">
        <f>'Moving Avg'!H522</f>
        <v>0.54210000000000003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16.5</v>
      </c>
      <c r="Q522" s="8">
        <f t="shared" si="84"/>
        <v>11.225</v>
      </c>
      <c r="R522" s="8">
        <f t="shared" si="85"/>
        <v>9.125</v>
      </c>
      <c r="S522" s="8">
        <f t="shared" si="86"/>
        <v>11.175000000000001</v>
      </c>
      <c r="T522" s="8">
        <f t="shared" si="87"/>
        <v>10.375</v>
      </c>
      <c r="U522" s="7">
        <f t="shared" si="88"/>
        <v>10.508333333333335</v>
      </c>
      <c r="V522" s="7">
        <f t="shared" si="89"/>
        <v>10.475000000000001</v>
      </c>
    </row>
    <row r="523" spans="1:22" ht="13.5" x14ac:dyDescent="0.25">
      <c r="A523" s="3">
        <f>RSI!A523</f>
        <v>43063</v>
      </c>
      <c r="B523" s="2">
        <f>RSI!B523</f>
        <v>0.48</v>
      </c>
      <c r="C523" s="2">
        <f>RSI!I523</f>
        <v>31.88070306750528</v>
      </c>
      <c r="D523" s="2">
        <f>MACD!E523</f>
        <v>2.4013485334534179E-3</v>
      </c>
      <c r="E523" s="2">
        <f>MACD!F523</f>
        <v>4.087047355242116E-4</v>
      </c>
      <c r="F523" s="2">
        <f>'Moving Avg'!D523</f>
        <v>0.496</v>
      </c>
      <c r="G523" s="2">
        <f>'Moving Avg'!F523</f>
        <v>0.50299999999999989</v>
      </c>
      <c r="H523" s="2">
        <f>'Moving Avg'!G523</f>
        <v>0.51340000000000019</v>
      </c>
      <c r="I523" s="2">
        <f>'Moving Avg'!H523</f>
        <v>0.54170000000000007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  <c r="M523" s="7">
        <f t="shared" si="80"/>
        <v>25</v>
      </c>
      <c r="N523" s="7">
        <f t="shared" si="81"/>
        <v>0</v>
      </c>
      <c r="O523" s="7">
        <f t="shared" si="82"/>
        <v>0</v>
      </c>
      <c r="P523" s="7">
        <f t="shared" si="83"/>
        <v>16.5</v>
      </c>
      <c r="Q523" s="8">
        <f t="shared" si="84"/>
        <v>11.225</v>
      </c>
      <c r="R523" s="8">
        <f t="shared" si="85"/>
        <v>9.125</v>
      </c>
      <c r="S523" s="8">
        <f t="shared" si="86"/>
        <v>11.175000000000001</v>
      </c>
      <c r="T523" s="8">
        <f t="shared" si="87"/>
        <v>10.375</v>
      </c>
      <c r="U523" s="7">
        <f t="shared" si="88"/>
        <v>10.508333333333335</v>
      </c>
      <c r="V523" s="7">
        <f t="shared" si="89"/>
        <v>10.475000000000001</v>
      </c>
    </row>
    <row r="524" spans="1:22" ht="13.5" x14ac:dyDescent="0.25">
      <c r="A524" s="3">
        <f>RSI!A524</f>
        <v>43066</v>
      </c>
      <c r="B524" s="2">
        <f>RSI!B524</f>
        <v>0.48</v>
      </c>
      <c r="C524" s="2">
        <f>RSI!I524</f>
        <v>31.88070306750528</v>
      </c>
      <c r="D524" s="2">
        <f>MACD!E524</f>
        <v>3.1518661979577089E-3</v>
      </c>
      <c r="E524" s="2">
        <f>MACD!F524</f>
        <v>9.5733702801091114E-4</v>
      </c>
      <c r="F524" s="2">
        <f>'Moving Avg'!D524</f>
        <v>0.49199999999999999</v>
      </c>
      <c r="G524" s="2">
        <f>'Moving Avg'!F524</f>
        <v>0.50149999999999995</v>
      </c>
      <c r="H524" s="2">
        <f>'Moving Avg'!G524</f>
        <v>0.51200000000000012</v>
      </c>
      <c r="I524" s="2">
        <f>'Moving Avg'!H524</f>
        <v>0.54130000000000011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16.5</v>
      </c>
      <c r="Q524" s="8">
        <f t="shared" si="84"/>
        <v>11.225</v>
      </c>
      <c r="R524" s="8">
        <f t="shared" si="85"/>
        <v>9.125</v>
      </c>
      <c r="S524" s="8">
        <f t="shared" si="86"/>
        <v>11.175000000000001</v>
      </c>
      <c r="T524" s="8">
        <f t="shared" si="87"/>
        <v>10.375</v>
      </c>
      <c r="U524" s="7">
        <f t="shared" si="88"/>
        <v>10.508333333333335</v>
      </c>
      <c r="V524" s="7">
        <f t="shared" si="89"/>
        <v>10.475000000000001</v>
      </c>
    </row>
    <row r="525" spans="1:22" ht="13.5" x14ac:dyDescent="0.25">
      <c r="A525" s="3">
        <f>RSI!A525</f>
        <v>43067</v>
      </c>
      <c r="B525" s="2">
        <f>RSI!B525</f>
        <v>0.49</v>
      </c>
      <c r="C525" s="2">
        <f>RSI!I525</f>
        <v>41.112571459559256</v>
      </c>
      <c r="D525" s="2">
        <f>MACD!E525</f>
        <v>4.729600935697964E-3</v>
      </c>
      <c r="E525" s="2">
        <f>MACD!F525</f>
        <v>1.7117898095483216E-3</v>
      </c>
      <c r="F525" s="2">
        <f>'Moving Avg'!D525</f>
        <v>0.49000000000000005</v>
      </c>
      <c r="G525" s="2">
        <f>'Moving Avg'!F525</f>
        <v>0.50049999999999994</v>
      </c>
      <c r="H525" s="2">
        <f>'Moving Avg'!G525</f>
        <v>0.51100000000000012</v>
      </c>
      <c r="I525" s="2">
        <f>'Moving Avg'!H525</f>
        <v>0.54095000000000004</v>
      </c>
      <c r="J525" s="5" t="str">
        <f>OBV!F525</f>
        <v>BULLISH</v>
      </c>
      <c r="K525" s="5" t="str">
        <f>OBV!G525</f>
        <v>NEUTRAL</v>
      </c>
      <c r="L525" s="5" t="str">
        <f>OBV!H525</f>
        <v>BULLISH DIVERGENCE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66.5</v>
      </c>
      <c r="Q525" s="8">
        <f t="shared" si="84"/>
        <v>18.725000000000001</v>
      </c>
      <c r="R525" s="8">
        <f t="shared" si="85"/>
        <v>21.625</v>
      </c>
      <c r="S525" s="8">
        <f t="shared" si="86"/>
        <v>33.674999999999997</v>
      </c>
      <c r="T525" s="8">
        <f t="shared" si="87"/>
        <v>22.875</v>
      </c>
      <c r="U525" s="7">
        <f t="shared" si="88"/>
        <v>24.675000000000001</v>
      </c>
      <c r="V525" s="7">
        <f t="shared" si="89"/>
        <v>24.225000000000001</v>
      </c>
    </row>
    <row r="526" spans="1:22" ht="13.5" x14ac:dyDescent="0.25">
      <c r="A526" s="3">
        <f>RSI!A526</f>
        <v>43068</v>
      </c>
      <c r="B526" s="2">
        <f>RSI!B526</f>
        <v>0.47</v>
      </c>
      <c r="C526" s="2">
        <f>RSI!I526</f>
        <v>31.823338323465904</v>
      </c>
      <c r="D526" s="2">
        <f>MACD!E526</f>
        <v>6.0827594802442819E-3</v>
      </c>
      <c r="E526" s="2">
        <f>MACD!F526</f>
        <v>2.5859837436875135E-3</v>
      </c>
      <c r="F526" s="2">
        <f>'Moving Avg'!D526</f>
        <v>0.48399999999999999</v>
      </c>
      <c r="G526" s="2">
        <f>'Moving Avg'!F526</f>
        <v>0.499</v>
      </c>
      <c r="H526" s="2">
        <f>'Moving Avg'!G526</f>
        <v>0.50960000000000005</v>
      </c>
      <c r="I526" s="2">
        <f>'Moving Avg'!H526</f>
        <v>0.54050000000000009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16.5</v>
      </c>
      <c r="Q526" s="8">
        <f t="shared" si="84"/>
        <v>11.225</v>
      </c>
      <c r="R526" s="8">
        <f t="shared" si="85"/>
        <v>9.125</v>
      </c>
      <c r="S526" s="8">
        <f t="shared" si="86"/>
        <v>11.175000000000001</v>
      </c>
      <c r="T526" s="8">
        <f t="shared" si="87"/>
        <v>10.375</v>
      </c>
      <c r="U526" s="7">
        <f t="shared" si="88"/>
        <v>10.508333333333335</v>
      </c>
      <c r="V526" s="7">
        <f t="shared" si="89"/>
        <v>10.475000000000001</v>
      </c>
    </row>
    <row r="527" spans="1:22" ht="13.5" x14ac:dyDescent="0.25">
      <c r="A527" s="3">
        <f>RSI!A527</f>
        <v>43069</v>
      </c>
      <c r="B527" s="2">
        <f>RSI!B527</f>
        <v>0.47</v>
      </c>
      <c r="C527" s="2">
        <f>RSI!I527</f>
        <v>31.823338323465904</v>
      </c>
      <c r="D527" s="2">
        <f>MACD!E527</f>
        <v>8.9539491150856243E-3</v>
      </c>
      <c r="E527" s="2">
        <f>MACD!F527</f>
        <v>3.8595768179671358E-3</v>
      </c>
      <c r="F527" s="2">
        <f>'Moving Avg'!D527</f>
        <v>0.47799999999999992</v>
      </c>
      <c r="G527" s="2">
        <f>'Moving Avg'!F527</f>
        <v>0.49750000000000005</v>
      </c>
      <c r="H527" s="2">
        <f>'Moving Avg'!G527</f>
        <v>0.50819999999999999</v>
      </c>
      <c r="I527" s="2">
        <f>'Moving Avg'!H527</f>
        <v>0.54010000000000025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16.5</v>
      </c>
      <c r="Q527" s="8">
        <f t="shared" si="84"/>
        <v>11.225</v>
      </c>
      <c r="R527" s="8">
        <f t="shared" si="85"/>
        <v>9.125</v>
      </c>
      <c r="S527" s="8">
        <f t="shared" si="86"/>
        <v>11.175000000000001</v>
      </c>
      <c r="T527" s="8">
        <f t="shared" si="87"/>
        <v>10.375</v>
      </c>
      <c r="U527" s="7">
        <f t="shared" si="88"/>
        <v>10.508333333333335</v>
      </c>
      <c r="V527" s="7">
        <f t="shared" si="89"/>
        <v>10.475000000000001</v>
      </c>
    </row>
    <row r="528" spans="1:22" ht="13.5" x14ac:dyDescent="0.25">
      <c r="A528" s="3">
        <f>RSI!A528</f>
        <v>43073</v>
      </c>
      <c r="B528" s="2">
        <f>RSI!B528</f>
        <v>0.47</v>
      </c>
      <c r="C528" s="2">
        <f>RSI!I528</f>
        <v>31.823338323465904</v>
      </c>
      <c r="D528" s="2">
        <f>MACD!E528</f>
        <v>1.0018796274974484E-2</v>
      </c>
      <c r="E528" s="2">
        <f>MACD!F528</f>
        <v>5.0914207093686065E-3</v>
      </c>
      <c r="F528" s="2">
        <f>'Moving Avg'!D528</f>
        <v>0.47599999999999998</v>
      </c>
      <c r="G528" s="2">
        <f>'Moving Avg'!F528</f>
        <v>0.49600000000000011</v>
      </c>
      <c r="H528" s="2">
        <f>'Moving Avg'!G528</f>
        <v>0.50680000000000003</v>
      </c>
      <c r="I528" s="2">
        <f>'Moving Avg'!H528</f>
        <v>0.5396500000000003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16.5</v>
      </c>
      <c r="Q528" s="8">
        <f t="shared" si="84"/>
        <v>11.225</v>
      </c>
      <c r="R528" s="8">
        <f t="shared" si="85"/>
        <v>9.125</v>
      </c>
      <c r="S528" s="8">
        <f t="shared" si="86"/>
        <v>11.175000000000001</v>
      </c>
      <c r="T528" s="8">
        <f t="shared" si="87"/>
        <v>10.375</v>
      </c>
      <c r="U528" s="7">
        <f t="shared" si="88"/>
        <v>10.508333333333335</v>
      </c>
      <c r="V528" s="7">
        <f t="shared" si="89"/>
        <v>10.475000000000001</v>
      </c>
    </row>
    <row r="529" spans="1:22" ht="13.5" x14ac:dyDescent="0.25">
      <c r="A529" s="3">
        <f>RSI!A529</f>
        <v>43074</v>
      </c>
      <c r="B529" s="2">
        <f>RSI!B529</f>
        <v>0.48</v>
      </c>
      <c r="C529" s="2">
        <f>RSI!I529</f>
        <v>40.253599362617926</v>
      </c>
      <c r="D529" s="2">
        <f>MACD!E529</f>
        <v>1.0340043522466091E-2</v>
      </c>
      <c r="E529" s="2">
        <f>MACD!F529</f>
        <v>6.1411452719881028E-3</v>
      </c>
      <c r="F529" s="2">
        <f>'Moving Avg'!D529</f>
        <v>0.47599999999999998</v>
      </c>
      <c r="G529" s="2">
        <f>'Moving Avg'!F529</f>
        <v>0.49450000000000011</v>
      </c>
      <c r="H529" s="2">
        <f>'Moving Avg'!G529</f>
        <v>0.50559999999999994</v>
      </c>
      <c r="I529" s="2">
        <f>'Moving Avg'!H529</f>
        <v>0.53925000000000034</v>
      </c>
      <c r="J529" s="5" t="str">
        <f>OBV!F529</f>
        <v>BEARISH</v>
      </c>
      <c r="K529" s="5" t="str">
        <f>OBV!G529</f>
        <v>NEUTRAL</v>
      </c>
      <c r="L529" s="5" t="str">
        <f>OBV!H529</f>
        <v>NEUTRAL</v>
      </c>
      <c r="M529" s="7">
        <f t="shared" si="80"/>
        <v>25</v>
      </c>
      <c r="N529" s="7">
        <f t="shared" si="81"/>
        <v>0</v>
      </c>
      <c r="O529" s="7">
        <f t="shared" si="82"/>
        <v>0</v>
      </c>
      <c r="P529" s="7">
        <f t="shared" si="83"/>
        <v>16.5</v>
      </c>
      <c r="Q529" s="8">
        <f t="shared" si="84"/>
        <v>11.225</v>
      </c>
      <c r="R529" s="8">
        <f t="shared" si="85"/>
        <v>9.125</v>
      </c>
      <c r="S529" s="8">
        <f t="shared" si="86"/>
        <v>11.175000000000001</v>
      </c>
      <c r="T529" s="8">
        <f t="shared" si="87"/>
        <v>10.375</v>
      </c>
      <c r="U529" s="7">
        <f t="shared" si="88"/>
        <v>10.508333333333335</v>
      </c>
      <c r="V529" s="7">
        <f t="shared" si="89"/>
        <v>10.475000000000001</v>
      </c>
    </row>
    <row r="530" spans="1:22" ht="13.5" x14ac:dyDescent="0.25">
      <c r="A530" s="3">
        <f>RSI!A530</f>
        <v>43075</v>
      </c>
      <c r="B530" s="2">
        <f>RSI!B530</f>
        <v>0.47</v>
      </c>
      <c r="C530" s="2">
        <f>RSI!I530</f>
        <v>35.523159171367311</v>
      </c>
      <c r="D530" s="2">
        <f>MACD!E530</f>
        <v>1.1442558676227788E-2</v>
      </c>
      <c r="E530" s="2">
        <f>MACD!F530</f>
        <v>7.2014279528360408E-3</v>
      </c>
      <c r="F530" s="2">
        <f>'Moving Avg'!D530</f>
        <v>0.47199999999999998</v>
      </c>
      <c r="G530" s="2">
        <f>'Moving Avg'!F530</f>
        <v>0.49250000000000005</v>
      </c>
      <c r="H530" s="2">
        <f>'Moving Avg'!G530</f>
        <v>0.50439999999999996</v>
      </c>
      <c r="I530" s="2">
        <f>'Moving Avg'!H530</f>
        <v>0.53885000000000038</v>
      </c>
      <c r="J530" s="5" t="str">
        <f>OBV!F530</f>
        <v>BEARISH</v>
      </c>
      <c r="K530" s="5" t="str">
        <f>OBV!G530</f>
        <v>WEAK</v>
      </c>
      <c r="L530" s="5" t="str">
        <f>OBV!H530</f>
        <v>CONFIRMED BEARISH</v>
      </c>
      <c r="M530" s="7">
        <f t="shared" si="80"/>
        <v>25</v>
      </c>
      <c r="N530" s="7">
        <f t="shared" si="81"/>
        <v>0</v>
      </c>
      <c r="O530" s="7">
        <f t="shared" si="82"/>
        <v>0</v>
      </c>
      <c r="P530" s="7">
        <f t="shared" si="83"/>
        <v>0</v>
      </c>
      <c r="Q530" s="8">
        <f t="shared" si="84"/>
        <v>8.75</v>
      </c>
      <c r="R530" s="8">
        <f t="shared" si="85"/>
        <v>5</v>
      </c>
      <c r="S530" s="8">
        <f t="shared" si="86"/>
        <v>3.75</v>
      </c>
      <c r="T530" s="8">
        <f t="shared" si="87"/>
        <v>6.25</v>
      </c>
      <c r="U530" s="7">
        <f t="shared" si="88"/>
        <v>5.833333333333333</v>
      </c>
      <c r="V530" s="7">
        <f t="shared" si="89"/>
        <v>5.9375</v>
      </c>
    </row>
    <row r="531" spans="1:22" ht="13.5" x14ac:dyDescent="0.25">
      <c r="A531" s="3">
        <f>RSI!A531</f>
        <v>43076</v>
      </c>
      <c r="B531" s="2">
        <f>RSI!B531</f>
        <v>0.45</v>
      </c>
      <c r="C531" s="2">
        <f>RSI!I531</f>
        <v>28.347968364806846</v>
      </c>
      <c r="D531" s="2">
        <f>MACD!E531</f>
        <v>1.3999314894403092E-2</v>
      </c>
      <c r="E531" s="2">
        <f>MACD!F531</f>
        <v>8.5610053411494524E-3</v>
      </c>
      <c r="F531" s="2">
        <f>'Moving Avg'!D531</f>
        <v>0.46799999999999997</v>
      </c>
      <c r="G531" s="2">
        <f>'Moving Avg'!F531</f>
        <v>0.48950000000000005</v>
      </c>
      <c r="H531" s="2">
        <f>'Moving Avg'!G531</f>
        <v>0.50279999999999991</v>
      </c>
      <c r="I531" s="2">
        <f>'Moving Avg'!H531</f>
        <v>0.53835000000000033</v>
      </c>
      <c r="J531" s="5" t="str">
        <f>OBV!F531</f>
        <v>BEARISH</v>
      </c>
      <c r="K531" s="5" t="str">
        <f>OBV!G531</f>
        <v>WEAK</v>
      </c>
      <c r="L531" s="5" t="str">
        <f>OBV!H531</f>
        <v>CONFIRMED BEARISH</v>
      </c>
      <c r="M531" s="7">
        <f t="shared" si="80"/>
        <v>50</v>
      </c>
      <c r="N531" s="7">
        <f t="shared" si="81"/>
        <v>0</v>
      </c>
      <c r="O531" s="7">
        <f t="shared" si="82"/>
        <v>0</v>
      </c>
      <c r="P531" s="7">
        <f t="shared" si="83"/>
        <v>0</v>
      </c>
      <c r="Q531" s="8">
        <f t="shared" si="84"/>
        <v>17.5</v>
      </c>
      <c r="R531" s="8">
        <f t="shared" si="85"/>
        <v>10</v>
      </c>
      <c r="S531" s="8">
        <f t="shared" si="86"/>
        <v>7.5</v>
      </c>
      <c r="T531" s="8">
        <f t="shared" si="87"/>
        <v>12.5</v>
      </c>
      <c r="U531" s="7">
        <f t="shared" si="88"/>
        <v>11.666666666666666</v>
      </c>
      <c r="V531" s="7">
        <f t="shared" si="89"/>
        <v>11.875</v>
      </c>
    </row>
    <row r="532" spans="1:22" ht="13.5" x14ac:dyDescent="0.25">
      <c r="A532" s="3">
        <f>RSI!A532</f>
        <v>43077</v>
      </c>
      <c r="B532" s="2">
        <f>RSI!B532</f>
        <v>0.44</v>
      </c>
      <c r="C532" s="2">
        <f>RSI!I532</f>
        <v>25.567229364475367</v>
      </c>
      <c r="D532" s="2">
        <f>MACD!E532</f>
        <v>1.7153476434062842E-2</v>
      </c>
      <c r="E532" s="2">
        <f>MACD!F532</f>
        <v>1.027949955973213E-2</v>
      </c>
      <c r="F532" s="2">
        <f>'Moving Avg'!D532</f>
        <v>0.46200000000000002</v>
      </c>
      <c r="G532" s="2">
        <f>'Moving Avg'!F532</f>
        <v>0.48599999999999993</v>
      </c>
      <c r="H532" s="2">
        <f>'Moving Avg'!G532</f>
        <v>0.50099999999999989</v>
      </c>
      <c r="I532" s="2">
        <f>'Moving Avg'!H532</f>
        <v>0.53780000000000039</v>
      </c>
      <c r="J532" s="5" t="str">
        <f>OBV!F532</f>
        <v>BEARISH</v>
      </c>
      <c r="K532" s="5" t="str">
        <f>OBV!G532</f>
        <v>WEAK</v>
      </c>
      <c r="L532" s="5" t="str">
        <f>OBV!H532</f>
        <v>CONFIRMED BEARISH</v>
      </c>
      <c r="M532" s="7">
        <f t="shared" si="80"/>
        <v>50</v>
      </c>
      <c r="N532" s="7">
        <f t="shared" si="81"/>
        <v>0</v>
      </c>
      <c r="O532" s="7">
        <f t="shared" si="82"/>
        <v>0</v>
      </c>
      <c r="P532" s="7">
        <f t="shared" si="83"/>
        <v>0</v>
      </c>
      <c r="Q532" s="8">
        <f t="shared" si="84"/>
        <v>17.5</v>
      </c>
      <c r="R532" s="8">
        <f t="shared" si="85"/>
        <v>10</v>
      </c>
      <c r="S532" s="8">
        <f t="shared" si="86"/>
        <v>7.5</v>
      </c>
      <c r="T532" s="8">
        <f t="shared" si="87"/>
        <v>12.5</v>
      </c>
      <c r="U532" s="7">
        <f t="shared" si="88"/>
        <v>11.666666666666666</v>
      </c>
      <c r="V532" s="7">
        <f t="shared" si="89"/>
        <v>11.875</v>
      </c>
    </row>
    <row r="533" spans="1:22" ht="13.5" x14ac:dyDescent="0.25">
      <c r="A533" s="3">
        <f>RSI!A533</f>
        <v>43080</v>
      </c>
      <c r="B533" s="2">
        <f>RSI!B533</f>
        <v>0.45</v>
      </c>
      <c r="C533" s="2">
        <f>RSI!I533</f>
        <v>32.678937628437453</v>
      </c>
      <c r="D533" s="2">
        <f>MACD!E533</f>
        <v>1.6295301270730089E-2</v>
      </c>
      <c r="E533" s="2">
        <f>MACD!F533</f>
        <v>1.1482659901931721E-2</v>
      </c>
      <c r="F533" s="2">
        <f>'Moving Avg'!D533</f>
        <v>0.45800000000000002</v>
      </c>
      <c r="G533" s="2">
        <f>'Moving Avg'!F533</f>
        <v>0.48349999999999993</v>
      </c>
      <c r="H533" s="2">
        <f>'Moving Avg'!G533</f>
        <v>0.4993999999999999</v>
      </c>
      <c r="I533" s="2">
        <f>'Moving Avg'!H533</f>
        <v>0.53735000000000044</v>
      </c>
      <c r="J533" s="5" t="str">
        <f>OBV!F533</f>
        <v>BEARISH</v>
      </c>
      <c r="K533" s="5" t="str">
        <f>OBV!G533</f>
        <v>WEAK</v>
      </c>
      <c r="L533" s="5" t="str">
        <f>OBV!H533</f>
        <v>CONFIRMED BEARISH</v>
      </c>
      <c r="M533" s="7">
        <f t="shared" si="80"/>
        <v>25</v>
      </c>
      <c r="N533" s="7">
        <f t="shared" si="81"/>
        <v>0</v>
      </c>
      <c r="O533" s="7">
        <f t="shared" si="82"/>
        <v>0</v>
      </c>
      <c r="P533" s="7">
        <f t="shared" si="83"/>
        <v>0</v>
      </c>
      <c r="Q533" s="8">
        <f t="shared" si="84"/>
        <v>8.75</v>
      </c>
      <c r="R533" s="8">
        <f t="shared" si="85"/>
        <v>5</v>
      </c>
      <c r="S533" s="8">
        <f t="shared" si="86"/>
        <v>3.75</v>
      </c>
      <c r="T533" s="8">
        <f t="shared" si="87"/>
        <v>6.25</v>
      </c>
      <c r="U533" s="7">
        <f t="shared" si="88"/>
        <v>5.833333333333333</v>
      </c>
      <c r="V533" s="7">
        <f t="shared" si="89"/>
        <v>5.9375</v>
      </c>
    </row>
    <row r="534" spans="1:22" ht="13.5" x14ac:dyDescent="0.25">
      <c r="A534" s="3">
        <f>RSI!A534</f>
        <v>43081</v>
      </c>
      <c r="B534" s="2">
        <f>RSI!B534</f>
        <v>0.45</v>
      </c>
      <c r="C534" s="2">
        <f>RSI!I534</f>
        <v>32.678937628437453</v>
      </c>
      <c r="D534" s="2">
        <f>MACD!E534</f>
        <v>1.577912071517612E-2</v>
      </c>
      <c r="E534" s="2">
        <f>MACD!F534</f>
        <v>1.2341952064580601E-2</v>
      </c>
      <c r="F534" s="2">
        <f>'Moving Avg'!D534</f>
        <v>0.45199999999999996</v>
      </c>
      <c r="G534" s="2">
        <f>'Moving Avg'!F534</f>
        <v>0.48099999999999987</v>
      </c>
      <c r="H534" s="2">
        <f>'Moving Avg'!G534</f>
        <v>0.4977999999999998</v>
      </c>
      <c r="I534" s="2">
        <f>'Moving Avg'!H534</f>
        <v>0.53690000000000049</v>
      </c>
      <c r="J534" s="5" t="str">
        <f>OBV!F534</f>
        <v>BEARISH</v>
      </c>
      <c r="K534" s="5" t="str">
        <f>OBV!G534</f>
        <v>WEAK</v>
      </c>
      <c r="L534" s="5" t="str">
        <f>OBV!H534</f>
        <v>CONFIRMED BEARISH</v>
      </c>
      <c r="M534" s="7">
        <f t="shared" si="80"/>
        <v>25</v>
      </c>
      <c r="N534" s="7">
        <f t="shared" si="81"/>
        <v>0</v>
      </c>
      <c r="O534" s="7">
        <f t="shared" si="82"/>
        <v>0</v>
      </c>
      <c r="P534" s="7">
        <f t="shared" si="83"/>
        <v>0</v>
      </c>
      <c r="Q534" s="8">
        <f t="shared" si="84"/>
        <v>8.75</v>
      </c>
      <c r="R534" s="8">
        <f t="shared" si="85"/>
        <v>5</v>
      </c>
      <c r="S534" s="8">
        <f t="shared" si="86"/>
        <v>3.75</v>
      </c>
      <c r="T534" s="8">
        <f t="shared" si="87"/>
        <v>6.25</v>
      </c>
      <c r="U534" s="7">
        <f t="shared" si="88"/>
        <v>5.833333333333333</v>
      </c>
      <c r="V534" s="7">
        <f t="shared" si="89"/>
        <v>5.9375</v>
      </c>
    </row>
    <row r="535" spans="1:22" ht="13.5" x14ac:dyDescent="0.25">
      <c r="A535" s="3">
        <f>RSI!A535</f>
        <v>43082</v>
      </c>
      <c r="B535" s="2">
        <f>RSI!B535</f>
        <v>0.46</v>
      </c>
      <c r="C535" s="2">
        <f>RSI!I535</f>
        <v>39.3946220267458</v>
      </c>
      <c r="D535" s="2">
        <f>MACD!E535</f>
        <v>1.6334487850110491E-2</v>
      </c>
      <c r="E535" s="2">
        <f>MACD!F535</f>
        <v>1.3140459221686581E-2</v>
      </c>
      <c r="F535" s="2">
        <f>'Moving Avg'!D535</f>
        <v>0.45</v>
      </c>
      <c r="G535" s="2">
        <f>'Moving Avg'!F535</f>
        <v>0.47849999999999993</v>
      </c>
      <c r="H535" s="2">
        <f>'Moving Avg'!G535</f>
        <v>0.49659999999999982</v>
      </c>
      <c r="I535" s="2">
        <f>'Moving Avg'!H535</f>
        <v>0.53650000000000053</v>
      </c>
      <c r="J535" s="5" t="str">
        <f>OBV!F535</f>
        <v>BEARISH</v>
      </c>
      <c r="K535" s="5" t="str">
        <f>OBV!G535</f>
        <v>WEAK</v>
      </c>
      <c r="L535" s="5" t="str">
        <f>OBV!H535</f>
        <v>CONFIRMED BEARISH</v>
      </c>
      <c r="M535" s="7">
        <f t="shared" si="80"/>
        <v>25</v>
      </c>
      <c r="N535" s="7">
        <f t="shared" si="81"/>
        <v>0</v>
      </c>
      <c r="O535" s="7">
        <f t="shared" si="82"/>
        <v>0</v>
      </c>
      <c r="P535" s="7">
        <f t="shared" si="83"/>
        <v>0</v>
      </c>
      <c r="Q535" s="8">
        <f t="shared" si="84"/>
        <v>8.75</v>
      </c>
      <c r="R535" s="8">
        <f t="shared" si="85"/>
        <v>5</v>
      </c>
      <c r="S535" s="8">
        <f t="shared" si="86"/>
        <v>3.75</v>
      </c>
      <c r="T535" s="8">
        <f t="shared" si="87"/>
        <v>6.25</v>
      </c>
      <c r="U535" s="7">
        <f t="shared" si="88"/>
        <v>5.833333333333333</v>
      </c>
      <c r="V535" s="7">
        <f t="shared" si="89"/>
        <v>5.9375</v>
      </c>
    </row>
    <row r="536" spans="1:22" ht="13.5" x14ac:dyDescent="0.25">
      <c r="A536" s="3">
        <f>RSI!A536</f>
        <v>43083</v>
      </c>
      <c r="B536" s="2">
        <f>RSI!B536</f>
        <v>0.46</v>
      </c>
      <c r="C536" s="2">
        <f>RSI!I536</f>
        <v>39.3946220267458</v>
      </c>
      <c r="D536" s="2">
        <f>MACD!E536</f>
        <v>1.3848413806539228E-2</v>
      </c>
      <c r="E536" s="2">
        <f>MACD!F536</f>
        <v>1.328205013865711E-2</v>
      </c>
      <c r="F536" s="2">
        <f>'Moving Avg'!D536</f>
        <v>0.45200000000000007</v>
      </c>
      <c r="G536" s="2">
        <f>'Moving Avg'!F536</f>
        <v>0.47650000000000003</v>
      </c>
      <c r="H536" s="2">
        <f>'Moving Avg'!G536</f>
        <v>0.4953999999999999</v>
      </c>
      <c r="I536" s="2">
        <f>'Moving Avg'!H536</f>
        <v>0.53610000000000047</v>
      </c>
      <c r="J536" s="5" t="str">
        <f>OBV!F536</f>
        <v>BEARISH</v>
      </c>
      <c r="K536" s="5" t="str">
        <f>OBV!G536</f>
        <v>NEUTRAL</v>
      </c>
      <c r="L536" s="5" t="str">
        <f>OBV!H536</f>
        <v>BEARISH DIVERGENCE</v>
      </c>
      <c r="M536" s="7">
        <f t="shared" si="80"/>
        <v>25</v>
      </c>
      <c r="N536" s="7">
        <f t="shared" si="81"/>
        <v>0</v>
      </c>
      <c r="O536" s="7">
        <f t="shared" si="82"/>
        <v>0</v>
      </c>
      <c r="P536" s="7">
        <f t="shared" si="83"/>
        <v>16.5</v>
      </c>
      <c r="Q536" s="8">
        <f t="shared" si="84"/>
        <v>11.225</v>
      </c>
      <c r="R536" s="8">
        <f t="shared" si="85"/>
        <v>9.125</v>
      </c>
      <c r="S536" s="8">
        <f t="shared" si="86"/>
        <v>11.175000000000001</v>
      </c>
      <c r="T536" s="8">
        <f t="shared" si="87"/>
        <v>10.375</v>
      </c>
      <c r="U536" s="7">
        <f t="shared" si="88"/>
        <v>10.508333333333335</v>
      </c>
      <c r="V536" s="7">
        <f t="shared" si="89"/>
        <v>10.475000000000001</v>
      </c>
    </row>
    <row r="537" spans="1:22" ht="13.5" x14ac:dyDescent="0.25">
      <c r="A537" s="3">
        <f>RSI!A537</f>
        <v>43084</v>
      </c>
      <c r="B537" s="2">
        <f>RSI!B537</f>
        <v>0.46</v>
      </c>
      <c r="C537" s="2">
        <f>RSI!I537</f>
        <v>39.3946220267458</v>
      </c>
      <c r="D537" s="2">
        <f>MACD!E537</f>
        <v>1.1856778429877535E-2</v>
      </c>
      <c r="E537" s="2">
        <f>MACD!F537</f>
        <v>1.2996995796901197E-2</v>
      </c>
      <c r="F537" s="2">
        <f>'Moving Avg'!D537</f>
        <v>0.45600000000000007</v>
      </c>
      <c r="G537" s="2">
        <f>'Moving Avg'!F537</f>
        <v>0.47400000000000009</v>
      </c>
      <c r="H537" s="2">
        <f>'Moving Avg'!G537</f>
        <v>0.49419999999999986</v>
      </c>
      <c r="I537" s="2">
        <f>'Moving Avg'!H537</f>
        <v>0.5357000000000004</v>
      </c>
      <c r="J537" s="5" t="str">
        <f>OBV!F537</f>
        <v>BULLISH</v>
      </c>
      <c r="K537" s="5" t="str">
        <f>OBV!G537</f>
        <v>NEUTRAL</v>
      </c>
      <c r="L537" s="5" t="str">
        <f>OBV!H537</f>
        <v>CONFIRMED BULLISH</v>
      </c>
      <c r="M537" s="7">
        <f t="shared" si="80"/>
        <v>25</v>
      </c>
      <c r="N537" s="7">
        <f t="shared" si="81"/>
        <v>45</v>
      </c>
      <c r="O537" s="7">
        <f t="shared" si="82"/>
        <v>0</v>
      </c>
      <c r="P537" s="7">
        <f t="shared" si="83"/>
        <v>83.5</v>
      </c>
      <c r="Q537" s="8">
        <f t="shared" si="84"/>
        <v>37.024999999999999</v>
      </c>
      <c r="R537" s="8">
        <f t="shared" si="85"/>
        <v>34.875</v>
      </c>
      <c r="S537" s="8">
        <f t="shared" si="86"/>
        <v>48.075000000000003</v>
      </c>
      <c r="T537" s="8">
        <f t="shared" si="87"/>
        <v>38.375</v>
      </c>
      <c r="U537" s="7">
        <f t="shared" si="88"/>
        <v>39.991666666666667</v>
      </c>
      <c r="V537" s="7">
        <f t="shared" si="89"/>
        <v>39.587500000000006</v>
      </c>
    </row>
    <row r="538" spans="1:22" ht="13.5" x14ac:dyDescent="0.25">
      <c r="A538" s="3">
        <f>RSI!A538</f>
        <v>43087</v>
      </c>
      <c r="B538" s="2">
        <f>RSI!B538</f>
        <v>0.45</v>
      </c>
      <c r="C538" s="2">
        <f>RSI!I538</f>
        <v>35.030117379498279</v>
      </c>
      <c r="D538" s="2">
        <f>MACD!E538</f>
        <v>1.1015961215343428E-2</v>
      </c>
      <c r="E538" s="2">
        <f>MACD!F538</f>
        <v>1.2600788880589645E-2</v>
      </c>
      <c r="F538" s="2">
        <f>'Moving Avg'!D538</f>
        <v>0.45600000000000007</v>
      </c>
      <c r="G538" s="2">
        <f>'Moving Avg'!F538</f>
        <v>0.47150000000000009</v>
      </c>
      <c r="H538" s="2">
        <f>'Moving Avg'!G538</f>
        <v>0.49279999999999985</v>
      </c>
      <c r="I538" s="2">
        <f>'Moving Avg'!H538</f>
        <v>0.53520000000000045</v>
      </c>
      <c r="J538" s="5" t="str">
        <f>OBV!F538</f>
        <v>BULLISH</v>
      </c>
      <c r="K538" s="5" t="str">
        <f>OBV!G538</f>
        <v>NEUTRAL</v>
      </c>
      <c r="L538" s="5" t="str">
        <f>OBV!H538</f>
        <v>NEUTRAL</v>
      </c>
      <c r="M538" s="7">
        <f t="shared" si="80"/>
        <v>25</v>
      </c>
      <c r="N538" s="7">
        <f t="shared" si="81"/>
        <v>45</v>
      </c>
      <c r="O538" s="7">
        <f t="shared" si="82"/>
        <v>0</v>
      </c>
      <c r="P538" s="7">
        <f t="shared" si="83"/>
        <v>49.5</v>
      </c>
      <c r="Q538" s="8">
        <f t="shared" si="84"/>
        <v>31.925000000000001</v>
      </c>
      <c r="R538" s="8">
        <f t="shared" si="85"/>
        <v>26.375</v>
      </c>
      <c r="S538" s="8">
        <f t="shared" si="86"/>
        <v>32.775000000000006</v>
      </c>
      <c r="T538" s="8">
        <f t="shared" si="87"/>
        <v>29.875</v>
      </c>
      <c r="U538" s="7">
        <f t="shared" si="88"/>
        <v>30.358333333333334</v>
      </c>
      <c r="V538" s="7">
        <f t="shared" si="89"/>
        <v>30.237500000000001</v>
      </c>
    </row>
    <row r="539" spans="1:22" ht="13.5" x14ac:dyDescent="0.25">
      <c r="A539" s="3">
        <f>RSI!A539</f>
        <v>43088</v>
      </c>
      <c r="B539" s="2">
        <f>RSI!B539</f>
        <v>0.46</v>
      </c>
      <c r="C539" s="2">
        <f>RSI!I539</f>
        <v>41.955500105597253</v>
      </c>
      <c r="D539" s="2">
        <f>MACD!E539</f>
        <v>1.1257304295519355E-2</v>
      </c>
      <c r="E539" s="2">
        <f>MACD!F539</f>
        <v>1.2332091963575587E-2</v>
      </c>
      <c r="F539" s="2">
        <f>'Moving Avg'!D539</f>
        <v>0.45800000000000002</v>
      </c>
      <c r="G539" s="2">
        <f>'Moving Avg'!F539</f>
        <v>0.46950000000000014</v>
      </c>
      <c r="H539" s="2">
        <f>'Moving Avg'!G539</f>
        <v>0.49179999999999985</v>
      </c>
      <c r="I539" s="2">
        <f>'Moving Avg'!H539</f>
        <v>0.53465000000000051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25</v>
      </c>
      <c r="N539" s="7">
        <f t="shared" si="81"/>
        <v>45</v>
      </c>
      <c r="O539" s="7">
        <f t="shared" si="82"/>
        <v>0</v>
      </c>
      <c r="P539" s="7">
        <f t="shared" si="83"/>
        <v>100</v>
      </c>
      <c r="Q539" s="8">
        <f t="shared" si="84"/>
        <v>39.5</v>
      </c>
      <c r="R539" s="8">
        <f t="shared" si="85"/>
        <v>39</v>
      </c>
      <c r="S539" s="8">
        <f t="shared" si="86"/>
        <v>55.5</v>
      </c>
      <c r="T539" s="8">
        <f t="shared" si="87"/>
        <v>42.5</v>
      </c>
      <c r="U539" s="7">
        <f t="shared" si="88"/>
        <v>44.666666666666664</v>
      </c>
      <c r="V539" s="7">
        <f t="shared" si="89"/>
        <v>44.125</v>
      </c>
    </row>
    <row r="540" spans="1:22" ht="13.5" x14ac:dyDescent="0.25">
      <c r="A540" s="3">
        <f>RSI!A540</f>
        <v>43089</v>
      </c>
      <c r="B540" s="2">
        <f>RSI!B540</f>
        <v>0.45</v>
      </c>
      <c r="C540" s="2">
        <f>RSI!I540</f>
        <v>37.635229508431678</v>
      </c>
      <c r="D540" s="2">
        <f>MACD!E540</f>
        <v>1.074830181650599E-2</v>
      </c>
      <c r="E540" s="2">
        <f>MACD!F540</f>
        <v>1.2015333934161668E-2</v>
      </c>
      <c r="F540" s="2">
        <f>'Moving Avg'!D540</f>
        <v>0.45600000000000007</v>
      </c>
      <c r="G540" s="2">
        <f>'Moving Avg'!F540</f>
        <v>0.46699999999999997</v>
      </c>
      <c r="H540" s="2">
        <f>'Moving Avg'!G540</f>
        <v>0.49059999999999987</v>
      </c>
      <c r="I540" s="2">
        <f>'Moving Avg'!H540</f>
        <v>0.53405000000000047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  <c r="M540" s="7">
        <f t="shared" si="80"/>
        <v>25</v>
      </c>
      <c r="N540" s="7">
        <f t="shared" si="81"/>
        <v>45</v>
      </c>
      <c r="O540" s="7">
        <f t="shared" si="82"/>
        <v>0</v>
      </c>
      <c r="P540" s="7">
        <f t="shared" si="83"/>
        <v>16.5</v>
      </c>
      <c r="Q540" s="8">
        <f t="shared" si="84"/>
        <v>26.975000000000001</v>
      </c>
      <c r="R540" s="8">
        <f t="shared" si="85"/>
        <v>18.125</v>
      </c>
      <c r="S540" s="8">
        <f t="shared" si="86"/>
        <v>17.925000000000001</v>
      </c>
      <c r="T540" s="8">
        <f t="shared" si="87"/>
        <v>21.625</v>
      </c>
      <c r="U540" s="7">
        <f t="shared" si="88"/>
        <v>21.008333333333336</v>
      </c>
      <c r="V540" s="7">
        <f t="shared" si="89"/>
        <v>21.162500000000001</v>
      </c>
    </row>
    <row r="541" spans="1:22" ht="13.5" x14ac:dyDescent="0.25">
      <c r="A541" s="3">
        <f>RSI!A541</f>
        <v>43090</v>
      </c>
      <c r="B541" s="2">
        <f>RSI!B541</f>
        <v>0.45</v>
      </c>
      <c r="C541" s="2">
        <f>RSI!I541</f>
        <v>37.635229508431678</v>
      </c>
      <c r="D541" s="2">
        <f>MACD!E541</f>
        <v>7.3780200814783092E-3</v>
      </c>
      <c r="E541" s="2">
        <f>MACD!F541</f>
        <v>1.1087871163624998E-2</v>
      </c>
      <c r="F541" s="2">
        <f>'Moving Avg'!D541</f>
        <v>0.45400000000000001</v>
      </c>
      <c r="G541" s="2">
        <f>'Moving Avg'!F541</f>
        <v>0.46449999999999997</v>
      </c>
      <c r="H541" s="2">
        <f>'Moving Avg'!G541</f>
        <v>0.48939999999999984</v>
      </c>
      <c r="I541" s="2">
        <f>'Moving Avg'!H541</f>
        <v>0.53345000000000053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  <c r="M541" s="7">
        <f t="shared" si="80"/>
        <v>25</v>
      </c>
      <c r="N541" s="7">
        <f t="shared" si="81"/>
        <v>45</v>
      </c>
      <c r="O541" s="7">
        <f t="shared" si="82"/>
        <v>0</v>
      </c>
      <c r="P541" s="7">
        <f t="shared" si="83"/>
        <v>16.5</v>
      </c>
      <c r="Q541" s="8">
        <f t="shared" si="84"/>
        <v>26.975000000000001</v>
      </c>
      <c r="R541" s="8">
        <f t="shared" si="85"/>
        <v>18.125</v>
      </c>
      <c r="S541" s="8">
        <f t="shared" si="86"/>
        <v>17.925000000000001</v>
      </c>
      <c r="T541" s="8">
        <f t="shared" si="87"/>
        <v>21.625</v>
      </c>
      <c r="U541" s="7">
        <f t="shared" si="88"/>
        <v>21.008333333333336</v>
      </c>
      <c r="V541" s="7">
        <f t="shared" si="89"/>
        <v>21.162500000000001</v>
      </c>
    </row>
    <row r="542" spans="1:22" ht="13.5" x14ac:dyDescent="0.25">
      <c r="A542" s="3">
        <f>RSI!A542</f>
        <v>43091</v>
      </c>
      <c r="B542" s="2">
        <f>RSI!B542</f>
        <v>0.45</v>
      </c>
      <c r="C542" s="2">
        <f>RSI!I542</f>
        <v>37.635229508431678</v>
      </c>
      <c r="D542" s="2">
        <f>MACD!E542</f>
        <v>3.1149444192033471E-3</v>
      </c>
      <c r="E542" s="2">
        <f>MACD!F542</f>
        <v>9.4932858147406679E-3</v>
      </c>
      <c r="F542" s="2">
        <f>'Moving Avg'!D542</f>
        <v>0.45200000000000007</v>
      </c>
      <c r="G542" s="2">
        <f>'Moving Avg'!F542</f>
        <v>0.46199999999999991</v>
      </c>
      <c r="H542" s="2">
        <f>'Moving Avg'!G542</f>
        <v>0.48839999999999983</v>
      </c>
      <c r="I542" s="2">
        <f>'Moving Avg'!H542</f>
        <v>0.53285000000000049</v>
      </c>
      <c r="J542" s="5" t="str">
        <f>OBV!F542</f>
        <v>BEARISH</v>
      </c>
      <c r="K542" s="5" t="str">
        <f>OBV!G542</f>
        <v>NEUTRAL</v>
      </c>
      <c r="L542" s="5" t="str">
        <f>OBV!H542</f>
        <v>CONFIRMED BEARISH</v>
      </c>
      <c r="M542" s="7">
        <f t="shared" si="80"/>
        <v>25</v>
      </c>
      <c r="N542" s="7">
        <f t="shared" si="81"/>
        <v>45</v>
      </c>
      <c r="O542" s="7">
        <f t="shared" si="82"/>
        <v>0</v>
      </c>
      <c r="P542" s="7">
        <f t="shared" si="83"/>
        <v>16.5</v>
      </c>
      <c r="Q542" s="8">
        <f t="shared" si="84"/>
        <v>26.975000000000001</v>
      </c>
      <c r="R542" s="8">
        <f t="shared" si="85"/>
        <v>18.125</v>
      </c>
      <c r="S542" s="8">
        <f t="shared" si="86"/>
        <v>17.925000000000001</v>
      </c>
      <c r="T542" s="8">
        <f t="shared" si="87"/>
        <v>21.625</v>
      </c>
      <c r="U542" s="7">
        <f t="shared" si="88"/>
        <v>21.008333333333336</v>
      </c>
      <c r="V542" s="7">
        <f t="shared" si="89"/>
        <v>21.162500000000001</v>
      </c>
    </row>
    <row r="543" spans="1:22" ht="13.5" x14ac:dyDescent="0.25">
      <c r="A543" s="3">
        <f>RSI!A543</f>
        <v>43094</v>
      </c>
      <c r="B543" s="2">
        <f>RSI!B543</f>
        <v>0.44</v>
      </c>
      <c r="C543" s="2">
        <f>RSI!I543</f>
        <v>33.34652013307705</v>
      </c>
      <c r="D543" s="2">
        <f>MACD!E543</f>
        <v>1.9046720978289633E-3</v>
      </c>
      <c r="E543" s="2">
        <f>MACD!F543</f>
        <v>7.975563071358327E-3</v>
      </c>
      <c r="F543" s="2">
        <f>'Moving Avg'!D543</f>
        <v>0.45</v>
      </c>
      <c r="G543" s="2">
        <f>'Moving Avg'!F543</f>
        <v>0.45999999999999996</v>
      </c>
      <c r="H543" s="2">
        <f>'Moving Avg'!G543</f>
        <v>0.4867999999999999</v>
      </c>
      <c r="I543" s="2">
        <f>'Moving Avg'!H543</f>
        <v>0.53220000000000045</v>
      </c>
      <c r="J543" s="5" t="str">
        <f>OBV!F543</f>
        <v>BEARISH</v>
      </c>
      <c r="K543" s="5" t="str">
        <f>OBV!G543</f>
        <v>NEUTRAL</v>
      </c>
      <c r="L543" s="5" t="str">
        <f>OBV!H543</f>
        <v>CONFIRMED BEARISH</v>
      </c>
      <c r="M543" s="7">
        <f t="shared" si="80"/>
        <v>25</v>
      </c>
      <c r="N543" s="7">
        <f t="shared" si="81"/>
        <v>45</v>
      </c>
      <c r="O543" s="7">
        <f t="shared" si="82"/>
        <v>0</v>
      </c>
      <c r="P543" s="7">
        <f t="shared" si="83"/>
        <v>16.5</v>
      </c>
      <c r="Q543" s="8">
        <f t="shared" si="84"/>
        <v>26.975000000000001</v>
      </c>
      <c r="R543" s="8">
        <f t="shared" si="85"/>
        <v>18.125</v>
      </c>
      <c r="S543" s="8">
        <f t="shared" si="86"/>
        <v>17.925000000000001</v>
      </c>
      <c r="T543" s="8">
        <f t="shared" si="87"/>
        <v>21.625</v>
      </c>
      <c r="U543" s="7">
        <f t="shared" si="88"/>
        <v>21.008333333333336</v>
      </c>
      <c r="V543" s="7">
        <f t="shared" si="89"/>
        <v>21.162500000000001</v>
      </c>
    </row>
    <row r="544" spans="1:22" ht="13.5" x14ac:dyDescent="0.25">
      <c r="A544" s="3">
        <f>RSI!A544</f>
        <v>43095</v>
      </c>
      <c r="B544" s="2">
        <f>RSI!B544</f>
        <v>0.43</v>
      </c>
      <c r="C544" s="2">
        <f>RSI!I544</f>
        <v>29.701536008300465</v>
      </c>
      <c r="D544" s="2">
        <f>MACD!E544</f>
        <v>1.7894482323894678E-3</v>
      </c>
      <c r="E544" s="2">
        <f>MACD!F544</f>
        <v>6.738340103564556E-3</v>
      </c>
      <c r="F544" s="2">
        <f>'Moving Avg'!D544</f>
        <v>0.44400000000000006</v>
      </c>
      <c r="G544" s="2">
        <f>'Moving Avg'!F544</f>
        <v>0.45749999999999991</v>
      </c>
      <c r="H544" s="2">
        <f>'Moving Avg'!G544</f>
        <v>0.48499999999999993</v>
      </c>
      <c r="I544" s="2">
        <f>'Moving Avg'!H544</f>
        <v>0.53160000000000052</v>
      </c>
      <c r="J544" s="5" t="str">
        <f>OBV!F544</f>
        <v>BEARISH</v>
      </c>
      <c r="K544" s="5" t="str">
        <f>OBV!G544</f>
        <v>WEAK</v>
      </c>
      <c r="L544" s="5" t="str">
        <f>OBV!H544</f>
        <v>CONFIRMED BEARISH</v>
      </c>
      <c r="M544" s="7">
        <f t="shared" si="80"/>
        <v>50</v>
      </c>
      <c r="N544" s="7">
        <f t="shared" si="81"/>
        <v>45</v>
      </c>
      <c r="O544" s="7">
        <f t="shared" si="82"/>
        <v>0</v>
      </c>
      <c r="P544" s="7">
        <f t="shared" si="83"/>
        <v>0</v>
      </c>
      <c r="Q544" s="8">
        <f t="shared" si="84"/>
        <v>33.25</v>
      </c>
      <c r="R544" s="8">
        <f t="shared" si="85"/>
        <v>19</v>
      </c>
      <c r="S544" s="8">
        <f t="shared" si="86"/>
        <v>14.25</v>
      </c>
      <c r="T544" s="8">
        <f t="shared" si="87"/>
        <v>23.75</v>
      </c>
      <c r="U544" s="7">
        <f t="shared" si="88"/>
        <v>22.166666666666668</v>
      </c>
      <c r="V544" s="7">
        <f t="shared" si="89"/>
        <v>22.5625</v>
      </c>
    </row>
    <row r="545" spans="1:22" ht="13.5" x14ac:dyDescent="0.25">
      <c r="A545" s="3">
        <f>RSI!A545</f>
        <v>43096</v>
      </c>
      <c r="B545" s="2">
        <f>RSI!B545</f>
        <v>0.44</v>
      </c>
      <c r="C545" s="2">
        <f>RSI!I545</f>
        <v>37.10516712470335</v>
      </c>
      <c r="D545" s="2">
        <f>MACD!E545</f>
        <v>2.7044215773311953E-3</v>
      </c>
      <c r="E545" s="2">
        <f>MACD!F545</f>
        <v>5.931556398317884E-3</v>
      </c>
      <c r="F545" s="2">
        <f>'Moving Avg'!D545</f>
        <v>0.442</v>
      </c>
      <c r="G545" s="2">
        <f>'Moving Avg'!F545</f>
        <v>0.45499999999999996</v>
      </c>
      <c r="H545" s="2">
        <f>'Moving Avg'!G545</f>
        <v>0.48359999999999997</v>
      </c>
      <c r="I545" s="2">
        <f>'Moving Avg'!H545</f>
        <v>0.53105000000000047</v>
      </c>
      <c r="J545" s="5" t="str">
        <f>OBV!F545</f>
        <v>BEARISH</v>
      </c>
      <c r="K545" s="5" t="str">
        <f>OBV!G545</f>
        <v>WEAK</v>
      </c>
      <c r="L545" s="5" t="str">
        <f>OBV!H545</f>
        <v>CONFIRMED BEARISH</v>
      </c>
      <c r="M545" s="7">
        <f t="shared" si="80"/>
        <v>25</v>
      </c>
      <c r="N545" s="7">
        <f t="shared" si="81"/>
        <v>45</v>
      </c>
      <c r="O545" s="7">
        <f t="shared" si="82"/>
        <v>0</v>
      </c>
      <c r="P545" s="7">
        <f t="shared" si="83"/>
        <v>0</v>
      </c>
      <c r="Q545" s="8">
        <f t="shared" si="84"/>
        <v>24.5</v>
      </c>
      <c r="R545" s="8">
        <f t="shared" si="85"/>
        <v>14</v>
      </c>
      <c r="S545" s="8">
        <f t="shared" si="86"/>
        <v>10.5</v>
      </c>
      <c r="T545" s="8">
        <f t="shared" si="87"/>
        <v>17.5</v>
      </c>
      <c r="U545" s="7">
        <f t="shared" si="88"/>
        <v>16.333333333333332</v>
      </c>
      <c r="V545" s="7">
        <f t="shared" si="89"/>
        <v>16.625</v>
      </c>
    </row>
    <row r="546" spans="1:22" ht="13.5" x14ac:dyDescent="0.25">
      <c r="A546" s="3">
        <f>RSI!A546</f>
        <v>43097</v>
      </c>
      <c r="B546" s="2">
        <f>RSI!B546</f>
        <v>0.43</v>
      </c>
      <c r="C546" s="2">
        <f>RSI!I546</f>
        <v>33.325447313332802</v>
      </c>
      <c r="D546" s="2">
        <f>MACD!E546</f>
        <v>4.3591223851649485E-3</v>
      </c>
      <c r="E546" s="2">
        <f>MACD!F546</f>
        <v>5.6170695956872969E-3</v>
      </c>
      <c r="F546" s="2">
        <f>'Moving Avg'!D546</f>
        <v>0.438</v>
      </c>
      <c r="G546" s="2">
        <f>'Moving Avg'!F546</f>
        <v>0.45300000000000001</v>
      </c>
      <c r="H546" s="2">
        <f>'Moving Avg'!G546</f>
        <v>0.4824</v>
      </c>
      <c r="I546" s="2">
        <f>'Moving Avg'!H546</f>
        <v>0.53050000000000053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  <c r="M546" s="7">
        <f t="shared" si="80"/>
        <v>25</v>
      </c>
      <c r="N546" s="7">
        <f t="shared" si="81"/>
        <v>45</v>
      </c>
      <c r="O546" s="7">
        <f t="shared" si="82"/>
        <v>0</v>
      </c>
      <c r="P546" s="7">
        <f t="shared" si="83"/>
        <v>0</v>
      </c>
      <c r="Q546" s="8">
        <f t="shared" si="84"/>
        <v>24.5</v>
      </c>
      <c r="R546" s="8">
        <f t="shared" si="85"/>
        <v>14</v>
      </c>
      <c r="S546" s="8">
        <f t="shared" si="86"/>
        <v>10.5</v>
      </c>
      <c r="T546" s="8">
        <f t="shared" si="87"/>
        <v>17.5</v>
      </c>
      <c r="U546" s="7">
        <f t="shared" si="88"/>
        <v>16.333333333333332</v>
      </c>
      <c r="V546" s="7">
        <f t="shared" si="89"/>
        <v>16.625</v>
      </c>
    </row>
    <row r="547" spans="1:22" ht="13.5" x14ac:dyDescent="0.25">
      <c r="A547" s="3">
        <f>RSI!A547</f>
        <v>43098</v>
      </c>
      <c r="B547" s="2">
        <f>RSI!B547</f>
        <v>0.43</v>
      </c>
      <c r="C547" s="2">
        <f>RSI!I547</f>
        <v>33.325447313332802</v>
      </c>
      <c r="D547" s="2">
        <f>MACD!E547</f>
        <v>5.9477441305029188E-3</v>
      </c>
      <c r="E547" s="2">
        <f>MACD!F547</f>
        <v>5.683204502650422E-3</v>
      </c>
      <c r="F547" s="2">
        <f>'Moving Avg'!D547</f>
        <v>0.434</v>
      </c>
      <c r="G547" s="2">
        <f>'Moving Avg'!F547</f>
        <v>0.45100000000000007</v>
      </c>
      <c r="H547" s="2">
        <f>'Moving Avg'!G547</f>
        <v>0.48100000000000009</v>
      </c>
      <c r="I547" s="2">
        <f>'Moving Avg'!H547</f>
        <v>0.52990000000000048</v>
      </c>
      <c r="J547" s="5" t="str">
        <f>OBV!F547</f>
        <v>BEARISH</v>
      </c>
      <c r="K547" s="5" t="str">
        <f>OBV!G547</f>
        <v>WEAK</v>
      </c>
      <c r="L547" s="5" t="str">
        <f>OBV!H547</f>
        <v>CONFIRMED BEARISH</v>
      </c>
      <c r="M547" s="7">
        <f t="shared" si="80"/>
        <v>25</v>
      </c>
      <c r="N547" s="7">
        <f t="shared" si="81"/>
        <v>0</v>
      </c>
      <c r="O547" s="7">
        <f t="shared" si="82"/>
        <v>0</v>
      </c>
      <c r="P547" s="7">
        <f t="shared" si="83"/>
        <v>0</v>
      </c>
      <c r="Q547" s="8">
        <f t="shared" si="84"/>
        <v>8.75</v>
      </c>
      <c r="R547" s="8">
        <f t="shared" si="85"/>
        <v>5</v>
      </c>
      <c r="S547" s="8">
        <f t="shared" si="86"/>
        <v>3.75</v>
      </c>
      <c r="T547" s="8">
        <f t="shared" si="87"/>
        <v>6.25</v>
      </c>
      <c r="U547" s="7">
        <f t="shared" si="88"/>
        <v>5.833333333333333</v>
      </c>
      <c r="V547" s="7">
        <f t="shared" si="89"/>
        <v>5.9375</v>
      </c>
    </row>
    <row r="548" spans="1:22" ht="13.5" x14ac:dyDescent="0.25">
      <c r="A548" s="3">
        <f>RSI!A548</f>
        <v>43102</v>
      </c>
      <c r="B548" s="2">
        <f>RSI!B548</f>
        <v>0.43</v>
      </c>
      <c r="C548" s="2">
        <f>RSI!I548</f>
        <v>33.325447313332802</v>
      </c>
      <c r="D548" s="2">
        <f>MACD!E548</f>
        <v>5.9280290406052982E-3</v>
      </c>
      <c r="E548" s="2">
        <f>MACD!F548</f>
        <v>5.7321694102413978E-3</v>
      </c>
      <c r="F548" s="2">
        <f>'Moving Avg'!D548</f>
        <v>0.43200000000000005</v>
      </c>
      <c r="G548" s="2">
        <f>'Moving Avg'!F548</f>
        <v>0.44900000000000001</v>
      </c>
      <c r="H548" s="2">
        <f>'Moving Avg'!G548</f>
        <v>0.47960000000000008</v>
      </c>
      <c r="I548" s="2">
        <f>'Moving Avg'!H548</f>
        <v>0.52930000000000055</v>
      </c>
      <c r="J548" s="5" t="str">
        <f>OBV!F548</f>
        <v>BEARISH</v>
      </c>
      <c r="K548" s="5" t="str">
        <f>OBV!G548</f>
        <v>WEAK</v>
      </c>
      <c r="L548" s="5" t="str">
        <f>OBV!H548</f>
        <v>CONFIRMED BEARISH</v>
      </c>
      <c r="M548" s="7">
        <f t="shared" si="80"/>
        <v>25</v>
      </c>
      <c r="N548" s="7">
        <f t="shared" si="81"/>
        <v>0</v>
      </c>
      <c r="O548" s="7">
        <f t="shared" si="82"/>
        <v>0</v>
      </c>
      <c r="P548" s="7">
        <f t="shared" si="83"/>
        <v>0</v>
      </c>
      <c r="Q548" s="8">
        <f t="shared" si="84"/>
        <v>8.75</v>
      </c>
      <c r="R548" s="8">
        <f t="shared" si="85"/>
        <v>5</v>
      </c>
      <c r="S548" s="8">
        <f t="shared" si="86"/>
        <v>3.75</v>
      </c>
      <c r="T548" s="8">
        <f t="shared" si="87"/>
        <v>6.25</v>
      </c>
      <c r="U548" s="7">
        <f t="shared" si="88"/>
        <v>5.833333333333333</v>
      </c>
      <c r="V548" s="7">
        <f t="shared" si="89"/>
        <v>5.9375</v>
      </c>
    </row>
    <row r="549" spans="1:22" ht="13.5" x14ac:dyDescent="0.25">
      <c r="A549" s="3">
        <f>RSI!A549</f>
        <v>43103</v>
      </c>
      <c r="B549" s="2">
        <f>RSI!B549</f>
        <v>0.42</v>
      </c>
      <c r="C549" s="2">
        <f>RSI!I549</f>
        <v>29.564096229288012</v>
      </c>
      <c r="D549" s="2">
        <f>MACD!E549</f>
        <v>8.3521493657213175E-3</v>
      </c>
      <c r="E549" s="2">
        <f>MACD!F549</f>
        <v>6.2561654013373819E-3</v>
      </c>
      <c r="F549" s="2">
        <f>'Moving Avg'!D549</f>
        <v>0.43</v>
      </c>
      <c r="G549" s="2">
        <f>'Moving Avg'!F549</f>
        <v>0.44600000000000001</v>
      </c>
      <c r="H549" s="2">
        <f>'Moving Avg'!G549</f>
        <v>0.47780000000000006</v>
      </c>
      <c r="I549" s="2">
        <f>'Moving Avg'!H549</f>
        <v>0.52865000000000062</v>
      </c>
      <c r="J549" s="5" t="str">
        <f>OBV!F549</f>
        <v>BEARISH</v>
      </c>
      <c r="K549" s="5" t="str">
        <f>OBV!G549</f>
        <v>WEAK</v>
      </c>
      <c r="L549" s="5" t="str">
        <f>OBV!H549</f>
        <v>CONFIRMED BEARISH</v>
      </c>
      <c r="M549" s="7">
        <f t="shared" si="80"/>
        <v>50</v>
      </c>
      <c r="N549" s="7">
        <f t="shared" si="81"/>
        <v>0</v>
      </c>
      <c r="O549" s="7">
        <f t="shared" si="82"/>
        <v>0</v>
      </c>
      <c r="P549" s="7">
        <f t="shared" si="83"/>
        <v>0</v>
      </c>
      <c r="Q549" s="8">
        <f t="shared" si="84"/>
        <v>17.5</v>
      </c>
      <c r="R549" s="8">
        <f t="shared" si="85"/>
        <v>10</v>
      </c>
      <c r="S549" s="8">
        <f t="shared" si="86"/>
        <v>7.5</v>
      </c>
      <c r="T549" s="8">
        <f t="shared" si="87"/>
        <v>12.5</v>
      </c>
      <c r="U549" s="7">
        <f t="shared" si="88"/>
        <v>11.666666666666666</v>
      </c>
      <c r="V549" s="7">
        <f t="shared" si="89"/>
        <v>11.875</v>
      </c>
    </row>
    <row r="550" spans="1:22" ht="13.5" x14ac:dyDescent="0.25">
      <c r="A550" s="3">
        <f>RSI!A550</f>
        <v>43104</v>
      </c>
      <c r="B550" s="2">
        <f>RSI!B550</f>
        <v>0.43</v>
      </c>
      <c r="C550" s="2">
        <f>RSI!I550</f>
        <v>37.197676548310085</v>
      </c>
      <c r="D550" s="2">
        <f>MACD!E550</f>
        <v>8.332845923966381E-3</v>
      </c>
      <c r="E550" s="2">
        <f>MACD!F550</f>
        <v>6.6715015058631828E-3</v>
      </c>
      <c r="F550" s="2">
        <f>'Moving Avg'!D550</f>
        <v>0.42800000000000005</v>
      </c>
      <c r="G550" s="2">
        <f>'Moving Avg'!F550</f>
        <v>0.44400000000000006</v>
      </c>
      <c r="H550" s="2">
        <f>'Moving Avg'!G550</f>
        <v>0.47620000000000012</v>
      </c>
      <c r="I550" s="2">
        <f>'Moving Avg'!H550</f>
        <v>0.52795000000000059</v>
      </c>
      <c r="J550" s="5" t="str">
        <f>OBV!F550</f>
        <v>BEARISH</v>
      </c>
      <c r="K550" s="5" t="str">
        <f>OBV!G550</f>
        <v>WEAK</v>
      </c>
      <c r="L550" s="5" t="str">
        <f>OBV!H550</f>
        <v>CONFIRMED BEARISH</v>
      </c>
      <c r="M550" s="7">
        <f t="shared" si="80"/>
        <v>25</v>
      </c>
      <c r="N550" s="7">
        <f t="shared" si="81"/>
        <v>0</v>
      </c>
      <c r="O550" s="7">
        <f t="shared" si="82"/>
        <v>0</v>
      </c>
      <c r="P550" s="7">
        <f t="shared" si="83"/>
        <v>0</v>
      </c>
      <c r="Q550" s="8">
        <f t="shared" si="84"/>
        <v>8.75</v>
      </c>
      <c r="R550" s="8">
        <f t="shared" si="85"/>
        <v>5</v>
      </c>
      <c r="S550" s="8">
        <f t="shared" si="86"/>
        <v>3.75</v>
      </c>
      <c r="T550" s="8">
        <f t="shared" si="87"/>
        <v>6.25</v>
      </c>
      <c r="U550" s="7">
        <f t="shared" si="88"/>
        <v>5.833333333333333</v>
      </c>
      <c r="V550" s="7">
        <f t="shared" si="89"/>
        <v>5.9375</v>
      </c>
    </row>
    <row r="551" spans="1:22" ht="13.5" x14ac:dyDescent="0.25">
      <c r="A551" s="3">
        <f>RSI!A551</f>
        <v>43105</v>
      </c>
      <c r="B551" s="2">
        <f>RSI!B551</f>
        <v>0.42</v>
      </c>
      <c r="C551" s="2">
        <f>RSI!I551</f>
        <v>33.309972910763435</v>
      </c>
      <c r="D551" s="2">
        <f>MACD!E551</f>
        <v>9.1914219063640168E-3</v>
      </c>
      <c r="E551" s="2">
        <f>MACD!F551</f>
        <v>7.1754855859633496E-3</v>
      </c>
      <c r="F551" s="2">
        <f>'Moving Avg'!D551</f>
        <v>0.42599999999999999</v>
      </c>
      <c r="G551" s="2">
        <f>'Moving Avg'!F551</f>
        <v>0.4425</v>
      </c>
      <c r="H551" s="2">
        <f>'Moving Avg'!G551</f>
        <v>0.4744000000000001</v>
      </c>
      <c r="I551" s="2">
        <f>'Moving Avg'!H551</f>
        <v>0.52720000000000056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  <c r="M551" s="7">
        <f t="shared" si="80"/>
        <v>25</v>
      </c>
      <c r="N551" s="7">
        <f t="shared" si="81"/>
        <v>0</v>
      </c>
      <c r="O551" s="7">
        <f t="shared" si="82"/>
        <v>0</v>
      </c>
      <c r="P551" s="7">
        <f t="shared" si="83"/>
        <v>16.5</v>
      </c>
      <c r="Q551" s="8">
        <f t="shared" si="84"/>
        <v>11.225</v>
      </c>
      <c r="R551" s="8">
        <f t="shared" si="85"/>
        <v>9.125</v>
      </c>
      <c r="S551" s="8">
        <f t="shared" si="86"/>
        <v>11.175000000000001</v>
      </c>
      <c r="T551" s="8">
        <f t="shared" si="87"/>
        <v>10.375</v>
      </c>
      <c r="U551" s="7">
        <f t="shared" si="88"/>
        <v>10.508333333333335</v>
      </c>
      <c r="V551" s="7">
        <f t="shared" si="89"/>
        <v>10.475000000000001</v>
      </c>
    </row>
    <row r="552" spans="1:22" ht="13.5" x14ac:dyDescent="0.25">
      <c r="A552" s="3">
        <f>RSI!A552</f>
        <v>43108</v>
      </c>
      <c r="B552" s="2">
        <f>RSI!B552</f>
        <v>0.41</v>
      </c>
      <c r="C552" s="2">
        <f>RSI!I552</f>
        <v>29.940087831854257</v>
      </c>
      <c r="D552" s="2">
        <f>MACD!E552</f>
        <v>1.0841970930677014E-2</v>
      </c>
      <c r="E552" s="2">
        <f>MACD!F552</f>
        <v>7.9087826549060838E-3</v>
      </c>
      <c r="F552" s="2">
        <f>'Moving Avg'!D552</f>
        <v>0.42199999999999999</v>
      </c>
      <c r="G552" s="2">
        <f>'Moving Avg'!F552</f>
        <v>0.441</v>
      </c>
      <c r="H552" s="2">
        <f>'Moving Avg'!G552</f>
        <v>0.47220000000000012</v>
      </c>
      <c r="I552" s="2">
        <f>'Moving Avg'!H552</f>
        <v>0.52640000000000053</v>
      </c>
      <c r="J552" s="5" t="str">
        <f>OBV!F552</f>
        <v>BEARISH</v>
      </c>
      <c r="K552" s="5" t="str">
        <f>OBV!G552</f>
        <v>WEAK</v>
      </c>
      <c r="L552" s="5" t="str">
        <f>OBV!H552</f>
        <v>CONFIRMED BEARISH</v>
      </c>
      <c r="M552" s="7">
        <f t="shared" si="80"/>
        <v>50</v>
      </c>
      <c r="N552" s="7">
        <f t="shared" si="81"/>
        <v>0</v>
      </c>
      <c r="O552" s="7">
        <f t="shared" si="82"/>
        <v>0</v>
      </c>
      <c r="P552" s="7">
        <f t="shared" si="83"/>
        <v>0</v>
      </c>
      <c r="Q552" s="8">
        <f t="shared" si="84"/>
        <v>17.5</v>
      </c>
      <c r="R552" s="8">
        <f t="shared" si="85"/>
        <v>10</v>
      </c>
      <c r="S552" s="8">
        <f t="shared" si="86"/>
        <v>7.5</v>
      </c>
      <c r="T552" s="8">
        <f t="shared" si="87"/>
        <v>12.5</v>
      </c>
      <c r="U552" s="7">
        <f t="shared" si="88"/>
        <v>11.666666666666666</v>
      </c>
      <c r="V552" s="7">
        <f t="shared" si="89"/>
        <v>11.875</v>
      </c>
    </row>
    <row r="553" spans="1:22" ht="13.5" x14ac:dyDescent="0.25">
      <c r="A553" s="3">
        <f>RSI!A553</f>
        <v>43109</v>
      </c>
      <c r="B553" s="2">
        <f>RSI!B553</f>
        <v>0.41</v>
      </c>
      <c r="C553" s="2">
        <f>RSI!I553</f>
        <v>29.940087831854257</v>
      </c>
      <c r="D553" s="2">
        <f>MACD!E553</f>
        <v>1.0928959813763572E-2</v>
      </c>
      <c r="E553" s="2">
        <f>MACD!F553</f>
        <v>8.5128180866775819E-3</v>
      </c>
      <c r="F553" s="2">
        <f>'Moving Avg'!D553</f>
        <v>0.41799999999999998</v>
      </c>
      <c r="G553" s="2">
        <f>'Moving Avg'!F553</f>
        <v>0.43899999999999995</v>
      </c>
      <c r="H553" s="2">
        <f>'Moving Avg'!G553</f>
        <v>0.47020000000000012</v>
      </c>
      <c r="I553" s="2">
        <f>'Moving Avg'!H553</f>
        <v>0.52565000000000051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  <c r="M553" s="7">
        <f t="shared" si="80"/>
        <v>50</v>
      </c>
      <c r="N553" s="7">
        <f t="shared" si="81"/>
        <v>0</v>
      </c>
      <c r="O553" s="7">
        <f t="shared" si="82"/>
        <v>0</v>
      </c>
      <c r="P553" s="7">
        <f t="shared" si="83"/>
        <v>0</v>
      </c>
      <c r="Q553" s="8">
        <f t="shared" si="84"/>
        <v>17.5</v>
      </c>
      <c r="R553" s="8">
        <f t="shared" si="85"/>
        <v>10</v>
      </c>
      <c r="S553" s="8">
        <f t="shared" si="86"/>
        <v>7.5</v>
      </c>
      <c r="T553" s="8">
        <f t="shared" si="87"/>
        <v>12.5</v>
      </c>
      <c r="U553" s="7">
        <f t="shared" si="88"/>
        <v>11.666666666666666</v>
      </c>
      <c r="V553" s="7">
        <f t="shared" si="89"/>
        <v>11.875</v>
      </c>
    </row>
    <row r="554" spans="1:22" ht="13.5" x14ac:dyDescent="0.25">
      <c r="A554" s="3">
        <f>RSI!A554</f>
        <v>43110</v>
      </c>
      <c r="B554" s="2">
        <f>RSI!B554</f>
        <v>0.41</v>
      </c>
      <c r="C554" s="2">
        <f>RSI!I554</f>
        <v>29.940087831854257</v>
      </c>
      <c r="D554" s="2">
        <f>MACD!E554</f>
        <v>9.6759857499281177E-3</v>
      </c>
      <c r="E554" s="2">
        <f>MACD!F554</f>
        <v>8.7454516193276894E-3</v>
      </c>
      <c r="F554" s="2">
        <f>'Moving Avg'!D554</f>
        <v>0.41600000000000004</v>
      </c>
      <c r="G554" s="2">
        <f>'Moving Avg'!F554</f>
        <v>0.437</v>
      </c>
      <c r="H554" s="2">
        <f>'Moving Avg'!G554</f>
        <v>0.46820000000000006</v>
      </c>
      <c r="I554" s="2">
        <f>'Moving Avg'!H554</f>
        <v>0.52490000000000048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  <c r="M554" s="7">
        <f t="shared" si="80"/>
        <v>50</v>
      </c>
      <c r="N554" s="7">
        <f t="shared" si="81"/>
        <v>0</v>
      </c>
      <c r="O554" s="7">
        <f t="shared" si="82"/>
        <v>0</v>
      </c>
      <c r="P554" s="7">
        <f t="shared" si="83"/>
        <v>0</v>
      </c>
      <c r="Q554" s="8">
        <f t="shared" si="84"/>
        <v>17.5</v>
      </c>
      <c r="R554" s="8">
        <f t="shared" si="85"/>
        <v>10</v>
      </c>
      <c r="S554" s="8">
        <f t="shared" si="86"/>
        <v>7.5</v>
      </c>
      <c r="T554" s="8">
        <f t="shared" si="87"/>
        <v>12.5</v>
      </c>
      <c r="U554" s="7">
        <f t="shared" si="88"/>
        <v>11.666666666666666</v>
      </c>
      <c r="V554" s="7">
        <f t="shared" si="89"/>
        <v>11.875</v>
      </c>
    </row>
    <row r="555" spans="1:22" ht="13.5" x14ac:dyDescent="0.25">
      <c r="A555" s="3">
        <f>RSI!A555</f>
        <v>43111</v>
      </c>
      <c r="B555" s="2">
        <f>RSI!B555</f>
        <v>0.41</v>
      </c>
      <c r="C555" s="2">
        <f>RSI!I555</f>
        <v>29.940087831854257</v>
      </c>
      <c r="D555" s="2">
        <f>MACD!E555</f>
        <v>1.0350425036097677E-2</v>
      </c>
      <c r="E555" s="2">
        <f>MACD!F555</f>
        <v>9.0664463026816876E-3</v>
      </c>
      <c r="F555" s="2">
        <f>'Moving Avg'!D555</f>
        <v>0.41200000000000003</v>
      </c>
      <c r="G555" s="2">
        <f>'Moving Avg'!F555</f>
        <v>0.4345</v>
      </c>
      <c r="H555" s="2">
        <f>'Moving Avg'!G555</f>
        <v>0.46620000000000011</v>
      </c>
      <c r="I555" s="2">
        <f>'Moving Avg'!H555</f>
        <v>0.52415000000000045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  <c r="M555" s="7">
        <f t="shared" si="80"/>
        <v>50</v>
      </c>
      <c r="N555" s="7">
        <f t="shared" si="81"/>
        <v>0</v>
      </c>
      <c r="O555" s="7">
        <f t="shared" si="82"/>
        <v>0</v>
      </c>
      <c r="P555" s="7">
        <f t="shared" si="83"/>
        <v>0</v>
      </c>
      <c r="Q555" s="8">
        <f t="shared" si="84"/>
        <v>17.5</v>
      </c>
      <c r="R555" s="8">
        <f t="shared" si="85"/>
        <v>10</v>
      </c>
      <c r="S555" s="8">
        <f t="shared" si="86"/>
        <v>7.5</v>
      </c>
      <c r="T555" s="8">
        <f t="shared" si="87"/>
        <v>12.5</v>
      </c>
      <c r="U555" s="7">
        <f t="shared" si="88"/>
        <v>11.666666666666666</v>
      </c>
      <c r="V555" s="7">
        <f t="shared" si="89"/>
        <v>11.875</v>
      </c>
    </row>
    <row r="556" spans="1:22" ht="13.5" x14ac:dyDescent="0.25">
      <c r="A556" s="3">
        <f>RSI!A556</f>
        <v>43112</v>
      </c>
      <c r="B556" s="2">
        <f>RSI!B556</f>
        <v>0.42</v>
      </c>
      <c r="C556" s="2">
        <f>RSI!I556</f>
        <v>38.331633959272303</v>
      </c>
      <c r="D556" s="2">
        <f>MACD!E556</f>
        <v>8.8235563852493981E-3</v>
      </c>
      <c r="E556" s="2">
        <f>MACD!F556</f>
        <v>9.0178683191952293E-3</v>
      </c>
      <c r="F556" s="2">
        <f>'Moving Avg'!D556</f>
        <v>0.41200000000000003</v>
      </c>
      <c r="G556" s="2">
        <f>'Moving Avg'!F556</f>
        <v>0.43249999999999994</v>
      </c>
      <c r="H556" s="2">
        <f>'Moving Avg'!G556</f>
        <v>0.46460000000000012</v>
      </c>
      <c r="I556" s="2">
        <f>'Moving Avg'!H556</f>
        <v>0.52340000000000042</v>
      </c>
      <c r="J556" s="5" t="str">
        <f>OBV!F556</f>
        <v>BEARISH</v>
      </c>
      <c r="K556" s="5" t="str">
        <f>OBV!G556</f>
        <v>WEAK</v>
      </c>
      <c r="L556" s="5" t="str">
        <f>OBV!H556</f>
        <v>NEUTRAL</v>
      </c>
      <c r="M556" s="7">
        <f t="shared" si="80"/>
        <v>25</v>
      </c>
      <c r="N556" s="7">
        <f t="shared" si="81"/>
        <v>45</v>
      </c>
      <c r="O556" s="7">
        <f t="shared" si="82"/>
        <v>0</v>
      </c>
      <c r="P556" s="7">
        <f t="shared" si="83"/>
        <v>0</v>
      </c>
      <c r="Q556" s="8">
        <f t="shared" si="84"/>
        <v>24.5</v>
      </c>
      <c r="R556" s="8">
        <f t="shared" si="85"/>
        <v>14</v>
      </c>
      <c r="S556" s="8">
        <f t="shared" si="86"/>
        <v>10.5</v>
      </c>
      <c r="T556" s="8">
        <f t="shared" si="87"/>
        <v>17.5</v>
      </c>
      <c r="U556" s="7">
        <f t="shared" si="88"/>
        <v>16.333333333333332</v>
      </c>
      <c r="V556" s="7">
        <f t="shared" si="89"/>
        <v>16.625</v>
      </c>
    </row>
    <row r="557" spans="1:22" ht="13.5" x14ac:dyDescent="0.25">
      <c r="A557" s="3">
        <f>RSI!A557</f>
        <v>43115</v>
      </c>
      <c r="B557" s="2">
        <f>RSI!B557</f>
        <v>0.42</v>
      </c>
      <c r="C557" s="2">
        <f>RSI!I557</f>
        <v>38.331633959272295</v>
      </c>
      <c r="D557" s="2">
        <f>MACD!E557</f>
        <v>7.6406985376019088E-3</v>
      </c>
      <c r="E557" s="2">
        <f>MACD!F557</f>
        <v>8.7424343628765659E-3</v>
      </c>
      <c r="F557" s="2">
        <f>'Moving Avg'!D557</f>
        <v>0.41399999999999998</v>
      </c>
      <c r="G557" s="2">
        <f>'Moving Avg'!F557</f>
        <v>0.43049999999999999</v>
      </c>
      <c r="H557" s="2">
        <f>'Moving Avg'!G557</f>
        <v>0.46300000000000019</v>
      </c>
      <c r="I557" s="2">
        <f>'Moving Avg'!H557</f>
        <v>0.5227000000000005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  <c r="M557" s="7">
        <f t="shared" si="80"/>
        <v>25</v>
      </c>
      <c r="N557" s="7">
        <f t="shared" si="81"/>
        <v>45</v>
      </c>
      <c r="O557" s="7">
        <f t="shared" si="82"/>
        <v>0</v>
      </c>
      <c r="P557" s="7">
        <f t="shared" si="83"/>
        <v>83.5</v>
      </c>
      <c r="Q557" s="8">
        <f t="shared" si="84"/>
        <v>37.024999999999999</v>
      </c>
      <c r="R557" s="8">
        <f t="shared" si="85"/>
        <v>34.875</v>
      </c>
      <c r="S557" s="8">
        <f t="shared" si="86"/>
        <v>48.075000000000003</v>
      </c>
      <c r="T557" s="8">
        <f t="shared" si="87"/>
        <v>38.375</v>
      </c>
      <c r="U557" s="7">
        <f t="shared" si="88"/>
        <v>39.991666666666667</v>
      </c>
      <c r="V557" s="7">
        <f t="shared" si="89"/>
        <v>39.587500000000006</v>
      </c>
    </row>
    <row r="558" spans="1:22" ht="13.5" x14ac:dyDescent="0.25">
      <c r="A558" s="3">
        <f>RSI!A558</f>
        <v>43116</v>
      </c>
      <c r="B558" s="2">
        <f>RSI!B558</f>
        <v>0.41</v>
      </c>
      <c r="C558" s="2">
        <f>RSI!I558</f>
        <v>33.656342567408856</v>
      </c>
      <c r="D558" s="2">
        <f>MACD!E558</f>
        <v>7.4815854257686554E-3</v>
      </c>
      <c r="E558" s="2">
        <f>MACD!F558</f>
        <v>8.4902645754549848E-3</v>
      </c>
      <c r="F558" s="2">
        <f>'Moving Avg'!D558</f>
        <v>0.41399999999999998</v>
      </c>
      <c r="G558" s="2">
        <f>'Moving Avg'!F558</f>
        <v>0.42849999999999999</v>
      </c>
      <c r="H558" s="2">
        <f>'Moving Avg'!G558</f>
        <v>0.46120000000000017</v>
      </c>
      <c r="I558" s="2">
        <f>'Moving Avg'!H558</f>
        <v>0.52195000000000047</v>
      </c>
      <c r="J558" s="5" t="str">
        <f>OBV!F558</f>
        <v>BEARISH</v>
      </c>
      <c r="K558" s="5" t="str">
        <f>OBV!G558</f>
        <v>NEUTRAL</v>
      </c>
      <c r="L558" s="5" t="str">
        <f>OBV!H558</f>
        <v>NEUTRAL</v>
      </c>
      <c r="M558" s="7">
        <f t="shared" si="80"/>
        <v>25</v>
      </c>
      <c r="N558" s="7">
        <f t="shared" si="81"/>
        <v>45</v>
      </c>
      <c r="O558" s="7">
        <f t="shared" si="82"/>
        <v>0</v>
      </c>
      <c r="P558" s="7">
        <f t="shared" si="83"/>
        <v>16.5</v>
      </c>
      <c r="Q558" s="8">
        <f t="shared" si="84"/>
        <v>26.975000000000001</v>
      </c>
      <c r="R558" s="8">
        <f t="shared" si="85"/>
        <v>18.125</v>
      </c>
      <c r="S558" s="8">
        <f t="shared" si="86"/>
        <v>17.925000000000001</v>
      </c>
      <c r="T558" s="8">
        <f t="shared" si="87"/>
        <v>21.625</v>
      </c>
      <c r="U558" s="7">
        <f t="shared" si="88"/>
        <v>21.008333333333336</v>
      </c>
      <c r="V558" s="7">
        <f t="shared" si="89"/>
        <v>21.162500000000001</v>
      </c>
    </row>
    <row r="559" spans="1:22" ht="13.5" x14ac:dyDescent="0.25">
      <c r="A559" s="3">
        <f>RSI!A559</f>
        <v>43117</v>
      </c>
      <c r="B559" s="2">
        <f>RSI!B559</f>
        <v>0.41</v>
      </c>
      <c r="C559" s="2">
        <f>RSI!I559</f>
        <v>33.656342567408856</v>
      </c>
      <c r="D559" s="2">
        <f>MACD!E559</f>
        <v>5.9611226125002026E-3</v>
      </c>
      <c r="E559" s="2">
        <f>MACD!F559</f>
        <v>7.9844361828640287E-3</v>
      </c>
      <c r="F559" s="2">
        <f>'Moving Avg'!D559</f>
        <v>0.41399999999999998</v>
      </c>
      <c r="G559" s="2">
        <f>'Moving Avg'!F559</f>
        <v>0.42600000000000005</v>
      </c>
      <c r="H559" s="2">
        <f>'Moving Avg'!G559</f>
        <v>0.45920000000000016</v>
      </c>
      <c r="I559" s="2">
        <f>'Moving Avg'!H559</f>
        <v>0.52125000000000032</v>
      </c>
      <c r="J559" s="5" t="str">
        <f>OBV!F559</f>
        <v>BEARISH</v>
      </c>
      <c r="K559" s="5" t="str">
        <f>OBV!G559</f>
        <v>NEUTRAL</v>
      </c>
      <c r="L559" s="5" t="str">
        <f>OBV!H559</f>
        <v>NEUTRAL</v>
      </c>
      <c r="M559" s="7">
        <f t="shared" si="80"/>
        <v>25</v>
      </c>
      <c r="N559" s="7">
        <f t="shared" si="81"/>
        <v>45</v>
      </c>
      <c r="O559" s="7">
        <f t="shared" si="82"/>
        <v>0</v>
      </c>
      <c r="P559" s="7">
        <f t="shared" si="83"/>
        <v>16.5</v>
      </c>
      <c r="Q559" s="8">
        <f t="shared" si="84"/>
        <v>26.975000000000001</v>
      </c>
      <c r="R559" s="8">
        <f t="shared" si="85"/>
        <v>18.125</v>
      </c>
      <c r="S559" s="8">
        <f t="shared" si="86"/>
        <v>17.925000000000001</v>
      </c>
      <c r="T559" s="8">
        <f t="shared" si="87"/>
        <v>21.625</v>
      </c>
      <c r="U559" s="7">
        <f t="shared" si="88"/>
        <v>21.008333333333336</v>
      </c>
      <c r="V559" s="7">
        <f t="shared" si="89"/>
        <v>21.162500000000001</v>
      </c>
    </row>
    <row r="560" spans="1:22" ht="13.5" x14ac:dyDescent="0.25">
      <c r="A560" s="3">
        <f>RSI!A560</f>
        <v>43118</v>
      </c>
      <c r="B560" s="2">
        <f>RSI!B560</f>
        <v>0.41</v>
      </c>
      <c r="C560" s="2">
        <f>RSI!I560</f>
        <v>33.656342567408856</v>
      </c>
      <c r="D560" s="2">
        <f>MACD!E560</f>
        <v>6.3543654498254831E-3</v>
      </c>
      <c r="E560" s="2">
        <f>MACD!F560</f>
        <v>7.6584220362563198E-3</v>
      </c>
      <c r="F560" s="2">
        <f>'Moving Avg'!D560</f>
        <v>0.41399999999999998</v>
      </c>
      <c r="G560" s="2">
        <f>'Moving Avg'!F560</f>
        <v>0.42400000000000004</v>
      </c>
      <c r="H560" s="2">
        <f>'Moving Avg'!G560</f>
        <v>0.45720000000000011</v>
      </c>
      <c r="I560" s="2">
        <f>'Moving Avg'!H560</f>
        <v>0.5204500000000003</v>
      </c>
      <c r="J560" s="5" t="str">
        <f>OBV!F560</f>
        <v>BEARISH</v>
      </c>
      <c r="K560" s="5" t="str">
        <f>OBV!G560</f>
        <v>NEUTRAL</v>
      </c>
      <c r="L560" s="5" t="str">
        <f>OBV!H560</f>
        <v>NEUTRAL</v>
      </c>
      <c r="M560" s="7">
        <f t="shared" si="80"/>
        <v>25</v>
      </c>
      <c r="N560" s="7">
        <f t="shared" si="81"/>
        <v>45</v>
      </c>
      <c r="O560" s="7">
        <f t="shared" si="82"/>
        <v>0</v>
      </c>
      <c r="P560" s="7">
        <f t="shared" si="83"/>
        <v>16.5</v>
      </c>
      <c r="Q560" s="8">
        <f t="shared" si="84"/>
        <v>26.975000000000001</v>
      </c>
      <c r="R560" s="8">
        <f t="shared" si="85"/>
        <v>18.125</v>
      </c>
      <c r="S560" s="8">
        <f t="shared" si="86"/>
        <v>17.925000000000001</v>
      </c>
      <c r="T560" s="8">
        <f t="shared" si="87"/>
        <v>21.625</v>
      </c>
      <c r="U560" s="7">
        <f t="shared" si="88"/>
        <v>21.008333333333336</v>
      </c>
      <c r="V560" s="7">
        <f t="shared" si="89"/>
        <v>21.162500000000001</v>
      </c>
    </row>
    <row r="561" spans="1:22" ht="13.5" x14ac:dyDescent="0.25">
      <c r="A561" s="3">
        <f>RSI!A561</f>
        <v>43119</v>
      </c>
      <c r="B561" s="2">
        <f>RSI!B561</f>
        <v>0.41</v>
      </c>
      <c r="C561" s="2">
        <f>RSI!I561</f>
        <v>33.656342567408856</v>
      </c>
      <c r="D561" s="2">
        <f>MACD!E561</f>
        <v>5.2795059582732007E-3</v>
      </c>
      <c r="E561" s="2">
        <f>MACD!F561</f>
        <v>7.1826388206596963E-3</v>
      </c>
      <c r="F561" s="2">
        <f>'Moving Avg'!D561</f>
        <v>0.41200000000000003</v>
      </c>
      <c r="G561" s="2">
        <f>'Moving Avg'!F561</f>
        <v>0.42200000000000004</v>
      </c>
      <c r="H561" s="2">
        <f>'Moving Avg'!G561</f>
        <v>0.4552000000000001</v>
      </c>
      <c r="I561" s="2">
        <f>'Moving Avg'!H561</f>
        <v>0.51955000000000018</v>
      </c>
      <c r="J561" s="5" t="str">
        <f>OBV!F561</f>
        <v>BEARISH</v>
      </c>
      <c r="K561" s="5" t="str">
        <f>OBV!G561</f>
        <v>NEUTRAL</v>
      </c>
      <c r="L561" s="5" t="str">
        <f>OBV!H561</f>
        <v>CONFIRMED BEARISH</v>
      </c>
      <c r="M561" s="7">
        <f t="shared" si="80"/>
        <v>25</v>
      </c>
      <c r="N561" s="7">
        <f t="shared" si="81"/>
        <v>45</v>
      </c>
      <c r="O561" s="7">
        <f t="shared" si="82"/>
        <v>0</v>
      </c>
      <c r="P561" s="7">
        <f t="shared" si="83"/>
        <v>16.5</v>
      </c>
      <c r="Q561" s="8">
        <f t="shared" si="84"/>
        <v>26.975000000000001</v>
      </c>
      <c r="R561" s="8">
        <f t="shared" si="85"/>
        <v>18.125</v>
      </c>
      <c r="S561" s="8">
        <f t="shared" si="86"/>
        <v>17.925000000000001</v>
      </c>
      <c r="T561" s="8">
        <f t="shared" si="87"/>
        <v>21.625</v>
      </c>
      <c r="U561" s="7">
        <f t="shared" si="88"/>
        <v>21.008333333333336</v>
      </c>
      <c r="V561" s="7">
        <f t="shared" si="89"/>
        <v>21.162500000000001</v>
      </c>
    </row>
    <row r="562" spans="1:22" ht="13.5" x14ac:dyDescent="0.25">
      <c r="A562" s="3">
        <f>RSI!A562</f>
        <v>43122</v>
      </c>
      <c r="B562" s="2">
        <f>RSI!B562</f>
        <v>0.41</v>
      </c>
      <c r="C562" s="2">
        <f>RSI!I562</f>
        <v>33.656342567408856</v>
      </c>
      <c r="D562" s="2">
        <f>MACD!E562</f>
        <v>2.9527128414356674E-3</v>
      </c>
      <c r="E562" s="2">
        <f>MACD!F562</f>
        <v>6.336653624814891E-3</v>
      </c>
      <c r="F562" s="2">
        <f>'Moving Avg'!D562</f>
        <v>0.41</v>
      </c>
      <c r="G562" s="2">
        <f>'Moving Avg'!F562</f>
        <v>0.42000000000000004</v>
      </c>
      <c r="H562" s="2">
        <f>'Moving Avg'!G562</f>
        <v>0.45320000000000005</v>
      </c>
      <c r="I562" s="2">
        <f>'Moving Avg'!H562</f>
        <v>0.51870000000000016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  <c r="M562" s="7">
        <f t="shared" si="80"/>
        <v>25</v>
      </c>
      <c r="N562" s="7">
        <f t="shared" si="81"/>
        <v>45</v>
      </c>
      <c r="O562" s="7">
        <f t="shared" si="82"/>
        <v>0</v>
      </c>
      <c r="P562" s="7">
        <f t="shared" si="83"/>
        <v>16.5</v>
      </c>
      <c r="Q562" s="8">
        <f t="shared" si="84"/>
        <v>26.975000000000001</v>
      </c>
      <c r="R562" s="8">
        <f t="shared" si="85"/>
        <v>18.125</v>
      </c>
      <c r="S562" s="8">
        <f t="shared" si="86"/>
        <v>17.925000000000001</v>
      </c>
      <c r="T562" s="8">
        <f t="shared" si="87"/>
        <v>21.625</v>
      </c>
      <c r="U562" s="7">
        <f t="shared" si="88"/>
        <v>21.008333333333336</v>
      </c>
      <c r="V562" s="7">
        <f t="shared" si="89"/>
        <v>21.162500000000001</v>
      </c>
    </row>
    <row r="563" spans="1:22" ht="13.5" x14ac:dyDescent="0.25">
      <c r="A563" s="3">
        <f>RSI!A563</f>
        <v>43123</v>
      </c>
      <c r="B563" s="2">
        <f>RSI!B563</f>
        <v>0.41</v>
      </c>
      <c r="C563" s="2">
        <f>RSI!I563</f>
        <v>33.656342567408856</v>
      </c>
      <c r="D563" s="2">
        <f>MACD!E563</f>
        <v>1.0960776320451671E-3</v>
      </c>
      <c r="E563" s="2">
        <f>MACD!F563</f>
        <v>5.2885384262609464E-3</v>
      </c>
      <c r="F563" s="2">
        <f>'Moving Avg'!D563</f>
        <v>0.41</v>
      </c>
      <c r="G563" s="2">
        <f>'Moving Avg'!F563</f>
        <v>0.41850000000000004</v>
      </c>
      <c r="H563" s="2">
        <f>'Moving Avg'!G563</f>
        <v>0.45140000000000008</v>
      </c>
      <c r="I563" s="2">
        <f>'Moving Avg'!H563</f>
        <v>0.51790000000000014</v>
      </c>
      <c r="J563" s="5" t="str">
        <f>OBV!F563</f>
        <v>NEUTRAL</v>
      </c>
      <c r="K563" s="5" t="str">
        <f>OBV!G563</f>
        <v>NEUTRAL</v>
      </c>
      <c r="L563" s="5" t="str">
        <f>OBV!H563</f>
        <v>NEUTRAL</v>
      </c>
      <c r="M563" s="7">
        <f t="shared" si="80"/>
        <v>25</v>
      </c>
      <c r="N563" s="7">
        <f t="shared" si="81"/>
        <v>45</v>
      </c>
      <c r="O563" s="7">
        <f t="shared" si="82"/>
        <v>0</v>
      </c>
      <c r="P563" s="7">
        <f t="shared" si="83"/>
        <v>33</v>
      </c>
      <c r="Q563" s="8">
        <f t="shared" si="84"/>
        <v>29.45</v>
      </c>
      <c r="R563" s="8">
        <f t="shared" si="85"/>
        <v>22.25</v>
      </c>
      <c r="S563" s="8">
        <f t="shared" si="86"/>
        <v>25.35</v>
      </c>
      <c r="T563" s="8">
        <f t="shared" si="87"/>
        <v>25.75</v>
      </c>
      <c r="U563" s="7">
        <f t="shared" si="88"/>
        <v>25.683333333333337</v>
      </c>
      <c r="V563" s="7">
        <f t="shared" si="89"/>
        <v>25.700000000000003</v>
      </c>
    </row>
    <row r="564" spans="1:22" ht="13.5" x14ac:dyDescent="0.25">
      <c r="A564" s="3">
        <f>RSI!A564</f>
        <v>43124</v>
      </c>
      <c r="B564" s="2">
        <f>RSI!B564</f>
        <v>0.41</v>
      </c>
      <c r="C564" s="2">
        <f>RSI!I564</f>
        <v>33.656342567408856</v>
      </c>
      <c r="D564" s="2">
        <f>MACD!E564</f>
        <v>-3.710420064464981E-4</v>
      </c>
      <c r="E564" s="2">
        <f>MACD!F564</f>
        <v>4.1566223397194579E-3</v>
      </c>
      <c r="F564" s="2">
        <f>'Moving Avg'!D564</f>
        <v>0.41</v>
      </c>
      <c r="G564" s="2">
        <f>'Moving Avg'!F564</f>
        <v>0.41750000000000009</v>
      </c>
      <c r="H564" s="2">
        <f>'Moving Avg'!G564</f>
        <v>0.44960000000000006</v>
      </c>
      <c r="I564" s="2">
        <f>'Moving Avg'!H564</f>
        <v>0.51715000000000011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  <c r="M564" s="7">
        <f t="shared" si="80"/>
        <v>25</v>
      </c>
      <c r="N564" s="7">
        <f t="shared" si="81"/>
        <v>45</v>
      </c>
      <c r="O564" s="7">
        <f t="shared" si="82"/>
        <v>0</v>
      </c>
      <c r="P564" s="7">
        <f t="shared" si="83"/>
        <v>33</v>
      </c>
      <c r="Q564" s="8">
        <f t="shared" si="84"/>
        <v>29.45</v>
      </c>
      <c r="R564" s="8">
        <f t="shared" si="85"/>
        <v>22.25</v>
      </c>
      <c r="S564" s="8">
        <f t="shared" si="86"/>
        <v>25.35</v>
      </c>
      <c r="T564" s="8">
        <f t="shared" si="87"/>
        <v>25.75</v>
      </c>
      <c r="U564" s="7">
        <f t="shared" si="88"/>
        <v>25.683333333333337</v>
      </c>
      <c r="V564" s="7">
        <f t="shared" si="89"/>
        <v>25.700000000000003</v>
      </c>
    </row>
    <row r="565" spans="1:22" ht="13.5" x14ac:dyDescent="0.25">
      <c r="A565" s="3">
        <f>RSI!A565</f>
        <v>43125</v>
      </c>
      <c r="B565" s="2">
        <f>RSI!B565</f>
        <v>0.41</v>
      </c>
      <c r="C565" s="2">
        <f>RSI!I565</f>
        <v>33.656342567408842</v>
      </c>
      <c r="D565" s="2">
        <f>MACD!E565</f>
        <v>-1.5162663157325396E-3</v>
      </c>
      <c r="E565" s="2">
        <f>MACD!F565</f>
        <v>3.0220446086290584E-3</v>
      </c>
      <c r="F565" s="2">
        <f>'Moving Avg'!D565</f>
        <v>0.41</v>
      </c>
      <c r="G565" s="2">
        <f>'Moving Avg'!F565</f>
        <v>0.41600000000000004</v>
      </c>
      <c r="H565" s="2">
        <f>'Moving Avg'!G565</f>
        <v>0.44760000000000005</v>
      </c>
      <c r="I565" s="2">
        <f>'Moving Avg'!H565</f>
        <v>0.51635000000000009</v>
      </c>
      <c r="J565" s="5" t="str">
        <f>OBV!F565</f>
        <v>NEUTRAL</v>
      </c>
      <c r="K565" s="5" t="str">
        <f>OBV!G565</f>
        <v>NEUTRAL</v>
      </c>
      <c r="L565" s="5" t="str">
        <f>OBV!H565</f>
        <v>NEUTRAL</v>
      </c>
      <c r="M565" s="7">
        <f t="shared" si="80"/>
        <v>25</v>
      </c>
      <c r="N565" s="7">
        <f t="shared" si="81"/>
        <v>45</v>
      </c>
      <c r="O565" s="7">
        <f t="shared" si="82"/>
        <v>0</v>
      </c>
      <c r="P565" s="7">
        <f t="shared" si="83"/>
        <v>33</v>
      </c>
      <c r="Q565" s="8">
        <f t="shared" si="84"/>
        <v>29.45</v>
      </c>
      <c r="R565" s="8">
        <f t="shared" si="85"/>
        <v>22.25</v>
      </c>
      <c r="S565" s="8">
        <f t="shared" si="86"/>
        <v>25.35</v>
      </c>
      <c r="T565" s="8">
        <f t="shared" si="87"/>
        <v>25.75</v>
      </c>
      <c r="U565" s="7">
        <f t="shared" si="88"/>
        <v>25.683333333333337</v>
      </c>
      <c r="V565" s="7">
        <f t="shared" si="89"/>
        <v>25.700000000000003</v>
      </c>
    </row>
    <row r="566" spans="1:22" ht="13.5" x14ac:dyDescent="0.25">
      <c r="A566" s="3">
        <f>RSI!A566</f>
        <v>43126</v>
      </c>
      <c r="B566" s="2">
        <f>RSI!B566</f>
        <v>0.4</v>
      </c>
      <c r="C566" s="2">
        <f>RSI!I566</f>
        <v>27.572190170646849</v>
      </c>
      <c r="D566" s="2">
        <f>MACD!E566</f>
        <v>-1.170401612902161E-4</v>
      </c>
      <c r="E566" s="2">
        <f>MACD!F566</f>
        <v>2.3942276546452036E-3</v>
      </c>
      <c r="F566" s="2">
        <f>'Moving Avg'!D566</f>
        <v>0.40800000000000003</v>
      </c>
      <c r="G566" s="2">
        <f>'Moving Avg'!F566</f>
        <v>0.41450000000000004</v>
      </c>
      <c r="H566" s="2">
        <f>'Moving Avg'!G566</f>
        <v>0.4456</v>
      </c>
      <c r="I566" s="2">
        <f>'Moving Avg'!H566</f>
        <v>0.51550000000000007</v>
      </c>
      <c r="J566" s="5" t="str">
        <f>OBV!F566</f>
        <v>BEARISH</v>
      </c>
      <c r="K566" s="5" t="str">
        <f>OBV!G566</f>
        <v>WEAK</v>
      </c>
      <c r="L566" s="5" t="str">
        <f>OBV!H566</f>
        <v>CONFIRMED BEARISH</v>
      </c>
      <c r="M566" s="7">
        <f t="shared" si="80"/>
        <v>50</v>
      </c>
      <c r="N566" s="7">
        <f t="shared" si="81"/>
        <v>45</v>
      </c>
      <c r="O566" s="7">
        <f t="shared" si="82"/>
        <v>0</v>
      </c>
      <c r="P566" s="7">
        <f t="shared" si="83"/>
        <v>0</v>
      </c>
      <c r="Q566" s="8">
        <f t="shared" si="84"/>
        <v>33.25</v>
      </c>
      <c r="R566" s="8">
        <f t="shared" si="85"/>
        <v>19</v>
      </c>
      <c r="S566" s="8">
        <f t="shared" si="86"/>
        <v>14.25</v>
      </c>
      <c r="T566" s="8">
        <f t="shared" si="87"/>
        <v>23.75</v>
      </c>
      <c r="U566" s="7">
        <f t="shared" si="88"/>
        <v>22.166666666666668</v>
      </c>
      <c r="V566" s="7">
        <f t="shared" si="89"/>
        <v>22.5625</v>
      </c>
    </row>
    <row r="567" spans="1:22" ht="13.5" x14ac:dyDescent="0.25">
      <c r="A567" s="3">
        <f>RSI!A567</f>
        <v>43129</v>
      </c>
      <c r="B567" s="2">
        <f>RSI!B567</f>
        <v>0.41</v>
      </c>
      <c r="C567" s="2">
        <f>RSI!I567</f>
        <v>39.374640346639374</v>
      </c>
      <c r="D567" s="2">
        <f>MACD!E567</f>
        <v>4.677329245126316E-4</v>
      </c>
      <c r="E567" s="2">
        <f>MACD!F567</f>
        <v>2.0089287086186894E-3</v>
      </c>
      <c r="F567" s="2">
        <f>'Moving Avg'!D567</f>
        <v>0.40800000000000003</v>
      </c>
      <c r="G567" s="2">
        <f>'Moving Avg'!F567</f>
        <v>0.41350000000000009</v>
      </c>
      <c r="H567" s="2">
        <f>'Moving Avg'!G567</f>
        <v>0.44359999999999999</v>
      </c>
      <c r="I567" s="2">
        <f>'Moving Avg'!H567</f>
        <v>0.51470000000000016</v>
      </c>
      <c r="J567" s="5" t="str">
        <f>OBV!F567</f>
        <v>BEARISH</v>
      </c>
      <c r="K567" s="5" t="str">
        <f>OBV!G567</f>
        <v>NEUTRAL</v>
      </c>
      <c r="L567" s="5" t="str">
        <f>OBV!H567</f>
        <v>NEUTRAL</v>
      </c>
      <c r="M567" s="7">
        <f t="shared" si="80"/>
        <v>25</v>
      </c>
      <c r="N567" s="7">
        <f t="shared" si="81"/>
        <v>45</v>
      </c>
      <c r="O567" s="7">
        <f t="shared" si="82"/>
        <v>0</v>
      </c>
      <c r="P567" s="7">
        <f t="shared" si="83"/>
        <v>16.5</v>
      </c>
      <c r="Q567" s="8">
        <f t="shared" si="84"/>
        <v>26.975000000000001</v>
      </c>
      <c r="R567" s="8">
        <f t="shared" si="85"/>
        <v>18.125</v>
      </c>
      <c r="S567" s="8">
        <f t="shared" si="86"/>
        <v>17.925000000000001</v>
      </c>
      <c r="T567" s="8">
        <f t="shared" si="87"/>
        <v>21.625</v>
      </c>
      <c r="U567" s="7">
        <f t="shared" si="88"/>
        <v>21.008333333333336</v>
      </c>
      <c r="V567" s="7">
        <f t="shared" si="89"/>
        <v>21.162500000000001</v>
      </c>
    </row>
    <row r="568" spans="1:22" ht="13.5" x14ac:dyDescent="0.25">
      <c r="A568" s="3">
        <f>RSI!A568</f>
        <v>43130</v>
      </c>
      <c r="B568" s="2">
        <f>RSI!B568</f>
        <v>0.41</v>
      </c>
      <c r="C568" s="2">
        <f>RSI!I568</f>
        <v>39.374640346639374</v>
      </c>
      <c r="D568" s="2">
        <f>MACD!E568</f>
        <v>-5.0394323817187781E-4</v>
      </c>
      <c r="E568" s="2">
        <f>MACD!F568</f>
        <v>1.5063543192605762E-3</v>
      </c>
      <c r="F568" s="2">
        <f>'Moving Avg'!D568</f>
        <v>0.40800000000000003</v>
      </c>
      <c r="G568" s="2">
        <f>'Moving Avg'!F568</f>
        <v>0.41250000000000009</v>
      </c>
      <c r="H568" s="2">
        <f>'Moving Avg'!G568</f>
        <v>0.44179999999999997</v>
      </c>
      <c r="I568" s="2">
        <f>'Moving Avg'!H568</f>
        <v>0.51390000000000013</v>
      </c>
      <c r="J568" s="5" t="str">
        <f>OBV!F568</f>
        <v>BEARISH</v>
      </c>
      <c r="K568" s="5" t="str">
        <f>OBV!G568</f>
        <v>NEUTRAL</v>
      </c>
      <c r="L568" s="5" t="str">
        <f>OBV!H568</f>
        <v>NEUTRAL</v>
      </c>
      <c r="M568" s="7">
        <f t="shared" si="80"/>
        <v>25</v>
      </c>
      <c r="N568" s="7">
        <f t="shared" si="81"/>
        <v>45</v>
      </c>
      <c r="O568" s="7">
        <f t="shared" si="82"/>
        <v>0</v>
      </c>
      <c r="P568" s="7">
        <f t="shared" si="83"/>
        <v>16.5</v>
      </c>
      <c r="Q568" s="8">
        <f t="shared" si="84"/>
        <v>26.975000000000001</v>
      </c>
      <c r="R568" s="8">
        <f t="shared" si="85"/>
        <v>18.125</v>
      </c>
      <c r="S568" s="8">
        <f t="shared" si="86"/>
        <v>17.925000000000001</v>
      </c>
      <c r="T568" s="8">
        <f t="shared" si="87"/>
        <v>21.625</v>
      </c>
      <c r="U568" s="7">
        <f t="shared" si="88"/>
        <v>21.008333333333336</v>
      </c>
      <c r="V568" s="7">
        <f t="shared" si="89"/>
        <v>21.162500000000001</v>
      </c>
    </row>
    <row r="569" spans="1:22" ht="13.5" x14ac:dyDescent="0.25">
      <c r="A569" s="3">
        <f>RSI!A569</f>
        <v>43131</v>
      </c>
      <c r="B569" s="2">
        <f>RSI!B569</f>
        <v>0.4</v>
      </c>
      <c r="C569" s="2">
        <f>RSI!I569</f>
        <v>33.116071894372155</v>
      </c>
      <c r="D569" s="2">
        <f>MACD!E569</f>
        <v>-5.1874429738996142E-4</v>
      </c>
      <c r="E569" s="2">
        <f>MACD!F569</f>
        <v>1.1013345959304686E-3</v>
      </c>
      <c r="F569" s="2">
        <f>'Moving Avg'!D569</f>
        <v>0.40599999999999997</v>
      </c>
      <c r="G569" s="2">
        <f>'Moving Avg'!F569</f>
        <v>0.41150000000000009</v>
      </c>
      <c r="H569" s="2">
        <f>'Moving Avg'!G569</f>
        <v>0.43979999999999997</v>
      </c>
      <c r="I569" s="2">
        <f>'Moving Avg'!H569</f>
        <v>0.51310000000000022</v>
      </c>
      <c r="J569" s="5" t="str">
        <f>OBV!F569</f>
        <v>BEARISH</v>
      </c>
      <c r="K569" s="5" t="str">
        <f>OBV!G569</f>
        <v>NEUTRAL</v>
      </c>
      <c r="L569" s="5" t="str">
        <f>OBV!H569</f>
        <v>CONFIRMED BEARISH</v>
      </c>
      <c r="M569" s="7">
        <f t="shared" si="80"/>
        <v>25</v>
      </c>
      <c r="N569" s="7">
        <f t="shared" si="81"/>
        <v>45</v>
      </c>
      <c r="O569" s="7">
        <f t="shared" si="82"/>
        <v>0</v>
      </c>
      <c r="P569" s="7">
        <f t="shared" si="83"/>
        <v>16.5</v>
      </c>
      <c r="Q569" s="8">
        <f t="shared" si="84"/>
        <v>26.975000000000001</v>
      </c>
      <c r="R569" s="8">
        <f t="shared" si="85"/>
        <v>18.125</v>
      </c>
      <c r="S569" s="8">
        <f t="shared" si="86"/>
        <v>17.925000000000001</v>
      </c>
      <c r="T569" s="8">
        <f t="shared" si="87"/>
        <v>21.625</v>
      </c>
      <c r="U569" s="7">
        <f t="shared" si="88"/>
        <v>21.008333333333336</v>
      </c>
      <c r="V569" s="7">
        <f t="shared" si="89"/>
        <v>21.162500000000001</v>
      </c>
    </row>
    <row r="570" spans="1:22" ht="13.5" x14ac:dyDescent="0.25">
      <c r="A570" s="3">
        <f>RSI!A570</f>
        <v>43132</v>
      </c>
      <c r="B570" s="2">
        <f>RSI!B570</f>
        <v>0.4</v>
      </c>
      <c r="C570" s="2">
        <f>RSI!I570</f>
        <v>33.116071894372155</v>
      </c>
      <c r="D570" s="2">
        <f>MACD!E570</f>
        <v>-4.1046883897233322E-4</v>
      </c>
      <c r="E570" s="2">
        <f>MACD!F570</f>
        <v>7.9897390894990831E-4</v>
      </c>
      <c r="F570" s="2">
        <f>'Moving Avg'!D570</f>
        <v>0.40400000000000003</v>
      </c>
      <c r="G570" s="2">
        <f>'Moving Avg'!F570</f>
        <v>0.41000000000000003</v>
      </c>
      <c r="H570" s="2">
        <f>'Moving Avg'!G570</f>
        <v>0.43779999999999997</v>
      </c>
      <c r="I570" s="2">
        <f>'Moving Avg'!H570</f>
        <v>0.51230000000000031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  <c r="M570" s="7">
        <f t="shared" si="80"/>
        <v>25</v>
      </c>
      <c r="N570" s="7">
        <f t="shared" si="81"/>
        <v>45</v>
      </c>
      <c r="O570" s="7">
        <f t="shared" si="82"/>
        <v>0</v>
      </c>
      <c r="P570" s="7">
        <f t="shared" si="83"/>
        <v>16.5</v>
      </c>
      <c r="Q570" s="8">
        <f t="shared" si="84"/>
        <v>26.975000000000001</v>
      </c>
      <c r="R570" s="8">
        <f t="shared" si="85"/>
        <v>18.125</v>
      </c>
      <c r="S570" s="8">
        <f t="shared" si="86"/>
        <v>17.925000000000001</v>
      </c>
      <c r="T570" s="8">
        <f t="shared" si="87"/>
        <v>21.625</v>
      </c>
      <c r="U570" s="7">
        <f t="shared" si="88"/>
        <v>21.008333333333336</v>
      </c>
      <c r="V570" s="7">
        <f t="shared" si="89"/>
        <v>21.162500000000001</v>
      </c>
    </row>
    <row r="571" spans="1:22" ht="13.5" x14ac:dyDescent="0.25">
      <c r="A571" s="3">
        <f>RSI!A571</f>
        <v>43133</v>
      </c>
      <c r="B571" s="2">
        <f>RSI!B571</f>
        <v>0.4</v>
      </c>
      <c r="C571" s="2">
        <f>RSI!I571</f>
        <v>33.116071894372155</v>
      </c>
      <c r="D571" s="2">
        <f>MACD!E571</f>
        <v>-2.0699981783062205E-4</v>
      </c>
      <c r="E571" s="2">
        <f>MACD!F571</f>
        <v>5.9777916359380235E-4</v>
      </c>
      <c r="F571" s="2">
        <f>'Moving Avg'!D571</f>
        <v>0.40400000000000003</v>
      </c>
      <c r="G571" s="2">
        <f>'Moving Avg'!F571</f>
        <v>0.40900000000000009</v>
      </c>
      <c r="H571" s="2">
        <f>'Moving Avg'!G571</f>
        <v>0.43579999999999985</v>
      </c>
      <c r="I571" s="2">
        <f>'Moving Avg'!H571</f>
        <v>0.51150000000000029</v>
      </c>
      <c r="J571" s="5" t="str">
        <f>OBV!F571</f>
        <v>BULLISH</v>
      </c>
      <c r="K571" s="5" t="str">
        <f>OBV!G571</f>
        <v>STRONG</v>
      </c>
      <c r="L571" s="5" t="str">
        <f>OBV!H571</f>
        <v>NEUTRAL</v>
      </c>
      <c r="M571" s="7">
        <f t="shared" si="80"/>
        <v>25</v>
      </c>
      <c r="N571" s="7">
        <f t="shared" si="81"/>
        <v>45</v>
      </c>
      <c r="O571" s="7">
        <f t="shared" si="82"/>
        <v>0</v>
      </c>
      <c r="P571" s="7">
        <f t="shared" si="83"/>
        <v>66</v>
      </c>
      <c r="Q571" s="8">
        <f t="shared" si="84"/>
        <v>34.4</v>
      </c>
      <c r="R571" s="8">
        <f t="shared" si="85"/>
        <v>30.5</v>
      </c>
      <c r="S571" s="8">
        <f t="shared" si="86"/>
        <v>40.200000000000003</v>
      </c>
      <c r="T571" s="8">
        <f t="shared" si="87"/>
        <v>34</v>
      </c>
      <c r="U571" s="7">
        <f t="shared" si="88"/>
        <v>35.033333333333339</v>
      </c>
      <c r="V571" s="7">
        <f t="shared" si="89"/>
        <v>34.775000000000006</v>
      </c>
    </row>
    <row r="572" spans="1:22" ht="13.5" x14ac:dyDescent="0.25">
      <c r="A572" s="3">
        <f>RSI!A572</f>
        <v>43136</v>
      </c>
      <c r="B572" s="2">
        <f>RSI!B572</f>
        <v>0.4</v>
      </c>
      <c r="C572" s="2">
        <f>RSI!I572</f>
        <v>33.116071894372155</v>
      </c>
      <c r="D572" s="2">
        <f>MACD!E572</f>
        <v>6.8732319164488409E-5</v>
      </c>
      <c r="E572" s="2">
        <f>MACD!F572</f>
        <v>4.9196979470793952E-4</v>
      </c>
      <c r="F572" s="2">
        <f>'Moving Avg'!D572</f>
        <v>0.40199999999999997</v>
      </c>
      <c r="G572" s="2">
        <f>'Moving Avg'!F572</f>
        <v>0.40850000000000009</v>
      </c>
      <c r="H572" s="2">
        <f>'Moving Avg'!G572</f>
        <v>0.4337999999999998</v>
      </c>
      <c r="I572" s="2">
        <f>'Moving Avg'!H572</f>
        <v>0.51070000000000038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25</v>
      </c>
      <c r="N572" s="7">
        <f t="shared" si="81"/>
        <v>45</v>
      </c>
      <c r="O572" s="7">
        <f t="shared" si="82"/>
        <v>0</v>
      </c>
      <c r="P572" s="7">
        <f t="shared" si="83"/>
        <v>16.5</v>
      </c>
      <c r="Q572" s="8">
        <f t="shared" si="84"/>
        <v>26.975000000000001</v>
      </c>
      <c r="R572" s="8">
        <f t="shared" si="85"/>
        <v>18.125</v>
      </c>
      <c r="S572" s="8">
        <f t="shared" si="86"/>
        <v>17.925000000000001</v>
      </c>
      <c r="T572" s="8">
        <f t="shared" si="87"/>
        <v>21.625</v>
      </c>
      <c r="U572" s="7">
        <f t="shared" si="88"/>
        <v>21.008333333333336</v>
      </c>
      <c r="V572" s="7">
        <f t="shared" si="89"/>
        <v>21.162500000000001</v>
      </c>
    </row>
    <row r="573" spans="1:22" ht="13.5" x14ac:dyDescent="0.25">
      <c r="A573" s="3">
        <f>RSI!A573</f>
        <v>43137</v>
      </c>
      <c r="B573" s="2">
        <f>RSI!B573</f>
        <v>0.4</v>
      </c>
      <c r="C573" s="2">
        <f>RSI!I573</f>
        <v>33.116071894372155</v>
      </c>
      <c r="D573" s="2">
        <f>MACD!E573</f>
        <v>3.9793861089387761E-4</v>
      </c>
      <c r="E573" s="2">
        <f>MACD!F573</f>
        <v>4.7316355794512719E-4</v>
      </c>
      <c r="F573" s="2">
        <f>'Moving Avg'!D573</f>
        <v>0.4</v>
      </c>
      <c r="G573" s="2">
        <f>'Moving Avg'!F573</f>
        <v>0.40800000000000008</v>
      </c>
      <c r="H573" s="2">
        <f>'Moving Avg'!G573</f>
        <v>0.43219999999999975</v>
      </c>
      <c r="I573" s="2">
        <f>'Moving Avg'!H573</f>
        <v>0.50990000000000035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  <c r="M573" s="7">
        <f t="shared" si="80"/>
        <v>25</v>
      </c>
      <c r="N573" s="7">
        <f t="shared" si="81"/>
        <v>45</v>
      </c>
      <c r="O573" s="7">
        <f t="shared" si="82"/>
        <v>0</v>
      </c>
      <c r="P573" s="7">
        <f t="shared" si="83"/>
        <v>16.5</v>
      </c>
      <c r="Q573" s="8">
        <f t="shared" si="84"/>
        <v>26.975000000000001</v>
      </c>
      <c r="R573" s="8">
        <f t="shared" si="85"/>
        <v>18.125</v>
      </c>
      <c r="S573" s="8">
        <f t="shared" si="86"/>
        <v>17.925000000000001</v>
      </c>
      <c r="T573" s="8">
        <f t="shared" si="87"/>
        <v>21.625</v>
      </c>
      <c r="U573" s="7">
        <f t="shared" si="88"/>
        <v>21.008333333333336</v>
      </c>
      <c r="V573" s="7">
        <f t="shared" si="89"/>
        <v>21.162500000000001</v>
      </c>
    </row>
    <row r="574" spans="1:22" ht="13.5" x14ac:dyDescent="0.25">
      <c r="A574" s="3">
        <f>RSI!A574</f>
        <v>43138</v>
      </c>
      <c r="B574" s="2">
        <f>RSI!B574</f>
        <v>0.39</v>
      </c>
      <c r="C574" s="2">
        <f>RSI!I574</f>
        <v>26.918371174020919</v>
      </c>
      <c r="D574" s="2">
        <f>MACD!E574</f>
        <v>1.5060297099878661E-3</v>
      </c>
      <c r="E574" s="2">
        <f>MACD!F574</f>
        <v>6.79736788353675E-4</v>
      </c>
      <c r="F574" s="2">
        <f>'Moving Avg'!D574</f>
        <v>0.39800000000000002</v>
      </c>
      <c r="G574" s="2">
        <f>'Moving Avg'!F574</f>
        <v>0.40700000000000014</v>
      </c>
      <c r="H574" s="2">
        <f>'Moving Avg'!G574</f>
        <v>0.43039999999999978</v>
      </c>
      <c r="I574" s="2">
        <f>'Moving Avg'!H574</f>
        <v>0.50905000000000034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  <c r="M574" s="7">
        <f t="shared" si="80"/>
        <v>50</v>
      </c>
      <c r="N574" s="7">
        <f t="shared" si="81"/>
        <v>0</v>
      </c>
      <c r="O574" s="7">
        <f t="shared" si="82"/>
        <v>0</v>
      </c>
      <c r="P574" s="7">
        <f t="shared" si="83"/>
        <v>16.5</v>
      </c>
      <c r="Q574" s="8">
        <f t="shared" si="84"/>
        <v>19.975000000000001</v>
      </c>
      <c r="R574" s="8">
        <f t="shared" si="85"/>
        <v>14.125</v>
      </c>
      <c r="S574" s="8">
        <f t="shared" si="86"/>
        <v>14.925000000000001</v>
      </c>
      <c r="T574" s="8">
        <f t="shared" si="87"/>
        <v>16.625</v>
      </c>
      <c r="U574" s="7">
        <f t="shared" si="88"/>
        <v>16.341666666666669</v>
      </c>
      <c r="V574" s="7">
        <f t="shared" si="89"/>
        <v>16.412500000000001</v>
      </c>
    </row>
    <row r="575" spans="1:22" ht="13.5" x14ac:dyDescent="0.25">
      <c r="A575" s="3">
        <f>RSI!A575</f>
        <v>43139</v>
      </c>
      <c r="B575" s="2">
        <f>RSI!B575</f>
        <v>0.4</v>
      </c>
      <c r="C575" s="2">
        <f>RSI!I575</f>
        <v>39.177056598208061</v>
      </c>
      <c r="D575" s="2">
        <f>MACD!E575</f>
        <v>1.8442090074548001E-3</v>
      </c>
      <c r="E575" s="2">
        <f>MACD!F575</f>
        <v>9.1263123217390002E-4</v>
      </c>
      <c r="F575" s="2">
        <f>'Moving Avg'!D575</f>
        <v>0.39800000000000002</v>
      </c>
      <c r="G575" s="2">
        <f>'Moving Avg'!F575</f>
        <v>0.40650000000000014</v>
      </c>
      <c r="H575" s="2">
        <f>'Moving Avg'!G575</f>
        <v>0.42859999999999976</v>
      </c>
      <c r="I575" s="2">
        <f>'Moving Avg'!H575</f>
        <v>0.50830000000000031</v>
      </c>
      <c r="J575" s="5" t="str">
        <f>OBV!F575</f>
        <v>BULLISH</v>
      </c>
      <c r="K575" s="5" t="str">
        <f>OBV!G575</f>
        <v>STRONG</v>
      </c>
      <c r="L575" s="5" t="str">
        <f>OBV!H575</f>
        <v>NEUTRAL</v>
      </c>
      <c r="M575" s="7">
        <f t="shared" si="80"/>
        <v>25</v>
      </c>
      <c r="N575" s="7">
        <f t="shared" si="81"/>
        <v>0</v>
      </c>
      <c r="O575" s="7">
        <f t="shared" si="82"/>
        <v>0</v>
      </c>
      <c r="P575" s="7">
        <f t="shared" si="83"/>
        <v>66</v>
      </c>
      <c r="Q575" s="8">
        <f t="shared" si="84"/>
        <v>18.649999999999999</v>
      </c>
      <c r="R575" s="8">
        <f t="shared" si="85"/>
        <v>21.5</v>
      </c>
      <c r="S575" s="8">
        <f t="shared" si="86"/>
        <v>33.450000000000003</v>
      </c>
      <c r="T575" s="8">
        <f t="shared" si="87"/>
        <v>22.75</v>
      </c>
      <c r="U575" s="7">
        <f t="shared" si="88"/>
        <v>24.533333333333331</v>
      </c>
      <c r="V575" s="7">
        <f t="shared" si="89"/>
        <v>24.087499999999999</v>
      </c>
    </row>
    <row r="576" spans="1:22" ht="13.5" x14ac:dyDescent="0.25">
      <c r="A576" s="3">
        <f>RSI!A576</f>
        <v>43140</v>
      </c>
      <c r="B576" s="2">
        <f>RSI!B576</f>
        <v>0.4</v>
      </c>
      <c r="C576" s="2">
        <f>RSI!I576</f>
        <v>39.177056598208061</v>
      </c>
      <c r="D576" s="2">
        <f>MACD!E576</f>
        <v>6.6364624612602618E-4</v>
      </c>
      <c r="E576" s="2">
        <f>MACD!F576</f>
        <v>8.6283423496432538E-4</v>
      </c>
      <c r="F576" s="2">
        <f>'Moving Avg'!D576</f>
        <v>0.39799999999999996</v>
      </c>
      <c r="G576" s="2">
        <f>'Moving Avg'!F576</f>
        <v>0.40550000000000014</v>
      </c>
      <c r="H576" s="2">
        <f>'Moving Avg'!G576</f>
        <v>0.4271999999999998</v>
      </c>
      <c r="I576" s="2">
        <f>'Moving Avg'!H576</f>
        <v>0.5075500000000005</v>
      </c>
      <c r="J576" s="5" t="str">
        <f>OBV!F576</f>
        <v>BULLISH</v>
      </c>
      <c r="K576" s="5" t="str">
        <f>OBV!G576</f>
        <v>STRONG</v>
      </c>
      <c r="L576" s="5" t="str">
        <f>OBV!H576</f>
        <v>NEUTRAL</v>
      </c>
      <c r="M576" s="7">
        <f t="shared" si="80"/>
        <v>25</v>
      </c>
      <c r="N576" s="7">
        <f t="shared" si="81"/>
        <v>45</v>
      </c>
      <c r="O576" s="7">
        <f t="shared" si="82"/>
        <v>0</v>
      </c>
      <c r="P576" s="7">
        <f t="shared" si="83"/>
        <v>66</v>
      </c>
      <c r="Q576" s="8">
        <f t="shared" si="84"/>
        <v>34.4</v>
      </c>
      <c r="R576" s="8">
        <f t="shared" si="85"/>
        <v>30.5</v>
      </c>
      <c r="S576" s="8">
        <f t="shared" si="86"/>
        <v>40.200000000000003</v>
      </c>
      <c r="T576" s="8">
        <f t="shared" si="87"/>
        <v>34</v>
      </c>
      <c r="U576" s="7">
        <f t="shared" si="88"/>
        <v>35.033333333333339</v>
      </c>
      <c r="V576" s="7">
        <f t="shared" si="89"/>
        <v>34.775000000000006</v>
      </c>
    </row>
    <row r="577" spans="1:22" ht="13.5" x14ac:dyDescent="0.25">
      <c r="A577" s="3">
        <f>RSI!A577</f>
        <v>43143</v>
      </c>
      <c r="B577" s="2">
        <f>RSI!B577</f>
        <v>0.41</v>
      </c>
      <c r="C577" s="2">
        <f>RSI!I577</f>
        <v>49.082465637097926</v>
      </c>
      <c r="D577" s="2">
        <f>MACD!E577</f>
        <v>5.2886178928862604E-4</v>
      </c>
      <c r="E577" s="2">
        <f>MACD!F577</f>
        <v>7.9603974582918553E-4</v>
      </c>
      <c r="F577" s="2">
        <f>'Moving Avg'!D577</f>
        <v>0.39999999999999997</v>
      </c>
      <c r="G577" s="2">
        <f>'Moving Avg'!F577</f>
        <v>0.40500000000000008</v>
      </c>
      <c r="H577" s="2">
        <f>'Moving Avg'!G577</f>
        <v>0.42599999999999982</v>
      </c>
      <c r="I577" s="2">
        <f>'Moving Avg'!H577</f>
        <v>0.50685000000000047</v>
      </c>
      <c r="J577" s="5" t="str">
        <f>OBV!F577</f>
        <v>BULLISH</v>
      </c>
      <c r="K577" s="5" t="str">
        <f>OBV!G577</f>
        <v>STRONG</v>
      </c>
      <c r="L577" s="5" t="str">
        <f>OBV!H577</f>
        <v>CONFIRMED BULLISH</v>
      </c>
      <c r="M577" s="7">
        <f t="shared" si="80"/>
        <v>25</v>
      </c>
      <c r="N577" s="7">
        <f t="shared" si="81"/>
        <v>45</v>
      </c>
      <c r="O577" s="7">
        <f t="shared" si="82"/>
        <v>0</v>
      </c>
      <c r="P577" s="7">
        <f t="shared" si="83"/>
        <v>100</v>
      </c>
      <c r="Q577" s="8">
        <f t="shared" si="84"/>
        <v>39.5</v>
      </c>
      <c r="R577" s="8">
        <f t="shared" si="85"/>
        <v>39</v>
      </c>
      <c r="S577" s="8">
        <f t="shared" si="86"/>
        <v>55.5</v>
      </c>
      <c r="T577" s="8">
        <f t="shared" si="87"/>
        <v>42.5</v>
      </c>
      <c r="U577" s="7">
        <f t="shared" si="88"/>
        <v>44.666666666666664</v>
      </c>
      <c r="V577" s="7">
        <f t="shared" si="89"/>
        <v>44.125</v>
      </c>
    </row>
    <row r="578" spans="1:22" ht="13.5" x14ac:dyDescent="0.25">
      <c r="A578" s="3">
        <f>RSI!A578</f>
        <v>43144</v>
      </c>
      <c r="B578" s="2">
        <f>RSI!B578</f>
        <v>0.43</v>
      </c>
      <c r="C578" s="2">
        <f>RSI!I578</f>
        <v>62.304745381522608</v>
      </c>
      <c r="D578" s="2">
        <f>MACD!E578</f>
        <v>-1.0642469650915531E-3</v>
      </c>
      <c r="E578" s="2">
        <f>MACD!F578</f>
        <v>4.2398240364503785E-4</v>
      </c>
      <c r="F578" s="2">
        <f>'Moving Avg'!D578</f>
        <v>0.40599999999999997</v>
      </c>
      <c r="G578" s="2">
        <f>'Moving Avg'!F578</f>
        <v>0.40600000000000014</v>
      </c>
      <c r="H578" s="2">
        <f>'Moving Avg'!G578</f>
        <v>0.4251999999999998</v>
      </c>
      <c r="I578" s="2">
        <f>'Moving Avg'!H578</f>
        <v>0.50630000000000042</v>
      </c>
      <c r="J578" s="5" t="str">
        <f>OBV!F578</f>
        <v>BULLISH</v>
      </c>
      <c r="K578" s="5" t="str">
        <f>OBV!G578</f>
        <v>STRONG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45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100</v>
      </c>
      <c r="Q578" s="8">
        <f t="shared" si="84"/>
        <v>39.5</v>
      </c>
      <c r="R578" s="8">
        <f t="shared" si="85"/>
        <v>39</v>
      </c>
      <c r="S578" s="8">
        <f t="shared" si="86"/>
        <v>55.5</v>
      </c>
      <c r="T578" s="8">
        <f t="shared" si="87"/>
        <v>42.5</v>
      </c>
      <c r="U578" s="7">
        <f t="shared" si="88"/>
        <v>44.666666666666664</v>
      </c>
      <c r="V578" s="7">
        <f t="shared" si="89"/>
        <v>44.125</v>
      </c>
    </row>
    <row r="579" spans="1:22" ht="13.5" x14ac:dyDescent="0.25">
      <c r="A579" s="3">
        <f>RSI!A579</f>
        <v>43145</v>
      </c>
      <c r="B579" s="2">
        <f>RSI!B579</f>
        <v>0.45</v>
      </c>
      <c r="C579" s="2">
        <f>RSI!I579</f>
        <v>70.542658525982176</v>
      </c>
      <c r="D579" s="2">
        <f>MACD!E579</f>
        <v>-5.5481441719125724E-3</v>
      </c>
      <c r="E579" s="2">
        <f>MACD!F579</f>
        <v>-7.7044291146648419E-4</v>
      </c>
      <c r="F579" s="2">
        <f>'Moving Avg'!D579</f>
        <v>0.41799999999999998</v>
      </c>
      <c r="G579" s="2">
        <f>'Moving Avg'!F579</f>
        <v>0.40800000000000008</v>
      </c>
      <c r="H579" s="2">
        <f>'Moving Avg'!G579</f>
        <v>0.42459999999999981</v>
      </c>
      <c r="I579" s="2">
        <f>'Moving Avg'!H579</f>
        <v>0.50585000000000047</v>
      </c>
      <c r="J579" s="5" t="str">
        <f>OBV!F579</f>
        <v>BULLISH</v>
      </c>
      <c r="K579" s="5" t="str">
        <f>OBV!G579</f>
        <v>STRONG</v>
      </c>
      <c r="L579" s="5" t="str">
        <f>OBV!H579</f>
        <v>CONFIRMED BULLISH</v>
      </c>
      <c r="M579" s="7">
        <f t="shared" si="90"/>
        <v>0</v>
      </c>
      <c r="N579" s="7">
        <f t="shared" si="91"/>
        <v>45</v>
      </c>
      <c r="O579" s="7">
        <f t="shared" si="92"/>
        <v>0</v>
      </c>
      <c r="P579" s="7">
        <f t="shared" si="93"/>
        <v>100</v>
      </c>
      <c r="Q579" s="8">
        <f t="shared" ref="Q579:Q642" si="94">0.35*M579+N579*0.35+O579*0.15+P579*0.15</f>
        <v>30.75</v>
      </c>
      <c r="R579" s="8">
        <f t="shared" ref="R579:R642" si="95">M579*0.2+N579*0.2+O579*0.35+P579*0.25</f>
        <v>34</v>
      </c>
      <c r="S579" s="8">
        <f t="shared" ref="S579:S642" si="96">M579*0.15+N579*0.15+O579*0.25+P579*0.45</f>
        <v>51.75</v>
      </c>
      <c r="T579" s="8">
        <f t="shared" ref="T579:T642" si="97">0.25*SUM(M579:P579)</f>
        <v>36.25</v>
      </c>
      <c r="U579" s="7">
        <f t="shared" ref="U579:U642" si="98">SUM(Q579:S579)/3</f>
        <v>38.833333333333336</v>
      </c>
      <c r="V579" s="7">
        <f t="shared" ref="V579:V642" si="99">SUM(Q579:T579)/4</f>
        <v>38.1875</v>
      </c>
    </row>
    <row r="580" spans="1:22" ht="13.5" x14ac:dyDescent="0.25">
      <c r="A580" s="3">
        <f>RSI!A580</f>
        <v>43146</v>
      </c>
      <c r="B580" s="2">
        <f>RSI!B580</f>
        <v>0.47</v>
      </c>
      <c r="C580" s="2">
        <f>RSI!I580</f>
        <v>76.154669976080243</v>
      </c>
      <c r="D580" s="2">
        <f>MACD!E580</f>
        <v>-1.1049224386123768E-2</v>
      </c>
      <c r="E580" s="2">
        <f>MACD!F580</f>
        <v>-2.826199206397941E-3</v>
      </c>
      <c r="F580" s="2">
        <f>'Moving Avg'!D580</f>
        <v>0.43200000000000005</v>
      </c>
      <c r="G580" s="2">
        <f>'Moving Avg'!F580</f>
        <v>0.41100000000000014</v>
      </c>
      <c r="H580" s="2">
        <f>'Moving Avg'!G580</f>
        <v>0.42459999999999981</v>
      </c>
      <c r="I580" s="2">
        <f>'Moving Avg'!H580</f>
        <v>0.5055000000000005</v>
      </c>
      <c r="J580" s="5" t="str">
        <f>OBV!F580</f>
        <v>BULLISH</v>
      </c>
      <c r="K580" s="5" t="str">
        <f>OBV!G580</f>
        <v>STRONG</v>
      </c>
      <c r="L580" s="5" t="str">
        <f>OBV!H580</f>
        <v>CONFIRMED BULLISH</v>
      </c>
      <c r="M580" s="7">
        <f t="shared" si="90"/>
        <v>0</v>
      </c>
      <c r="N580" s="7">
        <f t="shared" si="91"/>
        <v>45</v>
      </c>
      <c r="O580" s="7">
        <f t="shared" si="92"/>
        <v>0</v>
      </c>
      <c r="P580" s="7">
        <f t="shared" si="93"/>
        <v>100</v>
      </c>
      <c r="Q580" s="8">
        <f t="shared" si="94"/>
        <v>30.75</v>
      </c>
      <c r="R580" s="8">
        <f t="shared" si="95"/>
        <v>34</v>
      </c>
      <c r="S580" s="8">
        <f t="shared" si="96"/>
        <v>51.75</v>
      </c>
      <c r="T580" s="8">
        <f t="shared" si="97"/>
        <v>36.25</v>
      </c>
      <c r="U580" s="7">
        <f t="shared" si="98"/>
        <v>38.833333333333336</v>
      </c>
      <c r="V580" s="7">
        <f t="shared" si="99"/>
        <v>38.1875</v>
      </c>
    </row>
    <row r="581" spans="1:22" ht="13.5" x14ac:dyDescent="0.25">
      <c r="A581" s="3">
        <f>RSI!A581</f>
        <v>43147</v>
      </c>
      <c r="B581" s="2">
        <f>RSI!B581</f>
        <v>0.46</v>
      </c>
      <c r="C581" s="2">
        <f>RSI!I581</f>
        <v>69.069267316271777</v>
      </c>
      <c r="D581" s="2">
        <f>MACD!E581</f>
        <v>-1.5290250486874768E-2</v>
      </c>
      <c r="E581" s="2">
        <f>MACD!F581</f>
        <v>-5.3190094624933071E-3</v>
      </c>
      <c r="F581" s="2">
        <f>'Moving Avg'!D581</f>
        <v>0.44400000000000006</v>
      </c>
      <c r="G581" s="2">
        <f>'Moving Avg'!F581</f>
        <v>0.41350000000000009</v>
      </c>
      <c r="H581" s="2">
        <f>'Moving Avg'!G581</f>
        <v>0.42479999999999984</v>
      </c>
      <c r="I581" s="2">
        <f>'Moving Avg'!H581</f>
        <v>0.50505000000000033</v>
      </c>
      <c r="J581" s="5" t="str">
        <f>OBV!F581</f>
        <v>BEARISH</v>
      </c>
      <c r="K581" s="5" t="str">
        <f>OBV!G581</f>
        <v>WEAK</v>
      </c>
      <c r="L581" s="5" t="str">
        <f>OBV!H581</f>
        <v>BEARISH DIVERGENCE</v>
      </c>
      <c r="M581" s="7">
        <f t="shared" si="90"/>
        <v>25</v>
      </c>
      <c r="N581" s="7">
        <f t="shared" si="91"/>
        <v>45</v>
      </c>
      <c r="O581" s="7">
        <f t="shared" si="92"/>
        <v>0</v>
      </c>
      <c r="P581" s="7">
        <f t="shared" si="93"/>
        <v>0</v>
      </c>
      <c r="Q581" s="8">
        <f t="shared" si="94"/>
        <v>24.5</v>
      </c>
      <c r="R581" s="8">
        <f t="shared" si="95"/>
        <v>14</v>
      </c>
      <c r="S581" s="8">
        <f t="shared" si="96"/>
        <v>10.5</v>
      </c>
      <c r="T581" s="8">
        <f t="shared" si="97"/>
        <v>17.5</v>
      </c>
      <c r="U581" s="7">
        <f t="shared" si="98"/>
        <v>16.333333333333332</v>
      </c>
      <c r="V581" s="7">
        <f t="shared" si="99"/>
        <v>16.625</v>
      </c>
    </row>
    <row r="582" spans="1:22" ht="13.5" x14ac:dyDescent="0.25">
      <c r="A582" s="3">
        <f>RSI!A582</f>
        <v>43150</v>
      </c>
      <c r="B582" s="2">
        <f>RSI!B582</f>
        <v>0.46</v>
      </c>
      <c r="C582" s="2">
        <f>RSI!I582</f>
        <v>69.069267316271777</v>
      </c>
      <c r="D582" s="2">
        <f>MACD!E582</f>
        <v>-1.912250454886627E-2</v>
      </c>
      <c r="E582" s="2">
        <f>MACD!F582</f>
        <v>-8.0797084797679004E-3</v>
      </c>
      <c r="F582" s="2">
        <f>'Moving Avg'!D582</f>
        <v>0.45400000000000001</v>
      </c>
      <c r="G582" s="2">
        <f>'Moving Avg'!F582</f>
        <v>0.41600000000000004</v>
      </c>
      <c r="H582" s="2">
        <f>'Moving Avg'!G582</f>
        <v>0.42519999999999991</v>
      </c>
      <c r="I582" s="2">
        <f>'Moving Avg'!H582</f>
        <v>0.50465000000000027</v>
      </c>
      <c r="J582" s="5" t="str">
        <f>OBV!F582</f>
        <v>BEARISH</v>
      </c>
      <c r="K582" s="5" t="str">
        <f>OBV!G582</f>
        <v>WEAK</v>
      </c>
      <c r="L582" s="5" t="str">
        <f>OBV!H582</f>
        <v>BEARISH DIVERGENCE</v>
      </c>
      <c r="M582" s="7">
        <f t="shared" si="90"/>
        <v>25</v>
      </c>
      <c r="N582" s="7">
        <f t="shared" si="91"/>
        <v>45</v>
      </c>
      <c r="O582" s="7">
        <f t="shared" si="92"/>
        <v>0</v>
      </c>
      <c r="P582" s="7">
        <f t="shared" si="93"/>
        <v>0</v>
      </c>
      <c r="Q582" s="8">
        <f t="shared" si="94"/>
        <v>24.5</v>
      </c>
      <c r="R582" s="8">
        <f t="shared" si="95"/>
        <v>14</v>
      </c>
      <c r="S582" s="8">
        <f t="shared" si="96"/>
        <v>10.5</v>
      </c>
      <c r="T582" s="8">
        <f t="shared" si="97"/>
        <v>17.5</v>
      </c>
      <c r="U582" s="7">
        <f t="shared" si="98"/>
        <v>16.333333333333332</v>
      </c>
      <c r="V582" s="7">
        <f t="shared" si="99"/>
        <v>16.625</v>
      </c>
    </row>
    <row r="583" spans="1:22" ht="13.5" x14ac:dyDescent="0.25">
      <c r="A583" s="3">
        <f>RSI!A583</f>
        <v>43151</v>
      </c>
      <c r="B583" s="2">
        <f>RSI!B583</f>
        <v>0.44</v>
      </c>
      <c r="C583" s="2">
        <f>RSI!I583</f>
        <v>56.809358428061849</v>
      </c>
      <c r="D583" s="2">
        <f>MACD!E583</f>
        <v>-2.110934172508333E-2</v>
      </c>
      <c r="E583" s="2">
        <f>MACD!F583</f>
        <v>-1.0685635128830986E-2</v>
      </c>
      <c r="F583" s="2">
        <f>'Moving Avg'!D583</f>
        <v>0.45599999999999996</v>
      </c>
      <c r="G583" s="2">
        <f>'Moving Avg'!F583</f>
        <v>0.41749999999999998</v>
      </c>
      <c r="H583" s="2">
        <f>'Moving Avg'!G583</f>
        <v>0.42499999999999993</v>
      </c>
      <c r="I583" s="2">
        <f>'Moving Avg'!H583</f>
        <v>0.50410000000000021</v>
      </c>
      <c r="J583" s="5" t="str">
        <f>OBV!F583</f>
        <v>BEARISH</v>
      </c>
      <c r="K583" s="5" t="str">
        <f>OBV!G583</f>
        <v>WEAK</v>
      </c>
      <c r="L583" s="5" t="str">
        <f>OBV!H583</f>
        <v>BEARISH DIVERGENCE</v>
      </c>
      <c r="M583" s="7">
        <f t="shared" si="90"/>
        <v>25</v>
      </c>
      <c r="N583" s="7">
        <f t="shared" si="91"/>
        <v>45</v>
      </c>
      <c r="O583" s="7">
        <f t="shared" si="92"/>
        <v>0</v>
      </c>
      <c r="P583" s="7">
        <f t="shared" si="93"/>
        <v>0</v>
      </c>
      <c r="Q583" s="8">
        <f t="shared" si="94"/>
        <v>24.5</v>
      </c>
      <c r="R583" s="8">
        <f t="shared" si="95"/>
        <v>14</v>
      </c>
      <c r="S583" s="8">
        <f t="shared" si="96"/>
        <v>10.5</v>
      </c>
      <c r="T583" s="8">
        <f t="shared" si="97"/>
        <v>17.5</v>
      </c>
      <c r="U583" s="7">
        <f t="shared" si="98"/>
        <v>16.333333333333332</v>
      </c>
      <c r="V583" s="7">
        <f t="shared" si="99"/>
        <v>16.625</v>
      </c>
    </row>
    <row r="584" spans="1:22" ht="13.5" x14ac:dyDescent="0.25">
      <c r="A584" s="3">
        <f>RSI!A584</f>
        <v>43152</v>
      </c>
      <c r="B584" s="2">
        <f>RSI!B584</f>
        <v>0.42</v>
      </c>
      <c r="C584" s="2">
        <f>RSI!I584</f>
        <v>47.692641789069583</v>
      </c>
      <c r="D584" s="2">
        <f>MACD!E584</f>
        <v>-2.293823875231793E-2</v>
      </c>
      <c r="E584" s="2">
        <f>MACD!F584</f>
        <v>-1.3136155853528377E-2</v>
      </c>
      <c r="F584" s="2">
        <f>'Moving Avg'!D584</f>
        <v>0.45</v>
      </c>
      <c r="G584" s="2">
        <f>'Moving Avg'!F584</f>
        <v>0.41800000000000004</v>
      </c>
      <c r="H584" s="2">
        <f>'Moving Avg'!G584</f>
        <v>0.42440000000000005</v>
      </c>
      <c r="I584" s="2">
        <f>'Moving Avg'!H584</f>
        <v>0.50345000000000029</v>
      </c>
      <c r="J584" s="5" t="str">
        <f>OBV!F584</f>
        <v>BEARISH</v>
      </c>
      <c r="K584" s="5" t="str">
        <f>OBV!G584</f>
        <v>WEAK</v>
      </c>
      <c r="L584" s="5" t="str">
        <f>OBV!H584</f>
        <v>CONFIRMED BEARISH</v>
      </c>
      <c r="M584" s="7">
        <f t="shared" si="90"/>
        <v>25</v>
      </c>
      <c r="N584" s="7">
        <f t="shared" si="91"/>
        <v>45</v>
      </c>
      <c r="O584" s="7">
        <f t="shared" si="92"/>
        <v>0</v>
      </c>
      <c r="P584" s="7">
        <f t="shared" si="93"/>
        <v>0</v>
      </c>
      <c r="Q584" s="8">
        <f t="shared" si="94"/>
        <v>24.5</v>
      </c>
      <c r="R584" s="8">
        <f t="shared" si="95"/>
        <v>14</v>
      </c>
      <c r="S584" s="8">
        <f t="shared" si="96"/>
        <v>10.5</v>
      </c>
      <c r="T584" s="8">
        <f t="shared" si="97"/>
        <v>17.5</v>
      </c>
      <c r="U584" s="7">
        <f t="shared" si="98"/>
        <v>16.333333333333332</v>
      </c>
      <c r="V584" s="7">
        <f t="shared" si="99"/>
        <v>16.625</v>
      </c>
    </row>
    <row r="585" spans="1:22" ht="13.5" x14ac:dyDescent="0.25">
      <c r="A585" s="3">
        <f>RSI!A585</f>
        <v>43153</v>
      </c>
      <c r="B585" s="2">
        <f>RSI!B585</f>
        <v>0.42</v>
      </c>
      <c r="C585" s="2">
        <f>RSI!I585</f>
        <v>47.692641789069583</v>
      </c>
      <c r="D585" s="2">
        <f>MACD!E585</f>
        <v>-2.2913149656820064E-2</v>
      </c>
      <c r="E585" s="2">
        <f>MACD!F585</f>
        <v>-1.5091554614186715E-2</v>
      </c>
      <c r="F585" s="2">
        <f>'Moving Avg'!D585</f>
        <v>0.44000000000000006</v>
      </c>
      <c r="G585" s="2">
        <f>'Moving Avg'!F585</f>
        <v>0.41850000000000004</v>
      </c>
      <c r="H585" s="2">
        <f>'Moving Avg'!G585</f>
        <v>0.42360000000000009</v>
      </c>
      <c r="I585" s="2">
        <f>'Moving Avg'!H585</f>
        <v>0.50280000000000025</v>
      </c>
      <c r="J585" s="5" t="str">
        <f>OBV!F585</f>
        <v>BEARISH</v>
      </c>
      <c r="K585" s="5" t="str">
        <f>OBV!G585</f>
        <v>WEAK</v>
      </c>
      <c r="L585" s="5" t="str">
        <f>OBV!H585</f>
        <v>CONFIRMED BEARISH</v>
      </c>
      <c r="M585" s="7">
        <f t="shared" si="90"/>
        <v>25</v>
      </c>
      <c r="N585" s="7">
        <f t="shared" si="91"/>
        <v>45</v>
      </c>
      <c r="O585" s="7">
        <f t="shared" si="92"/>
        <v>0</v>
      </c>
      <c r="P585" s="7">
        <f t="shared" si="93"/>
        <v>0</v>
      </c>
      <c r="Q585" s="8">
        <f t="shared" si="94"/>
        <v>24.5</v>
      </c>
      <c r="R585" s="8">
        <f t="shared" si="95"/>
        <v>14</v>
      </c>
      <c r="S585" s="8">
        <f t="shared" si="96"/>
        <v>10.5</v>
      </c>
      <c r="T585" s="8">
        <f t="shared" si="97"/>
        <v>17.5</v>
      </c>
      <c r="U585" s="7">
        <f t="shared" si="98"/>
        <v>16.333333333333332</v>
      </c>
      <c r="V585" s="7">
        <f t="shared" si="99"/>
        <v>16.625</v>
      </c>
    </row>
    <row r="586" spans="1:22" ht="13.5" x14ac:dyDescent="0.25">
      <c r="A586" s="3">
        <f>RSI!A586</f>
        <v>43154</v>
      </c>
      <c r="B586" s="2">
        <f>RSI!B586</f>
        <v>0.43</v>
      </c>
      <c r="C586" s="2">
        <f>RSI!I586</f>
        <v>52.145892667838162</v>
      </c>
      <c r="D586" s="2">
        <f>MACD!E586</f>
        <v>-2.3601035412121552E-2</v>
      </c>
      <c r="E586" s="2">
        <f>MACD!F586</f>
        <v>-1.6793450773773685E-2</v>
      </c>
      <c r="F586" s="2">
        <f>'Moving Avg'!D586</f>
        <v>0.434</v>
      </c>
      <c r="G586" s="2">
        <f>'Moving Avg'!F586</f>
        <v>0.42000000000000004</v>
      </c>
      <c r="H586" s="2">
        <f>'Moving Avg'!G586</f>
        <v>0.4230000000000001</v>
      </c>
      <c r="I586" s="2">
        <f>'Moving Avg'!H586</f>
        <v>0.5022000000000002</v>
      </c>
      <c r="J586" s="5" t="str">
        <f>OBV!F586</f>
        <v>BEARISH</v>
      </c>
      <c r="K586" s="5" t="str">
        <f>OBV!G586</f>
        <v>WEAK</v>
      </c>
      <c r="L586" s="5" t="str">
        <f>OBV!H586</f>
        <v>CONFIRMED BEARISH</v>
      </c>
      <c r="M586" s="7">
        <f t="shared" si="90"/>
        <v>25</v>
      </c>
      <c r="N586" s="7">
        <f t="shared" si="91"/>
        <v>45</v>
      </c>
      <c r="O586" s="7">
        <f t="shared" si="92"/>
        <v>0</v>
      </c>
      <c r="P586" s="7">
        <f t="shared" si="93"/>
        <v>0</v>
      </c>
      <c r="Q586" s="8">
        <f t="shared" si="94"/>
        <v>24.5</v>
      </c>
      <c r="R586" s="8">
        <f t="shared" si="95"/>
        <v>14</v>
      </c>
      <c r="S586" s="8">
        <f t="shared" si="96"/>
        <v>10.5</v>
      </c>
      <c r="T586" s="8">
        <f t="shared" si="97"/>
        <v>17.5</v>
      </c>
      <c r="U586" s="7">
        <f t="shared" si="98"/>
        <v>16.333333333333332</v>
      </c>
      <c r="V586" s="7">
        <f t="shared" si="99"/>
        <v>16.625</v>
      </c>
    </row>
    <row r="587" spans="1:22" ht="13.5" x14ac:dyDescent="0.25">
      <c r="A587" s="3">
        <f>RSI!A587</f>
        <v>43157</v>
      </c>
      <c r="B587" s="2">
        <f>RSI!B587</f>
        <v>0.44</v>
      </c>
      <c r="C587" s="2">
        <f>RSI!I587</f>
        <v>56.1649191772444</v>
      </c>
      <c r="D587" s="2">
        <f>MACD!E587</f>
        <v>-2.3415179118843554E-2</v>
      </c>
      <c r="E587" s="2">
        <f>MACD!F587</f>
        <v>-1.8117796442787659E-2</v>
      </c>
      <c r="F587" s="2">
        <f>'Moving Avg'!D587</f>
        <v>0.43</v>
      </c>
      <c r="G587" s="2">
        <f>'Moving Avg'!F587</f>
        <v>0.42149999999999999</v>
      </c>
      <c r="H587" s="2">
        <f>'Moving Avg'!G587</f>
        <v>0.4226000000000002</v>
      </c>
      <c r="I587" s="2">
        <f>'Moving Avg'!H587</f>
        <v>0.50160000000000016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45</v>
      </c>
      <c r="O587" s="7">
        <f t="shared" si="92"/>
        <v>0</v>
      </c>
      <c r="P587" s="7">
        <f t="shared" si="93"/>
        <v>16.5</v>
      </c>
      <c r="Q587" s="8">
        <f t="shared" si="94"/>
        <v>26.975000000000001</v>
      </c>
      <c r="R587" s="8">
        <f t="shared" si="95"/>
        <v>18.125</v>
      </c>
      <c r="S587" s="8">
        <f t="shared" si="96"/>
        <v>17.925000000000001</v>
      </c>
      <c r="T587" s="8">
        <f t="shared" si="97"/>
        <v>21.625</v>
      </c>
      <c r="U587" s="7">
        <f t="shared" si="98"/>
        <v>21.008333333333336</v>
      </c>
      <c r="V587" s="7">
        <f t="shared" si="99"/>
        <v>21.162500000000001</v>
      </c>
    </row>
    <row r="588" spans="1:22" ht="13.5" x14ac:dyDescent="0.25">
      <c r="A588" s="3">
        <f>RSI!A588</f>
        <v>43158</v>
      </c>
      <c r="B588" s="2">
        <f>RSI!B588</f>
        <v>0.44</v>
      </c>
      <c r="C588" s="2">
        <f>RSI!I588</f>
        <v>56.1649191772444</v>
      </c>
      <c r="D588" s="2">
        <f>MACD!E588</f>
        <v>-2.0267682830732936E-2</v>
      </c>
      <c r="E588" s="2">
        <f>MACD!F588</f>
        <v>-1.8547773720376717E-2</v>
      </c>
      <c r="F588" s="2">
        <f>'Moving Avg'!D588</f>
        <v>0.43</v>
      </c>
      <c r="G588" s="2">
        <f>'Moving Avg'!F588</f>
        <v>0.42299999999999993</v>
      </c>
      <c r="H588" s="2">
        <f>'Moving Avg'!G588</f>
        <v>0.42240000000000022</v>
      </c>
      <c r="I588" s="2">
        <f>'Moving Avg'!H588</f>
        <v>0.50100000000000011</v>
      </c>
      <c r="J588" s="5" t="str">
        <f>OBV!F588</f>
        <v>BULLISH</v>
      </c>
      <c r="K588" s="5" t="str">
        <f>OBV!G588</f>
        <v>NEUTRAL</v>
      </c>
      <c r="L588" s="5" t="str">
        <f>OBV!H588</f>
        <v>NEUTRAL</v>
      </c>
      <c r="M588" s="7">
        <f t="shared" si="90"/>
        <v>25</v>
      </c>
      <c r="N588" s="7">
        <f t="shared" si="91"/>
        <v>45</v>
      </c>
      <c r="O588" s="7">
        <f t="shared" si="92"/>
        <v>0</v>
      </c>
      <c r="P588" s="7">
        <f t="shared" si="93"/>
        <v>49.5</v>
      </c>
      <c r="Q588" s="8">
        <f t="shared" si="94"/>
        <v>31.925000000000001</v>
      </c>
      <c r="R588" s="8">
        <f t="shared" si="95"/>
        <v>26.375</v>
      </c>
      <c r="S588" s="8">
        <f t="shared" si="96"/>
        <v>32.775000000000006</v>
      </c>
      <c r="T588" s="8">
        <f t="shared" si="97"/>
        <v>29.875</v>
      </c>
      <c r="U588" s="7">
        <f t="shared" si="98"/>
        <v>30.358333333333334</v>
      </c>
      <c r="V588" s="7">
        <f t="shared" si="99"/>
        <v>30.237500000000001</v>
      </c>
    </row>
    <row r="589" spans="1:22" ht="13.5" x14ac:dyDescent="0.25">
      <c r="A589" s="3">
        <f>RSI!A589</f>
        <v>43159</v>
      </c>
      <c r="B589" s="2">
        <f>RSI!B589</f>
        <v>0.44</v>
      </c>
      <c r="C589" s="2">
        <f>RSI!I589</f>
        <v>56.1649191772444</v>
      </c>
      <c r="D589" s="2">
        <f>MACD!E589</f>
        <v>-1.4607762002945668E-2</v>
      </c>
      <c r="E589" s="2">
        <f>MACD!F589</f>
        <v>-1.7759771376890506E-2</v>
      </c>
      <c r="F589" s="2">
        <f>'Moving Avg'!D589</f>
        <v>0.434</v>
      </c>
      <c r="G589" s="2">
        <f>'Moving Avg'!F589</f>
        <v>0.42499999999999999</v>
      </c>
      <c r="H589" s="2">
        <f>'Moving Avg'!G589</f>
        <v>0.42200000000000032</v>
      </c>
      <c r="I589" s="2">
        <f>'Moving Avg'!H589</f>
        <v>0.50045000000000017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100</v>
      </c>
      <c r="Q589" s="8">
        <f t="shared" si="94"/>
        <v>23.75</v>
      </c>
      <c r="R589" s="8">
        <f t="shared" si="95"/>
        <v>30</v>
      </c>
      <c r="S589" s="8">
        <f t="shared" si="96"/>
        <v>48.75</v>
      </c>
      <c r="T589" s="8">
        <f t="shared" si="97"/>
        <v>31.25</v>
      </c>
      <c r="U589" s="7">
        <f t="shared" si="98"/>
        <v>34.166666666666664</v>
      </c>
      <c r="V589" s="7">
        <f t="shared" si="99"/>
        <v>33.4375</v>
      </c>
    </row>
    <row r="590" spans="1:22" ht="13.5" x14ac:dyDescent="0.25">
      <c r="A590" s="3">
        <f>RSI!A590</f>
        <v>43160</v>
      </c>
      <c r="B590" s="2">
        <f>RSI!B590</f>
        <v>0.45</v>
      </c>
      <c r="C590" s="2">
        <f>RSI!I590</f>
        <v>60.32648164593629</v>
      </c>
      <c r="D590" s="2">
        <f>MACD!E590</f>
        <v>-7.5567384255858516E-3</v>
      </c>
      <c r="E590" s="2">
        <f>MACD!F590</f>
        <v>-1.5719164786629575E-2</v>
      </c>
      <c r="F590" s="2">
        <f>'Moving Avg'!D590</f>
        <v>0.44000000000000006</v>
      </c>
      <c r="G590" s="2">
        <f>'Moving Avg'!F590</f>
        <v>0.42750000000000005</v>
      </c>
      <c r="H590" s="2">
        <f>'Moving Avg'!G590</f>
        <v>0.42200000000000026</v>
      </c>
      <c r="I590" s="2">
        <f>'Moving Avg'!H590</f>
        <v>0.49995000000000012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100</v>
      </c>
      <c r="Q590" s="8">
        <f t="shared" si="94"/>
        <v>23.75</v>
      </c>
      <c r="R590" s="8">
        <f t="shared" si="95"/>
        <v>30</v>
      </c>
      <c r="S590" s="8">
        <f t="shared" si="96"/>
        <v>48.75</v>
      </c>
      <c r="T590" s="8">
        <f t="shared" si="97"/>
        <v>31.25</v>
      </c>
      <c r="U590" s="7">
        <f t="shared" si="98"/>
        <v>34.166666666666664</v>
      </c>
      <c r="V590" s="7">
        <f t="shared" si="99"/>
        <v>33.4375</v>
      </c>
    </row>
    <row r="591" spans="1:22" ht="13.5" x14ac:dyDescent="0.25">
      <c r="A591" s="3">
        <f>RSI!A591</f>
        <v>43161</v>
      </c>
      <c r="B591" s="2">
        <f>RSI!B591</f>
        <v>0.45</v>
      </c>
      <c r="C591" s="2">
        <f>RSI!I591</f>
        <v>60.32648164593629</v>
      </c>
      <c r="D591" s="2">
        <f>MACD!E591</f>
        <v>-3.2568568373343432E-3</v>
      </c>
      <c r="E591" s="2">
        <f>MACD!F591</f>
        <v>-1.322670319677053E-2</v>
      </c>
      <c r="F591" s="2">
        <f>'Moving Avg'!D591</f>
        <v>0.44400000000000006</v>
      </c>
      <c r="G591" s="2">
        <f>'Moving Avg'!F591</f>
        <v>0.43</v>
      </c>
      <c r="H591" s="2">
        <f>'Moving Avg'!G591</f>
        <v>0.42200000000000026</v>
      </c>
      <c r="I591" s="2">
        <f>'Moving Avg'!H591</f>
        <v>0.49945000000000006</v>
      </c>
      <c r="J591" s="5" t="str">
        <f>OBV!F591</f>
        <v>BULLISH</v>
      </c>
      <c r="K591" s="5" t="str">
        <f>OBV!G591</f>
        <v>STRONG</v>
      </c>
      <c r="L591" s="5" t="str">
        <f>OBV!H591</f>
        <v>CONFIRMED BULLISH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100</v>
      </c>
      <c r="Q591" s="8">
        <f t="shared" si="94"/>
        <v>23.75</v>
      </c>
      <c r="R591" s="8">
        <f t="shared" si="95"/>
        <v>30</v>
      </c>
      <c r="S591" s="8">
        <f t="shared" si="96"/>
        <v>48.75</v>
      </c>
      <c r="T591" s="8">
        <f t="shared" si="97"/>
        <v>31.25</v>
      </c>
      <c r="U591" s="7">
        <f t="shared" si="98"/>
        <v>34.166666666666664</v>
      </c>
      <c r="V591" s="7">
        <f t="shared" si="99"/>
        <v>33.4375</v>
      </c>
    </row>
    <row r="592" spans="1:22" ht="13.5" x14ac:dyDescent="0.25">
      <c r="A592" s="3">
        <f>RSI!A592</f>
        <v>43164</v>
      </c>
      <c r="B592" s="2">
        <f>RSI!B592</f>
        <v>0.45</v>
      </c>
      <c r="C592" s="2">
        <f>RSI!I592</f>
        <v>60.326481645936283</v>
      </c>
      <c r="D592" s="2">
        <f>MACD!E592</f>
        <v>2.6307155046767505E-4</v>
      </c>
      <c r="E592" s="2">
        <f>MACD!F592</f>
        <v>-1.0528748247322889E-2</v>
      </c>
      <c r="F592" s="2">
        <f>'Moving Avg'!D592</f>
        <v>0.44600000000000001</v>
      </c>
      <c r="G592" s="2">
        <f>'Moving Avg'!F592</f>
        <v>0.4325</v>
      </c>
      <c r="H592" s="2">
        <f>'Moving Avg'!G592</f>
        <v>0.42200000000000026</v>
      </c>
      <c r="I592" s="2">
        <f>'Moving Avg'!H592</f>
        <v>0.49900000000000005</v>
      </c>
      <c r="J592" s="5" t="str">
        <f>OBV!F592</f>
        <v>BULLISH</v>
      </c>
      <c r="K592" s="5" t="str">
        <f>OBV!G592</f>
        <v>STRONG</v>
      </c>
      <c r="L592" s="5" t="str">
        <f>OBV!H592</f>
        <v>CONFIRMED BULLISH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100</v>
      </c>
      <c r="Q592" s="8">
        <f t="shared" si="94"/>
        <v>23.75</v>
      </c>
      <c r="R592" s="8">
        <f t="shared" si="95"/>
        <v>30</v>
      </c>
      <c r="S592" s="8">
        <f t="shared" si="96"/>
        <v>48.75</v>
      </c>
      <c r="T592" s="8">
        <f t="shared" si="97"/>
        <v>31.25</v>
      </c>
      <c r="U592" s="7">
        <f t="shared" si="98"/>
        <v>34.166666666666664</v>
      </c>
      <c r="V592" s="7">
        <f t="shared" si="99"/>
        <v>33.4375</v>
      </c>
    </row>
    <row r="593" spans="1:22" ht="13.5" x14ac:dyDescent="0.25">
      <c r="A593" s="3">
        <f>RSI!A593</f>
        <v>43165</v>
      </c>
      <c r="B593" s="2">
        <f>RSI!B593</f>
        <v>0.45</v>
      </c>
      <c r="C593" s="2">
        <f>RSI!I593</f>
        <v>60.326481645936283</v>
      </c>
      <c r="D593" s="2">
        <f>MACD!E593</f>
        <v>5.4889272529445865E-5</v>
      </c>
      <c r="E593" s="2">
        <f>MACD!F593</f>
        <v>-8.4120207433524222E-3</v>
      </c>
      <c r="F593" s="2">
        <f>'Moving Avg'!D593</f>
        <v>0.44800000000000006</v>
      </c>
      <c r="G593" s="2">
        <f>'Moving Avg'!F593</f>
        <v>0.43500000000000005</v>
      </c>
      <c r="H593" s="2">
        <f>'Moving Avg'!G593</f>
        <v>0.42220000000000019</v>
      </c>
      <c r="I593" s="2">
        <f>'Moving Avg'!H593</f>
        <v>0.49855000000000005</v>
      </c>
      <c r="J593" s="5" t="str">
        <f>OBV!F593</f>
        <v>BULLISH</v>
      </c>
      <c r="K593" s="5" t="str">
        <f>OBV!G593</f>
        <v>STRONG</v>
      </c>
      <c r="L593" s="5" t="str">
        <f>OBV!H593</f>
        <v>CONFIRMED BULLISH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100</v>
      </c>
      <c r="Q593" s="8">
        <f t="shared" si="94"/>
        <v>23.75</v>
      </c>
      <c r="R593" s="8">
        <f t="shared" si="95"/>
        <v>30</v>
      </c>
      <c r="S593" s="8">
        <f t="shared" si="96"/>
        <v>48.75</v>
      </c>
      <c r="T593" s="8">
        <f t="shared" si="97"/>
        <v>31.25</v>
      </c>
      <c r="U593" s="7">
        <f t="shared" si="98"/>
        <v>34.166666666666664</v>
      </c>
      <c r="V593" s="7">
        <f t="shared" si="99"/>
        <v>33.4375</v>
      </c>
    </row>
    <row r="594" spans="1:22" ht="13.5" x14ac:dyDescent="0.25">
      <c r="A594" s="3">
        <f>RSI!A594</f>
        <v>43166</v>
      </c>
      <c r="B594" s="2">
        <f>RSI!B594</f>
        <v>0.45</v>
      </c>
      <c r="C594" s="2">
        <f>RSI!I594</f>
        <v>60.32648164593629</v>
      </c>
      <c r="D594" s="2">
        <f>MACD!E594</f>
        <v>-3.2997252104424168E-3</v>
      </c>
      <c r="E594" s="2">
        <f>MACD!F594</f>
        <v>-7.3895616367704213E-3</v>
      </c>
      <c r="F594" s="2">
        <f>'Moving Avg'!D594</f>
        <v>0.45</v>
      </c>
      <c r="G594" s="2">
        <f>'Moving Avg'!F594</f>
        <v>0.438</v>
      </c>
      <c r="H594" s="2">
        <f>'Moving Avg'!G594</f>
        <v>0.4226000000000002</v>
      </c>
      <c r="I594" s="2">
        <f>'Moving Avg'!H594</f>
        <v>0.49805000000000005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100</v>
      </c>
      <c r="Q594" s="8">
        <f t="shared" si="94"/>
        <v>23.75</v>
      </c>
      <c r="R594" s="8">
        <f t="shared" si="95"/>
        <v>30</v>
      </c>
      <c r="S594" s="8">
        <f t="shared" si="96"/>
        <v>48.75</v>
      </c>
      <c r="T594" s="8">
        <f t="shared" si="97"/>
        <v>31.25</v>
      </c>
      <c r="U594" s="7">
        <f t="shared" si="98"/>
        <v>34.166666666666664</v>
      </c>
      <c r="V594" s="7">
        <f t="shared" si="99"/>
        <v>33.4375</v>
      </c>
    </row>
    <row r="595" spans="1:22" ht="13.5" x14ac:dyDescent="0.25">
      <c r="A595" s="3">
        <f>RSI!A595</f>
        <v>43167</v>
      </c>
      <c r="B595" s="2">
        <f>RSI!B595</f>
        <v>0.45</v>
      </c>
      <c r="C595" s="2">
        <f>RSI!I595</f>
        <v>60.32648164593629</v>
      </c>
      <c r="D595" s="2">
        <f>MACD!E595</f>
        <v>-6.2322610565264114E-3</v>
      </c>
      <c r="E595" s="2">
        <f>MACD!F595</f>
        <v>-7.1581015207216204E-3</v>
      </c>
      <c r="F595" s="2">
        <f>'Moving Avg'!D595</f>
        <v>0.45</v>
      </c>
      <c r="G595" s="2">
        <f>'Moving Avg'!F595</f>
        <v>0.4405</v>
      </c>
      <c r="H595" s="2">
        <f>'Moving Avg'!G595</f>
        <v>0.42280000000000018</v>
      </c>
      <c r="I595" s="2">
        <f>'Moving Avg'!H595</f>
        <v>0.49755000000000005</v>
      </c>
      <c r="J595" s="5" t="str">
        <f>OBV!F595</f>
        <v>NEUTRAL</v>
      </c>
      <c r="K595" s="5" t="str">
        <f>OBV!G595</f>
        <v>NEUTRAL</v>
      </c>
      <c r="L595" s="5" t="str">
        <f>OBV!H595</f>
        <v>NEUTRAL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33</v>
      </c>
      <c r="Q595" s="8">
        <f t="shared" si="94"/>
        <v>13.7</v>
      </c>
      <c r="R595" s="8">
        <f t="shared" si="95"/>
        <v>13.25</v>
      </c>
      <c r="S595" s="8">
        <f t="shared" si="96"/>
        <v>18.600000000000001</v>
      </c>
      <c r="T595" s="8">
        <f t="shared" si="97"/>
        <v>14.5</v>
      </c>
      <c r="U595" s="7">
        <f t="shared" si="98"/>
        <v>15.183333333333332</v>
      </c>
      <c r="V595" s="7">
        <f t="shared" si="99"/>
        <v>15.012499999999999</v>
      </c>
    </row>
    <row r="596" spans="1:22" ht="13.5" x14ac:dyDescent="0.25">
      <c r="A596" s="3">
        <f>RSI!A596</f>
        <v>43168</v>
      </c>
      <c r="B596" s="2">
        <f>RSI!B596</f>
        <v>0.45</v>
      </c>
      <c r="C596" s="2">
        <f>RSI!I596</f>
        <v>60.32648164593629</v>
      </c>
      <c r="D596" s="2">
        <f>MACD!E596</f>
        <v>-7.2622277615035924E-3</v>
      </c>
      <c r="E596" s="2">
        <f>MACD!F596</f>
        <v>-7.1789267688780146E-3</v>
      </c>
      <c r="F596" s="2">
        <f>'Moving Avg'!D596</f>
        <v>0.45</v>
      </c>
      <c r="G596" s="2">
        <f>'Moving Avg'!F596</f>
        <v>0.44300000000000006</v>
      </c>
      <c r="H596" s="2">
        <f>'Moving Avg'!G596</f>
        <v>0.42320000000000008</v>
      </c>
      <c r="I596" s="2">
        <f>'Moving Avg'!H596</f>
        <v>0.49709999999999999</v>
      </c>
      <c r="J596" s="5" t="str">
        <f>OBV!F596</f>
        <v>NEUTRAL</v>
      </c>
      <c r="K596" s="5" t="str">
        <f>OBV!G596</f>
        <v>NEUTRAL</v>
      </c>
      <c r="L596" s="5" t="str">
        <f>OBV!H596</f>
        <v>NEUTRAL</v>
      </c>
      <c r="M596" s="7">
        <f t="shared" si="90"/>
        <v>25</v>
      </c>
      <c r="N596" s="7">
        <f t="shared" si="91"/>
        <v>45</v>
      </c>
      <c r="O596" s="7">
        <f t="shared" si="92"/>
        <v>0</v>
      </c>
      <c r="P596" s="7">
        <f t="shared" si="93"/>
        <v>33</v>
      </c>
      <c r="Q596" s="8">
        <f t="shared" si="94"/>
        <v>29.45</v>
      </c>
      <c r="R596" s="8">
        <f t="shared" si="95"/>
        <v>22.25</v>
      </c>
      <c r="S596" s="8">
        <f t="shared" si="96"/>
        <v>25.35</v>
      </c>
      <c r="T596" s="8">
        <f t="shared" si="97"/>
        <v>25.75</v>
      </c>
      <c r="U596" s="7">
        <f t="shared" si="98"/>
        <v>25.683333333333337</v>
      </c>
      <c r="V596" s="7">
        <f t="shared" si="99"/>
        <v>25.700000000000003</v>
      </c>
    </row>
    <row r="597" spans="1:22" ht="13.5" x14ac:dyDescent="0.25">
      <c r="A597" s="3">
        <f>RSI!A597</f>
        <v>43171</v>
      </c>
      <c r="B597" s="2">
        <f>RSI!B597</f>
        <v>0.45</v>
      </c>
      <c r="C597" s="2">
        <f>RSI!I597</f>
        <v>60.32648164593629</v>
      </c>
      <c r="D597" s="2">
        <f>MACD!E597</f>
        <v>-6.6758799917678302E-3</v>
      </c>
      <c r="E597" s="2">
        <f>MACD!F597</f>
        <v>-7.0783174134559784E-3</v>
      </c>
      <c r="F597" s="2">
        <f>'Moving Avg'!D597</f>
        <v>0.45</v>
      </c>
      <c r="G597" s="2">
        <f>'Moving Avg'!F597</f>
        <v>0.44500000000000001</v>
      </c>
      <c r="H597" s="2">
        <f>'Moving Avg'!G597</f>
        <v>0.42360000000000009</v>
      </c>
      <c r="I597" s="2">
        <f>'Moving Avg'!H597</f>
        <v>0.49670000000000003</v>
      </c>
      <c r="J597" s="5" t="str">
        <f>OBV!F597</f>
        <v>NEUTRAL</v>
      </c>
      <c r="K597" s="5" t="str">
        <f>OBV!G597</f>
        <v>NEUTRAL</v>
      </c>
      <c r="L597" s="5" t="str">
        <f>OBV!H597</f>
        <v>NEUTRAL</v>
      </c>
      <c r="M597" s="7">
        <f t="shared" si="90"/>
        <v>25</v>
      </c>
      <c r="N597" s="7">
        <f t="shared" si="91"/>
        <v>0</v>
      </c>
      <c r="O597" s="7">
        <f t="shared" si="92"/>
        <v>0</v>
      </c>
      <c r="P597" s="7">
        <f t="shared" si="93"/>
        <v>33</v>
      </c>
      <c r="Q597" s="8">
        <f t="shared" si="94"/>
        <v>13.7</v>
      </c>
      <c r="R597" s="8">
        <f t="shared" si="95"/>
        <v>13.25</v>
      </c>
      <c r="S597" s="8">
        <f t="shared" si="96"/>
        <v>18.600000000000001</v>
      </c>
      <c r="T597" s="8">
        <f t="shared" si="97"/>
        <v>14.5</v>
      </c>
      <c r="U597" s="7">
        <f t="shared" si="98"/>
        <v>15.183333333333332</v>
      </c>
      <c r="V597" s="7">
        <f t="shared" si="99"/>
        <v>15.012499999999999</v>
      </c>
    </row>
    <row r="598" spans="1:22" ht="13.5" x14ac:dyDescent="0.25">
      <c r="A598" s="3">
        <f>RSI!A598</f>
        <v>43172</v>
      </c>
      <c r="B598" s="2">
        <f>RSI!B598</f>
        <v>0.45</v>
      </c>
      <c r="C598" s="2">
        <f>RSI!I598</f>
        <v>60.32648164593629</v>
      </c>
      <c r="D598" s="2">
        <f>MACD!E598</f>
        <v>-6.2543724229803255E-3</v>
      </c>
      <c r="E598" s="2">
        <f>MACD!F598</f>
        <v>-6.9135284153608485E-3</v>
      </c>
      <c r="F598" s="2">
        <f>'Moving Avg'!D598</f>
        <v>0.45</v>
      </c>
      <c r="G598" s="2">
        <f>'Moving Avg'!F598</f>
        <v>0.44600000000000001</v>
      </c>
      <c r="H598" s="2">
        <f>'Moving Avg'!G598</f>
        <v>0.42400000000000004</v>
      </c>
      <c r="I598" s="2">
        <f>'Moving Avg'!H598</f>
        <v>0.49620000000000003</v>
      </c>
      <c r="J598" s="5" t="str">
        <f>OBV!F598</f>
        <v>NEUTRAL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0</v>
      </c>
      <c r="O598" s="7">
        <f t="shared" si="92"/>
        <v>0</v>
      </c>
      <c r="P598" s="7">
        <f t="shared" si="93"/>
        <v>33</v>
      </c>
      <c r="Q598" s="8">
        <f t="shared" si="94"/>
        <v>13.7</v>
      </c>
      <c r="R598" s="8">
        <f t="shared" si="95"/>
        <v>13.25</v>
      </c>
      <c r="S598" s="8">
        <f t="shared" si="96"/>
        <v>18.600000000000001</v>
      </c>
      <c r="T598" s="8">
        <f t="shared" si="97"/>
        <v>14.5</v>
      </c>
      <c r="U598" s="7">
        <f t="shared" si="98"/>
        <v>15.183333333333332</v>
      </c>
      <c r="V598" s="7">
        <f t="shared" si="99"/>
        <v>15.012499999999999</v>
      </c>
    </row>
    <row r="599" spans="1:22" ht="13.5" x14ac:dyDescent="0.25">
      <c r="A599" s="3">
        <f>RSI!A599</f>
        <v>43173</v>
      </c>
      <c r="B599" s="2">
        <f>RSI!B599</f>
        <v>0.43</v>
      </c>
      <c r="C599" s="2">
        <f>RSI!I599</f>
        <v>44.035981088323595</v>
      </c>
      <c r="D599" s="2">
        <f>MACD!E599</f>
        <v>-4.4853351833550326E-3</v>
      </c>
      <c r="E599" s="2">
        <f>MACD!F599</f>
        <v>-6.427889768959685E-3</v>
      </c>
      <c r="F599" s="2">
        <f>'Moving Avg'!D599</f>
        <v>0.44600000000000001</v>
      </c>
      <c r="G599" s="2">
        <f>'Moving Avg'!F599</f>
        <v>0.44500000000000001</v>
      </c>
      <c r="H599" s="2">
        <f>'Moving Avg'!G599</f>
        <v>0.42420000000000002</v>
      </c>
      <c r="I599" s="2">
        <f>'Moving Avg'!H599</f>
        <v>0.49560000000000004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25</v>
      </c>
      <c r="N599" s="7">
        <f t="shared" si="91"/>
        <v>0</v>
      </c>
      <c r="O599" s="7">
        <f t="shared" si="92"/>
        <v>0</v>
      </c>
      <c r="P599" s="7">
        <f t="shared" si="93"/>
        <v>16.5</v>
      </c>
      <c r="Q599" s="8">
        <f t="shared" si="94"/>
        <v>11.225</v>
      </c>
      <c r="R599" s="8">
        <f t="shared" si="95"/>
        <v>9.125</v>
      </c>
      <c r="S599" s="8">
        <f t="shared" si="96"/>
        <v>11.175000000000001</v>
      </c>
      <c r="T599" s="8">
        <f t="shared" si="97"/>
        <v>10.375</v>
      </c>
      <c r="U599" s="7">
        <f t="shared" si="98"/>
        <v>10.508333333333335</v>
      </c>
      <c r="V599" s="7">
        <f t="shared" si="99"/>
        <v>10.475000000000001</v>
      </c>
    </row>
    <row r="600" spans="1:22" ht="13.5" x14ac:dyDescent="0.25">
      <c r="A600" s="3">
        <f>RSI!A600</f>
        <v>43174</v>
      </c>
      <c r="B600" s="2">
        <f>RSI!B600</f>
        <v>0.44</v>
      </c>
      <c r="C600" s="2">
        <f>RSI!I600</f>
        <v>51.140435206559246</v>
      </c>
      <c r="D600" s="2">
        <f>MACD!E600</f>
        <v>-2.136541503496292E-3</v>
      </c>
      <c r="E600" s="2">
        <f>MACD!F600</f>
        <v>-5.5696201158670069E-3</v>
      </c>
      <c r="F600" s="2">
        <f>'Moving Avg'!D600</f>
        <v>0.44400000000000006</v>
      </c>
      <c r="G600" s="2">
        <f>'Moving Avg'!F600</f>
        <v>0.44350000000000006</v>
      </c>
      <c r="H600" s="2">
        <f>'Moving Avg'!G600</f>
        <v>0.4244</v>
      </c>
      <c r="I600" s="2">
        <f>'Moving Avg'!H600</f>
        <v>0.49510000000000004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16.5</v>
      </c>
      <c r="Q600" s="8">
        <f t="shared" si="94"/>
        <v>11.225</v>
      </c>
      <c r="R600" s="8">
        <f t="shared" si="95"/>
        <v>9.125</v>
      </c>
      <c r="S600" s="8">
        <f t="shared" si="96"/>
        <v>11.175000000000001</v>
      </c>
      <c r="T600" s="8">
        <f t="shared" si="97"/>
        <v>10.375</v>
      </c>
      <c r="U600" s="7">
        <f t="shared" si="98"/>
        <v>10.508333333333335</v>
      </c>
      <c r="V600" s="7">
        <f t="shared" si="99"/>
        <v>10.475000000000001</v>
      </c>
    </row>
    <row r="601" spans="1:22" ht="13.5" x14ac:dyDescent="0.25">
      <c r="A601" s="3">
        <f>RSI!A601</f>
        <v>43175</v>
      </c>
      <c r="B601" s="2">
        <f>RSI!B601</f>
        <v>0.43</v>
      </c>
      <c r="C601" s="2">
        <f>RSI!I601</f>
        <v>44.989792583751822</v>
      </c>
      <c r="D601" s="2">
        <f>MACD!E601</f>
        <v>5.8273037107675618E-4</v>
      </c>
      <c r="E601" s="2">
        <f>MACD!F601</f>
        <v>-4.3391500184782545E-3</v>
      </c>
      <c r="F601" s="2">
        <f>'Moving Avg'!D601</f>
        <v>0.44000000000000006</v>
      </c>
      <c r="G601" s="2">
        <f>'Moving Avg'!F601</f>
        <v>0.442</v>
      </c>
      <c r="H601" s="2">
        <f>'Moving Avg'!G601</f>
        <v>0.42459999999999992</v>
      </c>
      <c r="I601" s="2">
        <f>'Moving Avg'!H601</f>
        <v>0.49450000000000016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  <c r="M601" s="7">
        <f t="shared" si="90"/>
        <v>25</v>
      </c>
      <c r="N601" s="7">
        <f t="shared" si="91"/>
        <v>0</v>
      </c>
      <c r="O601" s="7">
        <f t="shared" si="92"/>
        <v>0</v>
      </c>
      <c r="P601" s="7">
        <f t="shared" si="93"/>
        <v>0</v>
      </c>
      <c r="Q601" s="8">
        <f t="shared" si="94"/>
        <v>8.75</v>
      </c>
      <c r="R601" s="8">
        <f t="shared" si="95"/>
        <v>5</v>
      </c>
      <c r="S601" s="8">
        <f t="shared" si="96"/>
        <v>3.75</v>
      </c>
      <c r="T601" s="8">
        <f t="shared" si="97"/>
        <v>6.25</v>
      </c>
      <c r="U601" s="7">
        <f t="shared" si="98"/>
        <v>5.833333333333333</v>
      </c>
      <c r="V601" s="7">
        <f t="shared" si="99"/>
        <v>5.9375</v>
      </c>
    </row>
    <row r="602" spans="1:22" ht="13.5" x14ac:dyDescent="0.25">
      <c r="A602" s="3">
        <f>RSI!A602</f>
        <v>43178</v>
      </c>
      <c r="B602" s="2">
        <f>RSI!B602</f>
        <v>0.42</v>
      </c>
      <c r="C602" s="2">
        <f>RSI!I602</f>
        <v>39.830853814215047</v>
      </c>
      <c r="D602" s="2">
        <f>MACD!E602</f>
        <v>3.675234200202937E-3</v>
      </c>
      <c r="E602" s="2">
        <f>MACD!F602</f>
        <v>-2.7362731747420164E-3</v>
      </c>
      <c r="F602" s="2">
        <f>'Moving Avg'!D602</f>
        <v>0.434</v>
      </c>
      <c r="G602" s="2">
        <f>'Moving Avg'!F602</f>
        <v>0.44000000000000006</v>
      </c>
      <c r="H602" s="2">
        <f>'Moving Avg'!G602</f>
        <v>0.42479999999999996</v>
      </c>
      <c r="I602" s="2">
        <f>'Moving Avg'!H602</f>
        <v>0.49390000000000006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  <c r="M602" s="7">
        <f t="shared" si="90"/>
        <v>25</v>
      </c>
      <c r="N602" s="7">
        <f t="shared" si="91"/>
        <v>0</v>
      </c>
      <c r="O602" s="7">
        <f t="shared" si="92"/>
        <v>0</v>
      </c>
      <c r="P602" s="7">
        <f t="shared" si="93"/>
        <v>0</v>
      </c>
      <c r="Q602" s="8">
        <f t="shared" si="94"/>
        <v>8.75</v>
      </c>
      <c r="R602" s="8">
        <f t="shared" si="95"/>
        <v>5</v>
      </c>
      <c r="S602" s="8">
        <f t="shared" si="96"/>
        <v>3.75</v>
      </c>
      <c r="T602" s="8">
        <f t="shared" si="97"/>
        <v>6.25</v>
      </c>
      <c r="U602" s="7">
        <f t="shared" si="98"/>
        <v>5.833333333333333</v>
      </c>
      <c r="V602" s="7">
        <f t="shared" si="99"/>
        <v>5.9375</v>
      </c>
    </row>
    <row r="603" spans="1:22" ht="13.5" x14ac:dyDescent="0.25">
      <c r="A603" s="3">
        <f>RSI!A603</f>
        <v>43180</v>
      </c>
      <c r="B603" s="2">
        <f>RSI!B603</f>
        <v>0.42</v>
      </c>
      <c r="C603" s="2">
        <f>RSI!I603</f>
        <v>39.830853814215047</v>
      </c>
      <c r="D603" s="2">
        <f>MACD!E603</f>
        <v>6.39813339168116E-3</v>
      </c>
      <c r="E603" s="2">
        <f>MACD!F603</f>
        <v>-9.0939186145738097E-4</v>
      </c>
      <c r="F603" s="2">
        <f>'Moving Avg'!D603</f>
        <v>0.42800000000000005</v>
      </c>
      <c r="G603" s="2">
        <f>'Moving Avg'!F603</f>
        <v>0.43900000000000006</v>
      </c>
      <c r="H603" s="2">
        <f>'Moving Avg'!G603</f>
        <v>0.42499999999999999</v>
      </c>
      <c r="I603" s="2">
        <f>'Moving Avg'!H603</f>
        <v>0.49325000000000008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  <c r="M603" s="7">
        <f t="shared" si="90"/>
        <v>25</v>
      </c>
      <c r="N603" s="7">
        <f t="shared" si="91"/>
        <v>0</v>
      </c>
      <c r="O603" s="7">
        <f t="shared" si="92"/>
        <v>0</v>
      </c>
      <c r="P603" s="7">
        <f t="shared" si="93"/>
        <v>0</v>
      </c>
      <c r="Q603" s="8">
        <f t="shared" si="94"/>
        <v>8.75</v>
      </c>
      <c r="R603" s="8">
        <f t="shared" si="95"/>
        <v>5</v>
      </c>
      <c r="S603" s="8">
        <f t="shared" si="96"/>
        <v>3.75</v>
      </c>
      <c r="T603" s="8">
        <f t="shared" si="97"/>
        <v>6.25</v>
      </c>
      <c r="U603" s="7">
        <f t="shared" si="98"/>
        <v>5.833333333333333</v>
      </c>
      <c r="V603" s="7">
        <f t="shared" si="99"/>
        <v>5.9375</v>
      </c>
    </row>
    <row r="604" spans="1:22" ht="13.5" x14ac:dyDescent="0.25">
      <c r="A604" s="3">
        <f>RSI!A604</f>
        <v>43181</v>
      </c>
      <c r="B604" s="2">
        <f>RSI!B604</f>
        <v>0.42</v>
      </c>
      <c r="C604" s="2">
        <f>RSI!I604</f>
        <v>39.830853814215047</v>
      </c>
      <c r="D604" s="2">
        <f>MACD!E604</f>
        <v>8.800426109885795E-3</v>
      </c>
      <c r="E604" s="2">
        <f>MACD!F604</f>
        <v>1.0325717328112543E-3</v>
      </c>
      <c r="F604" s="2">
        <f>'Moving Avg'!D604</f>
        <v>0.42599999999999999</v>
      </c>
      <c r="G604" s="2">
        <f>'Moving Avg'!F604</f>
        <v>0.43900000000000006</v>
      </c>
      <c r="H604" s="2">
        <f>'Moving Avg'!G604</f>
        <v>0.42520000000000002</v>
      </c>
      <c r="I604" s="2">
        <f>'Moving Avg'!H604</f>
        <v>0.49260000000000015</v>
      </c>
      <c r="J604" s="5" t="str">
        <f>OBV!F604</f>
        <v>BEARISH</v>
      </c>
      <c r="K604" s="5" t="str">
        <f>OBV!G604</f>
        <v>WEAK</v>
      </c>
      <c r="L604" s="5" t="str">
        <f>OBV!H604</f>
        <v>CONFIRMED BEARISH</v>
      </c>
      <c r="M604" s="7">
        <f t="shared" si="90"/>
        <v>25</v>
      </c>
      <c r="N604" s="7">
        <f t="shared" si="91"/>
        <v>0</v>
      </c>
      <c r="O604" s="7">
        <f t="shared" si="92"/>
        <v>0</v>
      </c>
      <c r="P604" s="7">
        <f t="shared" si="93"/>
        <v>0</v>
      </c>
      <c r="Q604" s="8">
        <f t="shared" si="94"/>
        <v>8.75</v>
      </c>
      <c r="R604" s="8">
        <f t="shared" si="95"/>
        <v>5</v>
      </c>
      <c r="S604" s="8">
        <f t="shared" si="96"/>
        <v>3.75</v>
      </c>
      <c r="T604" s="8">
        <f t="shared" si="97"/>
        <v>6.25</v>
      </c>
      <c r="U604" s="7">
        <f t="shared" si="98"/>
        <v>5.833333333333333</v>
      </c>
      <c r="V604" s="7">
        <f t="shared" si="99"/>
        <v>5.9375</v>
      </c>
    </row>
    <row r="605" spans="1:22" ht="13.5" x14ac:dyDescent="0.25">
      <c r="A605" s="3">
        <f>RSI!A605</f>
        <v>43182</v>
      </c>
      <c r="B605" s="2">
        <f>RSI!B605</f>
        <v>0.42</v>
      </c>
      <c r="C605" s="2">
        <f>RSI!I605</f>
        <v>39.830853814215047</v>
      </c>
      <c r="D605" s="2">
        <f>MACD!E605</f>
        <v>1.0924154865061597E-2</v>
      </c>
      <c r="E605" s="2">
        <f>MACD!F605</f>
        <v>3.0108883592613231E-3</v>
      </c>
      <c r="F605" s="2">
        <f>'Moving Avg'!D605</f>
        <v>0.42199999999999999</v>
      </c>
      <c r="G605" s="2">
        <f>'Moving Avg'!F605</f>
        <v>0.43900000000000006</v>
      </c>
      <c r="H605" s="2">
        <f>'Moving Avg'!G605</f>
        <v>0.42540000000000006</v>
      </c>
      <c r="I605" s="2">
        <f>'Moving Avg'!H605</f>
        <v>0.49195000000000016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  <c r="M605" s="7">
        <f t="shared" si="90"/>
        <v>25</v>
      </c>
      <c r="N605" s="7">
        <f t="shared" si="91"/>
        <v>0</v>
      </c>
      <c r="O605" s="7">
        <f t="shared" si="92"/>
        <v>0</v>
      </c>
      <c r="P605" s="7">
        <f t="shared" si="93"/>
        <v>0</v>
      </c>
      <c r="Q605" s="8">
        <f t="shared" si="94"/>
        <v>8.75</v>
      </c>
      <c r="R605" s="8">
        <f t="shared" si="95"/>
        <v>5</v>
      </c>
      <c r="S605" s="8">
        <f t="shared" si="96"/>
        <v>3.75</v>
      </c>
      <c r="T605" s="8">
        <f t="shared" si="97"/>
        <v>6.25</v>
      </c>
      <c r="U605" s="7">
        <f t="shared" si="98"/>
        <v>5.833333333333333</v>
      </c>
      <c r="V605" s="7">
        <f t="shared" si="99"/>
        <v>5.9375</v>
      </c>
    </row>
    <row r="606" spans="1:22" ht="13.5" x14ac:dyDescent="0.25">
      <c r="A606" s="3">
        <f>RSI!A606</f>
        <v>43185</v>
      </c>
      <c r="B606" s="2">
        <f>RSI!B606</f>
        <v>0.43</v>
      </c>
      <c r="C606" s="2">
        <f>RSI!I606</f>
        <v>47.871009055629052</v>
      </c>
      <c r="D606" s="2">
        <f>MACD!E606</f>
        <v>1.2064692723218584E-2</v>
      </c>
      <c r="E606" s="2">
        <f>MACD!F606</f>
        <v>4.8216492320527753E-3</v>
      </c>
      <c r="F606" s="2">
        <f>'Moving Avg'!D606</f>
        <v>0.42199999999999999</v>
      </c>
      <c r="G606" s="2">
        <f>'Moving Avg'!F606</f>
        <v>0.43900000000000006</v>
      </c>
      <c r="H606" s="2">
        <f>'Moving Avg'!G606</f>
        <v>0.42560000000000009</v>
      </c>
      <c r="I606" s="2">
        <f>'Moving Avg'!H606</f>
        <v>0.49135000000000018</v>
      </c>
      <c r="J606" s="5" t="str">
        <f>OBV!F606</f>
        <v>BEARISH</v>
      </c>
      <c r="K606" s="5" t="str">
        <f>OBV!G606</f>
        <v>NEUTRAL</v>
      </c>
      <c r="L606" s="5" t="str">
        <f>OBV!H606</f>
        <v>NEUTRAL</v>
      </c>
      <c r="M606" s="7">
        <f t="shared" si="90"/>
        <v>25</v>
      </c>
      <c r="N606" s="7">
        <f t="shared" si="91"/>
        <v>0</v>
      </c>
      <c r="O606" s="7">
        <f t="shared" si="92"/>
        <v>0</v>
      </c>
      <c r="P606" s="7">
        <f t="shared" si="93"/>
        <v>16.5</v>
      </c>
      <c r="Q606" s="8">
        <f t="shared" si="94"/>
        <v>11.225</v>
      </c>
      <c r="R606" s="8">
        <f t="shared" si="95"/>
        <v>9.125</v>
      </c>
      <c r="S606" s="8">
        <f t="shared" si="96"/>
        <v>11.175000000000001</v>
      </c>
      <c r="T606" s="8">
        <f t="shared" si="97"/>
        <v>10.375</v>
      </c>
      <c r="U606" s="7">
        <f t="shared" si="98"/>
        <v>10.508333333333335</v>
      </c>
      <c r="V606" s="7">
        <f t="shared" si="99"/>
        <v>10.475000000000001</v>
      </c>
    </row>
    <row r="607" spans="1:22" ht="13.5" x14ac:dyDescent="0.25">
      <c r="A607" s="3">
        <f>RSI!A607</f>
        <v>43186</v>
      </c>
      <c r="B607" s="2">
        <f>RSI!B607</f>
        <v>0.43</v>
      </c>
      <c r="C607" s="2">
        <f>RSI!I607</f>
        <v>47.871009055629052</v>
      </c>
      <c r="D607" s="2">
        <f>MACD!E607</f>
        <v>1.3048707367378953E-2</v>
      </c>
      <c r="E607" s="2">
        <f>MACD!F607</f>
        <v>6.4670608591180113E-3</v>
      </c>
      <c r="F607" s="2">
        <f>'Moving Avg'!D607</f>
        <v>0.42400000000000004</v>
      </c>
      <c r="G607" s="2">
        <f>'Moving Avg'!F607</f>
        <v>0.4385</v>
      </c>
      <c r="H607" s="2">
        <f>'Moving Avg'!G607</f>
        <v>0.42580000000000007</v>
      </c>
      <c r="I607" s="2">
        <f>'Moving Avg'!H607</f>
        <v>0.49075000000000024</v>
      </c>
      <c r="J607" s="5" t="str">
        <f>OBV!F607</f>
        <v>BULLISH</v>
      </c>
      <c r="K607" s="5" t="str">
        <f>OBV!G607</f>
        <v>NEUTRAL</v>
      </c>
      <c r="L607" s="5" t="str">
        <f>OBV!H607</f>
        <v>CONFIRMED BULLISH</v>
      </c>
      <c r="M607" s="7">
        <f t="shared" si="90"/>
        <v>25</v>
      </c>
      <c r="N607" s="7">
        <f t="shared" si="91"/>
        <v>0</v>
      </c>
      <c r="O607" s="7">
        <f t="shared" si="92"/>
        <v>0</v>
      </c>
      <c r="P607" s="7">
        <f t="shared" si="93"/>
        <v>83.5</v>
      </c>
      <c r="Q607" s="8">
        <f t="shared" si="94"/>
        <v>21.274999999999999</v>
      </c>
      <c r="R607" s="8">
        <f t="shared" si="95"/>
        <v>25.875</v>
      </c>
      <c r="S607" s="8">
        <f t="shared" si="96"/>
        <v>41.325000000000003</v>
      </c>
      <c r="T607" s="8">
        <f t="shared" si="97"/>
        <v>27.125</v>
      </c>
      <c r="U607" s="7">
        <f t="shared" si="98"/>
        <v>29.491666666666664</v>
      </c>
      <c r="V607" s="7">
        <f t="shared" si="99"/>
        <v>28.9</v>
      </c>
    </row>
    <row r="608" spans="1:22" ht="13.5" x14ac:dyDescent="0.25">
      <c r="A608" s="3">
        <f>RSI!A608</f>
        <v>43187</v>
      </c>
      <c r="B608" s="2">
        <f>RSI!B608</f>
        <v>0.43</v>
      </c>
      <c r="C608" s="2">
        <f>RSI!I608</f>
        <v>47.871009055629052</v>
      </c>
      <c r="D608" s="2">
        <f>MACD!E608</f>
        <v>1.3898876021722573E-2</v>
      </c>
      <c r="E608" s="2">
        <f>MACD!F608</f>
        <v>7.9534238916389235E-3</v>
      </c>
      <c r="F608" s="2">
        <f>'Moving Avg'!D608</f>
        <v>0.42599999999999999</v>
      </c>
      <c r="G608" s="2">
        <f>'Moving Avg'!F608</f>
        <v>0.438</v>
      </c>
      <c r="H608" s="2">
        <f>'Moving Avg'!G608</f>
        <v>0.42620000000000002</v>
      </c>
      <c r="I608" s="2">
        <f>'Moving Avg'!H608</f>
        <v>0.49020000000000025</v>
      </c>
      <c r="J608" s="5" t="str">
        <f>OBV!F608</f>
        <v>BULLISH</v>
      </c>
      <c r="K608" s="5" t="str">
        <f>OBV!G608</f>
        <v>NEUTRAL</v>
      </c>
      <c r="L608" s="5" t="str">
        <f>OBV!H608</f>
        <v>CONFIRMED BULLISH</v>
      </c>
      <c r="M608" s="7">
        <f t="shared" si="90"/>
        <v>25</v>
      </c>
      <c r="N608" s="7">
        <f t="shared" si="91"/>
        <v>0</v>
      </c>
      <c r="O608" s="7">
        <f t="shared" si="92"/>
        <v>0</v>
      </c>
      <c r="P608" s="7">
        <f t="shared" si="93"/>
        <v>83.5</v>
      </c>
      <c r="Q608" s="8">
        <f t="shared" si="94"/>
        <v>21.274999999999999</v>
      </c>
      <c r="R608" s="8">
        <f t="shared" si="95"/>
        <v>25.875</v>
      </c>
      <c r="S608" s="8">
        <f t="shared" si="96"/>
        <v>41.325000000000003</v>
      </c>
      <c r="T608" s="8">
        <f t="shared" si="97"/>
        <v>27.125</v>
      </c>
      <c r="U608" s="7">
        <f t="shared" si="98"/>
        <v>29.491666666666664</v>
      </c>
      <c r="V608" s="7">
        <f t="shared" si="99"/>
        <v>28.9</v>
      </c>
    </row>
    <row r="609" spans="1:22" ht="13.5" x14ac:dyDescent="0.25">
      <c r="A609" s="3">
        <f>RSI!A609</f>
        <v>43188</v>
      </c>
      <c r="B609" s="2">
        <f>RSI!B609</f>
        <v>0.43</v>
      </c>
      <c r="C609" s="2">
        <f>RSI!I609</f>
        <v>47.871009055629052</v>
      </c>
      <c r="D609" s="2">
        <f>MACD!E609</f>
        <v>1.1557567975732819E-2</v>
      </c>
      <c r="E609" s="2">
        <f>MACD!F609</f>
        <v>8.6742527084577026E-3</v>
      </c>
      <c r="F609" s="2">
        <f>'Moving Avg'!D609</f>
        <v>0.42800000000000005</v>
      </c>
      <c r="G609" s="2">
        <f>'Moving Avg'!F609</f>
        <v>0.4375</v>
      </c>
      <c r="H609" s="2">
        <f>'Moving Avg'!G609</f>
        <v>0.42660000000000003</v>
      </c>
      <c r="I609" s="2">
        <f>'Moving Avg'!H609</f>
        <v>0.48965000000000025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0</v>
      </c>
      <c r="P609" s="7">
        <f t="shared" si="93"/>
        <v>83.5</v>
      </c>
      <c r="Q609" s="8">
        <f t="shared" si="94"/>
        <v>21.274999999999999</v>
      </c>
      <c r="R609" s="8">
        <f t="shared" si="95"/>
        <v>25.875</v>
      </c>
      <c r="S609" s="8">
        <f t="shared" si="96"/>
        <v>41.325000000000003</v>
      </c>
      <c r="T609" s="8">
        <f t="shared" si="97"/>
        <v>27.125</v>
      </c>
      <c r="U609" s="7">
        <f t="shared" si="98"/>
        <v>29.491666666666664</v>
      </c>
      <c r="V609" s="7">
        <f t="shared" si="99"/>
        <v>28.9</v>
      </c>
    </row>
    <row r="610" spans="1:22" ht="13.5" x14ac:dyDescent="0.25">
      <c r="A610" s="3">
        <f>RSI!A610</f>
        <v>43189</v>
      </c>
      <c r="B610" s="2">
        <f>RSI!B610</f>
        <v>0.43</v>
      </c>
      <c r="C610" s="2">
        <f>RSI!I610</f>
        <v>47.871009055629052</v>
      </c>
      <c r="D610" s="2">
        <f>MACD!E610</f>
        <v>1.1129961182142711E-2</v>
      </c>
      <c r="E610" s="2">
        <f>MACD!F610</f>
        <v>9.1653944031947054E-3</v>
      </c>
      <c r="F610" s="2">
        <f>'Moving Avg'!D610</f>
        <v>0.43</v>
      </c>
      <c r="G610" s="2">
        <f>'Moving Avg'!F610</f>
        <v>0.43649999999999994</v>
      </c>
      <c r="H610" s="2">
        <f>'Moving Avg'!G610</f>
        <v>0.42700000000000005</v>
      </c>
      <c r="I610" s="2">
        <f>'Moving Avg'!H610</f>
        <v>0.48910000000000031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  <c r="M610" s="7">
        <f t="shared" si="90"/>
        <v>25</v>
      </c>
      <c r="N610" s="7">
        <f t="shared" si="91"/>
        <v>0</v>
      </c>
      <c r="O610" s="7">
        <f t="shared" si="92"/>
        <v>0</v>
      </c>
      <c r="P610" s="7">
        <f t="shared" si="93"/>
        <v>83.5</v>
      </c>
      <c r="Q610" s="8">
        <f t="shared" si="94"/>
        <v>21.274999999999999</v>
      </c>
      <c r="R610" s="8">
        <f t="shared" si="95"/>
        <v>25.875</v>
      </c>
      <c r="S610" s="8">
        <f t="shared" si="96"/>
        <v>41.325000000000003</v>
      </c>
      <c r="T610" s="8">
        <f t="shared" si="97"/>
        <v>27.125</v>
      </c>
      <c r="U610" s="7">
        <f t="shared" si="98"/>
        <v>29.491666666666664</v>
      </c>
      <c r="V610" s="7">
        <f t="shared" si="99"/>
        <v>28.9</v>
      </c>
    </row>
    <row r="611" spans="1:22" ht="13.5" x14ac:dyDescent="0.25">
      <c r="A611" s="3">
        <f>RSI!A611</f>
        <v>43192</v>
      </c>
      <c r="B611" s="2">
        <f>RSI!B611</f>
        <v>0.43</v>
      </c>
      <c r="C611" s="2">
        <f>RSI!I611</f>
        <v>47.871009055629052</v>
      </c>
      <c r="D611" s="2">
        <f>MACD!E611</f>
        <v>9.2436030255448887E-3</v>
      </c>
      <c r="E611" s="2">
        <f>MACD!F611</f>
        <v>9.1810361276647434E-3</v>
      </c>
      <c r="F611" s="2">
        <f>'Moving Avg'!D611</f>
        <v>0.43</v>
      </c>
      <c r="G611" s="2">
        <f>'Moving Avg'!F611</f>
        <v>0.43549999999999994</v>
      </c>
      <c r="H611" s="2">
        <f>'Moving Avg'!G611</f>
        <v>0.4274</v>
      </c>
      <c r="I611" s="2">
        <f>'Moving Avg'!H611</f>
        <v>0.48855000000000032</v>
      </c>
      <c r="J611" s="5" t="str">
        <f>OBV!F611</f>
        <v>NEUTRAL</v>
      </c>
      <c r="K611" s="5" t="str">
        <f>OBV!G611</f>
        <v>NEUTRAL</v>
      </c>
      <c r="L611" s="5" t="str">
        <f>OBV!H611</f>
        <v>NEUTRAL</v>
      </c>
      <c r="M611" s="7">
        <f t="shared" si="90"/>
        <v>25</v>
      </c>
      <c r="N611" s="7">
        <f t="shared" si="91"/>
        <v>0</v>
      </c>
      <c r="O611" s="7">
        <f t="shared" si="92"/>
        <v>0</v>
      </c>
      <c r="P611" s="7">
        <f t="shared" si="93"/>
        <v>33</v>
      </c>
      <c r="Q611" s="8">
        <f t="shared" si="94"/>
        <v>13.7</v>
      </c>
      <c r="R611" s="8">
        <f t="shared" si="95"/>
        <v>13.25</v>
      </c>
      <c r="S611" s="8">
        <f t="shared" si="96"/>
        <v>18.600000000000001</v>
      </c>
      <c r="T611" s="8">
        <f t="shared" si="97"/>
        <v>14.5</v>
      </c>
      <c r="U611" s="7">
        <f t="shared" si="98"/>
        <v>15.183333333333332</v>
      </c>
      <c r="V611" s="7">
        <f t="shared" si="99"/>
        <v>15.012499999999999</v>
      </c>
    </row>
    <row r="612" spans="1:22" ht="13.5" x14ac:dyDescent="0.25">
      <c r="A612" s="3">
        <f>RSI!A612</f>
        <v>43193</v>
      </c>
      <c r="B612" s="2">
        <f>RSI!B612</f>
        <v>0.43</v>
      </c>
      <c r="C612" s="2">
        <f>RSI!I612</f>
        <v>47.871009055629052</v>
      </c>
      <c r="D612" s="2">
        <f>MACD!E612</f>
        <v>6.1218853470075829E-3</v>
      </c>
      <c r="E612" s="2">
        <f>MACD!F612</f>
        <v>8.569205971533312E-3</v>
      </c>
      <c r="F612" s="2">
        <f>'Moving Avg'!D612</f>
        <v>0.43</v>
      </c>
      <c r="G612" s="2">
        <f>'Moving Avg'!F612</f>
        <v>0.43449999999999989</v>
      </c>
      <c r="H612" s="2">
        <f>'Moving Avg'!G612</f>
        <v>0.42779999999999996</v>
      </c>
      <c r="I612" s="2">
        <f>'Moving Avg'!H612</f>
        <v>0.48800000000000038</v>
      </c>
      <c r="J612" s="5" t="str">
        <f>OBV!F612</f>
        <v>NEUTRAL</v>
      </c>
      <c r="K612" s="5" t="str">
        <f>OBV!G612</f>
        <v>NEUTRAL</v>
      </c>
      <c r="L612" s="5" t="str">
        <f>OBV!H612</f>
        <v>NEUTRAL</v>
      </c>
      <c r="M612" s="7">
        <f t="shared" si="90"/>
        <v>25</v>
      </c>
      <c r="N612" s="7">
        <f t="shared" si="91"/>
        <v>45</v>
      </c>
      <c r="O612" s="7">
        <f t="shared" si="92"/>
        <v>0</v>
      </c>
      <c r="P612" s="7">
        <f t="shared" si="93"/>
        <v>33</v>
      </c>
      <c r="Q612" s="8">
        <f t="shared" si="94"/>
        <v>29.45</v>
      </c>
      <c r="R612" s="8">
        <f t="shared" si="95"/>
        <v>22.25</v>
      </c>
      <c r="S612" s="8">
        <f t="shared" si="96"/>
        <v>25.35</v>
      </c>
      <c r="T612" s="8">
        <f t="shared" si="97"/>
        <v>25.75</v>
      </c>
      <c r="U612" s="7">
        <f t="shared" si="98"/>
        <v>25.683333333333337</v>
      </c>
      <c r="V612" s="7">
        <f t="shared" si="99"/>
        <v>25.700000000000003</v>
      </c>
    </row>
    <row r="613" spans="1:22" ht="13.5" x14ac:dyDescent="0.25">
      <c r="A613" s="3">
        <f>RSI!A613</f>
        <v>43194</v>
      </c>
      <c r="B613" s="2">
        <f>RSI!B613</f>
        <v>0.43</v>
      </c>
      <c r="C613" s="2">
        <f>RSI!I613</f>
        <v>47.871009055629052</v>
      </c>
      <c r="D613" s="2">
        <f>MACD!E613</f>
        <v>3.4923699538856878E-3</v>
      </c>
      <c r="E613" s="2">
        <f>MACD!F613</f>
        <v>7.5538387680037875E-3</v>
      </c>
      <c r="F613" s="2">
        <f>'Moving Avg'!D613</f>
        <v>0.43</v>
      </c>
      <c r="G613" s="2">
        <f>'Moving Avg'!F613</f>
        <v>0.43349999999999989</v>
      </c>
      <c r="H613" s="2">
        <f>'Moving Avg'!G613</f>
        <v>0.42819999999999991</v>
      </c>
      <c r="I613" s="2">
        <f>'Moving Avg'!H613</f>
        <v>0.48745000000000049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  <c r="M613" s="7">
        <f t="shared" si="90"/>
        <v>25</v>
      </c>
      <c r="N613" s="7">
        <f t="shared" si="91"/>
        <v>45</v>
      </c>
      <c r="O613" s="7">
        <f t="shared" si="92"/>
        <v>0</v>
      </c>
      <c r="P613" s="7">
        <f t="shared" si="93"/>
        <v>33</v>
      </c>
      <c r="Q613" s="8">
        <f t="shared" si="94"/>
        <v>29.45</v>
      </c>
      <c r="R613" s="8">
        <f t="shared" si="95"/>
        <v>22.25</v>
      </c>
      <c r="S613" s="8">
        <f t="shared" si="96"/>
        <v>25.35</v>
      </c>
      <c r="T613" s="8">
        <f t="shared" si="97"/>
        <v>25.75</v>
      </c>
      <c r="U613" s="7">
        <f t="shared" si="98"/>
        <v>25.683333333333337</v>
      </c>
      <c r="V613" s="7">
        <f t="shared" si="99"/>
        <v>25.700000000000003</v>
      </c>
    </row>
    <row r="614" spans="1:22" ht="13.5" x14ac:dyDescent="0.25">
      <c r="A614" s="3">
        <f>RSI!A614</f>
        <v>43195</v>
      </c>
      <c r="B614" s="2">
        <f>RSI!B614</f>
        <v>0.43</v>
      </c>
      <c r="C614" s="2">
        <f>RSI!I614</f>
        <v>47.87100905562906</v>
      </c>
      <c r="D614" s="2">
        <f>MACD!E614</f>
        <v>1.278449119344216E-3</v>
      </c>
      <c r="E614" s="2">
        <f>MACD!F614</f>
        <v>6.2987608382718734E-3</v>
      </c>
      <c r="F614" s="2">
        <f>'Moving Avg'!D614</f>
        <v>0.43</v>
      </c>
      <c r="G614" s="2">
        <f>'Moving Avg'!F614</f>
        <v>0.43249999999999994</v>
      </c>
      <c r="H614" s="2">
        <f>'Moving Avg'!G614</f>
        <v>0.42859999999999993</v>
      </c>
      <c r="I614" s="2">
        <f>'Moving Avg'!H614</f>
        <v>0.48690000000000055</v>
      </c>
      <c r="J614" s="5" t="str">
        <f>OBV!F614</f>
        <v>NEUTRAL</v>
      </c>
      <c r="K614" s="5" t="str">
        <f>OBV!G614</f>
        <v>NEUTRAL</v>
      </c>
      <c r="L614" s="5" t="str">
        <f>OBV!H614</f>
        <v>NEUTRAL</v>
      </c>
      <c r="M614" s="7">
        <f t="shared" si="90"/>
        <v>25</v>
      </c>
      <c r="N614" s="7">
        <f t="shared" si="91"/>
        <v>45</v>
      </c>
      <c r="O614" s="7">
        <f t="shared" si="92"/>
        <v>0</v>
      </c>
      <c r="P614" s="7">
        <f t="shared" si="93"/>
        <v>33</v>
      </c>
      <c r="Q614" s="8">
        <f t="shared" si="94"/>
        <v>29.45</v>
      </c>
      <c r="R614" s="8">
        <f t="shared" si="95"/>
        <v>22.25</v>
      </c>
      <c r="S614" s="8">
        <f t="shared" si="96"/>
        <v>25.35</v>
      </c>
      <c r="T614" s="8">
        <f t="shared" si="97"/>
        <v>25.75</v>
      </c>
      <c r="U614" s="7">
        <f t="shared" si="98"/>
        <v>25.683333333333337</v>
      </c>
      <c r="V614" s="7">
        <f t="shared" si="99"/>
        <v>25.700000000000003</v>
      </c>
    </row>
    <row r="615" spans="1:22" ht="13.5" x14ac:dyDescent="0.25">
      <c r="A615" s="3">
        <f>RSI!A615</f>
        <v>43196</v>
      </c>
      <c r="B615" s="2">
        <f>RSI!B615</f>
        <v>0.43</v>
      </c>
      <c r="C615" s="2">
        <f>RSI!I615</f>
        <v>47.871009055629052</v>
      </c>
      <c r="D615" s="2">
        <f>MACD!E615</f>
        <v>-5.8463357574489727E-4</v>
      </c>
      <c r="E615" s="2">
        <f>MACD!F615</f>
        <v>4.9220819554685194E-3</v>
      </c>
      <c r="F615" s="2">
        <f>'Moving Avg'!D615</f>
        <v>0.43</v>
      </c>
      <c r="G615" s="2">
        <f>'Moving Avg'!F615</f>
        <v>0.43149999999999988</v>
      </c>
      <c r="H615" s="2">
        <f>'Moving Avg'!G615</f>
        <v>0.42899999999999983</v>
      </c>
      <c r="I615" s="2">
        <f>'Moving Avg'!H615</f>
        <v>0.48635000000000062</v>
      </c>
      <c r="J615" s="5" t="str">
        <f>OBV!F615</f>
        <v>NEUTRAL</v>
      </c>
      <c r="K615" s="5" t="str">
        <f>OBV!G615</f>
        <v>NEUTRAL</v>
      </c>
      <c r="L615" s="5" t="str">
        <f>OBV!H615</f>
        <v>NEUTRAL</v>
      </c>
      <c r="M615" s="7">
        <f t="shared" si="90"/>
        <v>25</v>
      </c>
      <c r="N615" s="7">
        <f t="shared" si="91"/>
        <v>45</v>
      </c>
      <c r="O615" s="7">
        <f t="shared" si="92"/>
        <v>0</v>
      </c>
      <c r="P615" s="7">
        <f t="shared" si="93"/>
        <v>33</v>
      </c>
      <c r="Q615" s="8">
        <f t="shared" si="94"/>
        <v>29.45</v>
      </c>
      <c r="R615" s="8">
        <f t="shared" si="95"/>
        <v>22.25</v>
      </c>
      <c r="S615" s="8">
        <f t="shared" si="96"/>
        <v>25.35</v>
      </c>
      <c r="T615" s="8">
        <f t="shared" si="97"/>
        <v>25.75</v>
      </c>
      <c r="U615" s="7">
        <f t="shared" si="98"/>
        <v>25.683333333333337</v>
      </c>
      <c r="V615" s="7">
        <f t="shared" si="99"/>
        <v>25.700000000000003</v>
      </c>
    </row>
    <row r="616" spans="1:22" ht="13.5" x14ac:dyDescent="0.25">
      <c r="A616" s="3">
        <f>RSI!A616</f>
        <v>43200</v>
      </c>
      <c r="B616" s="2">
        <f>RSI!B616</f>
        <v>0.45</v>
      </c>
      <c r="C616" s="2">
        <f>RSI!I616</f>
        <v>66.599986240540403</v>
      </c>
      <c r="D616" s="2">
        <f>MACD!E616</f>
        <v>-2.0946313160483676E-3</v>
      </c>
      <c r="E616" s="2">
        <f>MACD!F616</f>
        <v>3.5187393011651422E-3</v>
      </c>
      <c r="F616" s="2">
        <f>'Moving Avg'!D616</f>
        <v>0.434</v>
      </c>
      <c r="G616" s="2">
        <f>'Moving Avg'!F616</f>
        <v>0.43149999999999988</v>
      </c>
      <c r="H616" s="2">
        <f>'Moving Avg'!G616</f>
        <v>0.42999999999999977</v>
      </c>
      <c r="I616" s="2">
        <f>'Moving Avg'!H616</f>
        <v>0.48590000000000072</v>
      </c>
      <c r="J616" s="5" t="str">
        <f>OBV!F616</f>
        <v>BULLISH</v>
      </c>
      <c r="K616" s="5" t="str">
        <f>OBV!G616</f>
        <v>STRONG</v>
      </c>
      <c r="L616" s="5" t="str">
        <f>OBV!H616</f>
        <v>CONFIRMED BULLISH</v>
      </c>
      <c r="M616" s="7">
        <f t="shared" si="90"/>
        <v>25</v>
      </c>
      <c r="N616" s="7">
        <f t="shared" si="91"/>
        <v>45</v>
      </c>
      <c r="O616" s="7">
        <f t="shared" si="92"/>
        <v>0</v>
      </c>
      <c r="P616" s="7">
        <f t="shared" si="93"/>
        <v>100</v>
      </c>
      <c r="Q616" s="8">
        <f t="shared" si="94"/>
        <v>39.5</v>
      </c>
      <c r="R616" s="8">
        <f t="shared" si="95"/>
        <v>39</v>
      </c>
      <c r="S616" s="8">
        <f t="shared" si="96"/>
        <v>55.5</v>
      </c>
      <c r="T616" s="8">
        <f t="shared" si="97"/>
        <v>42.5</v>
      </c>
      <c r="U616" s="7">
        <f t="shared" si="98"/>
        <v>44.666666666666664</v>
      </c>
      <c r="V616" s="7">
        <f t="shared" si="99"/>
        <v>44.125</v>
      </c>
    </row>
    <row r="617" spans="1:22" ht="13.5" x14ac:dyDescent="0.25">
      <c r="A617" s="3">
        <f>RSI!A617</f>
        <v>43201</v>
      </c>
      <c r="B617" s="2">
        <f>RSI!B617</f>
        <v>0.47</v>
      </c>
      <c r="C617" s="2">
        <f>RSI!I617</f>
        <v>75.91782411251026</v>
      </c>
      <c r="D617" s="2">
        <f>MACD!E617</f>
        <v>-4.9632092457329025E-3</v>
      </c>
      <c r="E617" s="2">
        <f>MACD!F617</f>
        <v>1.8223495917855334E-3</v>
      </c>
      <c r="F617" s="2">
        <f>'Moving Avg'!D617</f>
        <v>0.442</v>
      </c>
      <c r="G617" s="2">
        <f>'Moving Avg'!F617</f>
        <v>0.43249999999999994</v>
      </c>
      <c r="H617" s="2">
        <f>'Moving Avg'!G617</f>
        <v>0.43119999999999975</v>
      </c>
      <c r="I617" s="2">
        <f>'Moving Avg'!H617</f>
        <v>0.4855500000000007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  <c r="M617" s="7">
        <f t="shared" si="90"/>
        <v>0</v>
      </c>
      <c r="N617" s="7">
        <f t="shared" si="91"/>
        <v>45</v>
      </c>
      <c r="O617" s="7">
        <f t="shared" si="92"/>
        <v>0</v>
      </c>
      <c r="P617" s="7">
        <f t="shared" si="93"/>
        <v>100</v>
      </c>
      <c r="Q617" s="8">
        <f t="shared" si="94"/>
        <v>30.75</v>
      </c>
      <c r="R617" s="8">
        <f t="shared" si="95"/>
        <v>34</v>
      </c>
      <c r="S617" s="8">
        <f t="shared" si="96"/>
        <v>51.75</v>
      </c>
      <c r="T617" s="8">
        <f t="shared" si="97"/>
        <v>36.25</v>
      </c>
      <c r="U617" s="7">
        <f t="shared" si="98"/>
        <v>38.833333333333336</v>
      </c>
      <c r="V617" s="7">
        <f t="shared" si="99"/>
        <v>38.1875</v>
      </c>
    </row>
    <row r="618" spans="1:22" ht="13.5" x14ac:dyDescent="0.25">
      <c r="A618" s="3">
        <f>RSI!A618</f>
        <v>43202</v>
      </c>
      <c r="B618" s="2">
        <f>RSI!B618</f>
        <v>0.49</v>
      </c>
      <c r="C618" s="2">
        <f>RSI!I618</f>
        <v>81.481472130181885</v>
      </c>
      <c r="D618" s="2">
        <f>MACD!E618</f>
        <v>-9.091431734850608E-3</v>
      </c>
      <c r="E618" s="2">
        <f>MACD!F618</f>
        <v>-3.6040667354169482E-4</v>
      </c>
      <c r="F618" s="2">
        <f>'Moving Avg'!D618</f>
        <v>0.45400000000000001</v>
      </c>
      <c r="G618" s="2">
        <f>'Moving Avg'!F618</f>
        <v>0.4345</v>
      </c>
      <c r="H618" s="2">
        <f>'Moving Avg'!G618</f>
        <v>0.43279999999999974</v>
      </c>
      <c r="I618" s="2">
        <f>'Moving Avg'!H618</f>
        <v>0.48530000000000068</v>
      </c>
      <c r="J618" s="5" t="str">
        <f>OBV!F618</f>
        <v>BULLISH</v>
      </c>
      <c r="K618" s="5" t="str">
        <f>OBV!G618</f>
        <v>STRONG</v>
      </c>
      <c r="L618" s="5" t="str">
        <f>OBV!H618</f>
        <v>CONFIRMED BULLISH</v>
      </c>
      <c r="M618" s="7">
        <f t="shared" si="90"/>
        <v>0</v>
      </c>
      <c r="N618" s="7">
        <f t="shared" si="91"/>
        <v>45</v>
      </c>
      <c r="O618" s="7">
        <f t="shared" si="92"/>
        <v>0</v>
      </c>
      <c r="P618" s="7">
        <f t="shared" si="93"/>
        <v>100</v>
      </c>
      <c r="Q618" s="8">
        <f t="shared" si="94"/>
        <v>30.75</v>
      </c>
      <c r="R618" s="8">
        <f t="shared" si="95"/>
        <v>34</v>
      </c>
      <c r="S618" s="8">
        <f t="shared" si="96"/>
        <v>51.75</v>
      </c>
      <c r="T618" s="8">
        <f t="shared" si="97"/>
        <v>36.25</v>
      </c>
      <c r="U618" s="7">
        <f t="shared" si="98"/>
        <v>38.833333333333336</v>
      </c>
      <c r="V618" s="7">
        <f t="shared" si="99"/>
        <v>38.1875</v>
      </c>
    </row>
    <row r="619" spans="1:22" ht="13.5" x14ac:dyDescent="0.25">
      <c r="A619" s="3">
        <f>RSI!A619</f>
        <v>43203</v>
      </c>
      <c r="B619" s="2">
        <f>RSI!B619</f>
        <v>0.51</v>
      </c>
      <c r="C619" s="2">
        <f>RSI!I619</f>
        <v>85.170929767689486</v>
      </c>
      <c r="D619" s="2">
        <f>MACD!E619</f>
        <v>-1.4387430189460204E-2</v>
      </c>
      <c r="E619" s="2">
        <f>MACD!F619</f>
        <v>-3.1658113767253967E-3</v>
      </c>
      <c r="F619" s="2">
        <f>'Moving Avg'!D619</f>
        <v>0.47000000000000003</v>
      </c>
      <c r="G619" s="2">
        <f>'Moving Avg'!F619</f>
        <v>0.43849999999999989</v>
      </c>
      <c r="H619" s="2">
        <f>'Moving Avg'!G619</f>
        <v>0.43499999999999978</v>
      </c>
      <c r="I619" s="2">
        <f>'Moving Avg'!H619</f>
        <v>0.48525000000000068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  <c r="M619" s="7">
        <f t="shared" si="90"/>
        <v>0</v>
      </c>
      <c r="N619" s="7">
        <f t="shared" si="91"/>
        <v>45</v>
      </c>
      <c r="O619" s="7">
        <f t="shared" si="92"/>
        <v>0</v>
      </c>
      <c r="P619" s="7">
        <f t="shared" si="93"/>
        <v>100</v>
      </c>
      <c r="Q619" s="8">
        <f t="shared" si="94"/>
        <v>30.75</v>
      </c>
      <c r="R619" s="8">
        <f t="shared" si="95"/>
        <v>34</v>
      </c>
      <c r="S619" s="8">
        <f t="shared" si="96"/>
        <v>51.75</v>
      </c>
      <c r="T619" s="8">
        <f t="shared" si="97"/>
        <v>36.25</v>
      </c>
      <c r="U619" s="7">
        <f t="shared" si="98"/>
        <v>38.833333333333336</v>
      </c>
      <c r="V619" s="7">
        <f t="shared" si="99"/>
        <v>38.1875</v>
      </c>
    </row>
    <row r="620" spans="1:22" ht="13.5" x14ac:dyDescent="0.25">
      <c r="A620" s="3">
        <f>RSI!A620</f>
        <v>43206</v>
      </c>
      <c r="B620" s="2">
        <f>RSI!B620</f>
        <v>0.53</v>
      </c>
      <c r="C620" s="2">
        <f>RSI!I620</f>
        <v>87.790542633506149</v>
      </c>
      <c r="D620" s="2">
        <f>MACD!E620</f>
        <v>-2.076591980273601E-2</v>
      </c>
      <c r="E620" s="2">
        <f>MACD!F620</f>
        <v>-6.6858330619275191E-3</v>
      </c>
      <c r="F620" s="2">
        <f>'Moving Avg'!D620</f>
        <v>0.49000000000000005</v>
      </c>
      <c r="G620" s="2">
        <f>'Moving Avg'!F620</f>
        <v>0.44299999999999995</v>
      </c>
      <c r="H620" s="2">
        <f>'Moving Avg'!G620</f>
        <v>0.43759999999999982</v>
      </c>
      <c r="I620" s="2">
        <f>'Moving Avg'!H620</f>
        <v>0.48525000000000068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  <c r="M620" s="7">
        <f t="shared" si="90"/>
        <v>0</v>
      </c>
      <c r="N620" s="7">
        <f t="shared" si="91"/>
        <v>45</v>
      </c>
      <c r="O620" s="7">
        <f t="shared" si="92"/>
        <v>50</v>
      </c>
      <c r="P620" s="7">
        <f t="shared" si="93"/>
        <v>100</v>
      </c>
      <c r="Q620" s="8">
        <f t="shared" si="94"/>
        <v>38.25</v>
      </c>
      <c r="R620" s="8">
        <f t="shared" si="95"/>
        <v>51.5</v>
      </c>
      <c r="S620" s="8">
        <f t="shared" si="96"/>
        <v>64.25</v>
      </c>
      <c r="T620" s="8">
        <f t="shared" si="97"/>
        <v>48.75</v>
      </c>
      <c r="U620" s="7">
        <f t="shared" si="98"/>
        <v>51.333333333333336</v>
      </c>
      <c r="V620" s="7">
        <f t="shared" si="99"/>
        <v>50.6875</v>
      </c>
    </row>
    <row r="621" spans="1:22" ht="13.5" x14ac:dyDescent="0.25">
      <c r="A621" s="3">
        <f>RSI!A621</f>
        <v>43207</v>
      </c>
      <c r="B621" s="2">
        <f>RSI!B621</f>
        <v>0.56000000000000005</v>
      </c>
      <c r="C621" s="2">
        <f>RSI!I621</f>
        <v>90.501167240219672</v>
      </c>
      <c r="D621" s="2">
        <f>MACD!E621</f>
        <v>-2.8888486652992151E-2</v>
      </c>
      <c r="E621" s="2">
        <f>MACD!F621</f>
        <v>-1.1126363780140446E-2</v>
      </c>
      <c r="F621" s="2">
        <f>'Moving Avg'!D621</f>
        <v>0.51200000000000001</v>
      </c>
      <c r="G621" s="2">
        <f>'Moving Avg'!F621</f>
        <v>0.44950000000000001</v>
      </c>
      <c r="H621" s="2">
        <f>'Moving Avg'!G621</f>
        <v>0.44079999999999975</v>
      </c>
      <c r="I621" s="2">
        <f>'Moving Avg'!H621</f>
        <v>0.48535000000000067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  <c r="M621" s="7">
        <f t="shared" si="90"/>
        <v>0</v>
      </c>
      <c r="N621" s="7">
        <f t="shared" si="91"/>
        <v>45</v>
      </c>
      <c r="O621" s="7">
        <f t="shared" si="92"/>
        <v>50</v>
      </c>
      <c r="P621" s="7">
        <f t="shared" si="93"/>
        <v>100</v>
      </c>
      <c r="Q621" s="8">
        <f t="shared" si="94"/>
        <v>38.25</v>
      </c>
      <c r="R621" s="8">
        <f t="shared" si="95"/>
        <v>51.5</v>
      </c>
      <c r="S621" s="8">
        <f t="shared" si="96"/>
        <v>64.25</v>
      </c>
      <c r="T621" s="8">
        <f t="shared" si="97"/>
        <v>48.75</v>
      </c>
      <c r="U621" s="7">
        <f t="shared" si="98"/>
        <v>51.333333333333336</v>
      </c>
      <c r="V621" s="7">
        <f t="shared" si="99"/>
        <v>50.6875</v>
      </c>
    </row>
    <row r="622" spans="1:22" ht="13.5" x14ac:dyDescent="0.25">
      <c r="A622" s="3">
        <f>RSI!A622</f>
        <v>43208</v>
      </c>
      <c r="B622" s="2">
        <f>RSI!B622</f>
        <v>0.57999999999999996</v>
      </c>
      <c r="C622" s="2">
        <f>RSI!I622</f>
        <v>91.807056624273145</v>
      </c>
      <c r="D622" s="2">
        <f>MACD!E622</f>
        <v>-3.7886070519682902E-2</v>
      </c>
      <c r="E622" s="2">
        <f>MACD!F622</f>
        <v>-1.6478305128048938E-2</v>
      </c>
      <c r="F622" s="2">
        <f>'Moving Avg'!D622</f>
        <v>0.53400000000000003</v>
      </c>
      <c r="G622" s="2">
        <f>'Moving Avg'!F622</f>
        <v>0.45750000000000002</v>
      </c>
      <c r="H622" s="2">
        <f>'Moving Avg'!G622</f>
        <v>0.44439999999999974</v>
      </c>
      <c r="I622" s="2">
        <f>'Moving Avg'!H622</f>
        <v>0.48555000000000065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  <c r="M622" s="7">
        <f t="shared" si="90"/>
        <v>0</v>
      </c>
      <c r="N622" s="7">
        <f t="shared" si="91"/>
        <v>100</v>
      </c>
      <c r="O622" s="7">
        <f t="shared" si="92"/>
        <v>50</v>
      </c>
      <c r="P622" s="7">
        <f t="shared" si="93"/>
        <v>100</v>
      </c>
      <c r="Q622" s="8">
        <f t="shared" si="94"/>
        <v>57.5</v>
      </c>
      <c r="R622" s="8">
        <f t="shared" si="95"/>
        <v>62.5</v>
      </c>
      <c r="S622" s="8">
        <f t="shared" si="96"/>
        <v>72.5</v>
      </c>
      <c r="T622" s="8">
        <f t="shared" si="97"/>
        <v>62.5</v>
      </c>
      <c r="U622" s="7">
        <f t="shared" si="98"/>
        <v>64.166666666666671</v>
      </c>
      <c r="V622" s="7">
        <f t="shared" si="99"/>
        <v>63.75</v>
      </c>
    </row>
    <row r="623" spans="1:22" ht="13.5" x14ac:dyDescent="0.25">
      <c r="A623" s="3">
        <f>RSI!A623</f>
        <v>43209</v>
      </c>
      <c r="B623" s="2">
        <f>RSI!B623</f>
        <v>0.6</v>
      </c>
      <c r="C623" s="2">
        <f>RSI!I623</f>
        <v>92.863626883649189</v>
      </c>
      <c r="D623" s="2">
        <f>MACD!E623</f>
        <v>-4.7694592688518334E-2</v>
      </c>
      <c r="E623" s="2">
        <f>MACD!F623</f>
        <v>-2.2721562640142818E-2</v>
      </c>
      <c r="F623" s="2">
        <f>'Moving Avg'!D623</f>
        <v>0.55600000000000005</v>
      </c>
      <c r="G623" s="2">
        <f>'Moving Avg'!F623</f>
        <v>0.46650000000000003</v>
      </c>
      <c r="H623" s="2">
        <f>'Moving Avg'!G623</f>
        <v>0.4483999999999998</v>
      </c>
      <c r="I623" s="2">
        <f>'Moving Avg'!H623</f>
        <v>0.48585000000000056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  <c r="M623" s="7">
        <f t="shared" si="90"/>
        <v>0</v>
      </c>
      <c r="N623" s="7">
        <f t="shared" si="91"/>
        <v>100</v>
      </c>
      <c r="O623" s="7">
        <f t="shared" si="92"/>
        <v>50</v>
      </c>
      <c r="P623" s="7">
        <f t="shared" si="93"/>
        <v>100</v>
      </c>
      <c r="Q623" s="8">
        <f t="shared" si="94"/>
        <v>57.5</v>
      </c>
      <c r="R623" s="8">
        <f t="shared" si="95"/>
        <v>62.5</v>
      </c>
      <c r="S623" s="8">
        <f t="shared" si="96"/>
        <v>72.5</v>
      </c>
      <c r="T623" s="8">
        <f t="shared" si="97"/>
        <v>62.5</v>
      </c>
      <c r="U623" s="7">
        <f t="shared" si="98"/>
        <v>64.166666666666671</v>
      </c>
      <c r="V623" s="7">
        <f t="shared" si="99"/>
        <v>63.75</v>
      </c>
    </row>
    <row r="624" spans="1:22" ht="13.5" x14ac:dyDescent="0.25">
      <c r="A624" s="3">
        <f>RSI!A624</f>
        <v>43210</v>
      </c>
      <c r="B624" s="2">
        <f>RSI!B624</f>
        <v>0.62</v>
      </c>
      <c r="C624" s="2">
        <f>RSI!I624</f>
        <v>93.733873371068626</v>
      </c>
      <c r="D624" s="2">
        <f>MACD!E624</f>
        <v>-5.8254607576483208E-2</v>
      </c>
      <c r="E624" s="2">
        <f>MACD!F624</f>
        <v>-2.9828171627410895E-2</v>
      </c>
      <c r="F624" s="2">
        <f>'Moving Avg'!D624</f>
        <v>0.57800000000000007</v>
      </c>
      <c r="G624" s="2">
        <f>'Moving Avg'!F624</f>
        <v>0.47649999999999998</v>
      </c>
      <c r="H624" s="2">
        <f>'Moving Avg'!G624</f>
        <v>0.45299999999999985</v>
      </c>
      <c r="I624" s="2">
        <f>'Moving Avg'!H624</f>
        <v>0.48625000000000057</v>
      </c>
      <c r="J624" s="5" t="str">
        <f>OBV!F624</f>
        <v>BULLISH</v>
      </c>
      <c r="K624" s="5" t="str">
        <f>OBV!G624</f>
        <v>STRONG</v>
      </c>
      <c r="L624" s="5" t="str">
        <f>OBV!H624</f>
        <v>CONFIRMED BULLISH</v>
      </c>
      <c r="M624" s="7">
        <f t="shared" si="90"/>
        <v>0</v>
      </c>
      <c r="N624" s="7">
        <f t="shared" si="91"/>
        <v>100</v>
      </c>
      <c r="O624" s="7">
        <f t="shared" si="92"/>
        <v>50</v>
      </c>
      <c r="P624" s="7">
        <f t="shared" si="93"/>
        <v>100</v>
      </c>
      <c r="Q624" s="8">
        <f t="shared" si="94"/>
        <v>57.5</v>
      </c>
      <c r="R624" s="8">
        <f t="shared" si="95"/>
        <v>62.5</v>
      </c>
      <c r="S624" s="8">
        <f t="shared" si="96"/>
        <v>72.5</v>
      </c>
      <c r="T624" s="8">
        <f t="shared" si="97"/>
        <v>62.5</v>
      </c>
      <c r="U624" s="7">
        <f t="shared" si="98"/>
        <v>64.166666666666671</v>
      </c>
      <c r="V624" s="7">
        <f t="shared" si="99"/>
        <v>63.75</v>
      </c>
    </row>
    <row r="625" spans="1:22" ht="13.5" x14ac:dyDescent="0.25">
      <c r="A625" s="3">
        <f>RSI!A625</f>
        <v>43213</v>
      </c>
      <c r="B625" s="2">
        <f>RSI!B625</f>
        <v>0.6</v>
      </c>
      <c r="C625" s="2">
        <f>RSI!I625</f>
        <v>82.853135176161786</v>
      </c>
      <c r="D625" s="2">
        <f>MACD!E625</f>
        <v>-6.6548014026296343E-2</v>
      </c>
      <c r="E625" s="2">
        <f>MACD!F625</f>
        <v>-3.7172140107187987E-2</v>
      </c>
      <c r="F625" s="2">
        <f>'Moving Avg'!D625</f>
        <v>0.59200000000000008</v>
      </c>
      <c r="G625" s="2">
        <f>'Moving Avg'!F625</f>
        <v>0.48549999999999993</v>
      </c>
      <c r="H625" s="2">
        <f>'Moving Avg'!G625</f>
        <v>0.45699999999999991</v>
      </c>
      <c r="I625" s="2">
        <f>'Moving Avg'!H625</f>
        <v>0.48650000000000054</v>
      </c>
      <c r="J625" s="5" t="str">
        <f>OBV!F625</f>
        <v>BEARISH</v>
      </c>
      <c r="K625" s="5" t="str">
        <f>OBV!G625</f>
        <v>WEAK</v>
      </c>
      <c r="L625" s="5" t="str">
        <f>OBV!H625</f>
        <v>BEARISH DIVERGENCE</v>
      </c>
      <c r="M625" s="7">
        <f t="shared" si="90"/>
        <v>0</v>
      </c>
      <c r="N625" s="7">
        <f t="shared" si="91"/>
        <v>100</v>
      </c>
      <c r="O625" s="7">
        <f t="shared" si="92"/>
        <v>50</v>
      </c>
      <c r="P625" s="7">
        <f t="shared" si="93"/>
        <v>0</v>
      </c>
      <c r="Q625" s="8">
        <f t="shared" si="94"/>
        <v>42.5</v>
      </c>
      <c r="R625" s="8">
        <f t="shared" si="95"/>
        <v>37.5</v>
      </c>
      <c r="S625" s="8">
        <f t="shared" si="96"/>
        <v>27.5</v>
      </c>
      <c r="T625" s="8">
        <f t="shared" si="97"/>
        <v>37.5</v>
      </c>
      <c r="U625" s="7">
        <f t="shared" si="98"/>
        <v>35.833333333333336</v>
      </c>
      <c r="V625" s="7">
        <f t="shared" si="99"/>
        <v>36.25</v>
      </c>
    </row>
    <row r="626" spans="1:22" ht="13.5" x14ac:dyDescent="0.25">
      <c r="A626" s="3">
        <f>RSI!A626</f>
        <v>43214</v>
      </c>
      <c r="B626" s="2">
        <f>RSI!B626</f>
        <v>0.57999999999999996</v>
      </c>
      <c r="C626" s="2">
        <f>RSI!I626</f>
        <v>73.646544124140433</v>
      </c>
      <c r="D626" s="2">
        <f>MACD!E626</f>
        <v>-6.9666232594938537E-2</v>
      </c>
      <c r="E626" s="2">
        <f>MACD!F626</f>
        <v>-4.3670958604738103E-2</v>
      </c>
      <c r="F626" s="2">
        <f>'Moving Avg'!D626</f>
        <v>0.59599999999999997</v>
      </c>
      <c r="G626" s="2">
        <f>'Moving Avg'!F626</f>
        <v>0.49299999999999999</v>
      </c>
      <c r="H626" s="2">
        <f>'Moving Avg'!G626</f>
        <v>0.4605999999999999</v>
      </c>
      <c r="I626" s="2">
        <f>'Moving Avg'!H626</f>
        <v>0.48670000000000052</v>
      </c>
      <c r="J626" s="5" t="str">
        <f>OBV!F626</f>
        <v>BEARISH</v>
      </c>
      <c r="K626" s="5" t="str">
        <f>OBV!G626</f>
        <v>WEAK</v>
      </c>
      <c r="L626" s="5" t="str">
        <f>OBV!H626</f>
        <v>BEARISH DIVERGENCE</v>
      </c>
      <c r="M626" s="7">
        <f t="shared" si="90"/>
        <v>0</v>
      </c>
      <c r="N626" s="7">
        <f t="shared" si="91"/>
        <v>100</v>
      </c>
      <c r="O626" s="7">
        <f t="shared" si="92"/>
        <v>50</v>
      </c>
      <c r="P626" s="7">
        <f t="shared" si="93"/>
        <v>0</v>
      </c>
      <c r="Q626" s="8">
        <f t="shared" si="94"/>
        <v>42.5</v>
      </c>
      <c r="R626" s="8">
        <f t="shared" si="95"/>
        <v>37.5</v>
      </c>
      <c r="S626" s="8">
        <f t="shared" si="96"/>
        <v>27.5</v>
      </c>
      <c r="T626" s="8">
        <f t="shared" si="97"/>
        <v>37.5</v>
      </c>
      <c r="U626" s="7">
        <f t="shared" si="98"/>
        <v>35.833333333333336</v>
      </c>
      <c r="V626" s="7">
        <f t="shared" si="99"/>
        <v>36.25</v>
      </c>
    </row>
    <row r="627" spans="1:22" ht="13.5" x14ac:dyDescent="0.25">
      <c r="A627" s="3">
        <f>RSI!A627</f>
        <v>43215</v>
      </c>
      <c r="B627" s="2">
        <f>RSI!B627</f>
        <v>0.57999999999999996</v>
      </c>
      <c r="C627" s="2">
        <f>RSI!I627</f>
        <v>73.646544124140433</v>
      </c>
      <c r="D627" s="2">
        <f>MACD!E627</f>
        <v>-6.9719922555043556E-2</v>
      </c>
      <c r="E627" s="2">
        <f>MACD!F627</f>
        <v>-4.88807513947992E-2</v>
      </c>
      <c r="F627" s="2">
        <f>'Moving Avg'!D627</f>
        <v>0.59599999999999997</v>
      </c>
      <c r="G627" s="2">
        <f>'Moving Avg'!F627</f>
        <v>0.50049999999999994</v>
      </c>
      <c r="H627" s="2">
        <f>'Moving Avg'!G627</f>
        <v>0.46399999999999986</v>
      </c>
      <c r="I627" s="2">
        <f>'Moving Avg'!H627</f>
        <v>0.48690000000000055</v>
      </c>
      <c r="J627" s="5" t="str">
        <f>OBV!F627</f>
        <v>BEARISH</v>
      </c>
      <c r="K627" s="5" t="str">
        <f>OBV!G627</f>
        <v>WEAK</v>
      </c>
      <c r="L627" s="5" t="str">
        <f>OBV!H627</f>
        <v>NEUTRAL</v>
      </c>
      <c r="M627" s="7">
        <f t="shared" si="90"/>
        <v>0</v>
      </c>
      <c r="N627" s="7">
        <f t="shared" si="91"/>
        <v>100</v>
      </c>
      <c r="O627" s="7">
        <f t="shared" si="92"/>
        <v>50</v>
      </c>
      <c r="P627" s="7">
        <f t="shared" si="93"/>
        <v>0</v>
      </c>
      <c r="Q627" s="8">
        <f t="shared" si="94"/>
        <v>42.5</v>
      </c>
      <c r="R627" s="8">
        <f t="shared" si="95"/>
        <v>37.5</v>
      </c>
      <c r="S627" s="8">
        <f t="shared" si="96"/>
        <v>27.5</v>
      </c>
      <c r="T627" s="8">
        <f t="shared" si="97"/>
        <v>37.5</v>
      </c>
      <c r="U627" s="7">
        <f t="shared" si="98"/>
        <v>35.833333333333336</v>
      </c>
      <c r="V627" s="7">
        <f t="shared" si="99"/>
        <v>36.25</v>
      </c>
    </row>
    <row r="628" spans="1:22" ht="13.5" x14ac:dyDescent="0.25">
      <c r="A628" s="3">
        <f>RSI!A628</f>
        <v>43216</v>
      </c>
      <c r="B628" s="2">
        <f>RSI!B628</f>
        <v>0.55000000000000004</v>
      </c>
      <c r="C628" s="2">
        <f>RSI!I628</f>
        <v>61.716275080800301</v>
      </c>
      <c r="D628" s="2">
        <f>MACD!E628</f>
        <v>-6.4921874261051282E-2</v>
      </c>
      <c r="E628" s="2">
        <f>MACD!F628</f>
        <v>-5.2088975968049622E-2</v>
      </c>
      <c r="F628" s="2">
        <f>'Moving Avg'!D628</f>
        <v>0.58599999999999997</v>
      </c>
      <c r="G628" s="2">
        <f>'Moving Avg'!F628</f>
        <v>0.50650000000000017</v>
      </c>
      <c r="H628" s="2">
        <f>'Moving Avg'!G628</f>
        <v>0.46639999999999987</v>
      </c>
      <c r="I628" s="2">
        <f>'Moving Avg'!H628</f>
        <v>0.4869000000000005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  <c r="M628" s="7">
        <f t="shared" si="90"/>
        <v>25</v>
      </c>
      <c r="N628" s="7">
        <f t="shared" si="91"/>
        <v>45</v>
      </c>
      <c r="O628" s="7">
        <f t="shared" si="92"/>
        <v>50</v>
      </c>
      <c r="P628" s="7">
        <f t="shared" si="93"/>
        <v>0</v>
      </c>
      <c r="Q628" s="8">
        <f t="shared" si="94"/>
        <v>32</v>
      </c>
      <c r="R628" s="8">
        <f t="shared" si="95"/>
        <v>31.5</v>
      </c>
      <c r="S628" s="8">
        <f t="shared" si="96"/>
        <v>23</v>
      </c>
      <c r="T628" s="8">
        <f t="shared" si="97"/>
        <v>30</v>
      </c>
      <c r="U628" s="7">
        <f t="shared" si="98"/>
        <v>28.833333333333332</v>
      </c>
      <c r="V628" s="7">
        <f t="shared" si="99"/>
        <v>29.125</v>
      </c>
    </row>
    <row r="629" spans="1:22" ht="13.5" x14ac:dyDescent="0.25">
      <c r="A629" s="3">
        <f>RSI!A629</f>
        <v>43217</v>
      </c>
      <c r="B629" s="2">
        <f>RSI!B629</f>
        <v>0.52</v>
      </c>
      <c r="C629" s="2">
        <f>RSI!I629</f>
        <v>52.54887883817802</v>
      </c>
      <c r="D629" s="2">
        <f>MACD!E629</f>
        <v>-5.5807484580447098E-2</v>
      </c>
      <c r="E629" s="2">
        <f>MACD!F629</f>
        <v>-5.2832677690529121E-2</v>
      </c>
      <c r="F629" s="2">
        <f>'Moving Avg'!D629</f>
        <v>0.56599999999999995</v>
      </c>
      <c r="G629" s="2">
        <f>'Moving Avg'!F629</f>
        <v>0.5109999999999999</v>
      </c>
      <c r="H629" s="2">
        <f>'Moving Avg'!G629</f>
        <v>0.46779999999999988</v>
      </c>
      <c r="I629" s="2">
        <f>'Moving Avg'!H629</f>
        <v>0.4868000000000004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  <c r="M629" s="7">
        <f t="shared" si="90"/>
        <v>25</v>
      </c>
      <c r="N629" s="7">
        <f t="shared" si="91"/>
        <v>45</v>
      </c>
      <c r="O629" s="7">
        <f t="shared" si="92"/>
        <v>50</v>
      </c>
      <c r="P629" s="7">
        <f t="shared" si="93"/>
        <v>0</v>
      </c>
      <c r="Q629" s="8">
        <f t="shared" si="94"/>
        <v>32</v>
      </c>
      <c r="R629" s="8">
        <f t="shared" si="95"/>
        <v>31.5</v>
      </c>
      <c r="S629" s="8">
        <f t="shared" si="96"/>
        <v>23</v>
      </c>
      <c r="T629" s="8">
        <f t="shared" si="97"/>
        <v>30</v>
      </c>
      <c r="U629" s="7">
        <f t="shared" si="98"/>
        <v>28.833333333333332</v>
      </c>
      <c r="V629" s="7">
        <f t="shared" si="99"/>
        <v>29.125</v>
      </c>
    </row>
    <row r="630" spans="1:22" ht="13.5" x14ac:dyDescent="0.25">
      <c r="A630" s="3">
        <f>RSI!A630</f>
        <v>43220</v>
      </c>
      <c r="B630" s="2">
        <f>RSI!B630</f>
        <v>0.5</v>
      </c>
      <c r="C630" s="2">
        <f>RSI!I630</f>
        <v>47.484864522244884</v>
      </c>
      <c r="D630" s="2">
        <f>MACD!E630</f>
        <v>-4.3586153809826111E-2</v>
      </c>
      <c r="E630" s="2">
        <f>MACD!F630</f>
        <v>-5.0983372914388522E-2</v>
      </c>
      <c r="F630" s="2">
        <f>'Moving Avg'!D630</f>
        <v>0.54600000000000004</v>
      </c>
      <c r="G630" s="2">
        <f>'Moving Avg'!F630</f>
        <v>0.51449999999999996</v>
      </c>
      <c r="H630" s="2">
        <f>'Moving Avg'!G630</f>
        <v>0.46839999999999987</v>
      </c>
      <c r="I630" s="2">
        <f>'Moving Avg'!H630</f>
        <v>0.48665000000000042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25</v>
      </c>
      <c r="N630" s="7">
        <f t="shared" si="91"/>
        <v>0</v>
      </c>
      <c r="O630" s="7">
        <f t="shared" si="92"/>
        <v>50</v>
      </c>
      <c r="P630" s="7">
        <f t="shared" si="93"/>
        <v>0</v>
      </c>
      <c r="Q630" s="8">
        <f t="shared" si="94"/>
        <v>16.25</v>
      </c>
      <c r="R630" s="8">
        <f t="shared" si="95"/>
        <v>22.5</v>
      </c>
      <c r="S630" s="8">
        <f t="shared" si="96"/>
        <v>16.25</v>
      </c>
      <c r="T630" s="8">
        <f t="shared" si="97"/>
        <v>18.75</v>
      </c>
      <c r="U630" s="7">
        <f t="shared" si="98"/>
        <v>18.333333333333332</v>
      </c>
      <c r="V630" s="7">
        <f t="shared" si="99"/>
        <v>18.4375</v>
      </c>
    </row>
    <row r="631" spans="1:22" ht="13.5" x14ac:dyDescent="0.25">
      <c r="A631" s="3">
        <f>RSI!A631</f>
        <v>43222</v>
      </c>
      <c r="B631" s="2">
        <f>RSI!B631</f>
        <v>0.53</v>
      </c>
      <c r="C631" s="2">
        <f>RSI!I631</f>
        <v>54.558745173654039</v>
      </c>
      <c r="D631" s="2">
        <f>MACD!E631</f>
        <v>-3.0779286068629341E-2</v>
      </c>
      <c r="E631" s="2">
        <f>MACD!F631</f>
        <v>-4.6942555545236693E-2</v>
      </c>
      <c r="F631" s="2">
        <f>'Moving Avg'!D631</f>
        <v>0.53599999999999992</v>
      </c>
      <c r="G631" s="2">
        <f>'Moving Avg'!F631</f>
        <v>0.51949999999999996</v>
      </c>
      <c r="H631" s="2">
        <f>'Moving Avg'!G631</f>
        <v>0.4698</v>
      </c>
      <c r="I631" s="2">
        <f>'Moving Avg'!H631</f>
        <v>0.48660000000000048</v>
      </c>
      <c r="J631" s="5" t="str">
        <f>OBV!F631</f>
        <v>BULLISH</v>
      </c>
      <c r="K631" s="5" t="str">
        <f>OBV!G631</f>
        <v>STRONG</v>
      </c>
      <c r="L631" s="5" t="str">
        <f>OBV!H631</f>
        <v>BULLISH DIVERGENCE</v>
      </c>
      <c r="M631" s="7">
        <f t="shared" si="90"/>
        <v>25</v>
      </c>
      <c r="N631" s="7">
        <f t="shared" si="91"/>
        <v>0</v>
      </c>
      <c r="O631" s="7">
        <f t="shared" si="92"/>
        <v>50</v>
      </c>
      <c r="P631" s="7">
        <f t="shared" si="93"/>
        <v>83</v>
      </c>
      <c r="Q631" s="8">
        <f t="shared" si="94"/>
        <v>28.7</v>
      </c>
      <c r="R631" s="8">
        <f t="shared" si="95"/>
        <v>43.25</v>
      </c>
      <c r="S631" s="8">
        <f t="shared" si="96"/>
        <v>53.6</v>
      </c>
      <c r="T631" s="8">
        <f t="shared" si="97"/>
        <v>39.5</v>
      </c>
      <c r="U631" s="7">
        <f t="shared" si="98"/>
        <v>41.85</v>
      </c>
      <c r="V631" s="7">
        <f t="shared" si="99"/>
        <v>41.262500000000003</v>
      </c>
    </row>
    <row r="632" spans="1:22" ht="13.5" x14ac:dyDescent="0.25">
      <c r="A632" s="3">
        <f>RSI!A632</f>
        <v>43223</v>
      </c>
      <c r="B632" s="2">
        <f>RSI!B632</f>
        <v>0.52</v>
      </c>
      <c r="C632" s="2">
        <f>RSI!I632</f>
        <v>52.042268629257649</v>
      </c>
      <c r="D632" s="2">
        <f>MACD!E632</f>
        <v>-1.623511007688111E-2</v>
      </c>
      <c r="E632" s="2">
        <f>MACD!F632</f>
        <v>-4.080106645156558E-2</v>
      </c>
      <c r="F632" s="2">
        <f>'Moving Avg'!D632</f>
        <v>0.52400000000000002</v>
      </c>
      <c r="G632" s="2">
        <f>'Moving Avg'!F632</f>
        <v>0.52399999999999991</v>
      </c>
      <c r="H632" s="2">
        <f>'Moving Avg'!G632</f>
        <v>0.47099999999999992</v>
      </c>
      <c r="I632" s="2">
        <f>'Moving Avg'!H632</f>
        <v>0.48650000000000049</v>
      </c>
      <c r="J632" s="5" t="str">
        <f>OBV!F632</f>
        <v>BEARISH</v>
      </c>
      <c r="K632" s="5" t="str">
        <f>OBV!G632</f>
        <v>WEAK</v>
      </c>
      <c r="L632" s="5" t="str">
        <f>OBV!H632</f>
        <v>CONFIRMED BEARISH</v>
      </c>
      <c r="M632" s="7">
        <f t="shared" si="90"/>
        <v>25</v>
      </c>
      <c r="N632" s="7">
        <f t="shared" si="91"/>
        <v>0</v>
      </c>
      <c r="O632" s="7">
        <f t="shared" si="92"/>
        <v>50</v>
      </c>
      <c r="P632" s="7">
        <f t="shared" si="93"/>
        <v>0</v>
      </c>
      <c r="Q632" s="8">
        <f t="shared" si="94"/>
        <v>16.25</v>
      </c>
      <c r="R632" s="8">
        <f t="shared" si="95"/>
        <v>22.5</v>
      </c>
      <c r="S632" s="8">
        <f t="shared" si="96"/>
        <v>16.25</v>
      </c>
      <c r="T632" s="8">
        <f t="shared" si="97"/>
        <v>18.75</v>
      </c>
      <c r="U632" s="7">
        <f t="shared" si="98"/>
        <v>18.333333333333332</v>
      </c>
      <c r="V632" s="7">
        <f t="shared" si="99"/>
        <v>18.4375</v>
      </c>
    </row>
    <row r="633" spans="1:22" ht="13.5" x14ac:dyDescent="0.25">
      <c r="A633" s="3">
        <f>RSI!A633</f>
        <v>43224</v>
      </c>
      <c r="B633" s="2">
        <f>RSI!B633</f>
        <v>0.51</v>
      </c>
      <c r="C633" s="2">
        <f>RSI!I633</f>
        <v>49.579544695018001</v>
      </c>
      <c r="D633" s="2">
        <f>MACD!E633</f>
        <v>-1.536603958602889E-4</v>
      </c>
      <c r="E633" s="2">
        <f>MACD!F633</f>
        <v>-3.2671585240424524E-2</v>
      </c>
      <c r="F633" s="2">
        <f>'Moving Avg'!D633</f>
        <v>0.51600000000000001</v>
      </c>
      <c r="G633" s="2">
        <f>'Moving Avg'!F633</f>
        <v>0.52799999999999991</v>
      </c>
      <c r="H633" s="2">
        <f>'Moving Avg'!G633</f>
        <v>0.47239999999999993</v>
      </c>
      <c r="I633" s="2">
        <f>'Moving Avg'!H633</f>
        <v>0.48630000000000051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  <c r="M633" s="7">
        <f t="shared" si="90"/>
        <v>25</v>
      </c>
      <c r="N633" s="7">
        <f t="shared" si="91"/>
        <v>0</v>
      </c>
      <c r="O633" s="7">
        <f t="shared" si="92"/>
        <v>50</v>
      </c>
      <c r="P633" s="7">
        <f t="shared" si="93"/>
        <v>0</v>
      </c>
      <c r="Q633" s="8">
        <f t="shared" si="94"/>
        <v>16.25</v>
      </c>
      <c r="R633" s="8">
        <f t="shared" si="95"/>
        <v>22.5</v>
      </c>
      <c r="S633" s="8">
        <f t="shared" si="96"/>
        <v>16.25</v>
      </c>
      <c r="T633" s="8">
        <f t="shared" si="97"/>
        <v>18.75</v>
      </c>
      <c r="U633" s="7">
        <f t="shared" si="98"/>
        <v>18.333333333333332</v>
      </c>
      <c r="V633" s="7">
        <f t="shared" si="99"/>
        <v>18.4375</v>
      </c>
    </row>
    <row r="634" spans="1:22" ht="13.5" x14ac:dyDescent="0.25">
      <c r="A634" s="3">
        <f>RSI!A634</f>
        <v>43227</v>
      </c>
      <c r="B634" s="2">
        <f>RSI!B634</f>
        <v>0.51</v>
      </c>
      <c r="C634" s="2">
        <f>RSI!I634</f>
        <v>49.579544695018001</v>
      </c>
      <c r="D634" s="2">
        <f>MACD!E634</f>
        <v>1.6550081210590317E-2</v>
      </c>
      <c r="E634" s="2">
        <f>MACD!F634</f>
        <v>-2.2827251950221557E-2</v>
      </c>
      <c r="F634" s="2">
        <f>'Moving Avg'!D634</f>
        <v>0.51400000000000001</v>
      </c>
      <c r="G634" s="2">
        <f>'Moving Avg'!F634</f>
        <v>0.53199999999999981</v>
      </c>
      <c r="H634" s="2">
        <f>'Moving Avg'!G634</f>
        <v>0.47420000000000001</v>
      </c>
      <c r="I634" s="2">
        <f>'Moving Avg'!H634</f>
        <v>0.48615000000000053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  <c r="M634" s="7">
        <f t="shared" si="90"/>
        <v>25</v>
      </c>
      <c r="N634" s="7">
        <f t="shared" si="91"/>
        <v>0</v>
      </c>
      <c r="O634" s="7">
        <f t="shared" si="92"/>
        <v>50</v>
      </c>
      <c r="P634" s="7">
        <f t="shared" si="93"/>
        <v>0</v>
      </c>
      <c r="Q634" s="8">
        <f t="shared" si="94"/>
        <v>16.25</v>
      </c>
      <c r="R634" s="8">
        <f t="shared" si="95"/>
        <v>22.5</v>
      </c>
      <c r="S634" s="8">
        <f t="shared" si="96"/>
        <v>16.25</v>
      </c>
      <c r="T634" s="8">
        <f t="shared" si="97"/>
        <v>18.75</v>
      </c>
      <c r="U634" s="7">
        <f t="shared" si="98"/>
        <v>18.333333333333332</v>
      </c>
      <c r="V634" s="7">
        <f t="shared" si="99"/>
        <v>18.4375</v>
      </c>
    </row>
    <row r="635" spans="1:22" ht="13.5" x14ac:dyDescent="0.25">
      <c r="A635" s="3">
        <f>RSI!A635</f>
        <v>43228</v>
      </c>
      <c r="B635" s="2">
        <f>RSI!B635</f>
        <v>0.5</v>
      </c>
      <c r="C635" s="2">
        <f>RSI!I635</f>
        <v>47.00009189780765</v>
      </c>
      <c r="D635" s="2">
        <f>MACD!E635</f>
        <v>2.8365832255979329E-2</v>
      </c>
      <c r="E635" s="2">
        <f>MACD!F635</f>
        <v>-1.258863510898138E-2</v>
      </c>
      <c r="F635" s="2">
        <f>'Moving Avg'!D635</f>
        <v>0.51400000000000001</v>
      </c>
      <c r="G635" s="2">
        <f>'Moving Avg'!F635</f>
        <v>0.53549999999999998</v>
      </c>
      <c r="H635" s="2">
        <f>'Moving Avg'!G635</f>
        <v>0.4758</v>
      </c>
      <c r="I635" s="2">
        <f>'Moving Avg'!H635</f>
        <v>0.48590000000000055</v>
      </c>
      <c r="J635" s="5" t="str">
        <f>OBV!F635</f>
        <v>BEARISH</v>
      </c>
      <c r="K635" s="5" t="str">
        <f>OBV!G635</f>
        <v>WEAK</v>
      </c>
      <c r="L635" s="5" t="str">
        <f>OBV!H635</f>
        <v>NEUTRAL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0</v>
      </c>
      <c r="Q635" s="8">
        <f t="shared" si="94"/>
        <v>16.25</v>
      </c>
      <c r="R635" s="8">
        <f t="shared" si="95"/>
        <v>22.5</v>
      </c>
      <c r="S635" s="8">
        <f t="shared" si="96"/>
        <v>16.25</v>
      </c>
      <c r="T635" s="8">
        <f t="shared" si="97"/>
        <v>18.75</v>
      </c>
      <c r="U635" s="7">
        <f t="shared" si="98"/>
        <v>18.333333333333332</v>
      </c>
      <c r="V635" s="7">
        <f t="shared" si="99"/>
        <v>18.4375</v>
      </c>
    </row>
    <row r="636" spans="1:22" ht="13.5" x14ac:dyDescent="0.25">
      <c r="A636" s="3">
        <f>RSI!A636</f>
        <v>43229</v>
      </c>
      <c r="B636" s="2">
        <f>RSI!B636</f>
        <v>0.51</v>
      </c>
      <c r="C636" s="2">
        <f>RSI!I636</f>
        <v>49.812052116938219</v>
      </c>
      <c r="D636" s="2">
        <f>MACD!E636</f>
        <v>3.4621867037911147E-2</v>
      </c>
      <c r="E636" s="2">
        <f>MACD!F636</f>
        <v>-3.1465346796028752E-3</v>
      </c>
      <c r="F636" s="2">
        <f>'Moving Avg'!D636</f>
        <v>0.51</v>
      </c>
      <c r="G636" s="2">
        <f>'Moving Avg'!F636</f>
        <v>0.53849999999999987</v>
      </c>
      <c r="H636" s="2">
        <f>'Moving Avg'!G636</f>
        <v>0.4774000000000001</v>
      </c>
      <c r="I636" s="2">
        <f>'Moving Avg'!H636</f>
        <v>0.48575000000000051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0</v>
      </c>
      <c r="Q636" s="8">
        <f t="shared" si="94"/>
        <v>16.25</v>
      </c>
      <c r="R636" s="8">
        <f t="shared" si="95"/>
        <v>22.5</v>
      </c>
      <c r="S636" s="8">
        <f t="shared" si="96"/>
        <v>16.25</v>
      </c>
      <c r="T636" s="8">
        <f t="shared" si="97"/>
        <v>18.75</v>
      </c>
      <c r="U636" s="7">
        <f t="shared" si="98"/>
        <v>18.333333333333332</v>
      </c>
      <c r="V636" s="7">
        <f t="shared" si="99"/>
        <v>18.4375</v>
      </c>
    </row>
    <row r="637" spans="1:22" ht="13.5" x14ac:dyDescent="0.25">
      <c r="A637" s="3">
        <f>RSI!A637</f>
        <v>43230</v>
      </c>
      <c r="B637" s="2">
        <f>RSI!B637</f>
        <v>0.52</v>
      </c>
      <c r="C637" s="2">
        <f>RSI!I637</f>
        <v>52.524658838251398</v>
      </c>
      <c r="D637" s="2">
        <f>MACD!E637</f>
        <v>3.918574765580185E-2</v>
      </c>
      <c r="E637" s="2">
        <f>MACD!F637</f>
        <v>5.3199217874780706E-3</v>
      </c>
      <c r="F637" s="2">
        <f>'Moving Avg'!D637</f>
        <v>0.51</v>
      </c>
      <c r="G637" s="2">
        <f>'Moving Avg'!F637</f>
        <v>0.54100000000000004</v>
      </c>
      <c r="H637" s="2">
        <f>'Moving Avg'!G637</f>
        <v>0.47900000000000004</v>
      </c>
      <c r="I637" s="2">
        <f>'Moving Avg'!H637</f>
        <v>0.48570000000000052</v>
      </c>
      <c r="J637" s="5" t="str">
        <f>OBV!F637</f>
        <v>BEARISH</v>
      </c>
      <c r="K637" s="5" t="str">
        <f>OBV!G637</f>
        <v>NEUTRAL</v>
      </c>
      <c r="L637" s="5" t="str">
        <f>OBV!H637</f>
        <v>NEUTRAL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16.5</v>
      </c>
      <c r="Q637" s="8">
        <f t="shared" si="94"/>
        <v>18.725000000000001</v>
      </c>
      <c r="R637" s="8">
        <f t="shared" si="95"/>
        <v>26.625</v>
      </c>
      <c r="S637" s="8">
        <f t="shared" si="96"/>
        <v>23.675000000000001</v>
      </c>
      <c r="T637" s="8">
        <f t="shared" si="97"/>
        <v>22.875</v>
      </c>
      <c r="U637" s="7">
        <f t="shared" si="98"/>
        <v>23.008333333333336</v>
      </c>
      <c r="V637" s="7">
        <f t="shared" si="99"/>
        <v>22.975000000000001</v>
      </c>
    </row>
    <row r="638" spans="1:22" ht="13.5" x14ac:dyDescent="0.25">
      <c r="A638" s="3">
        <f>RSI!A638</f>
        <v>43231</v>
      </c>
      <c r="B638" s="2">
        <f>RSI!B638</f>
        <v>0.55000000000000004</v>
      </c>
      <c r="C638" s="2">
        <f>RSI!I638</f>
        <v>59.582374099862371</v>
      </c>
      <c r="D638" s="2">
        <f>MACD!E638</f>
        <v>3.6161030217900625E-2</v>
      </c>
      <c r="E638" s="2">
        <f>MACD!F638</f>
        <v>1.1488143473562581E-2</v>
      </c>
      <c r="F638" s="2">
        <f>'Moving Avg'!D638</f>
        <v>0.51800000000000002</v>
      </c>
      <c r="G638" s="2">
        <f>'Moving Avg'!F638</f>
        <v>0.54400000000000004</v>
      </c>
      <c r="H638" s="2">
        <f>'Moving Avg'!G638</f>
        <v>0.48120000000000007</v>
      </c>
      <c r="I638" s="2">
        <f>'Moving Avg'!H638</f>
        <v>0.48575000000000046</v>
      </c>
      <c r="J638" s="5" t="str">
        <f>OBV!F638</f>
        <v>BULLISH</v>
      </c>
      <c r="K638" s="5" t="str">
        <f>OBV!G638</f>
        <v>STRONG</v>
      </c>
      <c r="L638" s="5" t="str">
        <f>OBV!H638</f>
        <v>CONFIRMED BULLISH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100</v>
      </c>
      <c r="Q638" s="8">
        <f t="shared" si="94"/>
        <v>31.25</v>
      </c>
      <c r="R638" s="8">
        <f t="shared" si="95"/>
        <v>47.5</v>
      </c>
      <c r="S638" s="8">
        <f t="shared" si="96"/>
        <v>61.25</v>
      </c>
      <c r="T638" s="8">
        <f t="shared" si="97"/>
        <v>43.75</v>
      </c>
      <c r="U638" s="7">
        <f t="shared" si="98"/>
        <v>46.666666666666664</v>
      </c>
      <c r="V638" s="7">
        <f t="shared" si="99"/>
        <v>45.9375</v>
      </c>
    </row>
    <row r="639" spans="1:22" ht="13.5" x14ac:dyDescent="0.25">
      <c r="A639" s="3">
        <f>RSI!A639</f>
        <v>43234</v>
      </c>
      <c r="B639" s="2">
        <f>RSI!B639</f>
        <v>0.56999999999999995</v>
      </c>
      <c r="C639" s="2">
        <f>RSI!I639</f>
        <v>63.480162830120406</v>
      </c>
      <c r="D639" s="2">
        <f>MACD!E639</f>
        <v>2.7282279744127447E-2</v>
      </c>
      <c r="E639" s="2">
        <f>MACD!F639</f>
        <v>1.4646970727675554E-2</v>
      </c>
      <c r="F639" s="2">
        <f>'Moving Avg'!D639</f>
        <v>0.53</v>
      </c>
      <c r="G639" s="2">
        <f>'Moving Avg'!F639</f>
        <v>0.54700000000000004</v>
      </c>
      <c r="H639" s="2">
        <f>'Moving Avg'!G639</f>
        <v>0.48380000000000001</v>
      </c>
      <c r="I639" s="2">
        <f>'Moving Avg'!H639</f>
        <v>0.4858000000000004</v>
      </c>
      <c r="J639" s="5" t="str">
        <f>OBV!F639</f>
        <v>BULLISH</v>
      </c>
      <c r="K639" s="5" t="str">
        <f>OBV!G639</f>
        <v>STRONG</v>
      </c>
      <c r="L639" s="5" t="str">
        <f>OBV!H639</f>
        <v>CONFIRMED BULLISH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100</v>
      </c>
      <c r="Q639" s="8">
        <f t="shared" si="94"/>
        <v>31.25</v>
      </c>
      <c r="R639" s="8">
        <f t="shared" si="95"/>
        <v>47.5</v>
      </c>
      <c r="S639" s="8">
        <f t="shared" si="96"/>
        <v>61.25</v>
      </c>
      <c r="T639" s="8">
        <f t="shared" si="97"/>
        <v>43.75</v>
      </c>
      <c r="U639" s="7">
        <f t="shared" si="98"/>
        <v>46.666666666666664</v>
      </c>
      <c r="V639" s="7">
        <f t="shared" si="99"/>
        <v>45.9375</v>
      </c>
    </row>
    <row r="640" spans="1:22" ht="13.5" x14ac:dyDescent="0.25">
      <c r="A640" s="3">
        <f>RSI!A640</f>
        <v>43235</v>
      </c>
      <c r="B640" s="2">
        <f>RSI!B640</f>
        <v>0.57999999999999996</v>
      </c>
      <c r="C640" s="2">
        <f>RSI!I640</f>
        <v>65.282952130104306</v>
      </c>
      <c r="D640" s="2">
        <f>MACD!E640</f>
        <v>1.5627620202064429E-2</v>
      </c>
      <c r="E640" s="2">
        <f>MACD!F640</f>
        <v>1.484310062255333E-2</v>
      </c>
      <c r="F640" s="2">
        <f>'Moving Avg'!D640</f>
        <v>0.54600000000000004</v>
      </c>
      <c r="G640" s="2">
        <f>'Moving Avg'!F640</f>
        <v>0.54949999999999999</v>
      </c>
      <c r="H640" s="2">
        <f>'Moving Avg'!G640</f>
        <v>0.48639999999999994</v>
      </c>
      <c r="I640" s="2">
        <f>'Moving Avg'!H640</f>
        <v>0.48590000000000033</v>
      </c>
      <c r="J640" s="5" t="str">
        <f>OBV!F640</f>
        <v>BULLISH</v>
      </c>
      <c r="K640" s="5" t="str">
        <f>OBV!G640</f>
        <v>STRONG</v>
      </c>
      <c r="L640" s="5" t="str">
        <f>OBV!H640</f>
        <v>CONFIRMED BULLISH</v>
      </c>
      <c r="M640" s="7">
        <f t="shared" si="90"/>
        <v>25</v>
      </c>
      <c r="N640" s="7">
        <f t="shared" si="91"/>
        <v>0</v>
      </c>
      <c r="O640" s="7">
        <f t="shared" si="92"/>
        <v>50</v>
      </c>
      <c r="P640" s="7">
        <f t="shared" si="93"/>
        <v>100</v>
      </c>
      <c r="Q640" s="8">
        <f t="shared" si="94"/>
        <v>31.25</v>
      </c>
      <c r="R640" s="8">
        <f t="shared" si="95"/>
        <v>47.5</v>
      </c>
      <c r="S640" s="8">
        <f t="shared" si="96"/>
        <v>61.25</v>
      </c>
      <c r="T640" s="8">
        <f t="shared" si="97"/>
        <v>43.75</v>
      </c>
      <c r="U640" s="7">
        <f t="shared" si="98"/>
        <v>46.666666666666664</v>
      </c>
      <c r="V640" s="7">
        <f t="shared" si="99"/>
        <v>45.9375</v>
      </c>
    </row>
    <row r="641" spans="1:22" ht="13.5" x14ac:dyDescent="0.25">
      <c r="A641" s="3">
        <f>RSI!A641</f>
        <v>43236</v>
      </c>
      <c r="B641" s="2">
        <f>RSI!B641</f>
        <v>0.56999999999999995</v>
      </c>
      <c r="C641" s="2">
        <f>RSI!I641</f>
        <v>61.987572506933731</v>
      </c>
      <c r="D641" s="2">
        <f>MACD!E641</f>
        <v>1.0762828592732143E-2</v>
      </c>
      <c r="E641" s="2">
        <f>MACD!F641</f>
        <v>1.4027046216589093E-2</v>
      </c>
      <c r="F641" s="2">
        <f>'Moving Avg'!D641</f>
        <v>0.55800000000000005</v>
      </c>
      <c r="G641" s="2">
        <f>'Moving Avg'!F641</f>
        <v>0.55000000000000004</v>
      </c>
      <c r="H641" s="2">
        <f>'Moving Avg'!G641</f>
        <v>0.48879999999999996</v>
      </c>
      <c r="I641" s="2">
        <f>'Moving Avg'!H641</f>
        <v>0.48595000000000027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  <c r="M641" s="7">
        <f t="shared" si="90"/>
        <v>25</v>
      </c>
      <c r="N641" s="7">
        <f t="shared" si="91"/>
        <v>45</v>
      </c>
      <c r="O641" s="7">
        <f t="shared" si="92"/>
        <v>50</v>
      </c>
      <c r="P641" s="7">
        <f t="shared" si="93"/>
        <v>100</v>
      </c>
      <c r="Q641" s="8">
        <f t="shared" si="94"/>
        <v>47</v>
      </c>
      <c r="R641" s="8">
        <f t="shared" si="95"/>
        <v>56.5</v>
      </c>
      <c r="S641" s="8">
        <f t="shared" si="96"/>
        <v>68</v>
      </c>
      <c r="T641" s="8">
        <f t="shared" si="97"/>
        <v>55</v>
      </c>
      <c r="U641" s="7">
        <f t="shared" si="98"/>
        <v>57.166666666666664</v>
      </c>
      <c r="V641" s="7">
        <f t="shared" si="99"/>
        <v>56.625</v>
      </c>
    </row>
    <row r="642" spans="1:22" ht="13.5" x14ac:dyDescent="0.25">
      <c r="A642" s="3">
        <f>RSI!A642</f>
        <v>43237</v>
      </c>
      <c r="B642" s="2">
        <f>RSI!B642</f>
        <v>0.56000000000000005</v>
      </c>
      <c r="C642" s="2">
        <f>RSI!I642</f>
        <v>58.791581888051404</v>
      </c>
      <c r="D642" s="2">
        <f>MACD!E642</f>
        <v>5.5751676043067633E-3</v>
      </c>
      <c r="E642" s="2">
        <f>MACD!F642</f>
        <v>1.2336670494132628E-2</v>
      </c>
      <c r="F642" s="2">
        <f>'Moving Avg'!D642</f>
        <v>0.56600000000000006</v>
      </c>
      <c r="G642" s="2">
        <f>'Moving Avg'!F642</f>
        <v>0.54900000000000015</v>
      </c>
      <c r="H642" s="2">
        <f>'Moving Avg'!G642</f>
        <v>0.49099999999999994</v>
      </c>
      <c r="I642" s="2">
        <f>'Moving Avg'!H642</f>
        <v>0.48595000000000022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45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100</v>
      </c>
      <c r="Q642" s="8">
        <f t="shared" si="94"/>
        <v>47</v>
      </c>
      <c r="R642" s="8">
        <f t="shared" si="95"/>
        <v>56.5</v>
      </c>
      <c r="S642" s="8">
        <f t="shared" si="96"/>
        <v>68</v>
      </c>
      <c r="T642" s="8">
        <f t="shared" si="97"/>
        <v>55</v>
      </c>
      <c r="U642" s="7">
        <f t="shared" si="98"/>
        <v>57.166666666666664</v>
      </c>
      <c r="V642" s="7">
        <f t="shared" si="99"/>
        <v>56.625</v>
      </c>
    </row>
    <row r="643" spans="1:22" ht="13.5" x14ac:dyDescent="0.25">
      <c r="A643" s="3">
        <f>RSI!A643</f>
        <v>43238</v>
      </c>
      <c r="B643" s="2">
        <f>RSI!B643</f>
        <v>0.56000000000000005</v>
      </c>
      <c r="C643" s="2">
        <f>RSI!I643</f>
        <v>58.791581888051404</v>
      </c>
      <c r="D643" s="2">
        <f>MACD!E643</f>
        <v>-5.4707582086188644E-4</v>
      </c>
      <c r="E643" s="2">
        <f>MACD!F643</f>
        <v>9.7599212311337263E-3</v>
      </c>
      <c r="F643" s="2">
        <f>'Moving Avg'!D643</f>
        <v>0.56799999999999995</v>
      </c>
      <c r="G643" s="2">
        <f>'Moving Avg'!F643</f>
        <v>0.54700000000000004</v>
      </c>
      <c r="H643" s="2">
        <f>'Moving Avg'!G643</f>
        <v>0.49319999999999992</v>
      </c>
      <c r="I643" s="2">
        <f>'Moving Avg'!H643</f>
        <v>0.48590000000000017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  <c r="M643" s="7">
        <f t="shared" si="100"/>
        <v>25</v>
      </c>
      <c r="N643" s="7">
        <f t="shared" si="101"/>
        <v>45</v>
      </c>
      <c r="O643" s="7">
        <f t="shared" si="102"/>
        <v>50</v>
      </c>
      <c r="P643" s="7">
        <f t="shared" si="103"/>
        <v>100</v>
      </c>
      <c r="Q643" s="8">
        <f t="shared" ref="Q643:Q706" si="104">0.35*M643+N643*0.35+O643*0.15+P643*0.15</f>
        <v>47</v>
      </c>
      <c r="R643" s="8">
        <f t="shared" ref="R643:R706" si="105">M643*0.2+N643*0.2+O643*0.35+P643*0.25</f>
        <v>56.5</v>
      </c>
      <c r="S643" s="8">
        <f t="shared" ref="S643:S706" si="106">M643*0.15+N643*0.15+O643*0.25+P643*0.45</f>
        <v>68</v>
      </c>
      <c r="T643" s="8">
        <f t="shared" ref="T643:T706" si="107">0.25*SUM(M643:P643)</f>
        <v>55</v>
      </c>
      <c r="U643" s="7">
        <f t="shared" ref="U643:U706" si="108">SUM(Q643:S643)/3</f>
        <v>57.166666666666664</v>
      </c>
      <c r="V643" s="7">
        <f t="shared" ref="V643:V706" si="109">SUM(Q643:T643)/4</f>
        <v>56.625</v>
      </c>
    </row>
    <row r="644" spans="1:22" ht="13.5" x14ac:dyDescent="0.25">
      <c r="A644" s="3">
        <f>RSI!A644</f>
        <v>43241</v>
      </c>
      <c r="B644" s="2">
        <f>RSI!B644</f>
        <v>0.55000000000000004</v>
      </c>
      <c r="C644" s="2">
        <f>RSI!I644</f>
        <v>55.474446402421435</v>
      </c>
      <c r="D644" s="2">
        <f>MACD!E644</f>
        <v>-5.1665306317961734E-3</v>
      </c>
      <c r="E644" s="2">
        <f>MACD!F644</f>
        <v>6.7746308585477462E-3</v>
      </c>
      <c r="F644" s="2">
        <f>'Moving Avg'!D644</f>
        <v>0.56400000000000006</v>
      </c>
      <c r="G644" s="2">
        <f>'Moving Avg'!F644</f>
        <v>0.54349999999999998</v>
      </c>
      <c r="H644" s="2">
        <f>'Moving Avg'!G644</f>
        <v>0.49519999999999997</v>
      </c>
      <c r="I644" s="2">
        <f>'Moving Avg'!H644</f>
        <v>0.48580000000000018</v>
      </c>
      <c r="J644" s="5" t="str">
        <f>OBV!F644</f>
        <v>BULLISH</v>
      </c>
      <c r="K644" s="5" t="str">
        <f>OBV!G644</f>
        <v>STRONG</v>
      </c>
      <c r="L644" s="5" t="str">
        <f>OBV!H644</f>
        <v>BULLISH DIVERGENCE</v>
      </c>
      <c r="M644" s="7">
        <f t="shared" si="100"/>
        <v>25</v>
      </c>
      <c r="N644" s="7">
        <f t="shared" si="101"/>
        <v>45</v>
      </c>
      <c r="O644" s="7">
        <f t="shared" si="102"/>
        <v>50</v>
      </c>
      <c r="P644" s="7">
        <f t="shared" si="103"/>
        <v>83</v>
      </c>
      <c r="Q644" s="8">
        <f t="shared" si="104"/>
        <v>44.45</v>
      </c>
      <c r="R644" s="8">
        <f t="shared" si="105"/>
        <v>52.25</v>
      </c>
      <c r="S644" s="8">
        <f t="shared" si="106"/>
        <v>60.35</v>
      </c>
      <c r="T644" s="8">
        <f t="shared" si="107"/>
        <v>50.75</v>
      </c>
      <c r="U644" s="7">
        <f t="shared" si="108"/>
        <v>52.35</v>
      </c>
      <c r="V644" s="7">
        <f t="shared" si="109"/>
        <v>51.95</v>
      </c>
    </row>
    <row r="645" spans="1:22" ht="13.5" x14ac:dyDescent="0.25">
      <c r="A645" s="3">
        <f>RSI!A645</f>
        <v>43242</v>
      </c>
      <c r="B645" s="2">
        <f>RSI!B645</f>
        <v>0.55000000000000004</v>
      </c>
      <c r="C645" s="2">
        <f>RSI!I645</f>
        <v>55.474446402421435</v>
      </c>
      <c r="D645" s="2">
        <f>MACD!E645</f>
        <v>-1.0721185761368046E-2</v>
      </c>
      <c r="E645" s="2">
        <f>MACD!F645</f>
        <v>3.2754675345645881E-3</v>
      </c>
      <c r="F645" s="2">
        <f>'Moving Avg'!D645</f>
        <v>0.55800000000000005</v>
      </c>
      <c r="G645" s="2">
        <f>'Moving Avg'!F645</f>
        <v>0.54100000000000015</v>
      </c>
      <c r="H645" s="2">
        <f>'Moving Avg'!G645</f>
        <v>0.49719999999999998</v>
      </c>
      <c r="I645" s="2">
        <f>'Moving Avg'!H645</f>
        <v>0.48570000000000013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  <c r="M645" s="7">
        <f t="shared" si="100"/>
        <v>25</v>
      </c>
      <c r="N645" s="7">
        <f t="shared" si="101"/>
        <v>45</v>
      </c>
      <c r="O645" s="7">
        <f t="shared" si="102"/>
        <v>50</v>
      </c>
      <c r="P645" s="7">
        <f t="shared" si="103"/>
        <v>0</v>
      </c>
      <c r="Q645" s="8">
        <f t="shared" si="104"/>
        <v>32</v>
      </c>
      <c r="R645" s="8">
        <f t="shared" si="105"/>
        <v>31.5</v>
      </c>
      <c r="S645" s="8">
        <f t="shared" si="106"/>
        <v>23</v>
      </c>
      <c r="T645" s="8">
        <f t="shared" si="107"/>
        <v>30</v>
      </c>
      <c r="U645" s="7">
        <f t="shared" si="108"/>
        <v>28.833333333333332</v>
      </c>
      <c r="V645" s="7">
        <f t="shared" si="109"/>
        <v>29.125</v>
      </c>
    </row>
    <row r="646" spans="1:22" ht="13.5" x14ac:dyDescent="0.25">
      <c r="A646" s="3">
        <f>RSI!A646</f>
        <v>43243</v>
      </c>
      <c r="B646" s="2">
        <f>RSI!B646</f>
        <v>0.53</v>
      </c>
      <c r="C646" s="2">
        <f>RSI!I646</f>
        <v>49.054566953228225</v>
      </c>
      <c r="D646" s="2">
        <f>MACD!E646</f>
        <v>-1.2500802335689398E-2</v>
      </c>
      <c r="E646" s="2">
        <f>MACD!F646</f>
        <v>1.2021356051379085E-4</v>
      </c>
      <c r="F646" s="2">
        <f>'Moving Avg'!D646</f>
        <v>0.55000000000000004</v>
      </c>
      <c r="G646" s="2">
        <f>'Moving Avg'!F646</f>
        <v>0.53850000000000009</v>
      </c>
      <c r="H646" s="2">
        <f>'Moving Avg'!G646</f>
        <v>0.49880000000000002</v>
      </c>
      <c r="I646" s="2">
        <f>'Moving Avg'!H646</f>
        <v>0.4855000000000001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  <c r="M646" s="7">
        <f t="shared" si="100"/>
        <v>25</v>
      </c>
      <c r="N646" s="7">
        <f t="shared" si="101"/>
        <v>45</v>
      </c>
      <c r="O646" s="7">
        <f t="shared" si="102"/>
        <v>50</v>
      </c>
      <c r="P646" s="7">
        <f t="shared" si="103"/>
        <v>0</v>
      </c>
      <c r="Q646" s="8">
        <f t="shared" si="104"/>
        <v>32</v>
      </c>
      <c r="R646" s="8">
        <f t="shared" si="105"/>
        <v>31.5</v>
      </c>
      <c r="S646" s="8">
        <f t="shared" si="106"/>
        <v>23</v>
      </c>
      <c r="T646" s="8">
        <f t="shared" si="107"/>
        <v>30</v>
      </c>
      <c r="U646" s="7">
        <f t="shared" si="108"/>
        <v>28.833333333333332</v>
      </c>
      <c r="V646" s="7">
        <f t="shared" si="109"/>
        <v>29.125</v>
      </c>
    </row>
    <row r="647" spans="1:22" ht="13.5" x14ac:dyDescent="0.25">
      <c r="A647" s="3">
        <f>RSI!A647</f>
        <v>43244</v>
      </c>
      <c r="B647" s="2">
        <f>RSI!B647</f>
        <v>0.54</v>
      </c>
      <c r="C647" s="2">
        <f>RSI!I647</f>
        <v>52.042980963193365</v>
      </c>
      <c r="D647" s="2">
        <f>MACD!E647</f>
        <v>-1.3182828969865001E-2</v>
      </c>
      <c r="E647" s="2">
        <f>MACD!F647</f>
        <v>-2.5403949455619678E-3</v>
      </c>
      <c r="F647" s="2">
        <f>'Moving Avg'!D647</f>
        <v>0.54600000000000004</v>
      </c>
      <c r="G647" s="2">
        <f>'Moving Avg'!F647</f>
        <v>0.53649999999999998</v>
      </c>
      <c r="H647" s="2">
        <f>'Moving Avg'!G647</f>
        <v>0.50060000000000004</v>
      </c>
      <c r="I647" s="2">
        <f>'Moving Avg'!H647</f>
        <v>0.48535000000000017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  <c r="M647" s="7">
        <f t="shared" si="100"/>
        <v>25</v>
      </c>
      <c r="N647" s="7">
        <f t="shared" si="101"/>
        <v>45</v>
      </c>
      <c r="O647" s="7">
        <f t="shared" si="102"/>
        <v>50</v>
      </c>
      <c r="P647" s="7">
        <f t="shared" si="103"/>
        <v>16.5</v>
      </c>
      <c r="Q647" s="8">
        <f t="shared" si="104"/>
        <v>34.475000000000001</v>
      </c>
      <c r="R647" s="8">
        <f t="shared" si="105"/>
        <v>35.625</v>
      </c>
      <c r="S647" s="8">
        <f t="shared" si="106"/>
        <v>30.425000000000001</v>
      </c>
      <c r="T647" s="8">
        <f t="shared" si="107"/>
        <v>34.125</v>
      </c>
      <c r="U647" s="7">
        <f t="shared" si="108"/>
        <v>33.508333333333333</v>
      </c>
      <c r="V647" s="7">
        <f t="shared" si="109"/>
        <v>33.662499999999994</v>
      </c>
    </row>
    <row r="648" spans="1:22" ht="13.5" x14ac:dyDescent="0.25">
      <c r="A648" s="3">
        <f>RSI!A648</f>
        <v>43245</v>
      </c>
      <c r="B648" s="2">
        <f>RSI!B648</f>
        <v>0.53</v>
      </c>
      <c r="C648" s="2">
        <f>RSI!I648</f>
        <v>48.950699003806527</v>
      </c>
      <c r="D648" s="2">
        <f>MACD!E648</f>
        <v>-8.4387435240496078E-3</v>
      </c>
      <c r="E648" s="2">
        <f>MACD!F648</f>
        <v>-3.7200646612594959E-3</v>
      </c>
      <c r="F648" s="2">
        <f>'Moving Avg'!D648</f>
        <v>0.54</v>
      </c>
      <c r="G648" s="2">
        <f>'Moving Avg'!F648</f>
        <v>0.53549999999999998</v>
      </c>
      <c r="H648" s="2">
        <f>'Moving Avg'!G648</f>
        <v>0.50220000000000009</v>
      </c>
      <c r="I648" s="2">
        <f>'Moving Avg'!H648</f>
        <v>0.48515000000000019</v>
      </c>
      <c r="J648" s="5" t="str">
        <f>OBV!F648</f>
        <v>BEARISH</v>
      </c>
      <c r="K648" s="5" t="str">
        <f>OBV!G648</f>
        <v>WEAK</v>
      </c>
      <c r="L648" s="5" t="str">
        <f>OBV!H648</f>
        <v>CONFIRMED BEARISH</v>
      </c>
      <c r="M648" s="7">
        <f t="shared" si="100"/>
        <v>25</v>
      </c>
      <c r="N648" s="7">
        <f t="shared" si="101"/>
        <v>45</v>
      </c>
      <c r="O648" s="7">
        <f t="shared" si="102"/>
        <v>50</v>
      </c>
      <c r="P648" s="7">
        <f t="shared" si="103"/>
        <v>0</v>
      </c>
      <c r="Q648" s="8">
        <f t="shared" si="104"/>
        <v>32</v>
      </c>
      <c r="R648" s="8">
        <f t="shared" si="105"/>
        <v>31.5</v>
      </c>
      <c r="S648" s="8">
        <f t="shared" si="106"/>
        <v>23</v>
      </c>
      <c r="T648" s="8">
        <f t="shared" si="107"/>
        <v>30</v>
      </c>
      <c r="U648" s="7">
        <f t="shared" si="108"/>
        <v>28.833333333333332</v>
      </c>
      <c r="V648" s="7">
        <f t="shared" si="109"/>
        <v>29.125</v>
      </c>
    </row>
    <row r="649" spans="1:22" ht="13.5" x14ac:dyDescent="0.25">
      <c r="A649" s="3">
        <f>RSI!A649</f>
        <v>43248</v>
      </c>
      <c r="B649" s="2">
        <f>RSI!B649</f>
        <v>0.54</v>
      </c>
      <c r="C649" s="2">
        <f>RSI!I649</f>
        <v>52.020812925043579</v>
      </c>
      <c r="D649" s="2">
        <f>MACD!E649</f>
        <v>-2.0615968810427932E-3</v>
      </c>
      <c r="E649" s="2">
        <f>MACD!F649</f>
        <v>-3.3883711052161555E-3</v>
      </c>
      <c r="F649" s="2">
        <f>'Moving Avg'!D649</f>
        <v>0.53800000000000003</v>
      </c>
      <c r="G649" s="2">
        <f>'Moving Avg'!F649</f>
        <v>0.53649999999999998</v>
      </c>
      <c r="H649" s="2">
        <f>'Moving Avg'!G649</f>
        <v>0.50439999999999996</v>
      </c>
      <c r="I649" s="2">
        <f>'Moving Avg'!H649</f>
        <v>0.48500000000000026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  <c r="M649" s="7">
        <f t="shared" si="100"/>
        <v>25</v>
      </c>
      <c r="N649" s="7">
        <f t="shared" si="101"/>
        <v>0</v>
      </c>
      <c r="O649" s="7">
        <f t="shared" si="102"/>
        <v>50</v>
      </c>
      <c r="P649" s="7">
        <f t="shared" si="103"/>
        <v>0</v>
      </c>
      <c r="Q649" s="8">
        <f t="shared" si="104"/>
        <v>16.25</v>
      </c>
      <c r="R649" s="8">
        <f t="shared" si="105"/>
        <v>22.5</v>
      </c>
      <c r="S649" s="8">
        <f t="shared" si="106"/>
        <v>16.25</v>
      </c>
      <c r="T649" s="8">
        <f t="shared" si="107"/>
        <v>18.75</v>
      </c>
      <c r="U649" s="7">
        <f t="shared" si="108"/>
        <v>18.333333333333332</v>
      </c>
      <c r="V649" s="7">
        <f t="shared" si="109"/>
        <v>18.4375</v>
      </c>
    </row>
    <row r="650" spans="1:22" ht="13.5" x14ac:dyDescent="0.25">
      <c r="A650" s="3">
        <f>RSI!A650</f>
        <v>43249</v>
      </c>
      <c r="B650" s="2">
        <f>RSI!B650</f>
        <v>0.55000000000000004</v>
      </c>
      <c r="C650" s="2">
        <f>RSI!I650</f>
        <v>54.939233948228051</v>
      </c>
      <c r="D650" s="2">
        <f>MACD!E650</f>
        <v>4.0978382025784743E-3</v>
      </c>
      <c r="E650" s="2">
        <f>MACD!F650</f>
        <v>-1.8911292436572294E-3</v>
      </c>
      <c r="F650" s="2">
        <f>'Moving Avg'!D650</f>
        <v>0.53800000000000003</v>
      </c>
      <c r="G650" s="2">
        <f>'Moving Avg'!F650</f>
        <v>0.53900000000000003</v>
      </c>
      <c r="H650" s="2">
        <f>'Moving Avg'!G650</f>
        <v>0.50660000000000005</v>
      </c>
      <c r="I650" s="2">
        <f>'Moving Avg'!H650</f>
        <v>0.48490000000000033</v>
      </c>
      <c r="J650" s="5" t="str">
        <f>OBV!F650</f>
        <v>BEARISH</v>
      </c>
      <c r="K650" s="5" t="str">
        <f>OBV!G650</f>
        <v>NEUTRAL</v>
      </c>
      <c r="L650" s="5" t="str">
        <f>OBV!H650</f>
        <v>NEUTRAL</v>
      </c>
      <c r="M650" s="7">
        <f t="shared" si="100"/>
        <v>25</v>
      </c>
      <c r="N650" s="7">
        <f t="shared" si="101"/>
        <v>0</v>
      </c>
      <c r="O650" s="7">
        <f t="shared" si="102"/>
        <v>50</v>
      </c>
      <c r="P650" s="7">
        <f t="shared" si="103"/>
        <v>16.5</v>
      </c>
      <c r="Q650" s="8">
        <f t="shared" si="104"/>
        <v>18.725000000000001</v>
      </c>
      <c r="R650" s="8">
        <f t="shared" si="105"/>
        <v>26.625</v>
      </c>
      <c r="S650" s="8">
        <f t="shared" si="106"/>
        <v>23.675000000000001</v>
      </c>
      <c r="T650" s="8">
        <f t="shared" si="107"/>
        <v>22.875</v>
      </c>
      <c r="U650" s="7">
        <f t="shared" si="108"/>
        <v>23.008333333333336</v>
      </c>
      <c r="V650" s="7">
        <f t="shared" si="109"/>
        <v>22.975000000000001</v>
      </c>
    </row>
    <row r="651" spans="1:22" ht="13.5" x14ac:dyDescent="0.25">
      <c r="A651" s="3">
        <f>RSI!A651</f>
        <v>43250</v>
      </c>
      <c r="B651" s="2">
        <f>RSI!B651</f>
        <v>0.55000000000000004</v>
      </c>
      <c r="C651" s="2">
        <f>RSI!I651</f>
        <v>54.939233948228058</v>
      </c>
      <c r="D651" s="2">
        <f>MACD!E651</f>
        <v>7.680326223050038E-3</v>
      </c>
      <c r="E651" s="2">
        <f>MACD!F651</f>
        <v>2.316184968422408E-5</v>
      </c>
      <c r="F651" s="2">
        <f>'Moving Avg'!D651</f>
        <v>0.54200000000000004</v>
      </c>
      <c r="G651" s="2">
        <f>'Moving Avg'!F651</f>
        <v>0.54</v>
      </c>
      <c r="H651" s="2">
        <f>'Moving Avg'!G651</f>
        <v>0.50900000000000001</v>
      </c>
      <c r="I651" s="2">
        <f>'Moving Avg'!H651</f>
        <v>0.48480000000000023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  <c r="M651" s="7">
        <f t="shared" si="100"/>
        <v>25</v>
      </c>
      <c r="N651" s="7">
        <f t="shared" si="101"/>
        <v>0</v>
      </c>
      <c r="O651" s="7">
        <f t="shared" si="102"/>
        <v>50</v>
      </c>
      <c r="P651" s="7">
        <f t="shared" si="103"/>
        <v>100</v>
      </c>
      <c r="Q651" s="8">
        <f t="shared" si="104"/>
        <v>31.25</v>
      </c>
      <c r="R651" s="8">
        <f t="shared" si="105"/>
        <v>47.5</v>
      </c>
      <c r="S651" s="8">
        <f t="shared" si="106"/>
        <v>61.25</v>
      </c>
      <c r="T651" s="8">
        <f t="shared" si="107"/>
        <v>43.75</v>
      </c>
      <c r="U651" s="7">
        <f t="shared" si="108"/>
        <v>46.666666666666664</v>
      </c>
      <c r="V651" s="7">
        <f t="shared" si="109"/>
        <v>45.9375</v>
      </c>
    </row>
    <row r="652" spans="1:22" ht="13.5" x14ac:dyDescent="0.25">
      <c r="A652" s="3">
        <f>RSI!A652</f>
        <v>43251</v>
      </c>
      <c r="B652" s="2">
        <f>RSI!B652</f>
        <v>0.55000000000000004</v>
      </c>
      <c r="C652" s="2">
        <f>RSI!I652</f>
        <v>54.939233948228058</v>
      </c>
      <c r="D652" s="2">
        <f>MACD!E652</f>
        <v>9.0890524359773517E-3</v>
      </c>
      <c r="E652" s="2">
        <f>MACD!F652</f>
        <v>1.8363399669428496E-3</v>
      </c>
      <c r="F652" s="2">
        <f>'Moving Avg'!D652</f>
        <v>0.54399999999999993</v>
      </c>
      <c r="G652" s="2">
        <f>'Moving Avg'!F652</f>
        <v>0.54150000000000009</v>
      </c>
      <c r="H652" s="2">
        <f>'Moving Avg'!G652</f>
        <v>0.51159999999999994</v>
      </c>
      <c r="I652" s="2">
        <f>'Moving Avg'!H652</f>
        <v>0.48475000000000029</v>
      </c>
      <c r="J652" s="5" t="str">
        <f>OBV!F652</f>
        <v>BEARISH</v>
      </c>
      <c r="K652" s="5" t="str">
        <f>OBV!G652</f>
        <v>NEUTRAL</v>
      </c>
      <c r="L652" s="5" t="str">
        <f>OBV!H652</f>
        <v>BEARISH DIVERGENCE</v>
      </c>
      <c r="M652" s="7">
        <f t="shared" si="100"/>
        <v>25</v>
      </c>
      <c r="N652" s="7">
        <f t="shared" si="101"/>
        <v>0</v>
      </c>
      <c r="O652" s="7">
        <f t="shared" si="102"/>
        <v>50</v>
      </c>
      <c r="P652" s="7">
        <f t="shared" si="103"/>
        <v>16.5</v>
      </c>
      <c r="Q652" s="8">
        <f t="shared" si="104"/>
        <v>18.725000000000001</v>
      </c>
      <c r="R652" s="8">
        <f t="shared" si="105"/>
        <v>26.625</v>
      </c>
      <c r="S652" s="8">
        <f t="shared" si="106"/>
        <v>23.675000000000001</v>
      </c>
      <c r="T652" s="8">
        <f t="shared" si="107"/>
        <v>22.875</v>
      </c>
      <c r="U652" s="7">
        <f t="shared" si="108"/>
        <v>23.008333333333336</v>
      </c>
      <c r="V652" s="7">
        <f t="shared" si="109"/>
        <v>22.975000000000001</v>
      </c>
    </row>
    <row r="653" spans="1:22" ht="13.5" x14ac:dyDescent="0.25">
      <c r="A653" s="3">
        <f>RSI!A653</f>
        <v>43252</v>
      </c>
      <c r="B653" s="2">
        <f>RSI!B653</f>
        <v>0.54</v>
      </c>
      <c r="C653" s="2">
        <f>RSI!I653</f>
        <v>51.06013324908897</v>
      </c>
      <c r="D653" s="2">
        <f>MACD!E653</f>
        <v>1.0943877218914988E-2</v>
      </c>
      <c r="E653" s="2">
        <f>MACD!F653</f>
        <v>3.6578474173372772E-3</v>
      </c>
      <c r="F653" s="2">
        <f>'Moving Avg'!D653</f>
        <v>0.54600000000000004</v>
      </c>
      <c r="G653" s="2">
        <f>'Moving Avg'!F653</f>
        <v>0.54299999999999993</v>
      </c>
      <c r="H653" s="2">
        <f>'Moving Avg'!G653</f>
        <v>0.51400000000000001</v>
      </c>
      <c r="I653" s="2">
        <f>'Moving Avg'!H653</f>
        <v>0.4846500000000003</v>
      </c>
      <c r="J653" s="5" t="str">
        <f>OBV!F653</f>
        <v>BULLISH</v>
      </c>
      <c r="K653" s="5" t="str">
        <f>OBV!G653</f>
        <v>NEUTRAL</v>
      </c>
      <c r="L653" s="5" t="str">
        <f>OBV!H653</f>
        <v>CONFIRMED BULLISH</v>
      </c>
      <c r="M653" s="7">
        <f t="shared" si="100"/>
        <v>25</v>
      </c>
      <c r="N653" s="7">
        <f t="shared" si="101"/>
        <v>0</v>
      </c>
      <c r="O653" s="7">
        <f t="shared" si="102"/>
        <v>50</v>
      </c>
      <c r="P653" s="7">
        <f t="shared" si="103"/>
        <v>83.5</v>
      </c>
      <c r="Q653" s="8">
        <f t="shared" si="104"/>
        <v>28.774999999999999</v>
      </c>
      <c r="R653" s="8">
        <f t="shared" si="105"/>
        <v>43.375</v>
      </c>
      <c r="S653" s="8">
        <f t="shared" si="106"/>
        <v>53.825000000000003</v>
      </c>
      <c r="T653" s="8">
        <f t="shared" si="107"/>
        <v>39.625</v>
      </c>
      <c r="U653" s="7">
        <f t="shared" si="108"/>
        <v>41.991666666666667</v>
      </c>
      <c r="V653" s="7">
        <f t="shared" si="109"/>
        <v>41.400000000000006</v>
      </c>
    </row>
    <row r="654" spans="1:22" ht="13.5" x14ac:dyDescent="0.25">
      <c r="A654" s="3">
        <f>RSI!A654</f>
        <v>43255</v>
      </c>
      <c r="B654" s="2">
        <f>RSI!B654</f>
        <v>0.54</v>
      </c>
      <c r="C654" s="2">
        <f>RSI!I654</f>
        <v>51.06013324908897</v>
      </c>
      <c r="D654" s="2">
        <f>MACD!E654</f>
        <v>1.0961829658892697E-2</v>
      </c>
      <c r="E654" s="2">
        <f>MACD!F654</f>
        <v>5.1186438656483611E-3</v>
      </c>
      <c r="F654" s="2">
        <f>'Moving Avg'!D654</f>
        <v>0.54600000000000004</v>
      </c>
      <c r="G654" s="2">
        <f>'Moving Avg'!F654</f>
        <v>0.54449999999999998</v>
      </c>
      <c r="H654" s="2">
        <f>'Moving Avg'!G654</f>
        <v>0.51639999999999997</v>
      </c>
      <c r="I654" s="2">
        <f>'Moving Avg'!H654</f>
        <v>0.48455000000000031</v>
      </c>
      <c r="J654" s="5" t="str">
        <f>OBV!F654</f>
        <v>BULLISH</v>
      </c>
      <c r="K654" s="5" t="str">
        <f>OBV!G654</f>
        <v>NEUTRAL</v>
      </c>
      <c r="L654" s="5" t="str">
        <f>OBV!H654</f>
        <v>NEUTRAL</v>
      </c>
      <c r="M654" s="7">
        <f t="shared" si="100"/>
        <v>25</v>
      </c>
      <c r="N654" s="7">
        <f t="shared" si="101"/>
        <v>0</v>
      </c>
      <c r="O654" s="7">
        <f t="shared" si="102"/>
        <v>50</v>
      </c>
      <c r="P654" s="7">
        <f t="shared" si="103"/>
        <v>49.5</v>
      </c>
      <c r="Q654" s="8">
        <f t="shared" si="104"/>
        <v>23.675000000000001</v>
      </c>
      <c r="R654" s="8">
        <f t="shared" si="105"/>
        <v>34.875</v>
      </c>
      <c r="S654" s="8">
        <f t="shared" si="106"/>
        <v>38.525000000000006</v>
      </c>
      <c r="T654" s="8">
        <f t="shared" si="107"/>
        <v>31.125</v>
      </c>
      <c r="U654" s="7">
        <f t="shared" si="108"/>
        <v>32.358333333333334</v>
      </c>
      <c r="V654" s="7">
        <f t="shared" si="109"/>
        <v>32.049999999999997</v>
      </c>
    </row>
    <row r="655" spans="1:22" ht="13.5" x14ac:dyDescent="0.25">
      <c r="A655" s="3">
        <f>RSI!A655</f>
        <v>43256</v>
      </c>
      <c r="B655" s="2">
        <f>RSI!B655</f>
        <v>0.54</v>
      </c>
      <c r="C655" s="2">
        <f>RSI!I655</f>
        <v>51.06013324908897</v>
      </c>
      <c r="D655" s="2">
        <f>MACD!E655</f>
        <v>1.0964933939115795E-2</v>
      </c>
      <c r="E655" s="2">
        <f>MACD!F655</f>
        <v>6.2879018803418483E-3</v>
      </c>
      <c r="F655" s="2">
        <f>'Moving Avg'!D655</f>
        <v>0.54400000000000004</v>
      </c>
      <c r="G655" s="2">
        <f>'Moving Avg'!F655</f>
        <v>0.54649999999999999</v>
      </c>
      <c r="H655" s="2">
        <f>'Moving Avg'!G655</f>
        <v>0.51879999999999993</v>
      </c>
      <c r="I655" s="2">
        <f>'Moving Avg'!H655</f>
        <v>0.48445000000000038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50</v>
      </c>
      <c r="P655" s="7">
        <f t="shared" si="103"/>
        <v>16.5</v>
      </c>
      <c r="Q655" s="8">
        <f t="shared" si="104"/>
        <v>18.725000000000001</v>
      </c>
      <c r="R655" s="8">
        <f t="shared" si="105"/>
        <v>26.625</v>
      </c>
      <c r="S655" s="8">
        <f t="shared" si="106"/>
        <v>23.675000000000001</v>
      </c>
      <c r="T655" s="8">
        <f t="shared" si="107"/>
        <v>22.875</v>
      </c>
      <c r="U655" s="7">
        <f t="shared" si="108"/>
        <v>23.008333333333336</v>
      </c>
      <c r="V655" s="7">
        <f t="shared" si="109"/>
        <v>22.975000000000001</v>
      </c>
    </row>
    <row r="656" spans="1:22" ht="13.5" x14ac:dyDescent="0.25">
      <c r="A656" s="3">
        <f>RSI!A656</f>
        <v>43257</v>
      </c>
      <c r="B656" s="2">
        <f>RSI!B656</f>
        <v>0.53</v>
      </c>
      <c r="C656" s="2">
        <f>RSI!I656</f>
        <v>46.922222851518164</v>
      </c>
      <c r="D656" s="2">
        <f>MACD!E656</f>
        <v>8.6201873331468448E-3</v>
      </c>
      <c r="E656" s="2">
        <f>MACD!F656</f>
        <v>6.7543589709028479E-3</v>
      </c>
      <c r="F656" s="2">
        <f>'Moving Avg'!D656</f>
        <v>0.54</v>
      </c>
      <c r="G656" s="2">
        <f>'Moving Avg'!F656</f>
        <v>0.54749999999999988</v>
      </c>
      <c r="H656" s="2">
        <f>'Moving Avg'!G656</f>
        <v>0.52079999999999993</v>
      </c>
      <c r="I656" s="2">
        <f>'Moving Avg'!H656</f>
        <v>0.48435000000000039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50</v>
      </c>
      <c r="P656" s="7">
        <f t="shared" si="103"/>
        <v>0</v>
      </c>
      <c r="Q656" s="8">
        <f t="shared" si="104"/>
        <v>16.25</v>
      </c>
      <c r="R656" s="8">
        <f t="shared" si="105"/>
        <v>22.5</v>
      </c>
      <c r="S656" s="8">
        <f t="shared" si="106"/>
        <v>16.25</v>
      </c>
      <c r="T656" s="8">
        <f t="shared" si="107"/>
        <v>18.75</v>
      </c>
      <c r="U656" s="7">
        <f t="shared" si="108"/>
        <v>18.333333333333332</v>
      </c>
      <c r="V656" s="7">
        <f t="shared" si="109"/>
        <v>18.4375</v>
      </c>
    </row>
    <row r="657" spans="1:22" ht="13.5" x14ac:dyDescent="0.25">
      <c r="A657" s="3">
        <f>RSI!A657</f>
        <v>43258</v>
      </c>
      <c r="B657" s="2">
        <f>RSI!B657</f>
        <v>0.52</v>
      </c>
      <c r="C657" s="2">
        <f>RSI!I657</f>
        <v>43.155848516862832</v>
      </c>
      <c r="D657" s="2">
        <f>MACD!E657</f>
        <v>8.9641016751010882E-3</v>
      </c>
      <c r="E657" s="2">
        <f>MACD!F657</f>
        <v>7.1963075117424963E-3</v>
      </c>
      <c r="F657" s="2">
        <f>'Moving Avg'!D657</f>
        <v>0.53400000000000003</v>
      </c>
      <c r="G657" s="2">
        <f>'Moving Avg'!F657</f>
        <v>0.54749999999999988</v>
      </c>
      <c r="H657" s="2">
        <f>'Moving Avg'!G657</f>
        <v>0.52259999999999995</v>
      </c>
      <c r="I657" s="2">
        <f>'Moving Avg'!H657</f>
        <v>0.48425000000000035</v>
      </c>
      <c r="J657" s="5" t="str">
        <f>OBV!F657</f>
        <v>BEARISH</v>
      </c>
      <c r="K657" s="5" t="str">
        <f>OBV!G657</f>
        <v>WEAK</v>
      </c>
      <c r="L657" s="5" t="str">
        <f>OBV!H657</f>
        <v>CONFIRMED BEARISH</v>
      </c>
      <c r="M657" s="7">
        <f t="shared" si="100"/>
        <v>25</v>
      </c>
      <c r="N657" s="7">
        <f t="shared" si="101"/>
        <v>0</v>
      </c>
      <c r="O657" s="7">
        <f t="shared" si="102"/>
        <v>50</v>
      </c>
      <c r="P657" s="7">
        <f t="shared" si="103"/>
        <v>0</v>
      </c>
      <c r="Q657" s="8">
        <f t="shared" si="104"/>
        <v>16.25</v>
      </c>
      <c r="R657" s="8">
        <f t="shared" si="105"/>
        <v>22.5</v>
      </c>
      <c r="S657" s="8">
        <f t="shared" si="106"/>
        <v>16.25</v>
      </c>
      <c r="T657" s="8">
        <f t="shared" si="107"/>
        <v>18.75</v>
      </c>
      <c r="U657" s="7">
        <f t="shared" si="108"/>
        <v>18.333333333333332</v>
      </c>
      <c r="V657" s="7">
        <f t="shared" si="109"/>
        <v>18.4375</v>
      </c>
    </row>
    <row r="658" spans="1:22" ht="13.5" x14ac:dyDescent="0.25">
      <c r="A658" s="3">
        <f>RSI!A658</f>
        <v>43259</v>
      </c>
      <c r="B658" s="2">
        <f>RSI!B658</f>
        <v>0.53</v>
      </c>
      <c r="C658" s="2">
        <f>RSI!I658</f>
        <v>47.678659610056961</v>
      </c>
      <c r="D658" s="2">
        <f>MACD!E658</f>
        <v>7.0801131774856918E-3</v>
      </c>
      <c r="E658" s="2">
        <f>MACD!F658</f>
        <v>7.1730686448911365E-3</v>
      </c>
      <c r="F658" s="2">
        <f>'Moving Avg'!D658</f>
        <v>0.53200000000000003</v>
      </c>
      <c r="G658" s="2">
        <f>'Moving Avg'!F658</f>
        <v>0.54649999999999976</v>
      </c>
      <c r="H658" s="2">
        <f>'Moving Avg'!G658</f>
        <v>0.52459999999999996</v>
      </c>
      <c r="I658" s="2">
        <f>'Moving Avg'!H658</f>
        <v>0.48425000000000035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  <c r="M658" s="7">
        <f t="shared" si="100"/>
        <v>25</v>
      </c>
      <c r="N658" s="7">
        <f t="shared" si="101"/>
        <v>45</v>
      </c>
      <c r="O658" s="7">
        <f t="shared" si="102"/>
        <v>50</v>
      </c>
      <c r="P658" s="7">
        <f t="shared" si="103"/>
        <v>0</v>
      </c>
      <c r="Q658" s="8">
        <f t="shared" si="104"/>
        <v>32</v>
      </c>
      <c r="R658" s="8">
        <f t="shared" si="105"/>
        <v>31.5</v>
      </c>
      <c r="S658" s="8">
        <f t="shared" si="106"/>
        <v>23</v>
      </c>
      <c r="T658" s="8">
        <f t="shared" si="107"/>
        <v>30</v>
      </c>
      <c r="U658" s="7">
        <f t="shared" si="108"/>
        <v>28.833333333333332</v>
      </c>
      <c r="V658" s="7">
        <f t="shared" si="109"/>
        <v>29.125</v>
      </c>
    </row>
    <row r="659" spans="1:22" ht="13.5" x14ac:dyDescent="0.25">
      <c r="A659" s="3">
        <f>RSI!A659</f>
        <v>43262</v>
      </c>
      <c r="B659" s="2">
        <f>RSI!B659</f>
        <v>0.53</v>
      </c>
      <c r="C659" s="2">
        <f>RSI!I659</f>
        <v>47.678659610056961</v>
      </c>
      <c r="D659" s="2">
        <f>MACD!E659</f>
        <v>7.0618303012629502E-3</v>
      </c>
      <c r="E659" s="2">
        <f>MACD!F659</f>
        <v>7.1508209761654996E-3</v>
      </c>
      <c r="F659" s="2">
        <f>'Moving Avg'!D659</f>
        <v>0.53</v>
      </c>
      <c r="G659" s="2">
        <f>'Moving Avg'!F659</f>
        <v>0.54449999999999998</v>
      </c>
      <c r="H659" s="2">
        <f>'Moving Avg'!G659</f>
        <v>0.52659999999999996</v>
      </c>
      <c r="I659" s="2">
        <f>'Moving Avg'!H659</f>
        <v>0.4842000000000003</v>
      </c>
      <c r="J659" s="5" t="str">
        <f>OBV!F659</f>
        <v>BEARISH</v>
      </c>
      <c r="K659" s="5" t="str">
        <f>OBV!G659</f>
        <v>WEAK</v>
      </c>
      <c r="L659" s="5" t="str">
        <f>OBV!H659</f>
        <v>CONFIRMED BEARISH</v>
      </c>
      <c r="M659" s="7">
        <f t="shared" si="100"/>
        <v>25</v>
      </c>
      <c r="N659" s="7">
        <f t="shared" si="101"/>
        <v>45</v>
      </c>
      <c r="O659" s="7">
        <f t="shared" si="102"/>
        <v>50</v>
      </c>
      <c r="P659" s="7">
        <f t="shared" si="103"/>
        <v>0</v>
      </c>
      <c r="Q659" s="8">
        <f t="shared" si="104"/>
        <v>32</v>
      </c>
      <c r="R659" s="8">
        <f t="shared" si="105"/>
        <v>31.5</v>
      </c>
      <c r="S659" s="8">
        <f t="shared" si="106"/>
        <v>23</v>
      </c>
      <c r="T659" s="8">
        <f t="shared" si="107"/>
        <v>30</v>
      </c>
      <c r="U659" s="7">
        <f t="shared" si="108"/>
        <v>28.833333333333332</v>
      </c>
      <c r="V659" s="7">
        <f t="shared" si="109"/>
        <v>29.125</v>
      </c>
    </row>
    <row r="660" spans="1:22" ht="13.5" x14ac:dyDescent="0.25">
      <c r="A660" s="3">
        <f>RSI!A660</f>
        <v>43263</v>
      </c>
      <c r="B660" s="2">
        <f>RSI!B660</f>
        <v>0.55000000000000004</v>
      </c>
      <c r="C660" s="2">
        <f>RSI!I660</f>
        <v>55.830323135050548</v>
      </c>
      <c r="D660" s="2">
        <f>MACD!E660</f>
        <v>7.1379695828405199E-3</v>
      </c>
      <c r="E660" s="2">
        <f>MACD!F660</f>
        <v>7.1482506975005036E-3</v>
      </c>
      <c r="F660" s="2">
        <f>'Moving Avg'!D660</f>
        <v>0.53200000000000003</v>
      </c>
      <c r="G660" s="2">
        <f>'Moving Avg'!F660</f>
        <v>0.54299999999999993</v>
      </c>
      <c r="H660" s="2">
        <f>'Moving Avg'!G660</f>
        <v>0.52900000000000003</v>
      </c>
      <c r="I660" s="2">
        <f>'Moving Avg'!H660</f>
        <v>0.48425000000000035</v>
      </c>
      <c r="J660" s="5" t="str">
        <f>OBV!F660</f>
        <v>BEARISH</v>
      </c>
      <c r="K660" s="5" t="str">
        <f>OBV!G660</f>
        <v>WEAK</v>
      </c>
      <c r="L660" s="5" t="str">
        <f>OBV!H660</f>
        <v>BEARISH DIVERGENCE</v>
      </c>
      <c r="M660" s="7">
        <f t="shared" si="100"/>
        <v>25</v>
      </c>
      <c r="N660" s="7">
        <f t="shared" si="101"/>
        <v>45</v>
      </c>
      <c r="O660" s="7">
        <f t="shared" si="102"/>
        <v>50</v>
      </c>
      <c r="P660" s="7">
        <f t="shared" si="103"/>
        <v>0</v>
      </c>
      <c r="Q660" s="8">
        <f t="shared" si="104"/>
        <v>32</v>
      </c>
      <c r="R660" s="8">
        <f t="shared" si="105"/>
        <v>31.5</v>
      </c>
      <c r="S660" s="8">
        <f t="shared" si="106"/>
        <v>23</v>
      </c>
      <c r="T660" s="8">
        <f t="shared" si="107"/>
        <v>30</v>
      </c>
      <c r="U660" s="7">
        <f t="shared" si="108"/>
        <v>28.833333333333332</v>
      </c>
      <c r="V660" s="7">
        <f t="shared" si="109"/>
        <v>29.125</v>
      </c>
    </row>
    <row r="661" spans="1:22" ht="13.5" x14ac:dyDescent="0.25">
      <c r="A661" s="3">
        <f>RSI!A661</f>
        <v>43264</v>
      </c>
      <c r="B661" s="2">
        <f>RSI!B661</f>
        <v>0.55000000000000004</v>
      </c>
      <c r="C661" s="2">
        <f>RSI!I661</f>
        <v>55.830323135050556</v>
      </c>
      <c r="D661" s="2">
        <f>MACD!E661</f>
        <v>7.1162784834173376E-3</v>
      </c>
      <c r="E661" s="2">
        <f>MACD!F661</f>
        <v>7.1418562546838715E-3</v>
      </c>
      <c r="F661" s="2">
        <f>'Moving Avg'!D661</f>
        <v>0.53599999999999992</v>
      </c>
      <c r="G661" s="2">
        <f>'Moving Avg'!F661</f>
        <v>0.54200000000000004</v>
      </c>
      <c r="H661" s="2">
        <f>'Moving Avg'!G661</f>
        <v>0.53140000000000009</v>
      </c>
      <c r="I661" s="2">
        <f>'Moving Avg'!H661</f>
        <v>0.48435000000000028</v>
      </c>
      <c r="J661" s="5" t="str">
        <f>OBV!F661</f>
        <v>BULLISH</v>
      </c>
      <c r="K661" s="5" t="str">
        <f>OBV!G661</f>
        <v>NEUTRAL</v>
      </c>
      <c r="L661" s="5" t="str">
        <f>OBV!H661</f>
        <v>CONFIRMED BULLISH</v>
      </c>
      <c r="M661" s="7">
        <f t="shared" si="100"/>
        <v>25</v>
      </c>
      <c r="N661" s="7">
        <f t="shared" si="101"/>
        <v>45</v>
      </c>
      <c r="O661" s="7">
        <f t="shared" si="102"/>
        <v>50</v>
      </c>
      <c r="P661" s="7">
        <f t="shared" si="103"/>
        <v>83.5</v>
      </c>
      <c r="Q661" s="8">
        <f t="shared" si="104"/>
        <v>44.524999999999999</v>
      </c>
      <c r="R661" s="8">
        <f t="shared" si="105"/>
        <v>52.375</v>
      </c>
      <c r="S661" s="8">
        <f t="shared" si="106"/>
        <v>60.575000000000003</v>
      </c>
      <c r="T661" s="8">
        <f t="shared" si="107"/>
        <v>50.875</v>
      </c>
      <c r="U661" s="7">
        <f t="shared" si="108"/>
        <v>52.491666666666674</v>
      </c>
      <c r="V661" s="7">
        <f t="shared" si="109"/>
        <v>52.087500000000006</v>
      </c>
    </row>
    <row r="662" spans="1:22" ht="13.5" x14ac:dyDescent="0.25">
      <c r="A662" s="3">
        <f>RSI!A662</f>
        <v>43265</v>
      </c>
      <c r="B662" s="2">
        <f>RSI!B662</f>
        <v>0.56000000000000005</v>
      </c>
      <c r="C662" s="2">
        <f>RSI!I662</f>
        <v>59.49020293547526</v>
      </c>
      <c r="D662" s="2">
        <f>MACD!E662</f>
        <v>6.2774461008673343E-3</v>
      </c>
      <c r="E662" s="2">
        <f>MACD!F662</f>
        <v>6.9689742239205637E-3</v>
      </c>
      <c r="F662" s="2">
        <f>'Moving Avg'!D662</f>
        <v>0.54400000000000004</v>
      </c>
      <c r="G662" s="2">
        <f>'Moving Avg'!F662</f>
        <v>0.54200000000000004</v>
      </c>
      <c r="H662" s="2">
        <f>'Moving Avg'!G662</f>
        <v>0.53400000000000003</v>
      </c>
      <c r="I662" s="2">
        <f>'Moving Avg'!H662</f>
        <v>0.48445000000000038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  <c r="M662" s="7">
        <f t="shared" si="100"/>
        <v>25</v>
      </c>
      <c r="N662" s="7">
        <f t="shared" si="101"/>
        <v>45</v>
      </c>
      <c r="O662" s="7">
        <f t="shared" si="102"/>
        <v>50</v>
      </c>
      <c r="P662" s="7">
        <f t="shared" si="103"/>
        <v>100</v>
      </c>
      <c r="Q662" s="8">
        <f t="shared" si="104"/>
        <v>47</v>
      </c>
      <c r="R662" s="8">
        <f t="shared" si="105"/>
        <v>56.5</v>
      </c>
      <c r="S662" s="8">
        <f t="shared" si="106"/>
        <v>68</v>
      </c>
      <c r="T662" s="8">
        <f t="shared" si="107"/>
        <v>55</v>
      </c>
      <c r="U662" s="7">
        <f t="shared" si="108"/>
        <v>57.166666666666664</v>
      </c>
      <c r="V662" s="7">
        <f t="shared" si="109"/>
        <v>56.625</v>
      </c>
    </row>
    <row r="663" spans="1:22" ht="13.5" x14ac:dyDescent="0.25">
      <c r="A663" s="3">
        <f>RSI!A663</f>
        <v>43269</v>
      </c>
      <c r="B663" s="2">
        <f>RSI!B663</f>
        <v>0.56000000000000005</v>
      </c>
      <c r="C663" s="2">
        <f>RSI!I663</f>
        <v>59.49020293547526</v>
      </c>
      <c r="D663" s="2">
        <f>MACD!E663</f>
        <v>3.8962817430191476E-3</v>
      </c>
      <c r="E663" s="2">
        <f>MACD!F663</f>
        <v>6.3544357277402807E-3</v>
      </c>
      <c r="F663" s="2">
        <f>'Moving Avg'!D663</f>
        <v>0.55000000000000004</v>
      </c>
      <c r="G663" s="2">
        <f>'Moving Avg'!F663</f>
        <v>0.54200000000000004</v>
      </c>
      <c r="H663" s="2">
        <f>'Moving Avg'!G663</f>
        <v>0.53660000000000008</v>
      </c>
      <c r="I663" s="2">
        <f>'Moving Avg'!H663</f>
        <v>0.48455000000000031</v>
      </c>
      <c r="J663" s="5" t="str">
        <f>OBV!F663</f>
        <v>BULLISH</v>
      </c>
      <c r="K663" s="5" t="str">
        <f>OBV!G663</f>
        <v>STRONG</v>
      </c>
      <c r="L663" s="5" t="str">
        <f>OBV!H663</f>
        <v>CONFIRMED BULLISH</v>
      </c>
      <c r="M663" s="7">
        <f t="shared" si="100"/>
        <v>25</v>
      </c>
      <c r="N663" s="7">
        <f t="shared" si="101"/>
        <v>45</v>
      </c>
      <c r="O663" s="7">
        <f t="shared" si="102"/>
        <v>50</v>
      </c>
      <c r="P663" s="7">
        <f t="shared" si="103"/>
        <v>100</v>
      </c>
      <c r="Q663" s="8">
        <f t="shared" si="104"/>
        <v>47</v>
      </c>
      <c r="R663" s="8">
        <f t="shared" si="105"/>
        <v>56.5</v>
      </c>
      <c r="S663" s="8">
        <f t="shared" si="106"/>
        <v>68</v>
      </c>
      <c r="T663" s="8">
        <f t="shared" si="107"/>
        <v>55</v>
      </c>
      <c r="U663" s="7">
        <f t="shared" si="108"/>
        <v>57.166666666666664</v>
      </c>
      <c r="V663" s="7">
        <f t="shared" si="109"/>
        <v>56.625</v>
      </c>
    </row>
    <row r="664" spans="1:22" ht="13.5" x14ac:dyDescent="0.25">
      <c r="A664" s="3">
        <f>RSI!A664</f>
        <v>43270</v>
      </c>
      <c r="B664" s="2">
        <f>RSI!B664</f>
        <v>0.56000000000000005</v>
      </c>
      <c r="C664" s="2">
        <f>RSI!I664</f>
        <v>59.490202935475267</v>
      </c>
      <c r="D664" s="2">
        <f>MACD!E664</f>
        <v>1.7583748331037041E-3</v>
      </c>
      <c r="E664" s="2">
        <f>MACD!F664</f>
        <v>5.4352235488129659E-3</v>
      </c>
      <c r="F664" s="2">
        <f>'Moving Avg'!D664</f>
        <v>0.55600000000000005</v>
      </c>
      <c r="G664" s="2">
        <f>'Moving Avg'!F664</f>
        <v>0.5425000000000002</v>
      </c>
      <c r="H664" s="2">
        <f>'Moving Avg'!G664</f>
        <v>0.53920000000000001</v>
      </c>
      <c r="I664" s="2">
        <f>'Moving Avg'!H664</f>
        <v>0.48470000000000035</v>
      </c>
      <c r="J664" s="5" t="str">
        <f>OBV!F664</f>
        <v>BULLISH</v>
      </c>
      <c r="K664" s="5" t="str">
        <f>OBV!G664</f>
        <v>STRONG</v>
      </c>
      <c r="L664" s="5" t="str">
        <f>OBV!H664</f>
        <v>CONFIRMED BULLISH</v>
      </c>
      <c r="M664" s="7">
        <f t="shared" si="100"/>
        <v>25</v>
      </c>
      <c r="N664" s="7">
        <f t="shared" si="101"/>
        <v>45</v>
      </c>
      <c r="O664" s="7">
        <f t="shared" si="102"/>
        <v>50</v>
      </c>
      <c r="P664" s="7">
        <f t="shared" si="103"/>
        <v>100</v>
      </c>
      <c r="Q664" s="8">
        <f t="shared" si="104"/>
        <v>47</v>
      </c>
      <c r="R664" s="8">
        <f t="shared" si="105"/>
        <v>56.5</v>
      </c>
      <c r="S664" s="8">
        <f t="shared" si="106"/>
        <v>68</v>
      </c>
      <c r="T664" s="8">
        <f t="shared" si="107"/>
        <v>55</v>
      </c>
      <c r="U664" s="7">
        <f t="shared" si="108"/>
        <v>57.166666666666664</v>
      </c>
      <c r="V664" s="7">
        <f t="shared" si="109"/>
        <v>56.625</v>
      </c>
    </row>
    <row r="665" spans="1:22" ht="13.5" x14ac:dyDescent="0.25">
      <c r="A665" s="3">
        <f>RSI!A665</f>
        <v>43271</v>
      </c>
      <c r="B665" s="2">
        <f>RSI!B665</f>
        <v>0.55000000000000004</v>
      </c>
      <c r="C665" s="2">
        <f>RSI!I665</f>
        <v>53.910978119295201</v>
      </c>
      <c r="D665" s="2">
        <f>MACD!E665</f>
        <v>5.7615859504345224E-4</v>
      </c>
      <c r="E665" s="2">
        <f>MACD!F665</f>
        <v>4.4634105580590635E-3</v>
      </c>
      <c r="F665" s="2">
        <f>'Moving Avg'!D665</f>
        <v>0.55600000000000005</v>
      </c>
      <c r="G665" s="2">
        <f>'Moving Avg'!F665</f>
        <v>0.5425000000000002</v>
      </c>
      <c r="H665" s="2">
        <f>'Moving Avg'!G665</f>
        <v>0.54160000000000008</v>
      </c>
      <c r="I665" s="2">
        <f>'Moving Avg'!H665</f>
        <v>0.48475000000000029</v>
      </c>
      <c r="J665" s="5" t="str">
        <f>OBV!F665</f>
        <v>BEARISH</v>
      </c>
      <c r="K665" s="5" t="str">
        <f>OBV!G665</f>
        <v>NEUTRAL</v>
      </c>
      <c r="L665" s="5" t="str">
        <f>OBV!H665</f>
        <v>NEUTRAL</v>
      </c>
      <c r="M665" s="7">
        <f t="shared" si="100"/>
        <v>25</v>
      </c>
      <c r="N665" s="7">
        <f t="shared" si="101"/>
        <v>45</v>
      </c>
      <c r="O665" s="7">
        <f t="shared" si="102"/>
        <v>50</v>
      </c>
      <c r="P665" s="7">
        <f t="shared" si="103"/>
        <v>16.5</v>
      </c>
      <c r="Q665" s="8">
        <f t="shared" si="104"/>
        <v>34.475000000000001</v>
      </c>
      <c r="R665" s="8">
        <f t="shared" si="105"/>
        <v>35.625</v>
      </c>
      <c r="S665" s="8">
        <f t="shared" si="106"/>
        <v>30.425000000000001</v>
      </c>
      <c r="T665" s="8">
        <f t="shared" si="107"/>
        <v>34.125</v>
      </c>
      <c r="U665" s="7">
        <f t="shared" si="108"/>
        <v>33.508333333333333</v>
      </c>
      <c r="V665" s="7">
        <f t="shared" si="109"/>
        <v>33.662499999999994</v>
      </c>
    </row>
    <row r="666" spans="1:22" ht="13.5" x14ac:dyDescent="0.25">
      <c r="A666" s="3">
        <f>RSI!A666</f>
        <v>43272</v>
      </c>
      <c r="B666" s="2">
        <f>RSI!B666</f>
        <v>0.54</v>
      </c>
      <c r="C666" s="2">
        <f>RSI!I666</f>
        <v>48.965551676706603</v>
      </c>
      <c r="D666" s="2">
        <f>MACD!E666</f>
        <v>-1.2683260199046753E-3</v>
      </c>
      <c r="E666" s="2">
        <f>MACD!F666</f>
        <v>3.317063242466316E-3</v>
      </c>
      <c r="F666" s="2">
        <f>'Moving Avg'!D666</f>
        <v>0.55400000000000005</v>
      </c>
      <c r="G666" s="2">
        <f>'Moving Avg'!F666</f>
        <v>0.54300000000000015</v>
      </c>
      <c r="H666" s="2">
        <f>'Moving Avg'!G666</f>
        <v>0.54339999999999999</v>
      </c>
      <c r="I666" s="2">
        <f>'Moving Avg'!H666</f>
        <v>0.48475000000000029</v>
      </c>
      <c r="J666" s="5" t="str">
        <f>OBV!F666</f>
        <v>BEARISH</v>
      </c>
      <c r="K666" s="5" t="str">
        <f>OBV!G666</f>
        <v>WEAK</v>
      </c>
      <c r="L666" s="5" t="str">
        <f>OBV!H666</f>
        <v>CONFIRMED BEARISH</v>
      </c>
      <c r="M666" s="7">
        <f t="shared" si="100"/>
        <v>25</v>
      </c>
      <c r="N666" s="7">
        <f t="shared" si="101"/>
        <v>45</v>
      </c>
      <c r="O666" s="7">
        <f t="shared" si="102"/>
        <v>50</v>
      </c>
      <c r="P666" s="7">
        <f t="shared" si="103"/>
        <v>0</v>
      </c>
      <c r="Q666" s="8">
        <f t="shared" si="104"/>
        <v>32</v>
      </c>
      <c r="R666" s="8">
        <f t="shared" si="105"/>
        <v>31.5</v>
      </c>
      <c r="S666" s="8">
        <f t="shared" si="106"/>
        <v>23</v>
      </c>
      <c r="T666" s="8">
        <f t="shared" si="107"/>
        <v>30</v>
      </c>
      <c r="U666" s="7">
        <f t="shared" si="108"/>
        <v>28.833333333333332</v>
      </c>
      <c r="V666" s="7">
        <f t="shared" si="109"/>
        <v>29.125</v>
      </c>
    </row>
    <row r="667" spans="1:22" ht="13.5" x14ac:dyDescent="0.25">
      <c r="A667" s="3">
        <f>RSI!A667</f>
        <v>43273</v>
      </c>
      <c r="B667" s="2">
        <f>RSI!B667</f>
        <v>0.54</v>
      </c>
      <c r="C667" s="2">
        <f>RSI!I667</f>
        <v>48.965551676706603</v>
      </c>
      <c r="D667" s="2">
        <f>MACD!E667</f>
        <v>-4.3514028433552232E-3</v>
      </c>
      <c r="E667" s="2">
        <f>MACD!F667</f>
        <v>1.7833700253020084E-3</v>
      </c>
      <c r="F667" s="2">
        <f>'Moving Avg'!D667</f>
        <v>0.55000000000000004</v>
      </c>
      <c r="G667" s="2">
        <f>'Moving Avg'!F667</f>
        <v>0.54300000000000015</v>
      </c>
      <c r="H667" s="2">
        <f>'Moving Avg'!G667</f>
        <v>0.54480000000000006</v>
      </c>
      <c r="I667" s="2">
        <f>'Moving Avg'!H667</f>
        <v>0.48475000000000035</v>
      </c>
      <c r="J667" s="5" t="str">
        <f>OBV!F667</f>
        <v>BEARISH</v>
      </c>
      <c r="K667" s="5" t="str">
        <f>OBV!G667</f>
        <v>WEAK</v>
      </c>
      <c r="L667" s="5" t="str">
        <f>OBV!H667</f>
        <v>CONFIRMED BEARISH</v>
      </c>
      <c r="M667" s="7">
        <f t="shared" si="100"/>
        <v>25</v>
      </c>
      <c r="N667" s="7">
        <f t="shared" si="101"/>
        <v>45</v>
      </c>
      <c r="O667" s="7">
        <f t="shared" si="102"/>
        <v>50</v>
      </c>
      <c r="P667" s="7">
        <f t="shared" si="103"/>
        <v>0</v>
      </c>
      <c r="Q667" s="8">
        <f t="shared" si="104"/>
        <v>32</v>
      </c>
      <c r="R667" s="8">
        <f t="shared" si="105"/>
        <v>31.5</v>
      </c>
      <c r="S667" s="8">
        <f t="shared" si="106"/>
        <v>23</v>
      </c>
      <c r="T667" s="8">
        <f t="shared" si="107"/>
        <v>30</v>
      </c>
      <c r="U667" s="7">
        <f t="shared" si="108"/>
        <v>28.833333333333332</v>
      </c>
      <c r="V667" s="7">
        <f t="shared" si="109"/>
        <v>29.125</v>
      </c>
    </row>
    <row r="668" spans="1:22" ht="13.5" x14ac:dyDescent="0.25">
      <c r="A668" s="3">
        <f>RSI!A668</f>
        <v>43276</v>
      </c>
      <c r="B668" s="2">
        <f>RSI!B668</f>
        <v>0.54</v>
      </c>
      <c r="C668" s="2">
        <f>RSI!I668</f>
        <v>48.965551676706603</v>
      </c>
      <c r="D668" s="2">
        <f>MACD!E668</f>
        <v>-5.406788926191175E-3</v>
      </c>
      <c r="E668" s="2">
        <f>MACD!F668</f>
        <v>3.4533823500337174E-4</v>
      </c>
      <c r="F668" s="2">
        <f>'Moving Avg'!D668</f>
        <v>0.54600000000000004</v>
      </c>
      <c r="G668" s="2">
        <f>'Moving Avg'!F668</f>
        <v>0.54350000000000009</v>
      </c>
      <c r="H668" s="2">
        <f>'Moving Avg'!G668</f>
        <v>0.54580000000000006</v>
      </c>
      <c r="I668" s="2">
        <f>'Moving Avg'!H668</f>
        <v>0.48475000000000035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  <c r="M668" s="7">
        <f t="shared" si="100"/>
        <v>25</v>
      </c>
      <c r="N668" s="7">
        <f t="shared" si="101"/>
        <v>45</v>
      </c>
      <c r="O668" s="7">
        <f t="shared" si="102"/>
        <v>50</v>
      </c>
      <c r="P668" s="7">
        <f t="shared" si="103"/>
        <v>0</v>
      </c>
      <c r="Q668" s="8">
        <f t="shared" si="104"/>
        <v>32</v>
      </c>
      <c r="R668" s="8">
        <f t="shared" si="105"/>
        <v>31.5</v>
      </c>
      <c r="S668" s="8">
        <f t="shared" si="106"/>
        <v>23</v>
      </c>
      <c r="T668" s="8">
        <f t="shared" si="107"/>
        <v>30</v>
      </c>
      <c r="U668" s="7">
        <f t="shared" si="108"/>
        <v>28.833333333333332</v>
      </c>
      <c r="V668" s="7">
        <f t="shared" si="109"/>
        <v>29.125</v>
      </c>
    </row>
    <row r="669" spans="1:22" ht="13.5" x14ac:dyDescent="0.25">
      <c r="A669" s="3">
        <f>RSI!A669</f>
        <v>43277</v>
      </c>
      <c r="B669" s="2">
        <f>RSI!B669</f>
        <v>0.53</v>
      </c>
      <c r="C669" s="2">
        <f>RSI!I669</f>
        <v>43.932134884228937</v>
      </c>
      <c r="D669" s="2">
        <f>MACD!E669</f>
        <v>-5.5452619093111499E-3</v>
      </c>
      <c r="E669" s="2">
        <f>MACD!F669</f>
        <v>-8.3278179385953268E-4</v>
      </c>
      <c r="F669" s="2">
        <f>'Moving Avg'!D669</f>
        <v>0.54</v>
      </c>
      <c r="G669" s="2">
        <f>'Moving Avg'!F669</f>
        <v>0.54300000000000004</v>
      </c>
      <c r="H669" s="2">
        <f>'Moving Avg'!G669</f>
        <v>0.54620000000000002</v>
      </c>
      <c r="I669" s="2">
        <f>'Moving Avg'!H669</f>
        <v>0.48470000000000035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  <c r="M669" s="7">
        <f t="shared" si="100"/>
        <v>25</v>
      </c>
      <c r="N669" s="7">
        <f t="shared" si="101"/>
        <v>45</v>
      </c>
      <c r="O669" s="7">
        <f t="shared" si="102"/>
        <v>50</v>
      </c>
      <c r="P669" s="7">
        <f t="shared" si="103"/>
        <v>0</v>
      </c>
      <c r="Q669" s="8">
        <f t="shared" si="104"/>
        <v>32</v>
      </c>
      <c r="R669" s="8">
        <f t="shared" si="105"/>
        <v>31.5</v>
      </c>
      <c r="S669" s="8">
        <f t="shared" si="106"/>
        <v>23</v>
      </c>
      <c r="T669" s="8">
        <f t="shared" si="107"/>
        <v>30</v>
      </c>
      <c r="U669" s="7">
        <f t="shared" si="108"/>
        <v>28.833333333333332</v>
      </c>
      <c r="V669" s="7">
        <f t="shared" si="109"/>
        <v>29.125</v>
      </c>
    </row>
    <row r="670" spans="1:22" ht="13.5" x14ac:dyDescent="0.25">
      <c r="A670" s="3">
        <f>RSI!A670</f>
        <v>43278</v>
      </c>
      <c r="B670" s="2">
        <f>RSI!B670</f>
        <v>0.53</v>
      </c>
      <c r="C670" s="2">
        <f>RSI!I670</f>
        <v>43.932134884228937</v>
      </c>
      <c r="D670" s="2">
        <f>MACD!E670</f>
        <v>-2.513635193415964E-3</v>
      </c>
      <c r="E670" s="2">
        <f>MACD!F670</f>
        <v>-1.168952473770819E-3</v>
      </c>
      <c r="F670" s="2">
        <f>'Moving Avg'!D670</f>
        <v>0.53600000000000014</v>
      </c>
      <c r="G670" s="2">
        <f>'Moving Avg'!F670</f>
        <v>0.54200000000000004</v>
      </c>
      <c r="H670" s="2">
        <f>'Moving Avg'!G670</f>
        <v>0.54620000000000002</v>
      </c>
      <c r="I670" s="2">
        <f>'Moving Avg'!H670</f>
        <v>0.48460000000000031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  <c r="M670" s="7">
        <f t="shared" si="100"/>
        <v>25</v>
      </c>
      <c r="N670" s="7">
        <f t="shared" si="101"/>
        <v>45</v>
      </c>
      <c r="O670" s="7">
        <f t="shared" si="102"/>
        <v>50</v>
      </c>
      <c r="P670" s="7">
        <f t="shared" si="103"/>
        <v>0</v>
      </c>
      <c r="Q670" s="8">
        <f t="shared" si="104"/>
        <v>32</v>
      </c>
      <c r="R670" s="8">
        <f t="shared" si="105"/>
        <v>31.5</v>
      </c>
      <c r="S670" s="8">
        <f t="shared" si="106"/>
        <v>23</v>
      </c>
      <c r="T670" s="8">
        <f t="shared" si="107"/>
        <v>30</v>
      </c>
      <c r="U670" s="7">
        <f t="shared" si="108"/>
        <v>28.833333333333332</v>
      </c>
      <c r="V670" s="7">
        <f t="shared" si="109"/>
        <v>29.125</v>
      </c>
    </row>
    <row r="671" spans="1:22" ht="13.5" x14ac:dyDescent="0.25">
      <c r="A671" s="3">
        <f>RSI!A671</f>
        <v>43279</v>
      </c>
      <c r="B671" s="2">
        <f>RSI!B671</f>
        <v>0.53</v>
      </c>
      <c r="C671" s="2">
        <f>RSI!I671</f>
        <v>43.932134884228937</v>
      </c>
      <c r="D671" s="2">
        <f>MACD!E671</f>
        <v>1.1813656625603297E-4</v>
      </c>
      <c r="E671" s="2">
        <f>MACD!F671</f>
        <v>-9.1153466576544872E-4</v>
      </c>
      <c r="F671" s="2">
        <f>'Moving Avg'!D671</f>
        <v>0.53400000000000003</v>
      </c>
      <c r="G671" s="2">
        <f>'Moving Avg'!F671</f>
        <v>0.54099999999999993</v>
      </c>
      <c r="H671" s="2">
        <f>'Moving Avg'!G671</f>
        <v>0.54560000000000008</v>
      </c>
      <c r="I671" s="2">
        <f>'Moving Avg'!H671</f>
        <v>0.48450000000000026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16.5</v>
      </c>
      <c r="Q671" s="8">
        <f t="shared" si="104"/>
        <v>18.725000000000001</v>
      </c>
      <c r="R671" s="8">
        <f t="shared" si="105"/>
        <v>26.625</v>
      </c>
      <c r="S671" s="8">
        <f t="shared" si="106"/>
        <v>23.675000000000001</v>
      </c>
      <c r="T671" s="8">
        <f t="shared" si="107"/>
        <v>22.875</v>
      </c>
      <c r="U671" s="7">
        <f t="shared" si="108"/>
        <v>23.008333333333336</v>
      </c>
      <c r="V671" s="7">
        <f t="shared" si="109"/>
        <v>22.975000000000001</v>
      </c>
    </row>
    <row r="672" spans="1:22" ht="13.5" x14ac:dyDescent="0.25">
      <c r="A672" s="3">
        <f>RSI!A672</f>
        <v>43280</v>
      </c>
      <c r="B672" s="2">
        <f>RSI!B672</f>
        <v>0.54</v>
      </c>
      <c r="C672" s="2">
        <f>RSI!I672</f>
        <v>50.311561432173413</v>
      </c>
      <c r="D672" s="2">
        <f>MACD!E672</f>
        <v>3.2043607475801261E-3</v>
      </c>
      <c r="E672" s="2">
        <f>MACD!F672</f>
        <v>-8.8355583096333835E-5</v>
      </c>
      <c r="F672" s="2">
        <f>'Moving Avg'!D672</f>
        <v>0.53400000000000003</v>
      </c>
      <c r="G672" s="2">
        <f>'Moving Avg'!F672</f>
        <v>0.54049999999999998</v>
      </c>
      <c r="H672" s="2">
        <f>'Moving Avg'!G672</f>
        <v>0.54480000000000006</v>
      </c>
      <c r="I672" s="2">
        <f>'Moving Avg'!H672</f>
        <v>0.48445000000000021</v>
      </c>
      <c r="J672" s="5" t="str">
        <f>OBV!F672</f>
        <v>BEARISH</v>
      </c>
      <c r="K672" s="5" t="str">
        <f>OBV!G672</f>
        <v>NEUTRAL</v>
      </c>
      <c r="L672" s="5" t="str">
        <f>OBV!H672</f>
        <v>NEUTRAL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16.5</v>
      </c>
      <c r="Q672" s="8">
        <f t="shared" si="104"/>
        <v>18.725000000000001</v>
      </c>
      <c r="R672" s="8">
        <f t="shared" si="105"/>
        <v>26.625</v>
      </c>
      <c r="S672" s="8">
        <f t="shared" si="106"/>
        <v>23.675000000000001</v>
      </c>
      <c r="T672" s="8">
        <f t="shared" si="107"/>
        <v>22.875</v>
      </c>
      <c r="U672" s="7">
        <f t="shared" si="108"/>
        <v>23.008333333333336</v>
      </c>
      <c r="V672" s="7">
        <f t="shared" si="109"/>
        <v>22.975000000000001</v>
      </c>
    </row>
    <row r="673" spans="1:22" ht="13.5" x14ac:dyDescent="0.25">
      <c r="A673" s="3">
        <f>RSI!A673</f>
        <v>43283</v>
      </c>
      <c r="B673" s="2">
        <f>RSI!B673</f>
        <v>0.55000000000000004</v>
      </c>
      <c r="C673" s="2">
        <f>RSI!I673</f>
        <v>55.735423296717997</v>
      </c>
      <c r="D673" s="2">
        <f>MACD!E673</f>
        <v>5.0730052116080282E-3</v>
      </c>
      <c r="E673" s="2">
        <f>MACD!F673</f>
        <v>9.4391657584453855E-4</v>
      </c>
      <c r="F673" s="2">
        <f>'Moving Avg'!D673</f>
        <v>0.53599999999999992</v>
      </c>
      <c r="G673" s="2">
        <f>'Moving Avg'!F673</f>
        <v>0.54100000000000004</v>
      </c>
      <c r="H673" s="2">
        <f>'Moving Avg'!G673</f>
        <v>0.54380000000000006</v>
      </c>
      <c r="I673" s="2">
        <f>'Moving Avg'!H673</f>
        <v>0.48445000000000016</v>
      </c>
      <c r="J673" s="5" t="str">
        <f>OBV!F673</f>
        <v>BULLISH</v>
      </c>
      <c r="K673" s="5" t="str">
        <f>OBV!G673</f>
        <v>NEUTRAL</v>
      </c>
      <c r="L673" s="5" t="str">
        <f>OBV!H673</f>
        <v>CONFIRMED BULLISH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83.5</v>
      </c>
      <c r="Q673" s="8">
        <f t="shared" si="104"/>
        <v>28.774999999999999</v>
      </c>
      <c r="R673" s="8">
        <f t="shared" si="105"/>
        <v>43.375</v>
      </c>
      <c r="S673" s="8">
        <f t="shared" si="106"/>
        <v>53.825000000000003</v>
      </c>
      <c r="T673" s="8">
        <f t="shared" si="107"/>
        <v>39.625</v>
      </c>
      <c r="U673" s="7">
        <f t="shared" si="108"/>
        <v>41.991666666666667</v>
      </c>
      <c r="V673" s="7">
        <f t="shared" si="109"/>
        <v>41.400000000000006</v>
      </c>
    </row>
    <row r="674" spans="1:22" ht="13.5" x14ac:dyDescent="0.25">
      <c r="A674" s="3">
        <f>RSI!A674</f>
        <v>43284</v>
      </c>
      <c r="B674" s="2">
        <f>RSI!B674</f>
        <v>0.56000000000000005</v>
      </c>
      <c r="C674" s="2">
        <f>RSI!I674</f>
        <v>60.391559706523168</v>
      </c>
      <c r="D674" s="2">
        <f>MACD!E674</f>
        <v>5.8524502451159366E-3</v>
      </c>
      <c r="E674" s="2">
        <f>MACD!F674</f>
        <v>1.9256233096988182E-3</v>
      </c>
      <c r="F674" s="2">
        <f>'Moving Avg'!D674</f>
        <v>0.54200000000000004</v>
      </c>
      <c r="G674" s="2">
        <f>'Moving Avg'!F674</f>
        <v>0.54200000000000004</v>
      </c>
      <c r="H674" s="2">
        <f>'Moving Avg'!G674</f>
        <v>0.54259999999999997</v>
      </c>
      <c r="I674" s="2">
        <f>'Moving Avg'!H674</f>
        <v>0.4845000000000001</v>
      </c>
      <c r="J674" s="5" t="str">
        <f>OBV!F674</f>
        <v>BULLISH</v>
      </c>
      <c r="K674" s="5" t="str">
        <f>OBV!G674</f>
        <v>STRONG</v>
      </c>
      <c r="L674" s="5" t="str">
        <f>OBV!H674</f>
        <v>CONFIRMED BULLISH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100</v>
      </c>
      <c r="Q674" s="8">
        <f t="shared" si="104"/>
        <v>31.25</v>
      </c>
      <c r="R674" s="8">
        <f t="shared" si="105"/>
        <v>47.5</v>
      </c>
      <c r="S674" s="8">
        <f t="shared" si="106"/>
        <v>61.25</v>
      </c>
      <c r="T674" s="8">
        <f t="shared" si="107"/>
        <v>43.75</v>
      </c>
      <c r="U674" s="7">
        <f t="shared" si="108"/>
        <v>46.666666666666664</v>
      </c>
      <c r="V674" s="7">
        <f t="shared" si="109"/>
        <v>45.9375</v>
      </c>
    </row>
    <row r="675" spans="1:22" ht="13.5" x14ac:dyDescent="0.25">
      <c r="A675" s="3">
        <f>RSI!A675</f>
        <v>43285</v>
      </c>
      <c r="B675" s="2">
        <f>RSI!B675</f>
        <v>0.55000000000000004</v>
      </c>
      <c r="C675" s="2">
        <f>RSI!I675</f>
        <v>54.246504081746338</v>
      </c>
      <c r="D675" s="2">
        <f>MACD!E675</f>
        <v>5.5987111660110722E-3</v>
      </c>
      <c r="E675" s="2">
        <f>MACD!F675</f>
        <v>2.6602408809612691E-3</v>
      </c>
      <c r="F675" s="2">
        <f>'Moving Avg'!D675</f>
        <v>0.54600000000000004</v>
      </c>
      <c r="G675" s="2">
        <f>'Moving Avg'!F675</f>
        <v>0.5425000000000002</v>
      </c>
      <c r="H675" s="2">
        <f>'Moving Avg'!G675</f>
        <v>0.54160000000000008</v>
      </c>
      <c r="I675" s="2">
        <f>'Moving Avg'!H675</f>
        <v>0.48454999999999998</v>
      </c>
      <c r="J675" s="5" t="str">
        <f>OBV!F675</f>
        <v>BULLISH</v>
      </c>
      <c r="K675" s="5" t="str">
        <f>OBV!G675</f>
        <v>STRONG</v>
      </c>
      <c r="L675" s="5" t="str">
        <f>OBV!H675</f>
        <v>CONFIRMED BULLISH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100</v>
      </c>
      <c r="Q675" s="8">
        <f t="shared" si="104"/>
        <v>31.25</v>
      </c>
      <c r="R675" s="8">
        <f t="shared" si="105"/>
        <v>47.5</v>
      </c>
      <c r="S675" s="8">
        <f t="shared" si="106"/>
        <v>61.25</v>
      </c>
      <c r="T675" s="8">
        <f t="shared" si="107"/>
        <v>43.75</v>
      </c>
      <c r="U675" s="7">
        <f t="shared" si="108"/>
        <v>46.666666666666664</v>
      </c>
      <c r="V675" s="7">
        <f t="shared" si="109"/>
        <v>45.9375</v>
      </c>
    </row>
    <row r="676" spans="1:22" ht="13.5" x14ac:dyDescent="0.25">
      <c r="A676" s="3">
        <f>RSI!A676</f>
        <v>43286</v>
      </c>
      <c r="B676" s="2">
        <f>RSI!B676</f>
        <v>0.54</v>
      </c>
      <c r="C676" s="2">
        <f>RSI!I676</f>
        <v>48.889190119435732</v>
      </c>
      <c r="D676" s="2">
        <f>MACD!E676</f>
        <v>4.5383889682392153E-3</v>
      </c>
      <c r="E676" s="2">
        <f>MACD!F676</f>
        <v>3.0358704984168585E-3</v>
      </c>
      <c r="F676" s="2">
        <f>'Moving Avg'!D676</f>
        <v>0.54800000000000004</v>
      </c>
      <c r="G676" s="2">
        <f>'Moving Avg'!F676</f>
        <v>0.54300000000000015</v>
      </c>
      <c r="H676" s="2">
        <f>'Moving Avg'!G676</f>
        <v>0.54080000000000006</v>
      </c>
      <c r="I676" s="2">
        <f>'Moving Avg'!H676</f>
        <v>0.48454999999999998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83.5</v>
      </c>
      <c r="Q676" s="8">
        <f t="shared" si="104"/>
        <v>28.774999999999999</v>
      </c>
      <c r="R676" s="8">
        <f t="shared" si="105"/>
        <v>43.375</v>
      </c>
      <c r="S676" s="8">
        <f t="shared" si="106"/>
        <v>53.825000000000003</v>
      </c>
      <c r="T676" s="8">
        <f t="shared" si="107"/>
        <v>39.625</v>
      </c>
      <c r="U676" s="7">
        <f t="shared" si="108"/>
        <v>41.991666666666667</v>
      </c>
      <c r="V676" s="7">
        <f t="shared" si="109"/>
        <v>41.400000000000006</v>
      </c>
    </row>
    <row r="677" spans="1:22" ht="13.5" x14ac:dyDescent="0.25">
      <c r="A677" s="3">
        <f>RSI!A677</f>
        <v>43287</v>
      </c>
      <c r="B677" s="2">
        <f>RSI!B677</f>
        <v>0.55000000000000004</v>
      </c>
      <c r="C677" s="2">
        <f>RSI!I677</f>
        <v>53.802544432380408</v>
      </c>
      <c r="D677" s="2">
        <f>MACD!E677</f>
        <v>2.9151919304609697E-3</v>
      </c>
      <c r="E677" s="2">
        <f>MACD!F677</f>
        <v>3.0117347848256809E-3</v>
      </c>
      <c r="F677" s="2">
        <f>'Moving Avg'!D677</f>
        <v>0.55000000000000004</v>
      </c>
      <c r="G677" s="2">
        <f>'Moving Avg'!F677</f>
        <v>0.54450000000000021</v>
      </c>
      <c r="H677" s="2">
        <f>'Moving Avg'!G677</f>
        <v>0.54020000000000001</v>
      </c>
      <c r="I677" s="2">
        <f>'Moving Avg'!H677</f>
        <v>0.48459999999999992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  <c r="M677" s="7">
        <f t="shared" si="100"/>
        <v>25</v>
      </c>
      <c r="N677" s="7">
        <f t="shared" si="101"/>
        <v>45</v>
      </c>
      <c r="O677" s="7">
        <f t="shared" si="102"/>
        <v>50</v>
      </c>
      <c r="P677" s="7">
        <f t="shared" si="103"/>
        <v>83.5</v>
      </c>
      <c r="Q677" s="8">
        <f t="shared" si="104"/>
        <v>44.524999999999999</v>
      </c>
      <c r="R677" s="8">
        <f t="shared" si="105"/>
        <v>52.375</v>
      </c>
      <c r="S677" s="8">
        <f t="shared" si="106"/>
        <v>60.575000000000003</v>
      </c>
      <c r="T677" s="8">
        <f t="shared" si="107"/>
        <v>50.875</v>
      </c>
      <c r="U677" s="7">
        <f t="shared" si="108"/>
        <v>52.491666666666674</v>
      </c>
      <c r="V677" s="7">
        <f t="shared" si="109"/>
        <v>52.087500000000006</v>
      </c>
    </row>
    <row r="678" spans="1:22" ht="13.5" x14ac:dyDescent="0.25">
      <c r="A678" s="3">
        <f>RSI!A678</f>
        <v>43290</v>
      </c>
      <c r="B678" s="2">
        <f>RSI!B678</f>
        <v>0.54</v>
      </c>
      <c r="C678" s="2">
        <f>RSI!I678</f>
        <v>48.755115703007448</v>
      </c>
      <c r="D678" s="2">
        <f>MACD!E678</f>
        <v>2.2370154258715136E-3</v>
      </c>
      <c r="E678" s="2">
        <f>MACD!F678</f>
        <v>2.8567909130348475E-3</v>
      </c>
      <c r="F678" s="2">
        <f>'Moving Avg'!D678</f>
        <v>0.54800000000000004</v>
      </c>
      <c r="G678" s="2">
        <f>'Moving Avg'!F678</f>
        <v>0.54500000000000015</v>
      </c>
      <c r="H678" s="2">
        <f>'Moving Avg'!G678</f>
        <v>0.53999999999999992</v>
      </c>
      <c r="I678" s="2">
        <f>'Moving Avg'!H678</f>
        <v>0.48460000000000003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45</v>
      </c>
      <c r="O678" s="7">
        <f t="shared" si="102"/>
        <v>50</v>
      </c>
      <c r="P678" s="7">
        <f t="shared" si="103"/>
        <v>16.5</v>
      </c>
      <c r="Q678" s="8">
        <f t="shared" si="104"/>
        <v>34.475000000000001</v>
      </c>
      <c r="R678" s="8">
        <f t="shared" si="105"/>
        <v>35.625</v>
      </c>
      <c r="S678" s="8">
        <f t="shared" si="106"/>
        <v>30.425000000000001</v>
      </c>
      <c r="T678" s="8">
        <f t="shared" si="107"/>
        <v>34.125</v>
      </c>
      <c r="U678" s="7">
        <f t="shared" si="108"/>
        <v>33.508333333333333</v>
      </c>
      <c r="V678" s="7">
        <f t="shared" si="109"/>
        <v>33.662499999999994</v>
      </c>
    </row>
    <row r="679" spans="1:22" ht="13.5" x14ac:dyDescent="0.25">
      <c r="A679" s="3">
        <f>RSI!A679</f>
        <v>43291</v>
      </c>
      <c r="B679" s="2">
        <f>RSI!B679</f>
        <v>0.54</v>
      </c>
      <c r="C679" s="2">
        <f>RSI!I679</f>
        <v>48.755115703007448</v>
      </c>
      <c r="D679" s="2">
        <f>MACD!E679</f>
        <v>1.4172596585559916E-4</v>
      </c>
      <c r="E679" s="2">
        <f>MACD!F679</f>
        <v>2.3137779235989976E-3</v>
      </c>
      <c r="F679" s="2">
        <f>'Moving Avg'!D679</f>
        <v>0.54400000000000004</v>
      </c>
      <c r="G679" s="2">
        <f>'Moving Avg'!F679</f>
        <v>0.54549999999999998</v>
      </c>
      <c r="H679" s="2">
        <f>'Moving Avg'!G679</f>
        <v>0.54039999999999988</v>
      </c>
      <c r="I679" s="2">
        <f>'Moving Avg'!H679</f>
        <v>0.48460000000000003</v>
      </c>
      <c r="J679" s="5" t="str">
        <f>OBV!F679</f>
        <v>BEARISH</v>
      </c>
      <c r="K679" s="5" t="str">
        <f>OBV!G679</f>
        <v>WEAK</v>
      </c>
      <c r="L679" s="5" t="str">
        <f>OBV!H679</f>
        <v>CONFIRMED BEARISH</v>
      </c>
      <c r="M679" s="7">
        <f t="shared" si="100"/>
        <v>25</v>
      </c>
      <c r="N679" s="7">
        <f t="shared" si="101"/>
        <v>45</v>
      </c>
      <c r="O679" s="7">
        <f t="shared" si="102"/>
        <v>50</v>
      </c>
      <c r="P679" s="7">
        <f t="shared" si="103"/>
        <v>0</v>
      </c>
      <c r="Q679" s="8">
        <f t="shared" si="104"/>
        <v>32</v>
      </c>
      <c r="R679" s="8">
        <f t="shared" si="105"/>
        <v>31.5</v>
      </c>
      <c r="S679" s="8">
        <f t="shared" si="106"/>
        <v>23</v>
      </c>
      <c r="T679" s="8">
        <f t="shared" si="107"/>
        <v>30</v>
      </c>
      <c r="U679" s="7">
        <f t="shared" si="108"/>
        <v>28.833333333333332</v>
      </c>
      <c r="V679" s="7">
        <f t="shared" si="109"/>
        <v>29.125</v>
      </c>
    </row>
    <row r="680" spans="1:22" ht="13.5" x14ac:dyDescent="0.25">
      <c r="A680" s="3">
        <f>RSI!A680</f>
        <v>43292</v>
      </c>
      <c r="B680" s="2">
        <f>RSI!B680</f>
        <v>0.53</v>
      </c>
      <c r="C680" s="2">
        <f>RSI!I680</f>
        <v>43.970985938284549</v>
      </c>
      <c r="D680" s="2">
        <f>MACD!E680</f>
        <v>-8.7471706938024862E-4</v>
      </c>
      <c r="E680" s="2">
        <f>MACD!F680</f>
        <v>1.6760789250031484E-3</v>
      </c>
      <c r="F680" s="2">
        <f>'Moving Avg'!D680</f>
        <v>0.54</v>
      </c>
      <c r="G680" s="2">
        <f>'Moving Avg'!F680</f>
        <v>0.54449999999999998</v>
      </c>
      <c r="H680" s="2">
        <f>'Moving Avg'!G680</f>
        <v>0.54099999999999993</v>
      </c>
      <c r="I680" s="2">
        <f>'Moving Avg'!H680</f>
        <v>0.48460000000000003</v>
      </c>
      <c r="J680" s="5" t="str">
        <f>OBV!F680</f>
        <v>BEARISH</v>
      </c>
      <c r="K680" s="5" t="str">
        <f>OBV!G680</f>
        <v>WEAK</v>
      </c>
      <c r="L680" s="5" t="str">
        <f>OBV!H680</f>
        <v>CONFIRMED BEARISH</v>
      </c>
      <c r="M680" s="7">
        <f t="shared" si="100"/>
        <v>25</v>
      </c>
      <c r="N680" s="7">
        <f t="shared" si="101"/>
        <v>45</v>
      </c>
      <c r="O680" s="7">
        <f t="shared" si="102"/>
        <v>50</v>
      </c>
      <c r="P680" s="7">
        <f t="shared" si="103"/>
        <v>0</v>
      </c>
      <c r="Q680" s="8">
        <f t="shared" si="104"/>
        <v>32</v>
      </c>
      <c r="R680" s="8">
        <f t="shared" si="105"/>
        <v>31.5</v>
      </c>
      <c r="S680" s="8">
        <f t="shared" si="106"/>
        <v>23</v>
      </c>
      <c r="T680" s="8">
        <f t="shared" si="107"/>
        <v>30</v>
      </c>
      <c r="U680" s="7">
        <f t="shared" si="108"/>
        <v>28.833333333333332</v>
      </c>
      <c r="V680" s="7">
        <f t="shared" si="109"/>
        <v>29.125</v>
      </c>
    </row>
    <row r="681" spans="1:22" ht="13.5" x14ac:dyDescent="0.25">
      <c r="A681" s="3">
        <f>RSI!A681</f>
        <v>43293</v>
      </c>
      <c r="B681" s="2">
        <f>RSI!B681</f>
        <v>0.55000000000000004</v>
      </c>
      <c r="C681" s="2">
        <f>RSI!I681</f>
        <v>53.746545249459217</v>
      </c>
      <c r="D681" s="2">
        <f>MACD!E681</f>
        <v>-3.1425887685606613E-3</v>
      </c>
      <c r="E681" s="2">
        <f>MACD!F681</f>
        <v>7.1234538629038648E-4</v>
      </c>
      <c r="F681" s="2">
        <f>'Moving Avg'!D681</f>
        <v>0.54200000000000004</v>
      </c>
      <c r="G681" s="2">
        <f>'Moving Avg'!F681</f>
        <v>0.5445000000000001</v>
      </c>
      <c r="H681" s="2">
        <f>'Moving Avg'!G681</f>
        <v>0.54139999999999988</v>
      </c>
      <c r="I681" s="2">
        <f>'Moving Avg'!H681</f>
        <v>0.48469999999999996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  <c r="M681" s="7">
        <f t="shared" si="100"/>
        <v>25</v>
      </c>
      <c r="N681" s="7">
        <f t="shared" si="101"/>
        <v>45</v>
      </c>
      <c r="O681" s="7">
        <f t="shared" si="102"/>
        <v>50</v>
      </c>
      <c r="P681" s="7">
        <f t="shared" si="103"/>
        <v>83.5</v>
      </c>
      <c r="Q681" s="8">
        <f t="shared" si="104"/>
        <v>44.524999999999999</v>
      </c>
      <c r="R681" s="8">
        <f t="shared" si="105"/>
        <v>52.375</v>
      </c>
      <c r="S681" s="8">
        <f t="shared" si="106"/>
        <v>60.575000000000003</v>
      </c>
      <c r="T681" s="8">
        <f t="shared" si="107"/>
        <v>50.875</v>
      </c>
      <c r="U681" s="7">
        <f t="shared" si="108"/>
        <v>52.491666666666674</v>
      </c>
      <c r="V681" s="7">
        <f t="shared" si="109"/>
        <v>52.087500000000006</v>
      </c>
    </row>
    <row r="682" spans="1:22" ht="13.5" x14ac:dyDescent="0.25">
      <c r="A682" s="3">
        <f>RSI!A682</f>
        <v>43294</v>
      </c>
      <c r="B682" s="2">
        <f>RSI!B682</f>
        <v>0.55000000000000004</v>
      </c>
      <c r="C682" s="2">
        <f>RSI!I682</f>
        <v>53.746545249459217</v>
      </c>
      <c r="D682" s="2">
        <f>MACD!E682</f>
        <v>-3.5730570369378878E-3</v>
      </c>
      <c r="E682" s="2">
        <f>MACD!F682</f>
        <v>-1.4473509835526849E-4</v>
      </c>
      <c r="F682" s="2">
        <f>'Moving Avg'!D682</f>
        <v>0.54200000000000004</v>
      </c>
      <c r="G682" s="2">
        <f>'Moving Avg'!F682</f>
        <v>0.54400000000000004</v>
      </c>
      <c r="H682" s="2">
        <f>'Moving Avg'!G682</f>
        <v>0.54199999999999993</v>
      </c>
      <c r="I682" s="2">
        <f>'Moving Avg'!H682</f>
        <v>0.48480000000000006</v>
      </c>
      <c r="J682" s="5" t="str">
        <f>OBV!F682</f>
        <v>BEARISH</v>
      </c>
      <c r="K682" s="5" t="str">
        <f>OBV!G682</f>
        <v>NEUTRAL</v>
      </c>
      <c r="L682" s="5" t="str">
        <f>OBV!H682</f>
        <v>NEUTRAL</v>
      </c>
      <c r="M682" s="7">
        <f t="shared" si="100"/>
        <v>25</v>
      </c>
      <c r="N682" s="7">
        <f t="shared" si="101"/>
        <v>45</v>
      </c>
      <c r="O682" s="7">
        <f t="shared" si="102"/>
        <v>50</v>
      </c>
      <c r="P682" s="7">
        <f t="shared" si="103"/>
        <v>16.5</v>
      </c>
      <c r="Q682" s="8">
        <f t="shared" si="104"/>
        <v>34.475000000000001</v>
      </c>
      <c r="R682" s="8">
        <f t="shared" si="105"/>
        <v>35.625</v>
      </c>
      <c r="S682" s="8">
        <f t="shared" si="106"/>
        <v>30.425000000000001</v>
      </c>
      <c r="T682" s="8">
        <f t="shared" si="107"/>
        <v>34.125</v>
      </c>
      <c r="U682" s="7">
        <f t="shared" si="108"/>
        <v>33.508333333333333</v>
      </c>
      <c r="V682" s="7">
        <f t="shared" si="109"/>
        <v>33.662499999999994</v>
      </c>
    </row>
    <row r="683" spans="1:22" ht="13.5" x14ac:dyDescent="0.25">
      <c r="A683" s="3">
        <f>RSI!A683</f>
        <v>43297</v>
      </c>
      <c r="B683" s="2">
        <f>RSI!B683</f>
        <v>0.55000000000000004</v>
      </c>
      <c r="C683" s="2">
        <f>RSI!I683</f>
        <v>53.74654524945921</v>
      </c>
      <c r="D683" s="2">
        <f>MACD!E683</f>
        <v>-2.4450984775531426E-3</v>
      </c>
      <c r="E683" s="2">
        <f>MACD!F683</f>
        <v>-6.0480777419484328E-4</v>
      </c>
      <c r="F683" s="2">
        <f>'Moving Avg'!D683</f>
        <v>0.54399999999999993</v>
      </c>
      <c r="G683" s="2">
        <f>'Moving Avg'!F683</f>
        <v>0.54350000000000009</v>
      </c>
      <c r="H683" s="2">
        <f>'Moving Avg'!G683</f>
        <v>0.54279999999999995</v>
      </c>
      <c r="I683" s="2">
        <f>'Moving Avg'!H683</f>
        <v>0.4849</v>
      </c>
      <c r="J683" s="5" t="str">
        <f>OBV!F683</f>
        <v>BEARISH</v>
      </c>
      <c r="K683" s="5" t="str">
        <f>OBV!G683</f>
        <v>NEUTRAL</v>
      </c>
      <c r="L683" s="5" t="str">
        <f>OBV!H683</f>
        <v>BEARISH DIVERGENCE</v>
      </c>
      <c r="M683" s="7">
        <f t="shared" si="100"/>
        <v>25</v>
      </c>
      <c r="N683" s="7">
        <f t="shared" si="101"/>
        <v>45</v>
      </c>
      <c r="O683" s="7">
        <f t="shared" si="102"/>
        <v>50</v>
      </c>
      <c r="P683" s="7">
        <f t="shared" si="103"/>
        <v>16.5</v>
      </c>
      <c r="Q683" s="8">
        <f t="shared" si="104"/>
        <v>34.475000000000001</v>
      </c>
      <c r="R683" s="8">
        <f t="shared" si="105"/>
        <v>35.625</v>
      </c>
      <c r="S683" s="8">
        <f t="shared" si="106"/>
        <v>30.425000000000001</v>
      </c>
      <c r="T683" s="8">
        <f t="shared" si="107"/>
        <v>34.125</v>
      </c>
      <c r="U683" s="7">
        <f t="shared" si="108"/>
        <v>33.508333333333333</v>
      </c>
      <c r="V683" s="7">
        <f t="shared" si="109"/>
        <v>33.662499999999994</v>
      </c>
    </row>
    <row r="684" spans="1:22" ht="13.5" x14ac:dyDescent="0.25">
      <c r="A684" s="3">
        <f>RSI!A684</f>
        <v>43298</v>
      </c>
      <c r="B684" s="2">
        <f>RSI!B684</f>
        <v>0.54</v>
      </c>
      <c r="C684" s="2">
        <f>RSI!I684</f>
        <v>48.465878309179935</v>
      </c>
      <c r="D684" s="2">
        <f>MACD!E684</f>
        <v>7.4569638780574987E-4</v>
      </c>
      <c r="E684" s="2">
        <f>MACD!F684</f>
        <v>-3.3470694179472461E-4</v>
      </c>
      <c r="F684" s="2">
        <f>'Moving Avg'!D684</f>
        <v>0.54400000000000004</v>
      </c>
      <c r="G684" s="2">
        <f>'Moving Avg'!F684</f>
        <v>0.54250000000000009</v>
      </c>
      <c r="H684" s="2">
        <f>'Moving Avg'!G684</f>
        <v>0.54339999999999999</v>
      </c>
      <c r="I684" s="2">
        <f>'Moving Avg'!H684</f>
        <v>0.48494999999999999</v>
      </c>
      <c r="J684" s="5" t="str">
        <f>OBV!F684</f>
        <v>BEARISH</v>
      </c>
      <c r="K684" s="5" t="str">
        <f>OBV!G684</f>
        <v>NEUTRAL</v>
      </c>
      <c r="L684" s="5" t="str">
        <f>OBV!H684</f>
        <v>NEUTRAL</v>
      </c>
      <c r="M684" s="7">
        <f t="shared" si="100"/>
        <v>25</v>
      </c>
      <c r="N684" s="7">
        <f t="shared" si="101"/>
        <v>0</v>
      </c>
      <c r="O684" s="7">
        <f t="shared" si="102"/>
        <v>50</v>
      </c>
      <c r="P684" s="7">
        <f t="shared" si="103"/>
        <v>16.5</v>
      </c>
      <c r="Q684" s="8">
        <f t="shared" si="104"/>
        <v>18.725000000000001</v>
      </c>
      <c r="R684" s="8">
        <f t="shared" si="105"/>
        <v>26.625</v>
      </c>
      <c r="S684" s="8">
        <f t="shared" si="106"/>
        <v>23.675000000000001</v>
      </c>
      <c r="T684" s="8">
        <f t="shared" si="107"/>
        <v>22.875</v>
      </c>
      <c r="U684" s="7">
        <f t="shared" si="108"/>
        <v>23.008333333333336</v>
      </c>
      <c r="V684" s="7">
        <f t="shared" si="109"/>
        <v>22.975000000000001</v>
      </c>
    </row>
    <row r="685" spans="1:22" ht="13.5" x14ac:dyDescent="0.25">
      <c r="A685" s="3">
        <f>RSI!A685</f>
        <v>43299</v>
      </c>
      <c r="B685" s="2">
        <f>RSI!B685</f>
        <v>0.55000000000000004</v>
      </c>
      <c r="C685" s="2">
        <f>RSI!I685</f>
        <v>53.396908214973038</v>
      </c>
      <c r="D685" s="2">
        <f>MACD!E685</f>
        <v>1.18582687903801E-3</v>
      </c>
      <c r="E685" s="2">
        <f>MACD!F685</f>
        <v>-3.0600177628177668E-5</v>
      </c>
      <c r="F685" s="2">
        <f>'Moving Avg'!D685</f>
        <v>0.54800000000000004</v>
      </c>
      <c r="G685" s="2">
        <f>'Moving Avg'!F685</f>
        <v>0.5425000000000002</v>
      </c>
      <c r="H685" s="2">
        <f>'Moving Avg'!G685</f>
        <v>0.5444</v>
      </c>
      <c r="I685" s="2">
        <f>'Moving Avg'!H685</f>
        <v>0.48509999999999998</v>
      </c>
      <c r="J685" s="5" t="str">
        <f>OBV!F685</f>
        <v>BULLISH</v>
      </c>
      <c r="K685" s="5" t="str">
        <f>OBV!G685</f>
        <v>NEUTRAL</v>
      </c>
      <c r="L685" s="5" t="str">
        <f>OBV!H685</f>
        <v>CONFIRMED BULLISH</v>
      </c>
      <c r="M685" s="7">
        <f t="shared" si="100"/>
        <v>25</v>
      </c>
      <c r="N685" s="7">
        <f t="shared" si="101"/>
        <v>0</v>
      </c>
      <c r="O685" s="7">
        <f t="shared" si="102"/>
        <v>50</v>
      </c>
      <c r="P685" s="7">
        <f t="shared" si="103"/>
        <v>83.5</v>
      </c>
      <c r="Q685" s="8">
        <f t="shared" si="104"/>
        <v>28.774999999999999</v>
      </c>
      <c r="R685" s="8">
        <f t="shared" si="105"/>
        <v>43.375</v>
      </c>
      <c r="S685" s="8">
        <f t="shared" si="106"/>
        <v>53.825000000000003</v>
      </c>
      <c r="T685" s="8">
        <f t="shared" si="107"/>
        <v>39.625</v>
      </c>
      <c r="U685" s="7">
        <f t="shared" si="108"/>
        <v>41.991666666666667</v>
      </c>
      <c r="V685" s="7">
        <f t="shared" si="109"/>
        <v>41.400000000000006</v>
      </c>
    </row>
    <row r="686" spans="1:22" ht="13.5" x14ac:dyDescent="0.25">
      <c r="A686" s="3">
        <f>RSI!A686</f>
        <v>43300</v>
      </c>
      <c r="B686" s="2">
        <f>RSI!B686</f>
        <v>0.56999999999999995</v>
      </c>
      <c r="C686" s="2">
        <f>RSI!I686</f>
        <v>61.360195097959057</v>
      </c>
      <c r="D686" s="2">
        <f>MACD!E686</f>
        <v>-1.5027982560825714E-3</v>
      </c>
      <c r="E686" s="2">
        <f>MACD!F686</f>
        <v>-3.2503979331905645E-4</v>
      </c>
      <c r="F686" s="2">
        <f>'Moving Avg'!D686</f>
        <v>0.55200000000000005</v>
      </c>
      <c r="G686" s="2">
        <f>'Moving Avg'!F686</f>
        <v>0.54400000000000015</v>
      </c>
      <c r="H686" s="2">
        <f>'Moving Avg'!G686</f>
        <v>0.54559999999999997</v>
      </c>
      <c r="I686" s="2">
        <f>'Moving Avg'!H686</f>
        <v>0.48535000000000006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  <c r="M686" s="7">
        <f t="shared" si="100"/>
        <v>25</v>
      </c>
      <c r="N686" s="7">
        <f t="shared" si="101"/>
        <v>45</v>
      </c>
      <c r="O686" s="7">
        <f t="shared" si="102"/>
        <v>50</v>
      </c>
      <c r="P686" s="7">
        <f t="shared" si="103"/>
        <v>100</v>
      </c>
      <c r="Q686" s="8">
        <f t="shared" si="104"/>
        <v>47</v>
      </c>
      <c r="R686" s="8">
        <f t="shared" si="105"/>
        <v>56.5</v>
      </c>
      <c r="S686" s="8">
        <f t="shared" si="106"/>
        <v>68</v>
      </c>
      <c r="T686" s="8">
        <f t="shared" si="107"/>
        <v>55</v>
      </c>
      <c r="U686" s="7">
        <f t="shared" si="108"/>
        <v>57.166666666666664</v>
      </c>
      <c r="V686" s="7">
        <f t="shared" si="109"/>
        <v>56.625</v>
      </c>
    </row>
    <row r="687" spans="1:22" ht="13.5" x14ac:dyDescent="0.25">
      <c r="A687" s="3">
        <f>RSI!A687</f>
        <v>43301</v>
      </c>
      <c r="B687" s="2">
        <f>RSI!B687</f>
        <v>0.57999999999999996</v>
      </c>
      <c r="C687" s="2">
        <f>RSI!I687</f>
        <v>64.61586869464314</v>
      </c>
      <c r="D687" s="2">
        <f>MACD!E687</f>
        <v>-3.1363045784010835E-3</v>
      </c>
      <c r="E687" s="2">
        <f>MACD!F687</f>
        <v>-8.8729275033546187E-4</v>
      </c>
      <c r="F687" s="2">
        <f>'Moving Avg'!D687</f>
        <v>0.55800000000000005</v>
      </c>
      <c r="G687" s="2">
        <f>'Moving Avg'!F687</f>
        <v>0.54600000000000015</v>
      </c>
      <c r="H687" s="2">
        <f>'Moving Avg'!G687</f>
        <v>0.54679999999999995</v>
      </c>
      <c r="I687" s="2">
        <f>'Moving Avg'!H687</f>
        <v>0.48565000000000003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  <c r="M687" s="7">
        <f t="shared" si="100"/>
        <v>25</v>
      </c>
      <c r="N687" s="7">
        <f t="shared" si="101"/>
        <v>45</v>
      </c>
      <c r="O687" s="7">
        <f t="shared" si="102"/>
        <v>50</v>
      </c>
      <c r="P687" s="7">
        <f t="shared" si="103"/>
        <v>100</v>
      </c>
      <c r="Q687" s="8">
        <f t="shared" si="104"/>
        <v>47</v>
      </c>
      <c r="R687" s="8">
        <f t="shared" si="105"/>
        <v>56.5</v>
      </c>
      <c r="S687" s="8">
        <f t="shared" si="106"/>
        <v>68</v>
      </c>
      <c r="T687" s="8">
        <f t="shared" si="107"/>
        <v>55</v>
      </c>
      <c r="U687" s="7">
        <f t="shared" si="108"/>
        <v>57.166666666666664</v>
      </c>
      <c r="V687" s="7">
        <f t="shared" si="109"/>
        <v>56.625</v>
      </c>
    </row>
    <row r="688" spans="1:22" ht="13.5" x14ac:dyDescent="0.25">
      <c r="A688" s="3">
        <f>RSI!A688</f>
        <v>43304</v>
      </c>
      <c r="B688" s="2">
        <f>RSI!B688</f>
        <v>0.6</v>
      </c>
      <c r="C688" s="2">
        <f>RSI!I688</f>
        <v>70.050924760252201</v>
      </c>
      <c r="D688" s="2">
        <f>MACD!E688</f>
        <v>-7.7421992231987424E-3</v>
      </c>
      <c r="E688" s="2">
        <f>MACD!F688</f>
        <v>-2.2582740449081182E-3</v>
      </c>
      <c r="F688" s="2">
        <f>'Moving Avg'!D688</f>
        <v>0.56800000000000006</v>
      </c>
      <c r="G688" s="2">
        <f>'Moving Avg'!F688</f>
        <v>0.54900000000000004</v>
      </c>
      <c r="H688" s="2">
        <f>'Moving Avg'!G688</f>
        <v>0.54780000000000006</v>
      </c>
      <c r="I688" s="2">
        <f>'Moving Avg'!H688</f>
        <v>0.48605000000000004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  <c r="M688" s="7">
        <f t="shared" si="100"/>
        <v>0</v>
      </c>
      <c r="N688" s="7">
        <f t="shared" si="101"/>
        <v>45</v>
      </c>
      <c r="O688" s="7">
        <f t="shared" si="102"/>
        <v>50</v>
      </c>
      <c r="P688" s="7">
        <f t="shared" si="103"/>
        <v>100</v>
      </c>
      <c r="Q688" s="8">
        <f t="shared" si="104"/>
        <v>38.25</v>
      </c>
      <c r="R688" s="8">
        <f t="shared" si="105"/>
        <v>51.5</v>
      </c>
      <c r="S688" s="8">
        <f t="shared" si="106"/>
        <v>64.25</v>
      </c>
      <c r="T688" s="8">
        <f t="shared" si="107"/>
        <v>48.75</v>
      </c>
      <c r="U688" s="7">
        <f t="shared" si="108"/>
        <v>51.333333333333336</v>
      </c>
      <c r="V688" s="7">
        <f t="shared" si="109"/>
        <v>50.6875</v>
      </c>
    </row>
    <row r="689" spans="1:22" ht="13.5" x14ac:dyDescent="0.25">
      <c r="A689" s="3">
        <f>RSI!A689</f>
        <v>43305</v>
      </c>
      <c r="B689" s="2">
        <f>RSI!B689</f>
        <v>0.59</v>
      </c>
      <c r="C689" s="2">
        <f>RSI!I689</f>
        <v>64.699708504953776</v>
      </c>
      <c r="D689" s="2">
        <f>MACD!E689</f>
        <v>-1.1205595891080722E-2</v>
      </c>
      <c r="E689" s="2">
        <f>MACD!F689</f>
        <v>-4.047738414142639E-3</v>
      </c>
      <c r="F689" s="2">
        <f>'Moving Avg'!D689</f>
        <v>0.57800000000000007</v>
      </c>
      <c r="G689" s="2">
        <f>'Moving Avg'!F689</f>
        <v>0.55200000000000005</v>
      </c>
      <c r="H689" s="2">
        <f>'Moving Avg'!G689</f>
        <v>0.54820000000000002</v>
      </c>
      <c r="I689" s="2">
        <f>'Moving Avg'!H689</f>
        <v>0.48645000000000005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  <c r="M689" s="7">
        <f t="shared" si="100"/>
        <v>25</v>
      </c>
      <c r="N689" s="7">
        <f t="shared" si="101"/>
        <v>45</v>
      </c>
      <c r="O689" s="7">
        <f t="shared" si="102"/>
        <v>50</v>
      </c>
      <c r="P689" s="7">
        <f t="shared" si="103"/>
        <v>100</v>
      </c>
      <c r="Q689" s="8">
        <f t="shared" si="104"/>
        <v>47</v>
      </c>
      <c r="R689" s="8">
        <f t="shared" si="105"/>
        <v>56.5</v>
      </c>
      <c r="S689" s="8">
        <f t="shared" si="106"/>
        <v>68</v>
      </c>
      <c r="T689" s="8">
        <f t="shared" si="107"/>
        <v>55</v>
      </c>
      <c r="U689" s="7">
        <f t="shared" si="108"/>
        <v>57.166666666666664</v>
      </c>
      <c r="V689" s="7">
        <f t="shared" si="109"/>
        <v>56.625</v>
      </c>
    </row>
    <row r="690" spans="1:22" ht="13.5" x14ac:dyDescent="0.25">
      <c r="A690" s="3">
        <f>RSI!A690</f>
        <v>43307</v>
      </c>
      <c r="B690" s="2">
        <f>RSI!B690</f>
        <v>0.59</v>
      </c>
      <c r="C690" s="2">
        <f>RSI!I690</f>
        <v>64.699708504953776</v>
      </c>
      <c r="D690" s="2">
        <f>MACD!E690</f>
        <v>-1.5899646318725202E-2</v>
      </c>
      <c r="E690" s="2">
        <f>MACD!F690</f>
        <v>-6.4181199950591522E-3</v>
      </c>
      <c r="F690" s="2">
        <f>'Moving Avg'!D690</f>
        <v>0.58599999999999997</v>
      </c>
      <c r="G690" s="2">
        <f>'Moving Avg'!F690</f>
        <v>0.55499999999999994</v>
      </c>
      <c r="H690" s="2">
        <f>'Moving Avg'!G690</f>
        <v>0.5484</v>
      </c>
      <c r="I690" s="2">
        <f>'Moving Avg'!H690</f>
        <v>0.48685000000000012</v>
      </c>
      <c r="J690" s="5" t="str">
        <f>OBV!F690</f>
        <v>BULLISH</v>
      </c>
      <c r="K690" s="5" t="str">
        <f>OBV!G690</f>
        <v>STRONG</v>
      </c>
      <c r="L690" s="5" t="str">
        <f>OBV!H690</f>
        <v>CONFIRMED BULLISH</v>
      </c>
      <c r="M690" s="7">
        <f t="shared" si="100"/>
        <v>25</v>
      </c>
      <c r="N690" s="7">
        <f t="shared" si="101"/>
        <v>45</v>
      </c>
      <c r="O690" s="7">
        <f t="shared" si="102"/>
        <v>50</v>
      </c>
      <c r="P690" s="7">
        <f t="shared" si="103"/>
        <v>100</v>
      </c>
      <c r="Q690" s="8">
        <f t="shared" si="104"/>
        <v>47</v>
      </c>
      <c r="R690" s="8">
        <f t="shared" si="105"/>
        <v>56.5</v>
      </c>
      <c r="S690" s="8">
        <f t="shared" si="106"/>
        <v>68</v>
      </c>
      <c r="T690" s="8">
        <f t="shared" si="107"/>
        <v>55</v>
      </c>
      <c r="U690" s="7">
        <f t="shared" si="108"/>
        <v>57.166666666666664</v>
      </c>
      <c r="V690" s="7">
        <f t="shared" si="109"/>
        <v>56.625</v>
      </c>
    </row>
    <row r="691" spans="1:22" ht="13.5" x14ac:dyDescent="0.25">
      <c r="A691" s="3">
        <f>RSI!A691</f>
        <v>43308</v>
      </c>
      <c r="B691" s="2">
        <f>RSI!B691</f>
        <v>0.56999999999999995</v>
      </c>
      <c r="C691" s="2">
        <f>RSI!I691</f>
        <v>54.961166661322679</v>
      </c>
      <c r="D691" s="2">
        <f>MACD!E691</f>
        <v>-1.5521484729914103E-2</v>
      </c>
      <c r="E691" s="2">
        <f>MACD!F691</f>
        <v>-8.2387929420301431E-3</v>
      </c>
      <c r="F691" s="2">
        <f>'Moving Avg'!D691</f>
        <v>0.58599999999999997</v>
      </c>
      <c r="G691" s="2">
        <f>'Moving Avg'!F691</f>
        <v>0.55699999999999994</v>
      </c>
      <c r="H691" s="2">
        <f>'Moving Avg'!G691</f>
        <v>0.5484</v>
      </c>
      <c r="I691" s="2">
        <f>'Moving Avg'!H691</f>
        <v>0.48715000000000008</v>
      </c>
      <c r="J691" s="5" t="str">
        <f>OBV!F691</f>
        <v>BULLISH</v>
      </c>
      <c r="K691" s="5" t="str">
        <f>OBV!G691</f>
        <v>STRONG</v>
      </c>
      <c r="L691" s="5" t="str">
        <f>OBV!H691</f>
        <v>NEUTRAL</v>
      </c>
      <c r="M691" s="7">
        <f t="shared" si="100"/>
        <v>25</v>
      </c>
      <c r="N691" s="7">
        <f t="shared" si="101"/>
        <v>45</v>
      </c>
      <c r="O691" s="7">
        <f t="shared" si="102"/>
        <v>50</v>
      </c>
      <c r="P691" s="7">
        <f t="shared" si="103"/>
        <v>66</v>
      </c>
      <c r="Q691" s="8">
        <f t="shared" si="104"/>
        <v>41.9</v>
      </c>
      <c r="R691" s="8">
        <f t="shared" si="105"/>
        <v>48</v>
      </c>
      <c r="S691" s="8">
        <f t="shared" si="106"/>
        <v>52.7</v>
      </c>
      <c r="T691" s="8">
        <f t="shared" si="107"/>
        <v>46.5</v>
      </c>
      <c r="U691" s="7">
        <f t="shared" si="108"/>
        <v>47.533333333333339</v>
      </c>
      <c r="V691" s="7">
        <f t="shared" si="109"/>
        <v>47.275000000000006</v>
      </c>
    </row>
    <row r="692" spans="1:22" ht="13.5" x14ac:dyDescent="0.25">
      <c r="A692" s="3">
        <f>RSI!A692</f>
        <v>43311</v>
      </c>
      <c r="B692" s="2">
        <f>RSI!B692</f>
        <v>0.57999999999999996</v>
      </c>
      <c r="C692" s="2">
        <f>RSI!I692</f>
        <v>58.337833038029643</v>
      </c>
      <c r="D692" s="2">
        <f>MACD!E692</f>
        <v>-1.6016982234635879E-2</v>
      </c>
      <c r="E692" s="2">
        <f>MACD!F692</f>
        <v>-9.7944308005512917E-3</v>
      </c>
      <c r="F692" s="2">
        <f>'Moving Avg'!D692</f>
        <v>0.58599999999999997</v>
      </c>
      <c r="G692" s="2">
        <f>'Moving Avg'!F692</f>
        <v>0.55899999999999994</v>
      </c>
      <c r="H692" s="2">
        <f>'Moving Avg'!G692</f>
        <v>0.54880000000000007</v>
      </c>
      <c r="I692" s="2">
        <f>'Moving Avg'!H692</f>
        <v>0.48755000000000009</v>
      </c>
      <c r="J692" s="5" t="str">
        <f>OBV!F692</f>
        <v>BULLISH</v>
      </c>
      <c r="K692" s="5" t="str">
        <f>OBV!G692</f>
        <v>STRONG</v>
      </c>
      <c r="L692" s="5" t="str">
        <f>OBV!H692</f>
        <v>NEUTRAL</v>
      </c>
      <c r="M692" s="7">
        <f t="shared" si="100"/>
        <v>25</v>
      </c>
      <c r="N692" s="7">
        <f t="shared" si="101"/>
        <v>45</v>
      </c>
      <c r="O692" s="7">
        <f t="shared" si="102"/>
        <v>50</v>
      </c>
      <c r="P692" s="7">
        <f t="shared" si="103"/>
        <v>66</v>
      </c>
      <c r="Q692" s="8">
        <f t="shared" si="104"/>
        <v>41.9</v>
      </c>
      <c r="R692" s="8">
        <f t="shared" si="105"/>
        <v>48</v>
      </c>
      <c r="S692" s="8">
        <f t="shared" si="106"/>
        <v>52.7</v>
      </c>
      <c r="T692" s="8">
        <f t="shared" si="107"/>
        <v>46.5</v>
      </c>
      <c r="U692" s="7">
        <f t="shared" si="108"/>
        <v>47.533333333333339</v>
      </c>
      <c r="V692" s="7">
        <f t="shared" si="109"/>
        <v>47.275000000000006</v>
      </c>
    </row>
    <row r="693" spans="1:22" ht="13.5" x14ac:dyDescent="0.25">
      <c r="A693" s="3">
        <f>RSI!A693</f>
        <v>43312</v>
      </c>
      <c r="B693" s="2">
        <f>RSI!B693</f>
        <v>0.56999999999999995</v>
      </c>
      <c r="C693" s="2">
        <f>RSI!I693</f>
        <v>53.979554334689716</v>
      </c>
      <c r="D693" s="2">
        <f>MACD!E693</f>
        <v>-1.582380241942194E-2</v>
      </c>
      <c r="E693" s="2">
        <f>MACD!F693</f>
        <v>-1.1000305124325422E-2</v>
      </c>
      <c r="F693" s="2">
        <f>'Moving Avg'!D693</f>
        <v>0.57999999999999996</v>
      </c>
      <c r="G693" s="2">
        <f>'Moving Avg'!F693</f>
        <v>0.56000000000000005</v>
      </c>
      <c r="H693" s="2">
        <f>'Moving Avg'!G693</f>
        <v>0.54899999999999993</v>
      </c>
      <c r="I693" s="2">
        <f>'Moving Avg'!H693</f>
        <v>0.48780000000000018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  <c r="M693" s="7">
        <f t="shared" si="100"/>
        <v>25</v>
      </c>
      <c r="N693" s="7">
        <f t="shared" si="101"/>
        <v>45</v>
      </c>
      <c r="O693" s="7">
        <f t="shared" si="102"/>
        <v>50</v>
      </c>
      <c r="P693" s="7">
        <f t="shared" si="103"/>
        <v>16.5</v>
      </c>
      <c r="Q693" s="8">
        <f t="shared" si="104"/>
        <v>34.475000000000001</v>
      </c>
      <c r="R693" s="8">
        <f t="shared" si="105"/>
        <v>35.625</v>
      </c>
      <c r="S693" s="8">
        <f t="shared" si="106"/>
        <v>30.425000000000001</v>
      </c>
      <c r="T693" s="8">
        <f t="shared" si="107"/>
        <v>34.125</v>
      </c>
      <c r="U693" s="7">
        <f t="shared" si="108"/>
        <v>33.508333333333333</v>
      </c>
      <c r="V693" s="7">
        <f t="shared" si="109"/>
        <v>33.662499999999994</v>
      </c>
    </row>
    <row r="694" spans="1:22" ht="13.5" x14ac:dyDescent="0.25">
      <c r="A694" s="3">
        <f>RSI!A694</f>
        <v>43313</v>
      </c>
      <c r="B694" s="2">
        <f>RSI!B694</f>
        <v>0.56000000000000005</v>
      </c>
      <c r="C694" s="2">
        <f>RSI!I694</f>
        <v>49.960052122248477</v>
      </c>
      <c r="D694" s="2">
        <f>MACD!E694</f>
        <v>-1.6517763505286664E-2</v>
      </c>
      <c r="E694" s="2">
        <f>MACD!F694</f>
        <v>-1.2103796800517671E-2</v>
      </c>
      <c r="F694" s="2">
        <f>'Moving Avg'!D694</f>
        <v>0.57399999999999995</v>
      </c>
      <c r="G694" s="2">
        <f>'Moving Avg'!F694</f>
        <v>0.56000000000000005</v>
      </c>
      <c r="H694" s="2">
        <f>'Moving Avg'!G694</f>
        <v>0.54920000000000002</v>
      </c>
      <c r="I694" s="2">
        <f>'Moving Avg'!H694</f>
        <v>0.48800000000000021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  <c r="M694" s="7">
        <f t="shared" si="100"/>
        <v>25</v>
      </c>
      <c r="N694" s="7">
        <f t="shared" si="101"/>
        <v>45</v>
      </c>
      <c r="O694" s="7">
        <f t="shared" si="102"/>
        <v>50</v>
      </c>
      <c r="P694" s="7">
        <f t="shared" si="103"/>
        <v>16.5</v>
      </c>
      <c r="Q694" s="8">
        <f t="shared" si="104"/>
        <v>34.475000000000001</v>
      </c>
      <c r="R694" s="8">
        <f t="shared" si="105"/>
        <v>35.625</v>
      </c>
      <c r="S694" s="8">
        <f t="shared" si="106"/>
        <v>30.425000000000001</v>
      </c>
      <c r="T694" s="8">
        <f t="shared" si="107"/>
        <v>34.125</v>
      </c>
      <c r="U694" s="7">
        <f t="shared" si="108"/>
        <v>33.508333333333333</v>
      </c>
      <c r="V694" s="7">
        <f t="shared" si="109"/>
        <v>33.662499999999994</v>
      </c>
    </row>
    <row r="695" spans="1:22" ht="13.5" x14ac:dyDescent="0.25">
      <c r="A695" s="3">
        <f>RSI!A695</f>
        <v>43314</v>
      </c>
      <c r="B695" s="2">
        <f>RSI!B695</f>
        <v>0.56999999999999995</v>
      </c>
      <c r="C695" s="2">
        <f>RSI!I695</f>
        <v>53.674923693669989</v>
      </c>
      <c r="D695" s="2">
        <f>MACD!E695</f>
        <v>-1.6303428019792787E-2</v>
      </c>
      <c r="E695" s="2">
        <f>MACD!F695</f>
        <v>-1.2943723044372695E-2</v>
      </c>
      <c r="F695" s="2">
        <f>'Moving Avg'!D695</f>
        <v>0.56999999999999995</v>
      </c>
      <c r="G695" s="2">
        <f>'Moving Avg'!F695</f>
        <v>0.56100000000000005</v>
      </c>
      <c r="H695" s="2">
        <f>'Moving Avg'!G695</f>
        <v>0.54959999999999998</v>
      </c>
      <c r="I695" s="2">
        <f>'Moving Avg'!H695</f>
        <v>0.48830000000000012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  <c r="M695" s="7">
        <f t="shared" si="100"/>
        <v>25</v>
      </c>
      <c r="N695" s="7">
        <f t="shared" si="101"/>
        <v>45</v>
      </c>
      <c r="O695" s="7">
        <f t="shared" si="102"/>
        <v>50</v>
      </c>
      <c r="P695" s="7">
        <f t="shared" si="103"/>
        <v>16.5</v>
      </c>
      <c r="Q695" s="8">
        <f t="shared" si="104"/>
        <v>34.475000000000001</v>
      </c>
      <c r="R695" s="8">
        <f t="shared" si="105"/>
        <v>35.625</v>
      </c>
      <c r="S695" s="8">
        <f t="shared" si="106"/>
        <v>30.425000000000001</v>
      </c>
      <c r="T695" s="8">
        <f t="shared" si="107"/>
        <v>34.125</v>
      </c>
      <c r="U695" s="7">
        <f t="shared" si="108"/>
        <v>33.508333333333333</v>
      </c>
      <c r="V695" s="7">
        <f t="shared" si="109"/>
        <v>33.662499999999994</v>
      </c>
    </row>
    <row r="696" spans="1:22" ht="13.5" x14ac:dyDescent="0.25">
      <c r="A696" s="3">
        <f>RSI!A696</f>
        <v>43315</v>
      </c>
      <c r="B696" s="2">
        <f>RSI!B696</f>
        <v>0.56999999999999995</v>
      </c>
      <c r="C696" s="2">
        <f>RSI!I696</f>
        <v>53.674923693669989</v>
      </c>
      <c r="D696" s="2">
        <f>MACD!E696</f>
        <v>-1.3100704456858181E-2</v>
      </c>
      <c r="E696" s="2">
        <f>MACD!F696</f>
        <v>-1.2975119326869794E-2</v>
      </c>
      <c r="F696" s="2">
        <f>'Moving Avg'!D696</f>
        <v>0.56999999999999995</v>
      </c>
      <c r="G696" s="2">
        <f>'Moving Avg'!F696</f>
        <v>0.5625</v>
      </c>
      <c r="H696" s="2">
        <f>'Moving Avg'!G696</f>
        <v>0.55040000000000011</v>
      </c>
      <c r="I696" s="2">
        <f>'Moving Avg'!H696</f>
        <v>0.48870000000000013</v>
      </c>
      <c r="J696" s="5" t="str">
        <f>OBV!F696</f>
        <v>BULLISH</v>
      </c>
      <c r="K696" s="5" t="str">
        <f>OBV!G696</f>
        <v>NEUTRAL</v>
      </c>
      <c r="L696" s="5" t="str">
        <f>OBV!H696</f>
        <v>NEUTRAL</v>
      </c>
      <c r="M696" s="7">
        <f t="shared" si="100"/>
        <v>25</v>
      </c>
      <c r="N696" s="7">
        <f t="shared" si="101"/>
        <v>45</v>
      </c>
      <c r="O696" s="7">
        <f t="shared" si="102"/>
        <v>50</v>
      </c>
      <c r="P696" s="7">
        <f t="shared" si="103"/>
        <v>49.5</v>
      </c>
      <c r="Q696" s="8">
        <f t="shared" si="104"/>
        <v>39.424999999999997</v>
      </c>
      <c r="R696" s="8">
        <f t="shared" si="105"/>
        <v>43.875</v>
      </c>
      <c r="S696" s="8">
        <f t="shared" si="106"/>
        <v>45.275000000000006</v>
      </c>
      <c r="T696" s="8">
        <f t="shared" si="107"/>
        <v>42.375</v>
      </c>
      <c r="U696" s="7">
        <f t="shared" si="108"/>
        <v>42.858333333333327</v>
      </c>
      <c r="V696" s="7">
        <f t="shared" si="109"/>
        <v>42.737499999999997</v>
      </c>
    </row>
    <row r="697" spans="1:22" ht="13.5" x14ac:dyDescent="0.25">
      <c r="A697" s="3">
        <f>RSI!A697</f>
        <v>43318</v>
      </c>
      <c r="B697" s="2">
        <f>RSI!B697</f>
        <v>0.56000000000000005</v>
      </c>
      <c r="C697" s="2">
        <f>RSI!I697</f>
        <v>49.419934263147034</v>
      </c>
      <c r="D697" s="2">
        <f>MACD!E697</f>
        <v>-8.1629500476433359E-3</v>
      </c>
      <c r="E697" s="2">
        <f>MACD!F697</f>
        <v>-1.2012685471024503E-2</v>
      </c>
      <c r="F697" s="2">
        <f>'Moving Avg'!D697</f>
        <v>0.56599999999999995</v>
      </c>
      <c r="G697" s="2">
        <f>'Moving Avg'!F697</f>
        <v>0.56300000000000006</v>
      </c>
      <c r="H697" s="2">
        <f>'Moving Avg'!G697</f>
        <v>0.55080000000000007</v>
      </c>
      <c r="I697" s="2">
        <f>'Moving Avg'!H697</f>
        <v>0.4890000000000001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16.5</v>
      </c>
      <c r="Q697" s="8">
        <f t="shared" si="104"/>
        <v>18.725000000000001</v>
      </c>
      <c r="R697" s="8">
        <f t="shared" si="105"/>
        <v>26.625</v>
      </c>
      <c r="S697" s="8">
        <f t="shared" si="106"/>
        <v>23.675000000000001</v>
      </c>
      <c r="T697" s="8">
        <f t="shared" si="107"/>
        <v>22.875</v>
      </c>
      <c r="U697" s="7">
        <f t="shared" si="108"/>
        <v>23.008333333333336</v>
      </c>
      <c r="V697" s="7">
        <f t="shared" si="109"/>
        <v>22.975000000000001</v>
      </c>
    </row>
    <row r="698" spans="1:22" ht="13.5" x14ac:dyDescent="0.25">
      <c r="A698" s="3">
        <f>RSI!A698</f>
        <v>43319</v>
      </c>
      <c r="B698" s="2">
        <f>RSI!B698</f>
        <v>0.55000000000000004</v>
      </c>
      <c r="C698" s="2">
        <f>RSI!I698</f>
        <v>45.532745990331826</v>
      </c>
      <c r="D698" s="2">
        <f>MACD!E698</f>
        <v>-1.5572992592072232E-4</v>
      </c>
      <c r="E698" s="2">
        <f>MACD!F698</f>
        <v>-9.6412943620037463E-3</v>
      </c>
      <c r="F698" s="2">
        <f>'Moving Avg'!D698</f>
        <v>0.56199999999999994</v>
      </c>
      <c r="G698" s="2">
        <f>'Moving Avg'!F698</f>
        <v>0.56350000000000011</v>
      </c>
      <c r="H698" s="2">
        <f>'Moving Avg'!G698</f>
        <v>0.55120000000000002</v>
      </c>
      <c r="I698" s="2">
        <f>'Moving Avg'!H698</f>
        <v>0.48925000000000013</v>
      </c>
      <c r="J698" s="5" t="str">
        <f>OBV!F698</f>
        <v>BEARISH</v>
      </c>
      <c r="K698" s="5" t="str">
        <f>OBV!G698</f>
        <v>WEAK</v>
      </c>
      <c r="L698" s="5" t="str">
        <f>OBV!H698</f>
        <v>CONFIRMED BEARISH</v>
      </c>
      <c r="M698" s="7">
        <f t="shared" si="100"/>
        <v>25</v>
      </c>
      <c r="N698" s="7">
        <f t="shared" si="101"/>
        <v>0</v>
      </c>
      <c r="O698" s="7">
        <f t="shared" si="102"/>
        <v>50</v>
      </c>
      <c r="P698" s="7">
        <f t="shared" si="103"/>
        <v>0</v>
      </c>
      <c r="Q698" s="8">
        <f t="shared" si="104"/>
        <v>16.25</v>
      </c>
      <c r="R698" s="8">
        <f t="shared" si="105"/>
        <v>22.5</v>
      </c>
      <c r="S698" s="8">
        <f t="shared" si="106"/>
        <v>16.25</v>
      </c>
      <c r="T698" s="8">
        <f t="shared" si="107"/>
        <v>18.75</v>
      </c>
      <c r="U698" s="7">
        <f t="shared" si="108"/>
        <v>18.333333333333332</v>
      </c>
      <c r="V698" s="7">
        <f t="shared" si="109"/>
        <v>18.4375</v>
      </c>
    </row>
    <row r="699" spans="1:22" ht="13.5" x14ac:dyDescent="0.25">
      <c r="A699" s="3">
        <f>RSI!A699</f>
        <v>43320</v>
      </c>
      <c r="B699" s="2">
        <f>RSI!B699</f>
        <v>0.55000000000000004</v>
      </c>
      <c r="C699" s="2">
        <f>RSI!I699</f>
        <v>45.532745990331826</v>
      </c>
      <c r="D699" s="2">
        <f>MACD!E699</f>
        <v>5.1508468637585514E-3</v>
      </c>
      <c r="E699" s="2">
        <f>MACD!F699</f>
        <v>-6.6828661168512864E-3</v>
      </c>
      <c r="F699" s="2">
        <f>'Moving Avg'!D699</f>
        <v>0.55999999999999994</v>
      </c>
      <c r="G699" s="2">
        <f>'Moving Avg'!F699</f>
        <v>0.56400000000000017</v>
      </c>
      <c r="H699" s="2">
        <f>'Moving Avg'!G699</f>
        <v>0.55140000000000011</v>
      </c>
      <c r="I699" s="2">
        <f>'Moving Avg'!H699</f>
        <v>0.48945000000000016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  <c r="M699" s="7">
        <f t="shared" si="100"/>
        <v>25</v>
      </c>
      <c r="N699" s="7">
        <f t="shared" si="101"/>
        <v>0</v>
      </c>
      <c r="O699" s="7">
        <f t="shared" si="102"/>
        <v>50</v>
      </c>
      <c r="P699" s="7">
        <f t="shared" si="103"/>
        <v>16.5</v>
      </c>
      <c r="Q699" s="8">
        <f t="shared" si="104"/>
        <v>18.725000000000001</v>
      </c>
      <c r="R699" s="8">
        <f t="shared" si="105"/>
        <v>26.625</v>
      </c>
      <c r="S699" s="8">
        <f t="shared" si="106"/>
        <v>23.675000000000001</v>
      </c>
      <c r="T699" s="8">
        <f t="shared" si="107"/>
        <v>22.875</v>
      </c>
      <c r="U699" s="7">
        <f t="shared" si="108"/>
        <v>23.008333333333336</v>
      </c>
      <c r="V699" s="7">
        <f t="shared" si="109"/>
        <v>22.975000000000001</v>
      </c>
    </row>
    <row r="700" spans="1:22" ht="13.5" x14ac:dyDescent="0.25">
      <c r="A700" s="3">
        <f>RSI!A700</f>
        <v>43321</v>
      </c>
      <c r="B700" s="2">
        <f>RSI!B700</f>
        <v>0.55000000000000004</v>
      </c>
      <c r="C700" s="2">
        <f>RSI!I700</f>
        <v>45.532745990331826</v>
      </c>
      <c r="D700" s="2">
        <f>MACD!E700</f>
        <v>9.7055626179088916E-3</v>
      </c>
      <c r="E700" s="2">
        <f>MACD!F700</f>
        <v>-3.4051803698992508E-3</v>
      </c>
      <c r="F700" s="2">
        <f>'Moving Avg'!D700</f>
        <v>0.55600000000000005</v>
      </c>
      <c r="G700" s="2">
        <f>'Moving Avg'!F700</f>
        <v>0.56500000000000017</v>
      </c>
      <c r="H700" s="2">
        <f>'Moving Avg'!G700</f>
        <v>0.55140000000000011</v>
      </c>
      <c r="I700" s="2">
        <f>'Moving Avg'!H700</f>
        <v>0.4896500000000002</v>
      </c>
      <c r="J700" s="5" t="str">
        <f>OBV!F700</f>
        <v>BEARISH</v>
      </c>
      <c r="K700" s="5" t="str">
        <f>OBV!G700</f>
        <v>WEAK</v>
      </c>
      <c r="L700" s="5" t="str">
        <f>OBV!H700</f>
        <v>CONFIRMED BEARISH</v>
      </c>
      <c r="M700" s="7">
        <f t="shared" si="100"/>
        <v>25</v>
      </c>
      <c r="N700" s="7">
        <f t="shared" si="101"/>
        <v>0</v>
      </c>
      <c r="O700" s="7">
        <f t="shared" si="102"/>
        <v>50</v>
      </c>
      <c r="P700" s="7">
        <f t="shared" si="103"/>
        <v>0</v>
      </c>
      <c r="Q700" s="8">
        <f t="shared" si="104"/>
        <v>16.25</v>
      </c>
      <c r="R700" s="8">
        <f t="shared" si="105"/>
        <v>22.5</v>
      </c>
      <c r="S700" s="8">
        <f t="shared" si="106"/>
        <v>16.25</v>
      </c>
      <c r="T700" s="8">
        <f t="shared" si="107"/>
        <v>18.75</v>
      </c>
      <c r="U700" s="7">
        <f t="shared" si="108"/>
        <v>18.333333333333332</v>
      </c>
      <c r="V700" s="7">
        <f t="shared" si="109"/>
        <v>18.4375</v>
      </c>
    </row>
    <row r="701" spans="1:22" ht="13.5" x14ac:dyDescent="0.25">
      <c r="A701" s="3">
        <f>RSI!A701</f>
        <v>43322</v>
      </c>
      <c r="B701" s="2">
        <f>RSI!B701</f>
        <v>0.55000000000000004</v>
      </c>
      <c r="C701" s="2">
        <f>RSI!I701</f>
        <v>45.532745990331826</v>
      </c>
      <c r="D701" s="2">
        <f>MACD!E701</f>
        <v>1.0542384788620351E-2</v>
      </c>
      <c r="E701" s="2">
        <f>MACD!F701</f>
        <v>-6.1566733819533054E-4</v>
      </c>
      <c r="F701" s="2">
        <f>'Moving Avg'!D701</f>
        <v>0.55199999999999994</v>
      </c>
      <c r="G701" s="2">
        <f>'Moving Avg'!F701</f>
        <v>0.56500000000000017</v>
      </c>
      <c r="H701" s="2">
        <f>'Moving Avg'!G701</f>
        <v>0.5514</v>
      </c>
      <c r="I701" s="2">
        <f>'Moving Avg'!H701</f>
        <v>0.48985000000000012</v>
      </c>
      <c r="J701" s="5" t="str">
        <f>OBV!F701</f>
        <v>BEARISH</v>
      </c>
      <c r="K701" s="5" t="str">
        <f>OBV!G701</f>
        <v>WEAK</v>
      </c>
      <c r="L701" s="5" t="str">
        <f>OBV!H701</f>
        <v>CONFIRMED BEARISH</v>
      </c>
      <c r="M701" s="7">
        <f t="shared" si="100"/>
        <v>25</v>
      </c>
      <c r="N701" s="7">
        <f t="shared" si="101"/>
        <v>0</v>
      </c>
      <c r="O701" s="7">
        <f t="shared" si="102"/>
        <v>50</v>
      </c>
      <c r="P701" s="7">
        <f t="shared" si="103"/>
        <v>0</v>
      </c>
      <c r="Q701" s="8">
        <f t="shared" si="104"/>
        <v>16.25</v>
      </c>
      <c r="R701" s="8">
        <f t="shared" si="105"/>
        <v>22.5</v>
      </c>
      <c r="S701" s="8">
        <f t="shared" si="106"/>
        <v>16.25</v>
      </c>
      <c r="T701" s="8">
        <f t="shared" si="107"/>
        <v>18.75</v>
      </c>
      <c r="U701" s="7">
        <f t="shared" si="108"/>
        <v>18.333333333333332</v>
      </c>
      <c r="V701" s="7">
        <f t="shared" si="109"/>
        <v>18.4375</v>
      </c>
    </row>
    <row r="702" spans="1:22" ht="13.5" x14ac:dyDescent="0.25">
      <c r="A702" s="3">
        <f>RSI!A702</f>
        <v>43326</v>
      </c>
      <c r="B702" s="2">
        <f>RSI!B702</f>
        <v>0.55000000000000004</v>
      </c>
      <c r="C702" s="2">
        <f>RSI!I702</f>
        <v>45.532745990331826</v>
      </c>
      <c r="D702" s="2">
        <f>MACD!E702</f>
        <v>1.2844255323637865E-2</v>
      </c>
      <c r="E702" s="2">
        <f>MACD!F702</f>
        <v>2.0763171941713086E-3</v>
      </c>
      <c r="F702" s="2">
        <f>'Moving Avg'!D702</f>
        <v>0.55000000000000004</v>
      </c>
      <c r="G702" s="2">
        <f>'Moving Avg'!F702</f>
        <v>0.56500000000000028</v>
      </c>
      <c r="H702" s="2">
        <f>'Moving Avg'!G702</f>
        <v>0.5514</v>
      </c>
      <c r="I702" s="2">
        <f>'Moving Avg'!H702</f>
        <v>0.49000000000000016</v>
      </c>
      <c r="J702" s="5" t="str">
        <f>OBV!F702</f>
        <v>BEARISH</v>
      </c>
      <c r="K702" s="5" t="str">
        <f>OBV!G702</f>
        <v>WEAK</v>
      </c>
      <c r="L702" s="5" t="str">
        <f>OBV!H702</f>
        <v>CONFIRMED BEARISH</v>
      </c>
      <c r="M702" s="7">
        <f t="shared" si="100"/>
        <v>25</v>
      </c>
      <c r="N702" s="7">
        <f t="shared" si="101"/>
        <v>0</v>
      </c>
      <c r="O702" s="7">
        <f t="shared" si="102"/>
        <v>50</v>
      </c>
      <c r="P702" s="7">
        <f t="shared" si="103"/>
        <v>0</v>
      </c>
      <c r="Q702" s="8">
        <f t="shared" si="104"/>
        <v>16.25</v>
      </c>
      <c r="R702" s="8">
        <f t="shared" si="105"/>
        <v>22.5</v>
      </c>
      <c r="S702" s="8">
        <f t="shared" si="106"/>
        <v>16.25</v>
      </c>
      <c r="T702" s="8">
        <f t="shared" si="107"/>
        <v>18.75</v>
      </c>
      <c r="U702" s="7">
        <f t="shared" si="108"/>
        <v>18.333333333333332</v>
      </c>
      <c r="V702" s="7">
        <f t="shared" si="109"/>
        <v>18.4375</v>
      </c>
    </row>
    <row r="703" spans="1:22" ht="13.5" x14ac:dyDescent="0.25">
      <c r="A703" s="3">
        <f>RSI!A703</f>
        <v>43327</v>
      </c>
      <c r="B703" s="2">
        <f>RSI!B703</f>
        <v>0.56000000000000005</v>
      </c>
      <c r="C703" s="2">
        <f>RSI!I703</f>
        <v>51.10373746329843</v>
      </c>
      <c r="D703" s="2">
        <f>MACD!E703</f>
        <v>1.2564019927157166E-2</v>
      </c>
      <c r="E703" s="2">
        <f>MACD!F703</f>
        <v>4.1738577407684808E-3</v>
      </c>
      <c r="F703" s="2">
        <f>'Moving Avg'!D703</f>
        <v>0.55200000000000005</v>
      </c>
      <c r="G703" s="2">
        <f>'Moving Avg'!F703</f>
        <v>0.56550000000000034</v>
      </c>
      <c r="H703" s="2">
        <f>'Moving Avg'!G703</f>
        <v>0.55179999999999996</v>
      </c>
      <c r="I703" s="2">
        <f>'Moving Avg'!H703</f>
        <v>0.49025000000000013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0</v>
      </c>
      <c r="O703" s="7">
        <f t="shared" si="102"/>
        <v>50</v>
      </c>
      <c r="P703" s="7">
        <f t="shared" si="103"/>
        <v>83.5</v>
      </c>
      <c r="Q703" s="8">
        <f t="shared" si="104"/>
        <v>28.774999999999999</v>
      </c>
      <c r="R703" s="8">
        <f t="shared" si="105"/>
        <v>43.375</v>
      </c>
      <c r="S703" s="8">
        <f t="shared" si="106"/>
        <v>53.825000000000003</v>
      </c>
      <c r="T703" s="8">
        <f t="shared" si="107"/>
        <v>39.625</v>
      </c>
      <c r="U703" s="7">
        <f t="shared" si="108"/>
        <v>41.991666666666667</v>
      </c>
      <c r="V703" s="7">
        <f t="shared" si="109"/>
        <v>41.400000000000006</v>
      </c>
    </row>
    <row r="704" spans="1:22" ht="13.5" x14ac:dyDescent="0.25">
      <c r="A704" s="3">
        <f>RSI!A704</f>
        <v>43328</v>
      </c>
      <c r="B704" s="2">
        <f>RSI!B704</f>
        <v>0.56000000000000005</v>
      </c>
      <c r="C704" s="2">
        <f>RSI!I704</f>
        <v>51.10373746329843</v>
      </c>
      <c r="D704" s="2">
        <f>MACD!E704</f>
        <v>1.0776781141570879E-2</v>
      </c>
      <c r="E704" s="2">
        <f>MACD!F704</f>
        <v>5.4944424209289605E-3</v>
      </c>
      <c r="F704" s="2">
        <f>'Moving Avg'!D704</f>
        <v>0.55400000000000005</v>
      </c>
      <c r="G704" s="2">
        <f>'Moving Avg'!F704</f>
        <v>0.56650000000000023</v>
      </c>
      <c r="H704" s="2">
        <f>'Moving Avg'!G704</f>
        <v>0.55220000000000002</v>
      </c>
      <c r="I704" s="2">
        <f>'Moving Avg'!H704</f>
        <v>0.49050000000000016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  <c r="M704" s="7">
        <f t="shared" si="100"/>
        <v>25</v>
      </c>
      <c r="N704" s="7">
        <f t="shared" si="101"/>
        <v>0</v>
      </c>
      <c r="O704" s="7">
        <f t="shared" si="102"/>
        <v>50</v>
      </c>
      <c r="P704" s="7">
        <f t="shared" si="103"/>
        <v>83.5</v>
      </c>
      <c r="Q704" s="8">
        <f t="shared" si="104"/>
        <v>28.774999999999999</v>
      </c>
      <c r="R704" s="8">
        <f t="shared" si="105"/>
        <v>43.375</v>
      </c>
      <c r="S704" s="8">
        <f t="shared" si="106"/>
        <v>53.825000000000003</v>
      </c>
      <c r="T704" s="8">
        <f t="shared" si="107"/>
        <v>39.625</v>
      </c>
      <c r="U704" s="7">
        <f t="shared" si="108"/>
        <v>41.991666666666667</v>
      </c>
      <c r="V704" s="7">
        <f t="shared" si="109"/>
        <v>41.400000000000006</v>
      </c>
    </row>
    <row r="705" spans="1:22" ht="13.5" x14ac:dyDescent="0.25">
      <c r="A705" s="3">
        <f>RSI!A705</f>
        <v>43329</v>
      </c>
      <c r="B705" s="2">
        <f>RSI!B705</f>
        <v>0.56000000000000005</v>
      </c>
      <c r="C705" s="2">
        <f>RSI!I705</f>
        <v>51.10373746329843</v>
      </c>
      <c r="D705" s="2">
        <f>MACD!E705</f>
        <v>1.0792172051535154E-2</v>
      </c>
      <c r="E705" s="2">
        <f>MACD!F705</f>
        <v>6.5539883470501995E-3</v>
      </c>
      <c r="F705" s="2">
        <f>'Moving Avg'!D705</f>
        <v>0.55600000000000005</v>
      </c>
      <c r="G705" s="2">
        <f>'Moving Avg'!F705</f>
        <v>0.56700000000000017</v>
      </c>
      <c r="H705" s="2">
        <f>'Moving Avg'!G705</f>
        <v>0.55260000000000009</v>
      </c>
      <c r="I705" s="2">
        <f>'Moving Avg'!H705</f>
        <v>0.49075000000000019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0</v>
      </c>
      <c r="O705" s="7">
        <f t="shared" si="102"/>
        <v>50</v>
      </c>
      <c r="P705" s="7">
        <f t="shared" si="103"/>
        <v>83.5</v>
      </c>
      <c r="Q705" s="8">
        <f t="shared" si="104"/>
        <v>28.774999999999999</v>
      </c>
      <c r="R705" s="8">
        <f t="shared" si="105"/>
        <v>43.375</v>
      </c>
      <c r="S705" s="8">
        <f t="shared" si="106"/>
        <v>53.825000000000003</v>
      </c>
      <c r="T705" s="8">
        <f t="shared" si="107"/>
        <v>39.625</v>
      </c>
      <c r="U705" s="7">
        <f t="shared" si="108"/>
        <v>41.991666666666667</v>
      </c>
      <c r="V705" s="7">
        <f t="shared" si="109"/>
        <v>41.400000000000006</v>
      </c>
    </row>
    <row r="706" spans="1:22" ht="13.5" x14ac:dyDescent="0.25">
      <c r="A706" s="3">
        <f>RSI!A706</f>
        <v>43332</v>
      </c>
      <c r="B706" s="2">
        <f>RSI!B706</f>
        <v>0.56000000000000005</v>
      </c>
      <c r="C706" s="2">
        <f>RSI!I706</f>
        <v>51.10373746329843</v>
      </c>
      <c r="D706" s="2">
        <f>MACD!E706</f>
        <v>1.0795202855050867E-2</v>
      </c>
      <c r="E706" s="2">
        <f>MACD!F706</f>
        <v>7.4022312486503334E-3</v>
      </c>
      <c r="F706" s="2">
        <f>'Moving Avg'!D706</f>
        <v>0.55800000000000005</v>
      </c>
      <c r="G706" s="2">
        <f>'Moving Avg'!F706</f>
        <v>0.56650000000000023</v>
      </c>
      <c r="H706" s="2">
        <f>'Moving Avg'!G706</f>
        <v>0.55320000000000003</v>
      </c>
      <c r="I706" s="2">
        <f>'Moving Avg'!H706</f>
        <v>0.49105000000000026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28.774999999999999</v>
      </c>
      <c r="R706" s="8">
        <f t="shared" si="105"/>
        <v>43.375</v>
      </c>
      <c r="S706" s="8">
        <f t="shared" si="106"/>
        <v>53.825000000000003</v>
      </c>
      <c r="T706" s="8">
        <f t="shared" si="107"/>
        <v>39.625</v>
      </c>
      <c r="U706" s="7">
        <f t="shared" si="108"/>
        <v>41.991666666666667</v>
      </c>
      <c r="V706" s="7">
        <f t="shared" si="109"/>
        <v>41.400000000000006</v>
      </c>
    </row>
    <row r="707" spans="1:22" ht="13.5" x14ac:dyDescent="0.25">
      <c r="A707" s="3">
        <f>RSI!A707</f>
        <v>43335</v>
      </c>
      <c r="B707" s="2">
        <f>RSI!B707</f>
        <v>0.56000000000000005</v>
      </c>
      <c r="C707" s="2">
        <f>RSI!I707</f>
        <v>51.103737463298422</v>
      </c>
      <c r="D707" s="2">
        <f>MACD!E707</f>
        <v>9.2500537369500924E-3</v>
      </c>
      <c r="E707" s="2">
        <f>MACD!F707</f>
        <v>7.7717957463102859E-3</v>
      </c>
      <c r="F707" s="2">
        <f>'Moving Avg'!D707</f>
        <v>0.56000000000000005</v>
      </c>
      <c r="G707" s="2">
        <f>'Moving Avg'!F707</f>
        <v>0.56550000000000011</v>
      </c>
      <c r="H707" s="2">
        <f>'Moving Avg'!G707</f>
        <v>0.55399999999999994</v>
      </c>
      <c r="I707" s="2">
        <f>'Moving Avg'!H707</f>
        <v>0.49135000000000029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  <c r="M707" s="7">
        <f t="shared" si="110"/>
        <v>25</v>
      </c>
      <c r="N707" s="7">
        <f t="shared" si="111"/>
        <v>0</v>
      </c>
      <c r="O707" s="7">
        <f t="shared" si="112"/>
        <v>50</v>
      </c>
      <c r="P707" s="7">
        <f t="shared" si="113"/>
        <v>83.5</v>
      </c>
      <c r="Q707" s="8">
        <f t="shared" ref="Q707:Q770" si="114">0.35*M707+N707*0.35+O707*0.15+P707*0.15</f>
        <v>28.774999999999999</v>
      </c>
      <c r="R707" s="8">
        <f t="shared" ref="R707:R770" si="115">M707*0.2+N707*0.2+O707*0.35+P707*0.25</f>
        <v>43.375</v>
      </c>
      <c r="S707" s="8">
        <f t="shared" ref="S707:S770" si="116">M707*0.15+N707*0.15+O707*0.25+P707*0.45</f>
        <v>53.825000000000003</v>
      </c>
      <c r="T707" s="8">
        <f t="shared" ref="T707:T770" si="117">0.25*SUM(M707:P707)</f>
        <v>39.625</v>
      </c>
      <c r="U707" s="7">
        <f t="shared" ref="U707:U770" si="118">SUM(Q707:S707)/3</f>
        <v>41.991666666666667</v>
      </c>
      <c r="V707" s="7">
        <f t="shared" ref="V707:V770" si="119">SUM(Q707:T707)/4</f>
        <v>41.400000000000006</v>
      </c>
    </row>
    <row r="708" spans="1:22" ht="13.5" x14ac:dyDescent="0.25">
      <c r="A708" s="3">
        <f>RSI!A708</f>
        <v>43336</v>
      </c>
      <c r="B708" s="2">
        <f>RSI!B708</f>
        <v>0.56000000000000005</v>
      </c>
      <c r="C708" s="2">
        <f>RSI!I708</f>
        <v>51.10373746329843</v>
      </c>
      <c r="D708" s="2">
        <f>MACD!E708</f>
        <v>6.3955915647977424E-3</v>
      </c>
      <c r="E708" s="2">
        <f>MACD!F708</f>
        <v>7.4965549100077782E-3</v>
      </c>
      <c r="F708" s="2">
        <f>'Moving Avg'!D708</f>
        <v>0.56000000000000005</v>
      </c>
      <c r="G708" s="2">
        <f>'Moving Avg'!F708</f>
        <v>0.56350000000000011</v>
      </c>
      <c r="H708" s="2">
        <f>'Moving Avg'!G708</f>
        <v>0.55459999999999998</v>
      </c>
      <c r="I708" s="2">
        <f>'Moving Avg'!H708</f>
        <v>0.4916500000000002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33</v>
      </c>
      <c r="Q708" s="8">
        <f t="shared" si="114"/>
        <v>36.950000000000003</v>
      </c>
      <c r="R708" s="8">
        <f t="shared" si="115"/>
        <v>39.75</v>
      </c>
      <c r="S708" s="8">
        <f t="shared" si="116"/>
        <v>37.85</v>
      </c>
      <c r="T708" s="8">
        <f t="shared" si="117"/>
        <v>38.25</v>
      </c>
      <c r="U708" s="7">
        <f t="shared" si="118"/>
        <v>38.183333333333337</v>
      </c>
      <c r="V708" s="7">
        <f t="shared" si="119"/>
        <v>38.200000000000003</v>
      </c>
    </row>
    <row r="709" spans="1:22" ht="13.5" x14ac:dyDescent="0.25">
      <c r="A709" s="3">
        <f>RSI!A709</f>
        <v>43339</v>
      </c>
      <c r="B709" s="2">
        <f>RSI!B709</f>
        <v>0.55000000000000004</v>
      </c>
      <c r="C709" s="2">
        <f>RSI!I709</f>
        <v>44.071927040370632</v>
      </c>
      <c r="D709" s="2">
        <f>MACD!E709</f>
        <v>4.7130859704925809E-3</v>
      </c>
      <c r="E709" s="2">
        <f>MACD!F709</f>
        <v>6.9398611221047398E-3</v>
      </c>
      <c r="F709" s="2">
        <f>'Moving Avg'!D709</f>
        <v>0.55800000000000005</v>
      </c>
      <c r="G709" s="2">
        <f>'Moving Avg'!F709</f>
        <v>0.56150000000000011</v>
      </c>
      <c r="H709" s="2">
        <f>'Moving Avg'!G709</f>
        <v>0.55499999999999994</v>
      </c>
      <c r="I709" s="2">
        <f>'Moving Avg'!H709</f>
        <v>0.49185000000000018</v>
      </c>
      <c r="J709" s="5" t="str">
        <f>OBV!F709</f>
        <v>BEARISH</v>
      </c>
      <c r="K709" s="5" t="str">
        <f>OBV!G709</f>
        <v>NEUTRAL</v>
      </c>
      <c r="L709" s="5" t="str">
        <f>OBV!H709</f>
        <v>CONFIRMED BEARISH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16.5</v>
      </c>
      <c r="Q709" s="8">
        <f t="shared" si="114"/>
        <v>34.475000000000001</v>
      </c>
      <c r="R709" s="8">
        <f t="shared" si="115"/>
        <v>35.625</v>
      </c>
      <c r="S709" s="8">
        <f t="shared" si="116"/>
        <v>30.425000000000001</v>
      </c>
      <c r="T709" s="8">
        <f t="shared" si="117"/>
        <v>34.125</v>
      </c>
      <c r="U709" s="7">
        <f t="shared" si="118"/>
        <v>33.508333333333333</v>
      </c>
      <c r="V709" s="7">
        <f t="shared" si="119"/>
        <v>33.662499999999994</v>
      </c>
    </row>
    <row r="710" spans="1:22" ht="13.5" x14ac:dyDescent="0.25">
      <c r="A710" s="3">
        <f>RSI!A710</f>
        <v>43340</v>
      </c>
      <c r="B710" s="2">
        <f>RSI!B710</f>
        <v>0.55000000000000004</v>
      </c>
      <c r="C710" s="2">
        <f>RSI!I710</f>
        <v>44.071927040370632</v>
      </c>
      <c r="D710" s="2">
        <f>MACD!E710</f>
        <v>3.3411732003618688E-3</v>
      </c>
      <c r="E710" s="2">
        <f>MACD!F710</f>
        <v>6.2201235377561661E-3</v>
      </c>
      <c r="F710" s="2">
        <f>'Moving Avg'!D710</f>
        <v>0.55600000000000005</v>
      </c>
      <c r="G710" s="2">
        <f>'Moving Avg'!F710</f>
        <v>0.55950000000000011</v>
      </c>
      <c r="H710" s="2">
        <f>'Moving Avg'!G710</f>
        <v>0.55499999999999994</v>
      </c>
      <c r="I710" s="2">
        <f>'Moving Avg'!H710</f>
        <v>0.4920500000000001</v>
      </c>
      <c r="J710" s="5" t="str">
        <f>OBV!F710</f>
        <v>BEARISH</v>
      </c>
      <c r="K710" s="5" t="str">
        <f>OBV!G710</f>
        <v>NEUTRAL</v>
      </c>
      <c r="L710" s="5" t="str">
        <f>OBV!H710</f>
        <v>CONFIRMED BEARISH</v>
      </c>
      <c r="M710" s="7">
        <f t="shared" si="110"/>
        <v>25</v>
      </c>
      <c r="N710" s="7">
        <f t="shared" si="111"/>
        <v>45</v>
      </c>
      <c r="O710" s="7">
        <f t="shared" si="112"/>
        <v>50</v>
      </c>
      <c r="P710" s="7">
        <f t="shared" si="113"/>
        <v>16.5</v>
      </c>
      <c r="Q710" s="8">
        <f t="shared" si="114"/>
        <v>34.475000000000001</v>
      </c>
      <c r="R710" s="8">
        <f t="shared" si="115"/>
        <v>35.625</v>
      </c>
      <c r="S710" s="8">
        <f t="shared" si="116"/>
        <v>30.425000000000001</v>
      </c>
      <c r="T710" s="8">
        <f t="shared" si="117"/>
        <v>34.125</v>
      </c>
      <c r="U710" s="7">
        <f t="shared" si="118"/>
        <v>33.508333333333333</v>
      </c>
      <c r="V710" s="7">
        <f t="shared" si="119"/>
        <v>33.662499999999994</v>
      </c>
    </row>
    <row r="711" spans="1:22" ht="13.5" x14ac:dyDescent="0.25">
      <c r="A711" s="3">
        <f>RSI!A711</f>
        <v>43341</v>
      </c>
      <c r="B711" s="2">
        <f>RSI!B711</f>
        <v>0.55000000000000004</v>
      </c>
      <c r="C711" s="2">
        <f>RSI!I711</f>
        <v>44.071927040370632</v>
      </c>
      <c r="D711" s="2">
        <f>MACD!E711</f>
        <v>2.2282367200557873E-3</v>
      </c>
      <c r="E711" s="2">
        <f>MACD!F711</f>
        <v>5.4217461742160911E-3</v>
      </c>
      <c r="F711" s="2">
        <f>'Moving Avg'!D711</f>
        <v>0.55400000000000005</v>
      </c>
      <c r="G711" s="2">
        <f>'Moving Avg'!F711</f>
        <v>0.55850000000000022</v>
      </c>
      <c r="H711" s="2">
        <f>'Moving Avg'!G711</f>
        <v>0.55500000000000005</v>
      </c>
      <c r="I711" s="2">
        <f>'Moving Avg'!H711</f>
        <v>0.49225000000000008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45</v>
      </c>
      <c r="O711" s="7">
        <f t="shared" si="112"/>
        <v>50</v>
      </c>
      <c r="P711" s="7">
        <f t="shared" si="113"/>
        <v>16.5</v>
      </c>
      <c r="Q711" s="8">
        <f t="shared" si="114"/>
        <v>34.475000000000001</v>
      </c>
      <c r="R711" s="8">
        <f t="shared" si="115"/>
        <v>35.625</v>
      </c>
      <c r="S711" s="8">
        <f t="shared" si="116"/>
        <v>30.425000000000001</v>
      </c>
      <c r="T711" s="8">
        <f t="shared" si="117"/>
        <v>34.125</v>
      </c>
      <c r="U711" s="7">
        <f t="shared" si="118"/>
        <v>33.508333333333333</v>
      </c>
      <c r="V711" s="7">
        <f t="shared" si="119"/>
        <v>33.662499999999994</v>
      </c>
    </row>
    <row r="712" spans="1:22" ht="13.5" x14ac:dyDescent="0.25">
      <c r="A712" s="3">
        <f>RSI!A712</f>
        <v>43342</v>
      </c>
      <c r="B712" s="2">
        <f>RSI!B712</f>
        <v>0.55000000000000004</v>
      </c>
      <c r="C712" s="2">
        <f>RSI!I712</f>
        <v>44.071927040370632</v>
      </c>
      <c r="D712" s="2">
        <f>MACD!E712</f>
        <v>1.3308849281344903E-3</v>
      </c>
      <c r="E712" s="2">
        <f>MACD!F712</f>
        <v>4.6035739249997709E-3</v>
      </c>
      <c r="F712" s="2">
        <f>'Moving Avg'!D712</f>
        <v>0.55199999999999994</v>
      </c>
      <c r="G712" s="2">
        <f>'Moving Avg'!F712</f>
        <v>0.55700000000000016</v>
      </c>
      <c r="H712" s="2">
        <f>'Moving Avg'!G712</f>
        <v>0.55479999999999996</v>
      </c>
      <c r="I712" s="2">
        <f>'Moving Avg'!H712</f>
        <v>0.49245000000000011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  <c r="M712" s="7">
        <f t="shared" si="110"/>
        <v>25</v>
      </c>
      <c r="N712" s="7">
        <f t="shared" si="111"/>
        <v>45</v>
      </c>
      <c r="O712" s="7">
        <f t="shared" si="112"/>
        <v>50</v>
      </c>
      <c r="P712" s="7">
        <f t="shared" si="113"/>
        <v>16.5</v>
      </c>
      <c r="Q712" s="8">
        <f t="shared" si="114"/>
        <v>34.475000000000001</v>
      </c>
      <c r="R712" s="8">
        <f t="shared" si="115"/>
        <v>35.625</v>
      </c>
      <c r="S712" s="8">
        <f t="shared" si="116"/>
        <v>30.425000000000001</v>
      </c>
      <c r="T712" s="8">
        <f t="shared" si="117"/>
        <v>34.125</v>
      </c>
      <c r="U712" s="7">
        <f t="shared" si="118"/>
        <v>33.508333333333333</v>
      </c>
      <c r="V712" s="7">
        <f t="shared" si="119"/>
        <v>33.662499999999994</v>
      </c>
    </row>
    <row r="713" spans="1:22" ht="13.5" x14ac:dyDescent="0.25">
      <c r="A713" s="3">
        <f>RSI!A713</f>
        <v>43343</v>
      </c>
      <c r="B713" s="2">
        <f>RSI!B713</f>
        <v>0.55000000000000004</v>
      </c>
      <c r="C713" s="2">
        <f>RSI!I713</f>
        <v>44.071927040370639</v>
      </c>
      <c r="D713" s="2">
        <f>MACD!E713</f>
        <v>2.1511262885592908E-3</v>
      </c>
      <c r="E713" s="2">
        <f>MACD!F713</f>
        <v>4.1130843977116756E-3</v>
      </c>
      <c r="F713" s="2">
        <f>'Moving Avg'!D713</f>
        <v>0.55000000000000004</v>
      </c>
      <c r="G713" s="2">
        <f>'Moving Avg'!F713</f>
        <v>0.55600000000000027</v>
      </c>
      <c r="H713" s="2">
        <f>'Moving Avg'!G713</f>
        <v>0.55459999999999998</v>
      </c>
      <c r="I713" s="2">
        <f>'Moving Avg'!H713</f>
        <v>0.49270000000000008</v>
      </c>
      <c r="J713" s="5" t="str">
        <f>OBV!F713</f>
        <v>BEARISH</v>
      </c>
      <c r="K713" s="5" t="str">
        <f>OBV!G713</f>
        <v>NEUTRAL</v>
      </c>
      <c r="L713" s="5" t="str">
        <f>OBV!H713</f>
        <v>CONFIRMED BEARISH</v>
      </c>
      <c r="M713" s="7">
        <f t="shared" si="110"/>
        <v>25</v>
      </c>
      <c r="N713" s="7">
        <f t="shared" si="111"/>
        <v>45</v>
      </c>
      <c r="O713" s="7">
        <f t="shared" si="112"/>
        <v>50</v>
      </c>
      <c r="P713" s="7">
        <f t="shared" si="113"/>
        <v>16.5</v>
      </c>
      <c r="Q713" s="8">
        <f t="shared" si="114"/>
        <v>34.475000000000001</v>
      </c>
      <c r="R713" s="8">
        <f t="shared" si="115"/>
        <v>35.625</v>
      </c>
      <c r="S713" s="8">
        <f t="shared" si="116"/>
        <v>30.425000000000001</v>
      </c>
      <c r="T713" s="8">
        <f t="shared" si="117"/>
        <v>34.125</v>
      </c>
      <c r="U713" s="7">
        <f t="shared" si="118"/>
        <v>33.508333333333333</v>
      </c>
      <c r="V713" s="7">
        <f t="shared" si="119"/>
        <v>33.662499999999994</v>
      </c>
    </row>
    <row r="714" spans="1:22" ht="13.5" x14ac:dyDescent="0.25">
      <c r="A714" s="3">
        <f>RSI!A714</f>
        <v>43346</v>
      </c>
      <c r="B714" s="2">
        <f>RSI!B714</f>
        <v>0.55000000000000004</v>
      </c>
      <c r="C714" s="2">
        <f>RSI!I714</f>
        <v>44.071927040370639</v>
      </c>
      <c r="D714" s="2">
        <f>MACD!E714</f>
        <v>2.8832113853188845E-3</v>
      </c>
      <c r="E714" s="2">
        <f>MACD!F714</f>
        <v>3.8671097952331177E-3</v>
      </c>
      <c r="F714" s="2">
        <f>'Moving Avg'!D714</f>
        <v>0.55000000000000004</v>
      </c>
      <c r="G714" s="2">
        <f>'Moving Avg'!F714</f>
        <v>0.55550000000000033</v>
      </c>
      <c r="H714" s="2">
        <f>'Moving Avg'!G714</f>
        <v>0.5544</v>
      </c>
      <c r="I714" s="2">
        <f>'Moving Avg'!H714</f>
        <v>0.49295000000000011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  <c r="M714" s="7">
        <f t="shared" si="110"/>
        <v>25</v>
      </c>
      <c r="N714" s="7">
        <f t="shared" si="111"/>
        <v>45</v>
      </c>
      <c r="O714" s="7">
        <f t="shared" si="112"/>
        <v>50</v>
      </c>
      <c r="P714" s="7">
        <f t="shared" si="113"/>
        <v>33</v>
      </c>
      <c r="Q714" s="8">
        <f t="shared" si="114"/>
        <v>36.950000000000003</v>
      </c>
      <c r="R714" s="8">
        <f t="shared" si="115"/>
        <v>39.75</v>
      </c>
      <c r="S714" s="8">
        <f t="shared" si="116"/>
        <v>37.85</v>
      </c>
      <c r="T714" s="8">
        <f t="shared" si="117"/>
        <v>38.25</v>
      </c>
      <c r="U714" s="7">
        <f t="shared" si="118"/>
        <v>38.183333333333337</v>
      </c>
      <c r="V714" s="7">
        <f t="shared" si="119"/>
        <v>38.200000000000003</v>
      </c>
    </row>
    <row r="715" spans="1:22" ht="13.5" x14ac:dyDescent="0.25">
      <c r="A715" s="3">
        <f>RSI!A715</f>
        <v>43347</v>
      </c>
      <c r="B715" s="2">
        <f>RSI!B715</f>
        <v>0.55000000000000004</v>
      </c>
      <c r="C715" s="2">
        <f>RSI!I715</f>
        <v>44.071927040370639</v>
      </c>
      <c r="D715" s="2">
        <f>MACD!E715</f>
        <v>3.5378853342293848E-3</v>
      </c>
      <c r="E715" s="2">
        <f>MACD!F715</f>
        <v>3.8012649030323715E-3</v>
      </c>
      <c r="F715" s="2">
        <f>'Moving Avg'!D715</f>
        <v>0.55000000000000004</v>
      </c>
      <c r="G715" s="2">
        <f>'Moving Avg'!F715</f>
        <v>0.55450000000000021</v>
      </c>
      <c r="H715" s="2">
        <f>'Moving Avg'!G715</f>
        <v>0.55440000000000011</v>
      </c>
      <c r="I715" s="2">
        <f>'Moving Avg'!H715</f>
        <v>0.49315000000000003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  <c r="M715" s="7">
        <f t="shared" si="110"/>
        <v>25</v>
      </c>
      <c r="N715" s="7">
        <f t="shared" si="111"/>
        <v>45</v>
      </c>
      <c r="O715" s="7">
        <f t="shared" si="112"/>
        <v>50</v>
      </c>
      <c r="P715" s="7">
        <f t="shared" si="113"/>
        <v>33</v>
      </c>
      <c r="Q715" s="8">
        <f t="shared" si="114"/>
        <v>36.950000000000003</v>
      </c>
      <c r="R715" s="8">
        <f t="shared" si="115"/>
        <v>39.75</v>
      </c>
      <c r="S715" s="8">
        <f t="shared" si="116"/>
        <v>37.85</v>
      </c>
      <c r="T715" s="8">
        <f t="shared" si="117"/>
        <v>38.25</v>
      </c>
      <c r="U715" s="7">
        <f t="shared" si="118"/>
        <v>38.183333333333337</v>
      </c>
      <c r="V715" s="7">
        <f t="shared" si="119"/>
        <v>38.200000000000003</v>
      </c>
    </row>
    <row r="716" spans="1:22" ht="13.5" x14ac:dyDescent="0.25">
      <c r="A716" s="3">
        <f>RSI!A716</f>
        <v>43348</v>
      </c>
      <c r="B716" s="2">
        <f>RSI!B716</f>
        <v>0.54</v>
      </c>
      <c r="C716" s="2">
        <f>RSI!I716</f>
        <v>35.797158903199872</v>
      </c>
      <c r="D716" s="2">
        <f>MACD!E716</f>
        <v>4.8651895923874644E-3</v>
      </c>
      <c r="E716" s="2">
        <f>MACD!F716</f>
        <v>4.0140498409033908E-3</v>
      </c>
      <c r="F716" s="2">
        <f>'Moving Avg'!D716</f>
        <v>0.54800000000000004</v>
      </c>
      <c r="G716" s="2">
        <f>'Moving Avg'!F716</f>
        <v>0.55300000000000027</v>
      </c>
      <c r="H716" s="2">
        <f>'Moving Avg'!G716</f>
        <v>0.5544</v>
      </c>
      <c r="I716" s="2">
        <f>'Moving Avg'!H716</f>
        <v>0.49335000000000007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  <c r="M716" s="7">
        <f t="shared" si="110"/>
        <v>25</v>
      </c>
      <c r="N716" s="7">
        <f t="shared" si="111"/>
        <v>0</v>
      </c>
      <c r="O716" s="7">
        <f t="shared" si="112"/>
        <v>50</v>
      </c>
      <c r="P716" s="7">
        <f t="shared" si="113"/>
        <v>16.5</v>
      </c>
      <c r="Q716" s="8">
        <f t="shared" si="114"/>
        <v>18.725000000000001</v>
      </c>
      <c r="R716" s="8">
        <f t="shared" si="115"/>
        <v>26.625</v>
      </c>
      <c r="S716" s="8">
        <f t="shared" si="116"/>
        <v>23.675000000000001</v>
      </c>
      <c r="T716" s="8">
        <f t="shared" si="117"/>
        <v>22.875</v>
      </c>
      <c r="U716" s="7">
        <f t="shared" si="118"/>
        <v>23.008333333333336</v>
      </c>
      <c r="V716" s="7">
        <f t="shared" si="119"/>
        <v>22.975000000000001</v>
      </c>
    </row>
    <row r="717" spans="1:22" ht="13.5" x14ac:dyDescent="0.25">
      <c r="A717" s="3">
        <f>RSI!A717</f>
        <v>43349</v>
      </c>
      <c r="B717" s="2">
        <f>RSI!B717</f>
        <v>0.54</v>
      </c>
      <c r="C717" s="2">
        <f>RSI!I717</f>
        <v>35.797158903199872</v>
      </c>
      <c r="D717" s="2">
        <f>MACD!E717</f>
        <v>6.0775768078401571E-3</v>
      </c>
      <c r="E717" s="2">
        <f>MACD!F717</f>
        <v>4.426755234290744E-3</v>
      </c>
      <c r="F717" s="2">
        <f>'Moving Avg'!D717</f>
        <v>0.54600000000000004</v>
      </c>
      <c r="G717" s="2">
        <f>'Moving Avg'!F717</f>
        <v>0.55200000000000016</v>
      </c>
      <c r="H717" s="2">
        <f>'Moving Avg'!G717</f>
        <v>0.5544</v>
      </c>
      <c r="I717" s="2">
        <f>'Moving Avg'!H717</f>
        <v>0.49349999999999999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50</v>
      </c>
      <c r="P717" s="7">
        <f t="shared" si="113"/>
        <v>16.5</v>
      </c>
      <c r="Q717" s="8">
        <f t="shared" si="114"/>
        <v>18.725000000000001</v>
      </c>
      <c r="R717" s="8">
        <f t="shared" si="115"/>
        <v>26.625</v>
      </c>
      <c r="S717" s="8">
        <f t="shared" si="116"/>
        <v>23.675000000000001</v>
      </c>
      <c r="T717" s="8">
        <f t="shared" si="117"/>
        <v>22.875</v>
      </c>
      <c r="U717" s="7">
        <f t="shared" si="118"/>
        <v>23.008333333333336</v>
      </c>
      <c r="V717" s="7">
        <f t="shared" si="119"/>
        <v>22.975000000000001</v>
      </c>
    </row>
    <row r="718" spans="1:22" ht="13.5" x14ac:dyDescent="0.25">
      <c r="A718" s="3">
        <f>RSI!A718</f>
        <v>43350</v>
      </c>
      <c r="B718" s="2">
        <f>RSI!B718</f>
        <v>0.55000000000000004</v>
      </c>
      <c r="C718" s="2">
        <f>RSI!I718</f>
        <v>47.277594722971436</v>
      </c>
      <c r="D718" s="2">
        <f>MACD!E718</f>
        <v>6.4453721839602407E-3</v>
      </c>
      <c r="E718" s="2">
        <f>MACD!F718</f>
        <v>4.8304786242246434E-3</v>
      </c>
      <c r="F718" s="2">
        <f>'Moving Avg'!D718</f>
        <v>0.54600000000000004</v>
      </c>
      <c r="G718" s="2">
        <f>'Moving Avg'!F718</f>
        <v>0.55200000000000016</v>
      </c>
      <c r="H718" s="2">
        <f>'Moving Avg'!G718</f>
        <v>0.55459999999999998</v>
      </c>
      <c r="I718" s="2">
        <f>'Moving Avg'!H718</f>
        <v>0.49374999999999991</v>
      </c>
      <c r="J718" s="5" t="str">
        <f>OBV!F718</f>
        <v>BEARISH</v>
      </c>
      <c r="K718" s="5" t="str">
        <f>OBV!G718</f>
        <v>NEUTRAL</v>
      </c>
      <c r="L718" s="5" t="str">
        <f>OBV!H718</f>
        <v>NEUTRAL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16.5</v>
      </c>
      <c r="Q718" s="8">
        <f t="shared" si="114"/>
        <v>18.725000000000001</v>
      </c>
      <c r="R718" s="8">
        <f t="shared" si="115"/>
        <v>26.625</v>
      </c>
      <c r="S718" s="8">
        <f t="shared" si="116"/>
        <v>23.675000000000001</v>
      </c>
      <c r="T718" s="8">
        <f t="shared" si="117"/>
        <v>22.875</v>
      </c>
      <c r="U718" s="7">
        <f t="shared" si="118"/>
        <v>23.008333333333336</v>
      </c>
      <c r="V718" s="7">
        <f t="shared" si="119"/>
        <v>22.975000000000001</v>
      </c>
    </row>
    <row r="719" spans="1:22" ht="13.5" x14ac:dyDescent="0.25">
      <c r="A719" s="3">
        <f>RSI!A719</f>
        <v>43353</v>
      </c>
      <c r="B719" s="2">
        <f>RSI!B719</f>
        <v>0.56000000000000005</v>
      </c>
      <c r="C719" s="2">
        <f>RSI!I719</f>
        <v>55.790937449625673</v>
      </c>
      <c r="D719" s="2">
        <f>MACD!E719</f>
        <v>4.4948372543225368E-3</v>
      </c>
      <c r="E719" s="2">
        <f>MACD!F719</f>
        <v>4.763350350244222E-3</v>
      </c>
      <c r="F719" s="2">
        <f>'Moving Avg'!D719</f>
        <v>0.54800000000000004</v>
      </c>
      <c r="G719" s="2">
        <f>'Moving Avg'!F719</f>
        <v>0.55249999999999999</v>
      </c>
      <c r="H719" s="2">
        <f>'Moving Avg'!G719</f>
        <v>0.55520000000000003</v>
      </c>
      <c r="I719" s="2">
        <f>'Moving Avg'!H719</f>
        <v>0.49404999999999999</v>
      </c>
      <c r="J719" s="5" t="str">
        <f>OBV!F719</f>
        <v>BEARISH</v>
      </c>
      <c r="K719" s="5" t="str">
        <f>OBV!G719</f>
        <v>NEUTRAL</v>
      </c>
      <c r="L719" s="5" t="str">
        <f>OBV!H719</f>
        <v>BEARISH DIVERGENCE</v>
      </c>
      <c r="M719" s="7">
        <f t="shared" si="110"/>
        <v>25</v>
      </c>
      <c r="N719" s="7">
        <f t="shared" si="111"/>
        <v>45</v>
      </c>
      <c r="O719" s="7">
        <f t="shared" si="112"/>
        <v>50</v>
      </c>
      <c r="P719" s="7">
        <f t="shared" si="113"/>
        <v>16.5</v>
      </c>
      <c r="Q719" s="8">
        <f t="shared" si="114"/>
        <v>34.475000000000001</v>
      </c>
      <c r="R719" s="8">
        <f t="shared" si="115"/>
        <v>35.625</v>
      </c>
      <c r="S719" s="8">
        <f t="shared" si="116"/>
        <v>30.425000000000001</v>
      </c>
      <c r="T719" s="8">
        <f t="shared" si="117"/>
        <v>34.125</v>
      </c>
      <c r="U719" s="7">
        <f t="shared" si="118"/>
        <v>33.508333333333333</v>
      </c>
      <c r="V719" s="7">
        <f t="shared" si="119"/>
        <v>33.662499999999994</v>
      </c>
    </row>
    <row r="720" spans="1:22" ht="13.5" x14ac:dyDescent="0.25">
      <c r="A720" s="3">
        <f>RSI!A720</f>
        <v>43355</v>
      </c>
      <c r="B720" s="2">
        <f>RSI!B720</f>
        <v>0.55000000000000004</v>
      </c>
      <c r="C720" s="2">
        <f>RSI!I720</f>
        <v>47.526303505082282</v>
      </c>
      <c r="D720" s="2">
        <f>MACD!E720</f>
        <v>3.5421977823348882E-3</v>
      </c>
      <c r="E720" s="2">
        <f>MACD!F720</f>
        <v>4.5191198366623551E-3</v>
      </c>
      <c r="F720" s="2">
        <f>'Moving Avg'!D720</f>
        <v>0.54800000000000004</v>
      </c>
      <c r="G720" s="2">
        <f>'Moving Avg'!F720</f>
        <v>0.5525000000000001</v>
      </c>
      <c r="H720" s="2">
        <f>'Moving Avg'!G720</f>
        <v>0.55559999999999998</v>
      </c>
      <c r="I720" s="2">
        <f>'Moving Avg'!H720</f>
        <v>0.49429999999999991</v>
      </c>
      <c r="J720" s="5" t="str">
        <f>OBV!F720</f>
        <v>BEARISH</v>
      </c>
      <c r="K720" s="5" t="str">
        <f>OBV!G720</f>
        <v>NEUTRAL</v>
      </c>
      <c r="L720" s="5" t="str">
        <f>OBV!H720</f>
        <v>NEUTRAL</v>
      </c>
      <c r="M720" s="7">
        <f t="shared" si="110"/>
        <v>25</v>
      </c>
      <c r="N720" s="7">
        <f t="shared" si="111"/>
        <v>45</v>
      </c>
      <c r="O720" s="7">
        <f t="shared" si="112"/>
        <v>50</v>
      </c>
      <c r="P720" s="7">
        <f t="shared" si="113"/>
        <v>16.5</v>
      </c>
      <c r="Q720" s="8">
        <f t="shared" si="114"/>
        <v>34.475000000000001</v>
      </c>
      <c r="R720" s="8">
        <f t="shared" si="115"/>
        <v>35.625</v>
      </c>
      <c r="S720" s="8">
        <f t="shared" si="116"/>
        <v>30.425000000000001</v>
      </c>
      <c r="T720" s="8">
        <f t="shared" si="117"/>
        <v>34.125</v>
      </c>
      <c r="U720" s="7">
        <f t="shared" si="118"/>
        <v>33.508333333333333</v>
      </c>
      <c r="V720" s="7">
        <f t="shared" si="119"/>
        <v>33.662499999999994</v>
      </c>
    </row>
    <row r="721" spans="1:22" ht="13.5" x14ac:dyDescent="0.25">
      <c r="A721" s="3">
        <f>RSI!A721</f>
        <v>43356</v>
      </c>
      <c r="B721" s="2">
        <f>RSI!B721</f>
        <v>0.54</v>
      </c>
      <c r="C721" s="2">
        <f>RSI!I721</f>
        <v>40.987528695196609</v>
      </c>
      <c r="D721" s="2">
        <f>MACD!E721</f>
        <v>3.4962016400956752E-3</v>
      </c>
      <c r="E721" s="2">
        <f>MACD!F721</f>
        <v>4.3145361973490198E-3</v>
      </c>
      <c r="F721" s="2">
        <f>'Moving Avg'!D721</f>
        <v>0.54800000000000004</v>
      </c>
      <c r="G721" s="2">
        <f>'Moving Avg'!F721</f>
        <v>0.55200000000000016</v>
      </c>
      <c r="H721" s="2">
        <f>'Moving Avg'!G721</f>
        <v>0.55579999999999996</v>
      </c>
      <c r="I721" s="2">
        <f>'Moving Avg'!H721</f>
        <v>0.49449999999999994</v>
      </c>
      <c r="J721" s="5" t="str">
        <f>OBV!F721</f>
        <v>BEARISH</v>
      </c>
      <c r="K721" s="5" t="str">
        <f>OBV!G721</f>
        <v>WEAK</v>
      </c>
      <c r="L721" s="5" t="str">
        <f>OBV!H721</f>
        <v>NEUTRAL</v>
      </c>
      <c r="M721" s="7">
        <f t="shared" si="110"/>
        <v>25</v>
      </c>
      <c r="N721" s="7">
        <f t="shared" si="111"/>
        <v>45</v>
      </c>
      <c r="O721" s="7">
        <f t="shared" si="112"/>
        <v>50</v>
      </c>
      <c r="P721" s="7">
        <f t="shared" si="113"/>
        <v>0</v>
      </c>
      <c r="Q721" s="8">
        <f t="shared" si="114"/>
        <v>32</v>
      </c>
      <c r="R721" s="8">
        <f t="shared" si="115"/>
        <v>31.5</v>
      </c>
      <c r="S721" s="8">
        <f t="shared" si="116"/>
        <v>23</v>
      </c>
      <c r="T721" s="8">
        <f t="shared" si="117"/>
        <v>30</v>
      </c>
      <c r="U721" s="7">
        <f t="shared" si="118"/>
        <v>28.833333333333332</v>
      </c>
      <c r="V721" s="7">
        <f t="shared" si="119"/>
        <v>29.125</v>
      </c>
    </row>
    <row r="722" spans="1:22" ht="13.5" x14ac:dyDescent="0.25">
      <c r="A722" s="3">
        <f>RSI!A722</f>
        <v>43357</v>
      </c>
      <c r="B722" s="2">
        <f>RSI!B722</f>
        <v>0.54</v>
      </c>
      <c r="C722" s="2">
        <f>RSI!I722</f>
        <v>40.987528695196609</v>
      </c>
      <c r="D722" s="2">
        <f>MACD!E722</f>
        <v>3.5342821367448929E-3</v>
      </c>
      <c r="E722" s="2">
        <f>MACD!F722</f>
        <v>4.1584853852281948E-3</v>
      </c>
      <c r="F722" s="2">
        <f>'Moving Avg'!D722</f>
        <v>0.54800000000000004</v>
      </c>
      <c r="G722" s="2">
        <f>'Moving Avg'!F722</f>
        <v>0.5515000000000001</v>
      </c>
      <c r="H722" s="2">
        <f>'Moving Avg'!G722</f>
        <v>0.55579999999999996</v>
      </c>
      <c r="I722" s="2">
        <f>'Moving Avg'!H722</f>
        <v>0.49469999999999997</v>
      </c>
      <c r="J722" s="5" t="str">
        <f>OBV!F722</f>
        <v>BEARISH</v>
      </c>
      <c r="K722" s="5" t="str">
        <f>OBV!G722</f>
        <v>WEAK</v>
      </c>
      <c r="L722" s="5" t="str">
        <f>OBV!H722</f>
        <v>NEUTRAL</v>
      </c>
      <c r="M722" s="7">
        <f t="shared" si="110"/>
        <v>25</v>
      </c>
      <c r="N722" s="7">
        <f t="shared" si="111"/>
        <v>45</v>
      </c>
      <c r="O722" s="7">
        <f t="shared" si="112"/>
        <v>50</v>
      </c>
      <c r="P722" s="7">
        <f t="shared" si="113"/>
        <v>0</v>
      </c>
      <c r="Q722" s="8">
        <f t="shared" si="114"/>
        <v>32</v>
      </c>
      <c r="R722" s="8">
        <f t="shared" si="115"/>
        <v>31.5</v>
      </c>
      <c r="S722" s="8">
        <f t="shared" si="116"/>
        <v>23</v>
      </c>
      <c r="T722" s="8">
        <f t="shared" si="117"/>
        <v>30</v>
      </c>
      <c r="U722" s="7">
        <f t="shared" si="118"/>
        <v>28.833333333333332</v>
      </c>
      <c r="V722" s="7">
        <f t="shared" si="119"/>
        <v>29.125</v>
      </c>
    </row>
    <row r="723" spans="1:22" ht="13.5" x14ac:dyDescent="0.25">
      <c r="A723" s="3">
        <f>RSI!A723</f>
        <v>43360</v>
      </c>
      <c r="B723" s="2">
        <f>RSI!B723</f>
        <v>0.54</v>
      </c>
      <c r="C723" s="2">
        <f>RSI!I723</f>
        <v>40.987528695196616</v>
      </c>
      <c r="D723" s="2">
        <f>MACD!E723</f>
        <v>3.637800678145231E-3</v>
      </c>
      <c r="E723" s="2">
        <f>MACD!F723</f>
        <v>4.0543484438116022E-3</v>
      </c>
      <c r="F723" s="2">
        <f>'Moving Avg'!D723</f>
        <v>0.54600000000000004</v>
      </c>
      <c r="G723" s="2">
        <f>'Moving Avg'!F723</f>
        <v>0.55049999999999988</v>
      </c>
      <c r="H723" s="2">
        <f>'Moving Avg'!G723</f>
        <v>0.55559999999999998</v>
      </c>
      <c r="I723" s="2">
        <f>'Moving Avg'!H723</f>
        <v>0.495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  <c r="M723" s="7">
        <f t="shared" si="110"/>
        <v>25</v>
      </c>
      <c r="N723" s="7">
        <f t="shared" si="111"/>
        <v>45</v>
      </c>
      <c r="O723" s="7">
        <f t="shared" si="112"/>
        <v>50</v>
      </c>
      <c r="P723" s="7">
        <f t="shared" si="113"/>
        <v>0</v>
      </c>
      <c r="Q723" s="8">
        <f t="shared" si="114"/>
        <v>32</v>
      </c>
      <c r="R723" s="8">
        <f t="shared" si="115"/>
        <v>31.5</v>
      </c>
      <c r="S723" s="8">
        <f t="shared" si="116"/>
        <v>23</v>
      </c>
      <c r="T723" s="8">
        <f t="shared" si="117"/>
        <v>30</v>
      </c>
      <c r="U723" s="7">
        <f t="shared" si="118"/>
        <v>28.833333333333332</v>
      </c>
      <c r="V723" s="7">
        <f t="shared" si="119"/>
        <v>29.125</v>
      </c>
    </row>
    <row r="724" spans="1:22" ht="13.5" x14ac:dyDescent="0.25">
      <c r="A724" s="3">
        <f>RSI!A724</f>
        <v>43361</v>
      </c>
      <c r="B724" s="2">
        <f>RSI!B724</f>
        <v>0.54</v>
      </c>
      <c r="C724" s="2">
        <f>RSI!I724</f>
        <v>40.987528695196616</v>
      </c>
      <c r="D724" s="2">
        <f>MACD!E724</f>
        <v>3.7914086444487127E-3</v>
      </c>
      <c r="E724" s="2">
        <f>MACD!F724</f>
        <v>4.0017604839390243E-3</v>
      </c>
      <c r="F724" s="2">
        <f>'Moving Avg'!D724</f>
        <v>0.54200000000000004</v>
      </c>
      <c r="G724" s="2">
        <f>'Moving Avg'!F724</f>
        <v>0.54949999999999988</v>
      </c>
      <c r="H724" s="2">
        <f>'Moving Avg'!G724</f>
        <v>0.55519999999999992</v>
      </c>
      <c r="I724" s="2">
        <f>'Moving Avg'!H724</f>
        <v>0.49530000000000002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  <c r="M724" s="7">
        <f t="shared" si="110"/>
        <v>25</v>
      </c>
      <c r="N724" s="7">
        <f t="shared" si="111"/>
        <v>45</v>
      </c>
      <c r="O724" s="7">
        <f t="shared" si="112"/>
        <v>50</v>
      </c>
      <c r="P724" s="7">
        <f t="shared" si="113"/>
        <v>0</v>
      </c>
      <c r="Q724" s="8">
        <f t="shared" si="114"/>
        <v>32</v>
      </c>
      <c r="R724" s="8">
        <f t="shared" si="115"/>
        <v>31.5</v>
      </c>
      <c r="S724" s="8">
        <f t="shared" si="116"/>
        <v>23</v>
      </c>
      <c r="T724" s="8">
        <f t="shared" si="117"/>
        <v>30</v>
      </c>
      <c r="U724" s="7">
        <f t="shared" si="118"/>
        <v>28.833333333333332</v>
      </c>
      <c r="V724" s="7">
        <f t="shared" si="119"/>
        <v>29.125</v>
      </c>
    </row>
    <row r="725" spans="1:22" ht="13.5" x14ac:dyDescent="0.25">
      <c r="A725" s="3">
        <f>RSI!A725</f>
        <v>43362</v>
      </c>
      <c r="B725" s="2">
        <f>RSI!B725</f>
        <v>0.56000000000000005</v>
      </c>
      <c r="C725" s="2">
        <f>RSI!I725</f>
        <v>56.928668500069463</v>
      </c>
      <c r="D725" s="2">
        <f>MACD!E725</f>
        <v>2.5010284625560653E-3</v>
      </c>
      <c r="E725" s="2">
        <f>MACD!F725</f>
        <v>3.7016140796624327E-3</v>
      </c>
      <c r="F725" s="2">
        <f>'Moving Avg'!D725</f>
        <v>0.54400000000000004</v>
      </c>
      <c r="G725" s="2">
        <f>'Moving Avg'!F725</f>
        <v>0.54949999999999988</v>
      </c>
      <c r="H725" s="2">
        <f>'Moving Avg'!G725</f>
        <v>0.5554</v>
      </c>
      <c r="I725" s="2">
        <f>'Moving Avg'!H725</f>
        <v>0.49564999999999998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  <c r="M725" s="7">
        <f t="shared" si="110"/>
        <v>25</v>
      </c>
      <c r="N725" s="7">
        <f t="shared" si="111"/>
        <v>45</v>
      </c>
      <c r="O725" s="7">
        <f t="shared" si="112"/>
        <v>50</v>
      </c>
      <c r="P725" s="7">
        <f t="shared" si="113"/>
        <v>83.5</v>
      </c>
      <c r="Q725" s="8">
        <f t="shared" si="114"/>
        <v>44.524999999999999</v>
      </c>
      <c r="R725" s="8">
        <f t="shared" si="115"/>
        <v>52.375</v>
      </c>
      <c r="S725" s="8">
        <f t="shared" si="116"/>
        <v>60.575000000000003</v>
      </c>
      <c r="T725" s="8">
        <f t="shared" si="117"/>
        <v>50.875</v>
      </c>
      <c r="U725" s="7">
        <f t="shared" si="118"/>
        <v>52.491666666666674</v>
      </c>
      <c r="V725" s="7">
        <f t="shared" si="119"/>
        <v>52.087500000000006</v>
      </c>
    </row>
    <row r="726" spans="1:22" ht="13.5" x14ac:dyDescent="0.25">
      <c r="A726" s="3">
        <f>RSI!A726</f>
        <v>43363</v>
      </c>
      <c r="B726" s="2">
        <f>RSI!B726</f>
        <v>0.56000000000000005</v>
      </c>
      <c r="C726" s="2">
        <f>RSI!I726</f>
        <v>56.928668500069463</v>
      </c>
      <c r="D726" s="2">
        <f>MACD!E726</f>
        <v>-1.9087656271654652E-4</v>
      </c>
      <c r="E726" s="2">
        <f>MACD!F726</f>
        <v>2.9231159511866368E-3</v>
      </c>
      <c r="F726" s="2">
        <f>'Moving Avg'!D726</f>
        <v>0.54800000000000004</v>
      </c>
      <c r="G726" s="2">
        <f>'Moving Avg'!F726</f>
        <v>0.54949999999999988</v>
      </c>
      <c r="H726" s="2">
        <f>'Moving Avg'!G726</f>
        <v>0.55579999999999996</v>
      </c>
      <c r="I726" s="2">
        <f>'Moving Avg'!H726</f>
        <v>0.49610000000000004</v>
      </c>
      <c r="J726" s="5" t="str">
        <f>OBV!F726</f>
        <v>BULLISH</v>
      </c>
      <c r="K726" s="5" t="str">
        <f>OBV!G726</f>
        <v>STRONG</v>
      </c>
      <c r="L726" s="5" t="str">
        <f>OBV!H726</f>
        <v>CONFIRMED BULLISH</v>
      </c>
      <c r="M726" s="7">
        <f t="shared" si="110"/>
        <v>25</v>
      </c>
      <c r="N726" s="7">
        <f t="shared" si="111"/>
        <v>45</v>
      </c>
      <c r="O726" s="7">
        <f t="shared" si="112"/>
        <v>50</v>
      </c>
      <c r="P726" s="7">
        <f t="shared" si="113"/>
        <v>100</v>
      </c>
      <c r="Q726" s="8">
        <f t="shared" si="114"/>
        <v>47</v>
      </c>
      <c r="R726" s="8">
        <f t="shared" si="115"/>
        <v>56.5</v>
      </c>
      <c r="S726" s="8">
        <f t="shared" si="116"/>
        <v>68</v>
      </c>
      <c r="T726" s="8">
        <f t="shared" si="117"/>
        <v>55</v>
      </c>
      <c r="U726" s="7">
        <f t="shared" si="118"/>
        <v>57.166666666666664</v>
      </c>
      <c r="V726" s="7">
        <f t="shared" si="119"/>
        <v>56.625</v>
      </c>
    </row>
    <row r="727" spans="1:22" ht="13.5" x14ac:dyDescent="0.25">
      <c r="A727" s="3">
        <f>RSI!A727</f>
        <v>43364</v>
      </c>
      <c r="B727" s="2">
        <f>RSI!B727</f>
        <v>0.55000000000000004</v>
      </c>
      <c r="C727" s="2">
        <f>RSI!I727</f>
        <v>49.218815507418171</v>
      </c>
      <c r="D727" s="2">
        <f>MACD!E727</f>
        <v>-1.7849232171299745E-3</v>
      </c>
      <c r="E727" s="2">
        <f>MACD!F727</f>
        <v>1.9815081175233143E-3</v>
      </c>
      <c r="F727" s="2">
        <f>'Moving Avg'!D727</f>
        <v>0.55000000000000004</v>
      </c>
      <c r="G727" s="2">
        <f>'Moving Avg'!F727</f>
        <v>0.54900000000000004</v>
      </c>
      <c r="H727" s="2">
        <f>'Moving Avg'!G727</f>
        <v>0.55580000000000007</v>
      </c>
      <c r="I727" s="2">
        <f>'Moving Avg'!H727</f>
        <v>0.4965</v>
      </c>
      <c r="J727" s="5" t="str">
        <f>OBV!F727</f>
        <v>BULLISH</v>
      </c>
      <c r="K727" s="5" t="str">
        <f>OBV!G727</f>
        <v>STRONG</v>
      </c>
      <c r="L727" s="5" t="str">
        <f>OBV!H727</f>
        <v>CONFIRMED BULLISH</v>
      </c>
      <c r="M727" s="7">
        <f t="shared" si="110"/>
        <v>25</v>
      </c>
      <c r="N727" s="7">
        <f t="shared" si="111"/>
        <v>45</v>
      </c>
      <c r="O727" s="7">
        <f t="shared" si="112"/>
        <v>50</v>
      </c>
      <c r="P727" s="7">
        <f t="shared" si="113"/>
        <v>100</v>
      </c>
      <c r="Q727" s="8">
        <f t="shared" si="114"/>
        <v>47</v>
      </c>
      <c r="R727" s="8">
        <f t="shared" si="115"/>
        <v>56.5</v>
      </c>
      <c r="S727" s="8">
        <f t="shared" si="116"/>
        <v>68</v>
      </c>
      <c r="T727" s="8">
        <f t="shared" si="117"/>
        <v>55</v>
      </c>
      <c r="U727" s="7">
        <f t="shared" si="118"/>
        <v>57.166666666666664</v>
      </c>
      <c r="V727" s="7">
        <f t="shared" si="119"/>
        <v>56.625</v>
      </c>
    </row>
    <row r="728" spans="1:22" ht="13.5" x14ac:dyDescent="0.25">
      <c r="A728" s="3">
        <f>RSI!A728</f>
        <v>43367</v>
      </c>
      <c r="B728" s="2">
        <f>RSI!B728</f>
        <v>0.56000000000000005</v>
      </c>
      <c r="C728" s="2">
        <f>RSI!I728</f>
        <v>55.682433216699998</v>
      </c>
      <c r="D728" s="2">
        <f>MACD!E728</f>
        <v>-2.3297184795094683E-3</v>
      </c>
      <c r="E728" s="2">
        <f>MACD!F728</f>
        <v>1.1192627981167578E-3</v>
      </c>
      <c r="F728" s="2">
        <f>'Moving Avg'!D728</f>
        <v>0.55400000000000005</v>
      </c>
      <c r="G728" s="2">
        <f>'Moving Avg'!F728</f>
        <v>0.54900000000000015</v>
      </c>
      <c r="H728" s="2">
        <f>'Moving Avg'!G728</f>
        <v>0.55620000000000003</v>
      </c>
      <c r="I728" s="2">
        <f>'Moving Avg'!H728</f>
        <v>0.49695000000000006</v>
      </c>
      <c r="J728" s="5" t="str">
        <f>OBV!F728</f>
        <v>BULLISH</v>
      </c>
      <c r="K728" s="5" t="str">
        <f>OBV!G728</f>
        <v>STRONG</v>
      </c>
      <c r="L728" s="5" t="str">
        <f>OBV!H728</f>
        <v>CONFIRMED BULLISH</v>
      </c>
      <c r="M728" s="7">
        <f t="shared" si="110"/>
        <v>25</v>
      </c>
      <c r="N728" s="7">
        <f t="shared" si="111"/>
        <v>45</v>
      </c>
      <c r="O728" s="7">
        <f t="shared" si="112"/>
        <v>50</v>
      </c>
      <c r="P728" s="7">
        <f t="shared" si="113"/>
        <v>100</v>
      </c>
      <c r="Q728" s="8">
        <f t="shared" si="114"/>
        <v>47</v>
      </c>
      <c r="R728" s="8">
        <f t="shared" si="115"/>
        <v>56.5</v>
      </c>
      <c r="S728" s="8">
        <f t="shared" si="116"/>
        <v>68</v>
      </c>
      <c r="T728" s="8">
        <f t="shared" si="117"/>
        <v>55</v>
      </c>
      <c r="U728" s="7">
        <f t="shared" si="118"/>
        <v>57.166666666666664</v>
      </c>
      <c r="V728" s="7">
        <f t="shared" si="119"/>
        <v>56.625</v>
      </c>
    </row>
    <row r="729" spans="1:22" ht="13.5" x14ac:dyDescent="0.25">
      <c r="A729" s="3">
        <f>RSI!A729</f>
        <v>43368</v>
      </c>
      <c r="B729" s="2">
        <f>RSI!B729</f>
        <v>0.56000000000000005</v>
      </c>
      <c r="C729" s="2">
        <f>RSI!I729</f>
        <v>55.682433216699998</v>
      </c>
      <c r="D729" s="2">
        <f>MACD!E729</f>
        <v>-1.3055014516926144E-3</v>
      </c>
      <c r="E729" s="2">
        <f>MACD!F729</f>
        <v>6.3430994815488338E-4</v>
      </c>
      <c r="F729" s="2">
        <f>'Moving Avg'!D729</f>
        <v>0.55800000000000005</v>
      </c>
      <c r="G729" s="2">
        <f>'Moving Avg'!F729</f>
        <v>0.5495000000000001</v>
      </c>
      <c r="H729" s="2">
        <f>'Moving Avg'!G729</f>
        <v>0.55659999999999998</v>
      </c>
      <c r="I729" s="2">
        <f>'Moving Avg'!H729</f>
        <v>0.49735000000000007</v>
      </c>
      <c r="J729" s="5" t="str">
        <f>OBV!F729</f>
        <v>BULLISH</v>
      </c>
      <c r="K729" s="5" t="str">
        <f>OBV!G729</f>
        <v>STRONG</v>
      </c>
      <c r="L729" s="5" t="str">
        <f>OBV!H729</f>
        <v>CONFIRMED BULLISH</v>
      </c>
      <c r="M729" s="7">
        <f t="shared" si="110"/>
        <v>25</v>
      </c>
      <c r="N729" s="7">
        <f t="shared" si="111"/>
        <v>45</v>
      </c>
      <c r="O729" s="7">
        <f t="shared" si="112"/>
        <v>50</v>
      </c>
      <c r="P729" s="7">
        <f t="shared" si="113"/>
        <v>100</v>
      </c>
      <c r="Q729" s="8">
        <f t="shared" si="114"/>
        <v>47</v>
      </c>
      <c r="R729" s="8">
        <f t="shared" si="115"/>
        <v>56.5</v>
      </c>
      <c r="S729" s="8">
        <f t="shared" si="116"/>
        <v>68</v>
      </c>
      <c r="T729" s="8">
        <f t="shared" si="117"/>
        <v>55</v>
      </c>
      <c r="U729" s="7">
        <f t="shared" si="118"/>
        <v>57.166666666666664</v>
      </c>
      <c r="V729" s="7">
        <f t="shared" si="119"/>
        <v>56.625</v>
      </c>
    </row>
    <row r="730" spans="1:22" ht="13.5" x14ac:dyDescent="0.25">
      <c r="A730" s="3">
        <f>RSI!A730</f>
        <v>43369</v>
      </c>
      <c r="B730" s="2">
        <f>RSI!B730</f>
        <v>0.59</v>
      </c>
      <c r="C730" s="2">
        <f>RSI!I730</f>
        <v>69.284850429581667</v>
      </c>
      <c r="D730" s="2">
        <f>MACD!E730</f>
        <v>-4.2488584646372951E-3</v>
      </c>
      <c r="E730" s="2">
        <f>MACD!F730</f>
        <v>-3.4232373440355236E-4</v>
      </c>
      <c r="F730" s="2">
        <f>'Moving Avg'!D730</f>
        <v>0.56400000000000006</v>
      </c>
      <c r="G730" s="2">
        <f>'Moving Avg'!F730</f>
        <v>0.5515000000000001</v>
      </c>
      <c r="H730" s="2">
        <f>'Moving Avg'!G730</f>
        <v>0.55780000000000007</v>
      </c>
      <c r="I730" s="2">
        <f>'Moving Avg'!H730</f>
        <v>0.49795000000000011</v>
      </c>
      <c r="J730" s="5" t="str">
        <f>OBV!F730</f>
        <v>BULLISH</v>
      </c>
      <c r="K730" s="5" t="str">
        <f>OBV!G730</f>
        <v>STRONG</v>
      </c>
      <c r="L730" s="5" t="str">
        <f>OBV!H730</f>
        <v>CONFIRMED BULLISH</v>
      </c>
      <c r="M730" s="7">
        <f t="shared" si="110"/>
        <v>25</v>
      </c>
      <c r="N730" s="7">
        <f t="shared" si="111"/>
        <v>45</v>
      </c>
      <c r="O730" s="7">
        <f t="shared" si="112"/>
        <v>50</v>
      </c>
      <c r="P730" s="7">
        <f t="shared" si="113"/>
        <v>100</v>
      </c>
      <c r="Q730" s="8">
        <f t="shared" si="114"/>
        <v>47</v>
      </c>
      <c r="R730" s="8">
        <f t="shared" si="115"/>
        <v>56.5</v>
      </c>
      <c r="S730" s="8">
        <f t="shared" si="116"/>
        <v>68</v>
      </c>
      <c r="T730" s="8">
        <f t="shared" si="117"/>
        <v>55</v>
      </c>
      <c r="U730" s="7">
        <f t="shared" si="118"/>
        <v>57.166666666666664</v>
      </c>
      <c r="V730" s="7">
        <f t="shared" si="119"/>
        <v>56.625</v>
      </c>
    </row>
    <row r="731" spans="1:22" ht="13.5" x14ac:dyDescent="0.25">
      <c r="A731" s="3">
        <f>RSI!A731</f>
        <v>43370</v>
      </c>
      <c r="B731" s="2">
        <f>RSI!B731</f>
        <v>0.62</v>
      </c>
      <c r="C731" s="2">
        <f>RSI!I731</f>
        <v>76.915286471250539</v>
      </c>
      <c r="D731" s="2">
        <f>MACD!E731</f>
        <v>-1.0723011583444353E-2</v>
      </c>
      <c r="E731" s="2">
        <f>MACD!F731</f>
        <v>-2.4184613042117125E-3</v>
      </c>
      <c r="F731" s="2">
        <f>'Moving Avg'!D731</f>
        <v>0.57600000000000007</v>
      </c>
      <c r="G731" s="2">
        <f>'Moving Avg'!F731</f>
        <v>0.55500000000000005</v>
      </c>
      <c r="H731" s="2">
        <f>'Moving Avg'!G731</f>
        <v>0.55920000000000014</v>
      </c>
      <c r="I731" s="2">
        <f>'Moving Avg'!H731</f>
        <v>0.49880000000000008</v>
      </c>
      <c r="J731" s="5" t="str">
        <f>OBV!F731</f>
        <v>BULLISH</v>
      </c>
      <c r="K731" s="5" t="str">
        <f>OBV!G731</f>
        <v>STRONG</v>
      </c>
      <c r="L731" s="5" t="str">
        <f>OBV!H731</f>
        <v>CONFIRMED BULLISH</v>
      </c>
      <c r="M731" s="7">
        <f t="shared" si="110"/>
        <v>0</v>
      </c>
      <c r="N731" s="7">
        <f t="shared" si="111"/>
        <v>45</v>
      </c>
      <c r="O731" s="7">
        <f t="shared" si="112"/>
        <v>50</v>
      </c>
      <c r="P731" s="7">
        <f t="shared" si="113"/>
        <v>100</v>
      </c>
      <c r="Q731" s="8">
        <f t="shared" si="114"/>
        <v>38.25</v>
      </c>
      <c r="R731" s="8">
        <f t="shared" si="115"/>
        <v>51.5</v>
      </c>
      <c r="S731" s="8">
        <f t="shared" si="116"/>
        <v>64.25</v>
      </c>
      <c r="T731" s="8">
        <f t="shared" si="117"/>
        <v>48.75</v>
      </c>
      <c r="U731" s="7">
        <f t="shared" si="118"/>
        <v>51.333333333333336</v>
      </c>
      <c r="V731" s="7">
        <f t="shared" si="119"/>
        <v>50.6875</v>
      </c>
    </row>
    <row r="732" spans="1:22" ht="13.5" x14ac:dyDescent="0.25">
      <c r="A732" s="3">
        <f>RSI!A732</f>
        <v>43371</v>
      </c>
      <c r="B732" s="2">
        <f>RSI!B732</f>
        <v>0.65</v>
      </c>
      <c r="C732" s="2">
        <f>RSI!I732</f>
        <v>81.787718237749715</v>
      </c>
      <c r="D732" s="2">
        <f>MACD!E732</f>
        <v>-1.8807057342242528E-2</v>
      </c>
      <c r="E732" s="2">
        <f>MACD!F732</f>
        <v>-5.6961805118178757E-3</v>
      </c>
      <c r="F732" s="2">
        <f>'Moving Avg'!D732</f>
        <v>0.59599999999999997</v>
      </c>
      <c r="G732" s="2">
        <f>'Moving Avg'!F732</f>
        <v>0.56000000000000016</v>
      </c>
      <c r="H732" s="2">
        <f>'Moving Avg'!G732</f>
        <v>0.56120000000000003</v>
      </c>
      <c r="I732" s="2">
        <f>'Moving Avg'!H732</f>
        <v>0.49985000000000007</v>
      </c>
      <c r="J732" s="5" t="str">
        <f>OBV!F732</f>
        <v>BULLISH</v>
      </c>
      <c r="K732" s="5" t="str">
        <f>OBV!G732</f>
        <v>STRONG</v>
      </c>
      <c r="L732" s="5" t="str">
        <f>OBV!H732</f>
        <v>CONFIRMED BULLISH</v>
      </c>
      <c r="M732" s="7">
        <f t="shared" si="110"/>
        <v>0</v>
      </c>
      <c r="N732" s="7">
        <f t="shared" si="111"/>
        <v>45</v>
      </c>
      <c r="O732" s="7">
        <f t="shared" si="112"/>
        <v>50</v>
      </c>
      <c r="P732" s="7">
        <f t="shared" si="113"/>
        <v>100</v>
      </c>
      <c r="Q732" s="8">
        <f t="shared" si="114"/>
        <v>38.25</v>
      </c>
      <c r="R732" s="8">
        <f t="shared" si="115"/>
        <v>51.5</v>
      </c>
      <c r="S732" s="8">
        <f t="shared" si="116"/>
        <v>64.25</v>
      </c>
      <c r="T732" s="8">
        <f t="shared" si="117"/>
        <v>48.75</v>
      </c>
      <c r="U732" s="7">
        <f t="shared" si="118"/>
        <v>51.333333333333336</v>
      </c>
      <c r="V732" s="7">
        <f t="shared" si="119"/>
        <v>50.6875</v>
      </c>
    </row>
    <row r="733" spans="1:22" ht="13.5" x14ac:dyDescent="0.25">
      <c r="A733" s="3">
        <f>RSI!A733</f>
        <v>43374</v>
      </c>
      <c r="B733" s="2">
        <f>RSI!B733</f>
        <v>0.62</v>
      </c>
      <c r="C733" s="2">
        <f>RSI!I733</f>
        <v>66.640178186591498</v>
      </c>
      <c r="D733" s="2">
        <f>MACD!E733</f>
        <v>-2.3957725018312503E-2</v>
      </c>
      <c r="E733" s="2">
        <f>MACD!F733</f>
        <v>-9.3484894131168027E-3</v>
      </c>
      <c r="F733" s="2">
        <f>'Moving Avg'!D733</f>
        <v>0.60799999999999998</v>
      </c>
      <c r="G733" s="2">
        <f>'Moving Avg'!F733</f>
        <v>0.5635</v>
      </c>
      <c r="H733" s="2">
        <f>'Moving Avg'!G733</f>
        <v>0.5626000000000001</v>
      </c>
      <c r="I733" s="2">
        <f>'Moving Avg'!H733</f>
        <v>0.50070000000000003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  <c r="M733" s="7">
        <f t="shared" si="110"/>
        <v>25</v>
      </c>
      <c r="N733" s="7">
        <f t="shared" si="111"/>
        <v>45</v>
      </c>
      <c r="O733" s="7">
        <f t="shared" si="112"/>
        <v>50</v>
      </c>
      <c r="P733" s="7">
        <f t="shared" si="113"/>
        <v>100</v>
      </c>
      <c r="Q733" s="8">
        <f t="shared" si="114"/>
        <v>47</v>
      </c>
      <c r="R733" s="8">
        <f t="shared" si="115"/>
        <v>56.5</v>
      </c>
      <c r="S733" s="8">
        <f t="shared" si="116"/>
        <v>68</v>
      </c>
      <c r="T733" s="8">
        <f t="shared" si="117"/>
        <v>55</v>
      </c>
      <c r="U733" s="7">
        <f t="shared" si="118"/>
        <v>57.166666666666664</v>
      </c>
      <c r="V733" s="7">
        <f t="shared" si="119"/>
        <v>56.625</v>
      </c>
    </row>
    <row r="734" spans="1:22" ht="13.5" x14ac:dyDescent="0.25">
      <c r="A734" s="3">
        <f>RSI!A734</f>
        <v>43375</v>
      </c>
      <c r="B734" s="2">
        <f>RSI!B734</f>
        <v>0.62</v>
      </c>
      <c r="C734" s="2">
        <f>RSI!I734</f>
        <v>66.640178186591498</v>
      </c>
      <c r="D734" s="2">
        <f>MACD!E734</f>
        <v>-2.8631806815594518E-2</v>
      </c>
      <c r="E734" s="2">
        <f>MACD!F734</f>
        <v>-1.3205152893612347E-2</v>
      </c>
      <c r="F734" s="2">
        <f>'Moving Avg'!D734</f>
        <v>0.62</v>
      </c>
      <c r="G734" s="2">
        <f>'Moving Avg'!F734</f>
        <v>0.56699999999999995</v>
      </c>
      <c r="H734" s="2">
        <f>'Moving Avg'!G734</f>
        <v>0.56420000000000003</v>
      </c>
      <c r="I734" s="2">
        <f>'Moving Avg'!H734</f>
        <v>0.50155000000000005</v>
      </c>
      <c r="J734" s="5" t="str">
        <f>OBV!F734</f>
        <v>BULLISH</v>
      </c>
      <c r="K734" s="5" t="str">
        <f>OBV!G734</f>
        <v>STRONG</v>
      </c>
      <c r="L734" s="5" t="str">
        <f>OBV!H734</f>
        <v>CONFIRMED BULLISH</v>
      </c>
      <c r="M734" s="7">
        <f t="shared" si="110"/>
        <v>25</v>
      </c>
      <c r="N734" s="7">
        <f t="shared" si="111"/>
        <v>45</v>
      </c>
      <c r="O734" s="7">
        <f t="shared" si="112"/>
        <v>50</v>
      </c>
      <c r="P734" s="7">
        <f t="shared" si="113"/>
        <v>100</v>
      </c>
      <c r="Q734" s="8">
        <f t="shared" si="114"/>
        <v>47</v>
      </c>
      <c r="R734" s="8">
        <f t="shared" si="115"/>
        <v>56.5</v>
      </c>
      <c r="S734" s="8">
        <f t="shared" si="116"/>
        <v>68</v>
      </c>
      <c r="T734" s="8">
        <f t="shared" si="117"/>
        <v>55</v>
      </c>
      <c r="U734" s="7">
        <f t="shared" si="118"/>
        <v>57.166666666666664</v>
      </c>
      <c r="V734" s="7">
        <f t="shared" si="119"/>
        <v>56.625</v>
      </c>
    </row>
    <row r="735" spans="1:22" ht="13.5" x14ac:dyDescent="0.25">
      <c r="A735" s="3">
        <f>RSI!A735</f>
        <v>43376</v>
      </c>
      <c r="B735" s="2">
        <f>RSI!B735</f>
        <v>0.61</v>
      </c>
      <c r="C735" s="2">
        <f>RSI!I735</f>
        <v>62.187653850418215</v>
      </c>
      <c r="D735" s="2">
        <f>MACD!E735</f>
        <v>-2.9061565411008017E-2</v>
      </c>
      <c r="E735" s="2">
        <f>MACD!F735</f>
        <v>-1.6376435397091483E-2</v>
      </c>
      <c r="F735" s="2">
        <f>'Moving Avg'!D735</f>
        <v>0.624</v>
      </c>
      <c r="G735" s="2">
        <f>'Moving Avg'!F735</f>
        <v>0.56999999999999995</v>
      </c>
      <c r="H735" s="2">
        <f>'Moving Avg'!G735</f>
        <v>0.56540000000000001</v>
      </c>
      <c r="I735" s="2">
        <f>'Moving Avg'!H735</f>
        <v>0.50230000000000008</v>
      </c>
      <c r="J735" s="5" t="str">
        <f>OBV!F735</f>
        <v>BULLISH</v>
      </c>
      <c r="K735" s="5" t="str">
        <f>OBV!G735</f>
        <v>STRONG</v>
      </c>
      <c r="L735" s="5" t="str">
        <f>OBV!H735</f>
        <v>CONFIRMED BULLISH</v>
      </c>
      <c r="M735" s="7">
        <f t="shared" si="110"/>
        <v>25</v>
      </c>
      <c r="N735" s="7">
        <f t="shared" si="111"/>
        <v>45</v>
      </c>
      <c r="O735" s="7">
        <f t="shared" si="112"/>
        <v>50</v>
      </c>
      <c r="P735" s="7">
        <f t="shared" si="113"/>
        <v>100</v>
      </c>
      <c r="Q735" s="8">
        <f t="shared" si="114"/>
        <v>47</v>
      </c>
      <c r="R735" s="8">
        <f t="shared" si="115"/>
        <v>56.5</v>
      </c>
      <c r="S735" s="8">
        <f t="shared" si="116"/>
        <v>68</v>
      </c>
      <c r="T735" s="8">
        <f t="shared" si="117"/>
        <v>55</v>
      </c>
      <c r="U735" s="7">
        <f t="shared" si="118"/>
        <v>57.166666666666664</v>
      </c>
      <c r="V735" s="7">
        <f t="shared" si="119"/>
        <v>56.625</v>
      </c>
    </row>
    <row r="736" spans="1:22" ht="13.5" x14ac:dyDescent="0.25">
      <c r="A736" s="3">
        <f>RSI!A736</f>
        <v>43377</v>
      </c>
      <c r="B736" s="2">
        <f>RSI!B736</f>
        <v>0.63</v>
      </c>
      <c r="C736" s="2">
        <f>RSI!I736</f>
        <v>66.944590549838807</v>
      </c>
      <c r="D736" s="2">
        <f>MACD!E736</f>
        <v>-3.1118366983927337E-2</v>
      </c>
      <c r="E736" s="2">
        <f>MACD!F736</f>
        <v>-1.9324821714458654E-2</v>
      </c>
      <c r="F736" s="2">
        <f>'Moving Avg'!D736</f>
        <v>0.626</v>
      </c>
      <c r="G736" s="2">
        <f>'Moving Avg'!F736</f>
        <v>0.5744999999999999</v>
      </c>
      <c r="H736" s="2">
        <f>'Moving Avg'!G736</f>
        <v>0.56659999999999999</v>
      </c>
      <c r="I736" s="2">
        <f>'Moving Avg'!H736</f>
        <v>0.5031500000000001</v>
      </c>
      <c r="J736" s="5" t="str">
        <f>OBV!F736</f>
        <v>BULLISH</v>
      </c>
      <c r="K736" s="5" t="str">
        <f>OBV!G736</f>
        <v>STRONG</v>
      </c>
      <c r="L736" s="5" t="str">
        <f>OBV!H736</f>
        <v>CONFIRMED BULLISH</v>
      </c>
      <c r="M736" s="7">
        <f t="shared" si="110"/>
        <v>25</v>
      </c>
      <c r="N736" s="7">
        <f t="shared" si="111"/>
        <v>45</v>
      </c>
      <c r="O736" s="7">
        <f t="shared" si="112"/>
        <v>50</v>
      </c>
      <c r="P736" s="7">
        <f t="shared" si="113"/>
        <v>100</v>
      </c>
      <c r="Q736" s="8">
        <f t="shared" si="114"/>
        <v>47</v>
      </c>
      <c r="R736" s="8">
        <f t="shared" si="115"/>
        <v>56.5</v>
      </c>
      <c r="S736" s="8">
        <f t="shared" si="116"/>
        <v>68</v>
      </c>
      <c r="T736" s="8">
        <f t="shared" si="117"/>
        <v>55</v>
      </c>
      <c r="U736" s="7">
        <f t="shared" si="118"/>
        <v>57.166666666666664</v>
      </c>
      <c r="V736" s="7">
        <f t="shared" si="119"/>
        <v>56.625</v>
      </c>
    </row>
    <row r="737" spans="1:22" ht="13.5" x14ac:dyDescent="0.25">
      <c r="A737" s="3">
        <f>RSI!A737</f>
        <v>43378</v>
      </c>
      <c r="B737" s="2">
        <f>RSI!B737</f>
        <v>0.62</v>
      </c>
      <c r="C737" s="2">
        <f>RSI!I737</f>
        <v>62.697434616742505</v>
      </c>
      <c r="D737" s="2">
        <f>MACD!E737</f>
        <v>-3.3970637538392134E-2</v>
      </c>
      <c r="E737" s="2">
        <f>MACD!F737</f>
        <v>-2.2253984879245351E-2</v>
      </c>
      <c r="F737" s="2">
        <f>'Moving Avg'!D737</f>
        <v>0.62</v>
      </c>
      <c r="G737" s="2">
        <f>'Moving Avg'!F737</f>
        <v>0.5784999999999999</v>
      </c>
      <c r="H737" s="2">
        <f>'Moving Avg'!G737</f>
        <v>0.56740000000000002</v>
      </c>
      <c r="I737" s="2">
        <f>'Moving Avg'!H737</f>
        <v>0.50395000000000012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  <c r="M737" s="7">
        <f t="shared" si="110"/>
        <v>25</v>
      </c>
      <c r="N737" s="7">
        <f t="shared" si="111"/>
        <v>45</v>
      </c>
      <c r="O737" s="7">
        <f t="shared" si="112"/>
        <v>50</v>
      </c>
      <c r="P737" s="7">
        <f t="shared" si="113"/>
        <v>0</v>
      </c>
      <c r="Q737" s="8">
        <f t="shared" si="114"/>
        <v>32</v>
      </c>
      <c r="R737" s="8">
        <f t="shared" si="115"/>
        <v>31.5</v>
      </c>
      <c r="S737" s="8">
        <f t="shared" si="116"/>
        <v>23</v>
      </c>
      <c r="T737" s="8">
        <f t="shared" si="117"/>
        <v>30</v>
      </c>
      <c r="U737" s="7">
        <f t="shared" si="118"/>
        <v>28.833333333333332</v>
      </c>
      <c r="V737" s="7">
        <f t="shared" si="119"/>
        <v>29.125</v>
      </c>
    </row>
    <row r="738" spans="1:22" ht="13.5" x14ac:dyDescent="0.25">
      <c r="A738" s="3">
        <f>RSI!A738</f>
        <v>43381</v>
      </c>
      <c r="B738" s="2">
        <f>RSI!B738</f>
        <v>0.61</v>
      </c>
      <c r="C738" s="2">
        <f>RSI!I738</f>
        <v>58.687709854520563</v>
      </c>
      <c r="D738" s="2">
        <f>MACD!E738</f>
        <v>-3.4336711191737534E-2</v>
      </c>
      <c r="E738" s="2">
        <f>MACD!F738</f>
        <v>-2.467053014174379E-2</v>
      </c>
      <c r="F738" s="2">
        <f>'Moving Avg'!D738</f>
        <v>0.61799999999999999</v>
      </c>
      <c r="G738" s="2">
        <f>'Moving Avg'!F738</f>
        <v>0.58149999999999991</v>
      </c>
      <c r="H738" s="2">
        <f>'Moving Avg'!G738</f>
        <v>0.56759999999999999</v>
      </c>
      <c r="I738" s="2">
        <f>'Moving Avg'!H738</f>
        <v>0.50475000000000014</v>
      </c>
      <c r="J738" s="5" t="str">
        <f>OBV!F738</f>
        <v>BULLISH</v>
      </c>
      <c r="K738" s="5" t="str">
        <f>OBV!G738</f>
        <v>STRONG</v>
      </c>
      <c r="L738" s="5" t="str">
        <f>OBV!H738</f>
        <v>BULLISH DIVERGENCE</v>
      </c>
      <c r="M738" s="7">
        <f t="shared" si="110"/>
        <v>25</v>
      </c>
      <c r="N738" s="7">
        <f t="shared" si="111"/>
        <v>45</v>
      </c>
      <c r="O738" s="7">
        <f t="shared" si="112"/>
        <v>50</v>
      </c>
      <c r="P738" s="7">
        <f t="shared" si="113"/>
        <v>83</v>
      </c>
      <c r="Q738" s="8">
        <f t="shared" si="114"/>
        <v>44.45</v>
      </c>
      <c r="R738" s="8">
        <f t="shared" si="115"/>
        <v>52.25</v>
      </c>
      <c r="S738" s="8">
        <f t="shared" si="116"/>
        <v>60.35</v>
      </c>
      <c r="T738" s="8">
        <f t="shared" si="117"/>
        <v>50.75</v>
      </c>
      <c r="U738" s="7">
        <f t="shared" si="118"/>
        <v>52.35</v>
      </c>
      <c r="V738" s="7">
        <f t="shared" si="119"/>
        <v>51.95</v>
      </c>
    </row>
    <row r="739" spans="1:22" ht="13.5" x14ac:dyDescent="0.25">
      <c r="A739" s="3">
        <f>RSI!A739</f>
        <v>43382</v>
      </c>
      <c r="B739" s="2">
        <f>RSI!B739</f>
        <v>0.63</v>
      </c>
      <c r="C739" s="2">
        <f>RSI!I739</f>
        <v>63.689360643656038</v>
      </c>
      <c r="D739" s="2">
        <f>MACD!E739</f>
        <v>-3.6283501533341589E-2</v>
      </c>
      <c r="E739" s="2">
        <f>MACD!F739</f>
        <v>-2.6993124420063349E-2</v>
      </c>
      <c r="F739" s="2">
        <f>'Moving Avg'!D739</f>
        <v>0.61999999999999988</v>
      </c>
      <c r="G739" s="2">
        <f>'Moving Avg'!F739</f>
        <v>0.58499999999999996</v>
      </c>
      <c r="H739" s="2">
        <f>'Moving Avg'!G739</f>
        <v>0.56840000000000002</v>
      </c>
      <c r="I739" s="2">
        <f>'Moving Avg'!H739</f>
        <v>0.50560000000000005</v>
      </c>
      <c r="J739" s="5" t="str">
        <f>OBV!F739</f>
        <v>BULLISH</v>
      </c>
      <c r="K739" s="5" t="str">
        <f>OBV!G739</f>
        <v>STRONG</v>
      </c>
      <c r="L739" s="5" t="str">
        <f>OBV!H739</f>
        <v>CONFIRMED BULLISH</v>
      </c>
      <c r="M739" s="7">
        <f t="shared" si="110"/>
        <v>25</v>
      </c>
      <c r="N739" s="7">
        <f t="shared" si="111"/>
        <v>45</v>
      </c>
      <c r="O739" s="7">
        <f t="shared" si="112"/>
        <v>50</v>
      </c>
      <c r="P739" s="7">
        <f t="shared" si="113"/>
        <v>100</v>
      </c>
      <c r="Q739" s="8">
        <f t="shared" si="114"/>
        <v>47</v>
      </c>
      <c r="R739" s="8">
        <f t="shared" si="115"/>
        <v>56.5</v>
      </c>
      <c r="S739" s="8">
        <f t="shared" si="116"/>
        <v>68</v>
      </c>
      <c r="T739" s="8">
        <f t="shared" si="117"/>
        <v>55</v>
      </c>
      <c r="U739" s="7">
        <f t="shared" si="118"/>
        <v>57.166666666666664</v>
      </c>
      <c r="V739" s="7">
        <f t="shared" si="119"/>
        <v>56.625</v>
      </c>
    </row>
    <row r="740" spans="1:22" ht="13.5" x14ac:dyDescent="0.25">
      <c r="A740" s="3">
        <f>RSI!A740</f>
        <v>43383</v>
      </c>
      <c r="B740" s="2">
        <f>RSI!B740</f>
        <v>0.64</v>
      </c>
      <c r="C740" s="2">
        <f>RSI!I740</f>
        <v>65.911621933483019</v>
      </c>
      <c r="D740" s="2">
        <f>MACD!E740</f>
        <v>-3.431835434760877E-2</v>
      </c>
      <c r="E740" s="2">
        <f>MACD!F740</f>
        <v>-2.8458170405572435E-2</v>
      </c>
      <c r="F740" s="2">
        <f>'Moving Avg'!D740</f>
        <v>0.626</v>
      </c>
      <c r="G740" s="2">
        <f>'Moving Avg'!F740</f>
        <v>0.58950000000000002</v>
      </c>
      <c r="H740" s="2">
        <f>'Moving Avg'!G740</f>
        <v>0.56940000000000002</v>
      </c>
      <c r="I740" s="2">
        <f>'Moving Avg'!H740</f>
        <v>0.50655000000000006</v>
      </c>
      <c r="J740" s="5" t="str">
        <f>OBV!F740</f>
        <v>BULLISH</v>
      </c>
      <c r="K740" s="5" t="str">
        <f>OBV!G740</f>
        <v>STRONG</v>
      </c>
      <c r="L740" s="5" t="str">
        <f>OBV!H740</f>
        <v>CONFIRMED BULLISH</v>
      </c>
      <c r="M740" s="7">
        <f t="shared" si="110"/>
        <v>25</v>
      </c>
      <c r="N740" s="7">
        <f t="shared" si="111"/>
        <v>45</v>
      </c>
      <c r="O740" s="7">
        <f t="shared" si="112"/>
        <v>50</v>
      </c>
      <c r="P740" s="7">
        <f t="shared" si="113"/>
        <v>100</v>
      </c>
      <c r="Q740" s="8">
        <f t="shared" si="114"/>
        <v>47</v>
      </c>
      <c r="R740" s="8">
        <f t="shared" si="115"/>
        <v>56.5</v>
      </c>
      <c r="S740" s="8">
        <f t="shared" si="116"/>
        <v>68</v>
      </c>
      <c r="T740" s="8">
        <f t="shared" si="117"/>
        <v>55</v>
      </c>
      <c r="U740" s="7">
        <f t="shared" si="118"/>
        <v>57.166666666666664</v>
      </c>
      <c r="V740" s="7">
        <f t="shared" si="119"/>
        <v>56.625</v>
      </c>
    </row>
    <row r="741" spans="1:22" ht="13.5" x14ac:dyDescent="0.25">
      <c r="A741" s="3">
        <f>RSI!A741</f>
        <v>43384</v>
      </c>
      <c r="B741" s="2">
        <f>RSI!B741</f>
        <v>0.64</v>
      </c>
      <c r="C741" s="2">
        <f>RSI!I741</f>
        <v>65.911621933483019</v>
      </c>
      <c r="D741" s="2">
        <f>MACD!E741</f>
        <v>-2.8342032713799759E-2</v>
      </c>
      <c r="E741" s="2">
        <f>MACD!F741</f>
        <v>-2.8434942867217903E-2</v>
      </c>
      <c r="F741" s="2">
        <f>'Moving Avg'!D741</f>
        <v>0.628</v>
      </c>
      <c r="G741" s="2">
        <f>'Moving Avg'!F741</f>
        <v>0.59450000000000014</v>
      </c>
      <c r="H741" s="2">
        <f>'Moving Avg'!G741</f>
        <v>0.57079999999999997</v>
      </c>
      <c r="I741" s="2">
        <f>'Moving Avg'!H741</f>
        <v>0.50750000000000006</v>
      </c>
      <c r="J741" s="5" t="str">
        <f>OBV!F741</f>
        <v>BULLISH</v>
      </c>
      <c r="K741" s="5" t="str">
        <f>OBV!G741</f>
        <v>STRONG</v>
      </c>
      <c r="L741" s="5" t="str">
        <f>OBV!H741</f>
        <v>CONFIRMED BULLISH</v>
      </c>
      <c r="M741" s="7">
        <f t="shared" si="110"/>
        <v>25</v>
      </c>
      <c r="N741" s="7">
        <f t="shared" si="111"/>
        <v>0</v>
      </c>
      <c r="O741" s="7">
        <f t="shared" si="112"/>
        <v>50</v>
      </c>
      <c r="P741" s="7">
        <f t="shared" si="113"/>
        <v>100</v>
      </c>
      <c r="Q741" s="8">
        <f t="shared" si="114"/>
        <v>31.25</v>
      </c>
      <c r="R741" s="8">
        <f t="shared" si="115"/>
        <v>47.5</v>
      </c>
      <c r="S741" s="8">
        <f t="shared" si="116"/>
        <v>61.25</v>
      </c>
      <c r="T741" s="8">
        <f t="shared" si="117"/>
        <v>43.75</v>
      </c>
      <c r="U741" s="7">
        <f t="shared" si="118"/>
        <v>46.666666666666664</v>
      </c>
      <c r="V741" s="7">
        <f t="shared" si="119"/>
        <v>45.9375</v>
      </c>
    </row>
    <row r="742" spans="1:22" ht="13.5" x14ac:dyDescent="0.25">
      <c r="A742" s="3">
        <f>RSI!A742</f>
        <v>43385</v>
      </c>
      <c r="B742" s="2">
        <f>RSI!B742</f>
        <v>0.64</v>
      </c>
      <c r="C742" s="2">
        <f>RSI!I742</f>
        <v>65.911621933483019</v>
      </c>
      <c r="D742" s="2">
        <f>MACD!E742</f>
        <v>-1.894927892419096E-2</v>
      </c>
      <c r="E742" s="2">
        <f>MACD!F742</f>
        <v>-2.6537810078612518E-2</v>
      </c>
      <c r="F742" s="2">
        <f>'Moving Avg'!D742</f>
        <v>0.63200000000000001</v>
      </c>
      <c r="G742" s="2">
        <f>'Moving Avg'!F742</f>
        <v>0.59950000000000014</v>
      </c>
      <c r="H742" s="2">
        <f>'Moving Avg'!G742</f>
        <v>0.57200000000000006</v>
      </c>
      <c r="I742" s="2">
        <f>'Moving Avg'!H742</f>
        <v>0.50845000000000007</v>
      </c>
      <c r="J742" s="5" t="str">
        <f>OBV!F742</f>
        <v>BULLISH</v>
      </c>
      <c r="K742" s="5" t="str">
        <f>OBV!G742</f>
        <v>STRONG</v>
      </c>
      <c r="L742" s="5" t="str">
        <f>OBV!H742</f>
        <v>CONFIRMED BULLISH</v>
      </c>
      <c r="M742" s="7">
        <f t="shared" si="110"/>
        <v>25</v>
      </c>
      <c r="N742" s="7">
        <f t="shared" si="111"/>
        <v>0</v>
      </c>
      <c r="O742" s="7">
        <f t="shared" si="112"/>
        <v>50</v>
      </c>
      <c r="P742" s="7">
        <f t="shared" si="113"/>
        <v>100</v>
      </c>
      <c r="Q742" s="8">
        <f t="shared" si="114"/>
        <v>31.25</v>
      </c>
      <c r="R742" s="8">
        <f t="shared" si="115"/>
        <v>47.5</v>
      </c>
      <c r="S742" s="8">
        <f t="shared" si="116"/>
        <v>61.25</v>
      </c>
      <c r="T742" s="8">
        <f t="shared" si="117"/>
        <v>43.75</v>
      </c>
      <c r="U742" s="7">
        <f t="shared" si="118"/>
        <v>46.666666666666664</v>
      </c>
      <c r="V742" s="7">
        <f t="shared" si="119"/>
        <v>45.9375</v>
      </c>
    </row>
    <row r="743" spans="1:22" ht="13.5" x14ac:dyDescent="0.25">
      <c r="A743" s="3">
        <f>RSI!A743</f>
        <v>43389</v>
      </c>
      <c r="B743" s="2">
        <f>RSI!B743</f>
        <v>0.64</v>
      </c>
      <c r="C743" s="2">
        <f>RSI!I743</f>
        <v>65.911621933483019</v>
      </c>
      <c r="D743" s="2">
        <f>MACD!E743</f>
        <v>-1.5875762092740331E-2</v>
      </c>
      <c r="E743" s="2">
        <f>MACD!F743</f>
        <v>-2.4405400481438085E-2</v>
      </c>
      <c r="F743" s="2">
        <f>'Moving Avg'!D743</f>
        <v>0.63800000000000012</v>
      </c>
      <c r="G743" s="2">
        <f>'Moving Avg'!F743</f>
        <v>0.60450000000000015</v>
      </c>
      <c r="H743" s="2">
        <f>'Moving Avg'!G743</f>
        <v>0.57340000000000002</v>
      </c>
      <c r="I743" s="2">
        <f>'Moving Avg'!H743</f>
        <v>0.50945000000000007</v>
      </c>
      <c r="J743" s="5" t="str">
        <f>OBV!F743</f>
        <v>BULLISH</v>
      </c>
      <c r="K743" s="5" t="str">
        <f>OBV!G743</f>
        <v>STRONG</v>
      </c>
      <c r="L743" s="5" t="str">
        <f>OBV!H743</f>
        <v>CONFIRMED BULLISH</v>
      </c>
      <c r="M743" s="7">
        <f t="shared" si="110"/>
        <v>25</v>
      </c>
      <c r="N743" s="7">
        <f t="shared" si="111"/>
        <v>0</v>
      </c>
      <c r="O743" s="7">
        <f t="shared" si="112"/>
        <v>50</v>
      </c>
      <c r="P743" s="7">
        <f t="shared" si="113"/>
        <v>100</v>
      </c>
      <c r="Q743" s="8">
        <f t="shared" si="114"/>
        <v>31.25</v>
      </c>
      <c r="R743" s="8">
        <f t="shared" si="115"/>
        <v>47.5</v>
      </c>
      <c r="S743" s="8">
        <f t="shared" si="116"/>
        <v>61.25</v>
      </c>
      <c r="T743" s="8">
        <f t="shared" si="117"/>
        <v>43.75</v>
      </c>
      <c r="U743" s="7">
        <f t="shared" si="118"/>
        <v>46.666666666666664</v>
      </c>
      <c r="V743" s="7">
        <f t="shared" si="119"/>
        <v>45.9375</v>
      </c>
    </row>
    <row r="744" spans="1:22" ht="13.5" x14ac:dyDescent="0.25">
      <c r="A744" s="3">
        <f>RSI!A744</f>
        <v>43390</v>
      </c>
      <c r="B744" s="2">
        <f>RSI!B744</f>
        <v>0.64</v>
      </c>
      <c r="C744" s="2">
        <f>RSI!I744</f>
        <v>65.911621933483019</v>
      </c>
      <c r="D744" s="2">
        <f>MACD!E744</f>
        <v>-1.3514735947384504E-2</v>
      </c>
      <c r="E744" s="2">
        <f>MACD!F744</f>
        <v>-2.2227267574627368E-2</v>
      </c>
      <c r="F744" s="2">
        <f>'Moving Avg'!D744</f>
        <v>0.64</v>
      </c>
      <c r="G744" s="2">
        <f>'Moving Avg'!F744</f>
        <v>0.60950000000000026</v>
      </c>
      <c r="H744" s="2">
        <f>'Moving Avg'!G744</f>
        <v>0.57500000000000007</v>
      </c>
      <c r="I744" s="2">
        <f>'Moving Avg'!H744</f>
        <v>0.51050000000000006</v>
      </c>
      <c r="J744" s="5" t="str">
        <f>OBV!F744</f>
        <v>BULLISH</v>
      </c>
      <c r="K744" s="5" t="str">
        <f>OBV!G744</f>
        <v>STRONG</v>
      </c>
      <c r="L744" s="5" t="str">
        <f>OBV!H744</f>
        <v>CONFIRMED BULLISH</v>
      </c>
      <c r="M744" s="7">
        <f t="shared" si="110"/>
        <v>25</v>
      </c>
      <c r="N744" s="7">
        <f t="shared" si="111"/>
        <v>0</v>
      </c>
      <c r="O744" s="7">
        <f t="shared" si="112"/>
        <v>50</v>
      </c>
      <c r="P744" s="7">
        <f t="shared" si="113"/>
        <v>100</v>
      </c>
      <c r="Q744" s="8">
        <f t="shared" si="114"/>
        <v>31.25</v>
      </c>
      <c r="R744" s="8">
        <f t="shared" si="115"/>
        <v>47.5</v>
      </c>
      <c r="S744" s="8">
        <f t="shared" si="116"/>
        <v>61.25</v>
      </c>
      <c r="T744" s="8">
        <f t="shared" si="117"/>
        <v>43.75</v>
      </c>
      <c r="U744" s="7">
        <f t="shared" si="118"/>
        <v>46.666666666666664</v>
      </c>
      <c r="V744" s="7">
        <f t="shared" si="119"/>
        <v>45.9375</v>
      </c>
    </row>
    <row r="745" spans="1:22" ht="13.5" x14ac:dyDescent="0.25">
      <c r="A745" s="3">
        <f>RSI!A745</f>
        <v>43391</v>
      </c>
      <c r="B745" s="2">
        <f>RSI!B745</f>
        <v>0.64</v>
      </c>
      <c r="C745" s="2">
        <f>RSI!I745</f>
        <v>65.911621933483019</v>
      </c>
      <c r="D745" s="2">
        <f>MACD!E745</f>
        <v>-1.3277296819856454E-2</v>
      </c>
      <c r="E745" s="2">
        <f>MACD!F745</f>
        <v>-2.0437273423673186E-2</v>
      </c>
      <c r="F745" s="2">
        <f>'Moving Avg'!D745</f>
        <v>0.64</v>
      </c>
      <c r="G745" s="2">
        <f>'Moving Avg'!F745</f>
        <v>0.61350000000000027</v>
      </c>
      <c r="H745" s="2">
        <f>'Moving Avg'!G745</f>
        <v>0.57640000000000002</v>
      </c>
      <c r="I745" s="2">
        <f>'Moving Avg'!H745</f>
        <v>0.51149999999999995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  <c r="M745" s="7">
        <f t="shared" si="110"/>
        <v>25</v>
      </c>
      <c r="N745" s="7">
        <f t="shared" si="111"/>
        <v>0</v>
      </c>
      <c r="O745" s="7">
        <f t="shared" si="112"/>
        <v>50</v>
      </c>
      <c r="P745" s="7">
        <f t="shared" si="113"/>
        <v>33</v>
      </c>
      <c r="Q745" s="8">
        <f t="shared" si="114"/>
        <v>21.2</v>
      </c>
      <c r="R745" s="8">
        <f t="shared" si="115"/>
        <v>30.75</v>
      </c>
      <c r="S745" s="8">
        <f t="shared" si="116"/>
        <v>31.1</v>
      </c>
      <c r="T745" s="8">
        <f t="shared" si="117"/>
        <v>27</v>
      </c>
      <c r="U745" s="7">
        <f t="shared" si="118"/>
        <v>27.683333333333337</v>
      </c>
      <c r="V745" s="7">
        <f t="shared" si="119"/>
        <v>27.512500000000003</v>
      </c>
    </row>
    <row r="746" spans="1:22" ht="13.5" x14ac:dyDescent="0.25">
      <c r="A746" s="3">
        <f>RSI!A746</f>
        <v>43392</v>
      </c>
      <c r="B746" s="2">
        <f>RSI!B746</f>
        <v>0.64</v>
      </c>
      <c r="C746" s="2">
        <f>RSI!I746</f>
        <v>65.911621933483019</v>
      </c>
      <c r="D746" s="2">
        <f>MACD!E746</f>
        <v>-1.0204918052478584E-2</v>
      </c>
      <c r="E746" s="2">
        <f>MACD!F746</f>
        <v>-1.8390802349434264E-2</v>
      </c>
      <c r="F746" s="2">
        <f>'Moving Avg'!D746</f>
        <v>0.64</v>
      </c>
      <c r="G746" s="2">
        <f>'Moving Avg'!F746</f>
        <v>0.61750000000000027</v>
      </c>
      <c r="H746" s="2">
        <f>'Moving Avg'!G746</f>
        <v>0.5778000000000002</v>
      </c>
      <c r="I746" s="2">
        <f>'Moving Avg'!H746</f>
        <v>0.51254999999999995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  <c r="M746" s="7">
        <f t="shared" si="110"/>
        <v>25</v>
      </c>
      <c r="N746" s="7">
        <f t="shared" si="111"/>
        <v>0</v>
      </c>
      <c r="O746" s="7">
        <f t="shared" si="112"/>
        <v>50</v>
      </c>
      <c r="P746" s="7">
        <f t="shared" si="113"/>
        <v>33</v>
      </c>
      <c r="Q746" s="8">
        <f t="shared" si="114"/>
        <v>21.2</v>
      </c>
      <c r="R746" s="8">
        <f t="shared" si="115"/>
        <v>30.75</v>
      </c>
      <c r="S746" s="8">
        <f t="shared" si="116"/>
        <v>31.1</v>
      </c>
      <c r="T746" s="8">
        <f t="shared" si="117"/>
        <v>27</v>
      </c>
      <c r="U746" s="7">
        <f t="shared" si="118"/>
        <v>27.683333333333337</v>
      </c>
      <c r="V746" s="7">
        <f t="shared" si="119"/>
        <v>27.512500000000003</v>
      </c>
    </row>
    <row r="747" spans="1:22" ht="13.5" x14ac:dyDescent="0.25">
      <c r="A747" s="3">
        <f>RSI!A747</f>
        <v>43395</v>
      </c>
      <c r="B747" s="2">
        <f>RSI!B747</f>
        <v>0.63</v>
      </c>
      <c r="C747" s="2">
        <f>RSI!I747</f>
        <v>59.766739567893943</v>
      </c>
      <c r="D747" s="2">
        <f>MACD!E747</f>
        <v>-8.5931692398321102E-3</v>
      </c>
      <c r="E747" s="2">
        <f>MACD!F747</f>
        <v>-1.6431275727513836E-2</v>
      </c>
      <c r="F747" s="2">
        <f>'Moving Avg'!D747</f>
        <v>0.63800000000000001</v>
      </c>
      <c r="G747" s="2">
        <f>'Moving Avg'!F747</f>
        <v>0.62150000000000016</v>
      </c>
      <c r="H747" s="2">
        <f>'Moving Avg'!G747</f>
        <v>0.57920000000000005</v>
      </c>
      <c r="I747" s="2">
        <f>'Moving Avg'!H747</f>
        <v>0.51354999999999995</v>
      </c>
      <c r="J747" s="5" t="str">
        <f>OBV!F747</f>
        <v>BEARISH</v>
      </c>
      <c r="K747" s="5" t="str">
        <f>OBV!G747</f>
        <v>NEUTRAL</v>
      </c>
      <c r="L747" s="5" t="str">
        <f>OBV!H747</f>
        <v>CONFIRMED BEARISH</v>
      </c>
      <c r="M747" s="7">
        <f t="shared" si="110"/>
        <v>25</v>
      </c>
      <c r="N747" s="7">
        <f t="shared" si="111"/>
        <v>0</v>
      </c>
      <c r="O747" s="7">
        <f t="shared" si="112"/>
        <v>50</v>
      </c>
      <c r="P747" s="7">
        <f t="shared" si="113"/>
        <v>16.5</v>
      </c>
      <c r="Q747" s="8">
        <f t="shared" si="114"/>
        <v>18.725000000000001</v>
      </c>
      <c r="R747" s="8">
        <f t="shared" si="115"/>
        <v>26.625</v>
      </c>
      <c r="S747" s="8">
        <f t="shared" si="116"/>
        <v>23.675000000000001</v>
      </c>
      <c r="T747" s="8">
        <f t="shared" si="117"/>
        <v>22.875</v>
      </c>
      <c r="U747" s="7">
        <f t="shared" si="118"/>
        <v>23.008333333333336</v>
      </c>
      <c r="V747" s="7">
        <f t="shared" si="119"/>
        <v>22.975000000000001</v>
      </c>
    </row>
    <row r="748" spans="1:22" ht="13.5" x14ac:dyDescent="0.25">
      <c r="A748" s="3">
        <f>RSI!A748</f>
        <v>43396</v>
      </c>
      <c r="B748" s="2">
        <f>RSI!B748</f>
        <v>0.63</v>
      </c>
      <c r="C748" s="2">
        <f>RSI!I748</f>
        <v>59.766739567893943</v>
      </c>
      <c r="D748" s="2">
        <f>MACD!E748</f>
        <v>-8.8848968739145828E-3</v>
      </c>
      <c r="E748" s="2">
        <f>MACD!F748</f>
        <v>-1.4921999956793986E-2</v>
      </c>
      <c r="F748" s="2">
        <f>'Moving Avg'!D748</f>
        <v>0.6359999999999999</v>
      </c>
      <c r="G748" s="2">
        <f>'Moving Avg'!F748</f>
        <v>0.62500000000000022</v>
      </c>
      <c r="H748" s="2">
        <f>'Moving Avg'!G748</f>
        <v>0.58080000000000009</v>
      </c>
      <c r="I748" s="2">
        <f>'Moving Avg'!H748</f>
        <v>0.51454999999999995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  <c r="M748" s="7">
        <f t="shared" si="110"/>
        <v>25</v>
      </c>
      <c r="N748" s="7">
        <f t="shared" si="111"/>
        <v>0</v>
      </c>
      <c r="O748" s="7">
        <f t="shared" si="112"/>
        <v>50</v>
      </c>
      <c r="P748" s="7">
        <f t="shared" si="113"/>
        <v>16.5</v>
      </c>
      <c r="Q748" s="8">
        <f t="shared" si="114"/>
        <v>18.725000000000001</v>
      </c>
      <c r="R748" s="8">
        <f t="shared" si="115"/>
        <v>26.625</v>
      </c>
      <c r="S748" s="8">
        <f t="shared" si="116"/>
        <v>23.675000000000001</v>
      </c>
      <c r="T748" s="8">
        <f t="shared" si="117"/>
        <v>22.875</v>
      </c>
      <c r="U748" s="7">
        <f t="shared" si="118"/>
        <v>23.008333333333336</v>
      </c>
      <c r="V748" s="7">
        <f t="shared" si="119"/>
        <v>22.975000000000001</v>
      </c>
    </row>
    <row r="749" spans="1:22" ht="13.5" x14ac:dyDescent="0.25">
      <c r="A749" s="3">
        <f>RSI!A749</f>
        <v>43397</v>
      </c>
      <c r="B749" s="2">
        <f>RSI!B749</f>
        <v>0.61</v>
      </c>
      <c r="C749" s="2">
        <f>RSI!I749</f>
        <v>49.140280610421385</v>
      </c>
      <c r="D749" s="2">
        <f>MACD!E749</f>
        <v>-4.6817216940771011E-3</v>
      </c>
      <c r="E749" s="2">
        <f>MACD!F749</f>
        <v>-1.2873944304250611E-2</v>
      </c>
      <c r="F749" s="2">
        <f>'Moving Avg'!D749</f>
        <v>0.63</v>
      </c>
      <c r="G749" s="2">
        <f>'Moving Avg'!F749</f>
        <v>0.62750000000000017</v>
      </c>
      <c r="H749" s="2">
        <f>'Moving Avg'!G749</f>
        <v>0.58200000000000007</v>
      </c>
      <c r="I749" s="2">
        <f>'Moving Avg'!H749</f>
        <v>0.51549999999999985</v>
      </c>
      <c r="J749" s="5" t="str">
        <f>OBV!F749</f>
        <v>BEARISH</v>
      </c>
      <c r="K749" s="5" t="str">
        <f>OBV!G749</f>
        <v>WEAK</v>
      </c>
      <c r="L749" s="5" t="str">
        <f>OBV!H749</f>
        <v>CONFIRMED BEARISH</v>
      </c>
      <c r="M749" s="7">
        <f t="shared" si="110"/>
        <v>25</v>
      </c>
      <c r="N749" s="7">
        <f t="shared" si="111"/>
        <v>0</v>
      </c>
      <c r="O749" s="7">
        <f t="shared" si="112"/>
        <v>50</v>
      </c>
      <c r="P749" s="7">
        <f t="shared" si="113"/>
        <v>0</v>
      </c>
      <c r="Q749" s="8">
        <f t="shared" si="114"/>
        <v>16.25</v>
      </c>
      <c r="R749" s="8">
        <f t="shared" si="115"/>
        <v>22.5</v>
      </c>
      <c r="S749" s="8">
        <f t="shared" si="116"/>
        <v>16.25</v>
      </c>
      <c r="T749" s="8">
        <f t="shared" si="117"/>
        <v>18.75</v>
      </c>
      <c r="U749" s="7">
        <f t="shared" si="118"/>
        <v>18.333333333333332</v>
      </c>
      <c r="V749" s="7">
        <f t="shared" si="119"/>
        <v>18.4375</v>
      </c>
    </row>
    <row r="750" spans="1:22" ht="13.5" x14ac:dyDescent="0.25">
      <c r="A750" s="3">
        <f>RSI!A750</f>
        <v>43398</v>
      </c>
      <c r="B750" s="2">
        <f>RSI!B750</f>
        <v>0.6</v>
      </c>
      <c r="C750" s="2">
        <f>RSI!I750</f>
        <v>44.846749057853181</v>
      </c>
      <c r="D750" s="2">
        <f>MACD!E750</f>
        <v>1.1718397339333109E-3</v>
      </c>
      <c r="E750" s="2">
        <f>MACD!F750</f>
        <v>-1.0064787496613827E-2</v>
      </c>
      <c r="F750" s="2">
        <f>'Moving Avg'!D750</f>
        <v>0.622</v>
      </c>
      <c r="G750" s="2">
        <f>'Moving Avg'!F750</f>
        <v>0.62800000000000011</v>
      </c>
      <c r="H750" s="2">
        <f>'Moving Avg'!G750</f>
        <v>0.58300000000000007</v>
      </c>
      <c r="I750" s="2">
        <f>'Moving Avg'!H750</f>
        <v>0.51634999999999986</v>
      </c>
      <c r="J750" s="5" t="str">
        <f>OBV!F750</f>
        <v>BEARISH</v>
      </c>
      <c r="K750" s="5" t="str">
        <f>OBV!G750</f>
        <v>WEAK</v>
      </c>
      <c r="L750" s="5" t="str">
        <f>OBV!H750</f>
        <v>CONFIRMED BEARISH</v>
      </c>
      <c r="M750" s="7">
        <f t="shared" si="110"/>
        <v>25</v>
      </c>
      <c r="N750" s="7">
        <f t="shared" si="111"/>
        <v>0</v>
      </c>
      <c r="O750" s="7">
        <f t="shared" si="112"/>
        <v>50</v>
      </c>
      <c r="P750" s="7">
        <f t="shared" si="113"/>
        <v>0</v>
      </c>
      <c r="Q750" s="8">
        <f t="shared" si="114"/>
        <v>16.25</v>
      </c>
      <c r="R750" s="8">
        <f t="shared" si="115"/>
        <v>22.5</v>
      </c>
      <c r="S750" s="8">
        <f t="shared" si="116"/>
        <v>16.25</v>
      </c>
      <c r="T750" s="8">
        <f t="shared" si="117"/>
        <v>18.75</v>
      </c>
      <c r="U750" s="7">
        <f t="shared" si="118"/>
        <v>18.333333333333332</v>
      </c>
      <c r="V750" s="7">
        <f t="shared" si="119"/>
        <v>18.4375</v>
      </c>
    </row>
    <row r="751" spans="1:22" ht="13.5" x14ac:dyDescent="0.25">
      <c r="A751" s="3">
        <f>RSI!A751</f>
        <v>43399</v>
      </c>
      <c r="B751" s="2">
        <f>RSI!B751</f>
        <v>0.59</v>
      </c>
      <c r="C751" s="2">
        <f>RSI!I751</f>
        <v>40.989851896485028</v>
      </c>
      <c r="D751" s="2">
        <f>MACD!E751</f>
        <v>6.9411902574864071E-3</v>
      </c>
      <c r="E751" s="2">
        <f>MACD!F751</f>
        <v>-6.6635919457937809E-3</v>
      </c>
      <c r="F751" s="2">
        <f>'Moving Avg'!D751</f>
        <v>0.61199999999999999</v>
      </c>
      <c r="G751" s="2">
        <f>'Moving Avg'!F751</f>
        <v>0.62650000000000006</v>
      </c>
      <c r="H751" s="2">
        <f>'Moving Avg'!G751</f>
        <v>0.5838000000000001</v>
      </c>
      <c r="I751" s="2">
        <f>'Moving Avg'!H751</f>
        <v>0.51719999999999988</v>
      </c>
      <c r="J751" s="5" t="str">
        <f>OBV!F751</f>
        <v>BEARISH</v>
      </c>
      <c r="K751" s="5" t="str">
        <f>OBV!G751</f>
        <v>WEAK</v>
      </c>
      <c r="L751" s="5" t="str">
        <f>OBV!H751</f>
        <v>CONFIRMED BEARISH</v>
      </c>
      <c r="M751" s="7">
        <f t="shared" si="110"/>
        <v>25</v>
      </c>
      <c r="N751" s="7">
        <f t="shared" si="111"/>
        <v>0</v>
      </c>
      <c r="O751" s="7">
        <f t="shared" si="112"/>
        <v>50</v>
      </c>
      <c r="P751" s="7">
        <f t="shared" si="113"/>
        <v>0</v>
      </c>
      <c r="Q751" s="8">
        <f t="shared" si="114"/>
        <v>16.25</v>
      </c>
      <c r="R751" s="8">
        <f t="shared" si="115"/>
        <v>22.5</v>
      </c>
      <c r="S751" s="8">
        <f t="shared" si="116"/>
        <v>16.25</v>
      </c>
      <c r="T751" s="8">
        <f t="shared" si="117"/>
        <v>18.75</v>
      </c>
      <c r="U751" s="7">
        <f t="shared" si="118"/>
        <v>18.333333333333332</v>
      </c>
      <c r="V751" s="7">
        <f t="shared" si="119"/>
        <v>18.4375</v>
      </c>
    </row>
    <row r="752" spans="1:22" ht="13.5" x14ac:dyDescent="0.25">
      <c r="A752" s="3">
        <f>RSI!A752</f>
        <v>43402</v>
      </c>
      <c r="B752" s="2">
        <f>RSI!B752</f>
        <v>0.6</v>
      </c>
      <c r="C752" s="2">
        <f>RSI!I752</f>
        <v>45.991929634297719</v>
      </c>
      <c r="D752" s="2">
        <f>MACD!E752</f>
        <v>1.121129462485726E-2</v>
      </c>
      <c r="E752" s="2">
        <f>MACD!F752</f>
        <v>-3.0886146316635734E-3</v>
      </c>
      <c r="F752" s="2">
        <f>'Moving Avg'!D752</f>
        <v>0.60599999999999998</v>
      </c>
      <c r="G752" s="2">
        <f>'Moving Avg'!F752</f>
        <v>0.62399999999999989</v>
      </c>
      <c r="H752" s="2">
        <f>'Moving Avg'!G752</f>
        <v>0.5848000000000001</v>
      </c>
      <c r="I752" s="2">
        <f>'Moving Avg'!H752</f>
        <v>0.51814999999999989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  <c r="M752" s="7">
        <f t="shared" si="110"/>
        <v>25</v>
      </c>
      <c r="N752" s="7">
        <f t="shared" si="111"/>
        <v>0</v>
      </c>
      <c r="O752" s="7">
        <f t="shared" si="112"/>
        <v>50</v>
      </c>
      <c r="P752" s="7">
        <f t="shared" si="113"/>
        <v>16.5</v>
      </c>
      <c r="Q752" s="8">
        <f t="shared" si="114"/>
        <v>18.725000000000001</v>
      </c>
      <c r="R752" s="8">
        <f t="shared" si="115"/>
        <v>26.625</v>
      </c>
      <c r="S752" s="8">
        <f t="shared" si="116"/>
        <v>23.675000000000001</v>
      </c>
      <c r="T752" s="8">
        <f t="shared" si="117"/>
        <v>22.875</v>
      </c>
      <c r="U752" s="7">
        <f t="shared" si="118"/>
        <v>23.008333333333336</v>
      </c>
      <c r="V752" s="7">
        <f t="shared" si="119"/>
        <v>22.975000000000001</v>
      </c>
    </row>
    <row r="753" spans="1:22" ht="13.5" x14ac:dyDescent="0.25">
      <c r="A753" s="3">
        <f>RSI!A753</f>
        <v>43403</v>
      </c>
      <c r="B753" s="2">
        <f>RSI!B753</f>
        <v>0.57999999999999996</v>
      </c>
      <c r="C753" s="2">
        <f>RSI!I753</f>
        <v>38.891382801429032</v>
      </c>
      <c r="D753" s="2">
        <f>MACD!E753</f>
        <v>1.6366375885619511E-2</v>
      </c>
      <c r="E753" s="2">
        <f>MACD!F753</f>
        <v>8.0238347179304326E-4</v>
      </c>
      <c r="F753" s="2">
        <f>'Moving Avg'!D753</f>
        <v>0.59599999999999997</v>
      </c>
      <c r="G753" s="2">
        <f>'Moving Avg'!F753</f>
        <v>0.62199999999999989</v>
      </c>
      <c r="H753" s="2">
        <f>'Moving Avg'!G753</f>
        <v>0.58520000000000005</v>
      </c>
      <c r="I753" s="2">
        <f>'Moving Avg'!H753</f>
        <v>0.51899999999999979</v>
      </c>
      <c r="J753" s="5" t="str">
        <f>OBV!F753</f>
        <v>BEARISH</v>
      </c>
      <c r="K753" s="5" t="str">
        <f>OBV!G753</f>
        <v>WEAK</v>
      </c>
      <c r="L753" s="5" t="str">
        <f>OBV!H753</f>
        <v>CONFIRMED BEARISH</v>
      </c>
      <c r="M753" s="7">
        <f t="shared" si="110"/>
        <v>25</v>
      </c>
      <c r="N753" s="7">
        <f t="shared" si="111"/>
        <v>0</v>
      </c>
      <c r="O753" s="7">
        <f t="shared" si="112"/>
        <v>50</v>
      </c>
      <c r="P753" s="7">
        <f t="shared" si="113"/>
        <v>0</v>
      </c>
      <c r="Q753" s="8">
        <f t="shared" si="114"/>
        <v>16.25</v>
      </c>
      <c r="R753" s="8">
        <f t="shared" si="115"/>
        <v>22.5</v>
      </c>
      <c r="S753" s="8">
        <f t="shared" si="116"/>
        <v>16.25</v>
      </c>
      <c r="T753" s="8">
        <f t="shared" si="117"/>
        <v>18.75</v>
      </c>
      <c r="U753" s="7">
        <f t="shared" si="118"/>
        <v>18.333333333333332</v>
      </c>
      <c r="V753" s="7">
        <f t="shared" si="119"/>
        <v>18.4375</v>
      </c>
    </row>
    <row r="754" spans="1:22" ht="13.5" x14ac:dyDescent="0.25">
      <c r="A754" s="3">
        <f>RSI!A754</f>
        <v>43404</v>
      </c>
      <c r="B754" s="2">
        <f>RSI!B754</f>
        <v>0.57999999999999996</v>
      </c>
      <c r="C754" s="2">
        <f>RSI!I754</f>
        <v>38.891382801429032</v>
      </c>
      <c r="D754" s="2">
        <f>MACD!E754</f>
        <v>2.0902506492933237E-2</v>
      </c>
      <c r="E754" s="2">
        <f>MACD!F754</f>
        <v>4.822408076021082E-3</v>
      </c>
      <c r="F754" s="2">
        <f>'Moving Avg'!D754</f>
        <v>0.59000000000000008</v>
      </c>
      <c r="G754" s="2">
        <f>'Moving Avg'!F754</f>
        <v>0.61999999999999988</v>
      </c>
      <c r="H754" s="2">
        <f>'Moving Avg'!G754</f>
        <v>0.58560000000000001</v>
      </c>
      <c r="I754" s="2">
        <f>'Moving Avg'!H754</f>
        <v>0.51984999999999981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  <c r="M754" s="7">
        <f t="shared" si="110"/>
        <v>25</v>
      </c>
      <c r="N754" s="7">
        <f t="shared" si="111"/>
        <v>0</v>
      </c>
      <c r="O754" s="7">
        <f t="shared" si="112"/>
        <v>50</v>
      </c>
      <c r="P754" s="7">
        <f t="shared" si="113"/>
        <v>16.5</v>
      </c>
      <c r="Q754" s="8">
        <f t="shared" si="114"/>
        <v>18.725000000000001</v>
      </c>
      <c r="R754" s="8">
        <f t="shared" si="115"/>
        <v>26.625</v>
      </c>
      <c r="S754" s="8">
        <f t="shared" si="116"/>
        <v>23.675000000000001</v>
      </c>
      <c r="T754" s="8">
        <f t="shared" si="117"/>
        <v>22.875</v>
      </c>
      <c r="U754" s="7">
        <f t="shared" si="118"/>
        <v>23.008333333333336</v>
      </c>
      <c r="V754" s="7">
        <f t="shared" si="119"/>
        <v>22.975000000000001</v>
      </c>
    </row>
    <row r="755" spans="1:22" ht="13.5" x14ac:dyDescent="0.25">
      <c r="A755" s="3">
        <f>RSI!A755</f>
        <v>43405</v>
      </c>
      <c r="B755" s="2">
        <f>RSI!B755</f>
        <v>0.61</v>
      </c>
      <c r="C755" s="2">
        <f>RSI!I755</f>
        <v>51.829050628328254</v>
      </c>
      <c r="D755" s="2">
        <f>MACD!E755</f>
        <v>2.2679788233786691E-2</v>
      </c>
      <c r="E755" s="2">
        <f>MACD!F755</f>
        <v>8.3938841075742038E-3</v>
      </c>
      <c r="F755" s="2">
        <f>'Moving Avg'!D755</f>
        <v>0.59199999999999997</v>
      </c>
      <c r="G755" s="2">
        <f>'Moving Avg'!F755</f>
        <v>0.61999999999999988</v>
      </c>
      <c r="H755" s="2">
        <f>'Moving Avg'!G755</f>
        <v>0.5865999999999999</v>
      </c>
      <c r="I755" s="2">
        <f>'Moving Avg'!H755</f>
        <v>0.52084999999999981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  <c r="M755" s="7">
        <f t="shared" si="110"/>
        <v>25</v>
      </c>
      <c r="N755" s="7">
        <f t="shared" si="111"/>
        <v>0</v>
      </c>
      <c r="O755" s="7">
        <f t="shared" si="112"/>
        <v>50</v>
      </c>
      <c r="P755" s="7">
        <f t="shared" si="113"/>
        <v>83.5</v>
      </c>
      <c r="Q755" s="8">
        <f t="shared" si="114"/>
        <v>28.774999999999999</v>
      </c>
      <c r="R755" s="8">
        <f t="shared" si="115"/>
        <v>43.375</v>
      </c>
      <c r="S755" s="8">
        <f t="shared" si="116"/>
        <v>53.825000000000003</v>
      </c>
      <c r="T755" s="8">
        <f t="shared" si="117"/>
        <v>39.625</v>
      </c>
      <c r="U755" s="7">
        <f t="shared" si="118"/>
        <v>41.991666666666667</v>
      </c>
      <c r="V755" s="7">
        <f t="shared" si="119"/>
        <v>41.400000000000006</v>
      </c>
    </row>
    <row r="756" spans="1:22" ht="13.5" x14ac:dyDescent="0.25">
      <c r="A756" s="3">
        <f>RSI!A756</f>
        <v>43406</v>
      </c>
      <c r="B756" s="2">
        <f>RSI!B756</f>
        <v>0.6</v>
      </c>
      <c r="C756" s="2">
        <f>RSI!I756</f>
        <v>48.168236214509584</v>
      </c>
      <c r="D756" s="2">
        <f>MACD!E756</f>
        <v>2.4896407395608833E-2</v>
      </c>
      <c r="E756" s="2">
        <f>MACD!F756</f>
        <v>1.169438876518113E-2</v>
      </c>
      <c r="F756" s="2">
        <f>'Moving Avg'!D756</f>
        <v>0.59399999999999997</v>
      </c>
      <c r="G756" s="2">
        <f>'Moving Avg'!F756</f>
        <v>0.61849999999999983</v>
      </c>
      <c r="H756" s="2">
        <f>'Moving Avg'!G756</f>
        <v>0.58739999999999992</v>
      </c>
      <c r="I756" s="2">
        <f>'Moving Avg'!H756</f>
        <v>0.52174999999999983</v>
      </c>
      <c r="J756" s="5" t="str">
        <f>OBV!F756</f>
        <v>BULLISH</v>
      </c>
      <c r="K756" s="5" t="str">
        <f>OBV!G756</f>
        <v>NEUTRAL</v>
      </c>
      <c r="L756" s="5" t="str">
        <f>OBV!H756</f>
        <v>CONFIRMED BULLISH</v>
      </c>
      <c r="M756" s="7">
        <f t="shared" si="110"/>
        <v>25</v>
      </c>
      <c r="N756" s="7">
        <f t="shared" si="111"/>
        <v>0</v>
      </c>
      <c r="O756" s="7">
        <f t="shared" si="112"/>
        <v>50</v>
      </c>
      <c r="P756" s="7">
        <f t="shared" si="113"/>
        <v>83.5</v>
      </c>
      <c r="Q756" s="8">
        <f t="shared" si="114"/>
        <v>28.774999999999999</v>
      </c>
      <c r="R756" s="8">
        <f t="shared" si="115"/>
        <v>43.375</v>
      </c>
      <c r="S756" s="8">
        <f t="shared" si="116"/>
        <v>53.825000000000003</v>
      </c>
      <c r="T756" s="8">
        <f t="shared" si="117"/>
        <v>39.625</v>
      </c>
      <c r="U756" s="7">
        <f t="shared" si="118"/>
        <v>41.991666666666667</v>
      </c>
      <c r="V756" s="7">
        <f t="shared" si="119"/>
        <v>41.400000000000006</v>
      </c>
    </row>
    <row r="757" spans="1:22" ht="13.5" x14ac:dyDescent="0.25">
      <c r="A757" s="3">
        <f>RSI!A757</f>
        <v>43409</v>
      </c>
      <c r="B757" s="2">
        <f>RSI!B757</f>
        <v>0.62</v>
      </c>
      <c r="C757" s="2">
        <f>RSI!I757</f>
        <v>55.012284679745072</v>
      </c>
      <c r="D757" s="2">
        <f>MACD!E757</f>
        <v>2.3785252523582101E-2</v>
      </c>
      <c r="E757" s="2">
        <f>MACD!F757</f>
        <v>1.4112561516861325E-2</v>
      </c>
      <c r="F757" s="2">
        <f>'Moving Avg'!D757</f>
        <v>0.59800000000000009</v>
      </c>
      <c r="G757" s="2">
        <f>'Moving Avg'!F757</f>
        <v>0.61849999999999983</v>
      </c>
      <c r="H757" s="2">
        <f>'Moving Avg'!G757</f>
        <v>0.58860000000000001</v>
      </c>
      <c r="I757" s="2">
        <f>'Moving Avg'!H757</f>
        <v>0.52274999999999983</v>
      </c>
      <c r="J757" s="5" t="str">
        <f>OBV!F757</f>
        <v>BEARISH</v>
      </c>
      <c r="K757" s="5" t="str">
        <f>OBV!G757</f>
        <v>NEUTRAL</v>
      </c>
      <c r="L757" s="5" t="str">
        <f>OBV!H757</f>
        <v>BEARISH DIVERGENCE</v>
      </c>
      <c r="M757" s="7">
        <f t="shared" si="110"/>
        <v>25</v>
      </c>
      <c r="N757" s="7">
        <f t="shared" si="111"/>
        <v>0</v>
      </c>
      <c r="O757" s="7">
        <f t="shared" si="112"/>
        <v>50</v>
      </c>
      <c r="P757" s="7">
        <f t="shared" si="113"/>
        <v>16.5</v>
      </c>
      <c r="Q757" s="8">
        <f t="shared" si="114"/>
        <v>18.725000000000001</v>
      </c>
      <c r="R757" s="8">
        <f t="shared" si="115"/>
        <v>26.625</v>
      </c>
      <c r="S757" s="8">
        <f t="shared" si="116"/>
        <v>23.675000000000001</v>
      </c>
      <c r="T757" s="8">
        <f t="shared" si="117"/>
        <v>22.875</v>
      </c>
      <c r="U757" s="7">
        <f t="shared" si="118"/>
        <v>23.008333333333336</v>
      </c>
      <c r="V757" s="7">
        <f t="shared" si="119"/>
        <v>22.975000000000001</v>
      </c>
    </row>
    <row r="758" spans="1:22" ht="13.5" x14ac:dyDescent="0.25">
      <c r="A758" s="3">
        <f>RSI!A758</f>
        <v>43410</v>
      </c>
      <c r="B758" s="2">
        <f>RSI!B758</f>
        <v>0.61</v>
      </c>
      <c r="C758" s="2">
        <f>RSI!I758</f>
        <v>51.360532524352813</v>
      </c>
      <c r="D758" s="2">
        <f>MACD!E758</f>
        <v>2.3498333435543084E-2</v>
      </c>
      <c r="E758" s="2">
        <f>MACD!F758</f>
        <v>1.5989715900597678E-2</v>
      </c>
      <c r="F758" s="2">
        <f>'Moving Avg'!D758</f>
        <v>0.60399999999999998</v>
      </c>
      <c r="G758" s="2">
        <f>'Moving Avg'!F758</f>
        <v>0.61849999999999983</v>
      </c>
      <c r="H758" s="2">
        <f>'Moving Avg'!G758</f>
        <v>0.58960000000000001</v>
      </c>
      <c r="I758" s="2">
        <f>'Moving Avg'!H758</f>
        <v>0.52374999999999983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83.5</v>
      </c>
      <c r="Q758" s="8">
        <f t="shared" si="114"/>
        <v>28.774999999999999</v>
      </c>
      <c r="R758" s="8">
        <f t="shared" si="115"/>
        <v>43.375</v>
      </c>
      <c r="S758" s="8">
        <f t="shared" si="116"/>
        <v>53.825000000000003</v>
      </c>
      <c r="T758" s="8">
        <f t="shared" si="117"/>
        <v>39.625</v>
      </c>
      <c r="U758" s="7">
        <f t="shared" si="118"/>
        <v>41.991666666666667</v>
      </c>
      <c r="V758" s="7">
        <f t="shared" si="119"/>
        <v>41.400000000000006</v>
      </c>
    </row>
    <row r="759" spans="1:22" ht="13.5" x14ac:dyDescent="0.25">
      <c r="A759" s="3">
        <f>RSI!A759</f>
        <v>43411</v>
      </c>
      <c r="B759" s="2">
        <f>RSI!B759</f>
        <v>0.6</v>
      </c>
      <c r="C759" s="2">
        <f>RSI!I759</f>
        <v>47.93388874309916</v>
      </c>
      <c r="D759" s="2">
        <f>MACD!E759</f>
        <v>2.0897489894366683E-2</v>
      </c>
      <c r="E759" s="2">
        <f>MACD!F759</f>
        <v>1.697127069935148E-2</v>
      </c>
      <c r="F759" s="2">
        <f>'Moving Avg'!D759</f>
        <v>0.60799999999999998</v>
      </c>
      <c r="G759" s="2">
        <f>'Moving Avg'!F759</f>
        <v>0.61699999999999988</v>
      </c>
      <c r="H759" s="2">
        <f>'Moving Avg'!G759</f>
        <v>0.59060000000000001</v>
      </c>
      <c r="I759" s="2">
        <f>'Moving Avg'!H759</f>
        <v>0.52469999999999972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  <c r="M759" s="7">
        <f t="shared" si="110"/>
        <v>25</v>
      </c>
      <c r="N759" s="7">
        <f t="shared" si="111"/>
        <v>0</v>
      </c>
      <c r="O759" s="7">
        <f t="shared" si="112"/>
        <v>50</v>
      </c>
      <c r="P759" s="7">
        <f t="shared" si="113"/>
        <v>83.5</v>
      </c>
      <c r="Q759" s="8">
        <f t="shared" si="114"/>
        <v>28.774999999999999</v>
      </c>
      <c r="R759" s="8">
        <f t="shared" si="115"/>
        <v>43.375</v>
      </c>
      <c r="S759" s="8">
        <f t="shared" si="116"/>
        <v>53.825000000000003</v>
      </c>
      <c r="T759" s="8">
        <f t="shared" si="117"/>
        <v>39.625</v>
      </c>
      <c r="U759" s="7">
        <f t="shared" si="118"/>
        <v>41.991666666666667</v>
      </c>
      <c r="V759" s="7">
        <f t="shared" si="119"/>
        <v>41.400000000000006</v>
      </c>
    </row>
    <row r="760" spans="1:22" ht="13.5" x14ac:dyDescent="0.25">
      <c r="A760" s="3">
        <f>RSI!A760</f>
        <v>43412</v>
      </c>
      <c r="B760" s="2">
        <f>RSI!B760</f>
        <v>0.59</v>
      </c>
      <c r="C760" s="2">
        <f>RSI!I760</f>
        <v>44.720724291750273</v>
      </c>
      <c r="D760" s="2">
        <f>MACD!E760</f>
        <v>1.7937883246500697E-2</v>
      </c>
      <c r="E760" s="2">
        <f>MACD!F760</f>
        <v>1.7164593208781324E-2</v>
      </c>
      <c r="F760" s="2">
        <f>'Moving Avg'!D760</f>
        <v>0.60399999999999998</v>
      </c>
      <c r="G760" s="2">
        <f>'Moving Avg'!F760</f>
        <v>0.61449999999999982</v>
      </c>
      <c r="H760" s="2">
        <f>'Moving Avg'!G760</f>
        <v>0.59140000000000004</v>
      </c>
      <c r="I760" s="2">
        <f>'Moving Avg'!H760</f>
        <v>0.52559999999999985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  <c r="M760" s="7">
        <f t="shared" si="110"/>
        <v>25</v>
      </c>
      <c r="N760" s="7">
        <f t="shared" si="111"/>
        <v>0</v>
      </c>
      <c r="O760" s="7">
        <f t="shared" si="112"/>
        <v>50</v>
      </c>
      <c r="P760" s="7">
        <f t="shared" si="113"/>
        <v>16.5</v>
      </c>
      <c r="Q760" s="8">
        <f t="shared" si="114"/>
        <v>18.725000000000001</v>
      </c>
      <c r="R760" s="8">
        <f t="shared" si="115"/>
        <v>26.625</v>
      </c>
      <c r="S760" s="8">
        <f t="shared" si="116"/>
        <v>23.675000000000001</v>
      </c>
      <c r="T760" s="8">
        <f t="shared" si="117"/>
        <v>22.875</v>
      </c>
      <c r="U760" s="7">
        <f t="shared" si="118"/>
        <v>23.008333333333336</v>
      </c>
      <c r="V760" s="7">
        <f t="shared" si="119"/>
        <v>22.975000000000001</v>
      </c>
    </row>
    <row r="761" spans="1:22" ht="13.5" x14ac:dyDescent="0.25">
      <c r="A761" s="3">
        <f>RSI!A761</f>
        <v>43413</v>
      </c>
      <c r="B761" s="2">
        <f>RSI!B761</f>
        <v>0.6</v>
      </c>
      <c r="C761" s="2">
        <f>RSI!I761</f>
        <v>48.442632896369496</v>
      </c>
      <c r="D761" s="2">
        <f>MACD!E761</f>
        <v>1.3249440622144171E-2</v>
      </c>
      <c r="E761" s="2">
        <f>MACD!F761</f>
        <v>1.6381562691453893E-2</v>
      </c>
      <c r="F761" s="2">
        <f>'Moving Avg'!D761</f>
        <v>0.60399999999999998</v>
      </c>
      <c r="G761" s="2">
        <f>'Moving Avg'!F761</f>
        <v>0.61249999999999982</v>
      </c>
      <c r="H761" s="2">
        <f>'Moving Avg'!G761</f>
        <v>0.59240000000000004</v>
      </c>
      <c r="I761" s="2">
        <f>'Moving Avg'!H761</f>
        <v>0.52654999999999985</v>
      </c>
      <c r="J761" s="5" t="str">
        <f>OBV!F761</f>
        <v>BULLISH</v>
      </c>
      <c r="K761" s="5" t="str">
        <f>OBV!G761</f>
        <v>NEUTRAL</v>
      </c>
      <c r="L761" s="5" t="str">
        <f>OBV!H761</f>
        <v>NEUTRAL</v>
      </c>
      <c r="M761" s="7">
        <f t="shared" si="110"/>
        <v>25</v>
      </c>
      <c r="N761" s="7">
        <f t="shared" si="111"/>
        <v>45</v>
      </c>
      <c r="O761" s="7">
        <f t="shared" si="112"/>
        <v>50</v>
      </c>
      <c r="P761" s="7">
        <f t="shared" si="113"/>
        <v>49.5</v>
      </c>
      <c r="Q761" s="8">
        <f t="shared" si="114"/>
        <v>39.424999999999997</v>
      </c>
      <c r="R761" s="8">
        <f t="shared" si="115"/>
        <v>43.875</v>
      </c>
      <c r="S761" s="8">
        <f t="shared" si="116"/>
        <v>45.275000000000006</v>
      </c>
      <c r="T761" s="8">
        <f t="shared" si="117"/>
        <v>42.375</v>
      </c>
      <c r="U761" s="7">
        <f t="shared" si="118"/>
        <v>42.858333333333327</v>
      </c>
      <c r="V761" s="7">
        <f t="shared" si="119"/>
        <v>42.737499999999997</v>
      </c>
    </row>
    <row r="762" spans="1:22" ht="13.5" x14ac:dyDescent="0.25">
      <c r="A762" s="3">
        <f>RSI!A762</f>
        <v>43416</v>
      </c>
      <c r="B762" s="2">
        <f>RSI!B762</f>
        <v>0.59</v>
      </c>
      <c r="C762" s="2">
        <f>RSI!I762</f>
        <v>45.167604276886493</v>
      </c>
      <c r="D762" s="2">
        <f>MACD!E762</f>
        <v>1.1590410752666647E-2</v>
      </c>
      <c r="E762" s="2">
        <f>MACD!F762</f>
        <v>1.5423332303696444E-2</v>
      </c>
      <c r="F762" s="2">
        <f>'Moving Avg'!D762</f>
        <v>0.59799999999999998</v>
      </c>
      <c r="G762" s="2">
        <f>'Moving Avg'!F762</f>
        <v>0.60999999999999988</v>
      </c>
      <c r="H762" s="2">
        <f>'Moving Avg'!G762</f>
        <v>0.59320000000000006</v>
      </c>
      <c r="I762" s="2">
        <f>'Moving Avg'!H762</f>
        <v>0.52744999999999986</v>
      </c>
      <c r="J762" s="5" t="str">
        <f>OBV!F762</f>
        <v>BULLISH</v>
      </c>
      <c r="K762" s="5" t="str">
        <f>OBV!G762</f>
        <v>NEUTRAL</v>
      </c>
      <c r="L762" s="5" t="str">
        <f>OBV!H762</f>
        <v>BULLISH DIVERGENCE</v>
      </c>
      <c r="M762" s="7">
        <f t="shared" si="110"/>
        <v>25</v>
      </c>
      <c r="N762" s="7">
        <f t="shared" si="111"/>
        <v>45</v>
      </c>
      <c r="O762" s="7">
        <f t="shared" si="112"/>
        <v>50</v>
      </c>
      <c r="P762" s="7">
        <f t="shared" si="113"/>
        <v>66.5</v>
      </c>
      <c r="Q762" s="8">
        <f t="shared" si="114"/>
        <v>41.975000000000001</v>
      </c>
      <c r="R762" s="8">
        <f t="shared" si="115"/>
        <v>48.125</v>
      </c>
      <c r="S762" s="8">
        <f t="shared" si="116"/>
        <v>52.924999999999997</v>
      </c>
      <c r="T762" s="8">
        <f t="shared" si="117"/>
        <v>46.625</v>
      </c>
      <c r="U762" s="7">
        <f t="shared" si="118"/>
        <v>47.67499999999999</v>
      </c>
      <c r="V762" s="7">
        <f t="shared" si="119"/>
        <v>47.412499999999994</v>
      </c>
    </row>
    <row r="763" spans="1:22" ht="13.5" x14ac:dyDescent="0.25">
      <c r="A763" s="3">
        <f>RSI!A763</f>
        <v>43417</v>
      </c>
      <c r="B763" s="2">
        <f>RSI!B763</f>
        <v>0.6</v>
      </c>
      <c r="C763" s="2">
        <f>RSI!I763</f>
        <v>48.888844789970555</v>
      </c>
      <c r="D763" s="2">
        <f>MACD!E763</f>
        <v>6.4548128691425122E-3</v>
      </c>
      <c r="E763" s="2">
        <f>MACD!F763</f>
        <v>1.3629628416785659E-2</v>
      </c>
      <c r="F763" s="2">
        <f>'Moving Avg'!D763</f>
        <v>0.59599999999999997</v>
      </c>
      <c r="G763" s="2">
        <f>'Moving Avg'!F763</f>
        <v>0.60799999999999987</v>
      </c>
      <c r="H763" s="2">
        <f>'Moving Avg'!G763</f>
        <v>0.59420000000000006</v>
      </c>
      <c r="I763" s="2">
        <f>'Moving Avg'!H763</f>
        <v>0.52839999999999987</v>
      </c>
      <c r="J763" s="5" t="str">
        <f>OBV!F763</f>
        <v>BULLISH</v>
      </c>
      <c r="K763" s="5" t="str">
        <f>OBV!G763</f>
        <v>NEUTRAL</v>
      </c>
      <c r="L763" s="5" t="str">
        <f>OBV!H763</f>
        <v>BULLISH DIVERGENCE</v>
      </c>
      <c r="M763" s="7">
        <f t="shared" si="110"/>
        <v>25</v>
      </c>
      <c r="N763" s="7">
        <f t="shared" si="111"/>
        <v>45</v>
      </c>
      <c r="O763" s="7">
        <f t="shared" si="112"/>
        <v>50</v>
      </c>
      <c r="P763" s="7">
        <f t="shared" si="113"/>
        <v>66.5</v>
      </c>
      <c r="Q763" s="8">
        <f t="shared" si="114"/>
        <v>41.975000000000001</v>
      </c>
      <c r="R763" s="8">
        <f t="shared" si="115"/>
        <v>48.125</v>
      </c>
      <c r="S763" s="8">
        <f t="shared" si="116"/>
        <v>52.924999999999997</v>
      </c>
      <c r="T763" s="8">
        <f t="shared" si="117"/>
        <v>46.625</v>
      </c>
      <c r="U763" s="7">
        <f t="shared" si="118"/>
        <v>47.67499999999999</v>
      </c>
      <c r="V763" s="7">
        <f t="shared" si="119"/>
        <v>47.412499999999994</v>
      </c>
    </row>
    <row r="764" spans="1:22" ht="13.5" x14ac:dyDescent="0.25">
      <c r="A764" s="3">
        <f>RSI!A764</f>
        <v>43418</v>
      </c>
      <c r="B764" s="2">
        <f>RSI!B764</f>
        <v>0.61</v>
      </c>
      <c r="C764" s="2">
        <f>RSI!I764</f>
        <v>52.369943207395963</v>
      </c>
      <c r="D764" s="2">
        <f>MACD!E764</f>
        <v>1.3889762040548703E-3</v>
      </c>
      <c r="E764" s="2">
        <f>MACD!F764</f>
        <v>1.1181497974239502E-2</v>
      </c>
      <c r="F764" s="2">
        <f>'Moving Avg'!D764</f>
        <v>0.59799999999999998</v>
      </c>
      <c r="G764" s="2">
        <f>'Moving Avg'!F764</f>
        <v>0.60649999999999982</v>
      </c>
      <c r="H764" s="2">
        <f>'Moving Avg'!G764</f>
        <v>0.59540000000000004</v>
      </c>
      <c r="I764" s="2">
        <f>'Moving Avg'!H764</f>
        <v>0.52939999999999987</v>
      </c>
      <c r="J764" s="5" t="str">
        <f>OBV!F764</f>
        <v>BULLISH</v>
      </c>
      <c r="K764" s="5" t="str">
        <f>OBV!G764</f>
        <v>STRONG</v>
      </c>
      <c r="L764" s="5" t="str">
        <f>OBV!H764</f>
        <v>CONFIRMED BULLISH</v>
      </c>
      <c r="M764" s="7">
        <f t="shared" si="110"/>
        <v>25</v>
      </c>
      <c r="N764" s="7">
        <f t="shared" si="111"/>
        <v>45</v>
      </c>
      <c r="O764" s="7">
        <f t="shared" si="112"/>
        <v>50</v>
      </c>
      <c r="P764" s="7">
        <f t="shared" si="113"/>
        <v>100</v>
      </c>
      <c r="Q764" s="8">
        <f t="shared" si="114"/>
        <v>47</v>
      </c>
      <c r="R764" s="8">
        <f t="shared" si="115"/>
        <v>56.5</v>
      </c>
      <c r="S764" s="8">
        <f t="shared" si="116"/>
        <v>68</v>
      </c>
      <c r="T764" s="8">
        <f t="shared" si="117"/>
        <v>55</v>
      </c>
      <c r="U764" s="7">
        <f t="shared" si="118"/>
        <v>57.166666666666664</v>
      </c>
      <c r="V764" s="7">
        <f t="shared" si="119"/>
        <v>56.625</v>
      </c>
    </row>
    <row r="765" spans="1:22" ht="13.5" x14ac:dyDescent="0.25">
      <c r="A765" s="3">
        <f>RSI!A765</f>
        <v>43419</v>
      </c>
      <c r="B765" s="2">
        <f>RSI!B765</f>
        <v>0.64</v>
      </c>
      <c r="C765" s="2">
        <f>RSI!I765</f>
        <v>60.960329383628071</v>
      </c>
      <c r="D765" s="2">
        <f>MACD!E765</f>
        <v>-5.4453088345318701E-4</v>
      </c>
      <c r="E765" s="2">
        <f>MACD!F765</f>
        <v>8.8362922027009645E-3</v>
      </c>
      <c r="F765" s="2">
        <f>'Moving Avg'!D765</f>
        <v>0.60799999999999998</v>
      </c>
      <c r="G765" s="2">
        <f>'Moving Avg'!F765</f>
        <v>0.60649999999999993</v>
      </c>
      <c r="H765" s="2">
        <f>'Moving Avg'!G765</f>
        <v>0.59720000000000006</v>
      </c>
      <c r="I765" s="2">
        <f>'Moving Avg'!H765</f>
        <v>0.53054999999999986</v>
      </c>
      <c r="J765" s="5" t="str">
        <f>OBV!F765</f>
        <v>BULLISH</v>
      </c>
      <c r="K765" s="5" t="str">
        <f>OBV!G765</f>
        <v>STRONG</v>
      </c>
      <c r="L765" s="5" t="str">
        <f>OBV!H765</f>
        <v>CONFIRMED BULLISH</v>
      </c>
      <c r="M765" s="7">
        <f t="shared" si="110"/>
        <v>25</v>
      </c>
      <c r="N765" s="7">
        <f t="shared" si="111"/>
        <v>45</v>
      </c>
      <c r="O765" s="7">
        <f t="shared" si="112"/>
        <v>50</v>
      </c>
      <c r="P765" s="7">
        <f t="shared" si="113"/>
        <v>100</v>
      </c>
      <c r="Q765" s="8">
        <f t="shared" si="114"/>
        <v>47</v>
      </c>
      <c r="R765" s="8">
        <f t="shared" si="115"/>
        <v>56.5</v>
      </c>
      <c r="S765" s="8">
        <f t="shared" si="116"/>
        <v>68</v>
      </c>
      <c r="T765" s="8">
        <f t="shared" si="117"/>
        <v>55</v>
      </c>
      <c r="U765" s="7">
        <f t="shared" si="118"/>
        <v>57.166666666666664</v>
      </c>
      <c r="V765" s="7">
        <f t="shared" si="119"/>
        <v>56.625</v>
      </c>
    </row>
    <row r="766" spans="1:22" ht="13.5" x14ac:dyDescent="0.25">
      <c r="A766" s="3">
        <f>RSI!A766</f>
        <v>43420</v>
      </c>
      <c r="B766" s="2">
        <f>RSI!B766</f>
        <v>0.67</v>
      </c>
      <c r="C766" s="2">
        <f>RSI!I766</f>
        <v>67.309755090921215</v>
      </c>
      <c r="D766" s="2">
        <f>MACD!E766</f>
        <v>-6.1557454861052019E-3</v>
      </c>
      <c r="E766" s="2">
        <f>MACD!F766</f>
        <v>5.8378846649397315E-3</v>
      </c>
      <c r="F766" s="2">
        <f>'Moving Avg'!D766</f>
        <v>0.622</v>
      </c>
      <c r="G766" s="2">
        <f>'Moving Avg'!F766</f>
        <v>0.60799999999999998</v>
      </c>
      <c r="H766" s="2">
        <f>'Moving Avg'!G766</f>
        <v>0.59980000000000011</v>
      </c>
      <c r="I766" s="2">
        <f>'Moving Avg'!H766</f>
        <v>0.53189999999999982</v>
      </c>
      <c r="J766" s="5" t="str">
        <f>OBV!F766</f>
        <v>BULLISH</v>
      </c>
      <c r="K766" s="5" t="str">
        <f>OBV!G766</f>
        <v>STRONG</v>
      </c>
      <c r="L766" s="5" t="str">
        <f>OBV!H766</f>
        <v>CONFIRMED BULLISH</v>
      </c>
      <c r="M766" s="7">
        <f t="shared" si="110"/>
        <v>25</v>
      </c>
      <c r="N766" s="7">
        <f t="shared" si="111"/>
        <v>45</v>
      </c>
      <c r="O766" s="7">
        <f t="shared" si="112"/>
        <v>50</v>
      </c>
      <c r="P766" s="7">
        <f t="shared" si="113"/>
        <v>100</v>
      </c>
      <c r="Q766" s="8">
        <f t="shared" si="114"/>
        <v>47</v>
      </c>
      <c r="R766" s="8">
        <f t="shared" si="115"/>
        <v>56.5</v>
      </c>
      <c r="S766" s="8">
        <f t="shared" si="116"/>
        <v>68</v>
      </c>
      <c r="T766" s="8">
        <f t="shared" si="117"/>
        <v>55</v>
      </c>
      <c r="U766" s="7">
        <f t="shared" si="118"/>
        <v>57.166666666666664</v>
      </c>
      <c r="V766" s="7">
        <f t="shared" si="119"/>
        <v>56.625</v>
      </c>
    </row>
    <row r="767" spans="1:22" ht="13.5" x14ac:dyDescent="0.25">
      <c r="A767" s="3">
        <f>RSI!A767</f>
        <v>43423</v>
      </c>
      <c r="B767" s="2">
        <f>RSI!B767</f>
        <v>0.7</v>
      </c>
      <c r="C767" s="2">
        <f>RSI!I767</f>
        <v>72.182093337482527</v>
      </c>
      <c r="D767" s="2">
        <f>MACD!E767</f>
        <v>-1.0424865240478143E-2</v>
      </c>
      <c r="E767" s="2">
        <f>MACD!F767</f>
        <v>2.5853346838561565E-3</v>
      </c>
      <c r="F767" s="2">
        <f>'Moving Avg'!D767</f>
        <v>0.64399999999999991</v>
      </c>
      <c r="G767" s="2">
        <f>'Moving Avg'!F767</f>
        <v>0.61149999999999993</v>
      </c>
      <c r="H767" s="2">
        <f>'Moving Avg'!G767</f>
        <v>0.60300000000000009</v>
      </c>
      <c r="I767" s="2">
        <f>'Moving Avg'!H767</f>
        <v>0.53334999999999988</v>
      </c>
      <c r="J767" s="5" t="str">
        <f>OBV!F767</f>
        <v>BULLISH</v>
      </c>
      <c r="K767" s="5" t="str">
        <f>OBV!G767</f>
        <v>STRONG</v>
      </c>
      <c r="L767" s="5" t="str">
        <f>OBV!H767</f>
        <v>CONFIRMED BULLISH</v>
      </c>
      <c r="M767" s="7">
        <f t="shared" si="110"/>
        <v>0</v>
      </c>
      <c r="N767" s="7">
        <f t="shared" si="111"/>
        <v>45</v>
      </c>
      <c r="O767" s="7">
        <f t="shared" si="112"/>
        <v>50</v>
      </c>
      <c r="P767" s="7">
        <f t="shared" si="113"/>
        <v>100</v>
      </c>
      <c r="Q767" s="8">
        <f t="shared" si="114"/>
        <v>38.25</v>
      </c>
      <c r="R767" s="8">
        <f t="shared" si="115"/>
        <v>51.5</v>
      </c>
      <c r="S767" s="8">
        <f t="shared" si="116"/>
        <v>64.25</v>
      </c>
      <c r="T767" s="8">
        <f t="shared" si="117"/>
        <v>48.75</v>
      </c>
      <c r="U767" s="7">
        <f t="shared" si="118"/>
        <v>51.333333333333336</v>
      </c>
      <c r="V767" s="7">
        <f t="shared" si="119"/>
        <v>50.6875</v>
      </c>
    </row>
    <row r="768" spans="1:22" ht="13.5" x14ac:dyDescent="0.25">
      <c r="A768" s="3">
        <f>RSI!A768</f>
        <v>43425</v>
      </c>
      <c r="B768" s="2">
        <f>RSI!B768</f>
        <v>0.74</v>
      </c>
      <c r="C768" s="2">
        <f>RSI!I768</f>
        <v>77.086012920537129</v>
      </c>
      <c r="D768" s="2">
        <f>MACD!E768</f>
        <v>-1.9063920714810445E-2</v>
      </c>
      <c r="E768" s="2">
        <f>MACD!F768</f>
        <v>-1.7445163958771642E-3</v>
      </c>
      <c r="F768" s="2">
        <f>'Moving Avg'!D768</f>
        <v>0.67200000000000004</v>
      </c>
      <c r="G768" s="2">
        <f>'Moving Avg'!F768</f>
        <v>0.61699999999999988</v>
      </c>
      <c r="H768" s="2">
        <f>'Moving Avg'!G768</f>
        <v>0.60680000000000012</v>
      </c>
      <c r="I768" s="2">
        <f>'Moving Avg'!H768</f>
        <v>0.53499999999999981</v>
      </c>
      <c r="J768" s="5" t="str">
        <f>OBV!F768</f>
        <v>BULLISH</v>
      </c>
      <c r="K768" s="5" t="str">
        <f>OBV!G768</f>
        <v>STRONG</v>
      </c>
      <c r="L768" s="5" t="str">
        <f>OBV!H768</f>
        <v>CONFIRMED BULLISH</v>
      </c>
      <c r="M768" s="7">
        <f t="shared" si="110"/>
        <v>0</v>
      </c>
      <c r="N768" s="7">
        <f t="shared" si="111"/>
        <v>45</v>
      </c>
      <c r="O768" s="7">
        <f t="shared" si="112"/>
        <v>50</v>
      </c>
      <c r="P768" s="7">
        <f t="shared" si="113"/>
        <v>100</v>
      </c>
      <c r="Q768" s="8">
        <f t="shared" si="114"/>
        <v>38.25</v>
      </c>
      <c r="R768" s="8">
        <f t="shared" si="115"/>
        <v>51.5</v>
      </c>
      <c r="S768" s="8">
        <f t="shared" si="116"/>
        <v>64.25</v>
      </c>
      <c r="T768" s="8">
        <f t="shared" si="117"/>
        <v>48.75</v>
      </c>
      <c r="U768" s="7">
        <f t="shared" si="118"/>
        <v>51.333333333333336</v>
      </c>
      <c r="V768" s="7">
        <f t="shared" si="119"/>
        <v>50.6875</v>
      </c>
    </row>
    <row r="769" spans="1:22" ht="13.5" x14ac:dyDescent="0.25">
      <c r="A769" s="3">
        <f>RSI!A769</f>
        <v>43426</v>
      </c>
      <c r="B769" s="2">
        <f>RSI!B769</f>
        <v>0.77</v>
      </c>
      <c r="C769" s="2">
        <f>RSI!I769</f>
        <v>79.941978295596954</v>
      </c>
      <c r="D769" s="2">
        <f>MACD!E769</f>
        <v>-3.0857324055500346E-2</v>
      </c>
      <c r="E769" s="2">
        <f>MACD!F769</f>
        <v>-7.5670779278018008E-3</v>
      </c>
      <c r="F769" s="2">
        <f>'Moving Avg'!D769</f>
        <v>0.70399999999999996</v>
      </c>
      <c r="G769" s="2">
        <f>'Moving Avg'!F769</f>
        <v>0.62499999999999989</v>
      </c>
      <c r="H769" s="2">
        <f>'Moving Avg'!G769</f>
        <v>0.6110000000000001</v>
      </c>
      <c r="I769" s="2">
        <f>'Moving Avg'!H769</f>
        <v>0.53684999999999983</v>
      </c>
      <c r="J769" s="5" t="str">
        <f>OBV!F769</f>
        <v>BULLISH</v>
      </c>
      <c r="K769" s="5" t="str">
        <f>OBV!G769</f>
        <v>STRONG</v>
      </c>
      <c r="L769" s="5" t="str">
        <f>OBV!H769</f>
        <v>CONFIRMED BULLISH</v>
      </c>
      <c r="M769" s="7">
        <f t="shared" si="110"/>
        <v>0</v>
      </c>
      <c r="N769" s="7">
        <f t="shared" si="111"/>
        <v>100</v>
      </c>
      <c r="O769" s="7">
        <f t="shared" si="112"/>
        <v>50</v>
      </c>
      <c r="P769" s="7">
        <f t="shared" si="113"/>
        <v>100</v>
      </c>
      <c r="Q769" s="8">
        <f t="shared" si="114"/>
        <v>57.5</v>
      </c>
      <c r="R769" s="8">
        <f t="shared" si="115"/>
        <v>62.5</v>
      </c>
      <c r="S769" s="8">
        <f t="shared" si="116"/>
        <v>72.5</v>
      </c>
      <c r="T769" s="8">
        <f t="shared" si="117"/>
        <v>62.5</v>
      </c>
      <c r="U769" s="7">
        <f t="shared" si="118"/>
        <v>64.166666666666671</v>
      </c>
      <c r="V769" s="7">
        <f t="shared" si="119"/>
        <v>63.75</v>
      </c>
    </row>
    <row r="770" spans="1:22" ht="13.5" x14ac:dyDescent="0.25">
      <c r="A770" s="3">
        <f>RSI!A770</f>
        <v>43427</v>
      </c>
      <c r="B770" s="2">
        <f>RSI!B770</f>
        <v>0.81</v>
      </c>
      <c r="C770" s="2">
        <f>RSI!I770</f>
        <v>82.986799016778349</v>
      </c>
      <c r="D770" s="2">
        <f>MACD!E770</f>
        <v>-4.6184265999852814E-2</v>
      </c>
      <c r="E770" s="2">
        <f>MACD!F770</f>
        <v>-1.5290515542212004E-2</v>
      </c>
      <c r="F770" s="2">
        <f>'Moving Avg'!D770</f>
        <v>0.7380000000000001</v>
      </c>
      <c r="G770" s="2">
        <f>'Moving Avg'!F770</f>
        <v>0.63549999999999995</v>
      </c>
      <c r="H770" s="2">
        <f>'Moving Avg'!G770</f>
        <v>0.61620000000000008</v>
      </c>
      <c r="I770" s="2">
        <f>'Moving Avg'!H770</f>
        <v>0.53889999999999982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  <c r="M770" s="7">
        <f t="shared" ref="M770:M833" si="120">IF(C770&lt;30,50, IF(C770&gt;70, 0, 25))</f>
        <v>0</v>
      </c>
      <c r="N770" s="7">
        <f t="shared" ref="N770:N833" si="121">IF(E770-D770&gt;0.02, 100, IF(E770-D770&lt;0,0,45))</f>
        <v>100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100</v>
      </c>
      <c r="Q770" s="8">
        <f t="shared" si="114"/>
        <v>57.5</v>
      </c>
      <c r="R770" s="8">
        <f t="shared" si="115"/>
        <v>62.5</v>
      </c>
      <c r="S770" s="8">
        <f t="shared" si="116"/>
        <v>72.5</v>
      </c>
      <c r="T770" s="8">
        <f t="shared" si="117"/>
        <v>62.5</v>
      </c>
      <c r="U770" s="7">
        <f t="shared" si="118"/>
        <v>64.166666666666671</v>
      </c>
      <c r="V770" s="7">
        <f t="shared" si="119"/>
        <v>63.75</v>
      </c>
    </row>
    <row r="771" spans="1:22" ht="13.5" x14ac:dyDescent="0.25">
      <c r="A771" s="3">
        <f>RSI!A771</f>
        <v>43430</v>
      </c>
      <c r="B771" s="2">
        <f>RSI!B771</f>
        <v>0.84</v>
      </c>
      <c r="C771" s="2">
        <f>RSI!I771</f>
        <v>84.844934565955725</v>
      </c>
      <c r="D771" s="2">
        <f>MACD!E771</f>
        <v>-6.0857120617224592E-2</v>
      </c>
      <c r="E771" s="2">
        <f>MACD!F771</f>
        <v>-2.4403836557214523E-2</v>
      </c>
      <c r="F771" s="2">
        <f>'Moving Avg'!D771</f>
        <v>0.77200000000000002</v>
      </c>
      <c r="G771" s="2">
        <f>'Moving Avg'!F771</f>
        <v>0.64799999999999991</v>
      </c>
      <c r="H771" s="2">
        <f>'Moving Avg'!G771</f>
        <v>0.62220000000000009</v>
      </c>
      <c r="I771" s="2">
        <f>'Moving Avg'!H771</f>
        <v>0.54109999999999991</v>
      </c>
      <c r="J771" s="5" t="str">
        <f>OBV!F771</f>
        <v>BULLISH</v>
      </c>
      <c r="K771" s="5" t="str">
        <f>OBV!G771</f>
        <v>STRONG</v>
      </c>
      <c r="L771" s="5" t="str">
        <f>OBV!H771</f>
        <v>CONFIRMED BULLISH</v>
      </c>
      <c r="M771" s="7">
        <f t="shared" si="120"/>
        <v>0</v>
      </c>
      <c r="N771" s="7">
        <f t="shared" si="121"/>
        <v>100</v>
      </c>
      <c r="O771" s="7">
        <f t="shared" si="122"/>
        <v>50</v>
      </c>
      <c r="P771" s="7">
        <f t="shared" si="123"/>
        <v>100</v>
      </c>
      <c r="Q771" s="8">
        <f t="shared" ref="Q771:Q834" si="124">0.35*M771+N771*0.35+O771*0.15+P771*0.15</f>
        <v>57.5</v>
      </c>
      <c r="R771" s="8">
        <f t="shared" ref="R771:R834" si="125">M771*0.2+N771*0.2+O771*0.35+P771*0.25</f>
        <v>62.5</v>
      </c>
      <c r="S771" s="8">
        <f t="shared" ref="S771:S834" si="126">M771*0.15+N771*0.15+O771*0.25+P771*0.45</f>
        <v>72.5</v>
      </c>
      <c r="T771" s="8">
        <f t="shared" ref="T771:T834" si="127">0.25*SUM(M771:P771)</f>
        <v>62.5</v>
      </c>
      <c r="U771" s="7">
        <f t="shared" ref="U771:U834" si="128">SUM(Q771:S771)/3</f>
        <v>64.166666666666671</v>
      </c>
      <c r="V771" s="7">
        <f t="shared" ref="V771:V834" si="129">SUM(Q771:T771)/4</f>
        <v>63.75</v>
      </c>
    </row>
    <row r="772" spans="1:22" ht="13.5" x14ac:dyDescent="0.25">
      <c r="A772" s="3">
        <f>RSI!A772</f>
        <v>43431</v>
      </c>
      <c r="B772" s="2">
        <f>RSI!B772</f>
        <v>0.89</v>
      </c>
      <c r="C772" s="2">
        <f>RSI!I772</f>
        <v>87.328869217608627</v>
      </c>
      <c r="D772" s="2">
        <f>MACD!E772</f>
        <v>-7.9636626421521917E-2</v>
      </c>
      <c r="E772" s="2">
        <f>MACD!F772</f>
        <v>-3.5450394530076007E-2</v>
      </c>
      <c r="F772" s="2">
        <f>'Moving Avg'!D772</f>
        <v>0.80999999999999994</v>
      </c>
      <c r="G772" s="2">
        <f>'Moving Avg'!F772</f>
        <v>0.66249999999999998</v>
      </c>
      <c r="H772" s="2">
        <f>'Moving Avg'!G772</f>
        <v>0.6292000000000002</v>
      </c>
      <c r="I772" s="2">
        <f>'Moving Avg'!H772</f>
        <v>0.54354999999999998</v>
      </c>
      <c r="J772" s="5" t="str">
        <f>OBV!F772</f>
        <v>BULLISH</v>
      </c>
      <c r="K772" s="5" t="str">
        <f>OBV!G772</f>
        <v>STRONG</v>
      </c>
      <c r="L772" s="5" t="str">
        <f>OBV!H772</f>
        <v>CONFIRMED BULLISH</v>
      </c>
      <c r="M772" s="7">
        <f t="shared" si="120"/>
        <v>0</v>
      </c>
      <c r="N772" s="7">
        <f t="shared" si="121"/>
        <v>100</v>
      </c>
      <c r="O772" s="7">
        <f t="shared" si="122"/>
        <v>50</v>
      </c>
      <c r="P772" s="7">
        <f t="shared" si="123"/>
        <v>100</v>
      </c>
      <c r="Q772" s="8">
        <f t="shared" si="124"/>
        <v>57.5</v>
      </c>
      <c r="R772" s="8">
        <f t="shared" si="125"/>
        <v>62.5</v>
      </c>
      <c r="S772" s="8">
        <f t="shared" si="126"/>
        <v>72.5</v>
      </c>
      <c r="T772" s="8">
        <f t="shared" si="127"/>
        <v>62.5</v>
      </c>
      <c r="U772" s="7">
        <f t="shared" si="128"/>
        <v>64.166666666666671</v>
      </c>
      <c r="V772" s="7">
        <f t="shared" si="129"/>
        <v>63.75</v>
      </c>
    </row>
    <row r="773" spans="1:22" ht="13.5" x14ac:dyDescent="0.25">
      <c r="A773" s="3">
        <f>RSI!A773</f>
        <v>43432</v>
      </c>
      <c r="B773" s="2">
        <f>RSI!B773</f>
        <v>0.93</v>
      </c>
      <c r="C773" s="2">
        <f>RSI!I773</f>
        <v>88.896731342241935</v>
      </c>
      <c r="D773" s="2">
        <f>MACD!E773</f>
        <v>-9.8285679385897051E-2</v>
      </c>
      <c r="E773" s="2">
        <f>MACD!F773</f>
        <v>-4.8017451501240219E-2</v>
      </c>
      <c r="F773" s="2">
        <f>'Moving Avg'!D773</f>
        <v>0.84800000000000009</v>
      </c>
      <c r="G773" s="2">
        <f>'Moving Avg'!F773</f>
        <v>0.67999999999999994</v>
      </c>
      <c r="H773" s="2">
        <f>'Moving Avg'!G773</f>
        <v>0.63700000000000012</v>
      </c>
      <c r="I773" s="2">
        <f>'Moving Avg'!H773</f>
        <v>0.54620000000000002</v>
      </c>
      <c r="J773" s="5" t="str">
        <f>OBV!F773</f>
        <v>BULLISH</v>
      </c>
      <c r="K773" s="5" t="str">
        <f>OBV!G773</f>
        <v>STRONG</v>
      </c>
      <c r="L773" s="5" t="str">
        <f>OBV!H773</f>
        <v>CONFIRMED BULLISH</v>
      </c>
      <c r="M773" s="7">
        <f t="shared" si="120"/>
        <v>0</v>
      </c>
      <c r="N773" s="7">
        <f t="shared" si="121"/>
        <v>100</v>
      </c>
      <c r="O773" s="7">
        <f t="shared" si="122"/>
        <v>50</v>
      </c>
      <c r="P773" s="7">
        <f t="shared" si="123"/>
        <v>100</v>
      </c>
      <c r="Q773" s="8">
        <f t="shared" si="124"/>
        <v>57.5</v>
      </c>
      <c r="R773" s="8">
        <f t="shared" si="125"/>
        <v>62.5</v>
      </c>
      <c r="S773" s="8">
        <f t="shared" si="126"/>
        <v>72.5</v>
      </c>
      <c r="T773" s="8">
        <f t="shared" si="127"/>
        <v>62.5</v>
      </c>
      <c r="U773" s="7">
        <f t="shared" si="128"/>
        <v>64.166666666666671</v>
      </c>
      <c r="V773" s="7">
        <f t="shared" si="129"/>
        <v>63.75</v>
      </c>
    </row>
    <row r="774" spans="1:22" ht="13.5" x14ac:dyDescent="0.25">
      <c r="A774" s="3">
        <f>RSI!A774</f>
        <v>43433</v>
      </c>
      <c r="B774" s="2">
        <f>RSI!B774</f>
        <v>0.89</v>
      </c>
      <c r="C774" s="2">
        <f>RSI!I774</f>
        <v>78.443848748994981</v>
      </c>
      <c r="D774" s="2">
        <f>MACD!E774</f>
        <v>-0.11103595530515509</v>
      </c>
      <c r="E774" s="2">
        <f>MACD!F774</f>
        <v>-6.0621152262023192E-2</v>
      </c>
      <c r="F774" s="2">
        <f>'Moving Avg'!D774</f>
        <v>0.87200000000000011</v>
      </c>
      <c r="G774" s="2">
        <f>'Moving Avg'!F774</f>
        <v>0.69550000000000001</v>
      </c>
      <c r="H774" s="2">
        <f>'Moving Avg'!G774</f>
        <v>0.64400000000000024</v>
      </c>
      <c r="I774" s="2">
        <f>'Moving Avg'!H774</f>
        <v>0.54869999999999997</v>
      </c>
      <c r="J774" s="5" t="str">
        <f>OBV!F774</f>
        <v>BULLISH</v>
      </c>
      <c r="K774" s="5" t="str">
        <f>OBV!G774</f>
        <v>STRONG</v>
      </c>
      <c r="L774" s="5" t="str">
        <f>OBV!H774</f>
        <v>CONFIRMED BULLISH</v>
      </c>
      <c r="M774" s="7">
        <f t="shared" si="120"/>
        <v>0</v>
      </c>
      <c r="N774" s="7">
        <f t="shared" si="121"/>
        <v>100</v>
      </c>
      <c r="O774" s="7">
        <f t="shared" si="122"/>
        <v>50</v>
      </c>
      <c r="P774" s="7">
        <f t="shared" si="123"/>
        <v>100</v>
      </c>
      <c r="Q774" s="8">
        <f t="shared" si="124"/>
        <v>57.5</v>
      </c>
      <c r="R774" s="8">
        <f t="shared" si="125"/>
        <v>62.5</v>
      </c>
      <c r="S774" s="8">
        <f t="shared" si="126"/>
        <v>72.5</v>
      </c>
      <c r="T774" s="8">
        <f t="shared" si="127"/>
        <v>62.5</v>
      </c>
      <c r="U774" s="7">
        <f t="shared" si="128"/>
        <v>64.166666666666671</v>
      </c>
      <c r="V774" s="7">
        <f t="shared" si="129"/>
        <v>63.75</v>
      </c>
    </row>
    <row r="775" spans="1:22" ht="13.5" x14ac:dyDescent="0.25">
      <c r="A775" s="3">
        <f>RSI!A775</f>
        <v>43434</v>
      </c>
      <c r="B775" s="2">
        <f>RSI!B775</f>
        <v>0.87</v>
      </c>
      <c r="C775" s="2">
        <f>RSI!I775</f>
        <v>73.772933164001174</v>
      </c>
      <c r="D775" s="2">
        <f>MACD!E775</f>
        <v>-0.11685413780252063</v>
      </c>
      <c r="E775" s="2">
        <f>MACD!F775</f>
        <v>-7.1867749370122691E-2</v>
      </c>
      <c r="F775" s="2">
        <f>'Moving Avg'!D775</f>
        <v>0.88400000000000001</v>
      </c>
      <c r="G775" s="2">
        <f>'Moving Avg'!F775</f>
        <v>0.70850000000000002</v>
      </c>
      <c r="H775" s="2">
        <f>'Moving Avg'!G775</f>
        <v>0.65020000000000011</v>
      </c>
      <c r="I775" s="2">
        <f>'Moving Avg'!H775</f>
        <v>0.55105000000000004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  <c r="M775" s="7">
        <f t="shared" si="120"/>
        <v>0</v>
      </c>
      <c r="N775" s="7">
        <f t="shared" si="121"/>
        <v>100</v>
      </c>
      <c r="O775" s="7">
        <f t="shared" si="122"/>
        <v>50</v>
      </c>
      <c r="P775" s="7">
        <f t="shared" si="123"/>
        <v>100</v>
      </c>
      <c r="Q775" s="8">
        <f t="shared" si="124"/>
        <v>57.5</v>
      </c>
      <c r="R775" s="8">
        <f t="shared" si="125"/>
        <v>62.5</v>
      </c>
      <c r="S775" s="8">
        <f t="shared" si="126"/>
        <v>72.5</v>
      </c>
      <c r="T775" s="8">
        <f t="shared" si="127"/>
        <v>62.5</v>
      </c>
      <c r="U775" s="7">
        <f t="shared" si="128"/>
        <v>64.166666666666671</v>
      </c>
      <c r="V775" s="7">
        <f t="shared" si="129"/>
        <v>63.75</v>
      </c>
    </row>
    <row r="776" spans="1:22" ht="13.5" x14ac:dyDescent="0.25">
      <c r="A776" s="3">
        <f>RSI!A776</f>
        <v>43437</v>
      </c>
      <c r="B776" s="2">
        <f>RSI!B776</f>
        <v>0.82</v>
      </c>
      <c r="C776" s="2">
        <f>RSI!I776</f>
        <v>63.580219180045944</v>
      </c>
      <c r="D776" s="2">
        <f>MACD!E776</f>
        <v>-0.11438286610897497</v>
      </c>
      <c r="E776" s="2">
        <f>MACD!F776</f>
        <v>-8.0370772717893155E-2</v>
      </c>
      <c r="F776" s="2">
        <f>'Moving Avg'!D776</f>
        <v>0.88000000000000012</v>
      </c>
      <c r="G776" s="2">
        <f>'Moving Avg'!F776</f>
        <v>0.71950000000000003</v>
      </c>
      <c r="H776" s="2">
        <f>'Moving Avg'!G776</f>
        <v>0.65540000000000009</v>
      </c>
      <c r="I776" s="2">
        <f>'Moving Avg'!H776</f>
        <v>0.55315000000000003</v>
      </c>
      <c r="J776" s="5" t="str">
        <f>OBV!F776</f>
        <v>BULLISH</v>
      </c>
      <c r="K776" s="5" t="str">
        <f>OBV!G776</f>
        <v>STRONG</v>
      </c>
      <c r="L776" s="5" t="str">
        <f>OBV!H776</f>
        <v>BULLISH DIVERGENCE</v>
      </c>
      <c r="M776" s="7">
        <f t="shared" si="120"/>
        <v>25</v>
      </c>
      <c r="N776" s="7">
        <f t="shared" si="121"/>
        <v>100</v>
      </c>
      <c r="O776" s="7">
        <f t="shared" si="122"/>
        <v>50</v>
      </c>
      <c r="P776" s="7">
        <f t="shared" si="123"/>
        <v>83</v>
      </c>
      <c r="Q776" s="8">
        <f t="shared" si="124"/>
        <v>63.7</v>
      </c>
      <c r="R776" s="8">
        <f t="shared" si="125"/>
        <v>63.25</v>
      </c>
      <c r="S776" s="8">
        <f t="shared" si="126"/>
        <v>68.599999999999994</v>
      </c>
      <c r="T776" s="8">
        <f t="shared" si="127"/>
        <v>64.5</v>
      </c>
      <c r="U776" s="7">
        <f t="shared" si="128"/>
        <v>65.183333333333337</v>
      </c>
      <c r="V776" s="7">
        <f t="shared" si="129"/>
        <v>65.012500000000003</v>
      </c>
    </row>
    <row r="777" spans="1:22" ht="13.5" x14ac:dyDescent="0.25">
      <c r="A777" s="3">
        <f>RSI!A777</f>
        <v>43438</v>
      </c>
      <c r="B777" s="2">
        <f>RSI!B777</f>
        <v>0.82</v>
      </c>
      <c r="C777" s="2">
        <f>RSI!I777</f>
        <v>63.580219180045944</v>
      </c>
      <c r="D777" s="2">
        <f>MACD!E777</f>
        <v>-0.10823719323102365</v>
      </c>
      <c r="E777" s="2">
        <f>MACD!F777</f>
        <v>-8.5944056820519255E-2</v>
      </c>
      <c r="F777" s="2">
        <f>'Moving Avg'!D777</f>
        <v>0.86599999999999999</v>
      </c>
      <c r="G777" s="2">
        <f>'Moving Avg'!F777</f>
        <v>0.72950000000000004</v>
      </c>
      <c r="H777" s="2">
        <f>'Moving Avg'!G777</f>
        <v>0.66080000000000017</v>
      </c>
      <c r="I777" s="2">
        <f>'Moving Avg'!H777</f>
        <v>0.55519999999999992</v>
      </c>
      <c r="J777" s="5" t="str">
        <f>OBV!F777</f>
        <v>BEARISH</v>
      </c>
      <c r="K777" s="5" t="str">
        <f>OBV!G777</f>
        <v>WEAK</v>
      </c>
      <c r="L777" s="5" t="str">
        <f>OBV!H777</f>
        <v>CONFIRMED BEARISH</v>
      </c>
      <c r="M777" s="7">
        <f t="shared" si="120"/>
        <v>25</v>
      </c>
      <c r="N777" s="7">
        <f t="shared" si="121"/>
        <v>100</v>
      </c>
      <c r="O777" s="7">
        <f t="shared" si="122"/>
        <v>50</v>
      </c>
      <c r="P777" s="7">
        <f t="shared" si="123"/>
        <v>0</v>
      </c>
      <c r="Q777" s="8">
        <f t="shared" si="124"/>
        <v>51.25</v>
      </c>
      <c r="R777" s="8">
        <f t="shared" si="125"/>
        <v>42.5</v>
      </c>
      <c r="S777" s="8">
        <f t="shared" si="126"/>
        <v>31.25</v>
      </c>
      <c r="T777" s="8">
        <f t="shared" si="127"/>
        <v>43.75</v>
      </c>
      <c r="U777" s="7">
        <f t="shared" si="128"/>
        <v>41.666666666666664</v>
      </c>
      <c r="V777" s="7">
        <f t="shared" si="129"/>
        <v>42.1875</v>
      </c>
    </row>
    <row r="778" spans="1:22" ht="13.5" x14ac:dyDescent="0.25">
      <c r="A778" s="3">
        <f>RSI!A778</f>
        <v>43439</v>
      </c>
      <c r="B778" s="2">
        <f>RSI!B778</f>
        <v>0.82</v>
      </c>
      <c r="C778" s="2">
        <f>RSI!I778</f>
        <v>63.580219180045951</v>
      </c>
      <c r="D778" s="2">
        <f>MACD!E778</f>
        <v>-9.7402410284126995E-2</v>
      </c>
      <c r="E778" s="2">
        <f>MACD!F778</f>
        <v>-8.8235727513240811E-2</v>
      </c>
      <c r="F778" s="2">
        <f>'Moving Avg'!D778</f>
        <v>0.84399999999999997</v>
      </c>
      <c r="G778" s="2">
        <f>'Moving Avg'!F778</f>
        <v>0.74</v>
      </c>
      <c r="H778" s="2">
        <f>'Moving Avg'!G778</f>
        <v>0.66600000000000004</v>
      </c>
      <c r="I778" s="2">
        <f>'Moving Avg'!H778</f>
        <v>0.55714999999999992</v>
      </c>
      <c r="J778" s="5" t="str">
        <f>OBV!F778</f>
        <v>BEARISH</v>
      </c>
      <c r="K778" s="5" t="str">
        <f>OBV!G778</f>
        <v>WEAK</v>
      </c>
      <c r="L778" s="5" t="str">
        <f>OBV!H778</f>
        <v>CONFIRMED BEARISH</v>
      </c>
      <c r="M778" s="7">
        <f t="shared" si="120"/>
        <v>25</v>
      </c>
      <c r="N778" s="7">
        <f t="shared" si="121"/>
        <v>45</v>
      </c>
      <c r="O778" s="7">
        <f t="shared" si="122"/>
        <v>50</v>
      </c>
      <c r="P778" s="7">
        <f t="shared" si="123"/>
        <v>0</v>
      </c>
      <c r="Q778" s="8">
        <f t="shared" si="124"/>
        <v>32</v>
      </c>
      <c r="R778" s="8">
        <f t="shared" si="125"/>
        <v>31.5</v>
      </c>
      <c r="S778" s="8">
        <f t="shared" si="126"/>
        <v>23</v>
      </c>
      <c r="T778" s="8">
        <f t="shared" si="127"/>
        <v>30</v>
      </c>
      <c r="U778" s="7">
        <f t="shared" si="128"/>
        <v>28.833333333333332</v>
      </c>
      <c r="V778" s="7">
        <f t="shared" si="129"/>
        <v>29.125</v>
      </c>
    </row>
    <row r="779" spans="1:22" ht="13.5" x14ac:dyDescent="0.25">
      <c r="A779" s="3">
        <f>RSI!A779</f>
        <v>43440</v>
      </c>
      <c r="B779" s="2">
        <f>RSI!B779</f>
        <v>0.81</v>
      </c>
      <c r="C779" s="2">
        <f>RSI!I779</f>
        <v>61.459109642477941</v>
      </c>
      <c r="D779" s="2">
        <f>MACD!E779</f>
        <v>-8.3359176803975643E-2</v>
      </c>
      <c r="E779" s="2">
        <f>MACD!F779</f>
        <v>-8.7260417371387775E-2</v>
      </c>
      <c r="F779" s="2">
        <f>'Moving Avg'!D779</f>
        <v>0.82799999999999996</v>
      </c>
      <c r="G779" s="2">
        <f>'Moving Avg'!F779</f>
        <v>0.75050000000000006</v>
      </c>
      <c r="H779" s="2">
        <f>'Moving Avg'!G779</f>
        <v>0.67100000000000026</v>
      </c>
      <c r="I779" s="2">
        <f>'Moving Avg'!H779</f>
        <v>0.55894999999999984</v>
      </c>
      <c r="J779" s="5" t="str">
        <f>OBV!F779</f>
        <v>BEARISH</v>
      </c>
      <c r="K779" s="5" t="str">
        <f>OBV!G779</f>
        <v>WEAK</v>
      </c>
      <c r="L779" s="5" t="str">
        <f>OBV!H779</f>
        <v>CONFIRMED BEARISH</v>
      </c>
      <c r="M779" s="7">
        <f t="shared" si="120"/>
        <v>25</v>
      </c>
      <c r="N779" s="7">
        <f t="shared" si="121"/>
        <v>0</v>
      </c>
      <c r="O779" s="7">
        <f t="shared" si="122"/>
        <v>50</v>
      </c>
      <c r="P779" s="7">
        <f t="shared" si="123"/>
        <v>0</v>
      </c>
      <c r="Q779" s="8">
        <f t="shared" si="124"/>
        <v>16.25</v>
      </c>
      <c r="R779" s="8">
        <f t="shared" si="125"/>
        <v>22.5</v>
      </c>
      <c r="S779" s="8">
        <f t="shared" si="126"/>
        <v>16.25</v>
      </c>
      <c r="T779" s="8">
        <f t="shared" si="127"/>
        <v>18.75</v>
      </c>
      <c r="U779" s="7">
        <f t="shared" si="128"/>
        <v>18.333333333333332</v>
      </c>
      <c r="V779" s="7">
        <f t="shared" si="129"/>
        <v>18.4375</v>
      </c>
    </row>
    <row r="780" spans="1:22" ht="13.5" x14ac:dyDescent="0.25">
      <c r="A780" s="3">
        <f>RSI!A780</f>
        <v>43441</v>
      </c>
      <c r="B780" s="2">
        <f>RSI!B780</f>
        <v>0.8</v>
      </c>
      <c r="C780" s="2">
        <f>RSI!I780</f>
        <v>59.327622562030342</v>
      </c>
      <c r="D780" s="2">
        <f>MACD!E780</f>
        <v>-6.4967934883014E-2</v>
      </c>
      <c r="E780" s="2">
        <f>MACD!F780</f>
        <v>-8.280192087371302E-2</v>
      </c>
      <c r="F780" s="2">
        <f>'Moving Avg'!D780</f>
        <v>0.81400000000000006</v>
      </c>
      <c r="G780" s="2">
        <f>'Moving Avg'!F780</f>
        <v>0.76100000000000012</v>
      </c>
      <c r="H780" s="2">
        <f>'Moving Avg'!G780</f>
        <v>0.67520000000000013</v>
      </c>
      <c r="I780" s="2">
        <f>'Moving Avg'!H780</f>
        <v>0.56059999999999988</v>
      </c>
      <c r="J780" s="5" t="str">
        <f>OBV!F780</f>
        <v>BEARISH</v>
      </c>
      <c r="K780" s="5" t="str">
        <f>OBV!G780</f>
        <v>WEAK</v>
      </c>
      <c r="L780" s="5" t="str">
        <f>OBV!H780</f>
        <v>CONFIRMED BEARISH</v>
      </c>
      <c r="M780" s="7">
        <f t="shared" si="120"/>
        <v>25</v>
      </c>
      <c r="N780" s="7">
        <f t="shared" si="121"/>
        <v>0</v>
      </c>
      <c r="O780" s="7">
        <f t="shared" si="122"/>
        <v>50</v>
      </c>
      <c r="P780" s="7">
        <f t="shared" si="123"/>
        <v>0</v>
      </c>
      <c r="Q780" s="8">
        <f t="shared" si="124"/>
        <v>16.25</v>
      </c>
      <c r="R780" s="8">
        <f t="shared" si="125"/>
        <v>22.5</v>
      </c>
      <c r="S780" s="8">
        <f t="shared" si="126"/>
        <v>16.25</v>
      </c>
      <c r="T780" s="8">
        <f t="shared" si="127"/>
        <v>18.75</v>
      </c>
      <c r="U780" s="7">
        <f t="shared" si="128"/>
        <v>18.333333333333332</v>
      </c>
      <c r="V780" s="7">
        <f t="shared" si="129"/>
        <v>18.4375</v>
      </c>
    </row>
    <row r="781" spans="1:22" ht="13.5" x14ac:dyDescent="0.25">
      <c r="A781" s="3">
        <f>RSI!A781</f>
        <v>43444</v>
      </c>
      <c r="B781" s="2">
        <f>RSI!B781</f>
        <v>0.82</v>
      </c>
      <c r="C781" s="2">
        <f>RSI!I781</f>
        <v>62.154611366914132</v>
      </c>
      <c r="D781" s="2">
        <f>MACD!E781</f>
        <v>-4.6570603635730623E-2</v>
      </c>
      <c r="E781" s="2">
        <f>MACD!F781</f>
        <v>-7.5555657426116543E-2</v>
      </c>
      <c r="F781" s="2">
        <f>'Moving Avg'!D781</f>
        <v>0.81400000000000006</v>
      </c>
      <c r="G781" s="2">
        <f>'Moving Avg'!F781</f>
        <v>0.77200000000000013</v>
      </c>
      <c r="H781" s="2">
        <f>'Moving Avg'!G781</f>
        <v>0.67920000000000003</v>
      </c>
      <c r="I781" s="2">
        <f>'Moving Avg'!H781</f>
        <v>0.5623999999999999</v>
      </c>
      <c r="J781" s="5" t="str">
        <f>OBV!F781</f>
        <v>BULLISH</v>
      </c>
      <c r="K781" s="5" t="str">
        <f>OBV!G781</f>
        <v>STRONG</v>
      </c>
      <c r="L781" s="5" t="str">
        <f>OBV!H781</f>
        <v>NEUTRAL</v>
      </c>
      <c r="M781" s="7">
        <f t="shared" si="120"/>
        <v>25</v>
      </c>
      <c r="N781" s="7">
        <f t="shared" si="121"/>
        <v>0</v>
      </c>
      <c r="O781" s="7">
        <f t="shared" si="122"/>
        <v>50</v>
      </c>
      <c r="P781" s="7">
        <f t="shared" si="123"/>
        <v>66</v>
      </c>
      <c r="Q781" s="8">
        <f t="shared" si="124"/>
        <v>26.15</v>
      </c>
      <c r="R781" s="8">
        <f t="shared" si="125"/>
        <v>39</v>
      </c>
      <c r="S781" s="8">
        <f t="shared" si="126"/>
        <v>45.95</v>
      </c>
      <c r="T781" s="8">
        <f t="shared" si="127"/>
        <v>35.25</v>
      </c>
      <c r="U781" s="7">
        <f t="shared" si="128"/>
        <v>37.033333333333339</v>
      </c>
      <c r="V781" s="7">
        <f t="shared" si="129"/>
        <v>36.587500000000006</v>
      </c>
    </row>
    <row r="782" spans="1:22" ht="13.5" x14ac:dyDescent="0.25">
      <c r="A782" s="3">
        <f>RSI!A782</f>
        <v>43445</v>
      </c>
      <c r="B782" s="2">
        <f>RSI!B782</f>
        <v>0.83</v>
      </c>
      <c r="C782" s="2">
        <f>RSI!I782</f>
        <v>63.519932615092323</v>
      </c>
      <c r="D782" s="2">
        <f>MACD!E782</f>
        <v>-2.4446533813662685E-2</v>
      </c>
      <c r="E782" s="2">
        <f>MACD!F782</f>
        <v>-6.5333832703625777E-2</v>
      </c>
      <c r="F782" s="2">
        <f>'Moving Avg'!D782</f>
        <v>0.81599999999999984</v>
      </c>
      <c r="G782" s="2">
        <f>'Moving Avg'!F782</f>
        <v>0.78400000000000014</v>
      </c>
      <c r="H782" s="2">
        <f>'Moving Avg'!G782</f>
        <v>0.68279999999999996</v>
      </c>
      <c r="I782" s="2">
        <f>'Moving Avg'!H782</f>
        <v>0.56424999999999981</v>
      </c>
      <c r="J782" s="5" t="str">
        <f>OBV!F782</f>
        <v>BULLISH</v>
      </c>
      <c r="K782" s="5" t="str">
        <f>OBV!G782</f>
        <v>STRONG</v>
      </c>
      <c r="L782" s="5" t="str">
        <f>OBV!H782</f>
        <v>CONFIRMED BULLISH</v>
      </c>
      <c r="M782" s="7">
        <f t="shared" si="120"/>
        <v>25</v>
      </c>
      <c r="N782" s="7">
        <f t="shared" si="121"/>
        <v>0</v>
      </c>
      <c r="O782" s="7">
        <f t="shared" si="122"/>
        <v>50</v>
      </c>
      <c r="P782" s="7">
        <f t="shared" si="123"/>
        <v>100</v>
      </c>
      <c r="Q782" s="8">
        <f t="shared" si="124"/>
        <v>31.25</v>
      </c>
      <c r="R782" s="8">
        <f t="shared" si="125"/>
        <v>47.5</v>
      </c>
      <c r="S782" s="8">
        <f t="shared" si="126"/>
        <v>61.25</v>
      </c>
      <c r="T782" s="8">
        <f t="shared" si="127"/>
        <v>43.75</v>
      </c>
      <c r="U782" s="7">
        <f t="shared" si="128"/>
        <v>46.666666666666664</v>
      </c>
      <c r="V782" s="7">
        <f t="shared" si="129"/>
        <v>45.9375</v>
      </c>
    </row>
    <row r="783" spans="1:22" ht="13.5" x14ac:dyDescent="0.25">
      <c r="A783" s="3">
        <f>RSI!A783</f>
        <v>43446</v>
      </c>
      <c r="B783" s="2">
        <f>RSI!B783</f>
        <v>0.83</v>
      </c>
      <c r="C783" s="2">
        <f>RSI!I783</f>
        <v>63.519932615092316</v>
      </c>
      <c r="D783" s="2">
        <f>MACD!E783</f>
        <v>3.3389393953031643E-6</v>
      </c>
      <c r="E783" s="2">
        <f>MACD!F783</f>
        <v>-5.2266398375021561E-2</v>
      </c>
      <c r="F783" s="2">
        <f>'Moving Avg'!D783</f>
        <v>0.81799999999999995</v>
      </c>
      <c r="G783" s="2">
        <f>'Moving Avg'!F783</f>
        <v>0.7955000000000001</v>
      </c>
      <c r="H783" s="2">
        <f>'Moving Avg'!G783</f>
        <v>0.68699999999999983</v>
      </c>
      <c r="I783" s="2">
        <f>'Moving Avg'!H783</f>
        <v>0.56619999999999981</v>
      </c>
      <c r="J783" s="5" t="str">
        <f>OBV!F783</f>
        <v>BULLISH</v>
      </c>
      <c r="K783" s="5" t="str">
        <f>OBV!G783</f>
        <v>STRONG</v>
      </c>
      <c r="L783" s="5" t="str">
        <f>OBV!H783</f>
        <v>CONFIRMED BULLISH</v>
      </c>
      <c r="M783" s="7">
        <f t="shared" si="120"/>
        <v>25</v>
      </c>
      <c r="N783" s="7">
        <f t="shared" si="121"/>
        <v>0</v>
      </c>
      <c r="O783" s="7">
        <f t="shared" si="122"/>
        <v>50</v>
      </c>
      <c r="P783" s="7">
        <f t="shared" si="123"/>
        <v>100</v>
      </c>
      <c r="Q783" s="8">
        <f t="shared" si="124"/>
        <v>31.25</v>
      </c>
      <c r="R783" s="8">
        <f t="shared" si="125"/>
        <v>47.5</v>
      </c>
      <c r="S783" s="8">
        <f t="shared" si="126"/>
        <v>61.25</v>
      </c>
      <c r="T783" s="8">
        <f t="shared" si="127"/>
        <v>43.75</v>
      </c>
      <c r="U783" s="7">
        <f t="shared" si="128"/>
        <v>46.666666666666664</v>
      </c>
      <c r="V783" s="7">
        <f t="shared" si="129"/>
        <v>45.9375</v>
      </c>
    </row>
    <row r="784" spans="1:22" ht="13.5" x14ac:dyDescent="0.25">
      <c r="A784" s="3">
        <f>RSI!A784</f>
        <v>43447</v>
      </c>
      <c r="B784" s="2">
        <f>RSI!B784</f>
        <v>0.83</v>
      </c>
      <c r="C784" s="2">
        <f>RSI!I784</f>
        <v>63.519932615092316</v>
      </c>
      <c r="D784" s="2">
        <f>MACD!E784</f>
        <v>1.4144939085644181E-2</v>
      </c>
      <c r="E784" s="2">
        <f>MACD!F784</f>
        <v>-3.8984130882888414E-2</v>
      </c>
      <c r="F784" s="2">
        <f>'Moving Avg'!D784</f>
        <v>0.82200000000000006</v>
      </c>
      <c r="G784" s="2">
        <f>'Moving Avg'!F784</f>
        <v>0.80649999999999999</v>
      </c>
      <c r="H784" s="2">
        <f>'Moving Avg'!G784</f>
        <v>0.69119999999999993</v>
      </c>
      <c r="I784" s="2">
        <f>'Moving Avg'!H784</f>
        <v>0.56824999999999992</v>
      </c>
      <c r="J784" s="5" t="str">
        <f>OBV!F784</f>
        <v>BULLISH</v>
      </c>
      <c r="K784" s="5" t="str">
        <f>OBV!G784</f>
        <v>STRONG</v>
      </c>
      <c r="L784" s="5" t="str">
        <f>OBV!H784</f>
        <v>CONFIRMED BULLISH</v>
      </c>
      <c r="M784" s="7">
        <f t="shared" si="120"/>
        <v>25</v>
      </c>
      <c r="N784" s="7">
        <f t="shared" si="121"/>
        <v>0</v>
      </c>
      <c r="O784" s="7">
        <f t="shared" si="122"/>
        <v>50</v>
      </c>
      <c r="P784" s="7">
        <f t="shared" si="123"/>
        <v>100</v>
      </c>
      <c r="Q784" s="8">
        <f t="shared" si="124"/>
        <v>31.25</v>
      </c>
      <c r="R784" s="8">
        <f t="shared" si="125"/>
        <v>47.5</v>
      </c>
      <c r="S784" s="8">
        <f t="shared" si="126"/>
        <v>61.25</v>
      </c>
      <c r="T784" s="8">
        <f t="shared" si="127"/>
        <v>43.75</v>
      </c>
      <c r="U784" s="7">
        <f t="shared" si="128"/>
        <v>46.666666666666664</v>
      </c>
      <c r="V784" s="7">
        <f t="shared" si="129"/>
        <v>45.9375</v>
      </c>
    </row>
    <row r="785" spans="1:22" ht="13.5" x14ac:dyDescent="0.25">
      <c r="A785" s="3">
        <f>RSI!A785</f>
        <v>43448</v>
      </c>
      <c r="B785" s="2">
        <f>RSI!B785</f>
        <v>0.82</v>
      </c>
      <c r="C785" s="2">
        <f>RSI!I785</f>
        <v>60.781226754729559</v>
      </c>
      <c r="D785" s="2">
        <f>MACD!E785</f>
        <v>2.3410922800390144E-2</v>
      </c>
      <c r="E785" s="2">
        <f>MACD!F785</f>
        <v>-2.6505120146232703E-2</v>
      </c>
      <c r="F785" s="2">
        <f>'Moving Avg'!D785</f>
        <v>0.82599999999999996</v>
      </c>
      <c r="G785" s="2">
        <f>'Moving Avg'!F785</f>
        <v>0.81550000000000011</v>
      </c>
      <c r="H785" s="2">
        <f>'Moving Avg'!G785</f>
        <v>0.69539999999999991</v>
      </c>
      <c r="I785" s="2">
        <f>'Moving Avg'!H785</f>
        <v>0.57024999999999981</v>
      </c>
      <c r="J785" s="5" t="str">
        <f>OBV!F785</f>
        <v>BULLISH</v>
      </c>
      <c r="K785" s="5" t="str">
        <f>OBV!G785</f>
        <v>STRONG</v>
      </c>
      <c r="L785" s="5" t="str">
        <f>OBV!H785</f>
        <v>CONFIRMED BULLISH</v>
      </c>
      <c r="M785" s="7">
        <f t="shared" si="120"/>
        <v>25</v>
      </c>
      <c r="N785" s="7">
        <f t="shared" si="121"/>
        <v>0</v>
      </c>
      <c r="O785" s="7">
        <f t="shared" si="122"/>
        <v>50</v>
      </c>
      <c r="P785" s="7">
        <f t="shared" si="123"/>
        <v>100</v>
      </c>
      <c r="Q785" s="8">
        <f t="shared" si="124"/>
        <v>31.25</v>
      </c>
      <c r="R785" s="8">
        <f t="shared" si="125"/>
        <v>47.5</v>
      </c>
      <c r="S785" s="8">
        <f t="shared" si="126"/>
        <v>61.25</v>
      </c>
      <c r="T785" s="8">
        <f t="shared" si="127"/>
        <v>43.75</v>
      </c>
      <c r="U785" s="7">
        <f t="shared" si="128"/>
        <v>46.666666666666664</v>
      </c>
      <c r="V785" s="7">
        <f t="shared" si="129"/>
        <v>45.9375</v>
      </c>
    </row>
    <row r="786" spans="1:22" ht="13.5" x14ac:dyDescent="0.25">
      <c r="A786" s="3">
        <f>RSI!A786</f>
        <v>43451</v>
      </c>
      <c r="B786" s="2">
        <f>RSI!B786</f>
        <v>0.82</v>
      </c>
      <c r="C786" s="2">
        <f>RSI!I786</f>
        <v>60.781226754729552</v>
      </c>
      <c r="D786" s="2">
        <f>MACD!E786</f>
        <v>2.3281298385443128E-2</v>
      </c>
      <c r="E786" s="2">
        <f>MACD!F786</f>
        <v>-1.6547836439897538E-2</v>
      </c>
      <c r="F786" s="2">
        <f>'Moving Avg'!D786</f>
        <v>0.82599999999999996</v>
      </c>
      <c r="G786" s="2">
        <f>'Moving Avg'!F786</f>
        <v>0.82300000000000006</v>
      </c>
      <c r="H786" s="2">
        <f>'Moving Avg'!G786</f>
        <v>0.69919999999999982</v>
      </c>
      <c r="I786" s="2">
        <f>'Moving Avg'!H786</f>
        <v>0.57219999999999982</v>
      </c>
      <c r="J786" s="5" t="str">
        <f>OBV!F786</f>
        <v>BULLISH</v>
      </c>
      <c r="K786" s="5" t="str">
        <f>OBV!G786</f>
        <v>NEUTRAL</v>
      </c>
      <c r="L786" s="5" t="str">
        <f>OBV!H786</f>
        <v>NEUTRAL</v>
      </c>
      <c r="M786" s="7">
        <f t="shared" si="120"/>
        <v>25</v>
      </c>
      <c r="N786" s="7">
        <f t="shared" si="121"/>
        <v>0</v>
      </c>
      <c r="O786" s="7">
        <f t="shared" si="122"/>
        <v>50</v>
      </c>
      <c r="P786" s="7">
        <f t="shared" si="123"/>
        <v>49.5</v>
      </c>
      <c r="Q786" s="8">
        <f t="shared" si="124"/>
        <v>23.675000000000001</v>
      </c>
      <c r="R786" s="8">
        <f t="shared" si="125"/>
        <v>34.875</v>
      </c>
      <c r="S786" s="8">
        <f t="shared" si="126"/>
        <v>38.525000000000006</v>
      </c>
      <c r="T786" s="8">
        <f t="shared" si="127"/>
        <v>31.125</v>
      </c>
      <c r="U786" s="7">
        <f t="shared" si="128"/>
        <v>32.358333333333334</v>
      </c>
      <c r="V786" s="7">
        <f t="shared" si="129"/>
        <v>32.049999999999997</v>
      </c>
    </row>
    <row r="787" spans="1:22" ht="13.5" x14ac:dyDescent="0.25">
      <c r="A787" s="3">
        <f>RSI!A787</f>
        <v>43452</v>
      </c>
      <c r="B787" s="2">
        <f>RSI!B787</f>
        <v>0.82</v>
      </c>
      <c r="C787" s="2">
        <f>RSI!I787</f>
        <v>60.781226754729559</v>
      </c>
      <c r="D787" s="2">
        <f>MACD!E787</f>
        <v>2.2914426853670511E-2</v>
      </c>
      <c r="E787" s="2">
        <f>MACD!F787</f>
        <v>-8.6553837811839292E-3</v>
      </c>
      <c r="F787" s="2">
        <f>'Moving Avg'!D787</f>
        <v>0.82400000000000007</v>
      </c>
      <c r="G787" s="2">
        <f>'Moving Avg'!F787</f>
        <v>0.82900000000000007</v>
      </c>
      <c r="H787" s="2">
        <f>'Moving Avg'!G787</f>
        <v>0.70319999999999994</v>
      </c>
      <c r="I787" s="2">
        <f>'Moving Avg'!H787</f>
        <v>0.57409999999999983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16.5</v>
      </c>
      <c r="Q787" s="8">
        <f t="shared" si="124"/>
        <v>18.725000000000001</v>
      </c>
      <c r="R787" s="8">
        <f t="shared" si="125"/>
        <v>26.625</v>
      </c>
      <c r="S787" s="8">
        <f t="shared" si="126"/>
        <v>23.675000000000001</v>
      </c>
      <c r="T787" s="8">
        <f t="shared" si="127"/>
        <v>22.875</v>
      </c>
      <c r="U787" s="7">
        <f t="shared" si="128"/>
        <v>23.008333333333336</v>
      </c>
      <c r="V787" s="7">
        <f t="shared" si="129"/>
        <v>22.975000000000001</v>
      </c>
    </row>
    <row r="788" spans="1:22" ht="13.5" x14ac:dyDescent="0.25">
      <c r="A788" s="3">
        <f>RSI!A788</f>
        <v>43453</v>
      </c>
      <c r="B788" s="2">
        <f>RSI!B788</f>
        <v>0.81</v>
      </c>
      <c r="C788" s="2">
        <f>RSI!I788</f>
        <v>57.675380992911592</v>
      </c>
      <c r="D788" s="2">
        <f>MACD!E788</f>
        <v>2.3106599564063357E-2</v>
      </c>
      <c r="E788" s="2">
        <f>MACD!F788</f>
        <v>-2.3029871121344721E-3</v>
      </c>
      <c r="F788" s="2">
        <f>'Moving Avg'!D788</f>
        <v>0.82</v>
      </c>
      <c r="G788" s="2">
        <f>'Moving Avg'!F788</f>
        <v>0.83250000000000013</v>
      </c>
      <c r="H788" s="2">
        <f>'Moving Avg'!G788</f>
        <v>0.70719999999999983</v>
      </c>
      <c r="I788" s="2">
        <f>'Moving Avg'!H788</f>
        <v>0.57594999999999985</v>
      </c>
      <c r="J788" s="5" t="str">
        <f>OBV!F788</f>
        <v>BEARISH</v>
      </c>
      <c r="K788" s="5" t="str">
        <f>OBV!G788</f>
        <v>WEAK</v>
      </c>
      <c r="L788" s="5" t="str">
        <f>OBV!H788</f>
        <v>CONFIRMED BEARISH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0</v>
      </c>
      <c r="Q788" s="8">
        <f t="shared" si="124"/>
        <v>16.25</v>
      </c>
      <c r="R788" s="8">
        <f t="shared" si="125"/>
        <v>22.5</v>
      </c>
      <c r="S788" s="8">
        <f t="shared" si="126"/>
        <v>16.25</v>
      </c>
      <c r="T788" s="8">
        <f t="shared" si="127"/>
        <v>18.75</v>
      </c>
      <c r="U788" s="7">
        <f t="shared" si="128"/>
        <v>18.333333333333332</v>
      </c>
      <c r="V788" s="7">
        <f t="shared" si="129"/>
        <v>18.4375</v>
      </c>
    </row>
    <row r="789" spans="1:22" ht="13.5" x14ac:dyDescent="0.25">
      <c r="A789" s="3">
        <f>RSI!A789</f>
        <v>43454</v>
      </c>
      <c r="B789" s="2">
        <f>RSI!B789</f>
        <v>0.81</v>
      </c>
      <c r="C789" s="2">
        <f>RSI!I789</f>
        <v>57.675380992911592</v>
      </c>
      <c r="D789" s="2">
        <f>MACD!E789</f>
        <v>2.1569337732444405E-2</v>
      </c>
      <c r="E789" s="2">
        <f>MACD!F789</f>
        <v>2.4714778567813032E-3</v>
      </c>
      <c r="F789" s="2">
        <f>'Moving Avg'!D789</f>
        <v>0.81600000000000006</v>
      </c>
      <c r="G789" s="2">
        <f>'Moving Avg'!F789</f>
        <v>0.83450000000000024</v>
      </c>
      <c r="H789" s="2">
        <f>'Moving Avg'!G789</f>
        <v>0.71079999999999988</v>
      </c>
      <c r="I789" s="2">
        <f>'Moving Avg'!H789</f>
        <v>0.57779999999999987</v>
      </c>
      <c r="J789" s="5" t="str">
        <f>OBV!F789</f>
        <v>BEARISH</v>
      </c>
      <c r="K789" s="5" t="str">
        <f>OBV!G789</f>
        <v>WEAK</v>
      </c>
      <c r="L789" s="5" t="str">
        <f>OBV!H789</f>
        <v>CONFIRMED BEARISH</v>
      </c>
      <c r="M789" s="7">
        <f t="shared" si="120"/>
        <v>25</v>
      </c>
      <c r="N789" s="7">
        <f t="shared" si="121"/>
        <v>0</v>
      </c>
      <c r="O789" s="7">
        <f t="shared" si="122"/>
        <v>50</v>
      </c>
      <c r="P789" s="7">
        <f t="shared" si="123"/>
        <v>0</v>
      </c>
      <c r="Q789" s="8">
        <f t="shared" si="124"/>
        <v>16.25</v>
      </c>
      <c r="R789" s="8">
        <f t="shared" si="125"/>
        <v>22.5</v>
      </c>
      <c r="S789" s="8">
        <f t="shared" si="126"/>
        <v>16.25</v>
      </c>
      <c r="T789" s="8">
        <f t="shared" si="127"/>
        <v>18.75</v>
      </c>
      <c r="U789" s="7">
        <f t="shared" si="128"/>
        <v>18.333333333333332</v>
      </c>
      <c r="V789" s="7">
        <f t="shared" si="129"/>
        <v>18.4375</v>
      </c>
    </row>
    <row r="790" spans="1:22" ht="13.5" x14ac:dyDescent="0.25">
      <c r="A790" s="3">
        <f>RSI!A790</f>
        <v>43455</v>
      </c>
      <c r="B790" s="2">
        <f>RSI!B790</f>
        <v>0.83</v>
      </c>
      <c r="C790" s="2">
        <f>RSI!I790</f>
        <v>62.160326458779835</v>
      </c>
      <c r="D790" s="2">
        <f>MACD!E790</f>
        <v>1.7099182875962904E-2</v>
      </c>
      <c r="E790" s="2">
        <f>MACD!F790</f>
        <v>5.397018860617624E-3</v>
      </c>
      <c r="F790" s="2">
        <f>'Moving Avg'!D790</f>
        <v>0.81799999999999995</v>
      </c>
      <c r="G790" s="2">
        <f>'Moving Avg'!F790</f>
        <v>0.83550000000000024</v>
      </c>
      <c r="H790" s="2">
        <f>'Moving Avg'!G790</f>
        <v>0.71459999999999979</v>
      </c>
      <c r="I790" s="2">
        <f>'Moving Avg'!H790</f>
        <v>0.57969999999999988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  <c r="M790" s="7">
        <f t="shared" si="120"/>
        <v>25</v>
      </c>
      <c r="N790" s="7">
        <f t="shared" si="121"/>
        <v>0</v>
      </c>
      <c r="O790" s="7">
        <f t="shared" si="122"/>
        <v>50</v>
      </c>
      <c r="P790" s="7">
        <f t="shared" si="123"/>
        <v>83.5</v>
      </c>
      <c r="Q790" s="8">
        <f t="shared" si="124"/>
        <v>28.774999999999999</v>
      </c>
      <c r="R790" s="8">
        <f t="shared" si="125"/>
        <v>43.375</v>
      </c>
      <c r="S790" s="8">
        <f t="shared" si="126"/>
        <v>53.825000000000003</v>
      </c>
      <c r="T790" s="8">
        <f t="shared" si="127"/>
        <v>39.625</v>
      </c>
      <c r="U790" s="7">
        <f t="shared" si="128"/>
        <v>41.991666666666667</v>
      </c>
      <c r="V790" s="7">
        <f t="shared" si="129"/>
        <v>41.400000000000006</v>
      </c>
    </row>
    <row r="791" spans="1:22" ht="13.5" x14ac:dyDescent="0.25">
      <c r="A791" s="3">
        <f>RSI!A791</f>
        <v>43458</v>
      </c>
      <c r="B791" s="2">
        <f>RSI!B791</f>
        <v>0.8</v>
      </c>
      <c r="C791" s="2">
        <f>RSI!I791</f>
        <v>53.07518724184775</v>
      </c>
      <c r="D791" s="2">
        <f>MACD!E791</f>
        <v>1.8359327271871062E-2</v>
      </c>
      <c r="E791" s="2">
        <f>MACD!F791</f>
        <v>7.989480542868313E-3</v>
      </c>
      <c r="F791" s="2">
        <f>'Moving Avg'!D791</f>
        <v>0.81400000000000006</v>
      </c>
      <c r="G791" s="2">
        <f>'Moving Avg'!F791</f>
        <v>0.83350000000000013</v>
      </c>
      <c r="H791" s="2">
        <f>'Moving Avg'!G791</f>
        <v>0.71779999999999977</v>
      </c>
      <c r="I791" s="2">
        <f>'Moving Avg'!H791</f>
        <v>0.5814499999999998</v>
      </c>
      <c r="J791" s="5" t="str">
        <f>OBV!F791</f>
        <v>BEARISH</v>
      </c>
      <c r="K791" s="5" t="str">
        <f>OBV!G791</f>
        <v>NEUTRAL</v>
      </c>
      <c r="L791" s="5" t="str">
        <f>OBV!H791</f>
        <v>CONFIRMED BEARISH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16.5</v>
      </c>
      <c r="Q791" s="8">
        <f t="shared" si="124"/>
        <v>18.725000000000001</v>
      </c>
      <c r="R791" s="8">
        <f t="shared" si="125"/>
        <v>26.625</v>
      </c>
      <c r="S791" s="8">
        <f t="shared" si="126"/>
        <v>23.675000000000001</v>
      </c>
      <c r="T791" s="8">
        <f t="shared" si="127"/>
        <v>22.875</v>
      </c>
      <c r="U791" s="7">
        <f t="shared" si="128"/>
        <v>23.008333333333336</v>
      </c>
      <c r="V791" s="7">
        <f t="shared" si="129"/>
        <v>22.975000000000001</v>
      </c>
    </row>
    <row r="792" spans="1:22" ht="13.5" x14ac:dyDescent="0.25">
      <c r="A792" s="3">
        <f>RSI!A792</f>
        <v>43459</v>
      </c>
      <c r="B792" s="2">
        <f>RSI!B792</f>
        <v>0.8</v>
      </c>
      <c r="C792" s="2">
        <f>RSI!I792</f>
        <v>53.07518724184775</v>
      </c>
      <c r="D792" s="2">
        <f>MACD!E792</f>
        <v>2.0903778553316155E-2</v>
      </c>
      <c r="E792" s="2">
        <f>MACD!F792</f>
        <v>1.0572340144957882E-2</v>
      </c>
      <c r="F792" s="2">
        <f>'Moving Avg'!D792</f>
        <v>0.80999999999999994</v>
      </c>
      <c r="G792" s="2">
        <f>'Moving Avg'!F792</f>
        <v>0.82900000000000007</v>
      </c>
      <c r="H792" s="2">
        <f>'Moving Avg'!G792</f>
        <v>0.72099999999999975</v>
      </c>
      <c r="I792" s="2">
        <f>'Moving Avg'!H792</f>
        <v>0.58319999999999983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  <c r="M792" s="7">
        <f t="shared" si="120"/>
        <v>25</v>
      </c>
      <c r="N792" s="7">
        <f t="shared" si="121"/>
        <v>0</v>
      </c>
      <c r="O792" s="7">
        <f t="shared" si="122"/>
        <v>50</v>
      </c>
      <c r="P792" s="7">
        <f t="shared" si="123"/>
        <v>16.5</v>
      </c>
      <c r="Q792" s="8">
        <f t="shared" si="124"/>
        <v>18.725000000000001</v>
      </c>
      <c r="R792" s="8">
        <f t="shared" si="125"/>
        <v>26.625</v>
      </c>
      <c r="S792" s="8">
        <f t="shared" si="126"/>
        <v>23.675000000000001</v>
      </c>
      <c r="T792" s="8">
        <f t="shared" si="127"/>
        <v>22.875</v>
      </c>
      <c r="U792" s="7">
        <f t="shared" si="128"/>
        <v>23.008333333333336</v>
      </c>
      <c r="V792" s="7">
        <f t="shared" si="129"/>
        <v>22.975000000000001</v>
      </c>
    </row>
    <row r="793" spans="1:22" ht="13.5" x14ac:dyDescent="0.25">
      <c r="A793" s="3">
        <f>RSI!A793</f>
        <v>43460</v>
      </c>
      <c r="B793" s="2">
        <f>RSI!B793</f>
        <v>0.79</v>
      </c>
      <c r="C793" s="2">
        <f>RSI!I793</f>
        <v>50.236696481548414</v>
      </c>
      <c r="D793" s="2">
        <f>MACD!E793</f>
        <v>2.3741695898570114E-2</v>
      </c>
      <c r="E793" s="2">
        <f>MACD!F793</f>
        <v>1.320621129568033E-2</v>
      </c>
      <c r="F793" s="2">
        <f>'Moving Avg'!D793</f>
        <v>0.80600000000000005</v>
      </c>
      <c r="G793" s="2">
        <f>'Moving Avg'!F793</f>
        <v>0.82200000000000006</v>
      </c>
      <c r="H793" s="2">
        <f>'Moving Avg'!G793</f>
        <v>0.72399999999999975</v>
      </c>
      <c r="I793" s="2">
        <f>'Moving Avg'!H793</f>
        <v>0.58489999999999975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25</v>
      </c>
      <c r="N793" s="7">
        <f t="shared" si="121"/>
        <v>0</v>
      </c>
      <c r="O793" s="7">
        <f t="shared" si="122"/>
        <v>50</v>
      </c>
      <c r="P793" s="7">
        <f t="shared" si="123"/>
        <v>16.5</v>
      </c>
      <c r="Q793" s="8">
        <f t="shared" si="124"/>
        <v>18.725000000000001</v>
      </c>
      <c r="R793" s="8">
        <f t="shared" si="125"/>
        <v>26.625</v>
      </c>
      <c r="S793" s="8">
        <f t="shared" si="126"/>
        <v>23.675000000000001</v>
      </c>
      <c r="T793" s="8">
        <f t="shared" si="127"/>
        <v>22.875</v>
      </c>
      <c r="U793" s="7">
        <f t="shared" si="128"/>
        <v>23.008333333333336</v>
      </c>
      <c r="V793" s="7">
        <f t="shared" si="129"/>
        <v>22.975000000000001</v>
      </c>
    </row>
    <row r="794" spans="1:22" ht="13.5" x14ac:dyDescent="0.25">
      <c r="A794" s="3">
        <f>RSI!A794</f>
        <v>43461</v>
      </c>
      <c r="B794" s="2">
        <f>RSI!B794</f>
        <v>0.79</v>
      </c>
      <c r="C794" s="2">
        <f>RSI!I794</f>
        <v>50.236696481548414</v>
      </c>
      <c r="D794" s="2">
        <f>MACD!E794</f>
        <v>2.615041523290218E-2</v>
      </c>
      <c r="E794" s="2">
        <f>MACD!F794</f>
        <v>1.5795052083124702E-2</v>
      </c>
      <c r="F794" s="2">
        <f>'Moving Avg'!D794</f>
        <v>0.80199999999999994</v>
      </c>
      <c r="G794" s="2">
        <f>'Moving Avg'!F794</f>
        <v>0.81700000000000017</v>
      </c>
      <c r="H794" s="2">
        <f>'Moving Avg'!G794</f>
        <v>0.72699999999999976</v>
      </c>
      <c r="I794" s="2">
        <f>'Moving Avg'!H794</f>
        <v>0.58659999999999979</v>
      </c>
      <c r="J794" s="5" t="str">
        <f>OBV!F794</f>
        <v>BEARISH</v>
      </c>
      <c r="K794" s="5" t="str">
        <f>OBV!G794</f>
        <v>NEUTRAL</v>
      </c>
      <c r="L794" s="5" t="str">
        <f>OBV!H794</f>
        <v>CONFIRMED BEARISH</v>
      </c>
      <c r="M794" s="7">
        <f t="shared" si="120"/>
        <v>25</v>
      </c>
      <c r="N794" s="7">
        <f t="shared" si="121"/>
        <v>0</v>
      </c>
      <c r="O794" s="7">
        <f t="shared" si="122"/>
        <v>50</v>
      </c>
      <c r="P794" s="7">
        <f t="shared" si="123"/>
        <v>16.5</v>
      </c>
      <c r="Q794" s="8">
        <f t="shared" si="124"/>
        <v>18.725000000000001</v>
      </c>
      <c r="R794" s="8">
        <f t="shared" si="125"/>
        <v>26.625</v>
      </c>
      <c r="S794" s="8">
        <f t="shared" si="126"/>
        <v>23.675000000000001</v>
      </c>
      <c r="T794" s="8">
        <f t="shared" si="127"/>
        <v>22.875</v>
      </c>
      <c r="U794" s="7">
        <f t="shared" si="128"/>
        <v>23.008333333333336</v>
      </c>
      <c r="V794" s="7">
        <f t="shared" si="129"/>
        <v>22.975000000000001</v>
      </c>
    </row>
    <row r="795" spans="1:22" ht="13.5" x14ac:dyDescent="0.25">
      <c r="A795" s="3">
        <f>RSI!A795</f>
        <v>43462</v>
      </c>
      <c r="B795" s="2">
        <f>RSI!B795</f>
        <v>0.79</v>
      </c>
      <c r="C795" s="2">
        <f>RSI!I795</f>
        <v>50.236696481548414</v>
      </c>
      <c r="D795" s="2">
        <f>MACD!E795</f>
        <v>2.6656956987915703E-2</v>
      </c>
      <c r="E795" s="2">
        <f>MACD!F795</f>
        <v>1.7967433064082904E-2</v>
      </c>
      <c r="F795" s="2">
        <f>'Moving Avg'!D795</f>
        <v>0.79400000000000004</v>
      </c>
      <c r="G795" s="2">
        <f>'Moving Avg'!F795</f>
        <v>0.81300000000000006</v>
      </c>
      <c r="H795" s="2">
        <f>'Moving Avg'!G795</f>
        <v>0.72999999999999976</v>
      </c>
      <c r="I795" s="2">
        <f>'Moving Avg'!H795</f>
        <v>0.58829999999999982</v>
      </c>
      <c r="J795" s="5" t="str">
        <f>OBV!F795</f>
        <v>BEARISH</v>
      </c>
      <c r="K795" s="5" t="str">
        <f>OBV!G795</f>
        <v>NEUTRAL</v>
      </c>
      <c r="L795" s="5" t="str">
        <f>OBV!H795</f>
        <v>CONFIRMED BEARISH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16.5</v>
      </c>
      <c r="Q795" s="8">
        <f t="shared" si="124"/>
        <v>18.725000000000001</v>
      </c>
      <c r="R795" s="8">
        <f t="shared" si="125"/>
        <v>26.625</v>
      </c>
      <c r="S795" s="8">
        <f t="shared" si="126"/>
        <v>23.675000000000001</v>
      </c>
      <c r="T795" s="8">
        <f t="shared" si="127"/>
        <v>22.875</v>
      </c>
      <c r="U795" s="7">
        <f t="shared" si="128"/>
        <v>23.008333333333336</v>
      </c>
      <c r="V795" s="7">
        <f t="shared" si="129"/>
        <v>22.975000000000001</v>
      </c>
    </row>
    <row r="796" spans="1:22" ht="13.5" x14ac:dyDescent="0.25">
      <c r="A796" s="3">
        <f>RSI!A796</f>
        <v>43465</v>
      </c>
      <c r="B796" s="2">
        <f>RSI!B796</f>
        <v>0.78</v>
      </c>
      <c r="C796" s="2">
        <f>RSI!I796</f>
        <v>47.091196240362358</v>
      </c>
      <c r="D796" s="2">
        <f>MACD!E796</f>
        <v>2.7832658283291845E-2</v>
      </c>
      <c r="E796" s="2">
        <f>MACD!F796</f>
        <v>1.9940478107924695E-2</v>
      </c>
      <c r="F796" s="2">
        <f>'Moving Avg'!D796</f>
        <v>0.79</v>
      </c>
      <c r="G796" s="2">
        <f>'Moving Avg'!F796</f>
        <v>0.81100000000000017</v>
      </c>
      <c r="H796" s="2">
        <f>'Moving Avg'!G796</f>
        <v>0.73279999999999967</v>
      </c>
      <c r="I796" s="2">
        <f>'Moving Avg'!H796</f>
        <v>0.58994999999999986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  <c r="M796" s="7">
        <f t="shared" si="120"/>
        <v>25</v>
      </c>
      <c r="N796" s="7">
        <f t="shared" si="121"/>
        <v>0</v>
      </c>
      <c r="O796" s="7">
        <f t="shared" si="122"/>
        <v>50</v>
      </c>
      <c r="P796" s="7">
        <f t="shared" si="123"/>
        <v>16.5</v>
      </c>
      <c r="Q796" s="8">
        <f t="shared" si="124"/>
        <v>18.725000000000001</v>
      </c>
      <c r="R796" s="8">
        <f t="shared" si="125"/>
        <v>26.625</v>
      </c>
      <c r="S796" s="8">
        <f t="shared" si="126"/>
        <v>23.675000000000001</v>
      </c>
      <c r="T796" s="8">
        <f t="shared" si="127"/>
        <v>22.875</v>
      </c>
      <c r="U796" s="7">
        <f t="shared" si="128"/>
        <v>23.008333333333336</v>
      </c>
      <c r="V796" s="7">
        <f t="shared" si="129"/>
        <v>22.975000000000001</v>
      </c>
    </row>
    <row r="797" spans="1:22" ht="13.5" x14ac:dyDescent="0.25">
      <c r="A797" s="3">
        <f>RSI!A797</f>
        <v>43467</v>
      </c>
      <c r="B797" s="2">
        <f>RSI!B797</f>
        <v>0.76</v>
      </c>
      <c r="C797" s="2">
        <f>RSI!I797</f>
        <v>41.495157114384845</v>
      </c>
      <c r="D797" s="2">
        <f>MACD!E797</f>
        <v>3.037393242316444E-2</v>
      </c>
      <c r="E797" s="2">
        <f>MACD!F797</f>
        <v>2.2027168970972646E-2</v>
      </c>
      <c r="F797" s="2">
        <f>'Moving Avg'!D797</f>
        <v>0.78200000000000003</v>
      </c>
      <c r="G797" s="2">
        <f>'Moving Avg'!F797</f>
        <v>0.80800000000000005</v>
      </c>
      <c r="H797" s="2">
        <f>'Moving Avg'!G797</f>
        <v>0.73539999999999961</v>
      </c>
      <c r="I797" s="2">
        <f>'Moving Avg'!H797</f>
        <v>0.5914999999999998</v>
      </c>
      <c r="J797" s="5" t="str">
        <f>OBV!F797</f>
        <v>BEARISH</v>
      </c>
      <c r="K797" s="5" t="str">
        <f>OBV!G797</f>
        <v>WEAK</v>
      </c>
      <c r="L797" s="5" t="str">
        <f>OBV!H797</f>
        <v>CONFIRMED BEARISH</v>
      </c>
      <c r="M797" s="7">
        <f t="shared" si="120"/>
        <v>25</v>
      </c>
      <c r="N797" s="7">
        <f t="shared" si="121"/>
        <v>0</v>
      </c>
      <c r="O797" s="7">
        <f t="shared" si="122"/>
        <v>50</v>
      </c>
      <c r="P797" s="7">
        <f t="shared" si="123"/>
        <v>0</v>
      </c>
      <c r="Q797" s="8">
        <f t="shared" si="124"/>
        <v>16.25</v>
      </c>
      <c r="R797" s="8">
        <f t="shared" si="125"/>
        <v>22.5</v>
      </c>
      <c r="S797" s="8">
        <f t="shared" si="126"/>
        <v>16.25</v>
      </c>
      <c r="T797" s="8">
        <f t="shared" si="127"/>
        <v>18.75</v>
      </c>
      <c r="U797" s="7">
        <f t="shared" si="128"/>
        <v>18.333333333333332</v>
      </c>
      <c r="V797" s="7">
        <f t="shared" si="129"/>
        <v>18.4375</v>
      </c>
    </row>
    <row r="798" spans="1:22" ht="13.5" x14ac:dyDescent="0.25">
      <c r="A798" s="3">
        <f>RSI!A798</f>
        <v>43468</v>
      </c>
      <c r="B798" s="2">
        <f>RSI!B798</f>
        <v>0.74</v>
      </c>
      <c r="C798" s="2">
        <f>RSI!I798</f>
        <v>36.78729669853503</v>
      </c>
      <c r="D798" s="2">
        <f>MACD!E798</f>
        <v>3.2645598117672536E-2</v>
      </c>
      <c r="E798" s="2">
        <f>MACD!F798</f>
        <v>2.4150854800312625E-2</v>
      </c>
      <c r="F798" s="2">
        <f>'Moving Avg'!D798</f>
        <v>0.77200000000000002</v>
      </c>
      <c r="G798" s="2">
        <f>'Moving Avg'!F798</f>
        <v>0.80399999999999994</v>
      </c>
      <c r="H798" s="2">
        <f>'Moving Avg'!G798</f>
        <v>0.73759999999999981</v>
      </c>
      <c r="I798" s="2">
        <f>'Moving Avg'!H798</f>
        <v>0.59294999999999976</v>
      </c>
      <c r="J798" s="5" t="str">
        <f>OBV!F798</f>
        <v>BEARISH</v>
      </c>
      <c r="K798" s="5" t="str">
        <f>OBV!G798</f>
        <v>WEAK</v>
      </c>
      <c r="L798" s="5" t="str">
        <f>OBV!H798</f>
        <v>CONFIRMED BEARISH</v>
      </c>
      <c r="M798" s="7">
        <f t="shared" si="120"/>
        <v>25</v>
      </c>
      <c r="N798" s="7">
        <f t="shared" si="121"/>
        <v>0</v>
      </c>
      <c r="O798" s="7">
        <f t="shared" si="122"/>
        <v>50</v>
      </c>
      <c r="P798" s="7">
        <f t="shared" si="123"/>
        <v>0</v>
      </c>
      <c r="Q798" s="8">
        <f t="shared" si="124"/>
        <v>16.25</v>
      </c>
      <c r="R798" s="8">
        <f t="shared" si="125"/>
        <v>22.5</v>
      </c>
      <c r="S798" s="8">
        <f t="shared" si="126"/>
        <v>16.25</v>
      </c>
      <c r="T798" s="8">
        <f t="shared" si="127"/>
        <v>18.75</v>
      </c>
      <c r="U798" s="7">
        <f t="shared" si="128"/>
        <v>18.333333333333332</v>
      </c>
      <c r="V798" s="7">
        <f t="shared" si="129"/>
        <v>18.4375</v>
      </c>
    </row>
    <row r="799" spans="1:22" ht="13.5" x14ac:dyDescent="0.25">
      <c r="A799" s="3">
        <f>RSI!A799</f>
        <v>43469</v>
      </c>
      <c r="B799" s="2">
        <f>RSI!B799</f>
        <v>0.72</v>
      </c>
      <c r="C799" s="2">
        <f>RSI!I799</f>
        <v>32.781904655041927</v>
      </c>
      <c r="D799" s="2">
        <f>MACD!E799</f>
        <v>3.6332565848495979E-2</v>
      </c>
      <c r="E799" s="2">
        <f>MACD!F799</f>
        <v>2.6587197009949298E-2</v>
      </c>
      <c r="F799" s="2">
        <f>'Moving Avg'!D799</f>
        <v>0.75800000000000001</v>
      </c>
      <c r="G799" s="2">
        <f>'Moving Avg'!F799</f>
        <v>0.7995000000000001</v>
      </c>
      <c r="H799" s="2">
        <f>'Moving Avg'!G799</f>
        <v>0.7397999999999999</v>
      </c>
      <c r="I799" s="2">
        <f>'Moving Avg'!H799</f>
        <v>0.59439999999999982</v>
      </c>
      <c r="J799" s="5" t="str">
        <f>OBV!F799</f>
        <v>BEARISH</v>
      </c>
      <c r="K799" s="5" t="str">
        <f>OBV!G799</f>
        <v>WEAK</v>
      </c>
      <c r="L799" s="5" t="str">
        <f>OBV!H799</f>
        <v>CONFIRMED BEARISH</v>
      </c>
      <c r="M799" s="7">
        <f t="shared" si="120"/>
        <v>25</v>
      </c>
      <c r="N799" s="7">
        <f t="shared" si="121"/>
        <v>0</v>
      </c>
      <c r="O799" s="7">
        <f t="shared" si="122"/>
        <v>50</v>
      </c>
      <c r="P799" s="7">
        <f t="shared" si="123"/>
        <v>0</v>
      </c>
      <c r="Q799" s="8">
        <f t="shared" si="124"/>
        <v>16.25</v>
      </c>
      <c r="R799" s="8">
        <f t="shared" si="125"/>
        <v>22.5</v>
      </c>
      <c r="S799" s="8">
        <f t="shared" si="126"/>
        <v>16.25</v>
      </c>
      <c r="T799" s="8">
        <f t="shared" si="127"/>
        <v>18.75</v>
      </c>
      <c r="U799" s="7">
        <f t="shared" si="128"/>
        <v>18.333333333333332</v>
      </c>
      <c r="V799" s="7">
        <f t="shared" si="129"/>
        <v>18.4375</v>
      </c>
    </row>
    <row r="800" spans="1:22" ht="13.5" x14ac:dyDescent="0.25">
      <c r="A800" s="3">
        <f>RSI!A800</f>
        <v>43472</v>
      </c>
      <c r="B800" s="2">
        <f>RSI!B800</f>
        <v>0.69</v>
      </c>
      <c r="C800" s="2">
        <f>RSI!I800</f>
        <v>27.878550254708088</v>
      </c>
      <c r="D800" s="2">
        <f>MACD!E800</f>
        <v>4.5131955770383314E-2</v>
      </c>
      <c r="E800" s="2">
        <f>MACD!F800</f>
        <v>3.0296148762036103E-2</v>
      </c>
      <c r="F800" s="2">
        <f>'Moving Avg'!D800</f>
        <v>0.73799999999999999</v>
      </c>
      <c r="G800" s="2">
        <f>'Moving Avg'!F800</f>
        <v>0.79400000000000004</v>
      </c>
      <c r="H800" s="2">
        <f>'Moving Avg'!G800</f>
        <v>0.74159999999999981</v>
      </c>
      <c r="I800" s="2">
        <f>'Moving Avg'!H800</f>
        <v>0.59564999999999979</v>
      </c>
      <c r="J800" s="5" t="str">
        <f>OBV!F800</f>
        <v>BEARISH</v>
      </c>
      <c r="K800" s="5" t="str">
        <f>OBV!G800</f>
        <v>WEAK</v>
      </c>
      <c r="L800" s="5" t="str">
        <f>OBV!H800</f>
        <v>CONFIRMED BEARISH</v>
      </c>
      <c r="M800" s="7">
        <f t="shared" si="120"/>
        <v>50</v>
      </c>
      <c r="N800" s="7">
        <f t="shared" si="121"/>
        <v>0</v>
      </c>
      <c r="O800" s="7">
        <f t="shared" si="122"/>
        <v>50</v>
      </c>
      <c r="P800" s="7">
        <f t="shared" si="123"/>
        <v>0</v>
      </c>
      <c r="Q800" s="8">
        <f t="shared" si="124"/>
        <v>25</v>
      </c>
      <c r="R800" s="8">
        <f t="shared" si="125"/>
        <v>27.5</v>
      </c>
      <c r="S800" s="8">
        <f t="shared" si="126"/>
        <v>20</v>
      </c>
      <c r="T800" s="8">
        <f t="shared" si="127"/>
        <v>25</v>
      </c>
      <c r="U800" s="7">
        <f t="shared" si="128"/>
        <v>24.166666666666668</v>
      </c>
      <c r="V800" s="7">
        <f t="shared" si="129"/>
        <v>24.375</v>
      </c>
    </row>
    <row r="801" spans="1:22" ht="13.5" x14ac:dyDescent="0.25">
      <c r="A801" s="3">
        <f>RSI!A801</f>
        <v>43473</v>
      </c>
      <c r="B801" s="2">
        <f>RSI!B801</f>
        <v>0.69</v>
      </c>
      <c r="C801" s="2">
        <f>RSI!I801</f>
        <v>27.878550254708088</v>
      </c>
      <c r="D801" s="2">
        <f>MACD!E801</f>
        <v>4.8491797381316259E-2</v>
      </c>
      <c r="E801" s="2">
        <f>MACD!F801</f>
        <v>3.3935278485892138E-2</v>
      </c>
      <c r="F801" s="2">
        <f>'Moving Avg'!D801</f>
        <v>0.72</v>
      </c>
      <c r="G801" s="2">
        <f>'Moving Avg'!F801</f>
        <v>0.78749999999999998</v>
      </c>
      <c r="H801" s="2">
        <f>'Moving Avg'!G801</f>
        <v>0.74359999999999971</v>
      </c>
      <c r="I801" s="2">
        <f>'Moving Avg'!H801</f>
        <v>0.59694999999999976</v>
      </c>
      <c r="J801" s="5" t="str">
        <f>OBV!F801</f>
        <v>BEARISH</v>
      </c>
      <c r="K801" s="5" t="str">
        <f>OBV!G801</f>
        <v>WEAK</v>
      </c>
      <c r="L801" s="5" t="str">
        <f>OBV!H801</f>
        <v>CONFIRMED BEARISH</v>
      </c>
      <c r="M801" s="7">
        <f t="shared" si="120"/>
        <v>50</v>
      </c>
      <c r="N801" s="7">
        <f t="shared" si="121"/>
        <v>0</v>
      </c>
      <c r="O801" s="7">
        <f t="shared" si="122"/>
        <v>50</v>
      </c>
      <c r="P801" s="7">
        <f t="shared" si="123"/>
        <v>0</v>
      </c>
      <c r="Q801" s="8">
        <f t="shared" si="124"/>
        <v>25</v>
      </c>
      <c r="R801" s="8">
        <f t="shared" si="125"/>
        <v>27.5</v>
      </c>
      <c r="S801" s="8">
        <f t="shared" si="126"/>
        <v>20</v>
      </c>
      <c r="T801" s="8">
        <f t="shared" si="127"/>
        <v>25</v>
      </c>
      <c r="U801" s="7">
        <f t="shared" si="128"/>
        <v>24.166666666666668</v>
      </c>
      <c r="V801" s="7">
        <f t="shared" si="129"/>
        <v>24.375</v>
      </c>
    </row>
    <row r="802" spans="1:22" ht="13.5" x14ac:dyDescent="0.25">
      <c r="A802" s="3">
        <f>RSI!A802</f>
        <v>43474</v>
      </c>
      <c r="B802" s="2">
        <f>RSI!B802</f>
        <v>0.67</v>
      </c>
      <c r="C802" s="2">
        <f>RSI!I802</f>
        <v>24.988667000347007</v>
      </c>
      <c r="D802" s="2">
        <f>MACD!E802</f>
        <v>5.3306581579268819E-2</v>
      </c>
      <c r="E802" s="2">
        <f>MACD!F802</f>
        <v>3.7809539104567476E-2</v>
      </c>
      <c r="F802" s="2">
        <f>'Moving Avg'!D802</f>
        <v>0.70199999999999996</v>
      </c>
      <c r="G802" s="2">
        <f>'Moving Avg'!F802</f>
        <v>0.77949999999999986</v>
      </c>
      <c r="H802" s="2">
        <f>'Moving Avg'!G802</f>
        <v>0.74499999999999966</v>
      </c>
      <c r="I802" s="2">
        <f>'Moving Avg'!H802</f>
        <v>0.59819999999999973</v>
      </c>
      <c r="J802" s="5" t="str">
        <f>OBV!F802</f>
        <v>BEARISH</v>
      </c>
      <c r="K802" s="5" t="str">
        <f>OBV!G802</f>
        <v>WEAK</v>
      </c>
      <c r="L802" s="5" t="str">
        <f>OBV!H802</f>
        <v>CONFIRMED BEARISH</v>
      </c>
      <c r="M802" s="7">
        <f t="shared" si="120"/>
        <v>50</v>
      </c>
      <c r="N802" s="7">
        <f t="shared" si="121"/>
        <v>0</v>
      </c>
      <c r="O802" s="7">
        <f t="shared" si="122"/>
        <v>50</v>
      </c>
      <c r="P802" s="7">
        <f t="shared" si="123"/>
        <v>0</v>
      </c>
      <c r="Q802" s="8">
        <f t="shared" si="124"/>
        <v>25</v>
      </c>
      <c r="R802" s="8">
        <f t="shared" si="125"/>
        <v>27.5</v>
      </c>
      <c r="S802" s="8">
        <f t="shared" si="126"/>
        <v>20</v>
      </c>
      <c r="T802" s="8">
        <f t="shared" si="127"/>
        <v>25</v>
      </c>
      <c r="U802" s="7">
        <f t="shared" si="128"/>
        <v>24.166666666666668</v>
      </c>
      <c r="V802" s="7">
        <f t="shared" si="129"/>
        <v>24.375</v>
      </c>
    </row>
    <row r="803" spans="1:22" ht="13.5" x14ac:dyDescent="0.25">
      <c r="A803" s="3">
        <f>RSI!A803</f>
        <v>43475</v>
      </c>
      <c r="B803" s="2">
        <f>RSI!B803</f>
        <v>0.69</v>
      </c>
      <c r="C803" s="2">
        <f>RSI!I803</f>
        <v>32.521529281897358</v>
      </c>
      <c r="D803" s="2">
        <f>MACD!E803</f>
        <v>5.4932904451405196E-2</v>
      </c>
      <c r="E803" s="2">
        <f>MACD!F803</f>
        <v>4.1234212173935025E-2</v>
      </c>
      <c r="F803" s="2">
        <f>'Moving Avg'!D803</f>
        <v>0.69199999999999995</v>
      </c>
      <c r="G803" s="2">
        <f>'Moving Avg'!F803</f>
        <v>0.77249999999999974</v>
      </c>
      <c r="H803" s="2">
        <f>'Moving Avg'!G803</f>
        <v>0.74719999999999975</v>
      </c>
      <c r="I803" s="2">
        <f>'Moving Avg'!H803</f>
        <v>0.59954999999999969</v>
      </c>
      <c r="J803" s="5" t="str">
        <f>OBV!F803</f>
        <v>BEARISH</v>
      </c>
      <c r="K803" s="5" t="str">
        <f>OBV!G803</f>
        <v>WEAK</v>
      </c>
      <c r="L803" s="5" t="str">
        <f>OBV!H803</f>
        <v>CONFIRMED BEARISH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0</v>
      </c>
      <c r="Q803" s="8">
        <f t="shared" si="124"/>
        <v>16.25</v>
      </c>
      <c r="R803" s="8">
        <f t="shared" si="125"/>
        <v>22.5</v>
      </c>
      <c r="S803" s="8">
        <f t="shared" si="126"/>
        <v>16.25</v>
      </c>
      <c r="T803" s="8">
        <f t="shared" si="127"/>
        <v>18.75</v>
      </c>
      <c r="U803" s="7">
        <f t="shared" si="128"/>
        <v>18.333333333333332</v>
      </c>
      <c r="V803" s="7">
        <f t="shared" si="129"/>
        <v>18.4375</v>
      </c>
    </row>
    <row r="804" spans="1:22" ht="13.5" x14ac:dyDescent="0.25">
      <c r="A804" s="3">
        <f>RSI!A804</f>
        <v>43476</v>
      </c>
      <c r="B804" s="2">
        <f>RSI!B804</f>
        <v>0.73</v>
      </c>
      <c r="C804" s="2">
        <f>RSI!I804</f>
        <v>44.521326155466866</v>
      </c>
      <c r="D804" s="2">
        <f>MACD!E804</f>
        <v>5.3757711209330705E-2</v>
      </c>
      <c r="E804" s="2">
        <f>MACD!F804</f>
        <v>4.3738911981014164E-2</v>
      </c>
      <c r="F804" s="2">
        <f>'Moving Avg'!D804</f>
        <v>0.69399999999999995</v>
      </c>
      <c r="G804" s="2">
        <f>'Moving Avg'!F804</f>
        <v>0.76749999999999985</v>
      </c>
      <c r="H804" s="2">
        <f>'Moving Avg'!G804</f>
        <v>0.75019999999999964</v>
      </c>
      <c r="I804" s="2">
        <f>'Moving Avg'!H804</f>
        <v>0.60109999999999963</v>
      </c>
      <c r="J804" s="5" t="str">
        <f>OBV!F804</f>
        <v>BEARISH</v>
      </c>
      <c r="K804" s="5" t="str">
        <f>OBV!G804</f>
        <v>NEUTRAL</v>
      </c>
      <c r="L804" s="5" t="str">
        <f>OBV!H804</f>
        <v>BEARISH DIVERGENCE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16.5</v>
      </c>
      <c r="Q804" s="8">
        <f t="shared" si="124"/>
        <v>18.725000000000001</v>
      </c>
      <c r="R804" s="8">
        <f t="shared" si="125"/>
        <v>26.625</v>
      </c>
      <c r="S804" s="8">
        <f t="shared" si="126"/>
        <v>23.675000000000001</v>
      </c>
      <c r="T804" s="8">
        <f t="shared" si="127"/>
        <v>22.875</v>
      </c>
      <c r="U804" s="7">
        <f t="shared" si="128"/>
        <v>23.008333333333336</v>
      </c>
      <c r="V804" s="7">
        <f t="shared" si="129"/>
        <v>22.975000000000001</v>
      </c>
    </row>
    <row r="805" spans="1:22" ht="13.5" x14ac:dyDescent="0.25">
      <c r="A805" s="3">
        <f>RSI!A805</f>
        <v>43480</v>
      </c>
      <c r="B805" s="2">
        <f>RSI!B805</f>
        <v>0.72</v>
      </c>
      <c r="C805" s="2">
        <f>RSI!I805</f>
        <v>42.487139290662</v>
      </c>
      <c r="D805" s="2">
        <f>MACD!E805</f>
        <v>5.3648853698197385E-2</v>
      </c>
      <c r="E805" s="2">
        <f>MACD!F805</f>
        <v>4.5720900324450808E-2</v>
      </c>
      <c r="F805" s="2">
        <f>'Moving Avg'!D805</f>
        <v>0.7</v>
      </c>
      <c r="G805" s="2">
        <f>'Moving Avg'!F805</f>
        <v>0.76249999999999996</v>
      </c>
      <c r="H805" s="2">
        <f>'Moving Avg'!G805</f>
        <v>0.75239999999999962</v>
      </c>
      <c r="I805" s="2">
        <f>'Moving Avg'!H805</f>
        <v>0.60259999999999958</v>
      </c>
      <c r="J805" s="5" t="str">
        <f>OBV!F805</f>
        <v>BEARISH</v>
      </c>
      <c r="K805" s="5" t="str">
        <f>OBV!G805</f>
        <v>WEAK</v>
      </c>
      <c r="L805" s="5" t="str">
        <f>OBV!H805</f>
        <v>BEARISH DIVERGENCE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0</v>
      </c>
      <c r="Q805" s="8">
        <f t="shared" si="124"/>
        <v>16.25</v>
      </c>
      <c r="R805" s="8">
        <f t="shared" si="125"/>
        <v>22.5</v>
      </c>
      <c r="S805" s="8">
        <f t="shared" si="126"/>
        <v>16.25</v>
      </c>
      <c r="T805" s="8">
        <f t="shared" si="127"/>
        <v>18.75</v>
      </c>
      <c r="U805" s="7">
        <f t="shared" si="128"/>
        <v>18.333333333333332</v>
      </c>
      <c r="V805" s="7">
        <f t="shared" si="129"/>
        <v>18.4375</v>
      </c>
    </row>
    <row r="806" spans="1:22" ht="13.5" x14ac:dyDescent="0.25">
      <c r="A806" s="3">
        <f>RSI!A806</f>
        <v>43481</v>
      </c>
      <c r="B806" s="2">
        <f>RSI!B806</f>
        <v>0.72</v>
      </c>
      <c r="C806" s="2">
        <f>RSI!I806</f>
        <v>42.487139290661993</v>
      </c>
      <c r="D806" s="2">
        <f>MACD!E806</f>
        <v>5.2211442785506601E-2</v>
      </c>
      <c r="E806" s="2">
        <f>MACD!F806</f>
        <v>4.7019008816661975E-2</v>
      </c>
      <c r="F806" s="2">
        <f>'Moving Avg'!D806</f>
        <v>0.70599999999999985</v>
      </c>
      <c r="G806" s="2">
        <f>'Moving Avg'!F806</f>
        <v>0.75750000000000006</v>
      </c>
      <c r="H806" s="2">
        <f>'Moving Avg'!G806</f>
        <v>0.75479999999999958</v>
      </c>
      <c r="I806" s="2">
        <f>'Moving Avg'!H806</f>
        <v>0.60404999999999953</v>
      </c>
      <c r="J806" s="5" t="str">
        <f>OBV!F806</f>
        <v>BEARISH</v>
      </c>
      <c r="K806" s="5" t="str">
        <f>OBV!G806</f>
        <v>WEAK</v>
      </c>
      <c r="L806" s="5" t="str">
        <f>OBV!H806</f>
        <v>BEARISH DIVERGENCE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0</v>
      </c>
      <c r="Q806" s="8">
        <f t="shared" si="124"/>
        <v>16.25</v>
      </c>
      <c r="R806" s="8">
        <f t="shared" si="125"/>
        <v>22.5</v>
      </c>
      <c r="S806" s="8">
        <f t="shared" si="126"/>
        <v>16.25</v>
      </c>
      <c r="T806" s="8">
        <f t="shared" si="127"/>
        <v>18.75</v>
      </c>
      <c r="U806" s="7">
        <f t="shared" si="128"/>
        <v>18.333333333333332</v>
      </c>
      <c r="V806" s="7">
        <f t="shared" si="129"/>
        <v>18.4375</v>
      </c>
    </row>
    <row r="807" spans="1:22" ht="13.5" x14ac:dyDescent="0.25">
      <c r="A807" s="3">
        <f>RSI!A807</f>
        <v>43482</v>
      </c>
      <c r="B807" s="2">
        <f>RSI!B807</f>
        <v>0.71</v>
      </c>
      <c r="C807" s="2">
        <f>RSI!I807</f>
        <v>40.349051889227667</v>
      </c>
      <c r="D807" s="2">
        <f>MACD!E807</f>
        <v>4.8837842295102019E-2</v>
      </c>
      <c r="E807" s="2">
        <f>MACD!F807</f>
        <v>4.7382775512349984E-2</v>
      </c>
      <c r="F807" s="2">
        <f>'Moving Avg'!D807</f>
        <v>0.71399999999999986</v>
      </c>
      <c r="G807" s="2">
        <f>'Moving Avg'!F807</f>
        <v>0.752</v>
      </c>
      <c r="H807" s="2">
        <f>'Moving Avg'!G807</f>
        <v>0.75659999999999972</v>
      </c>
      <c r="I807" s="2">
        <f>'Moving Avg'!H807</f>
        <v>0.6054499999999996</v>
      </c>
      <c r="J807" s="5" t="str">
        <f>OBV!F807</f>
        <v>BEARISH</v>
      </c>
      <c r="K807" s="5" t="str">
        <f>OBV!G807</f>
        <v>NEUTRAL</v>
      </c>
      <c r="L807" s="5" t="str">
        <f>OBV!H807</f>
        <v>BEARISH DIVERGENCE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16.5</v>
      </c>
      <c r="Q807" s="8">
        <f t="shared" si="124"/>
        <v>18.725000000000001</v>
      </c>
      <c r="R807" s="8">
        <f t="shared" si="125"/>
        <v>26.625</v>
      </c>
      <c r="S807" s="8">
        <f t="shared" si="126"/>
        <v>23.675000000000001</v>
      </c>
      <c r="T807" s="8">
        <f t="shared" si="127"/>
        <v>22.875</v>
      </c>
      <c r="U807" s="7">
        <f t="shared" si="128"/>
        <v>23.008333333333336</v>
      </c>
      <c r="V807" s="7">
        <f t="shared" si="129"/>
        <v>22.975000000000001</v>
      </c>
    </row>
    <row r="808" spans="1:22" ht="13.5" x14ac:dyDescent="0.25">
      <c r="A808" s="3">
        <f>RSI!A808</f>
        <v>43483</v>
      </c>
      <c r="B808" s="2">
        <f>RSI!B808</f>
        <v>0.7</v>
      </c>
      <c r="C808" s="2">
        <f>RSI!I808</f>
        <v>38.274781501284167</v>
      </c>
      <c r="D808" s="2">
        <f>MACD!E808</f>
        <v>4.3871769634014735E-2</v>
      </c>
      <c r="E808" s="2">
        <f>MACD!F808</f>
        <v>4.6680574336682934E-2</v>
      </c>
      <c r="F808" s="2">
        <f>'Moving Avg'!D808</f>
        <v>0.71599999999999997</v>
      </c>
      <c r="G808" s="2">
        <f>'Moving Avg'!F808</f>
        <v>0.74649999999999994</v>
      </c>
      <c r="H808" s="2">
        <f>'Moving Avg'!G808</f>
        <v>0.75839999999999974</v>
      </c>
      <c r="I808" s="2">
        <f>'Moving Avg'!H808</f>
        <v>0.60679999999999967</v>
      </c>
      <c r="J808" s="5" t="str">
        <f>OBV!F808</f>
        <v>BEARISH</v>
      </c>
      <c r="K808" s="5" t="str">
        <f>OBV!G808</f>
        <v>WEAK</v>
      </c>
      <c r="L808" s="5" t="str">
        <f>OBV!H808</f>
        <v>BEARISH DIVERGENCE</v>
      </c>
      <c r="M808" s="7">
        <f t="shared" si="120"/>
        <v>25</v>
      </c>
      <c r="N808" s="7">
        <f t="shared" si="121"/>
        <v>45</v>
      </c>
      <c r="O808" s="7">
        <f t="shared" si="122"/>
        <v>50</v>
      </c>
      <c r="P808" s="7">
        <f t="shared" si="123"/>
        <v>0</v>
      </c>
      <c r="Q808" s="8">
        <f t="shared" si="124"/>
        <v>32</v>
      </c>
      <c r="R808" s="8">
        <f t="shared" si="125"/>
        <v>31.5</v>
      </c>
      <c r="S808" s="8">
        <f t="shared" si="126"/>
        <v>23</v>
      </c>
      <c r="T808" s="8">
        <f t="shared" si="127"/>
        <v>30</v>
      </c>
      <c r="U808" s="7">
        <f t="shared" si="128"/>
        <v>28.833333333333332</v>
      </c>
      <c r="V808" s="7">
        <f t="shared" si="129"/>
        <v>29.125</v>
      </c>
    </row>
    <row r="809" spans="1:22" ht="13.5" x14ac:dyDescent="0.25">
      <c r="A809" s="3">
        <f>RSI!A809</f>
        <v>43486</v>
      </c>
      <c r="B809" s="2">
        <f>RSI!B809</f>
        <v>0.7</v>
      </c>
      <c r="C809" s="2">
        <f>RSI!I809</f>
        <v>38.274781501284153</v>
      </c>
      <c r="D809" s="2">
        <f>MACD!E809</f>
        <v>3.6859926157276623E-2</v>
      </c>
      <c r="E809" s="2">
        <f>MACD!F809</f>
        <v>4.4716444700801675E-2</v>
      </c>
      <c r="F809" s="2">
        <f>'Moving Avg'!D809</f>
        <v>0.71</v>
      </c>
      <c r="G809" s="2">
        <f>'Moving Avg'!F809</f>
        <v>0.74099999999999999</v>
      </c>
      <c r="H809" s="2">
        <f>'Moving Avg'!G809</f>
        <v>0.76039999999999996</v>
      </c>
      <c r="I809" s="2">
        <f>'Moving Avg'!H809</f>
        <v>0.60814999999999964</v>
      </c>
      <c r="J809" s="5" t="str">
        <f>OBV!F809</f>
        <v>BEARISH</v>
      </c>
      <c r="K809" s="5" t="str">
        <f>OBV!G809</f>
        <v>WEAK</v>
      </c>
      <c r="L809" s="5" t="str">
        <f>OBV!H809</f>
        <v>CONFIRMED BEARISH</v>
      </c>
      <c r="M809" s="7">
        <f t="shared" si="120"/>
        <v>25</v>
      </c>
      <c r="N809" s="7">
        <f t="shared" si="121"/>
        <v>45</v>
      </c>
      <c r="O809" s="7">
        <f t="shared" si="122"/>
        <v>50</v>
      </c>
      <c r="P809" s="7">
        <f t="shared" si="123"/>
        <v>0</v>
      </c>
      <c r="Q809" s="8">
        <f t="shared" si="124"/>
        <v>32</v>
      </c>
      <c r="R809" s="8">
        <f t="shared" si="125"/>
        <v>31.5</v>
      </c>
      <c r="S809" s="8">
        <f t="shared" si="126"/>
        <v>23</v>
      </c>
      <c r="T809" s="8">
        <f t="shared" si="127"/>
        <v>30</v>
      </c>
      <c r="U809" s="7">
        <f t="shared" si="128"/>
        <v>28.833333333333332</v>
      </c>
      <c r="V809" s="7">
        <f t="shared" si="129"/>
        <v>29.125</v>
      </c>
    </row>
    <row r="810" spans="1:22" ht="13.5" x14ac:dyDescent="0.25">
      <c r="A810" s="3">
        <f>RSI!A810</f>
        <v>43487</v>
      </c>
      <c r="B810" s="2">
        <f>RSI!B810</f>
        <v>0.69</v>
      </c>
      <c r="C810" s="2">
        <f>RSI!I810</f>
        <v>36.121189434615076</v>
      </c>
      <c r="D810" s="2">
        <f>MACD!E810</f>
        <v>2.7299536810461489E-2</v>
      </c>
      <c r="E810" s="2">
        <f>MACD!F810</f>
        <v>4.1233063122733643E-2</v>
      </c>
      <c r="F810" s="2">
        <f>'Moving Avg'!D810</f>
        <v>0.70399999999999996</v>
      </c>
      <c r="G810" s="2">
        <f>'Moving Avg'!F810</f>
        <v>0.73399999999999987</v>
      </c>
      <c r="H810" s="2">
        <f>'Moving Avg'!G810</f>
        <v>0.76239999999999986</v>
      </c>
      <c r="I810" s="2">
        <f>'Moving Avg'!H810</f>
        <v>0.6094499999999996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  <c r="M810" s="7">
        <f t="shared" si="120"/>
        <v>25</v>
      </c>
      <c r="N810" s="7">
        <f t="shared" si="121"/>
        <v>45</v>
      </c>
      <c r="O810" s="7">
        <f t="shared" si="122"/>
        <v>50</v>
      </c>
      <c r="P810" s="7">
        <f t="shared" si="123"/>
        <v>16.5</v>
      </c>
      <c r="Q810" s="8">
        <f t="shared" si="124"/>
        <v>34.475000000000001</v>
      </c>
      <c r="R810" s="8">
        <f t="shared" si="125"/>
        <v>35.625</v>
      </c>
      <c r="S810" s="8">
        <f t="shared" si="126"/>
        <v>30.425000000000001</v>
      </c>
      <c r="T810" s="8">
        <f t="shared" si="127"/>
        <v>34.125</v>
      </c>
      <c r="U810" s="7">
        <f t="shared" si="128"/>
        <v>33.508333333333333</v>
      </c>
      <c r="V810" s="7">
        <f t="shared" si="129"/>
        <v>33.662499999999994</v>
      </c>
    </row>
    <row r="811" spans="1:22" ht="13.5" x14ac:dyDescent="0.25">
      <c r="A811" s="3">
        <f>RSI!A811</f>
        <v>43488</v>
      </c>
      <c r="B811" s="2">
        <f>RSI!B811</f>
        <v>0.68</v>
      </c>
      <c r="C811" s="2">
        <f>RSI!I811</f>
        <v>34.057482837957807</v>
      </c>
      <c r="D811" s="2">
        <f>MACD!E811</f>
        <v>2.0238838184774899E-2</v>
      </c>
      <c r="E811" s="2">
        <f>MACD!F811</f>
        <v>3.7034218135141898E-2</v>
      </c>
      <c r="F811" s="2">
        <f>'Moving Avg'!D811</f>
        <v>0.69599999999999995</v>
      </c>
      <c r="G811" s="2">
        <f>'Moving Avg'!F811</f>
        <v>0.72799999999999987</v>
      </c>
      <c r="H811" s="2">
        <f>'Moving Avg'!G811</f>
        <v>0.7639999999999999</v>
      </c>
      <c r="I811" s="2">
        <f>'Moving Avg'!H811</f>
        <v>0.61069999999999969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25</v>
      </c>
      <c r="N811" s="7">
        <f t="shared" si="121"/>
        <v>45</v>
      </c>
      <c r="O811" s="7">
        <f t="shared" si="122"/>
        <v>50</v>
      </c>
      <c r="P811" s="7">
        <f t="shared" si="123"/>
        <v>16.5</v>
      </c>
      <c r="Q811" s="8">
        <f t="shared" si="124"/>
        <v>34.475000000000001</v>
      </c>
      <c r="R811" s="8">
        <f t="shared" si="125"/>
        <v>35.625</v>
      </c>
      <c r="S811" s="8">
        <f t="shared" si="126"/>
        <v>30.425000000000001</v>
      </c>
      <c r="T811" s="8">
        <f t="shared" si="127"/>
        <v>34.125</v>
      </c>
      <c r="U811" s="7">
        <f t="shared" si="128"/>
        <v>33.508333333333333</v>
      </c>
      <c r="V811" s="7">
        <f t="shared" si="129"/>
        <v>33.662499999999994</v>
      </c>
    </row>
    <row r="812" spans="1:22" ht="13.5" x14ac:dyDescent="0.25">
      <c r="A812" s="3">
        <f>RSI!A812</f>
        <v>43489</v>
      </c>
      <c r="B812" s="2">
        <f>RSI!B812</f>
        <v>0.69</v>
      </c>
      <c r="C812" s="2">
        <f>RSI!I812</f>
        <v>37.879606971508473</v>
      </c>
      <c r="D812" s="2">
        <f>MACD!E812</f>
        <v>1.077260606282926E-2</v>
      </c>
      <c r="E812" s="2">
        <f>MACD!F812</f>
        <v>3.1781895720679375E-2</v>
      </c>
      <c r="F812" s="2">
        <f>'Moving Avg'!D812</f>
        <v>0.69199999999999995</v>
      </c>
      <c r="G812" s="2">
        <f>'Moving Avg'!F812</f>
        <v>0.72249999999999992</v>
      </c>
      <c r="H812" s="2">
        <f>'Moving Avg'!G812</f>
        <v>0.7659999999999999</v>
      </c>
      <c r="I812" s="2">
        <f>'Moving Avg'!H812</f>
        <v>0.61199999999999966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  <c r="M812" s="7">
        <f t="shared" si="120"/>
        <v>25</v>
      </c>
      <c r="N812" s="7">
        <f t="shared" si="121"/>
        <v>100</v>
      </c>
      <c r="O812" s="7">
        <f t="shared" si="122"/>
        <v>50</v>
      </c>
      <c r="P812" s="7">
        <f t="shared" si="123"/>
        <v>16.5</v>
      </c>
      <c r="Q812" s="8">
        <f t="shared" si="124"/>
        <v>53.725000000000001</v>
      </c>
      <c r="R812" s="8">
        <f t="shared" si="125"/>
        <v>46.625</v>
      </c>
      <c r="S812" s="8">
        <f t="shared" si="126"/>
        <v>38.674999999999997</v>
      </c>
      <c r="T812" s="8">
        <f t="shared" si="127"/>
        <v>47.875</v>
      </c>
      <c r="U812" s="7">
        <f t="shared" si="128"/>
        <v>46.341666666666661</v>
      </c>
      <c r="V812" s="7">
        <f t="shared" si="129"/>
        <v>46.724999999999994</v>
      </c>
    </row>
    <row r="813" spans="1:22" ht="13.5" x14ac:dyDescent="0.25">
      <c r="A813" s="3">
        <f>RSI!A813</f>
        <v>43490</v>
      </c>
      <c r="B813" s="2">
        <f>RSI!B813</f>
        <v>0.68</v>
      </c>
      <c r="C813" s="2">
        <f>RSI!I813</f>
        <v>35.65407844293874</v>
      </c>
      <c r="D813" s="2">
        <f>MACD!E813</f>
        <v>6.8230212828110925E-3</v>
      </c>
      <c r="E813" s="2">
        <f>MACD!F813</f>
        <v>2.679012083310572E-2</v>
      </c>
      <c r="F813" s="2">
        <f>'Moving Avg'!D813</f>
        <v>0.68799999999999994</v>
      </c>
      <c r="G813" s="2">
        <f>'Moving Avg'!F813</f>
        <v>0.71699999999999986</v>
      </c>
      <c r="H813" s="2">
        <f>'Moving Avg'!G813</f>
        <v>0.76760000000000006</v>
      </c>
      <c r="I813" s="2">
        <f>'Moving Avg'!H813</f>
        <v>0.61324999999999963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  <c r="M813" s="7">
        <f t="shared" si="120"/>
        <v>25</v>
      </c>
      <c r="N813" s="7">
        <f t="shared" si="121"/>
        <v>45</v>
      </c>
      <c r="O813" s="7">
        <f t="shared" si="122"/>
        <v>50</v>
      </c>
      <c r="P813" s="7">
        <f t="shared" si="123"/>
        <v>16.5</v>
      </c>
      <c r="Q813" s="8">
        <f t="shared" si="124"/>
        <v>34.475000000000001</v>
      </c>
      <c r="R813" s="8">
        <f t="shared" si="125"/>
        <v>35.625</v>
      </c>
      <c r="S813" s="8">
        <f t="shared" si="126"/>
        <v>30.425000000000001</v>
      </c>
      <c r="T813" s="8">
        <f t="shared" si="127"/>
        <v>34.125</v>
      </c>
      <c r="U813" s="7">
        <f t="shared" si="128"/>
        <v>33.508333333333333</v>
      </c>
      <c r="V813" s="7">
        <f t="shared" si="129"/>
        <v>33.662499999999994</v>
      </c>
    </row>
    <row r="814" spans="1:22" ht="13.5" x14ac:dyDescent="0.25">
      <c r="A814" s="3">
        <f>RSI!A814</f>
        <v>43493</v>
      </c>
      <c r="B814" s="2">
        <f>RSI!B814</f>
        <v>0.69</v>
      </c>
      <c r="C814" s="2">
        <f>RSI!I814</f>
        <v>39.483110336436653</v>
      </c>
      <c r="D814" s="2">
        <f>MACD!E814</f>
        <v>9.1779275516538084E-3</v>
      </c>
      <c r="E814" s="2">
        <f>MACD!F814</f>
        <v>2.3267682176815338E-2</v>
      </c>
      <c r="F814" s="2">
        <f>'Moving Avg'!D814</f>
        <v>0.68600000000000005</v>
      </c>
      <c r="G814" s="2">
        <f>'Moving Avg'!F814</f>
        <v>0.71199999999999986</v>
      </c>
      <c r="H814" s="2">
        <f>'Moving Avg'!G814</f>
        <v>0.76919999999999999</v>
      </c>
      <c r="I814" s="2">
        <f>'Moving Avg'!H814</f>
        <v>0.61454999999999971</v>
      </c>
      <c r="J814" s="5" t="str">
        <f>OBV!F814</f>
        <v>BEARISH</v>
      </c>
      <c r="K814" s="5" t="str">
        <f>OBV!G814</f>
        <v>NEUTRAL</v>
      </c>
      <c r="L814" s="5" t="str">
        <f>OBV!H814</f>
        <v>CONFIRMED BEARISH</v>
      </c>
      <c r="M814" s="7">
        <f t="shared" si="120"/>
        <v>25</v>
      </c>
      <c r="N814" s="7">
        <f t="shared" si="121"/>
        <v>45</v>
      </c>
      <c r="O814" s="7">
        <f t="shared" si="122"/>
        <v>50</v>
      </c>
      <c r="P814" s="7">
        <f t="shared" si="123"/>
        <v>16.5</v>
      </c>
      <c r="Q814" s="8">
        <f t="shared" si="124"/>
        <v>34.475000000000001</v>
      </c>
      <c r="R814" s="8">
        <f t="shared" si="125"/>
        <v>35.625</v>
      </c>
      <c r="S814" s="8">
        <f t="shared" si="126"/>
        <v>30.425000000000001</v>
      </c>
      <c r="T814" s="8">
        <f t="shared" si="127"/>
        <v>34.125</v>
      </c>
      <c r="U814" s="7">
        <f t="shared" si="128"/>
        <v>33.508333333333333</v>
      </c>
      <c r="V814" s="7">
        <f t="shared" si="129"/>
        <v>33.662499999999994</v>
      </c>
    </row>
    <row r="815" spans="1:22" ht="13.5" x14ac:dyDescent="0.25">
      <c r="A815" s="3">
        <f>RSI!A815</f>
        <v>43494</v>
      </c>
      <c r="B815" s="2">
        <f>RSI!B815</f>
        <v>0.69</v>
      </c>
      <c r="C815" s="2">
        <f>RSI!I815</f>
        <v>39.483110336436646</v>
      </c>
      <c r="D815" s="2">
        <f>MACD!E815</f>
        <v>9.8357267360558165E-3</v>
      </c>
      <c r="E815" s="2">
        <f>MACD!F815</f>
        <v>2.0581291088663432E-2</v>
      </c>
      <c r="F815" s="2">
        <f>'Moving Avg'!D815</f>
        <v>0.68600000000000005</v>
      </c>
      <c r="G815" s="2">
        <f>'Moving Avg'!F815</f>
        <v>0.70699999999999985</v>
      </c>
      <c r="H815" s="2">
        <f>'Moving Avg'!G815</f>
        <v>0.7702</v>
      </c>
      <c r="I815" s="2">
        <f>'Moving Avg'!H815</f>
        <v>0.61584999999999968</v>
      </c>
      <c r="J815" s="5" t="str">
        <f>OBV!F815</f>
        <v>BULLISH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45</v>
      </c>
      <c r="O815" s="7">
        <f t="shared" si="122"/>
        <v>50</v>
      </c>
      <c r="P815" s="7">
        <f t="shared" si="123"/>
        <v>49.5</v>
      </c>
      <c r="Q815" s="8">
        <f t="shared" si="124"/>
        <v>39.424999999999997</v>
      </c>
      <c r="R815" s="8">
        <f t="shared" si="125"/>
        <v>43.875</v>
      </c>
      <c r="S815" s="8">
        <f t="shared" si="126"/>
        <v>45.275000000000006</v>
      </c>
      <c r="T815" s="8">
        <f t="shared" si="127"/>
        <v>42.375</v>
      </c>
      <c r="U815" s="7">
        <f t="shared" si="128"/>
        <v>42.858333333333327</v>
      </c>
      <c r="V815" s="7">
        <f t="shared" si="129"/>
        <v>42.737499999999997</v>
      </c>
    </row>
    <row r="816" spans="1:22" ht="13.5" x14ac:dyDescent="0.25">
      <c r="A816" s="3">
        <f>RSI!A816</f>
        <v>43495</v>
      </c>
      <c r="B816" s="2">
        <f>RSI!B816</f>
        <v>0.73</v>
      </c>
      <c r="C816" s="2">
        <f>RSI!I816</f>
        <v>52.575054800766061</v>
      </c>
      <c r="D816" s="2">
        <f>MACD!E816</f>
        <v>7.6179257923700838E-3</v>
      </c>
      <c r="E816" s="2">
        <f>MACD!F816</f>
        <v>1.7988618029404761E-2</v>
      </c>
      <c r="F816" s="2">
        <f>'Moving Avg'!D816</f>
        <v>0.69599999999999995</v>
      </c>
      <c r="G816" s="2">
        <f>'Moving Avg'!F816</f>
        <v>0.70449999999999979</v>
      </c>
      <c r="H816" s="2">
        <f>'Moving Avg'!G816</f>
        <v>0.77139999999999986</v>
      </c>
      <c r="I816" s="2">
        <f>'Moving Avg'!H816</f>
        <v>0.61724999999999963</v>
      </c>
      <c r="J816" s="5" t="str">
        <f>OBV!F816</f>
        <v>BULLISH</v>
      </c>
      <c r="K816" s="5" t="str">
        <f>OBV!G816</f>
        <v>STRONG</v>
      </c>
      <c r="L816" s="5" t="str">
        <f>OBV!H816</f>
        <v>CONFIRMED BULLISH</v>
      </c>
      <c r="M816" s="7">
        <f t="shared" si="120"/>
        <v>25</v>
      </c>
      <c r="N816" s="7">
        <f t="shared" si="121"/>
        <v>45</v>
      </c>
      <c r="O816" s="7">
        <f t="shared" si="122"/>
        <v>50</v>
      </c>
      <c r="P816" s="7">
        <f t="shared" si="123"/>
        <v>100</v>
      </c>
      <c r="Q816" s="8">
        <f t="shared" si="124"/>
        <v>47</v>
      </c>
      <c r="R816" s="8">
        <f t="shared" si="125"/>
        <v>56.5</v>
      </c>
      <c r="S816" s="8">
        <f t="shared" si="126"/>
        <v>68</v>
      </c>
      <c r="T816" s="8">
        <f t="shared" si="127"/>
        <v>55</v>
      </c>
      <c r="U816" s="7">
        <f t="shared" si="128"/>
        <v>57.166666666666664</v>
      </c>
      <c r="V816" s="7">
        <f t="shared" si="129"/>
        <v>56.625</v>
      </c>
    </row>
    <row r="817" spans="1:22" ht="13.5" x14ac:dyDescent="0.25">
      <c r="A817" s="3">
        <f>RSI!A817</f>
        <v>43496</v>
      </c>
      <c r="B817" s="2">
        <f>RSI!B817</f>
        <v>0.74</v>
      </c>
      <c r="C817" s="2">
        <f>RSI!I817</f>
        <v>55.185251357648561</v>
      </c>
      <c r="D817" s="2">
        <f>MACD!E817</f>
        <v>3.4003560981165082E-3</v>
      </c>
      <c r="E817" s="2">
        <f>MACD!F817</f>
        <v>1.5070965643147111E-2</v>
      </c>
      <c r="F817" s="2">
        <f>'Moving Avg'!D817</f>
        <v>0.70600000000000007</v>
      </c>
      <c r="G817" s="2">
        <f>'Moving Avg'!F817</f>
        <v>0.70349999999999979</v>
      </c>
      <c r="H817" s="2">
        <f>'Moving Avg'!G817</f>
        <v>0.77219999999999989</v>
      </c>
      <c r="I817" s="2">
        <f>'Moving Avg'!H817</f>
        <v>0.61859999999999959</v>
      </c>
      <c r="J817" s="5" t="str">
        <f>OBV!F817</f>
        <v>BULLISH</v>
      </c>
      <c r="K817" s="5" t="str">
        <f>OBV!G817</f>
        <v>STRONG</v>
      </c>
      <c r="L817" s="5" t="str">
        <f>OBV!H817</f>
        <v>CONFIRMED BULLISH</v>
      </c>
      <c r="M817" s="7">
        <f t="shared" si="120"/>
        <v>25</v>
      </c>
      <c r="N817" s="7">
        <f t="shared" si="121"/>
        <v>45</v>
      </c>
      <c r="O817" s="7">
        <f t="shared" si="122"/>
        <v>50</v>
      </c>
      <c r="P817" s="7">
        <f t="shared" si="123"/>
        <v>100</v>
      </c>
      <c r="Q817" s="8">
        <f t="shared" si="124"/>
        <v>47</v>
      </c>
      <c r="R817" s="8">
        <f t="shared" si="125"/>
        <v>56.5</v>
      </c>
      <c r="S817" s="8">
        <f t="shared" si="126"/>
        <v>68</v>
      </c>
      <c r="T817" s="8">
        <f t="shared" si="127"/>
        <v>55</v>
      </c>
      <c r="U817" s="7">
        <f t="shared" si="128"/>
        <v>57.166666666666664</v>
      </c>
      <c r="V817" s="7">
        <f t="shared" si="129"/>
        <v>56.625</v>
      </c>
    </row>
    <row r="818" spans="1:22" ht="13.5" x14ac:dyDescent="0.25">
      <c r="A818" s="3">
        <f>RSI!A818</f>
        <v>43497</v>
      </c>
      <c r="B818" s="2">
        <f>RSI!B818</f>
        <v>0.72</v>
      </c>
      <c r="C818" s="2">
        <f>RSI!I818</f>
        <v>49.33666576920065</v>
      </c>
      <c r="D818" s="2">
        <f>MACD!E818</f>
        <v>-3.4161851815772692E-4</v>
      </c>
      <c r="E818" s="2">
        <f>MACD!F818</f>
        <v>1.1988448810886143E-2</v>
      </c>
      <c r="F818" s="2">
        <f>'Moving Avg'!D818</f>
        <v>0.71399999999999986</v>
      </c>
      <c r="G818" s="2">
        <f>'Moving Avg'!F818</f>
        <v>0.7024999999999999</v>
      </c>
      <c r="H818" s="2">
        <f>'Moving Avg'!G818</f>
        <v>0.77179999999999982</v>
      </c>
      <c r="I818" s="2">
        <f>'Moving Avg'!H818</f>
        <v>0.61974999999999958</v>
      </c>
      <c r="J818" s="5" t="str">
        <f>OBV!F818</f>
        <v>BULLISH</v>
      </c>
      <c r="K818" s="5" t="str">
        <f>OBV!G818</f>
        <v>STRONG</v>
      </c>
      <c r="L818" s="5" t="str">
        <f>OBV!H818</f>
        <v>CONFIRMED BULLISH</v>
      </c>
      <c r="M818" s="7">
        <f t="shared" si="120"/>
        <v>25</v>
      </c>
      <c r="N818" s="7">
        <f t="shared" si="121"/>
        <v>45</v>
      </c>
      <c r="O818" s="7">
        <f t="shared" si="122"/>
        <v>50</v>
      </c>
      <c r="P818" s="7">
        <f t="shared" si="123"/>
        <v>100</v>
      </c>
      <c r="Q818" s="8">
        <f t="shared" si="124"/>
        <v>47</v>
      </c>
      <c r="R818" s="8">
        <f t="shared" si="125"/>
        <v>56.5</v>
      </c>
      <c r="S818" s="8">
        <f t="shared" si="126"/>
        <v>68</v>
      </c>
      <c r="T818" s="8">
        <f t="shared" si="127"/>
        <v>55</v>
      </c>
      <c r="U818" s="7">
        <f t="shared" si="128"/>
        <v>57.166666666666664</v>
      </c>
      <c r="V818" s="7">
        <f t="shared" si="129"/>
        <v>56.625</v>
      </c>
    </row>
    <row r="819" spans="1:22" ht="13.5" x14ac:dyDescent="0.25">
      <c r="A819" s="3">
        <f>RSI!A819</f>
        <v>43500</v>
      </c>
      <c r="B819" s="2">
        <f>RSI!B819</f>
        <v>0.7</v>
      </c>
      <c r="C819" s="2">
        <f>RSI!I819</f>
        <v>44.282550583000756</v>
      </c>
      <c r="D819" s="2">
        <f>MACD!E819</f>
        <v>-2.0159106703023788E-3</v>
      </c>
      <c r="E819" s="2">
        <f>MACD!F819</f>
        <v>9.1875769146484397E-3</v>
      </c>
      <c r="F819" s="2">
        <f>'Moving Avg'!D819</f>
        <v>0.71599999999999997</v>
      </c>
      <c r="G819" s="2">
        <f>'Moving Avg'!F819</f>
        <v>0.7014999999999999</v>
      </c>
      <c r="H819" s="2">
        <f>'Moving Avg'!G819</f>
        <v>0.77039999999999997</v>
      </c>
      <c r="I819" s="2">
        <f>'Moving Avg'!H819</f>
        <v>0.62069999999999959</v>
      </c>
      <c r="J819" s="5" t="str">
        <f>OBV!F819</f>
        <v>BULLISH</v>
      </c>
      <c r="K819" s="5" t="str">
        <f>OBV!G819</f>
        <v>NEUTRAL</v>
      </c>
      <c r="L819" s="5" t="str">
        <f>OBV!H819</f>
        <v>CONFIRMED BULLISH</v>
      </c>
      <c r="M819" s="7">
        <f t="shared" si="120"/>
        <v>25</v>
      </c>
      <c r="N819" s="7">
        <f t="shared" si="121"/>
        <v>45</v>
      </c>
      <c r="O819" s="7">
        <f t="shared" si="122"/>
        <v>50</v>
      </c>
      <c r="P819" s="7">
        <f t="shared" si="123"/>
        <v>83.5</v>
      </c>
      <c r="Q819" s="8">
        <f t="shared" si="124"/>
        <v>44.524999999999999</v>
      </c>
      <c r="R819" s="8">
        <f t="shared" si="125"/>
        <v>52.375</v>
      </c>
      <c r="S819" s="8">
        <f t="shared" si="126"/>
        <v>60.575000000000003</v>
      </c>
      <c r="T819" s="8">
        <f t="shared" si="127"/>
        <v>50.875</v>
      </c>
      <c r="U819" s="7">
        <f t="shared" si="128"/>
        <v>52.491666666666674</v>
      </c>
      <c r="V819" s="7">
        <f t="shared" si="129"/>
        <v>52.087500000000006</v>
      </c>
    </row>
    <row r="820" spans="1:22" ht="13.5" x14ac:dyDescent="0.25">
      <c r="A820" s="3">
        <f>RSI!A820</f>
        <v>43501</v>
      </c>
      <c r="B820" s="2">
        <f>RSI!B820</f>
        <v>0.69</v>
      </c>
      <c r="C820" s="2">
        <f>RSI!I820</f>
        <v>41.967587691264271</v>
      </c>
      <c r="D820" s="2">
        <f>MACD!E820</f>
        <v>-4.1024254827198847E-3</v>
      </c>
      <c r="E820" s="2">
        <f>MACD!F820</f>
        <v>6.5295764351747752E-3</v>
      </c>
      <c r="F820" s="2">
        <f>'Moving Avg'!D820</f>
        <v>0.71599999999999997</v>
      </c>
      <c r="G820" s="2">
        <f>'Moving Avg'!F820</f>
        <v>0.7014999999999999</v>
      </c>
      <c r="H820" s="2">
        <f>'Moving Avg'!G820</f>
        <v>0.76800000000000002</v>
      </c>
      <c r="I820" s="2">
        <f>'Moving Avg'!H820</f>
        <v>0.62149999999999961</v>
      </c>
      <c r="J820" s="5" t="str">
        <f>OBV!F820</f>
        <v>BULLISH</v>
      </c>
      <c r="K820" s="5" t="str">
        <f>OBV!G820</f>
        <v>NEUTRAL</v>
      </c>
      <c r="L820" s="5" t="str">
        <f>OBV!H820</f>
        <v>NEUTRAL</v>
      </c>
      <c r="M820" s="7">
        <f t="shared" si="120"/>
        <v>25</v>
      </c>
      <c r="N820" s="7">
        <f t="shared" si="121"/>
        <v>45</v>
      </c>
      <c r="O820" s="7">
        <f t="shared" si="122"/>
        <v>50</v>
      </c>
      <c r="P820" s="7">
        <f t="shared" si="123"/>
        <v>49.5</v>
      </c>
      <c r="Q820" s="8">
        <f t="shared" si="124"/>
        <v>39.424999999999997</v>
      </c>
      <c r="R820" s="8">
        <f t="shared" si="125"/>
        <v>43.875</v>
      </c>
      <c r="S820" s="8">
        <f t="shared" si="126"/>
        <v>45.275000000000006</v>
      </c>
      <c r="T820" s="8">
        <f t="shared" si="127"/>
        <v>42.375</v>
      </c>
      <c r="U820" s="7">
        <f t="shared" si="128"/>
        <v>42.858333333333327</v>
      </c>
      <c r="V820" s="7">
        <f t="shared" si="129"/>
        <v>42.737499999999997</v>
      </c>
    </row>
    <row r="821" spans="1:22" ht="13.5" x14ac:dyDescent="0.25">
      <c r="A821" s="3">
        <f>RSI!A821</f>
        <v>43502</v>
      </c>
      <c r="B821" s="2">
        <f>RSI!B821</f>
        <v>0.71</v>
      </c>
      <c r="C821" s="2">
        <f>RSI!I821</f>
        <v>47.840572790416829</v>
      </c>
      <c r="D821" s="2">
        <f>MACD!E821</f>
        <v>-8.7103510425031727E-3</v>
      </c>
      <c r="E821" s="2">
        <f>MACD!F821</f>
        <v>3.4815909396391865E-3</v>
      </c>
      <c r="F821" s="2">
        <f>'Moving Avg'!D821</f>
        <v>0.71199999999999997</v>
      </c>
      <c r="G821" s="2">
        <f>'Moving Avg'!F821</f>
        <v>0.7024999999999999</v>
      </c>
      <c r="H821" s="2">
        <f>'Moving Avg'!G821</f>
        <v>0.76540000000000008</v>
      </c>
      <c r="I821" s="2">
        <f>'Moving Avg'!H821</f>
        <v>0.62224999999999953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  <c r="M821" s="7">
        <f t="shared" si="120"/>
        <v>25</v>
      </c>
      <c r="N821" s="7">
        <f t="shared" si="121"/>
        <v>45</v>
      </c>
      <c r="O821" s="7">
        <f t="shared" si="122"/>
        <v>50</v>
      </c>
      <c r="P821" s="7">
        <f t="shared" si="123"/>
        <v>16.5</v>
      </c>
      <c r="Q821" s="8">
        <f t="shared" si="124"/>
        <v>34.475000000000001</v>
      </c>
      <c r="R821" s="8">
        <f t="shared" si="125"/>
        <v>35.625</v>
      </c>
      <c r="S821" s="8">
        <f t="shared" si="126"/>
        <v>30.425000000000001</v>
      </c>
      <c r="T821" s="8">
        <f t="shared" si="127"/>
        <v>34.125</v>
      </c>
      <c r="U821" s="7">
        <f t="shared" si="128"/>
        <v>33.508333333333333</v>
      </c>
      <c r="V821" s="7">
        <f t="shared" si="129"/>
        <v>33.662499999999994</v>
      </c>
    </row>
    <row r="822" spans="1:22" ht="13.5" x14ac:dyDescent="0.25">
      <c r="A822" s="3">
        <f>RSI!A822</f>
        <v>43503</v>
      </c>
      <c r="B822" s="2">
        <f>RSI!B822</f>
        <v>0.69</v>
      </c>
      <c r="C822" s="2">
        <f>RSI!I822</f>
        <v>43.139001290940165</v>
      </c>
      <c r="D822" s="2">
        <f>MACD!E822</f>
        <v>-9.543223192846173E-3</v>
      </c>
      <c r="E822" s="2">
        <f>MACD!F822</f>
        <v>8.7662811314211477E-4</v>
      </c>
      <c r="F822" s="2">
        <f>'Moving Avg'!D822</f>
        <v>0.70199999999999996</v>
      </c>
      <c r="G822" s="2">
        <f>'Moving Avg'!F822</f>
        <v>0.7034999999999999</v>
      </c>
      <c r="H822" s="2">
        <f>'Moving Avg'!G822</f>
        <v>0.76139999999999997</v>
      </c>
      <c r="I822" s="2">
        <f>'Moving Avg'!H822</f>
        <v>0.62279999999999958</v>
      </c>
      <c r="J822" s="5" t="str">
        <f>OBV!F822</f>
        <v>BEARISH</v>
      </c>
      <c r="K822" s="5" t="str">
        <f>OBV!G822</f>
        <v>WEAK</v>
      </c>
      <c r="L822" s="5" t="str">
        <f>OBV!H822</f>
        <v>CONFIRMED BEARISH</v>
      </c>
      <c r="M822" s="7">
        <f t="shared" si="120"/>
        <v>25</v>
      </c>
      <c r="N822" s="7">
        <f t="shared" si="121"/>
        <v>45</v>
      </c>
      <c r="O822" s="7">
        <f t="shared" si="122"/>
        <v>50</v>
      </c>
      <c r="P822" s="7">
        <f t="shared" si="123"/>
        <v>0</v>
      </c>
      <c r="Q822" s="8">
        <f t="shared" si="124"/>
        <v>32</v>
      </c>
      <c r="R822" s="8">
        <f t="shared" si="125"/>
        <v>31.5</v>
      </c>
      <c r="S822" s="8">
        <f t="shared" si="126"/>
        <v>23</v>
      </c>
      <c r="T822" s="8">
        <f t="shared" si="127"/>
        <v>30</v>
      </c>
      <c r="U822" s="7">
        <f t="shared" si="128"/>
        <v>28.833333333333332</v>
      </c>
      <c r="V822" s="7">
        <f t="shared" si="129"/>
        <v>29.125</v>
      </c>
    </row>
    <row r="823" spans="1:22" ht="13.5" x14ac:dyDescent="0.25">
      <c r="A823" s="3">
        <f>RSI!A823</f>
        <v>43504</v>
      </c>
      <c r="B823" s="2">
        <f>RSI!B823</f>
        <v>0.71</v>
      </c>
      <c r="C823" s="2">
        <f>RSI!I823</f>
        <v>48.580960900415775</v>
      </c>
      <c r="D823" s="2">
        <f>MACD!E823</f>
        <v>-1.31069466930539E-2</v>
      </c>
      <c r="E823" s="2">
        <f>MACD!F823</f>
        <v>-1.9200868480970883E-3</v>
      </c>
      <c r="F823" s="2">
        <f>'Moving Avg'!D823</f>
        <v>0.7</v>
      </c>
      <c r="G823" s="2">
        <f>'Moving Avg'!F823</f>
        <v>0.70449999999999979</v>
      </c>
      <c r="H823" s="2">
        <f>'Moving Avg'!G823</f>
        <v>0.75700000000000001</v>
      </c>
      <c r="I823" s="2">
        <f>'Moving Avg'!H823</f>
        <v>0.62334999999999952</v>
      </c>
      <c r="J823" s="5" t="str">
        <f>OBV!F823</f>
        <v>BEARISH</v>
      </c>
      <c r="K823" s="5" t="str">
        <f>OBV!G823</f>
        <v>NEUTRAL</v>
      </c>
      <c r="L823" s="5" t="str">
        <f>OBV!H823</f>
        <v>CONFIRMED BEARISH</v>
      </c>
      <c r="M823" s="7">
        <f t="shared" si="120"/>
        <v>25</v>
      </c>
      <c r="N823" s="7">
        <f t="shared" si="121"/>
        <v>45</v>
      </c>
      <c r="O823" s="7">
        <f t="shared" si="122"/>
        <v>50</v>
      </c>
      <c r="P823" s="7">
        <f t="shared" si="123"/>
        <v>16.5</v>
      </c>
      <c r="Q823" s="8">
        <f t="shared" si="124"/>
        <v>34.475000000000001</v>
      </c>
      <c r="R823" s="8">
        <f t="shared" si="125"/>
        <v>35.625</v>
      </c>
      <c r="S823" s="8">
        <f t="shared" si="126"/>
        <v>30.425000000000001</v>
      </c>
      <c r="T823" s="8">
        <f t="shared" si="127"/>
        <v>34.125</v>
      </c>
      <c r="U823" s="7">
        <f t="shared" si="128"/>
        <v>33.508333333333333</v>
      </c>
      <c r="V823" s="7">
        <f t="shared" si="129"/>
        <v>33.662499999999994</v>
      </c>
    </row>
    <row r="824" spans="1:22" ht="13.5" x14ac:dyDescent="0.25">
      <c r="A824" s="3">
        <f>RSI!A824</f>
        <v>43507</v>
      </c>
      <c r="B824" s="2">
        <f>RSI!B824</f>
        <v>0.7</v>
      </c>
      <c r="C824" s="2">
        <f>RSI!I824</f>
        <v>46.200077002731121</v>
      </c>
      <c r="D824" s="2">
        <f>MACD!E824</f>
        <v>-1.3812348903267324E-2</v>
      </c>
      <c r="E824" s="2">
        <f>MACD!F824</f>
        <v>-4.2985392591311355E-3</v>
      </c>
      <c r="F824" s="2">
        <f>'Moving Avg'!D824</f>
        <v>0.7</v>
      </c>
      <c r="G824" s="2">
        <f>'Moving Avg'!F824</f>
        <v>0.70299999999999974</v>
      </c>
      <c r="H824" s="2">
        <f>'Moving Avg'!G824</f>
        <v>0.7532000000000002</v>
      </c>
      <c r="I824" s="2">
        <f>'Moving Avg'!H824</f>
        <v>0.62374999999999958</v>
      </c>
      <c r="J824" s="5" t="str">
        <f>OBV!F824</f>
        <v>BEARISH</v>
      </c>
      <c r="K824" s="5" t="str">
        <f>OBV!G824</f>
        <v>WEAK</v>
      </c>
      <c r="L824" s="5" t="str">
        <f>OBV!H824</f>
        <v>NEUTRAL</v>
      </c>
      <c r="M824" s="7">
        <f t="shared" si="120"/>
        <v>25</v>
      </c>
      <c r="N824" s="7">
        <f t="shared" si="121"/>
        <v>45</v>
      </c>
      <c r="O824" s="7">
        <f t="shared" si="122"/>
        <v>50</v>
      </c>
      <c r="P824" s="7">
        <f t="shared" si="123"/>
        <v>0</v>
      </c>
      <c r="Q824" s="8">
        <f t="shared" si="124"/>
        <v>32</v>
      </c>
      <c r="R824" s="8">
        <f t="shared" si="125"/>
        <v>31.5</v>
      </c>
      <c r="S824" s="8">
        <f t="shared" si="126"/>
        <v>23</v>
      </c>
      <c r="T824" s="8">
        <f t="shared" si="127"/>
        <v>30</v>
      </c>
      <c r="U824" s="7">
        <f t="shared" si="128"/>
        <v>28.833333333333332</v>
      </c>
      <c r="V824" s="7">
        <f t="shared" si="129"/>
        <v>29.125</v>
      </c>
    </row>
    <row r="825" spans="1:22" ht="13.5" x14ac:dyDescent="0.25">
      <c r="A825" s="3">
        <f>RSI!A825</f>
        <v>43508</v>
      </c>
      <c r="B825" s="2">
        <f>RSI!B825</f>
        <v>0.73</v>
      </c>
      <c r="C825" s="2">
        <f>RSI!I825</f>
        <v>53.554106643160864</v>
      </c>
      <c r="D825" s="2">
        <f>MACD!E825</f>
        <v>-1.6543791103254879E-2</v>
      </c>
      <c r="E825" s="2">
        <f>MACD!F825</f>
        <v>-6.7475896279558844E-3</v>
      </c>
      <c r="F825" s="2">
        <f>'Moving Avg'!D825</f>
        <v>0.70799999999999996</v>
      </c>
      <c r="G825" s="2">
        <f>'Moving Avg'!F825</f>
        <v>0.70349999999999979</v>
      </c>
      <c r="H825" s="2">
        <f>'Moving Avg'!G825</f>
        <v>0.75040000000000018</v>
      </c>
      <c r="I825" s="2">
        <f>'Moving Avg'!H825</f>
        <v>0.62439999999999962</v>
      </c>
      <c r="J825" s="5" t="str">
        <f>OBV!F825</f>
        <v>BEARISH</v>
      </c>
      <c r="K825" s="5" t="str">
        <f>OBV!G825</f>
        <v>NEUTRAL</v>
      </c>
      <c r="L825" s="5" t="str">
        <f>OBV!H825</f>
        <v>BEARISH DIVERGENCE</v>
      </c>
      <c r="M825" s="7">
        <f t="shared" si="120"/>
        <v>25</v>
      </c>
      <c r="N825" s="7">
        <f t="shared" si="121"/>
        <v>45</v>
      </c>
      <c r="O825" s="7">
        <f t="shared" si="122"/>
        <v>50</v>
      </c>
      <c r="P825" s="7">
        <f t="shared" si="123"/>
        <v>16.5</v>
      </c>
      <c r="Q825" s="8">
        <f t="shared" si="124"/>
        <v>34.475000000000001</v>
      </c>
      <c r="R825" s="8">
        <f t="shared" si="125"/>
        <v>35.625</v>
      </c>
      <c r="S825" s="8">
        <f t="shared" si="126"/>
        <v>30.425000000000001</v>
      </c>
      <c r="T825" s="8">
        <f t="shared" si="127"/>
        <v>34.125</v>
      </c>
      <c r="U825" s="7">
        <f t="shared" si="128"/>
        <v>33.508333333333333</v>
      </c>
      <c r="V825" s="7">
        <f t="shared" si="129"/>
        <v>33.662499999999994</v>
      </c>
    </row>
    <row r="826" spans="1:22" ht="13.5" x14ac:dyDescent="0.25">
      <c r="A826" s="3">
        <f>RSI!A826</f>
        <v>43509</v>
      </c>
      <c r="B826" s="2">
        <f>RSI!B826</f>
        <v>0.73</v>
      </c>
      <c r="C826" s="2">
        <f>RSI!I826</f>
        <v>53.554106643160864</v>
      </c>
      <c r="D826" s="2">
        <f>MACD!E826</f>
        <v>-1.2797270990957288E-2</v>
      </c>
      <c r="E826" s="2">
        <f>MACD!F826</f>
        <v>-7.9575259005561661E-3</v>
      </c>
      <c r="F826" s="2">
        <f>'Moving Avg'!D826</f>
        <v>0.71199999999999997</v>
      </c>
      <c r="G826" s="2">
        <f>'Moving Avg'!F826</f>
        <v>0.70399999999999996</v>
      </c>
      <c r="H826" s="2">
        <f>'Moving Avg'!G826</f>
        <v>0.74860000000000004</v>
      </c>
      <c r="I826" s="2">
        <f>'Moving Avg'!H826</f>
        <v>0.62514999999999965</v>
      </c>
      <c r="J826" s="5" t="str">
        <f>OBV!F826</f>
        <v>BEARISH</v>
      </c>
      <c r="K826" s="5" t="str">
        <f>OBV!G826</f>
        <v>NEUTRAL</v>
      </c>
      <c r="L826" s="5" t="str">
        <f>OBV!H826</f>
        <v>BEARISH DIVERGENCE</v>
      </c>
      <c r="M826" s="7">
        <f t="shared" si="120"/>
        <v>25</v>
      </c>
      <c r="N826" s="7">
        <f t="shared" si="121"/>
        <v>45</v>
      </c>
      <c r="O826" s="7">
        <f t="shared" si="122"/>
        <v>50</v>
      </c>
      <c r="P826" s="7">
        <f t="shared" si="123"/>
        <v>16.5</v>
      </c>
      <c r="Q826" s="8">
        <f t="shared" si="124"/>
        <v>34.475000000000001</v>
      </c>
      <c r="R826" s="8">
        <f t="shared" si="125"/>
        <v>35.625</v>
      </c>
      <c r="S826" s="8">
        <f t="shared" si="126"/>
        <v>30.425000000000001</v>
      </c>
      <c r="T826" s="8">
        <f t="shared" si="127"/>
        <v>34.125</v>
      </c>
      <c r="U826" s="7">
        <f t="shared" si="128"/>
        <v>33.508333333333333</v>
      </c>
      <c r="V826" s="7">
        <f t="shared" si="129"/>
        <v>33.662499999999994</v>
      </c>
    </row>
    <row r="827" spans="1:22" ht="13.5" x14ac:dyDescent="0.25">
      <c r="A827" s="3">
        <f>RSI!A827</f>
        <v>43510</v>
      </c>
      <c r="B827" s="2">
        <f>RSI!B827</f>
        <v>0.74</v>
      </c>
      <c r="C827" s="2">
        <f>RSI!I827</f>
        <v>55.885284028238715</v>
      </c>
      <c r="D827" s="2">
        <f>MACD!E827</f>
        <v>-8.9184045668955214E-3</v>
      </c>
      <c r="E827" s="2">
        <f>MACD!F827</f>
        <v>-8.1497016338240372E-3</v>
      </c>
      <c r="F827" s="2">
        <f>'Moving Avg'!D827</f>
        <v>0.72199999999999986</v>
      </c>
      <c r="G827" s="2">
        <f>'Moving Avg'!F827</f>
        <v>0.7054999999999999</v>
      </c>
      <c r="H827" s="2">
        <f>'Moving Avg'!G827</f>
        <v>0.747</v>
      </c>
      <c r="I827" s="2">
        <f>'Moving Avg'!H827</f>
        <v>0.62594999999999967</v>
      </c>
      <c r="J827" s="5" t="str">
        <f>OBV!F827</f>
        <v>BULLISH</v>
      </c>
      <c r="K827" s="5" t="str">
        <f>OBV!G827</f>
        <v>NEUTRAL</v>
      </c>
      <c r="L827" s="5" t="str">
        <f>OBV!H827</f>
        <v>CONFIRMED BULLISH</v>
      </c>
      <c r="M827" s="7">
        <f t="shared" si="120"/>
        <v>25</v>
      </c>
      <c r="N827" s="7">
        <f t="shared" si="121"/>
        <v>45</v>
      </c>
      <c r="O827" s="7">
        <f t="shared" si="122"/>
        <v>50</v>
      </c>
      <c r="P827" s="7">
        <f t="shared" si="123"/>
        <v>83.5</v>
      </c>
      <c r="Q827" s="8">
        <f t="shared" si="124"/>
        <v>44.524999999999999</v>
      </c>
      <c r="R827" s="8">
        <f t="shared" si="125"/>
        <v>52.375</v>
      </c>
      <c r="S827" s="8">
        <f t="shared" si="126"/>
        <v>60.575000000000003</v>
      </c>
      <c r="T827" s="8">
        <f t="shared" si="127"/>
        <v>50.875</v>
      </c>
      <c r="U827" s="7">
        <f t="shared" si="128"/>
        <v>52.491666666666674</v>
      </c>
      <c r="V827" s="7">
        <f t="shared" si="129"/>
        <v>52.087500000000006</v>
      </c>
    </row>
    <row r="828" spans="1:22" ht="13.5" x14ac:dyDescent="0.25">
      <c r="A828" s="3">
        <f>RSI!A828</f>
        <v>43511</v>
      </c>
      <c r="B828" s="2">
        <f>RSI!B828</f>
        <v>0.74</v>
      </c>
      <c r="C828" s="2">
        <f>RSI!I828</f>
        <v>55.885284028238715</v>
      </c>
      <c r="D828" s="2">
        <f>MACD!E828</f>
        <v>-8.8546954931504329E-3</v>
      </c>
      <c r="E828" s="2">
        <f>MACD!F828</f>
        <v>-8.290700405689317E-3</v>
      </c>
      <c r="F828" s="2">
        <f>'Moving Avg'!D828</f>
        <v>0.72800000000000009</v>
      </c>
      <c r="G828" s="2">
        <f>'Moving Avg'!F828</f>
        <v>0.70749999999999991</v>
      </c>
      <c r="H828" s="2">
        <f>'Moving Avg'!G828</f>
        <v>0.74540000000000006</v>
      </c>
      <c r="I828" s="2">
        <f>'Moving Avg'!H828</f>
        <v>0.62689999999999957</v>
      </c>
      <c r="J828" s="5" t="str">
        <f>OBV!F828</f>
        <v>BULLISH</v>
      </c>
      <c r="K828" s="5" t="str">
        <f>OBV!G828</f>
        <v>NEUTRAL</v>
      </c>
      <c r="L828" s="5" t="str">
        <f>OBV!H828</f>
        <v>CONFIRMED BULLISH</v>
      </c>
      <c r="M828" s="7">
        <f t="shared" si="120"/>
        <v>25</v>
      </c>
      <c r="N828" s="7">
        <f t="shared" si="121"/>
        <v>45</v>
      </c>
      <c r="O828" s="7">
        <f t="shared" si="122"/>
        <v>50</v>
      </c>
      <c r="P828" s="7">
        <f t="shared" si="123"/>
        <v>83.5</v>
      </c>
      <c r="Q828" s="8">
        <f t="shared" si="124"/>
        <v>44.524999999999999</v>
      </c>
      <c r="R828" s="8">
        <f t="shared" si="125"/>
        <v>52.375</v>
      </c>
      <c r="S828" s="8">
        <f t="shared" si="126"/>
        <v>60.575000000000003</v>
      </c>
      <c r="T828" s="8">
        <f t="shared" si="127"/>
        <v>50.875</v>
      </c>
      <c r="U828" s="7">
        <f t="shared" si="128"/>
        <v>52.491666666666674</v>
      </c>
      <c r="V828" s="7">
        <f t="shared" si="129"/>
        <v>52.087500000000006</v>
      </c>
    </row>
    <row r="829" spans="1:22" ht="13.5" x14ac:dyDescent="0.25">
      <c r="A829" s="3">
        <f>RSI!A829</f>
        <v>43514</v>
      </c>
      <c r="B829" s="2">
        <f>RSI!B829</f>
        <v>0.75</v>
      </c>
      <c r="C829" s="2">
        <f>RSI!I829</f>
        <v>58.311944446323047</v>
      </c>
      <c r="D829" s="2">
        <f>MACD!E829</f>
        <v>-1.2749456811519511E-2</v>
      </c>
      <c r="E829" s="2">
        <f>MACD!F829</f>
        <v>-9.1824516868553568E-3</v>
      </c>
      <c r="F829" s="2">
        <f>'Moving Avg'!D829</f>
        <v>0.7380000000000001</v>
      </c>
      <c r="G829" s="2">
        <f>'Moving Avg'!F829</f>
        <v>0.71</v>
      </c>
      <c r="H829" s="2">
        <f>'Moving Avg'!G829</f>
        <v>0.74420000000000019</v>
      </c>
      <c r="I829" s="2">
        <f>'Moving Avg'!H829</f>
        <v>0.62804999999999955</v>
      </c>
      <c r="J829" s="5" t="str">
        <f>OBV!F829</f>
        <v>BULLISH</v>
      </c>
      <c r="K829" s="5" t="str">
        <f>OBV!G829</f>
        <v>NEUTRAL</v>
      </c>
      <c r="L829" s="5" t="str">
        <f>OBV!H829</f>
        <v>CONFIRMED BULLISH</v>
      </c>
      <c r="M829" s="7">
        <f t="shared" si="120"/>
        <v>25</v>
      </c>
      <c r="N829" s="7">
        <f t="shared" si="121"/>
        <v>45</v>
      </c>
      <c r="O829" s="7">
        <f t="shared" si="122"/>
        <v>50</v>
      </c>
      <c r="P829" s="7">
        <f t="shared" si="123"/>
        <v>83.5</v>
      </c>
      <c r="Q829" s="8">
        <f t="shared" si="124"/>
        <v>44.524999999999999</v>
      </c>
      <c r="R829" s="8">
        <f t="shared" si="125"/>
        <v>52.375</v>
      </c>
      <c r="S829" s="8">
        <f t="shared" si="126"/>
        <v>60.575000000000003</v>
      </c>
      <c r="T829" s="8">
        <f t="shared" si="127"/>
        <v>50.875</v>
      </c>
      <c r="U829" s="7">
        <f t="shared" si="128"/>
        <v>52.491666666666674</v>
      </c>
      <c r="V829" s="7">
        <f t="shared" si="129"/>
        <v>52.087500000000006</v>
      </c>
    </row>
    <row r="830" spans="1:22" ht="13.5" x14ac:dyDescent="0.25">
      <c r="A830" s="3">
        <f>RSI!A830</f>
        <v>43515</v>
      </c>
      <c r="B830" s="2">
        <f>RSI!B830</f>
        <v>0.79</v>
      </c>
      <c r="C830" s="2">
        <f>RSI!I830</f>
        <v>66.297903979644843</v>
      </c>
      <c r="D830" s="2">
        <f>MACD!E830</f>
        <v>-2.0726840102987865E-2</v>
      </c>
      <c r="E830" s="2">
        <f>MACD!F830</f>
        <v>-1.1491329370081859E-2</v>
      </c>
      <c r="F830" s="2">
        <f>'Moving Avg'!D830</f>
        <v>0.75</v>
      </c>
      <c r="G830" s="2">
        <f>'Moving Avg'!F830</f>
        <v>0.71500000000000008</v>
      </c>
      <c r="H830" s="2">
        <f>'Moving Avg'!G830</f>
        <v>0.74400000000000011</v>
      </c>
      <c r="I830" s="2">
        <f>'Moving Avg'!H830</f>
        <v>0.6294999999999995</v>
      </c>
      <c r="J830" s="5" t="str">
        <f>OBV!F830</f>
        <v>BULLISH</v>
      </c>
      <c r="K830" s="5" t="str">
        <f>OBV!G830</f>
        <v>STRONG</v>
      </c>
      <c r="L830" s="5" t="str">
        <f>OBV!H830</f>
        <v>CONFIRMED BULLISH</v>
      </c>
      <c r="M830" s="7">
        <f t="shared" si="120"/>
        <v>25</v>
      </c>
      <c r="N830" s="7">
        <f t="shared" si="121"/>
        <v>45</v>
      </c>
      <c r="O830" s="7">
        <f t="shared" si="122"/>
        <v>50</v>
      </c>
      <c r="P830" s="7">
        <f t="shared" si="123"/>
        <v>100</v>
      </c>
      <c r="Q830" s="8">
        <f t="shared" si="124"/>
        <v>47</v>
      </c>
      <c r="R830" s="8">
        <f t="shared" si="125"/>
        <v>56.5</v>
      </c>
      <c r="S830" s="8">
        <f t="shared" si="126"/>
        <v>68</v>
      </c>
      <c r="T830" s="8">
        <f t="shared" si="127"/>
        <v>55</v>
      </c>
      <c r="U830" s="7">
        <f t="shared" si="128"/>
        <v>57.166666666666664</v>
      </c>
      <c r="V830" s="7">
        <f t="shared" si="129"/>
        <v>56.625</v>
      </c>
    </row>
    <row r="831" spans="1:22" ht="13.5" x14ac:dyDescent="0.25">
      <c r="A831" s="3">
        <f>RSI!A831</f>
        <v>43516</v>
      </c>
      <c r="B831" s="2">
        <f>RSI!B831</f>
        <v>0.79</v>
      </c>
      <c r="C831" s="2">
        <f>RSI!I831</f>
        <v>66.297903979644857</v>
      </c>
      <c r="D831" s="2">
        <f>MACD!E831</f>
        <v>-2.4803401484018606E-2</v>
      </c>
      <c r="E831" s="2">
        <f>MACD!F831</f>
        <v>-1.4153743792869208E-2</v>
      </c>
      <c r="F831" s="2">
        <f>'Moving Avg'!D831</f>
        <v>0.76200000000000001</v>
      </c>
      <c r="G831" s="2">
        <f>'Moving Avg'!F831</f>
        <v>0.72050000000000003</v>
      </c>
      <c r="H831" s="2">
        <f>'Moving Avg'!G831</f>
        <v>0.74340000000000006</v>
      </c>
      <c r="I831" s="2">
        <f>'Moving Avg'!H831</f>
        <v>0.63079999999999958</v>
      </c>
      <c r="J831" s="5" t="str">
        <f>OBV!F831</f>
        <v>BULLISH</v>
      </c>
      <c r="K831" s="5" t="str">
        <f>OBV!G831</f>
        <v>STRONG</v>
      </c>
      <c r="L831" s="5" t="str">
        <f>OBV!H831</f>
        <v>CONFIRMED BULLISH</v>
      </c>
      <c r="M831" s="7">
        <f t="shared" si="120"/>
        <v>25</v>
      </c>
      <c r="N831" s="7">
        <f t="shared" si="121"/>
        <v>45</v>
      </c>
      <c r="O831" s="7">
        <f t="shared" si="122"/>
        <v>50</v>
      </c>
      <c r="P831" s="7">
        <f t="shared" si="123"/>
        <v>100</v>
      </c>
      <c r="Q831" s="8">
        <f t="shared" si="124"/>
        <v>47</v>
      </c>
      <c r="R831" s="8">
        <f t="shared" si="125"/>
        <v>56.5</v>
      </c>
      <c r="S831" s="8">
        <f t="shared" si="126"/>
        <v>68</v>
      </c>
      <c r="T831" s="8">
        <f t="shared" si="127"/>
        <v>55</v>
      </c>
      <c r="U831" s="7">
        <f t="shared" si="128"/>
        <v>57.166666666666664</v>
      </c>
      <c r="V831" s="7">
        <f t="shared" si="129"/>
        <v>56.625</v>
      </c>
    </row>
    <row r="832" spans="1:22" ht="13.5" x14ac:dyDescent="0.25">
      <c r="A832" s="3">
        <f>RSI!A832</f>
        <v>43517</v>
      </c>
      <c r="B832" s="2">
        <f>RSI!B832</f>
        <v>0.75</v>
      </c>
      <c r="C832" s="2">
        <f>RSI!I832</f>
        <v>54.246070620408197</v>
      </c>
      <c r="D832" s="2">
        <f>MACD!E832</f>
        <v>-2.8740269785578199E-2</v>
      </c>
      <c r="E832" s="2">
        <f>MACD!F832</f>
        <v>-1.7071048991411007E-2</v>
      </c>
      <c r="F832" s="2">
        <f>'Moving Avg'!D832</f>
        <v>0.76400000000000001</v>
      </c>
      <c r="G832" s="2">
        <f>'Moving Avg'!F832</f>
        <v>0.72350000000000014</v>
      </c>
      <c r="H832" s="2">
        <f>'Moving Avg'!G832</f>
        <v>0.74180000000000001</v>
      </c>
      <c r="I832" s="2">
        <f>'Moving Avg'!H832</f>
        <v>0.63194999999999957</v>
      </c>
      <c r="J832" s="5" t="str">
        <f>OBV!F832</f>
        <v>BULLISH</v>
      </c>
      <c r="K832" s="5" t="str">
        <f>OBV!G832</f>
        <v>NEUTRAL</v>
      </c>
      <c r="L832" s="5" t="str">
        <f>OBV!H832</f>
        <v>CONFIRMED BULLISH</v>
      </c>
      <c r="M832" s="7">
        <f t="shared" si="120"/>
        <v>25</v>
      </c>
      <c r="N832" s="7">
        <f t="shared" si="121"/>
        <v>45</v>
      </c>
      <c r="O832" s="7">
        <f t="shared" si="122"/>
        <v>50</v>
      </c>
      <c r="P832" s="7">
        <f t="shared" si="123"/>
        <v>83.5</v>
      </c>
      <c r="Q832" s="8">
        <f t="shared" si="124"/>
        <v>44.524999999999999</v>
      </c>
      <c r="R832" s="8">
        <f t="shared" si="125"/>
        <v>52.375</v>
      </c>
      <c r="S832" s="8">
        <f t="shared" si="126"/>
        <v>60.575000000000003</v>
      </c>
      <c r="T832" s="8">
        <f t="shared" si="127"/>
        <v>50.875</v>
      </c>
      <c r="U832" s="7">
        <f t="shared" si="128"/>
        <v>52.491666666666674</v>
      </c>
      <c r="V832" s="7">
        <f t="shared" si="129"/>
        <v>52.087500000000006</v>
      </c>
    </row>
    <row r="833" spans="1:22" ht="13.5" x14ac:dyDescent="0.25">
      <c r="A833" s="3">
        <f>RSI!A833</f>
        <v>43518</v>
      </c>
      <c r="B833" s="2">
        <f>RSI!B833</f>
        <v>0.79</v>
      </c>
      <c r="C833" s="2">
        <f>RSI!I833</f>
        <v>61.736730525589266</v>
      </c>
      <c r="D833" s="2">
        <f>MACD!E833</f>
        <v>-3.2066986890383231E-2</v>
      </c>
      <c r="E833" s="2">
        <f>MACD!F833</f>
        <v>-2.0070236571205453E-2</v>
      </c>
      <c r="F833" s="2">
        <f>'Moving Avg'!D833</f>
        <v>0.77400000000000002</v>
      </c>
      <c r="G833" s="2">
        <f>'Moving Avg'!F833</f>
        <v>0.72899999999999987</v>
      </c>
      <c r="H833" s="2">
        <f>'Moving Avg'!G833</f>
        <v>0.74099999999999999</v>
      </c>
      <c r="I833" s="2">
        <f>'Moving Avg'!H833</f>
        <v>0.63334999999999964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  <c r="M833" s="7">
        <f t="shared" si="120"/>
        <v>25</v>
      </c>
      <c r="N833" s="7">
        <f t="shared" si="121"/>
        <v>45</v>
      </c>
      <c r="O833" s="7">
        <f t="shared" si="122"/>
        <v>50</v>
      </c>
      <c r="P833" s="7">
        <f t="shared" si="123"/>
        <v>100</v>
      </c>
      <c r="Q833" s="8">
        <f t="shared" si="124"/>
        <v>47</v>
      </c>
      <c r="R833" s="8">
        <f t="shared" si="125"/>
        <v>56.5</v>
      </c>
      <c r="S833" s="8">
        <f t="shared" si="126"/>
        <v>68</v>
      </c>
      <c r="T833" s="8">
        <f t="shared" si="127"/>
        <v>55</v>
      </c>
      <c r="U833" s="7">
        <f t="shared" si="128"/>
        <v>57.166666666666664</v>
      </c>
      <c r="V833" s="7">
        <f t="shared" si="129"/>
        <v>56.625</v>
      </c>
    </row>
    <row r="834" spans="1:22" ht="13.5" x14ac:dyDescent="0.25">
      <c r="A834" s="3">
        <f>RSI!A834</f>
        <v>43521</v>
      </c>
      <c r="B834" s="2">
        <f>RSI!B834</f>
        <v>0.83</v>
      </c>
      <c r="C834" s="2">
        <f>RSI!I834</f>
        <v>67.471774332250959</v>
      </c>
      <c r="D834" s="2">
        <f>MACD!E834</f>
        <v>-3.9721058845539448E-2</v>
      </c>
      <c r="E834" s="2">
        <f>MACD!F834</f>
        <v>-2.4000401026072253E-2</v>
      </c>
      <c r="F834" s="2">
        <f>'Moving Avg'!D834</f>
        <v>0.79</v>
      </c>
      <c r="G834" s="2">
        <f>'Moving Avg'!F834</f>
        <v>0.73599999999999999</v>
      </c>
      <c r="H834" s="2">
        <f>'Moving Avg'!G834</f>
        <v>0.74099999999999999</v>
      </c>
      <c r="I834" s="2">
        <f>'Moving Avg'!H834</f>
        <v>0.63494999999999968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45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100</v>
      </c>
      <c r="Q834" s="8">
        <f t="shared" si="124"/>
        <v>47</v>
      </c>
      <c r="R834" s="8">
        <f t="shared" si="125"/>
        <v>56.5</v>
      </c>
      <c r="S834" s="8">
        <f t="shared" si="126"/>
        <v>68</v>
      </c>
      <c r="T834" s="8">
        <f t="shared" si="127"/>
        <v>55</v>
      </c>
      <c r="U834" s="7">
        <f t="shared" si="128"/>
        <v>57.166666666666664</v>
      </c>
      <c r="V834" s="7">
        <f t="shared" si="129"/>
        <v>56.625</v>
      </c>
    </row>
    <row r="835" spans="1:22" ht="13.5" x14ac:dyDescent="0.25">
      <c r="A835" s="3">
        <f>RSI!A835</f>
        <v>43522</v>
      </c>
      <c r="B835" s="2">
        <f>RSI!B835</f>
        <v>0.88</v>
      </c>
      <c r="C835" s="2">
        <f>RSI!I835</f>
        <v>72.932993301107715</v>
      </c>
      <c r="D835" s="2">
        <f>MACD!E835</f>
        <v>-4.5834977797920673E-2</v>
      </c>
      <c r="E835" s="2">
        <f>MACD!F835</f>
        <v>-2.8367316380441938E-2</v>
      </c>
      <c r="F835" s="2">
        <f>'Moving Avg'!D835</f>
        <v>0.80800000000000005</v>
      </c>
      <c r="G835" s="2">
        <f>'Moving Avg'!F835</f>
        <v>0.74550000000000005</v>
      </c>
      <c r="H835" s="2">
        <f>'Moving Avg'!G835</f>
        <v>0.74219999999999997</v>
      </c>
      <c r="I835" s="2">
        <f>'Moving Avg'!H835</f>
        <v>0.63684999999999969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  <c r="M835" s="7">
        <f t="shared" si="130"/>
        <v>0</v>
      </c>
      <c r="N835" s="7">
        <f t="shared" si="131"/>
        <v>45</v>
      </c>
      <c r="O835" s="7">
        <f t="shared" si="132"/>
        <v>50</v>
      </c>
      <c r="P835" s="7">
        <f t="shared" si="133"/>
        <v>100</v>
      </c>
      <c r="Q835" s="8">
        <f t="shared" ref="Q835:Q898" si="134">0.35*M835+N835*0.35+O835*0.15+P835*0.15</f>
        <v>38.25</v>
      </c>
      <c r="R835" s="8">
        <f t="shared" ref="R835:R898" si="135">M835*0.2+N835*0.2+O835*0.35+P835*0.25</f>
        <v>51.5</v>
      </c>
      <c r="S835" s="8">
        <f t="shared" ref="S835:S898" si="136">M835*0.15+N835*0.15+O835*0.25+P835*0.45</f>
        <v>64.25</v>
      </c>
      <c r="T835" s="8">
        <f t="shared" ref="T835:T898" si="137">0.25*SUM(M835:P835)</f>
        <v>48.75</v>
      </c>
      <c r="U835" s="7">
        <f t="shared" ref="U835:U898" si="138">SUM(Q835:S835)/3</f>
        <v>51.333333333333336</v>
      </c>
      <c r="V835" s="7">
        <f t="shared" ref="V835:V898" si="139">SUM(Q835:T835)/4</f>
        <v>50.6875</v>
      </c>
    </row>
    <row r="836" spans="1:22" ht="13.5" x14ac:dyDescent="0.25">
      <c r="A836" s="3">
        <f>RSI!A836</f>
        <v>43523</v>
      </c>
      <c r="B836" s="2">
        <f>RSI!B836</f>
        <v>0.86</v>
      </c>
      <c r="C836" s="2">
        <f>RSI!I836</f>
        <v>68.014042498925789</v>
      </c>
      <c r="D836" s="2">
        <f>MACD!E836</f>
        <v>-5.0330669537844264E-2</v>
      </c>
      <c r="E836" s="2">
        <f>MACD!F836</f>
        <v>-3.2759987011922405E-2</v>
      </c>
      <c r="F836" s="2">
        <f>'Moving Avg'!D836</f>
        <v>0.82200000000000006</v>
      </c>
      <c r="G836" s="2">
        <f>'Moving Avg'!F836</f>
        <v>0.752</v>
      </c>
      <c r="H836" s="2">
        <f>'Moving Avg'!G836</f>
        <v>0.74299999999999999</v>
      </c>
      <c r="I836" s="2">
        <f>'Moving Avg'!H836</f>
        <v>0.63859999999999961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  <c r="M836" s="7">
        <f t="shared" si="130"/>
        <v>25</v>
      </c>
      <c r="N836" s="7">
        <f t="shared" si="131"/>
        <v>45</v>
      </c>
      <c r="O836" s="7">
        <f t="shared" si="132"/>
        <v>50</v>
      </c>
      <c r="P836" s="7">
        <f t="shared" si="133"/>
        <v>100</v>
      </c>
      <c r="Q836" s="8">
        <f t="shared" si="134"/>
        <v>47</v>
      </c>
      <c r="R836" s="8">
        <f t="shared" si="135"/>
        <v>56.5</v>
      </c>
      <c r="S836" s="8">
        <f t="shared" si="136"/>
        <v>68</v>
      </c>
      <c r="T836" s="8">
        <f t="shared" si="137"/>
        <v>55</v>
      </c>
      <c r="U836" s="7">
        <f t="shared" si="138"/>
        <v>57.166666666666664</v>
      </c>
      <c r="V836" s="7">
        <f t="shared" si="139"/>
        <v>56.625</v>
      </c>
    </row>
    <row r="837" spans="1:22" ht="13.5" x14ac:dyDescent="0.25">
      <c r="A837" s="3">
        <f>RSI!A837</f>
        <v>43524</v>
      </c>
      <c r="B837" s="2">
        <f>RSI!B837</f>
        <v>0.83</v>
      </c>
      <c r="C837" s="2">
        <f>RSI!I837</f>
        <v>61.331968412417304</v>
      </c>
      <c r="D837" s="2">
        <f>MACD!E837</f>
        <v>-5.1000163983222047E-2</v>
      </c>
      <c r="E837" s="2">
        <f>MACD!F837</f>
        <v>-3.6408022406182336E-2</v>
      </c>
      <c r="F837" s="2">
        <f>'Moving Avg'!D837</f>
        <v>0.83799999999999986</v>
      </c>
      <c r="G837" s="2">
        <f>'Moving Avg'!F837</f>
        <v>0.75650000000000006</v>
      </c>
      <c r="H837" s="2">
        <f>'Moving Avg'!G837</f>
        <v>0.74319999999999997</v>
      </c>
      <c r="I837" s="2">
        <f>'Moving Avg'!H837</f>
        <v>0.64014999999999977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  <c r="M837" s="7">
        <f t="shared" si="130"/>
        <v>25</v>
      </c>
      <c r="N837" s="7">
        <f t="shared" si="131"/>
        <v>45</v>
      </c>
      <c r="O837" s="7">
        <f t="shared" si="132"/>
        <v>50</v>
      </c>
      <c r="P837" s="7">
        <f t="shared" si="133"/>
        <v>100</v>
      </c>
      <c r="Q837" s="8">
        <f t="shared" si="134"/>
        <v>47</v>
      </c>
      <c r="R837" s="8">
        <f t="shared" si="135"/>
        <v>56.5</v>
      </c>
      <c r="S837" s="8">
        <f t="shared" si="136"/>
        <v>68</v>
      </c>
      <c r="T837" s="8">
        <f t="shared" si="137"/>
        <v>55</v>
      </c>
      <c r="U837" s="7">
        <f t="shared" si="138"/>
        <v>57.166666666666664</v>
      </c>
      <c r="V837" s="7">
        <f t="shared" si="139"/>
        <v>56.625</v>
      </c>
    </row>
    <row r="838" spans="1:22" ht="13.5" x14ac:dyDescent="0.25">
      <c r="A838" s="3">
        <f>RSI!A838</f>
        <v>43525</v>
      </c>
      <c r="B838" s="2">
        <f>RSI!B838</f>
        <v>0.83</v>
      </c>
      <c r="C838" s="2">
        <f>RSI!I838</f>
        <v>61.331968412417304</v>
      </c>
      <c r="D838" s="2">
        <f>MACD!E838</f>
        <v>-5.1969139244036899E-2</v>
      </c>
      <c r="E838" s="2">
        <f>MACD!F838</f>
        <v>-3.9520245773753251E-2</v>
      </c>
      <c r="F838" s="2">
        <f>'Moving Avg'!D838</f>
        <v>0.84599999999999986</v>
      </c>
      <c r="G838" s="2">
        <f>'Moving Avg'!F838</f>
        <v>0.7619999999999999</v>
      </c>
      <c r="H838" s="2">
        <f>'Moving Avg'!G838</f>
        <v>0.74359999999999982</v>
      </c>
      <c r="I838" s="2">
        <f>'Moving Avg'!H838</f>
        <v>0.64154999999999973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  <c r="M838" s="7">
        <f t="shared" si="130"/>
        <v>25</v>
      </c>
      <c r="N838" s="7">
        <f t="shared" si="131"/>
        <v>45</v>
      </c>
      <c r="O838" s="7">
        <f t="shared" si="132"/>
        <v>50</v>
      </c>
      <c r="P838" s="7">
        <f t="shared" si="133"/>
        <v>100</v>
      </c>
      <c r="Q838" s="8">
        <f t="shared" si="134"/>
        <v>47</v>
      </c>
      <c r="R838" s="8">
        <f t="shared" si="135"/>
        <v>56.5</v>
      </c>
      <c r="S838" s="8">
        <f t="shared" si="136"/>
        <v>68</v>
      </c>
      <c r="T838" s="8">
        <f t="shared" si="137"/>
        <v>55</v>
      </c>
      <c r="U838" s="7">
        <f t="shared" si="138"/>
        <v>57.166666666666664</v>
      </c>
      <c r="V838" s="7">
        <f t="shared" si="139"/>
        <v>56.625</v>
      </c>
    </row>
    <row r="839" spans="1:22" ht="13.5" x14ac:dyDescent="0.25">
      <c r="A839" s="3">
        <f>RSI!A839</f>
        <v>43528</v>
      </c>
      <c r="B839" s="2">
        <f>RSI!B839</f>
        <v>0.8</v>
      </c>
      <c r="C839" s="2">
        <f>RSI!I839</f>
        <v>55.058516538955537</v>
      </c>
      <c r="D839" s="2">
        <f>MACD!E839</f>
        <v>-4.9401024257563653E-2</v>
      </c>
      <c r="E839" s="2">
        <f>MACD!F839</f>
        <v>-4.1496401470515337E-2</v>
      </c>
      <c r="F839" s="2">
        <f>'Moving Avg'!D839</f>
        <v>0.84000000000000008</v>
      </c>
      <c r="G839" s="2">
        <f>'Moving Avg'!F839</f>
        <v>0.76700000000000013</v>
      </c>
      <c r="H839" s="2">
        <f>'Moving Avg'!G839</f>
        <v>0.74339999999999984</v>
      </c>
      <c r="I839" s="2">
        <f>'Moving Avg'!H839</f>
        <v>0.64269999999999983</v>
      </c>
      <c r="J839" s="5" t="str">
        <f>OBV!F839</f>
        <v>BULLISH</v>
      </c>
      <c r="K839" s="5" t="str">
        <f>OBV!G839</f>
        <v>STRONG</v>
      </c>
      <c r="L839" s="5" t="str">
        <f>OBV!H839</f>
        <v>BULLISH DIVERGENCE</v>
      </c>
      <c r="M839" s="7">
        <f t="shared" si="130"/>
        <v>25</v>
      </c>
      <c r="N839" s="7">
        <f t="shared" si="131"/>
        <v>45</v>
      </c>
      <c r="O839" s="7">
        <f t="shared" si="132"/>
        <v>50</v>
      </c>
      <c r="P839" s="7">
        <f t="shared" si="133"/>
        <v>83</v>
      </c>
      <c r="Q839" s="8">
        <f t="shared" si="134"/>
        <v>44.45</v>
      </c>
      <c r="R839" s="8">
        <f t="shared" si="135"/>
        <v>52.25</v>
      </c>
      <c r="S839" s="8">
        <f t="shared" si="136"/>
        <v>60.35</v>
      </c>
      <c r="T839" s="8">
        <f t="shared" si="137"/>
        <v>50.75</v>
      </c>
      <c r="U839" s="7">
        <f t="shared" si="138"/>
        <v>52.35</v>
      </c>
      <c r="V839" s="7">
        <f t="shared" si="139"/>
        <v>51.95</v>
      </c>
    </row>
    <row r="840" spans="1:22" ht="13.5" x14ac:dyDescent="0.25">
      <c r="A840" s="3">
        <f>RSI!A840</f>
        <v>43529</v>
      </c>
      <c r="B840" s="2">
        <f>RSI!B840</f>
        <v>0.81</v>
      </c>
      <c r="C840" s="2">
        <f>RSI!I840</f>
        <v>56.650247692180024</v>
      </c>
      <c r="D840" s="2">
        <f>MACD!E840</f>
        <v>-4.1982688877761909E-2</v>
      </c>
      <c r="E840" s="2">
        <f>MACD!F840</f>
        <v>-4.1593658951964652E-2</v>
      </c>
      <c r="F840" s="2">
        <f>'Moving Avg'!D840</f>
        <v>0.82600000000000018</v>
      </c>
      <c r="G840" s="2">
        <f>'Moving Avg'!F840</f>
        <v>0.77300000000000013</v>
      </c>
      <c r="H840" s="2">
        <f>'Moving Avg'!G840</f>
        <v>0.74299999999999988</v>
      </c>
      <c r="I840" s="2">
        <f>'Moving Avg'!H840</f>
        <v>0.64384999999999959</v>
      </c>
      <c r="J840" s="5" t="str">
        <f>OBV!F840</f>
        <v>BEARISH</v>
      </c>
      <c r="K840" s="5" t="str">
        <f>OBV!G840</f>
        <v>WEAK</v>
      </c>
      <c r="L840" s="5" t="str">
        <f>OBV!H840</f>
        <v>CONFIRMED BEARISH</v>
      </c>
      <c r="M840" s="7">
        <f t="shared" si="130"/>
        <v>25</v>
      </c>
      <c r="N840" s="7">
        <f t="shared" si="131"/>
        <v>45</v>
      </c>
      <c r="O840" s="7">
        <f t="shared" si="132"/>
        <v>50</v>
      </c>
      <c r="P840" s="7">
        <f t="shared" si="133"/>
        <v>0</v>
      </c>
      <c r="Q840" s="8">
        <f t="shared" si="134"/>
        <v>32</v>
      </c>
      <c r="R840" s="8">
        <f t="shared" si="135"/>
        <v>31.5</v>
      </c>
      <c r="S840" s="8">
        <f t="shared" si="136"/>
        <v>23</v>
      </c>
      <c r="T840" s="8">
        <f t="shared" si="137"/>
        <v>30</v>
      </c>
      <c r="U840" s="7">
        <f t="shared" si="138"/>
        <v>28.833333333333332</v>
      </c>
      <c r="V840" s="7">
        <f t="shared" si="139"/>
        <v>29.125</v>
      </c>
    </row>
    <row r="841" spans="1:22" ht="13.5" x14ac:dyDescent="0.25">
      <c r="A841" s="3">
        <f>RSI!A841</f>
        <v>43530</v>
      </c>
      <c r="B841" s="2">
        <f>RSI!B841</f>
        <v>0.84</v>
      </c>
      <c r="C841" s="2">
        <f>RSI!I841</f>
        <v>61.101305885231994</v>
      </c>
      <c r="D841" s="2">
        <f>MACD!E841</f>
        <v>-3.8142310003241864E-2</v>
      </c>
      <c r="E841" s="2">
        <f>MACD!F841</f>
        <v>-4.0903389162220097E-2</v>
      </c>
      <c r="F841" s="2">
        <f>'Moving Avg'!D841</f>
        <v>0.82200000000000006</v>
      </c>
      <c r="G841" s="2">
        <f>'Moving Avg'!F841</f>
        <v>0.77950000000000008</v>
      </c>
      <c r="H841" s="2">
        <f>'Moving Avg'!G841</f>
        <v>0.74379999999999979</v>
      </c>
      <c r="I841" s="2">
        <f>'Moving Avg'!H841</f>
        <v>0.64519999999999966</v>
      </c>
      <c r="J841" s="5" t="str">
        <f>OBV!F841</f>
        <v>BULLISH</v>
      </c>
      <c r="K841" s="5" t="str">
        <f>OBV!G841</f>
        <v>NEUTRAL</v>
      </c>
      <c r="L841" s="5" t="str">
        <f>OBV!H841</f>
        <v>BULLISH DIVERGENCE</v>
      </c>
      <c r="M841" s="7">
        <f t="shared" si="130"/>
        <v>25</v>
      </c>
      <c r="N841" s="7">
        <f t="shared" si="131"/>
        <v>0</v>
      </c>
      <c r="O841" s="7">
        <f t="shared" si="132"/>
        <v>50</v>
      </c>
      <c r="P841" s="7">
        <f t="shared" si="133"/>
        <v>66.5</v>
      </c>
      <c r="Q841" s="8">
        <f t="shared" si="134"/>
        <v>26.225000000000001</v>
      </c>
      <c r="R841" s="8">
        <f t="shared" si="135"/>
        <v>39.125</v>
      </c>
      <c r="S841" s="8">
        <f t="shared" si="136"/>
        <v>46.174999999999997</v>
      </c>
      <c r="T841" s="8">
        <f t="shared" si="137"/>
        <v>35.375</v>
      </c>
      <c r="U841" s="7">
        <f t="shared" si="138"/>
        <v>37.174999999999997</v>
      </c>
      <c r="V841" s="7">
        <f t="shared" si="139"/>
        <v>36.724999999999994</v>
      </c>
    </row>
    <row r="842" spans="1:22" ht="13.5" x14ac:dyDescent="0.25">
      <c r="A842" s="3">
        <f>RSI!A842</f>
        <v>43531</v>
      </c>
      <c r="B842" s="2">
        <f>RSI!B842</f>
        <v>0.83</v>
      </c>
      <c r="C842" s="2">
        <f>RSI!I842</f>
        <v>58.929250003421494</v>
      </c>
      <c r="D842" s="2">
        <f>MACD!E842</f>
        <v>-4.068170193912235E-2</v>
      </c>
      <c r="E842" s="2">
        <f>MACD!F842</f>
        <v>-4.0859051717600549E-2</v>
      </c>
      <c r="F842" s="2">
        <f>'Moving Avg'!D842</f>
        <v>0.82199999999999984</v>
      </c>
      <c r="G842" s="2">
        <f>'Moving Avg'!F842</f>
        <v>0.78649999999999998</v>
      </c>
      <c r="H842" s="2">
        <f>'Moving Avg'!G842</f>
        <v>0.74439999999999984</v>
      </c>
      <c r="I842" s="2">
        <f>'Moving Avg'!H842</f>
        <v>0.64654999999999985</v>
      </c>
      <c r="J842" s="5" t="str">
        <f>OBV!F842</f>
        <v>BULLISH</v>
      </c>
      <c r="K842" s="5" t="str">
        <f>OBV!G842</f>
        <v>NEUTRAL</v>
      </c>
      <c r="L842" s="5" t="str">
        <f>OBV!H842</f>
        <v>NEUTRAL</v>
      </c>
      <c r="M842" s="7">
        <f t="shared" si="130"/>
        <v>25</v>
      </c>
      <c r="N842" s="7">
        <f t="shared" si="131"/>
        <v>0</v>
      </c>
      <c r="O842" s="7">
        <f t="shared" si="132"/>
        <v>50</v>
      </c>
      <c r="P842" s="7">
        <f t="shared" si="133"/>
        <v>49.5</v>
      </c>
      <c r="Q842" s="8">
        <f t="shared" si="134"/>
        <v>23.675000000000001</v>
      </c>
      <c r="R842" s="8">
        <f t="shared" si="135"/>
        <v>34.875</v>
      </c>
      <c r="S842" s="8">
        <f t="shared" si="136"/>
        <v>38.525000000000006</v>
      </c>
      <c r="T842" s="8">
        <f t="shared" si="137"/>
        <v>31.125</v>
      </c>
      <c r="U842" s="7">
        <f t="shared" si="138"/>
        <v>32.358333333333334</v>
      </c>
      <c r="V842" s="7">
        <f t="shared" si="139"/>
        <v>32.049999999999997</v>
      </c>
    </row>
    <row r="843" spans="1:22" ht="13.5" x14ac:dyDescent="0.25">
      <c r="A843" s="3">
        <f>RSI!A843</f>
        <v>43532</v>
      </c>
      <c r="B843" s="2">
        <f>RSI!B843</f>
        <v>0.83</v>
      </c>
      <c r="C843" s="2">
        <f>RSI!I843</f>
        <v>58.929250003421494</v>
      </c>
      <c r="D843" s="2">
        <f>MACD!E843</f>
        <v>-3.6965479644565757E-2</v>
      </c>
      <c r="E843" s="2">
        <f>MACD!F843</f>
        <v>-4.0080337302993589E-2</v>
      </c>
      <c r="F843" s="2">
        <f>'Moving Avg'!D843</f>
        <v>0.82200000000000006</v>
      </c>
      <c r="G843" s="2">
        <f>'Moving Avg'!F843</f>
        <v>0.79250000000000009</v>
      </c>
      <c r="H843" s="2">
        <f>'Moving Avg'!G843</f>
        <v>0.74519999999999964</v>
      </c>
      <c r="I843" s="2">
        <f>'Moving Avg'!H843</f>
        <v>0.64789999999999992</v>
      </c>
      <c r="J843" s="5" t="str">
        <f>OBV!F843</f>
        <v>BULLISH</v>
      </c>
      <c r="K843" s="5" t="str">
        <f>OBV!G843</f>
        <v>NEUTRAL</v>
      </c>
      <c r="L843" s="5" t="str">
        <f>OBV!H843</f>
        <v>NEUTRAL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49.5</v>
      </c>
      <c r="Q843" s="8">
        <f t="shared" si="134"/>
        <v>23.675000000000001</v>
      </c>
      <c r="R843" s="8">
        <f t="shared" si="135"/>
        <v>34.875</v>
      </c>
      <c r="S843" s="8">
        <f t="shared" si="136"/>
        <v>38.525000000000006</v>
      </c>
      <c r="T843" s="8">
        <f t="shared" si="137"/>
        <v>31.125</v>
      </c>
      <c r="U843" s="7">
        <f t="shared" si="138"/>
        <v>32.358333333333334</v>
      </c>
      <c r="V843" s="7">
        <f t="shared" si="139"/>
        <v>32.049999999999997</v>
      </c>
    </row>
    <row r="844" spans="1:22" ht="13.5" x14ac:dyDescent="0.25">
      <c r="A844" s="3">
        <f>RSI!A844</f>
        <v>43535</v>
      </c>
      <c r="B844" s="2">
        <f>RSI!B844</f>
        <v>0.84</v>
      </c>
      <c r="C844" s="2">
        <f>RSI!I844</f>
        <v>60.555460496898142</v>
      </c>
      <c r="D844" s="2">
        <f>MACD!E844</f>
        <v>-2.86753854862144E-2</v>
      </c>
      <c r="E844" s="2">
        <f>MACD!F844</f>
        <v>-3.7799346939637754E-2</v>
      </c>
      <c r="F844" s="2">
        <f>'Moving Avg'!D844</f>
        <v>0.83000000000000007</v>
      </c>
      <c r="G844" s="2">
        <f>'Moving Avg'!F844</f>
        <v>0.7995000000000001</v>
      </c>
      <c r="H844" s="2">
        <f>'Moving Avg'!G844</f>
        <v>0.74619999999999975</v>
      </c>
      <c r="I844" s="2">
        <f>'Moving Avg'!H844</f>
        <v>0.64934999999999987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100</v>
      </c>
      <c r="Q844" s="8">
        <f t="shared" si="134"/>
        <v>31.25</v>
      </c>
      <c r="R844" s="8">
        <f t="shared" si="135"/>
        <v>47.5</v>
      </c>
      <c r="S844" s="8">
        <f t="shared" si="136"/>
        <v>61.25</v>
      </c>
      <c r="T844" s="8">
        <f t="shared" si="137"/>
        <v>43.75</v>
      </c>
      <c r="U844" s="7">
        <f t="shared" si="138"/>
        <v>46.666666666666664</v>
      </c>
      <c r="V844" s="7">
        <f t="shared" si="139"/>
        <v>45.9375</v>
      </c>
    </row>
    <row r="845" spans="1:22" ht="13.5" x14ac:dyDescent="0.25">
      <c r="A845" s="3">
        <f>RSI!A845</f>
        <v>43536</v>
      </c>
      <c r="B845" s="2">
        <f>RSI!B845</f>
        <v>0.82</v>
      </c>
      <c r="C845" s="2">
        <f>RSI!I845</f>
        <v>55.796967841000587</v>
      </c>
      <c r="D845" s="2">
        <f>MACD!E845</f>
        <v>-1.2793683390797117E-2</v>
      </c>
      <c r="E845" s="2">
        <f>MACD!F845</f>
        <v>-3.2798214229869629E-2</v>
      </c>
      <c r="F845" s="2">
        <f>'Moving Avg'!D845</f>
        <v>0.83200000000000007</v>
      </c>
      <c r="G845" s="2">
        <f>'Moving Avg'!F845</f>
        <v>0.80400000000000005</v>
      </c>
      <c r="H845" s="2">
        <f>'Moving Avg'!G845</f>
        <v>0.74679999999999991</v>
      </c>
      <c r="I845" s="2">
        <f>'Moving Avg'!H845</f>
        <v>0.65069999999999983</v>
      </c>
      <c r="J845" s="5" t="str">
        <f>OBV!F845</f>
        <v>BULLISH</v>
      </c>
      <c r="K845" s="5" t="str">
        <f>OBV!G845</f>
        <v>STRONG</v>
      </c>
      <c r="L845" s="5" t="str">
        <f>OBV!H845</f>
        <v>CONFIRMED BULLISH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100</v>
      </c>
      <c r="Q845" s="8">
        <f t="shared" si="134"/>
        <v>31.25</v>
      </c>
      <c r="R845" s="8">
        <f t="shared" si="135"/>
        <v>47.5</v>
      </c>
      <c r="S845" s="8">
        <f t="shared" si="136"/>
        <v>61.25</v>
      </c>
      <c r="T845" s="8">
        <f t="shared" si="137"/>
        <v>43.75</v>
      </c>
      <c r="U845" s="7">
        <f t="shared" si="138"/>
        <v>46.666666666666664</v>
      </c>
      <c r="V845" s="7">
        <f t="shared" si="139"/>
        <v>45.9375</v>
      </c>
    </row>
    <row r="846" spans="1:22" ht="13.5" x14ac:dyDescent="0.25">
      <c r="A846" s="3">
        <f>RSI!A846</f>
        <v>43537</v>
      </c>
      <c r="B846" s="2">
        <f>RSI!B846</f>
        <v>0.82</v>
      </c>
      <c r="C846" s="2">
        <f>RSI!I846</f>
        <v>55.796967841000594</v>
      </c>
      <c r="D846" s="2">
        <f>MACD!E846</f>
        <v>-2.5981198301049391E-3</v>
      </c>
      <c r="E846" s="2">
        <f>MACD!F846</f>
        <v>-2.6758195349916695E-2</v>
      </c>
      <c r="F846" s="2">
        <f>'Moving Avg'!D846</f>
        <v>0.82799999999999996</v>
      </c>
      <c r="G846" s="2">
        <f>'Moving Avg'!F846</f>
        <v>0.80850000000000011</v>
      </c>
      <c r="H846" s="2">
        <f>'Moving Avg'!G846</f>
        <v>0.74759999999999993</v>
      </c>
      <c r="I846" s="2">
        <f>'Moving Avg'!H846</f>
        <v>0.65214999999999979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16.5</v>
      </c>
      <c r="Q846" s="8">
        <f t="shared" si="134"/>
        <v>18.725000000000001</v>
      </c>
      <c r="R846" s="8">
        <f t="shared" si="135"/>
        <v>26.625</v>
      </c>
      <c r="S846" s="8">
        <f t="shared" si="136"/>
        <v>23.675000000000001</v>
      </c>
      <c r="T846" s="8">
        <f t="shared" si="137"/>
        <v>22.875</v>
      </c>
      <c r="U846" s="7">
        <f t="shared" si="138"/>
        <v>23.008333333333336</v>
      </c>
      <c r="V846" s="7">
        <f t="shared" si="139"/>
        <v>22.975000000000001</v>
      </c>
    </row>
    <row r="847" spans="1:22" ht="13.5" x14ac:dyDescent="0.25">
      <c r="A847" s="3">
        <f>RSI!A847</f>
        <v>43538</v>
      </c>
      <c r="B847" s="2">
        <f>RSI!B847</f>
        <v>0.81</v>
      </c>
      <c r="C847" s="2">
        <f>RSI!I847</f>
        <v>53.365245552280562</v>
      </c>
      <c r="D847" s="2">
        <f>MACD!E847</f>
        <v>2.0006621029741156E-3</v>
      </c>
      <c r="E847" s="2">
        <f>MACD!F847</f>
        <v>-2.1006423859338534E-2</v>
      </c>
      <c r="F847" s="2">
        <f>'Moving Avg'!D847</f>
        <v>0.82399999999999984</v>
      </c>
      <c r="G847" s="2">
        <f>'Moving Avg'!F847</f>
        <v>0.81200000000000006</v>
      </c>
      <c r="H847" s="2">
        <f>'Moving Avg'!G847</f>
        <v>0.74859999999999982</v>
      </c>
      <c r="I847" s="2">
        <f>'Moving Avg'!H847</f>
        <v>0.65349999999999964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16.5</v>
      </c>
      <c r="Q847" s="8">
        <f t="shared" si="134"/>
        <v>18.725000000000001</v>
      </c>
      <c r="R847" s="8">
        <f t="shared" si="135"/>
        <v>26.625</v>
      </c>
      <c r="S847" s="8">
        <f t="shared" si="136"/>
        <v>23.675000000000001</v>
      </c>
      <c r="T847" s="8">
        <f t="shared" si="137"/>
        <v>22.875</v>
      </c>
      <c r="U847" s="7">
        <f t="shared" si="138"/>
        <v>23.008333333333336</v>
      </c>
      <c r="V847" s="7">
        <f t="shared" si="139"/>
        <v>22.975000000000001</v>
      </c>
    </row>
    <row r="848" spans="1:22" ht="13.5" x14ac:dyDescent="0.25">
      <c r="A848" s="3">
        <f>RSI!A848</f>
        <v>43539</v>
      </c>
      <c r="B848" s="2">
        <f>RSI!B848</f>
        <v>0.81</v>
      </c>
      <c r="C848" s="2">
        <f>RSI!I848</f>
        <v>53.365245552280562</v>
      </c>
      <c r="D848" s="2">
        <f>MACD!E848</f>
        <v>5.8088170408227002E-3</v>
      </c>
      <c r="E848" s="2">
        <f>MACD!F848</f>
        <v>-1.5643375679306289E-2</v>
      </c>
      <c r="F848" s="2">
        <f>'Moving Avg'!D848</f>
        <v>0.82</v>
      </c>
      <c r="G848" s="2">
        <f>'Moving Avg'!F848</f>
        <v>0.81550000000000011</v>
      </c>
      <c r="H848" s="2">
        <f>'Moving Avg'!G848</f>
        <v>0.74999999999999989</v>
      </c>
      <c r="I848" s="2">
        <f>'Moving Avg'!H848</f>
        <v>0.65489999999999982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16.5</v>
      </c>
      <c r="Q848" s="8">
        <f t="shared" si="134"/>
        <v>18.725000000000001</v>
      </c>
      <c r="R848" s="8">
        <f t="shared" si="135"/>
        <v>26.625</v>
      </c>
      <c r="S848" s="8">
        <f t="shared" si="136"/>
        <v>23.675000000000001</v>
      </c>
      <c r="T848" s="8">
        <f t="shared" si="137"/>
        <v>22.875</v>
      </c>
      <c r="U848" s="7">
        <f t="shared" si="138"/>
        <v>23.008333333333336</v>
      </c>
      <c r="V848" s="7">
        <f t="shared" si="139"/>
        <v>22.975000000000001</v>
      </c>
    </row>
    <row r="849" spans="1:22" ht="13.5" x14ac:dyDescent="0.25">
      <c r="A849" s="3">
        <f>RSI!A849</f>
        <v>43542</v>
      </c>
      <c r="B849" s="2">
        <f>RSI!B849</f>
        <v>0.78</v>
      </c>
      <c r="C849" s="2">
        <f>RSI!I849</f>
        <v>46.338756507310123</v>
      </c>
      <c r="D849" s="2">
        <f>MACD!E849</f>
        <v>6.5609747039140354E-3</v>
      </c>
      <c r="E849" s="2">
        <f>MACD!F849</f>
        <v>-1.1202505602662225E-2</v>
      </c>
      <c r="F849" s="2">
        <f>'Moving Avg'!D849</f>
        <v>0.80800000000000005</v>
      </c>
      <c r="G849" s="2">
        <f>'Moving Avg'!F849</f>
        <v>0.81700000000000017</v>
      </c>
      <c r="H849" s="2">
        <f>'Moving Avg'!G849</f>
        <v>0.75119999999999987</v>
      </c>
      <c r="I849" s="2">
        <f>'Moving Avg'!H849</f>
        <v>0.65609999999999991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16.5</v>
      </c>
      <c r="Q849" s="8">
        <f t="shared" si="134"/>
        <v>18.725000000000001</v>
      </c>
      <c r="R849" s="8">
        <f t="shared" si="135"/>
        <v>26.625</v>
      </c>
      <c r="S849" s="8">
        <f t="shared" si="136"/>
        <v>23.675000000000001</v>
      </c>
      <c r="T849" s="8">
        <f t="shared" si="137"/>
        <v>22.875</v>
      </c>
      <c r="U849" s="7">
        <f t="shared" si="138"/>
        <v>23.008333333333336</v>
      </c>
      <c r="V849" s="7">
        <f t="shared" si="139"/>
        <v>22.975000000000001</v>
      </c>
    </row>
    <row r="850" spans="1:22" ht="13.5" x14ac:dyDescent="0.25">
      <c r="A850" s="3">
        <f>RSI!A850</f>
        <v>43543</v>
      </c>
      <c r="B850" s="2">
        <f>RSI!B850</f>
        <v>0.78</v>
      </c>
      <c r="C850" s="2">
        <f>RSI!I850</f>
        <v>46.338756507310123</v>
      </c>
      <c r="D850" s="2">
        <f>MACD!E850</f>
        <v>8.8418848421888407E-3</v>
      </c>
      <c r="E850" s="2">
        <f>MACD!F850</f>
        <v>-7.1936275136920136E-3</v>
      </c>
      <c r="F850" s="2">
        <f>'Moving Avg'!D850</f>
        <v>0.8</v>
      </c>
      <c r="G850" s="2">
        <f>'Moving Avg'!F850</f>
        <v>0.81650000000000011</v>
      </c>
      <c r="H850" s="2">
        <f>'Moving Avg'!G850</f>
        <v>0.75299999999999978</v>
      </c>
      <c r="I850" s="2">
        <f>'Moving Avg'!H850</f>
        <v>0.65724999999999978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  <c r="M850" s="7">
        <f t="shared" si="130"/>
        <v>25</v>
      </c>
      <c r="N850" s="7">
        <f t="shared" si="131"/>
        <v>0</v>
      </c>
      <c r="O850" s="7">
        <f t="shared" si="132"/>
        <v>50</v>
      </c>
      <c r="P850" s="7">
        <f t="shared" si="133"/>
        <v>16.5</v>
      </c>
      <c r="Q850" s="8">
        <f t="shared" si="134"/>
        <v>18.725000000000001</v>
      </c>
      <c r="R850" s="8">
        <f t="shared" si="135"/>
        <v>26.625</v>
      </c>
      <c r="S850" s="8">
        <f t="shared" si="136"/>
        <v>23.675000000000001</v>
      </c>
      <c r="T850" s="8">
        <f t="shared" si="137"/>
        <v>22.875</v>
      </c>
      <c r="U850" s="7">
        <f t="shared" si="138"/>
        <v>23.008333333333336</v>
      </c>
      <c r="V850" s="7">
        <f t="shared" si="139"/>
        <v>22.975000000000001</v>
      </c>
    </row>
    <row r="851" spans="1:22" ht="13.5" x14ac:dyDescent="0.25">
      <c r="A851" s="3">
        <f>RSI!A851</f>
        <v>43545</v>
      </c>
      <c r="B851" s="2">
        <f>RSI!B851</f>
        <v>0.78</v>
      </c>
      <c r="C851" s="2">
        <f>RSI!I851</f>
        <v>46.338756507310123</v>
      </c>
      <c r="D851" s="2">
        <f>MACD!E851</f>
        <v>1.5485425436652656E-2</v>
      </c>
      <c r="E851" s="2">
        <f>MACD!F851</f>
        <v>-2.6578169236230803E-3</v>
      </c>
      <c r="F851" s="2">
        <f>'Moving Avg'!D851</f>
        <v>0.79200000000000015</v>
      </c>
      <c r="G851" s="2">
        <f>'Moving Avg'!F851</f>
        <v>0.81600000000000006</v>
      </c>
      <c r="H851" s="2">
        <f>'Moving Avg'!G851</f>
        <v>0.7547999999999998</v>
      </c>
      <c r="I851" s="2">
        <f>'Moving Avg'!H851</f>
        <v>0.65839999999999976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16.5</v>
      </c>
      <c r="Q851" s="8">
        <f t="shared" si="134"/>
        <v>18.725000000000001</v>
      </c>
      <c r="R851" s="8">
        <f t="shared" si="135"/>
        <v>26.625</v>
      </c>
      <c r="S851" s="8">
        <f t="shared" si="136"/>
        <v>23.675000000000001</v>
      </c>
      <c r="T851" s="8">
        <f t="shared" si="137"/>
        <v>22.875</v>
      </c>
      <c r="U851" s="7">
        <f t="shared" si="138"/>
        <v>23.008333333333336</v>
      </c>
      <c r="V851" s="7">
        <f t="shared" si="139"/>
        <v>22.975000000000001</v>
      </c>
    </row>
    <row r="852" spans="1:22" ht="13.5" x14ac:dyDescent="0.25">
      <c r="A852" s="3">
        <f>RSI!A852</f>
        <v>43546</v>
      </c>
      <c r="B852" s="2">
        <f>RSI!B852</f>
        <v>0.79</v>
      </c>
      <c r="C852" s="2">
        <f>RSI!I852</f>
        <v>49.127421880765965</v>
      </c>
      <c r="D852" s="2">
        <f>MACD!E852</f>
        <v>1.8918564928763648E-2</v>
      </c>
      <c r="E852" s="2">
        <f>MACD!F852</f>
        <v>1.6574594468542654E-3</v>
      </c>
      <c r="F852" s="2">
        <f>'Moving Avg'!D852</f>
        <v>0.78800000000000003</v>
      </c>
      <c r="G852" s="2">
        <f>'Moving Avg'!F852</f>
        <v>0.81799999999999995</v>
      </c>
      <c r="H852" s="2">
        <f>'Moving Avg'!G852</f>
        <v>0.75719999999999965</v>
      </c>
      <c r="I852" s="2">
        <f>'Moving Avg'!H852</f>
        <v>0.65959999999999963</v>
      </c>
      <c r="J852" s="5" t="str">
        <f>OBV!F852</f>
        <v>BULLISH</v>
      </c>
      <c r="K852" s="5" t="str">
        <f>OBV!G852</f>
        <v>NEUTRAL</v>
      </c>
      <c r="L852" s="5" t="str">
        <f>OBV!H852</f>
        <v>BULLISH DIVERGENCE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66.5</v>
      </c>
      <c r="Q852" s="8">
        <f t="shared" si="134"/>
        <v>26.225000000000001</v>
      </c>
      <c r="R852" s="8">
        <f t="shared" si="135"/>
        <v>39.125</v>
      </c>
      <c r="S852" s="8">
        <f t="shared" si="136"/>
        <v>46.174999999999997</v>
      </c>
      <c r="T852" s="8">
        <f t="shared" si="137"/>
        <v>35.375</v>
      </c>
      <c r="U852" s="7">
        <f t="shared" si="138"/>
        <v>37.174999999999997</v>
      </c>
      <c r="V852" s="7">
        <f t="shared" si="139"/>
        <v>36.724999999999994</v>
      </c>
    </row>
    <row r="853" spans="1:22" ht="13.5" x14ac:dyDescent="0.25">
      <c r="A853" s="3">
        <f>RSI!A853</f>
        <v>43549</v>
      </c>
      <c r="B853" s="2">
        <f>RSI!B853</f>
        <v>0.77</v>
      </c>
      <c r="C853" s="2">
        <f>RSI!I853</f>
        <v>44.182078075476298</v>
      </c>
      <c r="D853" s="2">
        <f>MACD!E853</f>
        <v>2.3330072337924501E-2</v>
      </c>
      <c r="E853" s="2">
        <f>MACD!F853</f>
        <v>5.9919820250683127E-3</v>
      </c>
      <c r="F853" s="2">
        <f>'Moving Avg'!D853</f>
        <v>0.78</v>
      </c>
      <c r="G853" s="2">
        <f>'Moving Avg'!F853</f>
        <v>0.81699999999999995</v>
      </c>
      <c r="H853" s="2">
        <f>'Moving Avg'!G853</f>
        <v>0.75879999999999981</v>
      </c>
      <c r="I853" s="2">
        <f>'Moving Avg'!H853</f>
        <v>0.66074999999999973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16.5</v>
      </c>
      <c r="Q853" s="8">
        <f t="shared" si="134"/>
        <v>18.725000000000001</v>
      </c>
      <c r="R853" s="8">
        <f t="shared" si="135"/>
        <v>26.625</v>
      </c>
      <c r="S853" s="8">
        <f t="shared" si="136"/>
        <v>23.675000000000001</v>
      </c>
      <c r="T853" s="8">
        <f t="shared" si="137"/>
        <v>22.875</v>
      </c>
      <c r="U853" s="7">
        <f t="shared" si="138"/>
        <v>23.008333333333336</v>
      </c>
      <c r="V853" s="7">
        <f t="shared" si="139"/>
        <v>22.975000000000001</v>
      </c>
    </row>
    <row r="854" spans="1:22" ht="13.5" x14ac:dyDescent="0.25">
      <c r="A854" s="3">
        <f>RSI!A854</f>
        <v>43550</v>
      </c>
      <c r="B854" s="2">
        <f>RSI!B854</f>
        <v>0.78</v>
      </c>
      <c r="C854" s="2">
        <f>RSI!I854</f>
        <v>47.05204188437358</v>
      </c>
      <c r="D854" s="2">
        <f>MACD!E854</f>
        <v>2.8001993272874781E-2</v>
      </c>
      <c r="E854" s="2">
        <f>MACD!F854</f>
        <v>1.0393984274629606E-2</v>
      </c>
      <c r="F854" s="2">
        <f>'Moving Avg'!D854</f>
        <v>0.78</v>
      </c>
      <c r="G854" s="2">
        <f>'Moving Avg'!F854</f>
        <v>0.8145</v>
      </c>
      <c r="H854" s="2">
        <f>'Moving Avg'!G854</f>
        <v>0.75979999999999981</v>
      </c>
      <c r="I854" s="2">
        <f>'Moving Avg'!H854</f>
        <v>0.66194999999999982</v>
      </c>
      <c r="J854" s="5" t="str">
        <f>OBV!F854</f>
        <v>BULLISH</v>
      </c>
      <c r="K854" s="5" t="str">
        <f>OBV!G854</f>
        <v>NEUTRAL</v>
      </c>
      <c r="L854" s="5" t="str">
        <f>OBV!H854</f>
        <v>NEUTRAL</v>
      </c>
      <c r="M854" s="7">
        <f t="shared" si="130"/>
        <v>25</v>
      </c>
      <c r="N854" s="7">
        <f t="shared" si="131"/>
        <v>0</v>
      </c>
      <c r="O854" s="7">
        <f t="shared" si="132"/>
        <v>50</v>
      </c>
      <c r="P854" s="7">
        <f t="shared" si="133"/>
        <v>49.5</v>
      </c>
      <c r="Q854" s="8">
        <f t="shared" si="134"/>
        <v>23.675000000000001</v>
      </c>
      <c r="R854" s="8">
        <f t="shared" si="135"/>
        <v>34.875</v>
      </c>
      <c r="S854" s="8">
        <f t="shared" si="136"/>
        <v>38.525000000000006</v>
      </c>
      <c r="T854" s="8">
        <f t="shared" si="137"/>
        <v>31.125</v>
      </c>
      <c r="U854" s="7">
        <f t="shared" si="138"/>
        <v>32.358333333333334</v>
      </c>
      <c r="V854" s="7">
        <f t="shared" si="139"/>
        <v>32.049999999999997</v>
      </c>
    </row>
    <row r="855" spans="1:22" ht="13.5" x14ac:dyDescent="0.25">
      <c r="A855" s="3">
        <f>RSI!A855</f>
        <v>43551</v>
      </c>
      <c r="B855" s="2">
        <f>RSI!B855</f>
        <v>0.77</v>
      </c>
      <c r="C855" s="2">
        <f>RSI!I855</f>
        <v>44.583386363259791</v>
      </c>
      <c r="D855" s="2">
        <f>MACD!E855</f>
        <v>2.9690797500851573E-2</v>
      </c>
      <c r="E855" s="2">
        <f>MACD!F855</f>
        <v>1.4253346919874E-2</v>
      </c>
      <c r="F855" s="2">
        <f>'Moving Avg'!D855</f>
        <v>0.77800000000000002</v>
      </c>
      <c r="G855" s="2">
        <f>'Moving Avg'!F855</f>
        <v>0.80899999999999994</v>
      </c>
      <c r="H855" s="2">
        <f>'Moving Avg'!G855</f>
        <v>0.76079999999999981</v>
      </c>
      <c r="I855" s="2">
        <f>'Moving Avg'!H855</f>
        <v>0.66309999999999991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  <c r="M855" s="7">
        <f t="shared" si="130"/>
        <v>25</v>
      </c>
      <c r="N855" s="7">
        <f t="shared" si="131"/>
        <v>0</v>
      </c>
      <c r="O855" s="7">
        <f t="shared" si="132"/>
        <v>50</v>
      </c>
      <c r="P855" s="7">
        <f t="shared" si="133"/>
        <v>16.5</v>
      </c>
      <c r="Q855" s="8">
        <f t="shared" si="134"/>
        <v>18.725000000000001</v>
      </c>
      <c r="R855" s="8">
        <f t="shared" si="135"/>
        <v>26.625</v>
      </c>
      <c r="S855" s="8">
        <f t="shared" si="136"/>
        <v>23.675000000000001</v>
      </c>
      <c r="T855" s="8">
        <f t="shared" si="137"/>
        <v>22.875</v>
      </c>
      <c r="U855" s="7">
        <f t="shared" si="138"/>
        <v>23.008333333333336</v>
      </c>
      <c r="V855" s="7">
        <f t="shared" si="139"/>
        <v>22.975000000000001</v>
      </c>
    </row>
    <row r="856" spans="1:22" ht="13.5" x14ac:dyDescent="0.25">
      <c r="A856" s="3">
        <f>RSI!A856</f>
        <v>43552</v>
      </c>
      <c r="B856" s="2">
        <f>RSI!B856</f>
        <v>0.76</v>
      </c>
      <c r="C856" s="2">
        <f>RSI!I856</f>
        <v>42.199040373266001</v>
      </c>
      <c r="D856" s="2">
        <f>MACD!E856</f>
        <v>3.1986119360367771E-2</v>
      </c>
      <c r="E856" s="2">
        <f>MACD!F856</f>
        <v>1.7799901407972753E-2</v>
      </c>
      <c r="F856" s="2">
        <f>'Moving Avg'!D856</f>
        <v>0.77400000000000002</v>
      </c>
      <c r="G856" s="2">
        <f>'Moving Avg'!F856</f>
        <v>0.80399999999999994</v>
      </c>
      <c r="H856" s="2">
        <f>'Moving Avg'!G856</f>
        <v>0.76159999999999983</v>
      </c>
      <c r="I856" s="2">
        <f>'Moving Avg'!H856</f>
        <v>0.66424999999999979</v>
      </c>
      <c r="J856" s="5" t="str">
        <f>OBV!F856</f>
        <v>BEARISH</v>
      </c>
      <c r="K856" s="5" t="str">
        <f>OBV!G856</f>
        <v>NEUTRAL</v>
      </c>
      <c r="L856" s="5" t="str">
        <f>OBV!H856</f>
        <v>CONFIRMED BEARISH</v>
      </c>
      <c r="M856" s="7">
        <f t="shared" si="130"/>
        <v>25</v>
      </c>
      <c r="N856" s="7">
        <f t="shared" si="131"/>
        <v>0</v>
      </c>
      <c r="O856" s="7">
        <f t="shared" si="132"/>
        <v>50</v>
      </c>
      <c r="P856" s="7">
        <f t="shared" si="133"/>
        <v>16.5</v>
      </c>
      <c r="Q856" s="8">
        <f t="shared" si="134"/>
        <v>18.725000000000001</v>
      </c>
      <c r="R856" s="8">
        <f t="shared" si="135"/>
        <v>26.625</v>
      </c>
      <c r="S856" s="8">
        <f t="shared" si="136"/>
        <v>23.675000000000001</v>
      </c>
      <c r="T856" s="8">
        <f t="shared" si="137"/>
        <v>22.875</v>
      </c>
      <c r="U856" s="7">
        <f t="shared" si="138"/>
        <v>23.008333333333336</v>
      </c>
      <c r="V856" s="7">
        <f t="shared" si="139"/>
        <v>22.975000000000001</v>
      </c>
    </row>
    <row r="857" spans="1:22" ht="13.5" x14ac:dyDescent="0.25">
      <c r="A857" s="3">
        <f>RSI!A857</f>
        <v>43553</v>
      </c>
      <c r="B857" s="2">
        <f>RSI!B857</f>
        <v>0.76</v>
      </c>
      <c r="C857" s="2">
        <f>RSI!I857</f>
        <v>42.199040373266001</v>
      </c>
      <c r="D857" s="2">
        <f>MACD!E857</f>
        <v>3.2565233417135686E-2</v>
      </c>
      <c r="E857" s="2">
        <f>MACD!F857</f>
        <v>2.0752967809805338E-2</v>
      </c>
      <c r="F857" s="2">
        <f>'Moving Avg'!D857</f>
        <v>0.76800000000000002</v>
      </c>
      <c r="G857" s="2">
        <f>'Moving Avg'!F857</f>
        <v>0.80049999999999988</v>
      </c>
      <c r="H857" s="2">
        <f>'Moving Avg'!G857</f>
        <v>0.76259999999999972</v>
      </c>
      <c r="I857" s="2">
        <f>'Moving Avg'!H857</f>
        <v>0.66544999999999987</v>
      </c>
      <c r="J857" s="5" t="str">
        <f>OBV!F857</f>
        <v>BEARISH</v>
      </c>
      <c r="K857" s="5" t="str">
        <f>OBV!G857</f>
        <v>NEUTRAL</v>
      </c>
      <c r="L857" s="5" t="str">
        <f>OBV!H857</f>
        <v>CONFIRMED BEARISH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16.5</v>
      </c>
      <c r="Q857" s="8">
        <f t="shared" si="134"/>
        <v>18.725000000000001</v>
      </c>
      <c r="R857" s="8">
        <f t="shared" si="135"/>
        <v>26.625</v>
      </c>
      <c r="S857" s="8">
        <f t="shared" si="136"/>
        <v>23.675000000000001</v>
      </c>
      <c r="T857" s="8">
        <f t="shared" si="137"/>
        <v>22.875</v>
      </c>
      <c r="U857" s="7">
        <f t="shared" si="138"/>
        <v>23.008333333333336</v>
      </c>
      <c r="V857" s="7">
        <f t="shared" si="139"/>
        <v>22.975000000000001</v>
      </c>
    </row>
    <row r="858" spans="1:22" ht="13.5" x14ac:dyDescent="0.25">
      <c r="A858" s="3">
        <f>RSI!A858</f>
        <v>43556</v>
      </c>
      <c r="B858" s="2">
        <f>RSI!B858</f>
        <v>0.76</v>
      </c>
      <c r="C858" s="2">
        <f>RSI!I858</f>
        <v>42.199040373266001</v>
      </c>
      <c r="D858" s="2">
        <f>MACD!E858</f>
        <v>3.3217642055148877E-2</v>
      </c>
      <c r="E858" s="2">
        <f>MACD!F858</f>
        <v>2.3245902658874048E-2</v>
      </c>
      <c r="F858" s="2">
        <f>'Moving Avg'!D858</f>
        <v>0.76600000000000001</v>
      </c>
      <c r="G858" s="2">
        <f>'Moving Avg'!F858</f>
        <v>0.79699999999999993</v>
      </c>
      <c r="H858" s="2">
        <f>'Moving Avg'!G858</f>
        <v>0.7637999999999997</v>
      </c>
      <c r="I858" s="2">
        <f>'Moving Avg'!H858</f>
        <v>0.66659999999999997</v>
      </c>
      <c r="J858" s="5" t="str">
        <f>OBV!F858</f>
        <v>BULLISH</v>
      </c>
      <c r="K858" s="5" t="str">
        <f>OBV!G858</f>
        <v>NEUTRAL</v>
      </c>
      <c r="L858" s="5" t="str">
        <f>OBV!H858</f>
        <v>BULLISH DIVERGENCE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66.5</v>
      </c>
      <c r="Q858" s="8">
        <f t="shared" si="134"/>
        <v>26.225000000000001</v>
      </c>
      <c r="R858" s="8">
        <f t="shared" si="135"/>
        <v>39.125</v>
      </c>
      <c r="S858" s="8">
        <f t="shared" si="136"/>
        <v>46.174999999999997</v>
      </c>
      <c r="T858" s="8">
        <f t="shared" si="137"/>
        <v>35.375</v>
      </c>
      <c r="U858" s="7">
        <f t="shared" si="138"/>
        <v>37.174999999999997</v>
      </c>
      <c r="V858" s="7">
        <f t="shared" si="139"/>
        <v>36.724999999999994</v>
      </c>
    </row>
    <row r="859" spans="1:22" ht="13.5" x14ac:dyDescent="0.25">
      <c r="A859" s="3">
        <f>RSI!A859</f>
        <v>43557</v>
      </c>
      <c r="B859" s="2">
        <f>RSI!B859</f>
        <v>0.74</v>
      </c>
      <c r="C859" s="2">
        <f>RSI!I859</f>
        <v>37.225952958888236</v>
      </c>
      <c r="D859" s="2">
        <f>MACD!E859</f>
        <v>3.0786137232450828E-2</v>
      </c>
      <c r="E859" s="2">
        <f>MACD!F859</f>
        <v>2.4753949573589406E-2</v>
      </c>
      <c r="F859" s="2">
        <f>'Moving Avg'!D859</f>
        <v>0.75800000000000001</v>
      </c>
      <c r="G859" s="2">
        <f>'Moving Avg'!F859</f>
        <v>0.79399999999999982</v>
      </c>
      <c r="H859" s="2">
        <f>'Moving Avg'!G859</f>
        <v>0.76459999999999984</v>
      </c>
      <c r="I859" s="2">
        <f>'Moving Avg'!H859</f>
        <v>0.66764999999999997</v>
      </c>
      <c r="J859" s="5" t="str">
        <f>OBV!F859</f>
        <v>BEARISH</v>
      </c>
      <c r="K859" s="5" t="str">
        <f>OBV!G859</f>
        <v>WEAK</v>
      </c>
      <c r="L859" s="5" t="str">
        <f>OBV!H859</f>
        <v>CONFIRMED BEARISH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0</v>
      </c>
      <c r="Q859" s="8">
        <f t="shared" si="134"/>
        <v>16.25</v>
      </c>
      <c r="R859" s="8">
        <f t="shared" si="135"/>
        <v>22.5</v>
      </c>
      <c r="S859" s="8">
        <f t="shared" si="136"/>
        <v>16.25</v>
      </c>
      <c r="T859" s="8">
        <f t="shared" si="137"/>
        <v>18.75</v>
      </c>
      <c r="U859" s="7">
        <f t="shared" si="138"/>
        <v>18.333333333333332</v>
      </c>
      <c r="V859" s="7">
        <f t="shared" si="139"/>
        <v>18.4375</v>
      </c>
    </row>
    <row r="860" spans="1:22" ht="13.5" x14ac:dyDescent="0.25">
      <c r="A860" s="3">
        <f>RSI!A860</f>
        <v>43558</v>
      </c>
      <c r="B860" s="2">
        <f>RSI!B860</f>
        <v>0.74</v>
      </c>
      <c r="C860" s="2">
        <f>RSI!I860</f>
        <v>37.225952958888236</v>
      </c>
      <c r="D860" s="2">
        <f>MACD!E860</f>
        <v>2.898611337156265E-2</v>
      </c>
      <c r="E860" s="2">
        <f>MACD!F860</f>
        <v>2.5600382333184058E-2</v>
      </c>
      <c r="F860" s="2">
        <f>'Moving Avg'!D860</f>
        <v>0.75200000000000011</v>
      </c>
      <c r="G860" s="2">
        <f>'Moving Avg'!F860</f>
        <v>0.79049999999999998</v>
      </c>
      <c r="H860" s="2">
        <f>'Moving Avg'!G860</f>
        <v>0.76559999999999984</v>
      </c>
      <c r="I860" s="2">
        <f>'Moving Avg'!H860</f>
        <v>0.66859999999999997</v>
      </c>
      <c r="J860" s="5" t="str">
        <f>OBV!F860</f>
        <v>BEARISH</v>
      </c>
      <c r="K860" s="5" t="str">
        <f>OBV!G860</f>
        <v>WEAK</v>
      </c>
      <c r="L860" s="5" t="str">
        <f>OBV!H860</f>
        <v>CONFIRMED BEARISH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0</v>
      </c>
      <c r="Q860" s="8">
        <f t="shared" si="134"/>
        <v>16.25</v>
      </c>
      <c r="R860" s="8">
        <f t="shared" si="135"/>
        <v>22.5</v>
      </c>
      <c r="S860" s="8">
        <f t="shared" si="136"/>
        <v>16.25</v>
      </c>
      <c r="T860" s="8">
        <f t="shared" si="137"/>
        <v>18.75</v>
      </c>
      <c r="U860" s="7">
        <f t="shared" si="138"/>
        <v>18.333333333333332</v>
      </c>
      <c r="V860" s="7">
        <f t="shared" si="139"/>
        <v>18.4375</v>
      </c>
    </row>
    <row r="861" spans="1:22" ht="13.5" x14ac:dyDescent="0.25">
      <c r="A861" s="3">
        <f>RSI!A861</f>
        <v>43559</v>
      </c>
      <c r="B861" s="2">
        <f>RSI!B861</f>
        <v>0.74</v>
      </c>
      <c r="C861" s="2">
        <f>RSI!I861</f>
        <v>37.225952958888236</v>
      </c>
      <c r="D861" s="2">
        <f>MACD!E861</f>
        <v>2.7701352644410204E-2</v>
      </c>
      <c r="E861" s="2">
        <f>MACD!F861</f>
        <v>2.602057639542929E-2</v>
      </c>
      <c r="F861" s="2">
        <f>'Moving Avg'!D861</f>
        <v>0.748</v>
      </c>
      <c r="G861" s="2">
        <f>'Moving Avg'!F861</f>
        <v>0.78549999999999998</v>
      </c>
      <c r="H861" s="2">
        <f>'Moving Avg'!G861</f>
        <v>0.76679999999999993</v>
      </c>
      <c r="I861" s="2">
        <f>'Moving Avg'!H861</f>
        <v>0.66954999999999998</v>
      </c>
      <c r="J861" s="5" t="str">
        <f>OBV!F861</f>
        <v>BEARISH</v>
      </c>
      <c r="K861" s="5" t="str">
        <f>OBV!G861</f>
        <v>WEAK</v>
      </c>
      <c r="L861" s="5" t="str">
        <f>OBV!H861</f>
        <v>CONFIRMED BEARISH</v>
      </c>
      <c r="M861" s="7">
        <f t="shared" si="130"/>
        <v>25</v>
      </c>
      <c r="N861" s="7">
        <f t="shared" si="131"/>
        <v>0</v>
      </c>
      <c r="O861" s="7">
        <f t="shared" si="132"/>
        <v>50</v>
      </c>
      <c r="P861" s="7">
        <f t="shared" si="133"/>
        <v>0</v>
      </c>
      <c r="Q861" s="8">
        <f t="shared" si="134"/>
        <v>16.25</v>
      </c>
      <c r="R861" s="8">
        <f t="shared" si="135"/>
        <v>22.5</v>
      </c>
      <c r="S861" s="8">
        <f t="shared" si="136"/>
        <v>16.25</v>
      </c>
      <c r="T861" s="8">
        <f t="shared" si="137"/>
        <v>18.75</v>
      </c>
      <c r="U861" s="7">
        <f t="shared" si="138"/>
        <v>18.333333333333332</v>
      </c>
      <c r="V861" s="7">
        <f t="shared" si="139"/>
        <v>18.4375</v>
      </c>
    </row>
    <row r="862" spans="1:22" ht="13.5" x14ac:dyDescent="0.25">
      <c r="A862" s="3">
        <f>RSI!A862</f>
        <v>43560</v>
      </c>
      <c r="B862" s="2">
        <f>RSI!B862</f>
        <v>0.73</v>
      </c>
      <c r="C862" s="2">
        <f>RSI!I862</f>
        <v>34.67411574185067</v>
      </c>
      <c r="D862" s="2">
        <f>MACD!E862</f>
        <v>2.9114131531747689E-2</v>
      </c>
      <c r="E862" s="2">
        <f>MACD!F862</f>
        <v>2.6639287422692972E-2</v>
      </c>
      <c r="F862" s="2">
        <f>'Moving Avg'!D862</f>
        <v>0.7420000000000001</v>
      </c>
      <c r="G862" s="2">
        <f>'Moving Avg'!F862</f>
        <v>0.78049999999999997</v>
      </c>
      <c r="H862" s="2">
        <f>'Moving Avg'!G862</f>
        <v>0.76759999999999973</v>
      </c>
      <c r="I862" s="2">
        <f>'Moving Avg'!H862</f>
        <v>0.67039999999999988</v>
      </c>
      <c r="J862" s="5" t="str">
        <f>OBV!F862</f>
        <v>BEARISH</v>
      </c>
      <c r="K862" s="5" t="str">
        <f>OBV!G862</f>
        <v>WEAK</v>
      </c>
      <c r="L862" s="5" t="str">
        <f>OBV!H862</f>
        <v>CONFIRMED BEARISH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0</v>
      </c>
      <c r="Q862" s="8">
        <f t="shared" si="134"/>
        <v>16.25</v>
      </c>
      <c r="R862" s="8">
        <f t="shared" si="135"/>
        <v>22.5</v>
      </c>
      <c r="S862" s="8">
        <f t="shared" si="136"/>
        <v>16.25</v>
      </c>
      <c r="T862" s="8">
        <f t="shared" si="137"/>
        <v>18.75</v>
      </c>
      <c r="U862" s="7">
        <f t="shared" si="138"/>
        <v>18.333333333333332</v>
      </c>
      <c r="V862" s="7">
        <f t="shared" si="139"/>
        <v>18.4375</v>
      </c>
    </row>
    <row r="863" spans="1:22" ht="13.5" x14ac:dyDescent="0.25">
      <c r="A863" s="3">
        <f>RSI!A863</f>
        <v>43563</v>
      </c>
      <c r="B863" s="2">
        <f>RSI!B863</f>
        <v>0.72</v>
      </c>
      <c r="C863" s="2">
        <f>RSI!I863</f>
        <v>32.290344864920257</v>
      </c>
      <c r="D863" s="2">
        <f>MACD!E863</f>
        <v>2.8236802950240003E-2</v>
      </c>
      <c r="E863" s="2">
        <f>MACD!F863</f>
        <v>2.6958790528202381E-2</v>
      </c>
      <c r="F863" s="2">
        <f>'Moving Avg'!D863</f>
        <v>0.73399999999999999</v>
      </c>
      <c r="G863" s="2">
        <f>'Moving Avg'!F863</f>
        <v>0.77500000000000002</v>
      </c>
      <c r="H863" s="2">
        <f>'Moving Avg'!G863</f>
        <v>0.76839999999999975</v>
      </c>
      <c r="I863" s="2">
        <f>'Moving Avg'!H863</f>
        <v>0.67119999999999991</v>
      </c>
      <c r="J863" s="5" t="str">
        <f>OBV!F863</f>
        <v>BEARISH</v>
      </c>
      <c r="K863" s="5" t="str">
        <f>OBV!G863</f>
        <v>WEAK</v>
      </c>
      <c r="L863" s="5" t="str">
        <f>OBV!H863</f>
        <v>CONFIRMED BEARISH</v>
      </c>
      <c r="M863" s="7">
        <f t="shared" si="130"/>
        <v>25</v>
      </c>
      <c r="N863" s="7">
        <f t="shared" si="131"/>
        <v>0</v>
      </c>
      <c r="O863" s="7">
        <f t="shared" si="132"/>
        <v>50</v>
      </c>
      <c r="P863" s="7">
        <f t="shared" si="133"/>
        <v>0</v>
      </c>
      <c r="Q863" s="8">
        <f t="shared" si="134"/>
        <v>16.25</v>
      </c>
      <c r="R863" s="8">
        <f t="shared" si="135"/>
        <v>22.5</v>
      </c>
      <c r="S863" s="8">
        <f t="shared" si="136"/>
        <v>16.25</v>
      </c>
      <c r="T863" s="8">
        <f t="shared" si="137"/>
        <v>18.75</v>
      </c>
      <c r="U863" s="7">
        <f t="shared" si="138"/>
        <v>18.333333333333332</v>
      </c>
      <c r="V863" s="7">
        <f t="shared" si="139"/>
        <v>18.4375</v>
      </c>
    </row>
    <row r="864" spans="1:22" ht="13.5" x14ac:dyDescent="0.25">
      <c r="A864" s="3">
        <f>RSI!A864</f>
        <v>43565</v>
      </c>
      <c r="B864" s="2">
        <f>RSI!B864</f>
        <v>0.72</v>
      </c>
      <c r="C864" s="2">
        <f>RSI!I864</f>
        <v>32.290344864920243</v>
      </c>
      <c r="D864" s="2">
        <f>MACD!E864</f>
        <v>2.9335912432531752E-2</v>
      </c>
      <c r="E864" s="2">
        <f>MACD!F864</f>
        <v>2.7434214909068257E-2</v>
      </c>
      <c r="F864" s="2">
        <f>'Moving Avg'!D864</f>
        <v>0.72999999999999987</v>
      </c>
      <c r="G864" s="2">
        <f>'Moving Avg'!F864</f>
        <v>0.76900000000000013</v>
      </c>
      <c r="H864" s="2">
        <f>'Moving Avg'!G864</f>
        <v>0.76899999999999979</v>
      </c>
      <c r="I864" s="2">
        <f>'Moving Avg'!H864</f>
        <v>0.67199999999999993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16.5</v>
      </c>
      <c r="Q864" s="8">
        <f t="shared" si="134"/>
        <v>18.725000000000001</v>
      </c>
      <c r="R864" s="8">
        <f t="shared" si="135"/>
        <v>26.625</v>
      </c>
      <c r="S864" s="8">
        <f t="shared" si="136"/>
        <v>23.675000000000001</v>
      </c>
      <c r="T864" s="8">
        <f t="shared" si="137"/>
        <v>22.875</v>
      </c>
      <c r="U864" s="7">
        <f t="shared" si="138"/>
        <v>23.008333333333336</v>
      </c>
      <c r="V864" s="7">
        <f t="shared" si="139"/>
        <v>22.975000000000001</v>
      </c>
    </row>
    <row r="865" spans="1:22" ht="13.5" x14ac:dyDescent="0.25">
      <c r="A865" s="3">
        <f>RSI!A865</f>
        <v>43566</v>
      </c>
      <c r="B865" s="2">
        <f>RSI!B865</f>
        <v>0.72</v>
      </c>
      <c r="C865" s="2">
        <f>RSI!I865</f>
        <v>32.290344864920257</v>
      </c>
      <c r="D865" s="2">
        <f>MACD!E865</f>
        <v>2.9008024848201641E-2</v>
      </c>
      <c r="E865" s="2">
        <f>MACD!F865</f>
        <v>2.7748976896894935E-2</v>
      </c>
      <c r="F865" s="2">
        <f>'Moving Avg'!D865</f>
        <v>0.72599999999999998</v>
      </c>
      <c r="G865" s="2">
        <f>'Moving Avg'!F865</f>
        <v>0.76400000000000012</v>
      </c>
      <c r="H865" s="2">
        <f>'Moving Avg'!G865</f>
        <v>0.76959999999999984</v>
      </c>
      <c r="I865" s="2">
        <f>'Moving Avg'!H865</f>
        <v>0.67284999999999995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50</v>
      </c>
      <c r="P865" s="7">
        <f t="shared" si="133"/>
        <v>16.5</v>
      </c>
      <c r="Q865" s="8">
        <f t="shared" si="134"/>
        <v>18.725000000000001</v>
      </c>
      <c r="R865" s="8">
        <f t="shared" si="135"/>
        <v>26.625</v>
      </c>
      <c r="S865" s="8">
        <f t="shared" si="136"/>
        <v>23.675000000000001</v>
      </c>
      <c r="T865" s="8">
        <f t="shared" si="137"/>
        <v>22.875</v>
      </c>
      <c r="U865" s="7">
        <f t="shared" si="138"/>
        <v>23.008333333333336</v>
      </c>
      <c r="V865" s="7">
        <f t="shared" si="139"/>
        <v>22.975000000000001</v>
      </c>
    </row>
    <row r="866" spans="1:22" ht="13.5" x14ac:dyDescent="0.25">
      <c r="A866" s="3">
        <f>RSI!A866</f>
        <v>43567</v>
      </c>
      <c r="B866" s="2">
        <f>RSI!B866</f>
        <v>0.72</v>
      </c>
      <c r="C866" s="2">
        <f>RSI!I866</f>
        <v>32.290344864920243</v>
      </c>
      <c r="D866" s="2">
        <f>MACD!E866</f>
        <v>2.7451896115769703E-2</v>
      </c>
      <c r="E866" s="2">
        <f>MACD!F866</f>
        <v>2.7689560740669888E-2</v>
      </c>
      <c r="F866" s="2">
        <f>'Moving Avg'!D866</f>
        <v>0.72199999999999986</v>
      </c>
      <c r="G866" s="2">
        <f>'Moving Avg'!F866</f>
        <v>0.75900000000000023</v>
      </c>
      <c r="H866" s="2">
        <f>'Moving Avg'!G866</f>
        <v>0.76939999999999997</v>
      </c>
      <c r="I866" s="2">
        <f>'Moving Avg'!H866</f>
        <v>0.67374999999999996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  <c r="M866" s="7">
        <f t="shared" si="130"/>
        <v>25</v>
      </c>
      <c r="N866" s="7">
        <f t="shared" si="131"/>
        <v>45</v>
      </c>
      <c r="O866" s="7">
        <f t="shared" si="132"/>
        <v>50</v>
      </c>
      <c r="P866" s="7">
        <f t="shared" si="133"/>
        <v>16.5</v>
      </c>
      <c r="Q866" s="8">
        <f t="shared" si="134"/>
        <v>34.475000000000001</v>
      </c>
      <c r="R866" s="8">
        <f t="shared" si="135"/>
        <v>35.625</v>
      </c>
      <c r="S866" s="8">
        <f t="shared" si="136"/>
        <v>30.425000000000001</v>
      </c>
      <c r="T866" s="8">
        <f t="shared" si="137"/>
        <v>34.125</v>
      </c>
      <c r="U866" s="7">
        <f t="shared" si="138"/>
        <v>33.508333333333333</v>
      </c>
      <c r="V866" s="7">
        <f t="shared" si="139"/>
        <v>33.662499999999994</v>
      </c>
    </row>
    <row r="867" spans="1:22" ht="13.5" x14ac:dyDescent="0.25">
      <c r="A867" s="3">
        <f>RSI!A867</f>
        <v>43570</v>
      </c>
      <c r="B867" s="2">
        <f>RSI!B867</f>
        <v>0.71</v>
      </c>
      <c r="C867" s="2">
        <f>RSI!I867</f>
        <v>29.557208712271773</v>
      </c>
      <c r="D867" s="2">
        <f>MACD!E867</f>
        <v>2.7116446013542128E-2</v>
      </c>
      <c r="E867" s="2">
        <f>MACD!F867</f>
        <v>2.7574937795244336E-2</v>
      </c>
      <c r="F867" s="2">
        <f>'Moving Avg'!D867</f>
        <v>0.71799999999999997</v>
      </c>
      <c r="G867" s="2">
        <f>'Moving Avg'!F867</f>
        <v>0.75400000000000023</v>
      </c>
      <c r="H867" s="2">
        <f>'Moving Avg'!G867</f>
        <v>0.76879999999999993</v>
      </c>
      <c r="I867" s="2">
        <f>'Moving Avg'!H867</f>
        <v>0.67460000000000009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  <c r="M867" s="7">
        <f t="shared" si="130"/>
        <v>50</v>
      </c>
      <c r="N867" s="7">
        <f t="shared" si="131"/>
        <v>45</v>
      </c>
      <c r="O867" s="7">
        <f t="shared" si="132"/>
        <v>50</v>
      </c>
      <c r="P867" s="7">
        <f t="shared" si="133"/>
        <v>16.5</v>
      </c>
      <c r="Q867" s="8">
        <f t="shared" si="134"/>
        <v>43.225000000000001</v>
      </c>
      <c r="R867" s="8">
        <f t="shared" si="135"/>
        <v>40.625</v>
      </c>
      <c r="S867" s="8">
        <f t="shared" si="136"/>
        <v>34.174999999999997</v>
      </c>
      <c r="T867" s="8">
        <f t="shared" si="137"/>
        <v>40.375</v>
      </c>
      <c r="U867" s="7">
        <f t="shared" si="138"/>
        <v>39.341666666666661</v>
      </c>
      <c r="V867" s="7">
        <f t="shared" si="139"/>
        <v>39.599999999999994</v>
      </c>
    </row>
    <row r="868" spans="1:22" ht="13.5" x14ac:dyDescent="0.25">
      <c r="A868" s="3">
        <f>RSI!A868</f>
        <v>43571</v>
      </c>
      <c r="B868" s="2">
        <f>RSI!B868</f>
        <v>0.69</v>
      </c>
      <c r="C868" s="2">
        <f>RSI!I868</f>
        <v>24.999606339469054</v>
      </c>
      <c r="D868" s="2">
        <f>MACD!E868</f>
        <v>2.8595891705374799E-2</v>
      </c>
      <c r="E868" s="2">
        <f>MACD!F868</f>
        <v>2.7779128577270433E-2</v>
      </c>
      <c r="F868" s="2">
        <f>'Moving Avg'!D868</f>
        <v>0.71199999999999997</v>
      </c>
      <c r="G868" s="2">
        <f>'Moving Avg'!F868</f>
        <v>0.74800000000000011</v>
      </c>
      <c r="H868" s="2">
        <f>'Moving Avg'!G868</f>
        <v>0.76819999999999977</v>
      </c>
      <c r="I868" s="2">
        <f>'Moving Avg'!H868</f>
        <v>0.67535000000000012</v>
      </c>
      <c r="J868" s="5" t="str">
        <f>OBV!F868</f>
        <v>BEARISH</v>
      </c>
      <c r="K868" s="5" t="str">
        <f>OBV!G868</f>
        <v>WEAK</v>
      </c>
      <c r="L868" s="5" t="str">
        <f>OBV!H868</f>
        <v>CONFIRMED BEARISH</v>
      </c>
      <c r="M868" s="7">
        <f t="shared" si="130"/>
        <v>50</v>
      </c>
      <c r="N868" s="7">
        <f t="shared" si="131"/>
        <v>0</v>
      </c>
      <c r="O868" s="7">
        <f t="shared" si="132"/>
        <v>50</v>
      </c>
      <c r="P868" s="7">
        <f t="shared" si="133"/>
        <v>0</v>
      </c>
      <c r="Q868" s="8">
        <f t="shared" si="134"/>
        <v>25</v>
      </c>
      <c r="R868" s="8">
        <f t="shared" si="135"/>
        <v>27.5</v>
      </c>
      <c r="S868" s="8">
        <f t="shared" si="136"/>
        <v>20</v>
      </c>
      <c r="T868" s="8">
        <f t="shared" si="137"/>
        <v>25</v>
      </c>
      <c r="U868" s="7">
        <f t="shared" si="138"/>
        <v>24.166666666666668</v>
      </c>
      <c r="V868" s="7">
        <f t="shared" si="139"/>
        <v>24.375</v>
      </c>
    </row>
    <row r="869" spans="1:22" ht="13.5" x14ac:dyDescent="0.25">
      <c r="A869" s="3">
        <f>RSI!A869</f>
        <v>43572</v>
      </c>
      <c r="B869" s="2">
        <f>RSI!B869</f>
        <v>0.69</v>
      </c>
      <c r="C869" s="2">
        <f>RSI!I869</f>
        <v>24.999606339469054</v>
      </c>
      <c r="D869" s="2">
        <f>MACD!E869</f>
        <v>2.7149920190937427E-2</v>
      </c>
      <c r="E869" s="2">
        <f>MACD!F869</f>
        <v>2.7653286900003834E-2</v>
      </c>
      <c r="F869" s="2">
        <f>'Moving Avg'!D869</f>
        <v>0.70599999999999996</v>
      </c>
      <c r="G869" s="2">
        <f>'Moving Avg'!F869</f>
        <v>0.74350000000000005</v>
      </c>
      <c r="H869" s="2">
        <f>'Moving Avg'!G869</f>
        <v>0.76799999999999979</v>
      </c>
      <c r="I869" s="2">
        <f>'Moving Avg'!H869</f>
        <v>0.67615000000000014</v>
      </c>
      <c r="J869" s="5" t="str">
        <f>OBV!F869</f>
        <v>BEARISH</v>
      </c>
      <c r="K869" s="5" t="str">
        <f>OBV!G869</f>
        <v>WEAK</v>
      </c>
      <c r="L869" s="5" t="str">
        <f>OBV!H869</f>
        <v>CONFIRMED BEARISH</v>
      </c>
      <c r="M869" s="7">
        <f t="shared" si="130"/>
        <v>50</v>
      </c>
      <c r="N869" s="7">
        <f t="shared" si="131"/>
        <v>45</v>
      </c>
      <c r="O869" s="7">
        <f t="shared" si="132"/>
        <v>50</v>
      </c>
      <c r="P869" s="7">
        <f t="shared" si="133"/>
        <v>0</v>
      </c>
      <c r="Q869" s="8">
        <f t="shared" si="134"/>
        <v>40.75</v>
      </c>
      <c r="R869" s="8">
        <f t="shared" si="135"/>
        <v>36.5</v>
      </c>
      <c r="S869" s="8">
        <f t="shared" si="136"/>
        <v>26.75</v>
      </c>
      <c r="T869" s="8">
        <f t="shared" si="137"/>
        <v>36.25</v>
      </c>
      <c r="U869" s="7">
        <f t="shared" si="138"/>
        <v>34.666666666666664</v>
      </c>
      <c r="V869" s="7">
        <f t="shared" si="139"/>
        <v>35.0625</v>
      </c>
    </row>
    <row r="870" spans="1:22" ht="13.5" x14ac:dyDescent="0.25">
      <c r="A870" s="3">
        <f>RSI!A870</f>
        <v>43573</v>
      </c>
      <c r="B870" s="2">
        <f>RSI!B870</f>
        <v>0.67</v>
      </c>
      <c r="C870" s="2">
        <f>RSI!I870</f>
        <v>21.207119631753244</v>
      </c>
      <c r="D870" s="2">
        <f>MACD!E870</f>
        <v>2.7758917777165326E-2</v>
      </c>
      <c r="E870" s="2">
        <f>MACD!F870</f>
        <v>2.7674413075436135E-2</v>
      </c>
      <c r="F870" s="2">
        <f>'Moving Avg'!D870</f>
        <v>0.69599999999999995</v>
      </c>
      <c r="G870" s="2">
        <f>'Moving Avg'!F870</f>
        <v>0.73800000000000021</v>
      </c>
      <c r="H870" s="2">
        <f>'Moving Avg'!G870</f>
        <v>0.76759999999999995</v>
      </c>
      <c r="I870" s="2">
        <f>'Moving Avg'!H870</f>
        <v>0.67684999999999984</v>
      </c>
      <c r="J870" s="5" t="str">
        <f>OBV!F870</f>
        <v>BEARISH</v>
      </c>
      <c r="K870" s="5" t="str">
        <f>OBV!G870</f>
        <v>WEAK</v>
      </c>
      <c r="L870" s="5" t="str">
        <f>OBV!H870</f>
        <v>CONFIRMED BEARISH</v>
      </c>
      <c r="M870" s="7">
        <f t="shared" si="130"/>
        <v>50</v>
      </c>
      <c r="N870" s="7">
        <f t="shared" si="131"/>
        <v>0</v>
      </c>
      <c r="O870" s="7">
        <f t="shared" si="132"/>
        <v>50</v>
      </c>
      <c r="P870" s="7">
        <f t="shared" si="133"/>
        <v>0</v>
      </c>
      <c r="Q870" s="8">
        <f t="shared" si="134"/>
        <v>25</v>
      </c>
      <c r="R870" s="8">
        <f t="shared" si="135"/>
        <v>27.5</v>
      </c>
      <c r="S870" s="8">
        <f t="shared" si="136"/>
        <v>20</v>
      </c>
      <c r="T870" s="8">
        <f t="shared" si="137"/>
        <v>25</v>
      </c>
      <c r="U870" s="7">
        <f t="shared" si="138"/>
        <v>24.166666666666668</v>
      </c>
      <c r="V870" s="7">
        <f t="shared" si="139"/>
        <v>24.375</v>
      </c>
    </row>
    <row r="871" spans="1:22" ht="13.5" x14ac:dyDescent="0.25">
      <c r="A871" s="3">
        <f>RSI!A871</f>
        <v>43574</v>
      </c>
      <c r="B871" s="2">
        <f>RSI!B871</f>
        <v>0.69</v>
      </c>
      <c r="C871" s="2">
        <f>RSI!I871</f>
        <v>32.271936687428649</v>
      </c>
      <c r="D871" s="2">
        <f>MACD!E871</f>
        <v>2.7235951011079784E-2</v>
      </c>
      <c r="E871" s="2">
        <f>MACD!F871</f>
        <v>2.7586720662564866E-2</v>
      </c>
      <c r="F871" s="2">
        <f>'Moving Avg'!D871</f>
        <v>0.69</v>
      </c>
      <c r="G871" s="2">
        <f>'Moving Avg'!F871</f>
        <v>0.73350000000000004</v>
      </c>
      <c r="H871" s="2">
        <f>'Moving Avg'!G871</f>
        <v>0.76719999999999988</v>
      </c>
      <c r="I871" s="2">
        <f>'Moving Avg'!H871</f>
        <v>0.67764999999999986</v>
      </c>
      <c r="J871" s="5" t="str">
        <f>OBV!F871</f>
        <v>BEARISH</v>
      </c>
      <c r="K871" s="5" t="str">
        <f>OBV!G871</f>
        <v>WEAK</v>
      </c>
      <c r="L871" s="5" t="str">
        <f>OBV!H871</f>
        <v>CONFIRMED BEARISH</v>
      </c>
      <c r="M871" s="7">
        <f t="shared" si="130"/>
        <v>25</v>
      </c>
      <c r="N871" s="7">
        <f t="shared" si="131"/>
        <v>45</v>
      </c>
      <c r="O871" s="7">
        <f t="shared" si="132"/>
        <v>50</v>
      </c>
      <c r="P871" s="7">
        <f t="shared" si="133"/>
        <v>0</v>
      </c>
      <c r="Q871" s="8">
        <f t="shared" si="134"/>
        <v>32</v>
      </c>
      <c r="R871" s="8">
        <f t="shared" si="135"/>
        <v>31.5</v>
      </c>
      <c r="S871" s="8">
        <f t="shared" si="136"/>
        <v>23</v>
      </c>
      <c r="T871" s="8">
        <f t="shared" si="137"/>
        <v>30</v>
      </c>
      <c r="U871" s="7">
        <f t="shared" si="138"/>
        <v>28.833333333333332</v>
      </c>
      <c r="V871" s="7">
        <f t="shared" si="139"/>
        <v>29.125</v>
      </c>
    </row>
    <row r="872" spans="1:22" ht="13.5" x14ac:dyDescent="0.25">
      <c r="A872" s="3">
        <f>RSI!A872</f>
        <v>43577</v>
      </c>
      <c r="B872" s="2">
        <f>RSI!B872</f>
        <v>0.72</v>
      </c>
      <c r="C872" s="2">
        <f>RSI!I872</f>
        <v>44.795024472737971</v>
      </c>
      <c r="D872" s="2">
        <f>MACD!E872</f>
        <v>2.3324954815302612E-2</v>
      </c>
      <c r="E872" s="2">
        <f>MACD!F872</f>
        <v>2.6734367493112414E-2</v>
      </c>
      <c r="F872" s="2">
        <f>'Moving Avg'!D872</f>
        <v>0.69199999999999995</v>
      </c>
      <c r="G872" s="2">
        <f>'Moving Avg'!F872</f>
        <v>0.7300000000000002</v>
      </c>
      <c r="H872" s="2">
        <f>'Moving Avg'!G872</f>
        <v>0.76779999999999982</v>
      </c>
      <c r="I872" s="2">
        <f>'Moving Avg'!H872</f>
        <v>0.67854999999999988</v>
      </c>
      <c r="J872" s="5" t="str">
        <f>OBV!F872</f>
        <v>BEARISH</v>
      </c>
      <c r="K872" s="5" t="str">
        <f>OBV!G872</f>
        <v>NEUTRAL</v>
      </c>
      <c r="L872" s="5" t="str">
        <f>OBV!H872</f>
        <v>BEARISH DIVERGENCE</v>
      </c>
      <c r="M872" s="7">
        <f t="shared" si="130"/>
        <v>25</v>
      </c>
      <c r="N872" s="7">
        <f t="shared" si="131"/>
        <v>45</v>
      </c>
      <c r="O872" s="7">
        <f t="shared" si="132"/>
        <v>50</v>
      </c>
      <c r="P872" s="7">
        <f t="shared" si="133"/>
        <v>16.5</v>
      </c>
      <c r="Q872" s="8">
        <f t="shared" si="134"/>
        <v>34.475000000000001</v>
      </c>
      <c r="R872" s="8">
        <f t="shared" si="135"/>
        <v>35.625</v>
      </c>
      <c r="S872" s="8">
        <f t="shared" si="136"/>
        <v>30.425000000000001</v>
      </c>
      <c r="T872" s="8">
        <f t="shared" si="137"/>
        <v>34.125</v>
      </c>
      <c r="U872" s="7">
        <f t="shared" si="138"/>
        <v>33.508333333333333</v>
      </c>
      <c r="V872" s="7">
        <f t="shared" si="139"/>
        <v>33.662499999999994</v>
      </c>
    </row>
    <row r="873" spans="1:22" ht="13.5" x14ac:dyDescent="0.25">
      <c r="A873" s="3">
        <f>RSI!A873</f>
        <v>43578</v>
      </c>
      <c r="B873" s="2">
        <f>RSI!B873</f>
        <v>0.72</v>
      </c>
      <c r="C873" s="2">
        <f>RSI!I873</f>
        <v>44.795024472737971</v>
      </c>
      <c r="D873" s="2">
        <f>MACD!E873</f>
        <v>1.8570471131257094E-2</v>
      </c>
      <c r="E873" s="2">
        <f>MACD!F873</f>
        <v>2.510158822074135E-2</v>
      </c>
      <c r="F873" s="2">
        <f>'Moving Avg'!D873</f>
        <v>0.69799999999999984</v>
      </c>
      <c r="G873" s="2">
        <f>'Moving Avg'!F873</f>
        <v>0.72750000000000004</v>
      </c>
      <c r="H873" s="2">
        <f>'Moving Avg'!G873</f>
        <v>0.76799999999999979</v>
      </c>
      <c r="I873" s="2">
        <f>'Moving Avg'!H873</f>
        <v>0.67939999999999978</v>
      </c>
      <c r="J873" s="5" t="str">
        <f>OBV!F873</f>
        <v>BULLISH</v>
      </c>
      <c r="K873" s="5" t="str">
        <f>OBV!G873</f>
        <v>NEUTRAL</v>
      </c>
      <c r="L873" s="5" t="str">
        <f>OBV!H873</f>
        <v>CONFIRMED BULLISH</v>
      </c>
      <c r="M873" s="7">
        <f t="shared" si="130"/>
        <v>25</v>
      </c>
      <c r="N873" s="7">
        <f t="shared" si="131"/>
        <v>45</v>
      </c>
      <c r="O873" s="7">
        <f t="shared" si="132"/>
        <v>50</v>
      </c>
      <c r="P873" s="7">
        <f t="shared" si="133"/>
        <v>83.5</v>
      </c>
      <c r="Q873" s="8">
        <f t="shared" si="134"/>
        <v>44.524999999999999</v>
      </c>
      <c r="R873" s="8">
        <f t="shared" si="135"/>
        <v>52.375</v>
      </c>
      <c r="S873" s="8">
        <f t="shared" si="136"/>
        <v>60.575000000000003</v>
      </c>
      <c r="T873" s="8">
        <f t="shared" si="137"/>
        <v>50.875</v>
      </c>
      <c r="U873" s="7">
        <f t="shared" si="138"/>
        <v>52.491666666666674</v>
      </c>
      <c r="V873" s="7">
        <f t="shared" si="139"/>
        <v>52.087500000000006</v>
      </c>
    </row>
    <row r="874" spans="1:22" ht="13.5" x14ac:dyDescent="0.25">
      <c r="A874" s="3">
        <f>RSI!A874</f>
        <v>43579</v>
      </c>
      <c r="B874" s="2">
        <f>RSI!B874</f>
        <v>0.72</v>
      </c>
      <c r="C874" s="2">
        <f>RSI!I874</f>
        <v>44.795024472737971</v>
      </c>
      <c r="D874" s="2">
        <f>MACD!E874</f>
        <v>1.4633819001235615E-2</v>
      </c>
      <c r="E874" s="2">
        <f>MACD!F874</f>
        <v>2.3008034376840205E-2</v>
      </c>
      <c r="F874" s="2">
        <f>'Moving Avg'!D874</f>
        <v>0.70399999999999996</v>
      </c>
      <c r="G874" s="2">
        <f>'Moving Avg'!F874</f>
        <v>0.72450000000000003</v>
      </c>
      <c r="H874" s="2">
        <f>'Moving Avg'!G874</f>
        <v>0.76839999999999986</v>
      </c>
      <c r="I874" s="2">
        <f>'Moving Avg'!H874</f>
        <v>0.68019999999999992</v>
      </c>
      <c r="J874" s="5" t="str">
        <f>OBV!F874</f>
        <v>BULLISH</v>
      </c>
      <c r="K874" s="5" t="str">
        <f>OBV!G874</f>
        <v>NEUTRAL</v>
      </c>
      <c r="L874" s="5" t="str">
        <f>OBV!H874</f>
        <v>CONFIRMED BULLISH</v>
      </c>
      <c r="M874" s="7">
        <f t="shared" si="130"/>
        <v>25</v>
      </c>
      <c r="N874" s="7">
        <f t="shared" si="131"/>
        <v>45</v>
      </c>
      <c r="O874" s="7">
        <f t="shared" si="132"/>
        <v>50</v>
      </c>
      <c r="P874" s="7">
        <f t="shared" si="133"/>
        <v>83.5</v>
      </c>
      <c r="Q874" s="8">
        <f t="shared" si="134"/>
        <v>44.524999999999999</v>
      </c>
      <c r="R874" s="8">
        <f t="shared" si="135"/>
        <v>52.375</v>
      </c>
      <c r="S874" s="8">
        <f t="shared" si="136"/>
        <v>60.575000000000003</v>
      </c>
      <c r="T874" s="8">
        <f t="shared" si="137"/>
        <v>50.875</v>
      </c>
      <c r="U874" s="7">
        <f t="shared" si="138"/>
        <v>52.491666666666674</v>
      </c>
      <c r="V874" s="7">
        <f t="shared" si="139"/>
        <v>52.087500000000006</v>
      </c>
    </row>
    <row r="875" spans="1:22" ht="13.5" x14ac:dyDescent="0.25">
      <c r="A875" s="3">
        <f>RSI!A875</f>
        <v>43580</v>
      </c>
      <c r="B875" s="2">
        <f>RSI!B875</f>
        <v>0.71</v>
      </c>
      <c r="C875" s="2">
        <f>RSI!I875</f>
        <v>41.593197413529971</v>
      </c>
      <c r="D875" s="2">
        <f>MACD!E875</f>
        <v>1.2123520962030843E-2</v>
      </c>
      <c r="E875" s="2">
        <f>MACD!F875</f>
        <v>2.0831131693878333E-2</v>
      </c>
      <c r="F875" s="2">
        <f>'Moving Avg'!D875</f>
        <v>0.71199999999999997</v>
      </c>
      <c r="G875" s="2">
        <f>'Moving Avg'!F875</f>
        <v>0.72150000000000003</v>
      </c>
      <c r="H875" s="2">
        <f>'Moving Avg'!G875</f>
        <v>0.76799999999999979</v>
      </c>
      <c r="I875" s="2">
        <f>'Moving Avg'!H875</f>
        <v>0.68100000000000005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  <c r="M875" s="7">
        <f t="shared" si="130"/>
        <v>25</v>
      </c>
      <c r="N875" s="7">
        <f t="shared" si="131"/>
        <v>45</v>
      </c>
      <c r="O875" s="7">
        <f t="shared" si="132"/>
        <v>50</v>
      </c>
      <c r="P875" s="7">
        <f t="shared" si="133"/>
        <v>100</v>
      </c>
      <c r="Q875" s="8">
        <f t="shared" si="134"/>
        <v>47</v>
      </c>
      <c r="R875" s="8">
        <f t="shared" si="135"/>
        <v>56.5</v>
      </c>
      <c r="S875" s="8">
        <f t="shared" si="136"/>
        <v>68</v>
      </c>
      <c r="T875" s="8">
        <f t="shared" si="137"/>
        <v>55</v>
      </c>
      <c r="U875" s="7">
        <f t="shared" si="138"/>
        <v>57.166666666666664</v>
      </c>
      <c r="V875" s="7">
        <f t="shared" si="139"/>
        <v>56.625</v>
      </c>
    </row>
    <row r="876" spans="1:22" ht="13.5" x14ac:dyDescent="0.25">
      <c r="A876" s="3">
        <f>RSI!A876</f>
        <v>43581</v>
      </c>
      <c r="B876" s="2">
        <f>RSI!B876</f>
        <v>0.7</v>
      </c>
      <c r="C876" s="2">
        <f>RSI!I876</f>
        <v>38.620373121707964</v>
      </c>
      <c r="D876" s="2">
        <f>MACD!E876</f>
        <v>1.0873304310664911E-2</v>
      </c>
      <c r="E876" s="2">
        <f>MACD!F876</f>
        <v>1.8839566217235648E-2</v>
      </c>
      <c r="F876" s="2">
        <f>'Moving Avg'!D876</f>
        <v>0.71400000000000008</v>
      </c>
      <c r="G876" s="2">
        <f>'Moving Avg'!F876</f>
        <v>0.71849999999999992</v>
      </c>
      <c r="H876" s="2">
        <f>'Moving Avg'!G876</f>
        <v>0.76739999999999986</v>
      </c>
      <c r="I876" s="2">
        <f>'Moving Avg'!H876</f>
        <v>0.68179999999999996</v>
      </c>
      <c r="J876" s="5" t="str">
        <f>OBV!F876</f>
        <v>BULLISH</v>
      </c>
      <c r="K876" s="5" t="str">
        <f>OBV!G876</f>
        <v>NEUTRAL</v>
      </c>
      <c r="L876" s="5" t="str">
        <f>OBV!H876</f>
        <v>CONFIRMED BULLISH</v>
      </c>
      <c r="M876" s="7">
        <f t="shared" si="130"/>
        <v>25</v>
      </c>
      <c r="N876" s="7">
        <f t="shared" si="131"/>
        <v>45</v>
      </c>
      <c r="O876" s="7">
        <f t="shared" si="132"/>
        <v>50</v>
      </c>
      <c r="P876" s="7">
        <f t="shared" si="133"/>
        <v>83.5</v>
      </c>
      <c r="Q876" s="8">
        <f t="shared" si="134"/>
        <v>44.524999999999999</v>
      </c>
      <c r="R876" s="8">
        <f t="shared" si="135"/>
        <v>52.375</v>
      </c>
      <c r="S876" s="8">
        <f t="shared" si="136"/>
        <v>60.575000000000003</v>
      </c>
      <c r="T876" s="8">
        <f t="shared" si="137"/>
        <v>50.875</v>
      </c>
      <c r="U876" s="7">
        <f t="shared" si="138"/>
        <v>52.491666666666674</v>
      </c>
      <c r="V876" s="7">
        <f t="shared" si="139"/>
        <v>52.087500000000006</v>
      </c>
    </row>
    <row r="877" spans="1:22" ht="13.5" x14ac:dyDescent="0.25">
      <c r="A877" s="3">
        <f>RSI!A877</f>
        <v>43584</v>
      </c>
      <c r="B877" s="2">
        <f>RSI!B877</f>
        <v>0.69</v>
      </c>
      <c r="C877" s="2">
        <f>RSI!I877</f>
        <v>35.86015277726591</v>
      </c>
      <c r="D877" s="2">
        <f>MACD!E877</f>
        <v>9.2000769705843366E-3</v>
      </c>
      <c r="E877" s="2">
        <f>MACD!F877</f>
        <v>1.6911668367905388E-2</v>
      </c>
      <c r="F877" s="2">
        <f>'Moving Avg'!D877</f>
        <v>0.70799999999999996</v>
      </c>
      <c r="G877" s="2">
        <f>'Moving Avg'!F877</f>
        <v>0.71499999999999997</v>
      </c>
      <c r="H877" s="2">
        <f>'Moving Avg'!G877</f>
        <v>0.76639999999999986</v>
      </c>
      <c r="I877" s="2">
        <f>'Moving Avg'!H877</f>
        <v>0.6825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  <c r="M877" s="7">
        <f t="shared" si="130"/>
        <v>25</v>
      </c>
      <c r="N877" s="7">
        <f t="shared" si="131"/>
        <v>45</v>
      </c>
      <c r="O877" s="7">
        <f t="shared" si="132"/>
        <v>50</v>
      </c>
      <c r="P877" s="7">
        <f t="shared" si="133"/>
        <v>16.5</v>
      </c>
      <c r="Q877" s="8">
        <f t="shared" si="134"/>
        <v>34.475000000000001</v>
      </c>
      <c r="R877" s="8">
        <f t="shared" si="135"/>
        <v>35.625</v>
      </c>
      <c r="S877" s="8">
        <f t="shared" si="136"/>
        <v>30.425000000000001</v>
      </c>
      <c r="T877" s="8">
        <f t="shared" si="137"/>
        <v>34.125</v>
      </c>
      <c r="U877" s="7">
        <f t="shared" si="138"/>
        <v>33.508333333333333</v>
      </c>
      <c r="V877" s="7">
        <f t="shared" si="139"/>
        <v>33.662499999999994</v>
      </c>
    </row>
    <row r="878" spans="1:22" ht="13.5" x14ac:dyDescent="0.25">
      <c r="A878" s="3">
        <f>RSI!A878</f>
        <v>43585</v>
      </c>
      <c r="B878" s="2">
        <f>RSI!B878</f>
        <v>0.67</v>
      </c>
      <c r="C878" s="2">
        <f>RSI!I878</f>
        <v>31.076362373422072</v>
      </c>
      <c r="D878" s="2">
        <f>MACD!E878</f>
        <v>6.4167783198593176E-3</v>
      </c>
      <c r="E878" s="2">
        <f>MACD!F878</f>
        <v>1.4812690358296174E-2</v>
      </c>
      <c r="F878" s="2">
        <f>'Moving Avg'!D878</f>
        <v>0.69799999999999995</v>
      </c>
      <c r="G878" s="2">
        <f>'Moving Avg'!F878</f>
        <v>0.71049999999999991</v>
      </c>
      <c r="H878" s="2">
        <f>'Moving Avg'!G878</f>
        <v>0.76500000000000001</v>
      </c>
      <c r="I878" s="2">
        <f>'Moving Avg'!H878</f>
        <v>0.68314999999999992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  <c r="M878" s="7">
        <f t="shared" si="130"/>
        <v>25</v>
      </c>
      <c r="N878" s="7">
        <f t="shared" si="131"/>
        <v>45</v>
      </c>
      <c r="O878" s="7">
        <f t="shared" si="132"/>
        <v>50</v>
      </c>
      <c r="P878" s="7">
        <f t="shared" si="133"/>
        <v>16.5</v>
      </c>
      <c r="Q878" s="8">
        <f t="shared" si="134"/>
        <v>34.475000000000001</v>
      </c>
      <c r="R878" s="8">
        <f t="shared" si="135"/>
        <v>35.625</v>
      </c>
      <c r="S878" s="8">
        <f t="shared" si="136"/>
        <v>30.425000000000001</v>
      </c>
      <c r="T878" s="8">
        <f t="shared" si="137"/>
        <v>34.125</v>
      </c>
      <c r="U878" s="7">
        <f t="shared" si="138"/>
        <v>33.508333333333333</v>
      </c>
      <c r="V878" s="7">
        <f t="shared" si="139"/>
        <v>33.662499999999994</v>
      </c>
    </row>
    <row r="879" spans="1:22" ht="13.5" x14ac:dyDescent="0.25">
      <c r="A879" s="3">
        <f>RSI!A879</f>
        <v>43587</v>
      </c>
      <c r="B879" s="2">
        <f>RSI!B879</f>
        <v>0.69</v>
      </c>
      <c r="C879" s="2">
        <f>RSI!I879</f>
        <v>39.734307735923025</v>
      </c>
      <c r="D879" s="2">
        <f>MACD!E879</f>
        <v>2.9094442964153755E-3</v>
      </c>
      <c r="E879" s="2">
        <f>MACD!F879</f>
        <v>1.2432041145920013E-2</v>
      </c>
      <c r="F879" s="2">
        <f>'Moving Avg'!D879</f>
        <v>0.69199999999999995</v>
      </c>
      <c r="G879" s="2">
        <f>'Moving Avg'!F879</f>
        <v>0.70799999999999996</v>
      </c>
      <c r="H879" s="2">
        <f>'Moving Avg'!G879</f>
        <v>0.76380000000000015</v>
      </c>
      <c r="I879" s="2">
        <f>'Moving Avg'!H879</f>
        <v>0.68389999999999984</v>
      </c>
      <c r="J879" s="5" t="str">
        <f>OBV!F879</f>
        <v>BULLISH</v>
      </c>
      <c r="K879" s="5" t="str">
        <f>OBV!G879</f>
        <v>NEUTRAL</v>
      </c>
      <c r="L879" s="5" t="str">
        <f>OBV!H879</f>
        <v>BULLISH DIVERGENCE</v>
      </c>
      <c r="M879" s="7">
        <f t="shared" si="130"/>
        <v>25</v>
      </c>
      <c r="N879" s="7">
        <f t="shared" si="131"/>
        <v>45</v>
      </c>
      <c r="O879" s="7">
        <f t="shared" si="132"/>
        <v>50</v>
      </c>
      <c r="P879" s="7">
        <f t="shared" si="133"/>
        <v>66.5</v>
      </c>
      <c r="Q879" s="8">
        <f t="shared" si="134"/>
        <v>41.975000000000001</v>
      </c>
      <c r="R879" s="8">
        <f t="shared" si="135"/>
        <v>48.125</v>
      </c>
      <c r="S879" s="8">
        <f t="shared" si="136"/>
        <v>52.924999999999997</v>
      </c>
      <c r="T879" s="8">
        <f t="shared" si="137"/>
        <v>46.625</v>
      </c>
      <c r="U879" s="7">
        <f t="shared" si="138"/>
        <v>47.67499999999999</v>
      </c>
      <c r="V879" s="7">
        <f t="shared" si="139"/>
        <v>47.412499999999994</v>
      </c>
    </row>
    <row r="880" spans="1:22" ht="13.5" x14ac:dyDescent="0.25">
      <c r="A880" s="3">
        <f>RSI!A880</f>
        <v>43588</v>
      </c>
      <c r="B880" s="2">
        <f>RSI!B880</f>
        <v>0.68</v>
      </c>
      <c r="C880" s="2">
        <f>RSI!I880</f>
        <v>37.216965307300661</v>
      </c>
      <c r="D880" s="2">
        <f>MACD!E880</f>
        <v>-2.2078053720540058E-3</v>
      </c>
      <c r="E880" s="2">
        <f>MACD!F880</f>
        <v>9.5040718423252107E-3</v>
      </c>
      <c r="F880" s="2">
        <f>'Moving Avg'!D880</f>
        <v>0.68600000000000005</v>
      </c>
      <c r="G880" s="2">
        <f>'Moving Avg'!F880</f>
        <v>0.70499999999999996</v>
      </c>
      <c r="H880" s="2">
        <f>'Moving Avg'!G880</f>
        <v>0.76160000000000005</v>
      </c>
      <c r="I880" s="2">
        <f>'Moving Avg'!H880</f>
        <v>0.68464999999999987</v>
      </c>
      <c r="J880" s="5" t="str">
        <f>OBV!F880</f>
        <v>BULLISH</v>
      </c>
      <c r="K880" s="5" t="str">
        <f>OBV!G880</f>
        <v>NEUTRAL</v>
      </c>
      <c r="L880" s="5" t="str">
        <f>OBV!H880</f>
        <v>BULLISH DIVERGENCE</v>
      </c>
      <c r="M880" s="7">
        <f t="shared" si="130"/>
        <v>25</v>
      </c>
      <c r="N880" s="7">
        <f t="shared" si="131"/>
        <v>45</v>
      </c>
      <c r="O880" s="7">
        <f t="shared" si="132"/>
        <v>50</v>
      </c>
      <c r="P880" s="7">
        <f t="shared" si="133"/>
        <v>66.5</v>
      </c>
      <c r="Q880" s="8">
        <f t="shared" si="134"/>
        <v>41.975000000000001</v>
      </c>
      <c r="R880" s="8">
        <f t="shared" si="135"/>
        <v>48.125</v>
      </c>
      <c r="S880" s="8">
        <f t="shared" si="136"/>
        <v>52.924999999999997</v>
      </c>
      <c r="T880" s="8">
        <f t="shared" si="137"/>
        <v>46.625</v>
      </c>
      <c r="U880" s="7">
        <f t="shared" si="138"/>
        <v>47.67499999999999</v>
      </c>
      <c r="V880" s="7">
        <f t="shared" si="139"/>
        <v>47.412499999999994</v>
      </c>
    </row>
    <row r="881" spans="1:22" ht="13.5" x14ac:dyDescent="0.25">
      <c r="A881" s="3">
        <f>RSI!A881</f>
        <v>43591</v>
      </c>
      <c r="B881" s="2">
        <f>RSI!B881</f>
        <v>0.67</v>
      </c>
      <c r="C881" s="2">
        <f>RSI!I881</f>
        <v>34.839914786214123</v>
      </c>
      <c r="D881" s="2">
        <f>MACD!E881</f>
        <v>-2.4881826864153744E-3</v>
      </c>
      <c r="E881" s="2">
        <f>MACD!F881</f>
        <v>7.1056209365770936E-3</v>
      </c>
      <c r="F881" s="2">
        <f>'Moving Avg'!D881</f>
        <v>0.67999999999999994</v>
      </c>
      <c r="G881" s="2">
        <f>'Moving Avg'!F881</f>
        <v>0.7014999999999999</v>
      </c>
      <c r="H881" s="2">
        <f>'Moving Avg'!G881</f>
        <v>0.75919999999999999</v>
      </c>
      <c r="I881" s="2">
        <f>'Moving Avg'!H881</f>
        <v>0.68524999999999991</v>
      </c>
      <c r="J881" s="5" t="str">
        <f>OBV!F881</f>
        <v>BULLISH</v>
      </c>
      <c r="K881" s="5" t="str">
        <f>OBV!G881</f>
        <v>NEUTRAL</v>
      </c>
      <c r="L881" s="5" t="str">
        <f>OBV!H881</f>
        <v>BULLISH DIVERGENCE</v>
      </c>
      <c r="M881" s="7">
        <f t="shared" si="130"/>
        <v>25</v>
      </c>
      <c r="N881" s="7">
        <f t="shared" si="131"/>
        <v>45</v>
      </c>
      <c r="O881" s="7">
        <f t="shared" si="132"/>
        <v>0</v>
      </c>
      <c r="P881" s="7">
        <f t="shared" si="133"/>
        <v>66.5</v>
      </c>
      <c r="Q881" s="8">
        <f t="shared" si="134"/>
        <v>34.475000000000001</v>
      </c>
      <c r="R881" s="8">
        <f t="shared" si="135"/>
        <v>30.625</v>
      </c>
      <c r="S881" s="8">
        <f t="shared" si="136"/>
        <v>40.424999999999997</v>
      </c>
      <c r="T881" s="8">
        <f t="shared" si="137"/>
        <v>34.125</v>
      </c>
      <c r="U881" s="7">
        <f t="shared" si="138"/>
        <v>35.174999999999997</v>
      </c>
      <c r="V881" s="7">
        <f t="shared" si="139"/>
        <v>34.912499999999994</v>
      </c>
    </row>
    <row r="882" spans="1:22" ht="13.5" x14ac:dyDescent="0.25">
      <c r="A882" s="3">
        <f>RSI!A882</f>
        <v>43592</v>
      </c>
      <c r="B882" s="2">
        <f>RSI!B882</f>
        <v>0.65</v>
      </c>
      <c r="C882" s="2">
        <f>RSI!I882</f>
        <v>30.626710758902917</v>
      </c>
      <c r="D882" s="2">
        <f>MACD!E882</f>
        <v>3.6452901605825705E-3</v>
      </c>
      <c r="E882" s="2">
        <f>MACD!F882</f>
        <v>6.4135547813781897E-3</v>
      </c>
      <c r="F882" s="2">
        <f>'Moving Avg'!D882</f>
        <v>0.67199999999999993</v>
      </c>
      <c r="G882" s="2">
        <f>'Moving Avg'!F882</f>
        <v>0.6974999999999999</v>
      </c>
      <c r="H882" s="2">
        <f>'Moving Avg'!G882</f>
        <v>0.75719999999999998</v>
      </c>
      <c r="I882" s="2">
        <f>'Moving Avg'!H882</f>
        <v>0.68574999999999986</v>
      </c>
      <c r="J882" s="5" t="str">
        <f>OBV!F882</f>
        <v>BULLISH</v>
      </c>
      <c r="K882" s="5" t="str">
        <f>OBV!G882</f>
        <v>NEUTRAL</v>
      </c>
      <c r="L882" s="5" t="str">
        <f>OBV!H882</f>
        <v>BULLISH DIVERGENCE</v>
      </c>
      <c r="M882" s="7">
        <f t="shared" si="130"/>
        <v>25</v>
      </c>
      <c r="N882" s="7">
        <f t="shared" si="131"/>
        <v>45</v>
      </c>
      <c r="O882" s="7">
        <f t="shared" si="132"/>
        <v>0</v>
      </c>
      <c r="P882" s="7">
        <f t="shared" si="133"/>
        <v>66.5</v>
      </c>
      <c r="Q882" s="8">
        <f t="shared" si="134"/>
        <v>34.475000000000001</v>
      </c>
      <c r="R882" s="8">
        <f t="shared" si="135"/>
        <v>30.625</v>
      </c>
      <c r="S882" s="8">
        <f t="shared" si="136"/>
        <v>40.424999999999997</v>
      </c>
      <c r="T882" s="8">
        <f t="shared" si="137"/>
        <v>34.125</v>
      </c>
      <c r="U882" s="7">
        <f t="shared" si="138"/>
        <v>35.174999999999997</v>
      </c>
      <c r="V882" s="7">
        <f t="shared" si="139"/>
        <v>34.912499999999994</v>
      </c>
    </row>
    <row r="883" spans="1:22" ht="13.5" x14ac:dyDescent="0.25">
      <c r="A883" s="3">
        <f>RSI!A883</f>
        <v>43593</v>
      </c>
      <c r="B883" s="2">
        <f>RSI!B883</f>
        <v>0.65</v>
      </c>
      <c r="C883" s="2">
        <f>RSI!I883</f>
        <v>30.626710758902917</v>
      </c>
      <c r="D883" s="2">
        <f>MACD!E883</f>
        <v>9.206896634320727E-3</v>
      </c>
      <c r="E883" s="2">
        <f>MACD!F883</f>
        <v>6.9722231519666975E-3</v>
      </c>
      <c r="F883" s="2">
        <f>'Moving Avg'!D883</f>
        <v>0.66799999999999993</v>
      </c>
      <c r="G883" s="2">
        <f>'Moving Avg'!F883</f>
        <v>0.69399999999999984</v>
      </c>
      <c r="H883" s="2">
        <f>'Moving Avg'!G883</f>
        <v>0.75439999999999996</v>
      </c>
      <c r="I883" s="2">
        <f>'Moving Avg'!H883</f>
        <v>0.6862499999999998</v>
      </c>
      <c r="J883" s="5" t="str">
        <f>OBV!F883</f>
        <v>BULLISH</v>
      </c>
      <c r="K883" s="5" t="str">
        <f>OBV!G883</f>
        <v>NEUTRAL</v>
      </c>
      <c r="L883" s="5" t="str">
        <f>OBV!H883</f>
        <v>BULLISH DIVERGENCE</v>
      </c>
      <c r="M883" s="7">
        <f t="shared" si="130"/>
        <v>25</v>
      </c>
      <c r="N883" s="7">
        <f t="shared" si="131"/>
        <v>0</v>
      </c>
      <c r="O883" s="7">
        <f t="shared" si="132"/>
        <v>0</v>
      </c>
      <c r="P883" s="7">
        <f t="shared" si="133"/>
        <v>66.5</v>
      </c>
      <c r="Q883" s="8">
        <f t="shared" si="134"/>
        <v>18.725000000000001</v>
      </c>
      <c r="R883" s="8">
        <f t="shared" si="135"/>
        <v>21.625</v>
      </c>
      <c r="S883" s="8">
        <f t="shared" si="136"/>
        <v>33.674999999999997</v>
      </c>
      <c r="T883" s="8">
        <f t="shared" si="137"/>
        <v>22.875</v>
      </c>
      <c r="U883" s="7">
        <f t="shared" si="138"/>
        <v>24.675000000000001</v>
      </c>
      <c r="V883" s="7">
        <f t="shared" si="139"/>
        <v>24.225000000000001</v>
      </c>
    </row>
    <row r="884" spans="1:22" ht="13.5" x14ac:dyDescent="0.25">
      <c r="A884" s="3">
        <f>RSI!A884</f>
        <v>43594</v>
      </c>
      <c r="B884" s="2">
        <f>RSI!B884</f>
        <v>0.65</v>
      </c>
      <c r="C884" s="2">
        <f>RSI!I884</f>
        <v>30.626710758902902</v>
      </c>
      <c r="D884" s="2">
        <f>MACD!E884</f>
        <v>1.4257079522470906E-2</v>
      </c>
      <c r="E884" s="2">
        <f>MACD!F884</f>
        <v>8.4291944260675399E-3</v>
      </c>
      <c r="F884" s="2">
        <f>'Moving Avg'!D884</f>
        <v>0.65999999999999992</v>
      </c>
      <c r="G884" s="2">
        <f>'Moving Avg'!F884</f>
        <v>0.69049999999999989</v>
      </c>
      <c r="H884" s="2">
        <f>'Moving Avg'!G884</f>
        <v>0.7507999999999998</v>
      </c>
      <c r="I884" s="2">
        <f>'Moving Avg'!H884</f>
        <v>0.68680000000000008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0</v>
      </c>
      <c r="P884" s="7">
        <f t="shared" si="133"/>
        <v>16.5</v>
      </c>
      <c r="Q884" s="8">
        <f t="shared" si="134"/>
        <v>11.225</v>
      </c>
      <c r="R884" s="8">
        <f t="shared" si="135"/>
        <v>9.125</v>
      </c>
      <c r="S884" s="8">
        <f t="shared" si="136"/>
        <v>11.175000000000001</v>
      </c>
      <c r="T884" s="8">
        <f t="shared" si="137"/>
        <v>10.375</v>
      </c>
      <c r="U884" s="7">
        <f t="shared" si="138"/>
        <v>10.508333333333335</v>
      </c>
      <c r="V884" s="7">
        <f t="shared" si="139"/>
        <v>10.475000000000001</v>
      </c>
    </row>
    <row r="885" spans="1:22" ht="13.5" x14ac:dyDescent="0.25">
      <c r="A885" s="3">
        <f>RSI!A885</f>
        <v>43595</v>
      </c>
      <c r="B885" s="2">
        <f>RSI!B885</f>
        <v>0.64</v>
      </c>
      <c r="C885" s="2">
        <f>RSI!I885</f>
        <v>28.476200571642309</v>
      </c>
      <c r="D885" s="2">
        <f>MACD!E885</f>
        <v>1.8051301676748399E-2</v>
      </c>
      <c r="E885" s="2">
        <f>MACD!F885</f>
        <v>1.0353615876203712E-2</v>
      </c>
      <c r="F885" s="2">
        <f>'Moving Avg'!D885</f>
        <v>0.65200000000000002</v>
      </c>
      <c r="G885" s="2">
        <f>'Moving Avg'!F885</f>
        <v>0.6865</v>
      </c>
      <c r="H885" s="2">
        <f>'Moving Avg'!G885</f>
        <v>0.746</v>
      </c>
      <c r="I885" s="2">
        <f>'Moving Avg'!H885</f>
        <v>0.68724999999999992</v>
      </c>
      <c r="J885" s="5" t="str">
        <f>OBV!F885</f>
        <v>BEARISH</v>
      </c>
      <c r="K885" s="5" t="str">
        <f>OBV!G885</f>
        <v>WEAK</v>
      </c>
      <c r="L885" s="5" t="str">
        <f>OBV!H885</f>
        <v>CONFIRMED BEARISH</v>
      </c>
      <c r="M885" s="7">
        <f t="shared" si="130"/>
        <v>50</v>
      </c>
      <c r="N885" s="7">
        <f t="shared" si="131"/>
        <v>0</v>
      </c>
      <c r="O885" s="7">
        <f t="shared" si="132"/>
        <v>0</v>
      </c>
      <c r="P885" s="7">
        <f t="shared" si="133"/>
        <v>0</v>
      </c>
      <c r="Q885" s="8">
        <f t="shared" si="134"/>
        <v>17.5</v>
      </c>
      <c r="R885" s="8">
        <f t="shared" si="135"/>
        <v>10</v>
      </c>
      <c r="S885" s="8">
        <f t="shared" si="136"/>
        <v>7.5</v>
      </c>
      <c r="T885" s="8">
        <f t="shared" si="137"/>
        <v>12.5</v>
      </c>
      <c r="U885" s="7">
        <f t="shared" si="138"/>
        <v>11.666666666666666</v>
      </c>
      <c r="V885" s="7">
        <f t="shared" si="139"/>
        <v>11.875</v>
      </c>
    </row>
    <row r="886" spans="1:22" ht="13.5" x14ac:dyDescent="0.25">
      <c r="A886" s="3">
        <f>RSI!A886</f>
        <v>43598</v>
      </c>
      <c r="B886" s="2">
        <f>RSI!B886</f>
        <v>0.63</v>
      </c>
      <c r="C886" s="2">
        <f>RSI!I886</f>
        <v>26.474266517976559</v>
      </c>
      <c r="D886" s="2">
        <f>MACD!E886</f>
        <v>2.0818270012131102E-2</v>
      </c>
      <c r="E886" s="2">
        <f>MACD!F886</f>
        <v>1.244654670338919E-2</v>
      </c>
      <c r="F886" s="2">
        <f>'Moving Avg'!D886</f>
        <v>0.64400000000000002</v>
      </c>
      <c r="G886" s="2">
        <f>'Moving Avg'!F886</f>
        <v>0.68200000000000005</v>
      </c>
      <c r="H886" s="2">
        <f>'Moving Avg'!G886</f>
        <v>0.74140000000000006</v>
      </c>
      <c r="I886" s="2">
        <f>'Moving Avg'!H886</f>
        <v>0.68754999999999999</v>
      </c>
      <c r="J886" s="5" t="str">
        <f>OBV!F886</f>
        <v>BEARISH</v>
      </c>
      <c r="K886" s="5" t="str">
        <f>OBV!G886</f>
        <v>WEAK</v>
      </c>
      <c r="L886" s="5" t="str">
        <f>OBV!H886</f>
        <v>CONFIRMED BEARISH</v>
      </c>
      <c r="M886" s="7">
        <f t="shared" si="130"/>
        <v>50</v>
      </c>
      <c r="N886" s="7">
        <f t="shared" si="131"/>
        <v>0</v>
      </c>
      <c r="O886" s="7">
        <f t="shared" si="132"/>
        <v>0</v>
      </c>
      <c r="P886" s="7">
        <f t="shared" si="133"/>
        <v>0</v>
      </c>
      <c r="Q886" s="8">
        <f t="shared" si="134"/>
        <v>17.5</v>
      </c>
      <c r="R886" s="8">
        <f t="shared" si="135"/>
        <v>10</v>
      </c>
      <c r="S886" s="8">
        <f t="shared" si="136"/>
        <v>7.5</v>
      </c>
      <c r="T886" s="8">
        <f t="shared" si="137"/>
        <v>12.5</v>
      </c>
      <c r="U886" s="7">
        <f t="shared" si="138"/>
        <v>11.666666666666666</v>
      </c>
      <c r="V886" s="7">
        <f t="shared" si="139"/>
        <v>11.875</v>
      </c>
    </row>
    <row r="887" spans="1:22" ht="13.5" x14ac:dyDescent="0.25">
      <c r="A887" s="3">
        <f>RSI!A887</f>
        <v>43599</v>
      </c>
      <c r="B887" s="2">
        <f>RSI!B887</f>
        <v>0.61</v>
      </c>
      <c r="C887" s="2">
        <f>RSI!I887</f>
        <v>22.992716161752227</v>
      </c>
      <c r="D887" s="2">
        <f>MACD!E887</f>
        <v>2.3489618194984963E-2</v>
      </c>
      <c r="E887" s="2">
        <f>MACD!F887</f>
        <v>1.4655161001708345E-2</v>
      </c>
      <c r="F887" s="2">
        <f>'Moving Avg'!D887</f>
        <v>0.6359999999999999</v>
      </c>
      <c r="G887" s="2">
        <f>'Moving Avg'!F887</f>
        <v>0.67700000000000005</v>
      </c>
      <c r="H887" s="2">
        <f>'Moving Avg'!G887</f>
        <v>0.73699999999999999</v>
      </c>
      <c r="I887" s="2">
        <f>'Moving Avg'!H887</f>
        <v>0.68770000000000009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50</v>
      </c>
      <c r="N887" s="7">
        <f t="shared" si="131"/>
        <v>0</v>
      </c>
      <c r="O887" s="7">
        <f t="shared" si="132"/>
        <v>0</v>
      </c>
      <c r="P887" s="7">
        <f t="shared" si="133"/>
        <v>16.5</v>
      </c>
      <c r="Q887" s="8">
        <f t="shared" si="134"/>
        <v>19.975000000000001</v>
      </c>
      <c r="R887" s="8">
        <f t="shared" si="135"/>
        <v>14.125</v>
      </c>
      <c r="S887" s="8">
        <f t="shared" si="136"/>
        <v>14.925000000000001</v>
      </c>
      <c r="T887" s="8">
        <f t="shared" si="137"/>
        <v>16.625</v>
      </c>
      <c r="U887" s="7">
        <f t="shared" si="138"/>
        <v>16.341666666666669</v>
      </c>
      <c r="V887" s="7">
        <f t="shared" si="139"/>
        <v>16.412500000000001</v>
      </c>
    </row>
    <row r="888" spans="1:22" ht="13.5" x14ac:dyDescent="0.25">
      <c r="A888" s="3">
        <f>RSI!A888</f>
        <v>43600</v>
      </c>
      <c r="B888" s="2">
        <f>RSI!B888</f>
        <v>0.63</v>
      </c>
      <c r="C888" s="2">
        <f>RSI!I888</f>
        <v>32.54577754612896</v>
      </c>
      <c r="D888" s="2">
        <f>MACD!E888</f>
        <v>2.1668143202121404E-2</v>
      </c>
      <c r="E888" s="2">
        <f>MACD!F888</f>
        <v>1.6057757441790957E-2</v>
      </c>
      <c r="F888" s="2">
        <f>'Moving Avg'!D888</f>
        <v>0.6319999999999999</v>
      </c>
      <c r="G888" s="2">
        <f>'Moving Avg'!F888</f>
        <v>0.67400000000000004</v>
      </c>
      <c r="H888" s="2">
        <f>'Moving Avg'!G888</f>
        <v>0.73299999999999998</v>
      </c>
      <c r="I888" s="2">
        <f>'Moving Avg'!H888</f>
        <v>0.68784999999999996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16.5</v>
      </c>
      <c r="Q888" s="8">
        <f t="shared" si="134"/>
        <v>11.225</v>
      </c>
      <c r="R888" s="8">
        <f t="shared" si="135"/>
        <v>9.125</v>
      </c>
      <c r="S888" s="8">
        <f t="shared" si="136"/>
        <v>11.175000000000001</v>
      </c>
      <c r="T888" s="8">
        <f t="shared" si="137"/>
        <v>10.375</v>
      </c>
      <c r="U888" s="7">
        <f t="shared" si="138"/>
        <v>10.508333333333335</v>
      </c>
      <c r="V888" s="7">
        <f t="shared" si="139"/>
        <v>10.475000000000001</v>
      </c>
    </row>
    <row r="889" spans="1:22" ht="13.5" x14ac:dyDescent="0.25">
      <c r="A889" s="3">
        <f>RSI!A889</f>
        <v>43601</v>
      </c>
      <c r="B889" s="2">
        <f>RSI!B889</f>
        <v>0.63</v>
      </c>
      <c r="C889" s="2">
        <f>RSI!I889</f>
        <v>32.54577754612896</v>
      </c>
      <c r="D889" s="2">
        <f>MACD!E889</f>
        <v>2.3526894780907859E-2</v>
      </c>
      <c r="E889" s="2">
        <f>MACD!F889</f>
        <v>1.7551584909614337E-2</v>
      </c>
      <c r="F889" s="2">
        <f>'Moving Avg'!D889</f>
        <v>0.62799999999999989</v>
      </c>
      <c r="G889" s="2">
        <f>'Moving Avg'!F889</f>
        <v>0.67100000000000004</v>
      </c>
      <c r="H889" s="2">
        <f>'Moving Avg'!G889</f>
        <v>0.72960000000000003</v>
      </c>
      <c r="I889" s="2">
        <f>'Moving Avg'!H889</f>
        <v>0.68804999999999994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0</v>
      </c>
      <c r="P889" s="7">
        <f t="shared" si="133"/>
        <v>16.5</v>
      </c>
      <c r="Q889" s="8">
        <f t="shared" si="134"/>
        <v>11.225</v>
      </c>
      <c r="R889" s="8">
        <f t="shared" si="135"/>
        <v>9.125</v>
      </c>
      <c r="S889" s="8">
        <f t="shared" si="136"/>
        <v>11.175000000000001</v>
      </c>
      <c r="T889" s="8">
        <f t="shared" si="137"/>
        <v>10.375</v>
      </c>
      <c r="U889" s="7">
        <f t="shared" si="138"/>
        <v>10.508333333333335</v>
      </c>
      <c r="V889" s="7">
        <f t="shared" si="139"/>
        <v>10.475000000000001</v>
      </c>
    </row>
    <row r="890" spans="1:22" ht="13.5" x14ac:dyDescent="0.25">
      <c r="A890" s="3">
        <f>RSI!A890</f>
        <v>43602</v>
      </c>
      <c r="B890" s="2">
        <f>RSI!B890</f>
        <v>0.63</v>
      </c>
      <c r="C890" s="2">
        <f>RSI!I890</f>
        <v>32.54577754612896</v>
      </c>
      <c r="D890" s="2">
        <f>MACD!E890</f>
        <v>2.3860368014647637E-2</v>
      </c>
      <c r="E890" s="2">
        <f>MACD!F890</f>
        <v>1.8813341530620996E-2</v>
      </c>
      <c r="F890" s="2">
        <f>'Moving Avg'!D890</f>
        <v>0.626</v>
      </c>
      <c r="G890" s="2">
        <f>'Moving Avg'!F890</f>
        <v>0.66900000000000015</v>
      </c>
      <c r="H890" s="2">
        <f>'Moving Avg'!G890</f>
        <v>0.7260000000000002</v>
      </c>
      <c r="I890" s="2">
        <f>'Moving Avg'!H890</f>
        <v>0.68824999999999992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0</v>
      </c>
      <c r="O890" s="7">
        <f t="shared" si="132"/>
        <v>0</v>
      </c>
      <c r="P890" s="7">
        <f t="shared" si="133"/>
        <v>16.5</v>
      </c>
      <c r="Q890" s="8">
        <f t="shared" si="134"/>
        <v>11.225</v>
      </c>
      <c r="R890" s="8">
        <f t="shared" si="135"/>
        <v>9.125</v>
      </c>
      <c r="S890" s="8">
        <f t="shared" si="136"/>
        <v>11.175000000000001</v>
      </c>
      <c r="T890" s="8">
        <f t="shared" si="137"/>
        <v>10.375</v>
      </c>
      <c r="U890" s="7">
        <f t="shared" si="138"/>
        <v>10.508333333333335</v>
      </c>
      <c r="V890" s="7">
        <f t="shared" si="139"/>
        <v>10.475000000000001</v>
      </c>
    </row>
    <row r="891" spans="1:22" ht="13.5" x14ac:dyDescent="0.25">
      <c r="A891" s="3">
        <f>RSI!A891</f>
        <v>43605</v>
      </c>
      <c r="B891" s="2">
        <f>RSI!B891</f>
        <v>0.64</v>
      </c>
      <c r="C891" s="2">
        <f>RSI!I891</f>
        <v>37.395743392192273</v>
      </c>
      <c r="D891" s="2">
        <f>MACD!E891</f>
        <v>2.2140321482510328E-2</v>
      </c>
      <c r="E891" s="2">
        <f>MACD!F891</f>
        <v>1.9478737520998862E-2</v>
      </c>
      <c r="F891" s="2">
        <f>'Moving Avg'!D891</f>
        <v>0.628</v>
      </c>
      <c r="G891" s="2">
        <f>'Moving Avg'!F891</f>
        <v>0.6665000000000002</v>
      </c>
      <c r="H891" s="2">
        <f>'Moving Avg'!G891</f>
        <v>0.7220000000000002</v>
      </c>
      <c r="I891" s="2">
        <f>'Moving Avg'!H891</f>
        <v>0.68859999999999999</v>
      </c>
      <c r="J891" s="5" t="str">
        <f>OBV!F891</f>
        <v>BULLISH</v>
      </c>
      <c r="K891" s="5" t="str">
        <f>OBV!G891</f>
        <v>NEUTRAL</v>
      </c>
      <c r="L891" s="5" t="str">
        <f>OBV!H891</f>
        <v>CONFIRMED BULLISH</v>
      </c>
      <c r="M891" s="7">
        <f t="shared" si="130"/>
        <v>25</v>
      </c>
      <c r="N891" s="7">
        <f t="shared" si="131"/>
        <v>0</v>
      </c>
      <c r="O891" s="7">
        <f t="shared" si="132"/>
        <v>0</v>
      </c>
      <c r="P891" s="7">
        <f t="shared" si="133"/>
        <v>83.5</v>
      </c>
      <c r="Q891" s="8">
        <f t="shared" si="134"/>
        <v>21.274999999999999</v>
      </c>
      <c r="R891" s="8">
        <f t="shared" si="135"/>
        <v>25.875</v>
      </c>
      <c r="S891" s="8">
        <f t="shared" si="136"/>
        <v>41.325000000000003</v>
      </c>
      <c r="T891" s="8">
        <f t="shared" si="137"/>
        <v>27.125</v>
      </c>
      <c r="U891" s="7">
        <f t="shared" si="138"/>
        <v>29.491666666666664</v>
      </c>
      <c r="V891" s="7">
        <f t="shared" si="139"/>
        <v>28.9</v>
      </c>
    </row>
    <row r="892" spans="1:22" ht="13.5" x14ac:dyDescent="0.25">
      <c r="A892" s="3">
        <f>RSI!A892</f>
        <v>43606</v>
      </c>
      <c r="B892" s="2">
        <f>RSI!B892</f>
        <v>0.66</v>
      </c>
      <c r="C892" s="2">
        <f>RSI!I892</f>
        <v>45.790692675464868</v>
      </c>
      <c r="D892" s="2">
        <f>MACD!E892</f>
        <v>1.6323871105679011E-2</v>
      </c>
      <c r="E892" s="2">
        <f>MACD!F892</f>
        <v>1.884776423793489E-2</v>
      </c>
      <c r="F892" s="2">
        <f>'Moving Avg'!D892</f>
        <v>0.63800000000000012</v>
      </c>
      <c r="G892" s="2">
        <f>'Moving Avg'!F892</f>
        <v>0.6635000000000002</v>
      </c>
      <c r="H892" s="2">
        <f>'Moving Avg'!G892</f>
        <v>0.71860000000000013</v>
      </c>
      <c r="I892" s="2">
        <f>'Moving Avg'!H892</f>
        <v>0.68899999999999995</v>
      </c>
      <c r="J892" s="5" t="str">
        <f>OBV!F892</f>
        <v>BULLISH</v>
      </c>
      <c r="K892" s="5" t="str">
        <f>OBV!G892</f>
        <v>NEUTRAL</v>
      </c>
      <c r="L892" s="5" t="str">
        <f>OBV!H892</f>
        <v>CONFIRMED BULLISH</v>
      </c>
      <c r="M892" s="7">
        <f t="shared" si="130"/>
        <v>25</v>
      </c>
      <c r="N892" s="7">
        <f t="shared" si="131"/>
        <v>45</v>
      </c>
      <c r="O892" s="7">
        <f t="shared" si="132"/>
        <v>0</v>
      </c>
      <c r="P892" s="7">
        <f t="shared" si="133"/>
        <v>83.5</v>
      </c>
      <c r="Q892" s="8">
        <f t="shared" si="134"/>
        <v>37.024999999999999</v>
      </c>
      <c r="R892" s="8">
        <f t="shared" si="135"/>
        <v>34.875</v>
      </c>
      <c r="S892" s="8">
        <f t="shared" si="136"/>
        <v>48.075000000000003</v>
      </c>
      <c r="T892" s="8">
        <f t="shared" si="137"/>
        <v>38.375</v>
      </c>
      <c r="U892" s="7">
        <f t="shared" si="138"/>
        <v>39.991666666666667</v>
      </c>
      <c r="V892" s="7">
        <f t="shared" si="139"/>
        <v>39.587500000000006</v>
      </c>
    </row>
    <row r="893" spans="1:22" ht="13.5" x14ac:dyDescent="0.25">
      <c r="A893" s="3">
        <f>RSI!A893</f>
        <v>43607</v>
      </c>
      <c r="B893" s="2">
        <f>RSI!B893</f>
        <v>0.68</v>
      </c>
      <c r="C893" s="2">
        <f>RSI!I893</f>
        <v>52.631240846912746</v>
      </c>
      <c r="D893" s="2">
        <f>MACD!E893</f>
        <v>9.9853544730541532E-3</v>
      </c>
      <c r="E893" s="2">
        <f>MACD!F893</f>
        <v>1.7075282284958745E-2</v>
      </c>
      <c r="F893" s="2">
        <f>'Moving Avg'!D893</f>
        <v>0.64800000000000002</v>
      </c>
      <c r="G893" s="2">
        <f>'Moving Avg'!F893</f>
        <v>0.6615000000000002</v>
      </c>
      <c r="H893" s="2">
        <f>'Moving Avg'!G893</f>
        <v>0.71560000000000001</v>
      </c>
      <c r="I893" s="2">
        <f>'Moving Avg'!H893</f>
        <v>0.68955</v>
      </c>
      <c r="J893" s="5" t="str">
        <f>OBV!F893</f>
        <v>BULLISH</v>
      </c>
      <c r="K893" s="5" t="str">
        <f>OBV!G893</f>
        <v>NEUTRAL</v>
      </c>
      <c r="L893" s="5" t="str">
        <f>OBV!H893</f>
        <v>CONFIRMED BULLISH</v>
      </c>
      <c r="M893" s="7">
        <f t="shared" si="130"/>
        <v>25</v>
      </c>
      <c r="N893" s="7">
        <f t="shared" si="131"/>
        <v>45</v>
      </c>
      <c r="O893" s="7">
        <f t="shared" si="132"/>
        <v>0</v>
      </c>
      <c r="P893" s="7">
        <f t="shared" si="133"/>
        <v>83.5</v>
      </c>
      <c r="Q893" s="8">
        <f t="shared" si="134"/>
        <v>37.024999999999999</v>
      </c>
      <c r="R893" s="8">
        <f t="shared" si="135"/>
        <v>34.875</v>
      </c>
      <c r="S893" s="8">
        <f t="shared" si="136"/>
        <v>48.075000000000003</v>
      </c>
      <c r="T893" s="8">
        <f t="shared" si="137"/>
        <v>38.375</v>
      </c>
      <c r="U893" s="7">
        <f t="shared" si="138"/>
        <v>39.991666666666667</v>
      </c>
      <c r="V893" s="7">
        <f t="shared" si="139"/>
        <v>39.587500000000006</v>
      </c>
    </row>
    <row r="894" spans="1:22" ht="13.5" x14ac:dyDescent="0.25">
      <c r="A894" s="3">
        <f>RSI!A894</f>
        <v>43608</v>
      </c>
      <c r="B894" s="2">
        <f>RSI!B894</f>
        <v>0.71</v>
      </c>
      <c r="C894" s="2">
        <f>RSI!I894</f>
        <v>60.652002717765498</v>
      </c>
      <c r="D894" s="2">
        <f>MACD!E894</f>
        <v>2.3413844107632586E-3</v>
      </c>
      <c r="E894" s="2">
        <f>MACD!F894</f>
        <v>1.4128502710119648E-2</v>
      </c>
      <c r="F894" s="2">
        <f>'Moving Avg'!D894</f>
        <v>0.66400000000000003</v>
      </c>
      <c r="G894" s="2">
        <f>'Moving Avg'!F894</f>
        <v>0.66100000000000014</v>
      </c>
      <c r="H894" s="2">
        <f>'Moving Avg'!G894</f>
        <v>0.71300000000000008</v>
      </c>
      <c r="I894" s="2">
        <f>'Moving Avg'!H894</f>
        <v>0.69030000000000002</v>
      </c>
      <c r="J894" s="5" t="str">
        <f>OBV!F894</f>
        <v>BULLISH</v>
      </c>
      <c r="K894" s="5" t="str">
        <f>OBV!G894</f>
        <v>NEUTRAL</v>
      </c>
      <c r="L894" s="5" t="str">
        <f>OBV!H894</f>
        <v>CONFIRMED BULLISH</v>
      </c>
      <c r="M894" s="7">
        <f t="shared" si="130"/>
        <v>25</v>
      </c>
      <c r="N894" s="7">
        <f t="shared" si="131"/>
        <v>45</v>
      </c>
      <c r="O894" s="7">
        <f t="shared" si="132"/>
        <v>0</v>
      </c>
      <c r="P894" s="7">
        <f t="shared" si="133"/>
        <v>83.5</v>
      </c>
      <c r="Q894" s="8">
        <f t="shared" si="134"/>
        <v>37.024999999999999</v>
      </c>
      <c r="R894" s="8">
        <f t="shared" si="135"/>
        <v>34.875</v>
      </c>
      <c r="S894" s="8">
        <f t="shared" si="136"/>
        <v>48.075000000000003</v>
      </c>
      <c r="T894" s="8">
        <f t="shared" si="137"/>
        <v>38.375</v>
      </c>
      <c r="U894" s="7">
        <f t="shared" si="138"/>
        <v>39.991666666666667</v>
      </c>
      <c r="V894" s="7">
        <f t="shared" si="139"/>
        <v>39.587500000000006</v>
      </c>
    </row>
    <row r="895" spans="1:22" ht="13.5" x14ac:dyDescent="0.25">
      <c r="A895" s="3">
        <f>RSI!A895</f>
        <v>43609</v>
      </c>
      <c r="B895" s="2">
        <f>RSI!B895</f>
        <v>0.75</v>
      </c>
      <c r="C895" s="2">
        <f>RSI!I895</f>
        <v>68.347761745823078</v>
      </c>
      <c r="D895" s="2">
        <f>MACD!E895</f>
        <v>-8.8593486512681396E-3</v>
      </c>
      <c r="E895" s="2">
        <f>MACD!F895</f>
        <v>9.5309324378420913E-3</v>
      </c>
      <c r="F895" s="2">
        <f>'Moving Avg'!D895</f>
        <v>0.68799999999999994</v>
      </c>
      <c r="G895" s="2">
        <f>'Moving Avg'!F895</f>
        <v>0.66300000000000026</v>
      </c>
      <c r="H895" s="2">
        <f>'Moving Avg'!G895</f>
        <v>0.71160000000000012</v>
      </c>
      <c r="I895" s="2">
        <f>'Moving Avg'!H895</f>
        <v>0.69119999999999993</v>
      </c>
      <c r="J895" s="5" t="str">
        <f>OBV!F895</f>
        <v>BULLISH</v>
      </c>
      <c r="K895" s="5" t="str">
        <f>OBV!G895</f>
        <v>STRONG</v>
      </c>
      <c r="L895" s="5" t="str">
        <f>OBV!H895</f>
        <v>CONFIRMED BULLISH</v>
      </c>
      <c r="M895" s="7">
        <f t="shared" si="130"/>
        <v>25</v>
      </c>
      <c r="N895" s="7">
        <f t="shared" si="131"/>
        <v>45</v>
      </c>
      <c r="O895" s="7">
        <f t="shared" si="132"/>
        <v>0</v>
      </c>
      <c r="P895" s="7">
        <f t="shared" si="133"/>
        <v>100</v>
      </c>
      <c r="Q895" s="8">
        <f t="shared" si="134"/>
        <v>39.5</v>
      </c>
      <c r="R895" s="8">
        <f t="shared" si="135"/>
        <v>39</v>
      </c>
      <c r="S895" s="8">
        <f t="shared" si="136"/>
        <v>55.5</v>
      </c>
      <c r="T895" s="8">
        <f t="shared" si="137"/>
        <v>42.5</v>
      </c>
      <c r="U895" s="7">
        <f t="shared" si="138"/>
        <v>44.666666666666664</v>
      </c>
      <c r="V895" s="7">
        <f t="shared" si="139"/>
        <v>44.125</v>
      </c>
    </row>
    <row r="896" spans="1:22" ht="13.5" x14ac:dyDescent="0.25">
      <c r="A896" s="3">
        <f>RSI!A896</f>
        <v>43612</v>
      </c>
      <c r="B896" s="2">
        <f>RSI!B896</f>
        <v>0.78</v>
      </c>
      <c r="C896" s="2">
        <f>RSI!I896</f>
        <v>72.665754121966714</v>
      </c>
      <c r="D896" s="2">
        <f>MACD!E896</f>
        <v>-2.2548135538600245E-2</v>
      </c>
      <c r="E896" s="2">
        <f>MACD!F896</f>
        <v>3.1151188425536241E-3</v>
      </c>
      <c r="F896" s="2">
        <f>'Moving Avg'!D896</f>
        <v>0.71599999999999997</v>
      </c>
      <c r="G896" s="2">
        <f>'Moving Avg'!F896</f>
        <v>0.66700000000000004</v>
      </c>
      <c r="H896" s="2">
        <f>'Moving Avg'!G896</f>
        <v>0.7108000000000001</v>
      </c>
      <c r="I896" s="2">
        <f>'Moving Avg'!H896</f>
        <v>0.69224999999999992</v>
      </c>
      <c r="J896" s="5" t="str">
        <f>OBV!F896</f>
        <v>BULLISH</v>
      </c>
      <c r="K896" s="5" t="str">
        <f>OBV!G896</f>
        <v>STRONG</v>
      </c>
      <c r="L896" s="5" t="str">
        <f>OBV!H896</f>
        <v>CONFIRMED BULLISH</v>
      </c>
      <c r="M896" s="7">
        <f t="shared" si="130"/>
        <v>0</v>
      </c>
      <c r="N896" s="7">
        <f t="shared" si="131"/>
        <v>100</v>
      </c>
      <c r="O896" s="7">
        <f t="shared" si="132"/>
        <v>50</v>
      </c>
      <c r="P896" s="7">
        <f t="shared" si="133"/>
        <v>100</v>
      </c>
      <c r="Q896" s="8">
        <f t="shared" si="134"/>
        <v>57.5</v>
      </c>
      <c r="R896" s="8">
        <f t="shared" si="135"/>
        <v>62.5</v>
      </c>
      <c r="S896" s="8">
        <f t="shared" si="136"/>
        <v>72.5</v>
      </c>
      <c r="T896" s="8">
        <f t="shared" si="137"/>
        <v>62.5</v>
      </c>
      <c r="U896" s="7">
        <f t="shared" si="138"/>
        <v>64.166666666666671</v>
      </c>
      <c r="V896" s="7">
        <f t="shared" si="139"/>
        <v>63.75</v>
      </c>
    </row>
    <row r="897" spans="1:22" ht="13.5" x14ac:dyDescent="0.25">
      <c r="A897" s="3">
        <f>RSI!A897</f>
        <v>43613</v>
      </c>
      <c r="B897" s="2">
        <f>RSI!B897</f>
        <v>0.8</v>
      </c>
      <c r="C897" s="2">
        <f>RSI!I897</f>
        <v>75.104117336371303</v>
      </c>
      <c r="D897" s="2">
        <f>MACD!E897</f>
        <v>-3.9283816028235274E-2</v>
      </c>
      <c r="E897" s="2">
        <f>MACD!F897</f>
        <v>-5.3646681316041559E-3</v>
      </c>
      <c r="F897" s="2">
        <f>'Moving Avg'!D897</f>
        <v>0.74399999999999999</v>
      </c>
      <c r="G897" s="2">
        <f>'Moving Avg'!F897</f>
        <v>0.6725000000000001</v>
      </c>
      <c r="H897" s="2">
        <f>'Moving Avg'!G897</f>
        <v>0.71060000000000001</v>
      </c>
      <c r="I897" s="2">
        <f>'Moving Avg'!H897</f>
        <v>0.69345000000000001</v>
      </c>
      <c r="J897" s="5" t="str">
        <f>OBV!F897</f>
        <v>BULLISH</v>
      </c>
      <c r="K897" s="5" t="str">
        <f>OBV!G897</f>
        <v>STRONG</v>
      </c>
      <c r="L897" s="5" t="str">
        <f>OBV!H897</f>
        <v>CONFIRMED BULLISH</v>
      </c>
      <c r="M897" s="7">
        <f t="shared" si="130"/>
        <v>0</v>
      </c>
      <c r="N897" s="7">
        <f t="shared" si="131"/>
        <v>100</v>
      </c>
      <c r="O897" s="7">
        <f t="shared" si="132"/>
        <v>50</v>
      </c>
      <c r="P897" s="7">
        <f t="shared" si="133"/>
        <v>100</v>
      </c>
      <c r="Q897" s="8">
        <f t="shared" si="134"/>
        <v>57.5</v>
      </c>
      <c r="R897" s="8">
        <f t="shared" si="135"/>
        <v>62.5</v>
      </c>
      <c r="S897" s="8">
        <f t="shared" si="136"/>
        <v>72.5</v>
      </c>
      <c r="T897" s="8">
        <f t="shared" si="137"/>
        <v>62.5</v>
      </c>
      <c r="U897" s="7">
        <f t="shared" si="138"/>
        <v>64.166666666666671</v>
      </c>
      <c r="V897" s="7">
        <f t="shared" si="139"/>
        <v>63.75</v>
      </c>
    </row>
    <row r="898" spans="1:22" ht="13.5" x14ac:dyDescent="0.25">
      <c r="A898" s="3">
        <f>RSI!A898</f>
        <v>43614</v>
      </c>
      <c r="B898" s="2">
        <f>RSI!B898</f>
        <v>0.77</v>
      </c>
      <c r="C898" s="2">
        <f>RSI!I898</f>
        <v>65.644651926418518</v>
      </c>
      <c r="D898" s="2">
        <f>MACD!E898</f>
        <v>-4.8814234462812744E-2</v>
      </c>
      <c r="E898" s="2">
        <f>MACD!F898</f>
        <v>-1.4054581397845874E-2</v>
      </c>
      <c r="F898" s="2">
        <f>'Moving Avg'!D898</f>
        <v>0.76200000000000001</v>
      </c>
      <c r="G898" s="2">
        <f>'Moving Avg'!F898</f>
        <v>0.67749999999999999</v>
      </c>
      <c r="H898" s="2">
        <f>'Moving Avg'!G898</f>
        <v>0.70979999999999999</v>
      </c>
      <c r="I898" s="2">
        <f>'Moving Avg'!H898</f>
        <v>0.69455</v>
      </c>
      <c r="J898" s="5" t="str">
        <f>OBV!F898</f>
        <v>BULLISH</v>
      </c>
      <c r="K898" s="5" t="str">
        <f>OBV!G898</f>
        <v>STRONG</v>
      </c>
      <c r="L898" s="5" t="str">
        <f>OBV!H898</f>
        <v>CONFIRMED BULLISH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100</v>
      </c>
      <c r="Q898" s="8">
        <f t="shared" si="134"/>
        <v>66.25</v>
      </c>
      <c r="R898" s="8">
        <f t="shared" si="135"/>
        <v>67.5</v>
      </c>
      <c r="S898" s="8">
        <f t="shared" si="136"/>
        <v>76.25</v>
      </c>
      <c r="T898" s="8">
        <f t="shared" si="137"/>
        <v>68.75</v>
      </c>
      <c r="U898" s="7">
        <f t="shared" si="138"/>
        <v>70</v>
      </c>
      <c r="V898" s="7">
        <f t="shared" si="139"/>
        <v>69.6875</v>
      </c>
    </row>
    <row r="899" spans="1:22" ht="13.5" x14ac:dyDescent="0.25">
      <c r="A899" s="3">
        <f>RSI!A899</f>
        <v>43615</v>
      </c>
      <c r="B899" s="2">
        <f>RSI!B899</f>
        <v>0.75</v>
      </c>
      <c r="C899" s="2">
        <f>RSI!I899</f>
        <v>60.200889317314363</v>
      </c>
      <c r="D899" s="2">
        <f>MACD!E899</f>
        <v>-5.5838759054429699E-2</v>
      </c>
      <c r="E899" s="2">
        <f>MACD!F899</f>
        <v>-2.2411416929162639E-2</v>
      </c>
      <c r="F899" s="2">
        <f>'Moving Avg'!D899</f>
        <v>0.77</v>
      </c>
      <c r="G899" s="2">
        <f>'Moving Avg'!F899</f>
        <v>0.68049999999999988</v>
      </c>
      <c r="H899" s="2">
        <f>'Moving Avg'!G899</f>
        <v>0.70920000000000005</v>
      </c>
      <c r="I899" s="2">
        <f>'Moving Avg'!H899</f>
        <v>0.69555000000000011</v>
      </c>
      <c r="J899" s="5" t="str">
        <f>OBV!F899</f>
        <v>BULLISH</v>
      </c>
      <c r="K899" s="5" t="str">
        <f>OBV!G899</f>
        <v>STRONG</v>
      </c>
      <c r="L899" s="5" t="str">
        <f>OBV!H899</f>
        <v>CONFIRMED BULLISH</v>
      </c>
      <c r="M899" s="7">
        <f t="shared" si="140"/>
        <v>25</v>
      </c>
      <c r="N899" s="7">
        <f t="shared" si="141"/>
        <v>100</v>
      </c>
      <c r="O899" s="7">
        <f t="shared" si="142"/>
        <v>50</v>
      </c>
      <c r="P899" s="7">
        <f t="shared" si="143"/>
        <v>100</v>
      </c>
      <c r="Q899" s="8">
        <f t="shared" ref="Q899:Q962" si="144">0.35*M899+N899*0.35+O899*0.15+P899*0.15</f>
        <v>66.25</v>
      </c>
      <c r="R899" s="8">
        <f t="shared" ref="R899:R962" si="145">M899*0.2+N899*0.2+O899*0.35+P899*0.25</f>
        <v>67.5</v>
      </c>
      <c r="S899" s="8">
        <f t="shared" ref="S899:S962" si="146">M899*0.15+N899*0.15+O899*0.25+P899*0.45</f>
        <v>76.25</v>
      </c>
      <c r="T899" s="8">
        <f t="shared" ref="T899:T962" si="147">0.25*SUM(M899:P899)</f>
        <v>68.75</v>
      </c>
      <c r="U899" s="7">
        <f t="shared" ref="U899:U962" si="148">SUM(Q899:S899)/3</f>
        <v>70</v>
      </c>
      <c r="V899" s="7">
        <f t="shared" ref="V899:V962" si="149">SUM(Q899:T899)/4</f>
        <v>69.6875</v>
      </c>
    </row>
    <row r="900" spans="1:22" ht="13.5" x14ac:dyDescent="0.25">
      <c r="A900" s="3">
        <f>RSI!A900</f>
        <v>43616</v>
      </c>
      <c r="B900" s="2">
        <f>RSI!B900</f>
        <v>0.74</v>
      </c>
      <c r="C900" s="2">
        <f>RSI!I900</f>
        <v>57.62762023709918</v>
      </c>
      <c r="D900" s="2">
        <f>MACD!E900</f>
        <v>-6.1332745454648951E-2</v>
      </c>
      <c r="E900" s="2">
        <f>MACD!F900</f>
        <v>-3.0195682634259903E-2</v>
      </c>
      <c r="F900" s="2">
        <f>'Moving Avg'!D900</f>
        <v>0.76800000000000002</v>
      </c>
      <c r="G900" s="2">
        <f>'Moving Avg'!F900</f>
        <v>0.68349999999999989</v>
      </c>
      <c r="H900" s="2">
        <f>'Moving Avg'!G900</f>
        <v>0.70840000000000003</v>
      </c>
      <c r="I900" s="2">
        <f>'Moving Avg'!H900</f>
        <v>0.69650000000000001</v>
      </c>
      <c r="J900" s="5" t="str">
        <f>OBV!F900</f>
        <v>BULLISH</v>
      </c>
      <c r="K900" s="5" t="str">
        <f>OBV!G900</f>
        <v>NEUTRAL</v>
      </c>
      <c r="L900" s="5" t="str">
        <f>OBV!H900</f>
        <v>BULLISH DIVERGENCE</v>
      </c>
      <c r="M900" s="7">
        <f t="shared" si="140"/>
        <v>25</v>
      </c>
      <c r="N900" s="7">
        <f t="shared" si="141"/>
        <v>100</v>
      </c>
      <c r="O900" s="7">
        <f t="shared" si="142"/>
        <v>50</v>
      </c>
      <c r="P900" s="7">
        <f t="shared" si="143"/>
        <v>66.5</v>
      </c>
      <c r="Q900" s="8">
        <f t="shared" si="144"/>
        <v>61.225000000000001</v>
      </c>
      <c r="R900" s="8">
        <f t="shared" si="145"/>
        <v>59.125</v>
      </c>
      <c r="S900" s="8">
        <f t="shared" si="146"/>
        <v>61.174999999999997</v>
      </c>
      <c r="T900" s="8">
        <f t="shared" si="147"/>
        <v>60.375</v>
      </c>
      <c r="U900" s="7">
        <f t="shared" si="148"/>
        <v>60.508333333333326</v>
      </c>
      <c r="V900" s="7">
        <f t="shared" si="149"/>
        <v>60.474999999999994</v>
      </c>
    </row>
    <row r="901" spans="1:22" ht="13.5" x14ac:dyDescent="0.25">
      <c r="A901" s="3">
        <f>RSI!A901</f>
        <v>43619</v>
      </c>
      <c r="B901" s="2">
        <f>RSI!B901</f>
        <v>0.75</v>
      </c>
      <c r="C901" s="2">
        <f>RSI!I901</f>
        <v>59.492301254092197</v>
      </c>
      <c r="D901" s="2">
        <f>MACD!E901</f>
        <v>-6.5394042543656661E-2</v>
      </c>
      <c r="E901" s="2">
        <f>MACD!F901</f>
        <v>-3.7235354616139256E-2</v>
      </c>
      <c r="F901" s="2">
        <f>'Moving Avg'!D901</f>
        <v>0.76200000000000012</v>
      </c>
      <c r="G901" s="2">
        <f>'Moving Avg'!F901</f>
        <v>0.6875</v>
      </c>
      <c r="H901" s="2">
        <f>'Moving Avg'!G901</f>
        <v>0.70780000000000021</v>
      </c>
      <c r="I901" s="2">
        <f>'Moving Avg'!H901</f>
        <v>0.69750000000000012</v>
      </c>
      <c r="J901" s="5" t="str">
        <f>OBV!F901</f>
        <v>BULLISH</v>
      </c>
      <c r="K901" s="5" t="str">
        <f>OBV!G901</f>
        <v>NEUTRAL</v>
      </c>
      <c r="L901" s="5" t="str">
        <f>OBV!H901</f>
        <v>BULLISH DIVERGENCE</v>
      </c>
      <c r="M901" s="7">
        <f t="shared" si="140"/>
        <v>25</v>
      </c>
      <c r="N901" s="7">
        <f t="shared" si="141"/>
        <v>100</v>
      </c>
      <c r="O901" s="7">
        <f t="shared" si="142"/>
        <v>50</v>
      </c>
      <c r="P901" s="7">
        <f t="shared" si="143"/>
        <v>66.5</v>
      </c>
      <c r="Q901" s="8">
        <f t="shared" si="144"/>
        <v>61.225000000000001</v>
      </c>
      <c r="R901" s="8">
        <f t="shared" si="145"/>
        <v>59.125</v>
      </c>
      <c r="S901" s="8">
        <f t="shared" si="146"/>
        <v>61.174999999999997</v>
      </c>
      <c r="T901" s="8">
        <f t="shared" si="147"/>
        <v>60.375</v>
      </c>
      <c r="U901" s="7">
        <f t="shared" si="148"/>
        <v>60.508333333333326</v>
      </c>
      <c r="V901" s="7">
        <f t="shared" si="149"/>
        <v>60.474999999999994</v>
      </c>
    </row>
    <row r="902" spans="1:22" ht="13.5" x14ac:dyDescent="0.25">
      <c r="A902" s="3">
        <f>RSI!A902</f>
        <v>43623</v>
      </c>
      <c r="B902" s="2">
        <f>RSI!B902</f>
        <v>0.75</v>
      </c>
      <c r="C902" s="2">
        <f>RSI!I902</f>
        <v>59.492301254092197</v>
      </c>
      <c r="D902" s="2">
        <f>MACD!E902</f>
        <v>-6.6007377384974308E-2</v>
      </c>
      <c r="E902" s="2">
        <f>MACD!F902</f>
        <v>-4.2989759169906272E-2</v>
      </c>
      <c r="F902" s="2">
        <f>'Moving Avg'!D902</f>
        <v>0.752</v>
      </c>
      <c r="G902" s="2">
        <f>'Moving Avg'!F902</f>
        <v>0.69249999999999989</v>
      </c>
      <c r="H902" s="2">
        <f>'Moving Avg'!G902</f>
        <v>0.70700000000000018</v>
      </c>
      <c r="I902" s="2">
        <f>'Moving Avg'!H902</f>
        <v>0.69850000000000023</v>
      </c>
      <c r="J902" s="5" t="str">
        <f>OBV!F902</f>
        <v>BEARISH</v>
      </c>
      <c r="K902" s="5" t="str">
        <f>OBV!G902</f>
        <v>WEAK</v>
      </c>
      <c r="L902" s="5" t="str">
        <f>OBV!H902</f>
        <v>CONFIRMED BEARISH</v>
      </c>
      <c r="M902" s="7">
        <f t="shared" si="140"/>
        <v>25</v>
      </c>
      <c r="N902" s="7">
        <f t="shared" si="141"/>
        <v>100</v>
      </c>
      <c r="O902" s="7">
        <f t="shared" si="142"/>
        <v>50</v>
      </c>
      <c r="P902" s="7">
        <f t="shared" si="143"/>
        <v>0</v>
      </c>
      <c r="Q902" s="8">
        <f t="shared" si="144"/>
        <v>51.25</v>
      </c>
      <c r="R902" s="8">
        <f t="shared" si="145"/>
        <v>42.5</v>
      </c>
      <c r="S902" s="8">
        <f t="shared" si="146"/>
        <v>31.25</v>
      </c>
      <c r="T902" s="8">
        <f t="shared" si="147"/>
        <v>43.75</v>
      </c>
      <c r="U902" s="7">
        <f t="shared" si="148"/>
        <v>41.666666666666664</v>
      </c>
      <c r="V902" s="7">
        <f t="shared" si="149"/>
        <v>42.1875</v>
      </c>
    </row>
    <row r="903" spans="1:22" ht="13.5" x14ac:dyDescent="0.25">
      <c r="A903" s="3">
        <f>RSI!A903</f>
        <v>43626</v>
      </c>
      <c r="B903" s="2">
        <f>RSI!B903</f>
        <v>0.73</v>
      </c>
      <c r="C903" s="2">
        <f>RSI!I903</f>
        <v>53.982061201215643</v>
      </c>
      <c r="D903" s="2">
        <f>MACD!E903</f>
        <v>-6.2202926022644989E-2</v>
      </c>
      <c r="E903" s="2">
        <f>MACD!F903</f>
        <v>-4.6832392540454015E-2</v>
      </c>
      <c r="F903" s="2">
        <f>'Moving Avg'!D903</f>
        <v>0.74399999999999999</v>
      </c>
      <c r="G903" s="2">
        <f>'Moving Avg'!F903</f>
        <v>0.69650000000000001</v>
      </c>
      <c r="H903" s="2">
        <f>'Moving Avg'!G903</f>
        <v>0.70620000000000005</v>
      </c>
      <c r="I903" s="2">
        <f>'Moving Avg'!H903</f>
        <v>0.69935000000000014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  <c r="M903" s="7">
        <f t="shared" si="140"/>
        <v>25</v>
      </c>
      <c r="N903" s="7">
        <f t="shared" si="141"/>
        <v>45</v>
      </c>
      <c r="O903" s="7">
        <f t="shared" si="142"/>
        <v>50</v>
      </c>
      <c r="P903" s="7">
        <f t="shared" si="143"/>
        <v>16.5</v>
      </c>
      <c r="Q903" s="8">
        <f t="shared" si="144"/>
        <v>34.475000000000001</v>
      </c>
      <c r="R903" s="8">
        <f t="shared" si="145"/>
        <v>35.625</v>
      </c>
      <c r="S903" s="8">
        <f t="shared" si="146"/>
        <v>30.425000000000001</v>
      </c>
      <c r="T903" s="8">
        <f t="shared" si="147"/>
        <v>34.125</v>
      </c>
      <c r="U903" s="7">
        <f t="shared" si="148"/>
        <v>33.508333333333333</v>
      </c>
      <c r="V903" s="7">
        <f t="shared" si="149"/>
        <v>33.662499999999994</v>
      </c>
    </row>
    <row r="904" spans="1:22" ht="13.5" x14ac:dyDescent="0.25">
      <c r="A904" s="3">
        <f>RSI!A904</f>
        <v>43627</v>
      </c>
      <c r="B904" s="2">
        <f>RSI!B904</f>
        <v>0.72</v>
      </c>
      <c r="C904" s="2">
        <f>RSI!I904</f>
        <v>51.417711882957292</v>
      </c>
      <c r="D904" s="2">
        <f>MACD!E904</f>
        <v>-5.3727040470704535E-2</v>
      </c>
      <c r="E904" s="2">
        <f>MACD!F904</f>
        <v>-4.8211322126504121E-2</v>
      </c>
      <c r="F904" s="2">
        <f>'Moving Avg'!D904</f>
        <v>0.7380000000000001</v>
      </c>
      <c r="G904" s="2">
        <f>'Moving Avg'!F904</f>
        <v>0.7</v>
      </c>
      <c r="H904" s="2">
        <f>'Moving Avg'!G904</f>
        <v>0.70499999999999985</v>
      </c>
      <c r="I904" s="2">
        <f>'Moving Avg'!H904</f>
        <v>0.70015000000000016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  <c r="M904" s="7">
        <f t="shared" si="140"/>
        <v>25</v>
      </c>
      <c r="N904" s="7">
        <f t="shared" si="141"/>
        <v>45</v>
      </c>
      <c r="O904" s="7">
        <f t="shared" si="142"/>
        <v>50</v>
      </c>
      <c r="P904" s="7">
        <f t="shared" si="143"/>
        <v>16.5</v>
      </c>
      <c r="Q904" s="8">
        <f t="shared" si="144"/>
        <v>34.475000000000001</v>
      </c>
      <c r="R904" s="8">
        <f t="shared" si="145"/>
        <v>35.625</v>
      </c>
      <c r="S904" s="8">
        <f t="shared" si="146"/>
        <v>30.425000000000001</v>
      </c>
      <c r="T904" s="8">
        <f t="shared" si="147"/>
        <v>34.125</v>
      </c>
      <c r="U904" s="7">
        <f t="shared" si="148"/>
        <v>33.508333333333333</v>
      </c>
      <c r="V904" s="7">
        <f t="shared" si="149"/>
        <v>33.662499999999994</v>
      </c>
    </row>
    <row r="905" spans="1:22" ht="13.5" x14ac:dyDescent="0.25">
      <c r="A905" s="3">
        <f>RSI!A905</f>
        <v>43628</v>
      </c>
      <c r="B905" s="2">
        <f>RSI!B905</f>
        <v>0.69</v>
      </c>
      <c r="C905" s="2">
        <f>RSI!I905</f>
        <v>44.576410078198514</v>
      </c>
      <c r="D905" s="2">
        <f>MACD!E905</f>
        <v>-3.8212007169660556E-2</v>
      </c>
      <c r="E905" s="2">
        <f>MACD!F905</f>
        <v>-4.6211459135135413E-2</v>
      </c>
      <c r="F905" s="2">
        <f>'Moving Avg'!D905</f>
        <v>0.72799999999999998</v>
      </c>
      <c r="G905" s="2">
        <f>'Moving Avg'!F905</f>
        <v>0.70250000000000001</v>
      </c>
      <c r="H905" s="2">
        <f>'Moving Avg'!G905</f>
        <v>0.7033999999999998</v>
      </c>
      <c r="I905" s="2">
        <f>'Moving Avg'!H905</f>
        <v>0.70080000000000009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  <c r="M905" s="7">
        <f t="shared" si="140"/>
        <v>25</v>
      </c>
      <c r="N905" s="7">
        <f t="shared" si="141"/>
        <v>0</v>
      </c>
      <c r="O905" s="7">
        <f t="shared" si="142"/>
        <v>50</v>
      </c>
      <c r="P905" s="7">
        <f t="shared" si="143"/>
        <v>16.5</v>
      </c>
      <c r="Q905" s="8">
        <f t="shared" si="144"/>
        <v>18.725000000000001</v>
      </c>
      <c r="R905" s="8">
        <f t="shared" si="145"/>
        <v>26.625</v>
      </c>
      <c r="S905" s="8">
        <f t="shared" si="146"/>
        <v>23.675000000000001</v>
      </c>
      <c r="T905" s="8">
        <f t="shared" si="147"/>
        <v>22.875</v>
      </c>
      <c r="U905" s="7">
        <f t="shared" si="148"/>
        <v>23.008333333333336</v>
      </c>
      <c r="V905" s="7">
        <f t="shared" si="149"/>
        <v>22.975000000000001</v>
      </c>
    </row>
    <row r="906" spans="1:22" ht="13.5" x14ac:dyDescent="0.25">
      <c r="A906" s="3">
        <f>RSI!A906</f>
        <v>43629</v>
      </c>
      <c r="B906" s="2">
        <f>RSI!B906</f>
        <v>0.7</v>
      </c>
      <c r="C906" s="2">
        <f>RSI!I906</f>
        <v>47.102920682638377</v>
      </c>
      <c r="D906" s="2">
        <f>MACD!E906</f>
        <v>-2.1062485270897713E-2</v>
      </c>
      <c r="E906" s="2">
        <f>MACD!F906</f>
        <v>-4.118166436228788E-2</v>
      </c>
      <c r="F906" s="2">
        <f>'Moving Avg'!D906</f>
        <v>0.71799999999999997</v>
      </c>
      <c r="G906" s="2">
        <f>'Moving Avg'!F906</f>
        <v>0.70600000000000007</v>
      </c>
      <c r="H906" s="2">
        <f>'Moving Avg'!G906</f>
        <v>0.70219999999999982</v>
      </c>
      <c r="I906" s="2">
        <f>'Moving Avg'!H906</f>
        <v>0.7014999999999999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  <c r="M906" s="7">
        <f t="shared" si="140"/>
        <v>25</v>
      </c>
      <c r="N906" s="7">
        <f t="shared" si="141"/>
        <v>0</v>
      </c>
      <c r="O906" s="7">
        <f t="shared" si="142"/>
        <v>50</v>
      </c>
      <c r="P906" s="7">
        <f t="shared" si="143"/>
        <v>16.5</v>
      </c>
      <c r="Q906" s="8">
        <f t="shared" si="144"/>
        <v>18.725000000000001</v>
      </c>
      <c r="R906" s="8">
        <f t="shared" si="145"/>
        <v>26.625</v>
      </c>
      <c r="S906" s="8">
        <f t="shared" si="146"/>
        <v>23.675000000000001</v>
      </c>
      <c r="T906" s="8">
        <f t="shared" si="147"/>
        <v>22.875</v>
      </c>
      <c r="U906" s="7">
        <f t="shared" si="148"/>
        <v>23.008333333333336</v>
      </c>
      <c r="V906" s="7">
        <f t="shared" si="149"/>
        <v>22.975000000000001</v>
      </c>
    </row>
    <row r="907" spans="1:22" ht="13.5" x14ac:dyDescent="0.25">
      <c r="A907" s="3">
        <f>RSI!A907</f>
        <v>43630</v>
      </c>
      <c r="B907" s="2">
        <f>RSI!B907</f>
        <v>0.71</v>
      </c>
      <c r="C907" s="2">
        <f>RSI!I907</f>
        <v>49.578228731857145</v>
      </c>
      <c r="D907" s="2">
        <f>MACD!E907</f>
        <v>-4.1383585949906765E-3</v>
      </c>
      <c r="E907" s="2">
        <f>MACD!F907</f>
        <v>-3.3773003208828437E-2</v>
      </c>
      <c r="F907" s="2">
        <f>'Moving Avg'!D907</f>
        <v>0.71</v>
      </c>
      <c r="G907" s="2">
        <f>'Moving Avg'!F907</f>
        <v>0.71099999999999997</v>
      </c>
      <c r="H907" s="2">
        <f>'Moving Avg'!G907</f>
        <v>0.70119999999999993</v>
      </c>
      <c r="I907" s="2">
        <f>'Moving Avg'!H907</f>
        <v>0.70225000000000004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0</v>
      </c>
      <c r="O907" s="7">
        <f t="shared" si="142"/>
        <v>50</v>
      </c>
      <c r="P907" s="7">
        <f t="shared" si="143"/>
        <v>16.5</v>
      </c>
      <c r="Q907" s="8">
        <f t="shared" si="144"/>
        <v>18.725000000000001</v>
      </c>
      <c r="R907" s="8">
        <f t="shared" si="145"/>
        <v>26.625</v>
      </c>
      <c r="S907" s="8">
        <f t="shared" si="146"/>
        <v>23.675000000000001</v>
      </c>
      <c r="T907" s="8">
        <f t="shared" si="147"/>
        <v>22.875</v>
      </c>
      <c r="U907" s="7">
        <f t="shared" si="148"/>
        <v>23.008333333333336</v>
      </c>
      <c r="V907" s="7">
        <f t="shared" si="149"/>
        <v>22.975000000000001</v>
      </c>
    </row>
    <row r="908" spans="1:22" ht="13.5" x14ac:dyDescent="0.25">
      <c r="A908" s="3">
        <f>RSI!A908</f>
        <v>43633</v>
      </c>
      <c r="B908" s="2">
        <f>RSI!B908</f>
        <v>0.7</v>
      </c>
      <c r="C908" s="2">
        <f>RSI!I908</f>
        <v>47.199631797486447</v>
      </c>
      <c r="D908" s="2">
        <f>MACD!E908</f>
        <v>6.31944274476548E-3</v>
      </c>
      <c r="E908" s="2">
        <f>MACD!F908</f>
        <v>-2.5754514018109655E-2</v>
      </c>
      <c r="F908" s="2">
        <f>'Moving Avg'!D908</f>
        <v>0.70399999999999996</v>
      </c>
      <c r="G908" s="2">
        <f>'Moving Avg'!F908</f>
        <v>0.71449999999999991</v>
      </c>
      <c r="H908" s="2">
        <f>'Moving Avg'!G908</f>
        <v>0.69999999999999984</v>
      </c>
      <c r="I908" s="2">
        <f>'Moving Avg'!H908</f>
        <v>0.70294999999999985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16.5</v>
      </c>
      <c r="Q908" s="8">
        <f t="shared" si="144"/>
        <v>18.725000000000001</v>
      </c>
      <c r="R908" s="8">
        <f t="shared" si="145"/>
        <v>26.625</v>
      </c>
      <c r="S908" s="8">
        <f t="shared" si="146"/>
        <v>23.675000000000001</v>
      </c>
      <c r="T908" s="8">
        <f t="shared" si="147"/>
        <v>22.875</v>
      </c>
      <c r="U908" s="7">
        <f t="shared" si="148"/>
        <v>23.008333333333336</v>
      </c>
      <c r="V908" s="7">
        <f t="shared" si="149"/>
        <v>22.975000000000001</v>
      </c>
    </row>
    <row r="909" spans="1:22" ht="13.5" x14ac:dyDescent="0.25">
      <c r="A909" s="3">
        <f>RSI!A909</f>
        <v>43634</v>
      </c>
      <c r="B909" s="2">
        <f>RSI!B909</f>
        <v>0.68</v>
      </c>
      <c r="C909" s="2">
        <f>RSI!I909</f>
        <v>42.779084762318483</v>
      </c>
      <c r="D909" s="2">
        <f>MACD!E909</f>
        <v>1.3643139603608412E-2</v>
      </c>
      <c r="E909" s="2">
        <f>MACD!F909</f>
        <v>-1.7874983293766043E-2</v>
      </c>
      <c r="F909" s="2">
        <f>'Moving Avg'!D909</f>
        <v>0.69599999999999995</v>
      </c>
      <c r="G909" s="2">
        <f>'Moving Avg'!F909</f>
        <v>0.71699999999999997</v>
      </c>
      <c r="H909" s="2">
        <f>'Moving Avg'!G909</f>
        <v>0.69879999999999998</v>
      </c>
      <c r="I909" s="2">
        <f>'Moving Avg'!H909</f>
        <v>0.7036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  <c r="M909" s="7">
        <f t="shared" si="140"/>
        <v>25</v>
      </c>
      <c r="N909" s="7">
        <f t="shared" si="141"/>
        <v>0</v>
      </c>
      <c r="O909" s="7">
        <f t="shared" si="142"/>
        <v>0</v>
      </c>
      <c r="P909" s="7">
        <f t="shared" si="143"/>
        <v>16.5</v>
      </c>
      <c r="Q909" s="8">
        <f t="shared" si="144"/>
        <v>11.225</v>
      </c>
      <c r="R909" s="8">
        <f t="shared" si="145"/>
        <v>9.125</v>
      </c>
      <c r="S909" s="8">
        <f t="shared" si="146"/>
        <v>11.175000000000001</v>
      </c>
      <c r="T909" s="8">
        <f t="shared" si="147"/>
        <v>10.375</v>
      </c>
      <c r="U909" s="7">
        <f t="shared" si="148"/>
        <v>10.508333333333335</v>
      </c>
      <c r="V909" s="7">
        <f t="shared" si="149"/>
        <v>10.475000000000001</v>
      </c>
    </row>
    <row r="910" spans="1:22" ht="13.5" x14ac:dyDescent="0.25">
      <c r="A910" s="3">
        <f>RSI!A910</f>
        <v>43635</v>
      </c>
      <c r="B910" s="2">
        <f>RSI!B910</f>
        <v>0.7</v>
      </c>
      <c r="C910" s="2">
        <f>RSI!I910</f>
        <v>48.021658050816441</v>
      </c>
      <c r="D910" s="2">
        <f>MACD!E910</f>
        <v>1.7003379141407149E-2</v>
      </c>
      <c r="E910" s="2">
        <f>MACD!F910</f>
        <v>-1.0899310806731404E-2</v>
      </c>
      <c r="F910" s="2">
        <f>'Moving Avg'!D910</f>
        <v>0.69800000000000006</v>
      </c>
      <c r="G910" s="2">
        <f>'Moving Avg'!F910</f>
        <v>0.72049999999999981</v>
      </c>
      <c r="H910" s="2">
        <f>'Moving Avg'!G910</f>
        <v>0.69800000000000006</v>
      </c>
      <c r="I910" s="2">
        <f>'Moving Avg'!H910</f>
        <v>0.70434999999999992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  <c r="M910" s="7">
        <f t="shared" si="140"/>
        <v>25</v>
      </c>
      <c r="N910" s="7">
        <f t="shared" si="141"/>
        <v>0</v>
      </c>
      <c r="O910" s="7">
        <f t="shared" si="142"/>
        <v>0</v>
      </c>
      <c r="P910" s="7">
        <f t="shared" si="143"/>
        <v>83.5</v>
      </c>
      <c r="Q910" s="8">
        <f t="shared" si="144"/>
        <v>21.274999999999999</v>
      </c>
      <c r="R910" s="8">
        <f t="shared" si="145"/>
        <v>25.875</v>
      </c>
      <c r="S910" s="8">
        <f t="shared" si="146"/>
        <v>41.325000000000003</v>
      </c>
      <c r="T910" s="8">
        <f t="shared" si="147"/>
        <v>27.125</v>
      </c>
      <c r="U910" s="7">
        <f t="shared" si="148"/>
        <v>29.491666666666664</v>
      </c>
      <c r="V910" s="7">
        <f t="shared" si="149"/>
        <v>28.9</v>
      </c>
    </row>
    <row r="911" spans="1:22" ht="13.5" x14ac:dyDescent="0.25">
      <c r="A911" s="3">
        <f>RSI!A911</f>
        <v>43636</v>
      </c>
      <c r="B911" s="2">
        <f>RSI!B911</f>
        <v>0.7</v>
      </c>
      <c r="C911" s="2">
        <f>RSI!I911</f>
        <v>48.021658050816441</v>
      </c>
      <c r="D911" s="2">
        <f>MACD!E911</f>
        <v>2.1436576737786206E-2</v>
      </c>
      <c r="E911" s="2">
        <f>MACD!F911</f>
        <v>-4.4321332978278817E-3</v>
      </c>
      <c r="F911" s="2">
        <f>'Moving Avg'!D911</f>
        <v>0.69800000000000006</v>
      </c>
      <c r="G911" s="2">
        <f>'Moving Avg'!F911</f>
        <v>0.72349999999999992</v>
      </c>
      <c r="H911" s="2">
        <f>'Moving Avg'!G911</f>
        <v>0.69720000000000004</v>
      </c>
      <c r="I911" s="2">
        <f>'Moving Avg'!H911</f>
        <v>0.70509999999999995</v>
      </c>
      <c r="J911" s="5" t="str">
        <f>OBV!F911</f>
        <v>BULLISH</v>
      </c>
      <c r="K911" s="5" t="str">
        <f>OBV!G911</f>
        <v>NEUTRAL</v>
      </c>
      <c r="L911" s="5" t="str">
        <f>OBV!H911</f>
        <v>NEUTRAL</v>
      </c>
      <c r="M911" s="7">
        <f t="shared" si="140"/>
        <v>25</v>
      </c>
      <c r="N911" s="7">
        <f t="shared" si="141"/>
        <v>0</v>
      </c>
      <c r="O911" s="7">
        <f t="shared" si="142"/>
        <v>0</v>
      </c>
      <c r="P911" s="7">
        <f t="shared" si="143"/>
        <v>49.5</v>
      </c>
      <c r="Q911" s="8">
        <f t="shared" si="144"/>
        <v>16.175000000000001</v>
      </c>
      <c r="R911" s="8">
        <f t="shared" si="145"/>
        <v>17.375</v>
      </c>
      <c r="S911" s="8">
        <f t="shared" si="146"/>
        <v>26.025000000000002</v>
      </c>
      <c r="T911" s="8">
        <f t="shared" si="147"/>
        <v>18.625</v>
      </c>
      <c r="U911" s="7">
        <f t="shared" si="148"/>
        <v>19.858333333333334</v>
      </c>
      <c r="V911" s="7">
        <f t="shared" si="149"/>
        <v>19.55</v>
      </c>
    </row>
    <row r="912" spans="1:22" ht="13.5" x14ac:dyDescent="0.25">
      <c r="A912" s="3">
        <f>RSI!A912</f>
        <v>43637</v>
      </c>
      <c r="B912" s="2">
        <f>RSI!B912</f>
        <v>0.7</v>
      </c>
      <c r="C912" s="2">
        <f>RSI!I912</f>
        <v>48.021658050816441</v>
      </c>
      <c r="D912" s="2">
        <f>MACD!E912</f>
        <v>2.523538879491749E-2</v>
      </c>
      <c r="E912" s="2">
        <f>MACD!F912</f>
        <v>1.5013711207211926E-3</v>
      </c>
      <c r="F912" s="2">
        <f>'Moving Avg'!D912</f>
        <v>0.69600000000000006</v>
      </c>
      <c r="G912" s="2">
        <f>'Moving Avg'!F912</f>
        <v>0.72549999999999992</v>
      </c>
      <c r="H912" s="2">
        <f>'Moving Avg'!G912</f>
        <v>0.69660000000000011</v>
      </c>
      <c r="I912" s="2">
        <f>'Moving Avg'!H912</f>
        <v>0.70584999999999976</v>
      </c>
      <c r="J912" s="5" t="str">
        <f>OBV!F912</f>
        <v>BULLISH</v>
      </c>
      <c r="K912" s="5" t="str">
        <f>OBV!G912</f>
        <v>NEUTRAL</v>
      </c>
      <c r="L912" s="5" t="str">
        <f>OBV!H912</f>
        <v>BULLISH DIVERGENCE</v>
      </c>
      <c r="M912" s="7">
        <f t="shared" si="140"/>
        <v>25</v>
      </c>
      <c r="N912" s="7">
        <f t="shared" si="141"/>
        <v>0</v>
      </c>
      <c r="O912" s="7">
        <f t="shared" si="142"/>
        <v>0</v>
      </c>
      <c r="P912" s="7">
        <f t="shared" si="143"/>
        <v>66.5</v>
      </c>
      <c r="Q912" s="8">
        <f t="shared" si="144"/>
        <v>18.725000000000001</v>
      </c>
      <c r="R912" s="8">
        <f t="shared" si="145"/>
        <v>21.625</v>
      </c>
      <c r="S912" s="8">
        <f t="shared" si="146"/>
        <v>33.674999999999997</v>
      </c>
      <c r="T912" s="8">
        <f t="shared" si="147"/>
        <v>22.875</v>
      </c>
      <c r="U912" s="7">
        <f t="shared" si="148"/>
        <v>24.675000000000001</v>
      </c>
      <c r="V912" s="7">
        <f t="shared" si="149"/>
        <v>24.225000000000001</v>
      </c>
    </row>
    <row r="913" spans="1:22" ht="13.5" x14ac:dyDescent="0.25">
      <c r="A913" s="3">
        <f>RSI!A913</f>
        <v>43640</v>
      </c>
      <c r="B913" s="2">
        <f>RSI!B913</f>
        <v>0.7</v>
      </c>
      <c r="C913" s="2">
        <f>RSI!I913</f>
        <v>48.021658050816441</v>
      </c>
      <c r="D913" s="2">
        <f>MACD!E913</f>
        <v>2.5416960762243646E-2</v>
      </c>
      <c r="E913" s="2">
        <f>MACD!F913</f>
        <v>6.2844890490256836E-3</v>
      </c>
      <c r="F913" s="2">
        <f>'Moving Avg'!D913</f>
        <v>0.69600000000000006</v>
      </c>
      <c r="G913" s="2">
        <f>'Moving Avg'!F913</f>
        <v>0.72649999999999992</v>
      </c>
      <c r="H913" s="2">
        <f>'Moving Avg'!G913</f>
        <v>0.69620000000000015</v>
      </c>
      <c r="I913" s="2">
        <f>'Moving Avg'!H913</f>
        <v>0.70659999999999967</v>
      </c>
      <c r="J913" s="5" t="str">
        <f>OBV!F913</f>
        <v>BULLISH</v>
      </c>
      <c r="K913" s="5" t="str">
        <f>OBV!G913</f>
        <v>NEUTRAL</v>
      </c>
      <c r="L913" s="5" t="str">
        <f>OBV!H913</f>
        <v>NEUTRAL</v>
      </c>
      <c r="M913" s="7">
        <f t="shared" si="140"/>
        <v>25</v>
      </c>
      <c r="N913" s="7">
        <f t="shared" si="141"/>
        <v>0</v>
      </c>
      <c r="O913" s="7">
        <f t="shared" si="142"/>
        <v>0</v>
      </c>
      <c r="P913" s="7">
        <f t="shared" si="143"/>
        <v>49.5</v>
      </c>
      <c r="Q913" s="8">
        <f t="shared" si="144"/>
        <v>16.175000000000001</v>
      </c>
      <c r="R913" s="8">
        <f t="shared" si="145"/>
        <v>17.375</v>
      </c>
      <c r="S913" s="8">
        <f t="shared" si="146"/>
        <v>26.025000000000002</v>
      </c>
      <c r="T913" s="8">
        <f t="shared" si="147"/>
        <v>18.625</v>
      </c>
      <c r="U913" s="7">
        <f t="shared" si="148"/>
        <v>19.858333333333334</v>
      </c>
      <c r="V913" s="7">
        <f t="shared" si="149"/>
        <v>19.55</v>
      </c>
    </row>
    <row r="914" spans="1:22" ht="13.5" x14ac:dyDescent="0.25">
      <c r="A914" s="3">
        <f>RSI!A914</f>
        <v>43641</v>
      </c>
      <c r="B914" s="2">
        <f>RSI!B914</f>
        <v>0.71</v>
      </c>
      <c r="C914" s="2">
        <f>RSI!I914</f>
        <v>51.038503955163911</v>
      </c>
      <c r="D914" s="2">
        <f>MACD!E914</f>
        <v>2.3332244089781184E-2</v>
      </c>
      <c r="E914" s="2">
        <f>MACD!F914</f>
        <v>9.6940400571767851E-3</v>
      </c>
      <c r="F914" s="2">
        <f>'Moving Avg'!D914</f>
        <v>0.70199999999999996</v>
      </c>
      <c r="G914" s="2">
        <f>'Moving Avg'!F914</f>
        <v>0.72649999999999992</v>
      </c>
      <c r="H914" s="2">
        <f>'Moving Avg'!G914</f>
        <v>0.69600000000000006</v>
      </c>
      <c r="I914" s="2">
        <f>'Moving Avg'!H914</f>
        <v>0.7073999999999997</v>
      </c>
      <c r="J914" s="5" t="str">
        <f>OBV!F914</f>
        <v>BULLISH</v>
      </c>
      <c r="K914" s="5" t="str">
        <f>OBV!G914</f>
        <v>NEUTRAL</v>
      </c>
      <c r="L914" s="5" t="str">
        <f>OBV!H914</f>
        <v>CONFIRMED BULLISH</v>
      </c>
      <c r="M914" s="7">
        <f t="shared" si="140"/>
        <v>25</v>
      </c>
      <c r="N914" s="7">
        <f t="shared" si="141"/>
        <v>0</v>
      </c>
      <c r="O914" s="7">
        <f t="shared" si="142"/>
        <v>0</v>
      </c>
      <c r="P914" s="7">
        <f t="shared" si="143"/>
        <v>83.5</v>
      </c>
      <c r="Q914" s="8">
        <f t="shared" si="144"/>
        <v>21.274999999999999</v>
      </c>
      <c r="R914" s="8">
        <f t="shared" si="145"/>
        <v>25.875</v>
      </c>
      <c r="S914" s="8">
        <f t="shared" si="146"/>
        <v>41.325000000000003</v>
      </c>
      <c r="T914" s="8">
        <f t="shared" si="147"/>
        <v>27.125</v>
      </c>
      <c r="U914" s="7">
        <f t="shared" si="148"/>
        <v>29.491666666666664</v>
      </c>
      <c r="V914" s="7">
        <f t="shared" si="149"/>
        <v>28.9</v>
      </c>
    </row>
    <row r="915" spans="1:22" ht="13.5" x14ac:dyDescent="0.25">
      <c r="A915" s="3">
        <f>RSI!A915</f>
        <v>43642</v>
      </c>
      <c r="B915" s="2">
        <f>RSI!B915</f>
        <v>0.7</v>
      </c>
      <c r="C915" s="2">
        <f>RSI!I915</f>
        <v>48.036008867767116</v>
      </c>
      <c r="D915" s="2">
        <f>MACD!E915</f>
        <v>1.7672340781273221E-2</v>
      </c>
      <c r="E915" s="2">
        <f>MACD!F915</f>
        <v>1.1289700201996072E-2</v>
      </c>
      <c r="F915" s="2">
        <f>'Moving Avg'!D915</f>
        <v>0.70199999999999996</v>
      </c>
      <c r="G915" s="2">
        <f>'Moving Avg'!F915</f>
        <v>0.72399999999999987</v>
      </c>
      <c r="H915" s="2">
        <f>'Moving Avg'!G915</f>
        <v>0.69560000000000022</v>
      </c>
      <c r="I915" s="2">
        <f>'Moving Avg'!H915</f>
        <v>0.7081499999999995</v>
      </c>
      <c r="J915" s="5" t="str">
        <f>OBV!F915</f>
        <v>BULLISH</v>
      </c>
      <c r="K915" s="5" t="str">
        <f>OBV!G915</f>
        <v>NEUTRAL</v>
      </c>
      <c r="L915" s="5" t="str">
        <f>OBV!H915</f>
        <v>NEUTRAL</v>
      </c>
      <c r="M915" s="7">
        <f t="shared" si="140"/>
        <v>25</v>
      </c>
      <c r="N915" s="7">
        <f t="shared" si="141"/>
        <v>0</v>
      </c>
      <c r="O915" s="7">
        <f t="shared" si="142"/>
        <v>0</v>
      </c>
      <c r="P915" s="7">
        <f t="shared" si="143"/>
        <v>49.5</v>
      </c>
      <c r="Q915" s="8">
        <f t="shared" si="144"/>
        <v>16.175000000000001</v>
      </c>
      <c r="R915" s="8">
        <f t="shared" si="145"/>
        <v>17.375</v>
      </c>
      <c r="S915" s="8">
        <f t="shared" si="146"/>
        <v>26.025000000000002</v>
      </c>
      <c r="T915" s="8">
        <f t="shared" si="147"/>
        <v>18.625</v>
      </c>
      <c r="U915" s="7">
        <f t="shared" si="148"/>
        <v>19.858333333333334</v>
      </c>
      <c r="V915" s="7">
        <f t="shared" si="149"/>
        <v>19.55</v>
      </c>
    </row>
    <row r="916" spans="1:22" ht="13.5" x14ac:dyDescent="0.25">
      <c r="A916" s="3">
        <f>RSI!A916</f>
        <v>43643</v>
      </c>
      <c r="B916" s="2">
        <f>RSI!B916</f>
        <v>0.69</v>
      </c>
      <c r="C916" s="2">
        <f>RSI!I916</f>
        <v>45.174082885741051</v>
      </c>
      <c r="D916" s="2">
        <f>MACD!E916</f>
        <v>1.5201791570547463E-2</v>
      </c>
      <c r="E916" s="2">
        <f>MACD!F916</f>
        <v>1.2072118475706353E-2</v>
      </c>
      <c r="F916" s="2">
        <f>'Moving Avg'!D916</f>
        <v>0.7</v>
      </c>
      <c r="G916" s="2">
        <f>'Moving Avg'!F916</f>
        <v>0.71949999999999981</v>
      </c>
      <c r="H916" s="2">
        <f>'Moving Avg'!G916</f>
        <v>0.69499999999999995</v>
      </c>
      <c r="I916" s="2">
        <f>'Moving Avg'!H916</f>
        <v>0.70889999999999953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  <c r="M916" s="7">
        <f t="shared" si="140"/>
        <v>25</v>
      </c>
      <c r="N916" s="7">
        <f t="shared" si="141"/>
        <v>0</v>
      </c>
      <c r="O916" s="7">
        <f t="shared" si="142"/>
        <v>0</v>
      </c>
      <c r="P916" s="7">
        <f t="shared" si="143"/>
        <v>16.5</v>
      </c>
      <c r="Q916" s="8">
        <f t="shared" si="144"/>
        <v>11.225</v>
      </c>
      <c r="R916" s="8">
        <f t="shared" si="145"/>
        <v>9.125</v>
      </c>
      <c r="S916" s="8">
        <f t="shared" si="146"/>
        <v>11.175000000000001</v>
      </c>
      <c r="T916" s="8">
        <f t="shared" si="147"/>
        <v>10.375</v>
      </c>
      <c r="U916" s="7">
        <f t="shared" si="148"/>
        <v>10.508333333333335</v>
      </c>
      <c r="V916" s="7">
        <f t="shared" si="149"/>
        <v>10.475000000000001</v>
      </c>
    </row>
    <row r="917" spans="1:22" ht="13.5" x14ac:dyDescent="0.25">
      <c r="A917" s="3">
        <f>RSI!A917</f>
        <v>43644</v>
      </c>
      <c r="B917" s="2">
        <f>RSI!B917</f>
        <v>0.7</v>
      </c>
      <c r="C917" s="2">
        <f>RSI!I917</f>
        <v>48.479714300558946</v>
      </c>
      <c r="D917" s="2">
        <f>MACD!E917</f>
        <v>1.4004617213761783E-2</v>
      </c>
      <c r="E917" s="2">
        <f>MACD!F917</f>
        <v>1.2458618223317439E-2</v>
      </c>
      <c r="F917" s="2">
        <f>'Moving Avg'!D917</f>
        <v>0.7</v>
      </c>
      <c r="G917" s="2">
        <f>'Moving Avg'!F917</f>
        <v>0.71449999999999969</v>
      </c>
      <c r="H917" s="2">
        <f>'Moving Avg'!G917</f>
        <v>0.69480000000000008</v>
      </c>
      <c r="I917" s="2">
        <f>'Moving Avg'!H917</f>
        <v>0.70969999999999944</v>
      </c>
      <c r="J917" s="5" t="str">
        <f>OBV!F917</f>
        <v>BEARISH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0</v>
      </c>
      <c r="O917" s="7">
        <f t="shared" si="142"/>
        <v>0</v>
      </c>
      <c r="P917" s="7">
        <f t="shared" si="143"/>
        <v>16.5</v>
      </c>
      <c r="Q917" s="8">
        <f t="shared" si="144"/>
        <v>11.225</v>
      </c>
      <c r="R917" s="8">
        <f t="shared" si="145"/>
        <v>9.125</v>
      </c>
      <c r="S917" s="8">
        <f t="shared" si="146"/>
        <v>11.175000000000001</v>
      </c>
      <c r="T917" s="8">
        <f t="shared" si="147"/>
        <v>10.375</v>
      </c>
      <c r="U917" s="7">
        <f t="shared" si="148"/>
        <v>10.508333333333335</v>
      </c>
      <c r="V917" s="7">
        <f t="shared" si="149"/>
        <v>10.475000000000001</v>
      </c>
    </row>
    <row r="918" spans="1:22" ht="13.5" x14ac:dyDescent="0.25">
      <c r="A918" s="3">
        <f>RSI!A918</f>
        <v>43647</v>
      </c>
      <c r="B918" s="2">
        <f>RSI!B918</f>
        <v>0.68</v>
      </c>
      <c r="C918" s="2">
        <f>RSI!I918</f>
        <v>42.907629435777551</v>
      </c>
      <c r="D918" s="2">
        <f>MACD!E918</f>
        <v>1.2964043376237022E-2</v>
      </c>
      <c r="E918" s="2">
        <f>MACD!F918</f>
        <v>1.2559703253901357E-2</v>
      </c>
      <c r="F918" s="2">
        <f>'Moving Avg'!D918</f>
        <v>0.69599999999999995</v>
      </c>
      <c r="G918" s="2">
        <f>'Moving Avg'!F918</f>
        <v>0.70999999999999985</v>
      </c>
      <c r="H918" s="2">
        <f>'Moving Avg'!G918</f>
        <v>0.69460000000000011</v>
      </c>
      <c r="I918" s="2">
        <f>'Moving Avg'!H918</f>
        <v>0.71034999999999937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0</v>
      </c>
      <c r="O918" s="7">
        <f t="shared" si="142"/>
        <v>0</v>
      </c>
      <c r="P918" s="7">
        <f t="shared" si="143"/>
        <v>16.5</v>
      </c>
      <c r="Q918" s="8">
        <f t="shared" si="144"/>
        <v>11.225</v>
      </c>
      <c r="R918" s="8">
        <f t="shared" si="145"/>
        <v>9.125</v>
      </c>
      <c r="S918" s="8">
        <f t="shared" si="146"/>
        <v>11.175000000000001</v>
      </c>
      <c r="T918" s="8">
        <f t="shared" si="147"/>
        <v>10.375</v>
      </c>
      <c r="U918" s="7">
        <f t="shared" si="148"/>
        <v>10.508333333333335</v>
      </c>
      <c r="V918" s="7">
        <f t="shared" si="149"/>
        <v>10.475000000000001</v>
      </c>
    </row>
    <row r="919" spans="1:22" ht="13.5" x14ac:dyDescent="0.25">
      <c r="A919" s="3">
        <f>RSI!A919</f>
        <v>43648</v>
      </c>
      <c r="B919" s="2">
        <f>RSI!B919</f>
        <v>0.68</v>
      </c>
      <c r="C919" s="2">
        <f>RSI!I919</f>
        <v>42.907629435777551</v>
      </c>
      <c r="D919" s="2">
        <f>MACD!E919</f>
        <v>9.1520377385612139E-3</v>
      </c>
      <c r="E919" s="2">
        <f>MACD!F919</f>
        <v>1.1878170150833329E-2</v>
      </c>
      <c r="F919" s="2">
        <f>'Moving Avg'!D919</f>
        <v>0.69000000000000006</v>
      </c>
      <c r="G919" s="2">
        <f>'Moving Avg'!F919</f>
        <v>0.70649999999999991</v>
      </c>
      <c r="H919" s="2">
        <f>'Moving Avg'!G919</f>
        <v>0.69440000000000013</v>
      </c>
      <c r="I919" s="2">
        <f>'Moving Avg'!H919</f>
        <v>0.71094999999999942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16.5</v>
      </c>
      <c r="Q919" s="8">
        <f t="shared" si="144"/>
        <v>26.975000000000001</v>
      </c>
      <c r="R919" s="8">
        <f t="shared" si="145"/>
        <v>18.125</v>
      </c>
      <c r="S919" s="8">
        <f t="shared" si="146"/>
        <v>17.925000000000001</v>
      </c>
      <c r="T919" s="8">
        <f t="shared" si="147"/>
        <v>21.625</v>
      </c>
      <c r="U919" s="7">
        <f t="shared" si="148"/>
        <v>21.008333333333336</v>
      </c>
      <c r="V919" s="7">
        <f t="shared" si="149"/>
        <v>21.162500000000001</v>
      </c>
    </row>
    <row r="920" spans="1:22" ht="13.5" x14ac:dyDescent="0.25">
      <c r="A920" s="3">
        <f>RSI!A920</f>
        <v>43649</v>
      </c>
      <c r="B920" s="2">
        <f>RSI!B920</f>
        <v>0.66</v>
      </c>
      <c r="C920" s="2">
        <f>RSI!I920</f>
        <v>37.860818496385548</v>
      </c>
      <c r="D920" s="2">
        <f>MACD!E920</f>
        <v>1.0619531467008225E-2</v>
      </c>
      <c r="E920" s="2">
        <f>MACD!F920</f>
        <v>1.1626442414068308E-2</v>
      </c>
      <c r="F920" s="2">
        <f>'Moving Avg'!D920</f>
        <v>0.68200000000000005</v>
      </c>
      <c r="G920" s="2">
        <f>'Moving Avg'!F920</f>
        <v>0.70249999999999979</v>
      </c>
      <c r="H920" s="2">
        <f>'Moving Avg'!G920</f>
        <v>0.69420000000000004</v>
      </c>
      <c r="I920" s="2">
        <f>'Moving Avg'!H920</f>
        <v>0.71149999999999936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45</v>
      </c>
      <c r="O920" s="7">
        <f t="shared" si="142"/>
        <v>0</v>
      </c>
      <c r="P920" s="7">
        <f t="shared" si="143"/>
        <v>16.5</v>
      </c>
      <c r="Q920" s="8">
        <f t="shared" si="144"/>
        <v>26.975000000000001</v>
      </c>
      <c r="R920" s="8">
        <f t="shared" si="145"/>
        <v>18.125</v>
      </c>
      <c r="S920" s="8">
        <f t="shared" si="146"/>
        <v>17.925000000000001</v>
      </c>
      <c r="T920" s="8">
        <f t="shared" si="147"/>
        <v>21.625</v>
      </c>
      <c r="U920" s="7">
        <f t="shared" si="148"/>
        <v>21.008333333333336</v>
      </c>
      <c r="V920" s="7">
        <f t="shared" si="149"/>
        <v>21.162500000000001</v>
      </c>
    </row>
    <row r="921" spans="1:22" ht="13.5" x14ac:dyDescent="0.25">
      <c r="A921" s="3">
        <f>RSI!A921</f>
        <v>43650</v>
      </c>
      <c r="B921" s="2">
        <f>RSI!B921</f>
        <v>0.67</v>
      </c>
      <c r="C921" s="2">
        <f>RSI!I921</f>
        <v>41.561937190708107</v>
      </c>
      <c r="D921" s="2">
        <f>MACD!E921</f>
        <v>1.1363356679130465E-2</v>
      </c>
      <c r="E921" s="2">
        <f>MACD!F921</f>
        <v>1.1573825267080741E-2</v>
      </c>
      <c r="F921" s="2">
        <f>'Moving Avg'!D921</f>
        <v>0.67800000000000005</v>
      </c>
      <c r="G921" s="2">
        <f>'Moving Avg'!F921</f>
        <v>0.6984999999999999</v>
      </c>
      <c r="H921" s="2">
        <f>'Moving Avg'!G921</f>
        <v>0.69379999999999997</v>
      </c>
      <c r="I921" s="2">
        <f>'Moving Avg'!H921</f>
        <v>0.71214999999999928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  <c r="M921" s="7">
        <f t="shared" si="140"/>
        <v>25</v>
      </c>
      <c r="N921" s="7">
        <f t="shared" si="141"/>
        <v>45</v>
      </c>
      <c r="O921" s="7">
        <f t="shared" si="142"/>
        <v>0</v>
      </c>
      <c r="P921" s="7">
        <f t="shared" si="143"/>
        <v>16.5</v>
      </c>
      <c r="Q921" s="8">
        <f t="shared" si="144"/>
        <v>26.975000000000001</v>
      </c>
      <c r="R921" s="8">
        <f t="shared" si="145"/>
        <v>18.125</v>
      </c>
      <c r="S921" s="8">
        <f t="shared" si="146"/>
        <v>17.925000000000001</v>
      </c>
      <c r="T921" s="8">
        <f t="shared" si="147"/>
        <v>21.625</v>
      </c>
      <c r="U921" s="7">
        <f t="shared" si="148"/>
        <v>21.008333333333336</v>
      </c>
      <c r="V921" s="7">
        <f t="shared" si="149"/>
        <v>21.162500000000001</v>
      </c>
    </row>
    <row r="922" spans="1:22" ht="13.5" x14ac:dyDescent="0.25">
      <c r="A922" s="3">
        <f>RSI!A922</f>
        <v>43651</v>
      </c>
      <c r="B922" s="2">
        <f>RSI!B922</f>
        <v>0.69</v>
      </c>
      <c r="C922" s="2">
        <f>RSI!I922</f>
        <v>48.20637813052145</v>
      </c>
      <c r="D922" s="2">
        <f>MACD!E922</f>
        <v>1.0677027638153591E-2</v>
      </c>
      <c r="E922" s="2">
        <f>MACD!F922</f>
        <v>1.1394465741295311E-2</v>
      </c>
      <c r="F922" s="2">
        <f>'Moving Avg'!D922</f>
        <v>0.67599999999999993</v>
      </c>
      <c r="G922" s="2">
        <f>'Moving Avg'!F922</f>
        <v>0.6954999999999999</v>
      </c>
      <c r="H922" s="2">
        <f>'Moving Avg'!G922</f>
        <v>0.69319999999999993</v>
      </c>
      <c r="I922" s="2">
        <f>'Moving Avg'!H922</f>
        <v>0.71289999999999931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  <c r="M922" s="7">
        <f t="shared" si="140"/>
        <v>25</v>
      </c>
      <c r="N922" s="7">
        <f t="shared" si="141"/>
        <v>45</v>
      </c>
      <c r="O922" s="7">
        <f t="shared" si="142"/>
        <v>0</v>
      </c>
      <c r="P922" s="7">
        <f t="shared" si="143"/>
        <v>16.5</v>
      </c>
      <c r="Q922" s="8">
        <f t="shared" si="144"/>
        <v>26.975000000000001</v>
      </c>
      <c r="R922" s="8">
        <f t="shared" si="145"/>
        <v>18.125</v>
      </c>
      <c r="S922" s="8">
        <f t="shared" si="146"/>
        <v>17.925000000000001</v>
      </c>
      <c r="T922" s="8">
        <f t="shared" si="147"/>
        <v>21.625</v>
      </c>
      <c r="U922" s="7">
        <f t="shared" si="148"/>
        <v>21.008333333333336</v>
      </c>
      <c r="V922" s="7">
        <f t="shared" si="149"/>
        <v>21.162500000000001</v>
      </c>
    </row>
    <row r="923" spans="1:22" ht="13.5" x14ac:dyDescent="0.25">
      <c r="A923" s="3">
        <f>RSI!A923</f>
        <v>43654</v>
      </c>
      <c r="B923" s="2">
        <f>RSI!B923</f>
        <v>0.67</v>
      </c>
      <c r="C923" s="2">
        <f>RSI!I923</f>
        <v>42.947585227333015</v>
      </c>
      <c r="D923" s="2">
        <f>MACD!E923</f>
        <v>1.1613071521853757E-2</v>
      </c>
      <c r="E923" s="2">
        <f>MACD!F923</f>
        <v>1.1438186897407001E-2</v>
      </c>
      <c r="F923" s="2">
        <f>'Moving Avg'!D923</f>
        <v>0.67400000000000004</v>
      </c>
      <c r="G923" s="2">
        <f>'Moving Avg'!F923</f>
        <v>0.69249999999999989</v>
      </c>
      <c r="H923" s="2">
        <f>'Moving Avg'!G923</f>
        <v>0.69220000000000004</v>
      </c>
      <c r="I923" s="2">
        <f>'Moving Avg'!H923</f>
        <v>0.71354999999999924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  <c r="M923" s="7">
        <f t="shared" si="140"/>
        <v>25</v>
      </c>
      <c r="N923" s="7">
        <f t="shared" si="141"/>
        <v>0</v>
      </c>
      <c r="O923" s="7">
        <f t="shared" si="142"/>
        <v>0</v>
      </c>
      <c r="P923" s="7">
        <f t="shared" si="143"/>
        <v>16.5</v>
      </c>
      <c r="Q923" s="8">
        <f t="shared" si="144"/>
        <v>11.225</v>
      </c>
      <c r="R923" s="8">
        <f t="shared" si="145"/>
        <v>9.125</v>
      </c>
      <c r="S923" s="8">
        <f t="shared" si="146"/>
        <v>11.175000000000001</v>
      </c>
      <c r="T923" s="8">
        <f t="shared" si="147"/>
        <v>10.375</v>
      </c>
      <c r="U923" s="7">
        <f t="shared" si="148"/>
        <v>10.508333333333335</v>
      </c>
      <c r="V923" s="7">
        <f t="shared" si="149"/>
        <v>10.475000000000001</v>
      </c>
    </row>
    <row r="924" spans="1:22" ht="13.5" x14ac:dyDescent="0.25">
      <c r="A924" s="3">
        <f>RSI!A924</f>
        <v>43655</v>
      </c>
      <c r="B924" s="2">
        <f>RSI!B924</f>
        <v>0.69</v>
      </c>
      <c r="C924" s="2">
        <f>RSI!I924</f>
        <v>48.945499820115707</v>
      </c>
      <c r="D924" s="2">
        <f>MACD!E924</f>
        <v>1.2612956940457942E-2</v>
      </c>
      <c r="E924" s="2">
        <f>MACD!F924</f>
        <v>1.167314090601719E-2</v>
      </c>
      <c r="F924" s="2">
        <f>'Moving Avg'!D924</f>
        <v>0.67599999999999993</v>
      </c>
      <c r="G924" s="2">
        <f>'Moving Avg'!F924</f>
        <v>0.69099999999999995</v>
      </c>
      <c r="H924" s="2">
        <f>'Moving Avg'!G924</f>
        <v>0.69159999999999999</v>
      </c>
      <c r="I924" s="2">
        <f>'Moving Avg'!H924</f>
        <v>0.71429999999999927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  <c r="M924" s="7">
        <f t="shared" si="140"/>
        <v>25</v>
      </c>
      <c r="N924" s="7">
        <f t="shared" si="141"/>
        <v>0</v>
      </c>
      <c r="O924" s="7">
        <f t="shared" si="142"/>
        <v>0</v>
      </c>
      <c r="P924" s="7">
        <f t="shared" si="143"/>
        <v>83.5</v>
      </c>
      <c r="Q924" s="8">
        <f t="shared" si="144"/>
        <v>21.274999999999999</v>
      </c>
      <c r="R924" s="8">
        <f t="shared" si="145"/>
        <v>25.875</v>
      </c>
      <c r="S924" s="8">
        <f t="shared" si="146"/>
        <v>41.325000000000003</v>
      </c>
      <c r="T924" s="8">
        <f t="shared" si="147"/>
        <v>27.125</v>
      </c>
      <c r="U924" s="7">
        <f t="shared" si="148"/>
        <v>29.491666666666664</v>
      </c>
      <c r="V924" s="7">
        <f t="shared" si="149"/>
        <v>28.9</v>
      </c>
    </row>
    <row r="925" spans="1:22" ht="13.5" x14ac:dyDescent="0.25">
      <c r="A925" s="3">
        <f>RSI!A925</f>
        <v>43656</v>
      </c>
      <c r="B925" s="2">
        <f>RSI!B925</f>
        <v>0.67</v>
      </c>
      <c r="C925" s="2">
        <f>RSI!I925</f>
        <v>43.967625353226907</v>
      </c>
      <c r="D925" s="2">
        <f>MACD!E925</f>
        <v>1.3423545722094254E-2</v>
      </c>
      <c r="E925" s="2">
        <f>MACD!F925</f>
        <v>1.2023221869232603E-2</v>
      </c>
      <c r="F925" s="2">
        <f>'Moving Avg'!D925</f>
        <v>0.67799999999999994</v>
      </c>
      <c r="G925" s="2">
        <f>'Moving Avg'!F925</f>
        <v>0.69</v>
      </c>
      <c r="H925" s="2">
        <f>'Moving Avg'!G925</f>
        <v>0.69080000000000008</v>
      </c>
      <c r="I925" s="2">
        <f>'Moving Avg'!H925</f>
        <v>0.71484999999999932</v>
      </c>
      <c r="J925" s="5" t="str">
        <f>OBV!F925</f>
        <v>BEARISH</v>
      </c>
      <c r="K925" s="5" t="str">
        <f>OBV!G925</f>
        <v>NEUTRAL</v>
      </c>
      <c r="L925" s="5" t="str">
        <f>OBV!H925</f>
        <v>BEARISH DIVERGENCE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16.5</v>
      </c>
      <c r="Q925" s="8">
        <f t="shared" si="144"/>
        <v>11.225</v>
      </c>
      <c r="R925" s="8">
        <f t="shared" si="145"/>
        <v>9.125</v>
      </c>
      <c r="S925" s="8">
        <f t="shared" si="146"/>
        <v>11.175000000000001</v>
      </c>
      <c r="T925" s="8">
        <f t="shared" si="147"/>
        <v>10.375</v>
      </c>
      <c r="U925" s="7">
        <f t="shared" si="148"/>
        <v>10.508333333333335</v>
      </c>
      <c r="V925" s="7">
        <f t="shared" si="149"/>
        <v>10.475000000000001</v>
      </c>
    </row>
    <row r="926" spans="1:22" ht="13.5" x14ac:dyDescent="0.25">
      <c r="A926" s="3">
        <f>RSI!A926</f>
        <v>43657</v>
      </c>
      <c r="B926" s="2">
        <f>RSI!B926</f>
        <v>0.68</v>
      </c>
      <c r="C926" s="2">
        <f>RSI!I926</f>
        <v>46.876801867282808</v>
      </c>
      <c r="D926" s="2">
        <f>MACD!E926</f>
        <v>1.1968325585517636E-2</v>
      </c>
      <c r="E926" s="2">
        <f>MACD!F926</f>
        <v>1.201224261248961E-2</v>
      </c>
      <c r="F926" s="2">
        <f>'Moving Avg'!D926</f>
        <v>0.67999999999999994</v>
      </c>
      <c r="G926" s="2">
        <f>'Moving Avg'!F926</f>
        <v>0.68899999999999995</v>
      </c>
      <c r="H926" s="2">
        <f>'Moving Avg'!G926</f>
        <v>0.69040000000000001</v>
      </c>
      <c r="I926" s="2">
        <f>'Moving Avg'!H926</f>
        <v>0.71544999999999925</v>
      </c>
      <c r="J926" s="5" t="str">
        <f>OBV!F926</f>
        <v>BEARISH</v>
      </c>
      <c r="K926" s="5" t="str">
        <f>OBV!G926</f>
        <v>NEUTRAL</v>
      </c>
      <c r="L926" s="5" t="str">
        <f>OBV!H926</f>
        <v>BEARISH DIVERGENCE</v>
      </c>
      <c r="M926" s="7">
        <f t="shared" si="140"/>
        <v>25</v>
      </c>
      <c r="N926" s="7">
        <f t="shared" si="141"/>
        <v>45</v>
      </c>
      <c r="O926" s="7">
        <f t="shared" si="142"/>
        <v>0</v>
      </c>
      <c r="P926" s="7">
        <f t="shared" si="143"/>
        <v>16.5</v>
      </c>
      <c r="Q926" s="8">
        <f t="shared" si="144"/>
        <v>26.975000000000001</v>
      </c>
      <c r="R926" s="8">
        <f t="shared" si="145"/>
        <v>18.125</v>
      </c>
      <c r="S926" s="8">
        <f t="shared" si="146"/>
        <v>17.925000000000001</v>
      </c>
      <c r="T926" s="8">
        <f t="shared" si="147"/>
        <v>21.625</v>
      </c>
      <c r="U926" s="7">
        <f t="shared" si="148"/>
        <v>21.008333333333336</v>
      </c>
      <c r="V926" s="7">
        <f t="shared" si="149"/>
        <v>21.162500000000001</v>
      </c>
    </row>
    <row r="927" spans="1:22" ht="13.5" x14ac:dyDescent="0.25">
      <c r="A927" s="3">
        <f>RSI!A927</f>
        <v>43658</v>
      </c>
      <c r="B927" s="2">
        <f>RSI!B927</f>
        <v>0.67</v>
      </c>
      <c r="C927" s="2">
        <f>RSI!I927</f>
        <v>44.394552489463244</v>
      </c>
      <c r="D927" s="2">
        <f>MACD!E927</f>
        <v>1.3084967067282127E-2</v>
      </c>
      <c r="E927" s="2">
        <f>MACD!F927</f>
        <v>1.2226787503448114E-2</v>
      </c>
      <c r="F927" s="2">
        <f>'Moving Avg'!D927</f>
        <v>0.67599999999999993</v>
      </c>
      <c r="G927" s="2">
        <f>'Moving Avg'!F927</f>
        <v>0.68700000000000006</v>
      </c>
      <c r="H927" s="2">
        <f>'Moving Avg'!G927</f>
        <v>0.69000000000000017</v>
      </c>
      <c r="I927" s="2">
        <f>'Moving Avg'!H927</f>
        <v>0.71604999999999919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  <c r="M927" s="7">
        <f t="shared" si="140"/>
        <v>25</v>
      </c>
      <c r="N927" s="7">
        <f t="shared" si="141"/>
        <v>0</v>
      </c>
      <c r="O927" s="7">
        <f t="shared" si="142"/>
        <v>0</v>
      </c>
      <c r="P927" s="7">
        <f t="shared" si="143"/>
        <v>16.5</v>
      </c>
      <c r="Q927" s="8">
        <f t="shared" si="144"/>
        <v>11.225</v>
      </c>
      <c r="R927" s="8">
        <f t="shared" si="145"/>
        <v>9.125</v>
      </c>
      <c r="S927" s="8">
        <f t="shared" si="146"/>
        <v>11.175000000000001</v>
      </c>
      <c r="T927" s="8">
        <f t="shared" si="147"/>
        <v>10.375</v>
      </c>
      <c r="U927" s="7">
        <f t="shared" si="148"/>
        <v>10.508333333333335</v>
      </c>
      <c r="V927" s="7">
        <f t="shared" si="149"/>
        <v>10.475000000000001</v>
      </c>
    </row>
    <row r="928" spans="1:22" ht="13.5" x14ac:dyDescent="0.25">
      <c r="A928" s="3">
        <f>RSI!A928</f>
        <v>43661</v>
      </c>
      <c r="B928" s="2">
        <f>RSI!B928</f>
        <v>0.68</v>
      </c>
      <c r="C928" s="2">
        <f>RSI!I928</f>
        <v>47.394432141884423</v>
      </c>
      <c r="D928" s="2">
        <f>MACD!E928</f>
        <v>1.0334928717470437E-2</v>
      </c>
      <c r="E928" s="2">
        <f>MACD!F928</f>
        <v>1.184841574625258E-2</v>
      </c>
      <c r="F928" s="2">
        <f>'Moving Avg'!D928</f>
        <v>0.67800000000000005</v>
      </c>
      <c r="G928" s="2">
        <f>'Moving Avg'!F928</f>
        <v>0.68599999999999983</v>
      </c>
      <c r="H928" s="2">
        <f>'Moving Avg'!G928</f>
        <v>0.69020000000000015</v>
      </c>
      <c r="I928" s="2">
        <f>'Moving Avg'!H928</f>
        <v>0.71664999999999923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  <c r="M928" s="7">
        <f t="shared" si="140"/>
        <v>25</v>
      </c>
      <c r="N928" s="7">
        <f t="shared" si="141"/>
        <v>45</v>
      </c>
      <c r="O928" s="7">
        <f t="shared" si="142"/>
        <v>0</v>
      </c>
      <c r="P928" s="7">
        <f t="shared" si="143"/>
        <v>16.5</v>
      </c>
      <c r="Q928" s="8">
        <f t="shared" si="144"/>
        <v>26.975000000000001</v>
      </c>
      <c r="R928" s="8">
        <f t="shared" si="145"/>
        <v>18.125</v>
      </c>
      <c r="S928" s="8">
        <f t="shared" si="146"/>
        <v>17.925000000000001</v>
      </c>
      <c r="T928" s="8">
        <f t="shared" si="147"/>
        <v>21.625</v>
      </c>
      <c r="U928" s="7">
        <f t="shared" si="148"/>
        <v>21.008333333333336</v>
      </c>
      <c r="V928" s="7">
        <f t="shared" si="149"/>
        <v>21.162500000000001</v>
      </c>
    </row>
    <row r="929" spans="1:22" ht="13.5" x14ac:dyDescent="0.25">
      <c r="A929" s="3">
        <f>RSI!A929</f>
        <v>43662</v>
      </c>
      <c r="B929" s="2">
        <f>RSI!B929</f>
        <v>0.68</v>
      </c>
      <c r="C929" s="2">
        <f>RSI!I929</f>
        <v>47.394432141884408</v>
      </c>
      <c r="D929" s="2">
        <f>MACD!E929</f>
        <v>8.0625633013220455E-3</v>
      </c>
      <c r="E929" s="2">
        <f>MACD!F929</f>
        <v>1.1091245257266473E-2</v>
      </c>
      <c r="F929" s="2">
        <f>'Moving Avg'!D929</f>
        <v>0.67600000000000005</v>
      </c>
      <c r="G929" s="2">
        <f>'Moving Avg'!F929</f>
        <v>0.68599999999999994</v>
      </c>
      <c r="H929" s="2">
        <f>'Moving Avg'!G929</f>
        <v>0.69000000000000017</v>
      </c>
      <c r="I929" s="2">
        <f>'Moving Avg'!H929</f>
        <v>0.71724999999999939</v>
      </c>
      <c r="J929" s="5" t="str">
        <f>OBV!F929</f>
        <v>BEARISH</v>
      </c>
      <c r="K929" s="5" t="str">
        <f>OBV!G929</f>
        <v>NEUTRAL</v>
      </c>
      <c r="L929" s="5" t="str">
        <f>OBV!H929</f>
        <v>CONFIRMED BEARISH</v>
      </c>
      <c r="M929" s="7">
        <f t="shared" si="140"/>
        <v>25</v>
      </c>
      <c r="N929" s="7">
        <f t="shared" si="141"/>
        <v>45</v>
      </c>
      <c r="O929" s="7">
        <f t="shared" si="142"/>
        <v>0</v>
      </c>
      <c r="P929" s="7">
        <f t="shared" si="143"/>
        <v>16.5</v>
      </c>
      <c r="Q929" s="8">
        <f t="shared" si="144"/>
        <v>26.975000000000001</v>
      </c>
      <c r="R929" s="8">
        <f t="shared" si="145"/>
        <v>18.125</v>
      </c>
      <c r="S929" s="8">
        <f t="shared" si="146"/>
        <v>17.925000000000001</v>
      </c>
      <c r="T929" s="8">
        <f t="shared" si="147"/>
        <v>21.625</v>
      </c>
      <c r="U929" s="7">
        <f t="shared" si="148"/>
        <v>21.008333333333336</v>
      </c>
      <c r="V929" s="7">
        <f t="shared" si="149"/>
        <v>21.162500000000001</v>
      </c>
    </row>
    <row r="930" spans="1:22" ht="13.5" x14ac:dyDescent="0.25">
      <c r="A930" s="3">
        <f>RSI!A930</f>
        <v>43663</v>
      </c>
      <c r="B930" s="2">
        <f>RSI!B930</f>
        <v>0.69</v>
      </c>
      <c r="C930" s="2">
        <f>RSI!I930</f>
        <v>50.492069889299785</v>
      </c>
      <c r="D930" s="2">
        <f>MACD!E930</f>
        <v>2.3726751456353279E-3</v>
      </c>
      <c r="E930" s="2">
        <f>MACD!F930</f>
        <v>9.3475312349402435E-3</v>
      </c>
      <c r="F930" s="2">
        <f>'Moving Avg'!D930</f>
        <v>0.68</v>
      </c>
      <c r="G930" s="2">
        <f>'Moving Avg'!F930</f>
        <v>0.68549999999999989</v>
      </c>
      <c r="H930" s="2">
        <f>'Moving Avg'!G930</f>
        <v>0.69019999999999992</v>
      </c>
      <c r="I930" s="2">
        <f>'Moving Avg'!H930</f>
        <v>0.71774999999999933</v>
      </c>
      <c r="J930" s="5" t="str">
        <f>OBV!F930</f>
        <v>BULLISH</v>
      </c>
      <c r="K930" s="5" t="str">
        <f>OBV!G930</f>
        <v>NEUTRAL</v>
      </c>
      <c r="L930" s="5" t="str">
        <f>OBV!H930</f>
        <v>CONFIRMED BULLISH</v>
      </c>
      <c r="M930" s="7">
        <f t="shared" si="140"/>
        <v>25</v>
      </c>
      <c r="N930" s="7">
        <f t="shared" si="141"/>
        <v>45</v>
      </c>
      <c r="O930" s="7">
        <f t="shared" si="142"/>
        <v>0</v>
      </c>
      <c r="P930" s="7">
        <f t="shared" si="143"/>
        <v>83.5</v>
      </c>
      <c r="Q930" s="8">
        <f t="shared" si="144"/>
        <v>37.024999999999999</v>
      </c>
      <c r="R930" s="8">
        <f t="shared" si="145"/>
        <v>34.875</v>
      </c>
      <c r="S930" s="8">
        <f t="shared" si="146"/>
        <v>48.075000000000003</v>
      </c>
      <c r="T930" s="8">
        <f t="shared" si="147"/>
        <v>38.375</v>
      </c>
      <c r="U930" s="7">
        <f t="shared" si="148"/>
        <v>39.991666666666667</v>
      </c>
      <c r="V930" s="7">
        <f t="shared" si="149"/>
        <v>39.587500000000006</v>
      </c>
    </row>
    <row r="931" spans="1:22" ht="13.5" x14ac:dyDescent="0.25">
      <c r="A931" s="3">
        <f>RSI!A931</f>
        <v>43664</v>
      </c>
      <c r="B931" s="2">
        <f>RSI!B931</f>
        <v>0.69</v>
      </c>
      <c r="C931" s="2">
        <f>RSI!I931</f>
        <v>50.492069889299785</v>
      </c>
      <c r="D931" s="2">
        <f>MACD!E931</f>
        <v>-9.1567227144861985E-4</v>
      </c>
      <c r="E931" s="2">
        <f>MACD!F931</f>
        <v>7.2948905336624719E-3</v>
      </c>
      <c r="F931" s="2">
        <f>'Moving Avg'!D931</f>
        <v>0.68200000000000005</v>
      </c>
      <c r="G931" s="2">
        <f>'Moving Avg'!F931</f>
        <v>0.68499999999999983</v>
      </c>
      <c r="H931" s="2">
        <f>'Moving Avg'!G931</f>
        <v>0.69059999999999999</v>
      </c>
      <c r="I931" s="2">
        <f>'Moving Avg'!H931</f>
        <v>0.71809999999999929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  <c r="M931" s="7">
        <f t="shared" si="140"/>
        <v>25</v>
      </c>
      <c r="N931" s="7">
        <f t="shared" si="141"/>
        <v>45</v>
      </c>
      <c r="O931" s="7">
        <f t="shared" si="142"/>
        <v>0</v>
      </c>
      <c r="P931" s="7">
        <f t="shared" si="143"/>
        <v>83.5</v>
      </c>
      <c r="Q931" s="8">
        <f t="shared" si="144"/>
        <v>37.024999999999999</v>
      </c>
      <c r="R931" s="8">
        <f t="shared" si="145"/>
        <v>34.875</v>
      </c>
      <c r="S931" s="8">
        <f t="shared" si="146"/>
        <v>48.075000000000003</v>
      </c>
      <c r="T931" s="8">
        <f t="shared" si="147"/>
        <v>38.375</v>
      </c>
      <c r="U931" s="7">
        <f t="shared" si="148"/>
        <v>39.991666666666667</v>
      </c>
      <c r="V931" s="7">
        <f t="shared" si="149"/>
        <v>39.587500000000006</v>
      </c>
    </row>
    <row r="932" spans="1:22" ht="13.5" x14ac:dyDescent="0.25">
      <c r="A932" s="3">
        <f>RSI!A932</f>
        <v>43665</v>
      </c>
      <c r="B932" s="2">
        <f>RSI!B932</f>
        <v>0.68</v>
      </c>
      <c r="C932" s="2">
        <f>RSI!I932</f>
        <v>47.264307332925242</v>
      </c>
      <c r="D932" s="2">
        <f>MACD!E932</f>
        <v>1.0816576099503816E-4</v>
      </c>
      <c r="E932" s="2">
        <f>MACD!F932</f>
        <v>5.8575455791289857E-3</v>
      </c>
      <c r="F932" s="2">
        <f>'Moving Avg'!D932</f>
        <v>0.68399999999999994</v>
      </c>
      <c r="G932" s="2">
        <f>'Moving Avg'!F932</f>
        <v>0.68399999999999983</v>
      </c>
      <c r="H932" s="2">
        <f>'Moving Avg'!G932</f>
        <v>0.69120000000000004</v>
      </c>
      <c r="I932" s="2">
        <f>'Moving Avg'!H932</f>
        <v>0.7182499999999995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  <c r="M932" s="7">
        <f t="shared" si="140"/>
        <v>25</v>
      </c>
      <c r="N932" s="7">
        <f t="shared" si="141"/>
        <v>45</v>
      </c>
      <c r="O932" s="7">
        <f t="shared" si="142"/>
        <v>0</v>
      </c>
      <c r="P932" s="7">
        <f t="shared" si="143"/>
        <v>83.5</v>
      </c>
      <c r="Q932" s="8">
        <f t="shared" si="144"/>
        <v>37.024999999999999</v>
      </c>
      <c r="R932" s="8">
        <f t="shared" si="145"/>
        <v>34.875</v>
      </c>
      <c r="S932" s="8">
        <f t="shared" si="146"/>
        <v>48.075000000000003</v>
      </c>
      <c r="T932" s="8">
        <f t="shared" si="147"/>
        <v>38.375</v>
      </c>
      <c r="U932" s="7">
        <f t="shared" si="148"/>
        <v>39.991666666666667</v>
      </c>
      <c r="V932" s="7">
        <f t="shared" si="149"/>
        <v>39.587500000000006</v>
      </c>
    </row>
    <row r="933" spans="1:22" ht="13.5" x14ac:dyDescent="0.25">
      <c r="A933" s="3">
        <f>RSI!A933</f>
        <v>43668</v>
      </c>
      <c r="B933" s="2">
        <f>RSI!B933</f>
        <v>0.67</v>
      </c>
      <c r="C933" s="2">
        <f>RSI!I933</f>
        <v>44.220043727581803</v>
      </c>
      <c r="D933" s="2">
        <f>MACD!E933</f>
        <v>-1.3131368148510125E-3</v>
      </c>
      <c r="E933" s="2">
        <f>MACD!F933</f>
        <v>4.4234091003329864E-3</v>
      </c>
      <c r="F933" s="2">
        <f>'Moving Avg'!D933</f>
        <v>0.68200000000000005</v>
      </c>
      <c r="G933" s="2">
        <f>'Moving Avg'!F933</f>
        <v>0.68249999999999988</v>
      </c>
      <c r="H933" s="2">
        <f>'Moving Avg'!G933</f>
        <v>0.6916000000000001</v>
      </c>
      <c r="I933" s="2">
        <f>'Moving Avg'!H933</f>
        <v>0.71849999999999936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  <c r="M933" s="7">
        <f t="shared" si="140"/>
        <v>25</v>
      </c>
      <c r="N933" s="7">
        <f t="shared" si="141"/>
        <v>45</v>
      </c>
      <c r="O933" s="7">
        <f t="shared" si="142"/>
        <v>0</v>
      </c>
      <c r="P933" s="7">
        <f t="shared" si="143"/>
        <v>16.5</v>
      </c>
      <c r="Q933" s="8">
        <f t="shared" si="144"/>
        <v>26.975000000000001</v>
      </c>
      <c r="R933" s="8">
        <f t="shared" si="145"/>
        <v>18.125</v>
      </c>
      <c r="S933" s="8">
        <f t="shared" si="146"/>
        <v>17.925000000000001</v>
      </c>
      <c r="T933" s="8">
        <f t="shared" si="147"/>
        <v>21.625</v>
      </c>
      <c r="U933" s="7">
        <f t="shared" si="148"/>
        <v>21.008333333333336</v>
      </c>
      <c r="V933" s="7">
        <f t="shared" si="149"/>
        <v>21.162500000000001</v>
      </c>
    </row>
    <row r="934" spans="1:22" ht="13.5" x14ac:dyDescent="0.25">
      <c r="A934" s="3">
        <f>RSI!A934</f>
        <v>43669</v>
      </c>
      <c r="B934" s="2">
        <f>RSI!B934</f>
        <v>0.67</v>
      </c>
      <c r="C934" s="2">
        <f>RSI!I934</f>
        <v>44.220043727581803</v>
      </c>
      <c r="D934" s="2">
        <f>MACD!E934</f>
        <v>6.6519463501157894E-4</v>
      </c>
      <c r="E934" s="2">
        <f>MACD!F934</f>
        <v>3.6717662072687052E-3</v>
      </c>
      <c r="F934" s="2">
        <f>'Moving Avg'!D934</f>
        <v>0.67999999999999994</v>
      </c>
      <c r="G934" s="2">
        <f>'Moving Avg'!F934</f>
        <v>0.68049999999999988</v>
      </c>
      <c r="H934" s="2">
        <f>'Moving Avg'!G934</f>
        <v>0.69200000000000017</v>
      </c>
      <c r="I934" s="2">
        <f>'Moving Avg'!H934</f>
        <v>0.71874999999999933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45</v>
      </c>
      <c r="O934" s="7">
        <f t="shared" si="142"/>
        <v>0</v>
      </c>
      <c r="P934" s="7">
        <f t="shared" si="143"/>
        <v>16.5</v>
      </c>
      <c r="Q934" s="8">
        <f t="shared" si="144"/>
        <v>26.975000000000001</v>
      </c>
      <c r="R934" s="8">
        <f t="shared" si="145"/>
        <v>18.125</v>
      </c>
      <c r="S934" s="8">
        <f t="shared" si="146"/>
        <v>17.925000000000001</v>
      </c>
      <c r="T934" s="8">
        <f t="shared" si="147"/>
        <v>21.625</v>
      </c>
      <c r="U934" s="7">
        <f t="shared" si="148"/>
        <v>21.008333333333336</v>
      </c>
      <c r="V934" s="7">
        <f t="shared" si="149"/>
        <v>21.162500000000001</v>
      </c>
    </row>
    <row r="935" spans="1:22" ht="13.5" x14ac:dyDescent="0.25">
      <c r="A935" s="3">
        <f>RSI!A935</f>
        <v>43670</v>
      </c>
      <c r="B935" s="2">
        <f>RSI!B935</f>
        <v>0.67</v>
      </c>
      <c r="C935" s="2">
        <f>RSI!I935</f>
        <v>44.220043727581803</v>
      </c>
      <c r="D935" s="2">
        <f>MACD!E935</f>
        <v>-6.4141399697659196E-4</v>
      </c>
      <c r="E935" s="2">
        <f>MACD!F935</f>
        <v>2.8091301664196458E-3</v>
      </c>
      <c r="F935" s="2">
        <f>'Moving Avg'!D935</f>
        <v>0.67599999999999993</v>
      </c>
      <c r="G935" s="2">
        <f>'Moving Avg'!F935</f>
        <v>0.67899999999999983</v>
      </c>
      <c r="H935" s="2">
        <f>'Moving Avg'!G935</f>
        <v>0.69260000000000033</v>
      </c>
      <c r="I935" s="2">
        <f>'Moving Avg'!H935</f>
        <v>0.7190499999999993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45</v>
      </c>
      <c r="O935" s="7">
        <f t="shared" si="142"/>
        <v>0</v>
      </c>
      <c r="P935" s="7">
        <f t="shared" si="143"/>
        <v>16.5</v>
      </c>
      <c r="Q935" s="8">
        <f t="shared" si="144"/>
        <v>26.975000000000001</v>
      </c>
      <c r="R935" s="8">
        <f t="shared" si="145"/>
        <v>18.125</v>
      </c>
      <c r="S935" s="8">
        <f t="shared" si="146"/>
        <v>17.925000000000001</v>
      </c>
      <c r="T935" s="8">
        <f t="shared" si="147"/>
        <v>21.625</v>
      </c>
      <c r="U935" s="7">
        <f t="shared" si="148"/>
        <v>21.008333333333336</v>
      </c>
      <c r="V935" s="7">
        <f t="shared" si="149"/>
        <v>21.162500000000001</v>
      </c>
    </row>
    <row r="936" spans="1:22" ht="13.5" x14ac:dyDescent="0.25">
      <c r="A936" s="3">
        <f>RSI!A936</f>
        <v>43672</v>
      </c>
      <c r="B936" s="2">
        <f>RSI!B936</f>
        <v>0.67</v>
      </c>
      <c r="C936" s="2">
        <f>RSI!I936</f>
        <v>44.220043727581803</v>
      </c>
      <c r="D936" s="2">
        <f>MACD!E936</f>
        <v>-1.193391189391324E-4</v>
      </c>
      <c r="E936" s="2">
        <f>MACD!F936</f>
        <v>2.2234363093478903E-3</v>
      </c>
      <c r="F936" s="2">
        <f>'Moving Avg'!D936</f>
        <v>0.67199999999999993</v>
      </c>
      <c r="G936" s="2">
        <f>'Moving Avg'!F936</f>
        <v>0.67799999999999983</v>
      </c>
      <c r="H936" s="2">
        <f>'Moving Avg'!G936</f>
        <v>0.69340000000000035</v>
      </c>
      <c r="I936" s="2">
        <f>'Moving Avg'!H936</f>
        <v>0.71924999999999928</v>
      </c>
      <c r="J936" s="5" t="str">
        <f>OBV!F936</f>
        <v>BEARISH</v>
      </c>
      <c r="K936" s="5" t="str">
        <f>OBV!G936</f>
        <v>NEUTRAL</v>
      </c>
      <c r="L936" s="5" t="str">
        <f>OBV!H936</f>
        <v>CONFIRMED BEARISH</v>
      </c>
      <c r="M936" s="7">
        <f t="shared" si="140"/>
        <v>25</v>
      </c>
      <c r="N936" s="7">
        <f t="shared" si="141"/>
        <v>45</v>
      </c>
      <c r="O936" s="7">
        <f t="shared" si="142"/>
        <v>0</v>
      </c>
      <c r="P936" s="7">
        <f t="shared" si="143"/>
        <v>16.5</v>
      </c>
      <c r="Q936" s="8">
        <f t="shared" si="144"/>
        <v>26.975000000000001</v>
      </c>
      <c r="R936" s="8">
        <f t="shared" si="145"/>
        <v>18.125</v>
      </c>
      <c r="S936" s="8">
        <f t="shared" si="146"/>
        <v>17.925000000000001</v>
      </c>
      <c r="T936" s="8">
        <f t="shared" si="147"/>
        <v>21.625</v>
      </c>
      <c r="U936" s="7">
        <f t="shared" si="148"/>
        <v>21.008333333333336</v>
      </c>
      <c r="V936" s="7">
        <f t="shared" si="149"/>
        <v>21.162500000000001</v>
      </c>
    </row>
    <row r="937" spans="1:22" ht="13.5" x14ac:dyDescent="0.25">
      <c r="A937" s="3">
        <f>RSI!A937</f>
        <v>43675</v>
      </c>
      <c r="B937" s="2">
        <f>RSI!B937</f>
        <v>0.66</v>
      </c>
      <c r="C937" s="2">
        <f>RSI!I937</f>
        <v>40.694520150470439</v>
      </c>
      <c r="D937" s="2">
        <f>MACD!E937</f>
        <v>-3.9270678863700947E-4</v>
      </c>
      <c r="E937" s="2">
        <f>MACD!F937</f>
        <v>1.7002076897509105E-3</v>
      </c>
      <c r="F937" s="2">
        <f>'Moving Avg'!D937</f>
        <v>0.66800000000000004</v>
      </c>
      <c r="G937" s="2">
        <f>'Moving Avg'!F937</f>
        <v>0.67599999999999993</v>
      </c>
      <c r="H937" s="2">
        <f>'Moving Avg'!G937</f>
        <v>0.69440000000000013</v>
      </c>
      <c r="I937" s="2">
        <f>'Moving Avg'!H937</f>
        <v>0.71944999999999937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  <c r="M937" s="7">
        <f t="shared" si="140"/>
        <v>25</v>
      </c>
      <c r="N937" s="7">
        <f t="shared" si="141"/>
        <v>45</v>
      </c>
      <c r="O937" s="7">
        <f t="shared" si="142"/>
        <v>0</v>
      </c>
      <c r="P937" s="7">
        <f t="shared" si="143"/>
        <v>16.5</v>
      </c>
      <c r="Q937" s="8">
        <f t="shared" si="144"/>
        <v>26.975000000000001</v>
      </c>
      <c r="R937" s="8">
        <f t="shared" si="145"/>
        <v>18.125</v>
      </c>
      <c r="S937" s="8">
        <f t="shared" si="146"/>
        <v>17.925000000000001</v>
      </c>
      <c r="T937" s="8">
        <f t="shared" si="147"/>
        <v>21.625</v>
      </c>
      <c r="U937" s="7">
        <f t="shared" si="148"/>
        <v>21.008333333333336</v>
      </c>
      <c r="V937" s="7">
        <f t="shared" si="149"/>
        <v>21.162500000000001</v>
      </c>
    </row>
    <row r="938" spans="1:22" ht="13.5" x14ac:dyDescent="0.25">
      <c r="A938" s="3">
        <f>RSI!A938</f>
        <v>43676</v>
      </c>
      <c r="B938" s="2">
        <f>RSI!B938</f>
        <v>0.65</v>
      </c>
      <c r="C938" s="2">
        <f>RSI!I938</f>
        <v>37.476777006289559</v>
      </c>
      <c r="D938" s="2">
        <f>MACD!E938</f>
        <v>1.7907539463705158E-3</v>
      </c>
      <c r="E938" s="2">
        <f>MACD!F938</f>
        <v>1.7183169410748317E-3</v>
      </c>
      <c r="F938" s="2">
        <f>'Moving Avg'!D938</f>
        <v>0.66400000000000003</v>
      </c>
      <c r="G938" s="2">
        <f>'Moving Avg'!F938</f>
        <v>0.67449999999999988</v>
      </c>
      <c r="H938" s="2">
        <f>'Moving Avg'!G938</f>
        <v>0.6948000000000002</v>
      </c>
      <c r="I938" s="2">
        <f>'Moving Avg'!H938</f>
        <v>0.71964999999999935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8">
        <f t="shared" si="144"/>
        <v>11.225</v>
      </c>
      <c r="R938" s="8">
        <f t="shared" si="145"/>
        <v>9.125</v>
      </c>
      <c r="S938" s="8">
        <f t="shared" si="146"/>
        <v>11.175000000000001</v>
      </c>
      <c r="T938" s="8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0.66</v>
      </c>
      <c r="C939" s="2">
        <f>RSI!I939</f>
        <v>42.383036263578738</v>
      </c>
      <c r="D939" s="2">
        <f>MACD!E939</f>
        <v>3.0821747051785753E-3</v>
      </c>
      <c r="E939" s="2">
        <f>MACD!F939</f>
        <v>1.9910884938955805E-3</v>
      </c>
      <c r="F939" s="2">
        <f>'Moving Avg'!D939</f>
        <v>0.66200000000000003</v>
      </c>
      <c r="G939" s="2">
        <f>'Moving Avg'!F939</f>
        <v>0.67349999999999999</v>
      </c>
      <c r="H939" s="2">
        <f>'Moving Avg'!G939</f>
        <v>0.69540000000000002</v>
      </c>
      <c r="I939" s="2">
        <f>'Moving Avg'!H939</f>
        <v>0.71979999999999944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16.5</v>
      </c>
      <c r="Q939" s="8">
        <f t="shared" si="144"/>
        <v>11.225</v>
      </c>
      <c r="R939" s="8">
        <f t="shared" si="145"/>
        <v>9.125</v>
      </c>
      <c r="S939" s="8">
        <f t="shared" si="146"/>
        <v>11.175000000000001</v>
      </c>
      <c r="T939" s="8">
        <f t="shared" si="147"/>
        <v>10.375</v>
      </c>
      <c r="U939" s="7">
        <f t="shared" si="148"/>
        <v>10.508333333333335</v>
      </c>
      <c r="V939" s="7">
        <f t="shared" si="149"/>
        <v>10.475000000000001</v>
      </c>
    </row>
    <row r="940" spans="1:22" ht="13.5" x14ac:dyDescent="0.25">
      <c r="A940" s="3">
        <f>RSI!A940</f>
        <v>43678</v>
      </c>
      <c r="B940" s="2">
        <f>RSI!B940</f>
        <v>0.65</v>
      </c>
      <c r="C940" s="2">
        <f>RSI!I940</f>
        <v>39.080455572495815</v>
      </c>
      <c r="D940" s="2">
        <f>MACD!E940</f>
        <v>6.5659696050403005E-3</v>
      </c>
      <c r="E940" s="2">
        <f>MACD!F940</f>
        <v>2.906064716124525E-3</v>
      </c>
      <c r="F940" s="2">
        <f>'Moving Avg'!D940</f>
        <v>0.65800000000000003</v>
      </c>
      <c r="G940" s="2">
        <f>'Moving Avg'!F940</f>
        <v>0.67299999999999993</v>
      </c>
      <c r="H940" s="2">
        <f>'Moving Avg'!G940</f>
        <v>0.69579999999999997</v>
      </c>
      <c r="I940" s="2">
        <f>'Moving Avg'!H940</f>
        <v>0.71984999999999943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16.5</v>
      </c>
      <c r="Q940" s="8">
        <f t="shared" si="144"/>
        <v>11.225</v>
      </c>
      <c r="R940" s="8">
        <f t="shared" si="145"/>
        <v>9.125</v>
      </c>
      <c r="S940" s="8">
        <f t="shared" si="146"/>
        <v>11.175000000000001</v>
      </c>
      <c r="T940" s="8">
        <f t="shared" si="147"/>
        <v>10.375</v>
      </c>
      <c r="U940" s="7">
        <f t="shared" si="148"/>
        <v>10.508333333333335</v>
      </c>
      <c r="V940" s="7">
        <f t="shared" si="149"/>
        <v>10.475000000000001</v>
      </c>
    </row>
    <row r="941" spans="1:22" ht="13.5" x14ac:dyDescent="0.25">
      <c r="A941" s="3">
        <f>RSI!A941</f>
        <v>43679</v>
      </c>
      <c r="B941" s="2">
        <f>RSI!B941</f>
        <v>0.67</v>
      </c>
      <c r="C941" s="2">
        <f>RSI!I941</f>
        <v>47.835374772110697</v>
      </c>
      <c r="D941" s="2">
        <f>MACD!E941</f>
        <v>8.1949716535925088E-3</v>
      </c>
      <c r="E941" s="2">
        <f>MACD!F941</f>
        <v>3.9638461036181219E-3</v>
      </c>
      <c r="F941" s="2">
        <f>'Moving Avg'!D941</f>
        <v>0.65800000000000003</v>
      </c>
      <c r="G941" s="2">
        <f>'Moving Avg'!F941</f>
        <v>0.67299999999999993</v>
      </c>
      <c r="H941" s="2">
        <f>'Moving Avg'!G941</f>
        <v>0.69640000000000013</v>
      </c>
      <c r="I941" s="2">
        <f>'Moving Avg'!H941</f>
        <v>0.71999999999999931</v>
      </c>
      <c r="J941" s="5" t="str">
        <f>OBV!F941</f>
        <v>BEARISH</v>
      </c>
      <c r="K941" s="5" t="str">
        <f>OBV!G941</f>
        <v>NEUTRAL</v>
      </c>
      <c r="L941" s="5" t="str">
        <f>OBV!H941</f>
        <v>NEUTRAL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16.5</v>
      </c>
      <c r="Q941" s="8">
        <f t="shared" si="144"/>
        <v>11.225</v>
      </c>
      <c r="R941" s="8">
        <f t="shared" si="145"/>
        <v>9.125</v>
      </c>
      <c r="S941" s="8">
        <f t="shared" si="146"/>
        <v>11.175000000000001</v>
      </c>
      <c r="T941" s="8">
        <f t="shared" si="147"/>
        <v>10.375</v>
      </c>
      <c r="U941" s="7">
        <f t="shared" si="148"/>
        <v>10.508333333333335</v>
      </c>
      <c r="V941" s="7">
        <f t="shared" si="149"/>
        <v>10.475000000000001</v>
      </c>
    </row>
    <row r="942" spans="1:22" ht="13.5" x14ac:dyDescent="0.25">
      <c r="A942" s="3">
        <f>RSI!A942</f>
        <v>43682</v>
      </c>
      <c r="B942" s="2">
        <f>RSI!B942</f>
        <v>0.66</v>
      </c>
      <c r="C942" s="2">
        <f>RSI!I942</f>
        <v>44.399566559029267</v>
      </c>
      <c r="D942" s="2">
        <f>MACD!E942</f>
        <v>8.8080647497107423E-3</v>
      </c>
      <c r="E942" s="2">
        <f>MACD!F942</f>
        <v>4.9326898328366457E-3</v>
      </c>
      <c r="F942" s="2">
        <f>'Moving Avg'!D942</f>
        <v>0.65800000000000003</v>
      </c>
      <c r="G942" s="2">
        <f>'Moving Avg'!F942</f>
        <v>0.67149999999999999</v>
      </c>
      <c r="H942" s="2">
        <f>'Moving Avg'!G942</f>
        <v>0.69640000000000013</v>
      </c>
      <c r="I942" s="2">
        <f>'Moving Avg'!H942</f>
        <v>0.7200999999999993</v>
      </c>
      <c r="J942" s="5" t="str">
        <f>OBV!F942</f>
        <v>BEARISH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16.5</v>
      </c>
      <c r="Q942" s="8">
        <f t="shared" si="144"/>
        <v>11.225</v>
      </c>
      <c r="R942" s="8">
        <f t="shared" si="145"/>
        <v>9.125</v>
      </c>
      <c r="S942" s="8">
        <f t="shared" si="146"/>
        <v>11.175000000000001</v>
      </c>
      <c r="T942" s="8">
        <f t="shared" si="147"/>
        <v>10.375</v>
      </c>
      <c r="U942" s="7">
        <f t="shared" si="148"/>
        <v>10.508333333333335</v>
      </c>
      <c r="V942" s="7">
        <f t="shared" si="149"/>
        <v>10.475000000000001</v>
      </c>
    </row>
    <row r="943" spans="1:22" ht="13.5" x14ac:dyDescent="0.25">
      <c r="A943" s="3">
        <f>RSI!A943</f>
        <v>43683</v>
      </c>
      <c r="B943" s="2">
        <f>RSI!B943</f>
        <v>0.67</v>
      </c>
      <c r="C943" s="2">
        <f>RSI!I943</f>
        <v>48.391520143739079</v>
      </c>
      <c r="D943" s="2">
        <f>MACD!E943</f>
        <v>7.1367494859889691E-3</v>
      </c>
      <c r="E943" s="2">
        <f>MACD!F943</f>
        <v>5.3735017634671109E-3</v>
      </c>
      <c r="F943" s="2">
        <f>'Moving Avg'!D943</f>
        <v>0.66200000000000003</v>
      </c>
      <c r="G943" s="2">
        <f>'Moving Avg'!F943</f>
        <v>0.67149999999999999</v>
      </c>
      <c r="H943" s="2">
        <f>'Moving Avg'!G943</f>
        <v>0.69620000000000015</v>
      </c>
      <c r="I943" s="2">
        <f>'Moving Avg'!H943</f>
        <v>0.72024999999999939</v>
      </c>
      <c r="J943" s="5" t="str">
        <f>OBV!F943</f>
        <v>BULLISH</v>
      </c>
      <c r="K943" s="5" t="str">
        <f>OBV!G943</f>
        <v>NEUTRAL</v>
      </c>
      <c r="L943" s="5" t="str">
        <f>OBV!H943</f>
        <v>CONFIRMED BULLISH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83.5</v>
      </c>
      <c r="Q943" s="8">
        <f t="shared" si="144"/>
        <v>21.274999999999999</v>
      </c>
      <c r="R943" s="8">
        <f t="shared" si="145"/>
        <v>25.875</v>
      </c>
      <c r="S943" s="8">
        <f t="shared" si="146"/>
        <v>41.325000000000003</v>
      </c>
      <c r="T943" s="8">
        <f t="shared" si="147"/>
        <v>27.125</v>
      </c>
      <c r="U943" s="7">
        <f t="shared" si="148"/>
        <v>29.491666666666664</v>
      </c>
      <c r="V943" s="7">
        <f t="shared" si="149"/>
        <v>28.9</v>
      </c>
    </row>
    <row r="944" spans="1:22" ht="13.5" x14ac:dyDescent="0.25">
      <c r="A944" s="3">
        <f>RSI!A944</f>
        <v>43684</v>
      </c>
      <c r="B944" s="2">
        <f>RSI!B944</f>
        <v>0.66</v>
      </c>
      <c r="C944" s="2">
        <f>RSI!I944</f>
        <v>44.918426274034005</v>
      </c>
      <c r="D944" s="2">
        <f>MACD!E944</f>
        <v>6.4867247125773853E-3</v>
      </c>
      <c r="E944" s="2">
        <f>MACD!F944</f>
        <v>5.5961463532891659E-3</v>
      </c>
      <c r="F944" s="2">
        <f>'Moving Avg'!D944</f>
        <v>0.66200000000000003</v>
      </c>
      <c r="G944" s="2">
        <f>'Moving Avg'!F944</f>
        <v>0.67</v>
      </c>
      <c r="H944" s="2">
        <f>'Moving Avg'!G944</f>
        <v>0.69520000000000026</v>
      </c>
      <c r="I944" s="2">
        <f>'Moving Avg'!H944</f>
        <v>0.72034999999999927</v>
      </c>
      <c r="J944" s="5" t="str">
        <f>OBV!F944</f>
        <v>BEARISH</v>
      </c>
      <c r="K944" s="5" t="str">
        <f>OBV!G944</f>
        <v>NEUTRAL</v>
      </c>
      <c r="L944" s="5" t="str">
        <f>OBV!H944</f>
        <v>NEUTRAL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16.5</v>
      </c>
      <c r="Q944" s="8">
        <f t="shared" si="144"/>
        <v>11.225</v>
      </c>
      <c r="R944" s="8">
        <f t="shared" si="145"/>
        <v>9.125</v>
      </c>
      <c r="S944" s="8">
        <f t="shared" si="146"/>
        <v>11.175000000000001</v>
      </c>
      <c r="T944" s="8">
        <f t="shared" si="147"/>
        <v>10.375</v>
      </c>
      <c r="U944" s="7">
        <f t="shared" si="148"/>
        <v>10.508333333333335</v>
      </c>
      <c r="V944" s="7">
        <f t="shared" si="149"/>
        <v>10.475000000000001</v>
      </c>
    </row>
    <row r="945" spans="1:22" ht="13.5" x14ac:dyDescent="0.25">
      <c r="A945" s="3">
        <f>RSI!A945</f>
        <v>43685</v>
      </c>
      <c r="B945" s="2">
        <f>RSI!B945</f>
        <v>0.67</v>
      </c>
      <c r="C945" s="2">
        <f>RSI!I945</f>
        <v>48.87031795098207</v>
      </c>
      <c r="D945" s="2">
        <f>MACD!E945</f>
        <v>5.2767426284222596E-3</v>
      </c>
      <c r="E945" s="2">
        <f>MACD!F945</f>
        <v>5.5322656083157846E-3</v>
      </c>
      <c r="F945" s="2">
        <f>'Moving Avg'!D945</f>
        <v>0.66600000000000004</v>
      </c>
      <c r="G945" s="2">
        <f>'Moving Avg'!F945</f>
        <v>0.67</v>
      </c>
      <c r="H945" s="2">
        <f>'Moving Avg'!G945</f>
        <v>0.69360000000000011</v>
      </c>
      <c r="I945" s="2">
        <f>'Moving Avg'!H945</f>
        <v>0.72049999999999925</v>
      </c>
      <c r="J945" s="5" t="str">
        <f>OBV!F945</f>
        <v>BEARISH</v>
      </c>
      <c r="K945" s="5" t="str">
        <f>OBV!G945</f>
        <v>NEUTRAL</v>
      </c>
      <c r="L945" s="5" t="str">
        <f>OBV!H945</f>
        <v>BEARISH DIVERGENCE</v>
      </c>
      <c r="M945" s="7">
        <f t="shared" si="140"/>
        <v>25</v>
      </c>
      <c r="N945" s="7">
        <f t="shared" si="141"/>
        <v>45</v>
      </c>
      <c r="O945" s="7">
        <f t="shared" si="142"/>
        <v>0</v>
      </c>
      <c r="P945" s="7">
        <f t="shared" si="143"/>
        <v>16.5</v>
      </c>
      <c r="Q945" s="8">
        <f t="shared" si="144"/>
        <v>26.975000000000001</v>
      </c>
      <c r="R945" s="8">
        <f t="shared" si="145"/>
        <v>18.125</v>
      </c>
      <c r="S945" s="8">
        <f t="shared" si="146"/>
        <v>17.925000000000001</v>
      </c>
      <c r="T945" s="8">
        <f t="shared" si="147"/>
        <v>21.625</v>
      </c>
      <c r="U945" s="7">
        <f t="shared" si="148"/>
        <v>21.008333333333336</v>
      </c>
      <c r="V945" s="7">
        <f t="shared" si="149"/>
        <v>21.162500000000001</v>
      </c>
    </row>
    <row r="946" spans="1:22" ht="13.5" x14ac:dyDescent="0.25">
      <c r="A946" s="3">
        <f>RSI!A946</f>
        <v>43686</v>
      </c>
      <c r="B946" s="2">
        <f>RSI!B946</f>
        <v>0.66</v>
      </c>
      <c r="C946" s="2">
        <f>RSI!I946</f>
        <v>45.365173267132057</v>
      </c>
      <c r="D946" s="2">
        <f>MACD!E946</f>
        <v>5.0093578886605261E-3</v>
      </c>
      <c r="E946" s="2">
        <f>MACD!F946</f>
        <v>5.427684064384734E-3</v>
      </c>
      <c r="F946" s="2">
        <f>'Moving Avg'!D946</f>
        <v>0.66400000000000003</v>
      </c>
      <c r="G946" s="2">
        <f>'Moving Avg'!F946</f>
        <v>0.66900000000000004</v>
      </c>
      <c r="H946" s="2">
        <f>'Moving Avg'!G946</f>
        <v>0.69120000000000015</v>
      </c>
      <c r="I946" s="2">
        <f>'Moving Avg'!H946</f>
        <v>0.72059999999999935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  <c r="M946" s="7">
        <f t="shared" si="140"/>
        <v>25</v>
      </c>
      <c r="N946" s="7">
        <f t="shared" si="141"/>
        <v>45</v>
      </c>
      <c r="O946" s="7">
        <f t="shared" si="142"/>
        <v>0</v>
      </c>
      <c r="P946" s="7">
        <f t="shared" si="143"/>
        <v>16.5</v>
      </c>
      <c r="Q946" s="8">
        <f t="shared" si="144"/>
        <v>26.975000000000001</v>
      </c>
      <c r="R946" s="8">
        <f t="shared" si="145"/>
        <v>18.125</v>
      </c>
      <c r="S946" s="8">
        <f t="shared" si="146"/>
        <v>17.925000000000001</v>
      </c>
      <c r="T946" s="8">
        <f t="shared" si="147"/>
        <v>21.625</v>
      </c>
      <c r="U946" s="7">
        <f t="shared" si="148"/>
        <v>21.008333333333336</v>
      </c>
      <c r="V946" s="7">
        <f t="shared" si="149"/>
        <v>21.162500000000001</v>
      </c>
    </row>
    <row r="947" spans="1:22" ht="13.5" x14ac:dyDescent="0.25">
      <c r="A947" s="3">
        <f>RSI!A947</f>
        <v>43691</v>
      </c>
      <c r="B947" s="2">
        <f>RSI!B947</f>
        <v>0.66</v>
      </c>
      <c r="C947" s="2">
        <f>RSI!I947</f>
        <v>45.365173267132057</v>
      </c>
      <c r="D947" s="2">
        <f>MACD!E947</f>
        <v>3.3182802960989299E-3</v>
      </c>
      <c r="E947" s="2">
        <f>MACD!F947</f>
        <v>5.0058033107275735E-3</v>
      </c>
      <c r="F947" s="2">
        <f>'Moving Avg'!D947</f>
        <v>0.66400000000000003</v>
      </c>
      <c r="G947" s="2">
        <f>'Moving Avg'!F947</f>
        <v>0.66850000000000009</v>
      </c>
      <c r="H947" s="2">
        <f>'Moving Avg'!G947</f>
        <v>0.68840000000000001</v>
      </c>
      <c r="I947" s="2">
        <f>'Moving Avg'!H947</f>
        <v>0.72074999999999922</v>
      </c>
      <c r="J947" s="5" t="str">
        <f>OBV!F947</f>
        <v>BEARISH</v>
      </c>
      <c r="K947" s="5" t="str">
        <f>OBV!G947</f>
        <v>NEUTRAL</v>
      </c>
      <c r="L947" s="5" t="str">
        <f>OBV!H947</f>
        <v>NEUTRAL</v>
      </c>
      <c r="M947" s="7">
        <f t="shared" si="140"/>
        <v>25</v>
      </c>
      <c r="N947" s="7">
        <f t="shared" si="141"/>
        <v>45</v>
      </c>
      <c r="O947" s="7">
        <f t="shared" si="142"/>
        <v>0</v>
      </c>
      <c r="P947" s="7">
        <f t="shared" si="143"/>
        <v>16.5</v>
      </c>
      <c r="Q947" s="8">
        <f t="shared" si="144"/>
        <v>26.975000000000001</v>
      </c>
      <c r="R947" s="8">
        <f t="shared" si="145"/>
        <v>18.125</v>
      </c>
      <c r="S947" s="8">
        <f t="shared" si="146"/>
        <v>17.925000000000001</v>
      </c>
      <c r="T947" s="8">
        <f t="shared" si="147"/>
        <v>21.625</v>
      </c>
      <c r="U947" s="7">
        <f t="shared" si="148"/>
        <v>21.008333333333336</v>
      </c>
      <c r="V947" s="7">
        <f t="shared" si="149"/>
        <v>21.162500000000001</v>
      </c>
    </row>
    <row r="948" spans="1:22" ht="13.5" x14ac:dyDescent="0.25">
      <c r="A948" s="3">
        <f>RSI!A948</f>
        <v>43692</v>
      </c>
      <c r="B948" s="2">
        <f>RSI!B948</f>
        <v>0.66</v>
      </c>
      <c r="C948" s="2">
        <f>RSI!I948</f>
        <v>45.365173267132057</v>
      </c>
      <c r="D948" s="2">
        <f>MACD!E948</f>
        <v>4.1708525581740652E-4</v>
      </c>
      <c r="E948" s="2">
        <f>MACD!F948</f>
        <v>4.0880596997455399E-3</v>
      </c>
      <c r="F948" s="2">
        <f>'Moving Avg'!D948</f>
        <v>0.66200000000000014</v>
      </c>
      <c r="G948" s="2">
        <f>'Moving Avg'!F948</f>
        <v>0.66750000000000009</v>
      </c>
      <c r="H948" s="2">
        <f>'Moving Avg'!G948</f>
        <v>0.68620000000000003</v>
      </c>
      <c r="I948" s="2">
        <f>'Moving Avg'!H948</f>
        <v>0.72089999999999932</v>
      </c>
      <c r="J948" s="5" t="str">
        <f>OBV!F948</f>
        <v>BEARISH</v>
      </c>
      <c r="K948" s="5" t="str">
        <f>OBV!G948</f>
        <v>NEUTRAL</v>
      </c>
      <c r="L948" s="5" t="str">
        <f>OBV!H948</f>
        <v>CONFIRMED BEARISH</v>
      </c>
      <c r="M948" s="7">
        <f t="shared" si="140"/>
        <v>25</v>
      </c>
      <c r="N948" s="7">
        <f t="shared" si="141"/>
        <v>45</v>
      </c>
      <c r="O948" s="7">
        <f t="shared" si="142"/>
        <v>0</v>
      </c>
      <c r="P948" s="7">
        <f t="shared" si="143"/>
        <v>16.5</v>
      </c>
      <c r="Q948" s="8">
        <f t="shared" si="144"/>
        <v>26.975000000000001</v>
      </c>
      <c r="R948" s="8">
        <f t="shared" si="145"/>
        <v>18.125</v>
      </c>
      <c r="S948" s="8">
        <f t="shared" si="146"/>
        <v>17.925000000000001</v>
      </c>
      <c r="T948" s="8">
        <f t="shared" si="147"/>
        <v>21.625</v>
      </c>
      <c r="U948" s="7">
        <f t="shared" si="148"/>
        <v>21.008333333333336</v>
      </c>
      <c r="V948" s="7">
        <f t="shared" si="149"/>
        <v>21.162500000000001</v>
      </c>
    </row>
    <row r="949" spans="1:22" ht="13.5" x14ac:dyDescent="0.25">
      <c r="A949" s="3">
        <f>RSI!A949</f>
        <v>43693</v>
      </c>
      <c r="B949" s="2">
        <f>RSI!B949</f>
        <v>0.65</v>
      </c>
      <c r="C949" s="2">
        <f>RSI!I949</f>
        <v>41.6354382721333</v>
      </c>
      <c r="D949" s="2">
        <f>MACD!E949</f>
        <v>3.0455825553055149E-4</v>
      </c>
      <c r="E949" s="2">
        <f>MACD!F949</f>
        <v>3.3313594109025423E-3</v>
      </c>
      <c r="F949" s="2">
        <f>'Moving Avg'!D949</f>
        <v>0.66</v>
      </c>
      <c r="G949" s="2">
        <f>'Moving Avg'!F949</f>
        <v>0.66600000000000015</v>
      </c>
      <c r="H949" s="2">
        <f>'Moving Avg'!G949</f>
        <v>0.68420000000000014</v>
      </c>
      <c r="I949" s="2">
        <f>'Moving Avg'!H949</f>
        <v>0.72109999999999941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  <c r="M949" s="7">
        <f t="shared" si="140"/>
        <v>25</v>
      </c>
      <c r="N949" s="7">
        <f t="shared" si="141"/>
        <v>45</v>
      </c>
      <c r="O949" s="7">
        <f t="shared" si="142"/>
        <v>0</v>
      </c>
      <c r="P949" s="7">
        <f t="shared" si="143"/>
        <v>16.5</v>
      </c>
      <c r="Q949" s="8">
        <f t="shared" si="144"/>
        <v>26.975000000000001</v>
      </c>
      <c r="R949" s="8">
        <f t="shared" si="145"/>
        <v>18.125</v>
      </c>
      <c r="S949" s="8">
        <f t="shared" si="146"/>
        <v>17.925000000000001</v>
      </c>
      <c r="T949" s="8">
        <f t="shared" si="147"/>
        <v>21.625</v>
      </c>
      <c r="U949" s="7">
        <f t="shared" si="148"/>
        <v>21.008333333333336</v>
      </c>
      <c r="V949" s="7">
        <f t="shared" si="149"/>
        <v>21.162500000000001</v>
      </c>
    </row>
    <row r="950" spans="1:22" ht="13.5" x14ac:dyDescent="0.25">
      <c r="A950" s="3">
        <f>RSI!A950</f>
        <v>43696</v>
      </c>
      <c r="B950" s="2">
        <f>RSI!B950</f>
        <v>0.64</v>
      </c>
      <c r="C950" s="2">
        <f>RSI!I950</f>
        <v>38.248878175522954</v>
      </c>
      <c r="D950" s="2">
        <f>MACD!E950</f>
        <v>-4.7083535729297576E-4</v>
      </c>
      <c r="E950" s="2">
        <f>MACD!F950</f>
        <v>2.5709204572634389E-3</v>
      </c>
      <c r="F950" s="2">
        <f>'Moving Avg'!D950</f>
        <v>0.65400000000000003</v>
      </c>
      <c r="G950" s="2">
        <f>'Moving Avg'!F950</f>
        <v>0.66350000000000009</v>
      </c>
      <c r="H950" s="2">
        <f>'Moving Avg'!G950</f>
        <v>0.68220000000000014</v>
      </c>
      <c r="I950" s="2">
        <f>'Moving Avg'!H950</f>
        <v>0.72129999999999939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  <c r="M950" s="7">
        <f t="shared" si="140"/>
        <v>25</v>
      </c>
      <c r="N950" s="7">
        <f t="shared" si="141"/>
        <v>45</v>
      </c>
      <c r="O950" s="7">
        <f t="shared" si="142"/>
        <v>0</v>
      </c>
      <c r="P950" s="7">
        <f t="shared" si="143"/>
        <v>16.5</v>
      </c>
      <c r="Q950" s="8">
        <f t="shared" si="144"/>
        <v>26.975000000000001</v>
      </c>
      <c r="R950" s="8">
        <f t="shared" si="145"/>
        <v>18.125</v>
      </c>
      <c r="S950" s="8">
        <f t="shared" si="146"/>
        <v>17.925000000000001</v>
      </c>
      <c r="T950" s="8">
        <f t="shared" si="147"/>
        <v>21.625</v>
      </c>
      <c r="U950" s="7">
        <f t="shared" si="148"/>
        <v>21.008333333333336</v>
      </c>
      <c r="V950" s="7">
        <f t="shared" si="149"/>
        <v>21.162500000000001</v>
      </c>
    </row>
    <row r="951" spans="1:22" ht="13.5" x14ac:dyDescent="0.25">
      <c r="A951" s="3">
        <f>RSI!A951</f>
        <v>43697</v>
      </c>
      <c r="B951" s="2">
        <f>RSI!B951</f>
        <v>0.65</v>
      </c>
      <c r="C951" s="2">
        <f>RSI!I951</f>
        <v>43.222329793977799</v>
      </c>
      <c r="D951" s="2">
        <f>MACD!E951</f>
        <v>1.3771706196378242E-3</v>
      </c>
      <c r="E951" s="2">
        <f>MACD!F951</f>
        <v>2.332170489738316E-3</v>
      </c>
      <c r="F951" s="2">
        <f>'Moving Avg'!D951</f>
        <v>0.65200000000000002</v>
      </c>
      <c r="G951" s="2">
        <f>'Moving Avg'!F951</f>
        <v>0.66150000000000009</v>
      </c>
      <c r="H951" s="2">
        <f>'Moving Avg'!G951</f>
        <v>0.68020000000000025</v>
      </c>
      <c r="I951" s="2">
        <f>'Moving Avg'!H951</f>
        <v>0.72159999999999935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  <c r="M951" s="7">
        <f t="shared" si="140"/>
        <v>25</v>
      </c>
      <c r="N951" s="7">
        <f t="shared" si="141"/>
        <v>45</v>
      </c>
      <c r="O951" s="7">
        <f t="shared" si="142"/>
        <v>0</v>
      </c>
      <c r="P951" s="7">
        <f t="shared" si="143"/>
        <v>16.5</v>
      </c>
      <c r="Q951" s="8">
        <f t="shared" si="144"/>
        <v>26.975000000000001</v>
      </c>
      <c r="R951" s="8">
        <f t="shared" si="145"/>
        <v>18.125</v>
      </c>
      <c r="S951" s="8">
        <f t="shared" si="146"/>
        <v>17.925000000000001</v>
      </c>
      <c r="T951" s="8">
        <f t="shared" si="147"/>
        <v>21.625</v>
      </c>
      <c r="U951" s="7">
        <f t="shared" si="148"/>
        <v>21.008333333333336</v>
      </c>
      <c r="V951" s="7">
        <f t="shared" si="149"/>
        <v>21.162500000000001</v>
      </c>
    </row>
    <row r="952" spans="1:22" ht="13.5" x14ac:dyDescent="0.25">
      <c r="A952" s="3">
        <f>RSI!A952</f>
        <v>43698</v>
      </c>
      <c r="B952" s="2">
        <f>RSI!B952</f>
        <v>0.64</v>
      </c>
      <c r="C952" s="2">
        <f>RSI!I952</f>
        <v>39.772624617624132</v>
      </c>
      <c r="D952" s="2">
        <f>MACD!E952</f>
        <v>2.2395437284054021E-3</v>
      </c>
      <c r="E952" s="2">
        <f>MACD!F952</f>
        <v>2.3136451374717332E-3</v>
      </c>
      <c r="F952" s="2">
        <f>'Moving Avg'!D952</f>
        <v>0.64800000000000002</v>
      </c>
      <c r="G952" s="2">
        <f>'Moving Avg'!F952</f>
        <v>0.6595000000000002</v>
      </c>
      <c r="H952" s="2">
        <f>'Moving Avg'!G952</f>
        <v>0.67800000000000016</v>
      </c>
      <c r="I952" s="2">
        <f>'Moving Avg'!H952</f>
        <v>0.72179999999999933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25</v>
      </c>
      <c r="N952" s="7">
        <f t="shared" si="141"/>
        <v>45</v>
      </c>
      <c r="O952" s="7">
        <f t="shared" si="142"/>
        <v>0</v>
      </c>
      <c r="P952" s="7">
        <f t="shared" si="143"/>
        <v>16.5</v>
      </c>
      <c r="Q952" s="8">
        <f t="shared" si="144"/>
        <v>26.975000000000001</v>
      </c>
      <c r="R952" s="8">
        <f t="shared" si="145"/>
        <v>18.125</v>
      </c>
      <c r="S952" s="8">
        <f t="shared" si="146"/>
        <v>17.925000000000001</v>
      </c>
      <c r="T952" s="8">
        <f t="shared" si="147"/>
        <v>21.625</v>
      </c>
      <c r="U952" s="7">
        <f t="shared" si="148"/>
        <v>21.008333333333336</v>
      </c>
      <c r="V952" s="7">
        <f t="shared" si="149"/>
        <v>21.162500000000001</v>
      </c>
    </row>
    <row r="953" spans="1:22" ht="13.5" x14ac:dyDescent="0.25">
      <c r="A953" s="3">
        <f>RSI!A953</f>
        <v>43699</v>
      </c>
      <c r="B953" s="2">
        <f>RSI!B953</f>
        <v>0.64</v>
      </c>
      <c r="C953" s="2">
        <f>RSI!I953</f>
        <v>39.772624617624132</v>
      </c>
      <c r="D953" s="2">
        <f>MACD!E953</f>
        <v>4.6560520759765245E-3</v>
      </c>
      <c r="E953" s="2">
        <f>MACD!F953</f>
        <v>2.7821265251726916E-3</v>
      </c>
      <c r="F953" s="2">
        <f>'Moving Avg'!D953</f>
        <v>0.64400000000000002</v>
      </c>
      <c r="G953" s="2">
        <f>'Moving Avg'!F953</f>
        <v>0.65800000000000014</v>
      </c>
      <c r="H953" s="2">
        <f>'Moving Avg'!G953</f>
        <v>0.67620000000000013</v>
      </c>
      <c r="I953" s="2">
        <f>'Moving Avg'!H953</f>
        <v>0.72209999999999919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16.5</v>
      </c>
      <c r="Q953" s="8">
        <f t="shared" si="144"/>
        <v>11.225</v>
      </c>
      <c r="R953" s="8">
        <f t="shared" si="145"/>
        <v>9.125</v>
      </c>
      <c r="S953" s="8">
        <f t="shared" si="146"/>
        <v>11.175000000000001</v>
      </c>
      <c r="T953" s="8">
        <f t="shared" si="147"/>
        <v>10.375</v>
      </c>
      <c r="U953" s="7">
        <f t="shared" si="148"/>
        <v>10.508333333333335</v>
      </c>
      <c r="V953" s="7">
        <f t="shared" si="149"/>
        <v>10.475000000000001</v>
      </c>
    </row>
    <row r="954" spans="1:22" ht="13.5" x14ac:dyDescent="0.25">
      <c r="A954" s="3">
        <f>RSI!A954</f>
        <v>43700</v>
      </c>
      <c r="B954" s="2">
        <f>RSI!B954</f>
        <v>0.65</v>
      </c>
      <c r="C954" s="2">
        <f>RSI!I954</f>
        <v>44.875208298701573</v>
      </c>
      <c r="D954" s="2">
        <f>MACD!E954</f>
        <v>4.5589454870254009E-3</v>
      </c>
      <c r="E954" s="2">
        <f>MACD!F954</f>
        <v>3.1374903175432336E-3</v>
      </c>
      <c r="F954" s="2">
        <f>'Moving Avg'!D954</f>
        <v>0.64400000000000002</v>
      </c>
      <c r="G954" s="2">
        <f>'Moving Avg'!F954</f>
        <v>0.65700000000000014</v>
      </c>
      <c r="H954" s="2">
        <f>'Moving Avg'!G954</f>
        <v>0.67480000000000018</v>
      </c>
      <c r="I954" s="2">
        <f>'Moving Avg'!H954</f>
        <v>0.72244999999999937</v>
      </c>
      <c r="J954" s="5" t="str">
        <f>OBV!F954</f>
        <v>BULLISH</v>
      </c>
      <c r="K954" s="5" t="str">
        <f>OBV!G954</f>
        <v>NEUTRAL</v>
      </c>
      <c r="L954" s="5" t="str">
        <f>OBV!H954</f>
        <v>NEUTRAL</v>
      </c>
      <c r="M954" s="7">
        <f t="shared" si="140"/>
        <v>25</v>
      </c>
      <c r="N954" s="7">
        <f t="shared" si="141"/>
        <v>0</v>
      </c>
      <c r="O954" s="7">
        <f t="shared" si="142"/>
        <v>0</v>
      </c>
      <c r="P954" s="7">
        <f t="shared" si="143"/>
        <v>49.5</v>
      </c>
      <c r="Q954" s="8">
        <f t="shared" si="144"/>
        <v>16.175000000000001</v>
      </c>
      <c r="R954" s="8">
        <f t="shared" si="145"/>
        <v>17.375</v>
      </c>
      <c r="S954" s="8">
        <f t="shared" si="146"/>
        <v>26.025000000000002</v>
      </c>
      <c r="T954" s="8">
        <f t="shared" si="147"/>
        <v>18.625</v>
      </c>
      <c r="U954" s="7">
        <f t="shared" si="148"/>
        <v>19.858333333333334</v>
      </c>
      <c r="V954" s="7">
        <f t="shared" si="149"/>
        <v>19.55</v>
      </c>
    </row>
    <row r="955" spans="1:22" ht="13.5" x14ac:dyDescent="0.25">
      <c r="A955" s="3">
        <f>RSI!A955</f>
        <v>43703</v>
      </c>
      <c r="B955" s="2">
        <f>RSI!B955</f>
        <v>0.65</v>
      </c>
      <c r="C955" s="2">
        <f>RSI!I955</f>
        <v>44.875208298701573</v>
      </c>
      <c r="D955" s="2">
        <f>MACD!E955</f>
        <v>6.0833326838639623E-3</v>
      </c>
      <c r="E955" s="2">
        <f>MACD!F955</f>
        <v>3.7266587908073795E-3</v>
      </c>
      <c r="F955" s="2">
        <f>'Moving Avg'!D955</f>
        <v>0.64600000000000002</v>
      </c>
      <c r="G955" s="2">
        <f>'Moving Avg'!F955</f>
        <v>0.65600000000000014</v>
      </c>
      <c r="H955" s="2">
        <f>'Moving Avg'!G955</f>
        <v>0.67400000000000004</v>
      </c>
      <c r="I955" s="2">
        <f>'Moving Avg'!H955</f>
        <v>0.72264999999999946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  <c r="M955" s="7">
        <f t="shared" si="140"/>
        <v>25</v>
      </c>
      <c r="N955" s="7">
        <f t="shared" si="141"/>
        <v>0</v>
      </c>
      <c r="O955" s="7">
        <f t="shared" si="142"/>
        <v>0</v>
      </c>
      <c r="P955" s="7">
        <f t="shared" si="143"/>
        <v>83.5</v>
      </c>
      <c r="Q955" s="8">
        <f t="shared" si="144"/>
        <v>21.274999999999999</v>
      </c>
      <c r="R955" s="8">
        <f t="shared" si="145"/>
        <v>25.875</v>
      </c>
      <c r="S955" s="8">
        <f t="shared" si="146"/>
        <v>41.325000000000003</v>
      </c>
      <c r="T955" s="8">
        <f t="shared" si="147"/>
        <v>27.125</v>
      </c>
      <c r="U955" s="7">
        <f t="shared" si="148"/>
        <v>29.491666666666664</v>
      </c>
      <c r="V955" s="7">
        <f t="shared" si="149"/>
        <v>28.9</v>
      </c>
    </row>
    <row r="956" spans="1:22" ht="13.5" x14ac:dyDescent="0.25">
      <c r="A956" s="3">
        <f>RSI!A956</f>
        <v>43704</v>
      </c>
      <c r="B956" s="2">
        <f>RSI!B956</f>
        <v>0.65</v>
      </c>
      <c r="C956" s="2">
        <f>RSI!I956</f>
        <v>44.875208298701573</v>
      </c>
      <c r="D956" s="2">
        <f>MACD!E956</f>
        <v>5.8977860980951036E-3</v>
      </c>
      <c r="E956" s="2">
        <f>MACD!F956</f>
        <v>4.1608842522649243E-3</v>
      </c>
      <c r="F956" s="2">
        <f>'Moving Avg'!D956</f>
        <v>0.64600000000000002</v>
      </c>
      <c r="G956" s="2">
        <f>'Moving Avg'!F956</f>
        <v>0.65500000000000014</v>
      </c>
      <c r="H956" s="2">
        <f>'Moving Avg'!G956</f>
        <v>0.67300000000000015</v>
      </c>
      <c r="I956" s="2">
        <f>'Moving Avg'!H956</f>
        <v>0.72289999999999954</v>
      </c>
      <c r="J956" s="5" t="str">
        <f>OBV!F956</f>
        <v>BULLISH</v>
      </c>
      <c r="K956" s="5" t="str">
        <f>OBV!G956</f>
        <v>NEUTRAL</v>
      </c>
      <c r="L956" s="5" t="str">
        <f>OBV!H956</f>
        <v>NEUTRAL</v>
      </c>
      <c r="M956" s="7">
        <f t="shared" si="140"/>
        <v>25</v>
      </c>
      <c r="N956" s="7">
        <f t="shared" si="141"/>
        <v>0</v>
      </c>
      <c r="O956" s="7">
        <f t="shared" si="142"/>
        <v>0</v>
      </c>
      <c r="P956" s="7">
        <f t="shared" si="143"/>
        <v>49.5</v>
      </c>
      <c r="Q956" s="8">
        <f t="shared" si="144"/>
        <v>16.175000000000001</v>
      </c>
      <c r="R956" s="8">
        <f t="shared" si="145"/>
        <v>17.375</v>
      </c>
      <c r="S956" s="8">
        <f t="shared" si="146"/>
        <v>26.025000000000002</v>
      </c>
      <c r="T956" s="8">
        <f t="shared" si="147"/>
        <v>18.625</v>
      </c>
      <c r="U956" s="7">
        <f t="shared" si="148"/>
        <v>19.858333333333334</v>
      </c>
      <c r="V956" s="7">
        <f t="shared" si="149"/>
        <v>19.55</v>
      </c>
    </row>
    <row r="957" spans="1:22" ht="13.5" x14ac:dyDescent="0.25">
      <c r="A957" s="3">
        <f>RSI!A957</f>
        <v>43705</v>
      </c>
      <c r="B957" s="2">
        <f>RSI!B957</f>
        <v>0.65</v>
      </c>
      <c r="C957" s="2">
        <f>RSI!I957</f>
        <v>44.875208298701573</v>
      </c>
      <c r="D957" s="2">
        <f>MACD!E957</f>
        <v>5.7991637178136379E-3</v>
      </c>
      <c r="E957" s="2">
        <f>MACD!F957</f>
        <v>4.4885401453746672E-3</v>
      </c>
      <c r="F957" s="2">
        <f>'Moving Avg'!D957</f>
        <v>0.64799999999999991</v>
      </c>
      <c r="G957" s="2">
        <f>'Moving Avg'!F957</f>
        <v>0.65450000000000019</v>
      </c>
      <c r="H957" s="2">
        <f>'Moving Avg'!G957</f>
        <v>0.67180000000000006</v>
      </c>
      <c r="I957" s="2">
        <f>'Moving Avg'!H957</f>
        <v>0.7230499999999993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  <c r="M957" s="7">
        <f t="shared" si="140"/>
        <v>25</v>
      </c>
      <c r="N957" s="7">
        <f t="shared" si="141"/>
        <v>0</v>
      </c>
      <c r="O957" s="7">
        <f t="shared" si="142"/>
        <v>0</v>
      </c>
      <c r="P957" s="7">
        <f t="shared" si="143"/>
        <v>83.5</v>
      </c>
      <c r="Q957" s="8">
        <f t="shared" si="144"/>
        <v>21.274999999999999</v>
      </c>
      <c r="R957" s="8">
        <f t="shared" si="145"/>
        <v>25.875</v>
      </c>
      <c r="S957" s="8">
        <f t="shared" si="146"/>
        <v>41.325000000000003</v>
      </c>
      <c r="T957" s="8">
        <f t="shared" si="147"/>
        <v>27.125</v>
      </c>
      <c r="U957" s="7">
        <f t="shared" si="148"/>
        <v>29.491666666666664</v>
      </c>
      <c r="V957" s="7">
        <f t="shared" si="149"/>
        <v>28.9</v>
      </c>
    </row>
    <row r="958" spans="1:22" ht="13.5" x14ac:dyDescent="0.25">
      <c r="A958" s="3">
        <f>RSI!A958</f>
        <v>43706</v>
      </c>
      <c r="B958" s="2">
        <f>RSI!B958</f>
        <v>0.64</v>
      </c>
      <c r="C958" s="2">
        <f>RSI!I958</f>
        <v>40.284564417668562</v>
      </c>
      <c r="D958" s="2">
        <f>MACD!E958</f>
        <v>6.5105089900396873E-3</v>
      </c>
      <c r="E958" s="2">
        <f>MACD!F958</f>
        <v>4.8929339143076716E-3</v>
      </c>
      <c r="F958" s="2">
        <f>'Moving Avg'!D958</f>
        <v>0.64800000000000002</v>
      </c>
      <c r="G958" s="2">
        <f>'Moving Avg'!F958</f>
        <v>0.65400000000000014</v>
      </c>
      <c r="H958" s="2">
        <f>'Moving Avg'!G958</f>
        <v>0.67059999999999997</v>
      </c>
      <c r="I958" s="2">
        <f>'Moving Avg'!H958</f>
        <v>0.7231999999999994</v>
      </c>
      <c r="J958" s="5" t="str">
        <f>OBV!F958</f>
        <v>BULLISH</v>
      </c>
      <c r="K958" s="5" t="str">
        <f>OBV!G958</f>
        <v>NEUTRAL</v>
      </c>
      <c r="L958" s="5" t="str">
        <f>OBV!H958</f>
        <v>NEUTRAL</v>
      </c>
      <c r="M958" s="7">
        <f t="shared" si="140"/>
        <v>25</v>
      </c>
      <c r="N958" s="7">
        <f t="shared" si="141"/>
        <v>0</v>
      </c>
      <c r="O958" s="7">
        <f t="shared" si="142"/>
        <v>0</v>
      </c>
      <c r="P958" s="7">
        <f t="shared" si="143"/>
        <v>49.5</v>
      </c>
      <c r="Q958" s="8">
        <f t="shared" si="144"/>
        <v>16.175000000000001</v>
      </c>
      <c r="R958" s="8">
        <f t="shared" si="145"/>
        <v>17.375</v>
      </c>
      <c r="S958" s="8">
        <f t="shared" si="146"/>
        <v>26.025000000000002</v>
      </c>
      <c r="T958" s="8">
        <f t="shared" si="147"/>
        <v>18.625</v>
      </c>
      <c r="U958" s="7">
        <f t="shared" si="148"/>
        <v>19.858333333333334</v>
      </c>
      <c r="V958" s="7">
        <f t="shared" si="149"/>
        <v>19.55</v>
      </c>
    </row>
    <row r="959" spans="1:22" ht="13.5" x14ac:dyDescent="0.25">
      <c r="A959" s="3">
        <f>RSI!A959</f>
        <v>43707</v>
      </c>
      <c r="B959" s="2">
        <f>RSI!B959</f>
        <v>0.63</v>
      </c>
      <c r="C959" s="2">
        <f>RSI!I959</f>
        <v>36.286938614589317</v>
      </c>
      <c r="D959" s="2">
        <f>MACD!E959</f>
        <v>6.4238363800739329E-3</v>
      </c>
      <c r="E959" s="2">
        <f>MACD!F959</f>
        <v>5.1991144074609238E-3</v>
      </c>
      <c r="F959" s="2">
        <f>'Moving Avg'!D959</f>
        <v>0.64400000000000002</v>
      </c>
      <c r="G959" s="2">
        <f>'Moving Avg'!F959</f>
        <v>0.65250000000000019</v>
      </c>
      <c r="H959" s="2">
        <f>'Moving Avg'!G959</f>
        <v>0.66960000000000008</v>
      </c>
      <c r="I959" s="2">
        <f>'Moving Avg'!H959</f>
        <v>0.72334999999999949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16.5</v>
      </c>
      <c r="Q959" s="8">
        <f t="shared" si="144"/>
        <v>11.225</v>
      </c>
      <c r="R959" s="8">
        <f t="shared" si="145"/>
        <v>9.125</v>
      </c>
      <c r="S959" s="8">
        <f t="shared" si="146"/>
        <v>11.175000000000001</v>
      </c>
      <c r="T959" s="8">
        <f t="shared" si="147"/>
        <v>10.375</v>
      </c>
      <c r="U959" s="7">
        <f t="shared" si="148"/>
        <v>10.508333333333335</v>
      </c>
      <c r="V959" s="7">
        <f t="shared" si="149"/>
        <v>10.475000000000001</v>
      </c>
    </row>
    <row r="960" spans="1:22" ht="13.5" x14ac:dyDescent="0.25">
      <c r="A960" s="3">
        <f>RSI!A960</f>
        <v>43710</v>
      </c>
      <c r="B960" s="2">
        <f>RSI!B960</f>
        <v>0.63</v>
      </c>
      <c r="C960" s="2">
        <f>RSI!I960</f>
        <v>36.28693861458931</v>
      </c>
      <c r="D960" s="2">
        <f>MACD!E960</f>
        <v>4.9721830659403832E-3</v>
      </c>
      <c r="E960" s="2">
        <f>MACD!F960</f>
        <v>5.1537281391568161E-3</v>
      </c>
      <c r="F960" s="2">
        <f>'Moving Avg'!D960</f>
        <v>0.6399999999999999</v>
      </c>
      <c r="G960" s="2">
        <f>'Moving Avg'!F960</f>
        <v>0.65150000000000019</v>
      </c>
      <c r="H960" s="2">
        <f>'Moving Avg'!G960</f>
        <v>0.66820000000000013</v>
      </c>
      <c r="I960" s="2">
        <f>'Moving Avg'!H960</f>
        <v>0.72354999999999947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25</v>
      </c>
      <c r="N960" s="7">
        <f t="shared" si="141"/>
        <v>45</v>
      </c>
      <c r="O960" s="7">
        <f t="shared" si="142"/>
        <v>0</v>
      </c>
      <c r="P960" s="7">
        <f t="shared" si="143"/>
        <v>16.5</v>
      </c>
      <c r="Q960" s="8">
        <f t="shared" si="144"/>
        <v>26.975000000000001</v>
      </c>
      <c r="R960" s="8">
        <f t="shared" si="145"/>
        <v>18.125</v>
      </c>
      <c r="S960" s="8">
        <f t="shared" si="146"/>
        <v>17.925000000000001</v>
      </c>
      <c r="T960" s="8">
        <f t="shared" si="147"/>
        <v>21.625</v>
      </c>
      <c r="U960" s="7">
        <f t="shared" si="148"/>
        <v>21.008333333333336</v>
      </c>
      <c r="V960" s="7">
        <f t="shared" si="149"/>
        <v>21.162500000000001</v>
      </c>
    </row>
    <row r="961" spans="1:22" ht="13.5" x14ac:dyDescent="0.25">
      <c r="A961" s="3">
        <f>RSI!A961</f>
        <v>43711</v>
      </c>
      <c r="B961" s="2">
        <f>RSI!B961</f>
        <v>0.63</v>
      </c>
      <c r="C961" s="2">
        <f>RSI!I961</f>
        <v>36.28693861458931</v>
      </c>
      <c r="D961" s="2">
        <f>MACD!E961</f>
        <v>5.4306064458534697E-3</v>
      </c>
      <c r="E961" s="2">
        <f>MACD!F961</f>
        <v>5.2091038004961473E-3</v>
      </c>
      <c r="F961" s="2">
        <f>'Moving Avg'!D961</f>
        <v>0.6359999999999999</v>
      </c>
      <c r="G961" s="2">
        <f>'Moving Avg'!F961</f>
        <v>0.64950000000000019</v>
      </c>
      <c r="H961" s="2">
        <f>'Moving Avg'!G961</f>
        <v>0.66680000000000006</v>
      </c>
      <c r="I961" s="2">
        <f>'Moving Avg'!H961</f>
        <v>0.72369999999999957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  <c r="M961" s="7">
        <f t="shared" si="140"/>
        <v>25</v>
      </c>
      <c r="N961" s="7">
        <f t="shared" si="141"/>
        <v>0</v>
      </c>
      <c r="O961" s="7">
        <f t="shared" si="142"/>
        <v>0</v>
      </c>
      <c r="P961" s="7">
        <f t="shared" si="143"/>
        <v>16.5</v>
      </c>
      <c r="Q961" s="8">
        <f t="shared" si="144"/>
        <v>11.225</v>
      </c>
      <c r="R961" s="8">
        <f t="shared" si="145"/>
        <v>9.125</v>
      </c>
      <c r="S961" s="8">
        <f t="shared" si="146"/>
        <v>11.175000000000001</v>
      </c>
      <c r="T961" s="8">
        <f t="shared" si="147"/>
        <v>10.375</v>
      </c>
      <c r="U961" s="7">
        <f t="shared" si="148"/>
        <v>10.508333333333335</v>
      </c>
      <c r="V961" s="7">
        <f t="shared" si="149"/>
        <v>10.475000000000001</v>
      </c>
    </row>
    <row r="962" spans="1:22" ht="13.5" x14ac:dyDescent="0.25">
      <c r="A962" s="3">
        <f>RSI!A962</f>
        <v>43712</v>
      </c>
      <c r="B962" s="2">
        <f>RSI!B962</f>
        <v>0.63</v>
      </c>
      <c r="C962" s="2">
        <f>RSI!I962</f>
        <v>36.286938614589317</v>
      </c>
      <c r="D962" s="2">
        <f>MACD!E962</f>
        <v>4.4173414991089954E-3</v>
      </c>
      <c r="E962" s="2">
        <f>MACD!F962</f>
        <v>5.0507513402187178E-3</v>
      </c>
      <c r="F962" s="2">
        <f>'Moving Avg'!D962</f>
        <v>0.6319999999999999</v>
      </c>
      <c r="G962" s="2">
        <f>'Moving Avg'!F962</f>
        <v>0.64800000000000024</v>
      </c>
      <c r="H962" s="2">
        <f>'Moving Avg'!G962</f>
        <v>0.66539999999999988</v>
      </c>
      <c r="I962" s="2">
        <f>'Moving Avg'!H962</f>
        <v>0.72389999999999977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16.5</v>
      </c>
      <c r="Q962" s="8">
        <f t="shared" si="144"/>
        <v>26.975000000000001</v>
      </c>
      <c r="R962" s="8">
        <f t="shared" si="145"/>
        <v>18.125</v>
      </c>
      <c r="S962" s="8">
        <f t="shared" si="146"/>
        <v>17.925000000000001</v>
      </c>
      <c r="T962" s="8">
        <f t="shared" si="147"/>
        <v>21.625</v>
      </c>
      <c r="U962" s="7">
        <f t="shared" si="148"/>
        <v>21.008333333333336</v>
      </c>
      <c r="V962" s="7">
        <f t="shared" si="149"/>
        <v>21.162500000000001</v>
      </c>
    </row>
    <row r="963" spans="1:22" ht="13.5" x14ac:dyDescent="0.25">
      <c r="A963" s="3">
        <f>RSI!A963</f>
        <v>43713</v>
      </c>
      <c r="B963" s="2">
        <f>RSI!B963</f>
        <v>0.63</v>
      </c>
      <c r="C963" s="2">
        <f>RSI!I963</f>
        <v>36.286938614589317</v>
      </c>
      <c r="D963" s="2">
        <f>MACD!E963</f>
        <v>3.6870929909861294E-3</v>
      </c>
      <c r="E963" s="2">
        <f>MACD!F963</f>
        <v>4.778019670372201E-3</v>
      </c>
      <c r="F963" s="2">
        <f>'Moving Avg'!D963</f>
        <v>0.63</v>
      </c>
      <c r="G963" s="2">
        <f>'Moving Avg'!F963</f>
        <v>0.64600000000000024</v>
      </c>
      <c r="H963" s="2">
        <f>'Moving Avg'!G963</f>
        <v>0.66399999999999992</v>
      </c>
      <c r="I963" s="2">
        <f>'Moving Avg'!H963</f>
        <v>0.72404999999999964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  <c r="M963" s="7">
        <f t="shared" si="150"/>
        <v>25</v>
      </c>
      <c r="N963" s="7">
        <f t="shared" si="151"/>
        <v>45</v>
      </c>
      <c r="O963" s="7">
        <f t="shared" si="152"/>
        <v>0</v>
      </c>
      <c r="P963" s="7">
        <f t="shared" si="153"/>
        <v>16.5</v>
      </c>
      <c r="Q963" s="8">
        <f t="shared" ref="Q963:Q1026" si="154">0.35*M963+N963*0.35+O963*0.15+P963*0.15</f>
        <v>26.975000000000001</v>
      </c>
      <c r="R963" s="8">
        <f t="shared" ref="R963:R1026" si="155">M963*0.2+N963*0.2+O963*0.35+P963*0.25</f>
        <v>18.125</v>
      </c>
      <c r="S963" s="8">
        <f t="shared" ref="S963:S1026" si="156">M963*0.15+N963*0.15+O963*0.25+P963*0.45</f>
        <v>17.925000000000001</v>
      </c>
      <c r="T963" s="8">
        <f t="shared" ref="T963:T1026" si="157">0.25*SUM(M963:P963)</f>
        <v>21.625</v>
      </c>
      <c r="U963" s="7">
        <f t="shared" ref="U963:U1026" si="158">SUM(Q963:S963)/3</f>
        <v>21.008333333333336</v>
      </c>
      <c r="V963" s="7">
        <f t="shared" ref="V963:V1026" si="159">SUM(Q963:T963)/4</f>
        <v>21.162500000000001</v>
      </c>
    </row>
    <row r="964" spans="1:22" ht="13.5" x14ac:dyDescent="0.25">
      <c r="A964" s="3">
        <f>RSI!A964</f>
        <v>43714</v>
      </c>
      <c r="B964" s="2">
        <f>RSI!B964</f>
        <v>0.63</v>
      </c>
      <c r="C964" s="2">
        <f>RSI!I964</f>
        <v>36.286938614589317</v>
      </c>
      <c r="D964" s="2">
        <f>MACD!E964</f>
        <v>4.7253644676307216E-3</v>
      </c>
      <c r="E964" s="2">
        <f>MACD!F964</f>
        <v>4.7674886298239051E-3</v>
      </c>
      <c r="F964" s="2">
        <f>'Moving Avg'!D964</f>
        <v>0.63</v>
      </c>
      <c r="G964" s="2">
        <f>'Moving Avg'!F964</f>
        <v>0.64450000000000029</v>
      </c>
      <c r="H964" s="2">
        <f>'Moving Avg'!G964</f>
        <v>0.66239999999999999</v>
      </c>
      <c r="I964" s="2">
        <f>'Moving Avg'!H964</f>
        <v>0.72414999999999963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25</v>
      </c>
      <c r="N964" s="7">
        <f t="shared" si="151"/>
        <v>45</v>
      </c>
      <c r="O964" s="7">
        <f t="shared" si="152"/>
        <v>0</v>
      </c>
      <c r="P964" s="7">
        <f t="shared" si="153"/>
        <v>33</v>
      </c>
      <c r="Q964" s="8">
        <f t="shared" si="154"/>
        <v>29.45</v>
      </c>
      <c r="R964" s="8">
        <f t="shared" si="155"/>
        <v>22.25</v>
      </c>
      <c r="S964" s="8">
        <f t="shared" si="156"/>
        <v>25.35</v>
      </c>
      <c r="T964" s="8">
        <f t="shared" si="157"/>
        <v>25.75</v>
      </c>
      <c r="U964" s="7">
        <f t="shared" si="158"/>
        <v>25.683333333333337</v>
      </c>
      <c r="V964" s="7">
        <f t="shared" si="159"/>
        <v>25.700000000000003</v>
      </c>
    </row>
    <row r="965" spans="1:22" ht="13.5" x14ac:dyDescent="0.25">
      <c r="A965" s="3">
        <f>RSI!A965</f>
        <v>43717</v>
      </c>
      <c r="B965" s="2">
        <f>RSI!B965</f>
        <v>0.62</v>
      </c>
      <c r="C965" s="2">
        <f>RSI!I965</f>
        <v>31.422698100863869</v>
      </c>
      <c r="D965" s="2">
        <f>MACD!E965</f>
        <v>6.4536356875928291E-3</v>
      </c>
      <c r="E965" s="2">
        <f>MACD!F965</f>
        <v>5.1047180413776906E-3</v>
      </c>
      <c r="F965" s="2">
        <f>'Moving Avg'!D965</f>
        <v>0.628</v>
      </c>
      <c r="G965" s="2">
        <f>'Moving Avg'!F965</f>
        <v>0.64200000000000024</v>
      </c>
      <c r="H965" s="2">
        <f>'Moving Avg'!G965</f>
        <v>0.66079999999999972</v>
      </c>
      <c r="I965" s="2">
        <f>'Moving Avg'!H965</f>
        <v>0.72404999999999964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25</v>
      </c>
      <c r="N965" s="7">
        <f t="shared" si="151"/>
        <v>0</v>
      </c>
      <c r="O965" s="7">
        <f t="shared" si="152"/>
        <v>0</v>
      </c>
      <c r="P965" s="7">
        <f t="shared" si="153"/>
        <v>16.5</v>
      </c>
      <c r="Q965" s="8">
        <f t="shared" si="154"/>
        <v>11.225</v>
      </c>
      <c r="R965" s="8">
        <f t="shared" si="155"/>
        <v>9.125</v>
      </c>
      <c r="S965" s="8">
        <f t="shared" si="156"/>
        <v>11.175000000000001</v>
      </c>
      <c r="T965" s="8">
        <f t="shared" si="157"/>
        <v>10.375</v>
      </c>
      <c r="U965" s="7">
        <f t="shared" si="158"/>
        <v>10.508333333333335</v>
      </c>
      <c r="V965" s="7">
        <f t="shared" si="159"/>
        <v>10.475000000000001</v>
      </c>
    </row>
    <row r="966" spans="1:22" ht="13.5" x14ac:dyDescent="0.25">
      <c r="A966" s="3">
        <f>RSI!A966</f>
        <v>43718</v>
      </c>
      <c r="B966" s="2">
        <f>RSI!B966</f>
        <v>0.62</v>
      </c>
      <c r="C966" s="2">
        <f>RSI!I966</f>
        <v>31.422698100863869</v>
      </c>
      <c r="D966" s="2">
        <f>MACD!E966</f>
        <v>8.0760289717501932E-3</v>
      </c>
      <c r="E966" s="2">
        <f>MACD!F966</f>
        <v>5.698980227452191E-3</v>
      </c>
      <c r="F966" s="2">
        <f>'Moving Avg'!D966</f>
        <v>0.62600000000000011</v>
      </c>
      <c r="G966" s="2">
        <f>'Moving Avg'!F966</f>
        <v>0.64000000000000024</v>
      </c>
      <c r="H966" s="2">
        <f>'Moving Avg'!G966</f>
        <v>0.65939999999999965</v>
      </c>
      <c r="I966" s="2">
        <f>'Moving Avg'!H966</f>
        <v>0.72379999999999967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  <c r="M966" s="7">
        <f t="shared" si="150"/>
        <v>25</v>
      </c>
      <c r="N966" s="7">
        <f t="shared" si="151"/>
        <v>0</v>
      </c>
      <c r="O966" s="7">
        <f t="shared" si="152"/>
        <v>0</v>
      </c>
      <c r="P966" s="7">
        <f t="shared" si="153"/>
        <v>16.5</v>
      </c>
      <c r="Q966" s="8">
        <f t="shared" si="154"/>
        <v>11.225</v>
      </c>
      <c r="R966" s="8">
        <f t="shared" si="155"/>
        <v>9.125</v>
      </c>
      <c r="S966" s="8">
        <f t="shared" si="156"/>
        <v>11.175000000000001</v>
      </c>
      <c r="T966" s="8">
        <f t="shared" si="157"/>
        <v>10.375</v>
      </c>
      <c r="U966" s="7">
        <f t="shared" si="158"/>
        <v>10.508333333333335</v>
      </c>
      <c r="V966" s="7">
        <f t="shared" si="159"/>
        <v>10.475000000000001</v>
      </c>
    </row>
    <row r="967" spans="1:22" ht="13.5" x14ac:dyDescent="0.25">
      <c r="A967" s="3">
        <f>RSI!A967</f>
        <v>43719</v>
      </c>
      <c r="B967" s="2">
        <f>RSI!B967</f>
        <v>0.63</v>
      </c>
      <c r="C967" s="2">
        <f>RSI!I967</f>
        <v>40.649633545622429</v>
      </c>
      <c r="D967" s="2">
        <f>MACD!E967</f>
        <v>8.8562399041042239E-3</v>
      </c>
      <c r="E967" s="2">
        <f>MACD!F967</f>
        <v>6.3304321627825977E-3</v>
      </c>
      <c r="F967" s="2">
        <f>'Moving Avg'!D967</f>
        <v>0.626</v>
      </c>
      <c r="G967" s="2">
        <f>'Moving Avg'!F967</f>
        <v>0.63850000000000018</v>
      </c>
      <c r="H967" s="2">
        <f>'Moving Avg'!G967</f>
        <v>0.65799999999999981</v>
      </c>
      <c r="I967" s="2">
        <f>'Moving Avg'!H967</f>
        <v>0.7234499999999997</v>
      </c>
      <c r="J967" s="5" t="str">
        <f>OBV!F967</f>
        <v>BEARISH</v>
      </c>
      <c r="K967" s="5" t="str">
        <f>OBV!G967</f>
        <v>NEUTRAL</v>
      </c>
      <c r="L967" s="5" t="str">
        <f>OBV!H967</f>
        <v>NEUTRAL</v>
      </c>
      <c r="M967" s="7">
        <f t="shared" si="150"/>
        <v>25</v>
      </c>
      <c r="N967" s="7">
        <f t="shared" si="151"/>
        <v>0</v>
      </c>
      <c r="O967" s="7">
        <f t="shared" si="152"/>
        <v>0</v>
      </c>
      <c r="P967" s="7">
        <f t="shared" si="153"/>
        <v>16.5</v>
      </c>
      <c r="Q967" s="8">
        <f t="shared" si="154"/>
        <v>11.225</v>
      </c>
      <c r="R967" s="8">
        <f t="shared" si="155"/>
        <v>9.125</v>
      </c>
      <c r="S967" s="8">
        <f t="shared" si="156"/>
        <v>11.175000000000001</v>
      </c>
      <c r="T967" s="8">
        <f t="shared" si="157"/>
        <v>10.375</v>
      </c>
      <c r="U967" s="7">
        <f t="shared" si="158"/>
        <v>10.508333333333335</v>
      </c>
      <c r="V967" s="7">
        <f t="shared" si="159"/>
        <v>10.475000000000001</v>
      </c>
    </row>
    <row r="968" spans="1:22" ht="13.5" x14ac:dyDescent="0.25">
      <c r="A968" s="3">
        <f>RSI!A968</f>
        <v>43720</v>
      </c>
      <c r="B968" s="2">
        <f>RSI!B968</f>
        <v>0.62</v>
      </c>
      <c r="C968" s="2">
        <f>RSI!I968</f>
        <v>35.505032664546462</v>
      </c>
      <c r="D968" s="2">
        <f>MACD!E968</f>
        <v>8.7967898949331547E-3</v>
      </c>
      <c r="E968" s="2">
        <f>MACD!F968</f>
        <v>6.8237037092127098E-3</v>
      </c>
      <c r="F968" s="2">
        <f>'Moving Avg'!D968</f>
        <v>0.624</v>
      </c>
      <c r="G968" s="2">
        <f>'Moving Avg'!F968</f>
        <v>0.63650000000000007</v>
      </c>
      <c r="H968" s="2">
        <f>'Moving Avg'!G968</f>
        <v>0.65679999999999983</v>
      </c>
      <c r="I968" s="2">
        <f>'Moving Avg'!H968</f>
        <v>0.72284999999999977</v>
      </c>
      <c r="J968" s="5" t="str">
        <f>OBV!F968</f>
        <v>BEARISH</v>
      </c>
      <c r="K968" s="5" t="str">
        <f>OBV!G968</f>
        <v>NEUTRAL</v>
      </c>
      <c r="L968" s="5" t="str">
        <f>OBV!H968</f>
        <v>CONFIRMED BEARISH</v>
      </c>
      <c r="M968" s="7">
        <f t="shared" si="150"/>
        <v>25</v>
      </c>
      <c r="N968" s="7">
        <f t="shared" si="151"/>
        <v>0</v>
      </c>
      <c r="O968" s="7">
        <f t="shared" si="152"/>
        <v>0</v>
      </c>
      <c r="P968" s="7">
        <f t="shared" si="153"/>
        <v>16.5</v>
      </c>
      <c r="Q968" s="8">
        <f t="shared" si="154"/>
        <v>11.225</v>
      </c>
      <c r="R968" s="8">
        <f t="shared" si="155"/>
        <v>9.125</v>
      </c>
      <c r="S968" s="8">
        <f t="shared" si="156"/>
        <v>11.175000000000001</v>
      </c>
      <c r="T968" s="8">
        <f t="shared" si="157"/>
        <v>10.375</v>
      </c>
      <c r="U968" s="7">
        <f t="shared" si="158"/>
        <v>10.508333333333335</v>
      </c>
      <c r="V968" s="7">
        <f t="shared" si="159"/>
        <v>10.475000000000001</v>
      </c>
    </row>
    <row r="969" spans="1:22" ht="13.5" x14ac:dyDescent="0.25">
      <c r="A969" s="3">
        <f>RSI!A969</f>
        <v>43721</v>
      </c>
      <c r="B969" s="2">
        <f>RSI!B969</f>
        <v>0.62</v>
      </c>
      <c r="C969" s="2">
        <f>RSI!I969</f>
        <v>35.505032664546462</v>
      </c>
      <c r="D969" s="2">
        <f>MACD!E969</f>
        <v>7.3394226239879012E-3</v>
      </c>
      <c r="E969" s="2">
        <f>MACD!F969</f>
        <v>6.9268474921677483E-3</v>
      </c>
      <c r="F969" s="2">
        <f>'Moving Avg'!D969</f>
        <v>0.62200000000000011</v>
      </c>
      <c r="G969" s="2">
        <f>'Moving Avg'!F969</f>
        <v>0.63500000000000001</v>
      </c>
      <c r="H969" s="2">
        <f>'Moving Avg'!G969</f>
        <v>0.65559999999999974</v>
      </c>
      <c r="I969" s="2">
        <f>'Moving Avg'!H969</f>
        <v>0.72209999999999996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  <c r="M969" s="7">
        <f t="shared" si="150"/>
        <v>25</v>
      </c>
      <c r="N969" s="7">
        <f t="shared" si="151"/>
        <v>0</v>
      </c>
      <c r="O969" s="7">
        <f t="shared" si="152"/>
        <v>0</v>
      </c>
      <c r="P969" s="7">
        <f t="shared" si="153"/>
        <v>16.5</v>
      </c>
      <c r="Q969" s="8">
        <f t="shared" si="154"/>
        <v>11.225</v>
      </c>
      <c r="R969" s="8">
        <f t="shared" si="155"/>
        <v>9.125</v>
      </c>
      <c r="S969" s="8">
        <f t="shared" si="156"/>
        <v>11.175000000000001</v>
      </c>
      <c r="T969" s="8">
        <f t="shared" si="157"/>
        <v>10.375</v>
      </c>
      <c r="U969" s="7">
        <f t="shared" si="158"/>
        <v>10.508333333333335</v>
      </c>
      <c r="V969" s="7">
        <f t="shared" si="159"/>
        <v>10.475000000000001</v>
      </c>
    </row>
    <row r="970" spans="1:22" ht="13.5" x14ac:dyDescent="0.25">
      <c r="A970" s="3">
        <f>RSI!A970</f>
        <v>43724</v>
      </c>
      <c r="B970" s="2">
        <f>RSI!B970</f>
        <v>0.63</v>
      </c>
      <c r="C970" s="2">
        <f>RSI!I970</f>
        <v>43.759906727015455</v>
      </c>
      <c r="D970" s="2">
        <f>MACD!E970</f>
        <v>5.4871898889283788E-3</v>
      </c>
      <c r="E970" s="2">
        <f>MACD!F970</f>
        <v>6.6389159715198745E-3</v>
      </c>
      <c r="F970" s="2">
        <f>'Moving Avg'!D970</f>
        <v>0.624</v>
      </c>
      <c r="G970" s="2">
        <f>'Moving Avg'!F970</f>
        <v>0.63449999999999995</v>
      </c>
      <c r="H970" s="2">
        <f>'Moving Avg'!G970</f>
        <v>0.6549999999999998</v>
      </c>
      <c r="I970" s="2">
        <f>'Moving Avg'!H970</f>
        <v>0.72119999999999995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  <c r="M970" s="7">
        <f t="shared" si="150"/>
        <v>25</v>
      </c>
      <c r="N970" s="7">
        <f t="shared" si="151"/>
        <v>45</v>
      </c>
      <c r="O970" s="7">
        <f t="shared" si="152"/>
        <v>0</v>
      </c>
      <c r="P970" s="7">
        <f t="shared" si="153"/>
        <v>83.5</v>
      </c>
      <c r="Q970" s="8">
        <f t="shared" si="154"/>
        <v>37.024999999999999</v>
      </c>
      <c r="R970" s="8">
        <f t="shared" si="155"/>
        <v>34.875</v>
      </c>
      <c r="S970" s="8">
        <f t="shared" si="156"/>
        <v>48.075000000000003</v>
      </c>
      <c r="T970" s="8">
        <f t="shared" si="157"/>
        <v>38.375</v>
      </c>
      <c r="U970" s="7">
        <f t="shared" si="158"/>
        <v>39.991666666666667</v>
      </c>
      <c r="V970" s="7">
        <f t="shared" si="159"/>
        <v>39.587500000000006</v>
      </c>
    </row>
    <row r="971" spans="1:22" ht="13.5" x14ac:dyDescent="0.25">
      <c r="A971" s="3">
        <f>RSI!A971</f>
        <v>43725</v>
      </c>
      <c r="B971" s="2">
        <f>RSI!B971</f>
        <v>0.65</v>
      </c>
      <c r="C971" s="2">
        <f>RSI!I971</f>
        <v>55.913504987978357</v>
      </c>
      <c r="D971" s="2">
        <f>MACD!E971</f>
        <v>2.4919968356602595E-3</v>
      </c>
      <c r="E971" s="2">
        <f>MACD!F971</f>
        <v>5.8095321443479521E-3</v>
      </c>
      <c r="F971" s="2">
        <f>'Moving Avg'!D971</f>
        <v>0.63</v>
      </c>
      <c r="G971" s="2">
        <f>'Moving Avg'!F971</f>
        <v>0.63449999999999984</v>
      </c>
      <c r="H971" s="2">
        <f>'Moving Avg'!G971</f>
        <v>0.65459999999999985</v>
      </c>
      <c r="I971" s="2">
        <f>'Moving Avg'!H971</f>
        <v>0.72025000000000006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83.5</v>
      </c>
      <c r="Q971" s="8">
        <f t="shared" si="154"/>
        <v>37.024999999999999</v>
      </c>
      <c r="R971" s="8">
        <f t="shared" si="155"/>
        <v>34.875</v>
      </c>
      <c r="S971" s="8">
        <f t="shared" si="156"/>
        <v>48.075000000000003</v>
      </c>
      <c r="T971" s="8">
        <f t="shared" si="157"/>
        <v>38.375</v>
      </c>
      <c r="U971" s="7">
        <f t="shared" si="158"/>
        <v>39.991666666666667</v>
      </c>
      <c r="V971" s="7">
        <f t="shared" si="159"/>
        <v>39.587500000000006</v>
      </c>
    </row>
    <row r="972" spans="1:22" ht="13.5" x14ac:dyDescent="0.25">
      <c r="A972" s="3">
        <f>RSI!A972</f>
        <v>43726</v>
      </c>
      <c r="B972" s="2">
        <f>RSI!B972</f>
        <v>0.64</v>
      </c>
      <c r="C972" s="2">
        <f>RSI!I972</f>
        <v>50.085432312437305</v>
      </c>
      <c r="D972" s="2">
        <f>MACD!E972</f>
        <v>6.2975730007219788E-4</v>
      </c>
      <c r="E972" s="2">
        <f>MACD!F972</f>
        <v>4.7735771754928019E-3</v>
      </c>
      <c r="F972" s="2">
        <f>'Moving Avg'!D972</f>
        <v>0.63200000000000001</v>
      </c>
      <c r="G972" s="2">
        <f>'Moving Avg'!F972</f>
        <v>0.63449999999999995</v>
      </c>
      <c r="H972" s="2">
        <f>'Moving Avg'!G972</f>
        <v>0.65359999999999985</v>
      </c>
      <c r="I972" s="2">
        <f>'Moving Avg'!H972</f>
        <v>0.71899999999999986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  <c r="M972" s="7">
        <f t="shared" si="150"/>
        <v>25</v>
      </c>
      <c r="N972" s="7">
        <f t="shared" si="151"/>
        <v>45</v>
      </c>
      <c r="O972" s="7">
        <f t="shared" si="152"/>
        <v>0</v>
      </c>
      <c r="P972" s="7">
        <f t="shared" si="153"/>
        <v>83.5</v>
      </c>
      <c r="Q972" s="8">
        <f t="shared" si="154"/>
        <v>37.024999999999999</v>
      </c>
      <c r="R972" s="8">
        <f t="shared" si="155"/>
        <v>34.875</v>
      </c>
      <c r="S972" s="8">
        <f t="shared" si="156"/>
        <v>48.075000000000003</v>
      </c>
      <c r="T972" s="8">
        <f t="shared" si="157"/>
        <v>38.375</v>
      </c>
      <c r="U972" s="7">
        <f t="shared" si="158"/>
        <v>39.991666666666667</v>
      </c>
      <c r="V972" s="7">
        <f t="shared" si="159"/>
        <v>39.587500000000006</v>
      </c>
    </row>
    <row r="973" spans="1:22" ht="13.5" x14ac:dyDescent="0.25">
      <c r="A973" s="3">
        <f>RSI!A973</f>
        <v>43727</v>
      </c>
      <c r="B973" s="2">
        <f>RSI!B973</f>
        <v>0.64</v>
      </c>
      <c r="C973" s="2">
        <f>RSI!I973</f>
        <v>50.08543231243732</v>
      </c>
      <c r="D973" s="2">
        <f>MACD!E973</f>
        <v>-9.503991144206303E-4</v>
      </c>
      <c r="E973" s="2">
        <f>MACD!F973</f>
        <v>3.6287819175101158E-3</v>
      </c>
      <c r="F973" s="2">
        <f>'Moving Avg'!D973</f>
        <v>0.63600000000000001</v>
      </c>
      <c r="G973" s="2">
        <f>'Moving Avg'!F973</f>
        <v>0.63450000000000006</v>
      </c>
      <c r="H973" s="2">
        <f>'Moving Avg'!G973</f>
        <v>0.65299999999999969</v>
      </c>
      <c r="I973" s="2">
        <f>'Moving Avg'!H973</f>
        <v>0.7175499999999998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25</v>
      </c>
      <c r="N973" s="7">
        <f t="shared" si="151"/>
        <v>45</v>
      </c>
      <c r="O973" s="7">
        <f t="shared" si="152"/>
        <v>0</v>
      </c>
      <c r="P973" s="7">
        <f t="shared" si="153"/>
        <v>83.5</v>
      </c>
      <c r="Q973" s="8">
        <f t="shared" si="154"/>
        <v>37.024999999999999</v>
      </c>
      <c r="R973" s="8">
        <f t="shared" si="155"/>
        <v>34.875</v>
      </c>
      <c r="S973" s="8">
        <f t="shared" si="156"/>
        <v>48.075000000000003</v>
      </c>
      <c r="T973" s="8">
        <f t="shared" si="157"/>
        <v>38.375</v>
      </c>
      <c r="U973" s="7">
        <f t="shared" si="158"/>
        <v>39.991666666666667</v>
      </c>
      <c r="V973" s="7">
        <f t="shared" si="159"/>
        <v>39.587500000000006</v>
      </c>
    </row>
    <row r="974" spans="1:22" ht="13.5" x14ac:dyDescent="0.25">
      <c r="A974" s="3">
        <f>RSI!A974</f>
        <v>43728</v>
      </c>
      <c r="B974" s="2">
        <f>RSI!B974</f>
        <v>0.64</v>
      </c>
      <c r="C974" s="2">
        <f>RSI!I974</f>
        <v>50.085432312437305</v>
      </c>
      <c r="D974" s="2">
        <f>MACD!E974</f>
        <v>-2.2915427541010391E-3</v>
      </c>
      <c r="E974" s="2">
        <f>MACD!F974</f>
        <v>2.4447169831878853E-3</v>
      </c>
      <c r="F974" s="2">
        <f>'Moving Avg'!D974</f>
        <v>0.64</v>
      </c>
      <c r="G974" s="2">
        <f>'Moving Avg'!F974</f>
        <v>0.63400000000000012</v>
      </c>
      <c r="H974" s="2">
        <f>'Moving Avg'!G974</f>
        <v>0.65199999999999969</v>
      </c>
      <c r="I974" s="2">
        <f>'Moving Avg'!H974</f>
        <v>0.71629999999999983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25</v>
      </c>
      <c r="N974" s="7">
        <f t="shared" si="151"/>
        <v>45</v>
      </c>
      <c r="O974" s="7">
        <f t="shared" si="152"/>
        <v>0</v>
      </c>
      <c r="P974" s="7">
        <f t="shared" si="153"/>
        <v>83.5</v>
      </c>
      <c r="Q974" s="8">
        <f t="shared" si="154"/>
        <v>37.024999999999999</v>
      </c>
      <c r="R974" s="8">
        <f t="shared" si="155"/>
        <v>34.875</v>
      </c>
      <c r="S974" s="8">
        <f t="shared" si="156"/>
        <v>48.075000000000003</v>
      </c>
      <c r="T974" s="8">
        <f t="shared" si="157"/>
        <v>38.375</v>
      </c>
      <c r="U974" s="7">
        <f t="shared" si="158"/>
        <v>39.991666666666667</v>
      </c>
      <c r="V974" s="7">
        <f t="shared" si="159"/>
        <v>39.587500000000006</v>
      </c>
    </row>
    <row r="975" spans="1:22" ht="13.5" x14ac:dyDescent="0.25">
      <c r="A975" s="3">
        <f>RSI!A975</f>
        <v>43731</v>
      </c>
      <c r="B975" s="2">
        <f>RSI!B975</f>
        <v>0.63</v>
      </c>
      <c r="C975" s="2">
        <f>RSI!I975</f>
        <v>44.316120330607632</v>
      </c>
      <c r="D975" s="2">
        <f>MACD!E975</f>
        <v>-4.227862782293812E-3</v>
      </c>
      <c r="E975" s="2">
        <f>MACD!F975</f>
        <v>1.1102010300915459E-3</v>
      </c>
      <c r="F975" s="2">
        <f>'Moving Avg'!D975</f>
        <v>0.64</v>
      </c>
      <c r="G975" s="2">
        <f>'Moving Avg'!F975</f>
        <v>0.63300000000000012</v>
      </c>
      <c r="H975" s="2">
        <f>'Moving Avg'!G975</f>
        <v>0.65119999999999989</v>
      </c>
      <c r="I975" s="2">
        <f>'Moving Avg'!H975</f>
        <v>0.71509999999999996</v>
      </c>
      <c r="J975" s="5" t="str">
        <f>OBV!F975</f>
        <v>BEARISH</v>
      </c>
      <c r="K975" s="5" t="str">
        <f>OBV!G975</f>
        <v>NEUTRAL</v>
      </c>
      <c r="L975" s="5" t="str">
        <f>OBV!H975</f>
        <v>NEUTRAL</v>
      </c>
      <c r="M975" s="7">
        <f t="shared" si="150"/>
        <v>25</v>
      </c>
      <c r="N975" s="7">
        <f t="shared" si="151"/>
        <v>45</v>
      </c>
      <c r="O975" s="7">
        <f t="shared" si="152"/>
        <v>0</v>
      </c>
      <c r="P975" s="7">
        <f t="shared" si="153"/>
        <v>16.5</v>
      </c>
      <c r="Q975" s="8">
        <f t="shared" si="154"/>
        <v>26.975000000000001</v>
      </c>
      <c r="R975" s="8">
        <f t="shared" si="155"/>
        <v>18.125</v>
      </c>
      <c r="S975" s="8">
        <f t="shared" si="156"/>
        <v>17.925000000000001</v>
      </c>
      <c r="T975" s="8">
        <f t="shared" si="157"/>
        <v>21.625</v>
      </c>
      <c r="U975" s="7">
        <f t="shared" si="158"/>
        <v>21.008333333333336</v>
      </c>
      <c r="V975" s="7">
        <f t="shared" si="159"/>
        <v>21.162500000000001</v>
      </c>
    </row>
    <row r="976" spans="1:22" ht="13.5" x14ac:dyDescent="0.25">
      <c r="A976" s="3">
        <f>RSI!A976</f>
        <v>43732</v>
      </c>
      <c r="B976" s="2">
        <f>RSI!B976</f>
        <v>0.63</v>
      </c>
      <c r="C976" s="2">
        <f>RSI!I976</f>
        <v>44.316120330607632</v>
      </c>
      <c r="D976" s="2">
        <f>MACD!E976</f>
        <v>-5.8107019749543687E-3</v>
      </c>
      <c r="E976" s="2">
        <f>MACD!F976</f>
        <v>-2.739795709176371E-4</v>
      </c>
      <c r="F976" s="2">
        <f>'Moving Avg'!D976</f>
        <v>0.6359999999999999</v>
      </c>
      <c r="G976" s="2">
        <f>'Moving Avg'!F976</f>
        <v>0.63200000000000023</v>
      </c>
      <c r="H976" s="2">
        <f>'Moving Avg'!G976</f>
        <v>0.65019999999999978</v>
      </c>
      <c r="I976" s="2">
        <f>'Moving Avg'!H976</f>
        <v>0.71414999999999995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45</v>
      </c>
      <c r="O976" s="7">
        <f t="shared" si="152"/>
        <v>0</v>
      </c>
      <c r="P976" s="7">
        <f t="shared" si="153"/>
        <v>16.5</v>
      </c>
      <c r="Q976" s="8">
        <f t="shared" si="154"/>
        <v>26.975000000000001</v>
      </c>
      <c r="R976" s="8">
        <f t="shared" si="155"/>
        <v>18.125</v>
      </c>
      <c r="S976" s="8">
        <f t="shared" si="156"/>
        <v>17.925000000000001</v>
      </c>
      <c r="T976" s="8">
        <f t="shared" si="157"/>
        <v>21.625</v>
      </c>
      <c r="U976" s="7">
        <f t="shared" si="158"/>
        <v>21.008333333333336</v>
      </c>
      <c r="V976" s="7">
        <f t="shared" si="159"/>
        <v>21.162500000000001</v>
      </c>
    </row>
    <row r="977" spans="1:22" ht="13.5" x14ac:dyDescent="0.25">
      <c r="A977" s="3">
        <f>RSI!A977</f>
        <v>43733</v>
      </c>
      <c r="B977" s="2">
        <f>RSI!B977</f>
        <v>0.62</v>
      </c>
      <c r="C977" s="2">
        <f>RSI!I977</f>
        <v>39.093520541786653</v>
      </c>
      <c r="D977" s="2">
        <f>MACD!E977</f>
        <v>-4.8193571603727392E-3</v>
      </c>
      <c r="E977" s="2">
        <f>MACD!F977</f>
        <v>-1.1830550888086576E-3</v>
      </c>
      <c r="F977" s="2">
        <f>'Moving Avg'!D977</f>
        <v>0.63200000000000001</v>
      </c>
      <c r="G977" s="2">
        <f>'Moving Avg'!F977</f>
        <v>0.63050000000000017</v>
      </c>
      <c r="H977" s="2">
        <f>'Moving Avg'!G977</f>
        <v>0.64919999999999989</v>
      </c>
      <c r="I977" s="2">
        <f>'Moving Avg'!H977</f>
        <v>0.71314999999999995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45</v>
      </c>
      <c r="O977" s="7">
        <f t="shared" si="152"/>
        <v>0</v>
      </c>
      <c r="P977" s="7">
        <f t="shared" si="153"/>
        <v>16.5</v>
      </c>
      <c r="Q977" s="8">
        <f t="shared" si="154"/>
        <v>26.975000000000001</v>
      </c>
      <c r="R977" s="8">
        <f t="shared" si="155"/>
        <v>18.125</v>
      </c>
      <c r="S977" s="8">
        <f t="shared" si="156"/>
        <v>17.925000000000001</v>
      </c>
      <c r="T977" s="8">
        <f t="shared" si="157"/>
        <v>21.625</v>
      </c>
      <c r="U977" s="7">
        <f t="shared" si="158"/>
        <v>21.008333333333336</v>
      </c>
      <c r="V977" s="7">
        <f t="shared" si="159"/>
        <v>21.162500000000001</v>
      </c>
    </row>
    <row r="978" spans="1:22" ht="13.5" x14ac:dyDescent="0.25">
      <c r="A978" s="3">
        <f>RSI!A978</f>
        <v>43734</v>
      </c>
      <c r="B978" s="2">
        <f>RSI!B978</f>
        <v>0.63</v>
      </c>
      <c r="C978" s="2">
        <f>RSI!I978</f>
        <v>45.952861664540038</v>
      </c>
      <c r="D978" s="2">
        <f>MACD!E978</f>
        <v>-6.152983221194841E-3</v>
      </c>
      <c r="E978" s="2">
        <f>MACD!F978</f>
        <v>-2.1770407152858942E-3</v>
      </c>
      <c r="F978" s="2">
        <f>'Moving Avg'!D978</f>
        <v>0.63</v>
      </c>
      <c r="G978" s="2">
        <f>'Moving Avg'!F978</f>
        <v>0.63000000000000012</v>
      </c>
      <c r="H978" s="2">
        <f>'Moving Avg'!G978</f>
        <v>0.64819999999999989</v>
      </c>
      <c r="I978" s="2">
        <f>'Moving Avg'!H978</f>
        <v>0.71219999999999994</v>
      </c>
      <c r="J978" s="5" t="str">
        <f>OBV!F978</f>
        <v>BULLISH</v>
      </c>
      <c r="K978" s="5" t="str">
        <f>OBV!G978</f>
        <v>NEUTRAL</v>
      </c>
      <c r="L978" s="5" t="str">
        <f>OBV!H978</f>
        <v>BULLISH DIVERGENCE</v>
      </c>
      <c r="M978" s="7">
        <f t="shared" si="150"/>
        <v>25</v>
      </c>
      <c r="N978" s="7">
        <f t="shared" si="151"/>
        <v>45</v>
      </c>
      <c r="O978" s="7">
        <f t="shared" si="152"/>
        <v>0</v>
      </c>
      <c r="P978" s="7">
        <f t="shared" si="153"/>
        <v>66.5</v>
      </c>
      <c r="Q978" s="8">
        <f t="shared" si="154"/>
        <v>34.475000000000001</v>
      </c>
      <c r="R978" s="8">
        <f t="shared" si="155"/>
        <v>30.625</v>
      </c>
      <c r="S978" s="8">
        <f t="shared" si="156"/>
        <v>40.424999999999997</v>
      </c>
      <c r="T978" s="8">
        <f t="shared" si="157"/>
        <v>34.125</v>
      </c>
      <c r="U978" s="7">
        <f t="shared" si="158"/>
        <v>35.174999999999997</v>
      </c>
      <c r="V978" s="7">
        <f t="shared" si="159"/>
        <v>34.912499999999994</v>
      </c>
    </row>
    <row r="979" spans="1:22" ht="13.5" x14ac:dyDescent="0.25">
      <c r="A979" s="3">
        <f>RSI!A979</f>
        <v>43735</v>
      </c>
      <c r="B979" s="2">
        <f>RSI!B979</f>
        <v>0.63</v>
      </c>
      <c r="C979" s="2">
        <f>RSI!I979</f>
        <v>45.952861664540038</v>
      </c>
      <c r="D979" s="2">
        <f>MACD!E979</f>
        <v>-7.2416875911130996E-3</v>
      </c>
      <c r="E979" s="2">
        <f>MACD!F979</f>
        <v>-3.1899700904513355E-3</v>
      </c>
      <c r="F979" s="2">
        <f>'Moving Avg'!D979</f>
        <v>0.62799999999999989</v>
      </c>
      <c r="G979" s="2">
        <f>'Moving Avg'!F979</f>
        <v>0.63000000000000012</v>
      </c>
      <c r="H979" s="2">
        <f>'Moving Avg'!G979</f>
        <v>0.64719999999999989</v>
      </c>
      <c r="I979" s="2">
        <f>'Moving Avg'!H979</f>
        <v>0.71129999999999993</v>
      </c>
      <c r="J979" s="5" t="str">
        <f>OBV!F979</f>
        <v>BULLISH</v>
      </c>
      <c r="K979" s="5" t="str">
        <f>OBV!G979</f>
        <v>NEUTRAL</v>
      </c>
      <c r="L979" s="5" t="str">
        <f>OBV!H979</f>
        <v>BULLISH DIVERGENCE</v>
      </c>
      <c r="M979" s="7">
        <f t="shared" si="150"/>
        <v>25</v>
      </c>
      <c r="N979" s="7">
        <f t="shared" si="151"/>
        <v>45</v>
      </c>
      <c r="O979" s="7">
        <f t="shared" si="152"/>
        <v>0</v>
      </c>
      <c r="P979" s="7">
        <f t="shared" si="153"/>
        <v>66.5</v>
      </c>
      <c r="Q979" s="8">
        <f t="shared" si="154"/>
        <v>34.475000000000001</v>
      </c>
      <c r="R979" s="8">
        <f t="shared" si="155"/>
        <v>30.625</v>
      </c>
      <c r="S979" s="8">
        <f t="shared" si="156"/>
        <v>40.424999999999997</v>
      </c>
      <c r="T979" s="8">
        <f t="shared" si="157"/>
        <v>34.125</v>
      </c>
      <c r="U979" s="7">
        <f t="shared" si="158"/>
        <v>35.174999999999997</v>
      </c>
      <c r="V979" s="7">
        <f t="shared" si="159"/>
        <v>34.912499999999994</v>
      </c>
    </row>
    <row r="980" spans="1:22" ht="13.5" x14ac:dyDescent="0.25">
      <c r="A980" s="3">
        <f>RSI!A980</f>
        <v>43738</v>
      </c>
      <c r="B980" s="2">
        <f>RSI!B980</f>
        <v>0.65</v>
      </c>
      <c r="C980" s="2">
        <f>RSI!I980</f>
        <v>57.147180420569299</v>
      </c>
      <c r="D980" s="2">
        <f>MACD!E980</f>
        <v>-8.0691148029737869E-3</v>
      </c>
      <c r="E980" s="2">
        <f>MACD!F980</f>
        <v>-4.165799032955826E-3</v>
      </c>
      <c r="F980" s="2">
        <f>'Moving Avg'!D980</f>
        <v>0.6319999999999999</v>
      </c>
      <c r="G980" s="2">
        <f>'Moving Avg'!F980</f>
        <v>0.63100000000000023</v>
      </c>
      <c r="H980" s="2">
        <f>'Moving Avg'!G980</f>
        <v>0.64639999999999986</v>
      </c>
      <c r="I980" s="2">
        <f>'Moving Avg'!H980</f>
        <v>0.71055000000000001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  <c r="M980" s="7">
        <f t="shared" si="150"/>
        <v>25</v>
      </c>
      <c r="N980" s="7">
        <f t="shared" si="151"/>
        <v>45</v>
      </c>
      <c r="O980" s="7">
        <f t="shared" si="152"/>
        <v>0</v>
      </c>
      <c r="P980" s="7">
        <f t="shared" si="153"/>
        <v>83.5</v>
      </c>
      <c r="Q980" s="8">
        <f t="shared" si="154"/>
        <v>37.024999999999999</v>
      </c>
      <c r="R980" s="8">
        <f t="shared" si="155"/>
        <v>34.875</v>
      </c>
      <c r="S980" s="8">
        <f t="shared" si="156"/>
        <v>48.075000000000003</v>
      </c>
      <c r="T980" s="8">
        <f t="shared" si="157"/>
        <v>38.375</v>
      </c>
      <c r="U980" s="7">
        <f t="shared" si="158"/>
        <v>39.991666666666667</v>
      </c>
      <c r="V980" s="7">
        <f t="shared" si="159"/>
        <v>39.587500000000006</v>
      </c>
    </row>
    <row r="981" spans="1:22" ht="13.5" x14ac:dyDescent="0.25">
      <c r="A981" s="3">
        <f>RSI!A981</f>
        <v>43739</v>
      </c>
      <c r="B981" s="2">
        <f>RSI!B981</f>
        <v>0.65</v>
      </c>
      <c r="C981" s="2">
        <f>RSI!I981</f>
        <v>57.147180420569306</v>
      </c>
      <c r="D981" s="2">
        <f>MACD!E981</f>
        <v>-5.7764254128022108E-3</v>
      </c>
      <c r="E981" s="2">
        <f>MACD!F981</f>
        <v>-4.4879243089251033E-3</v>
      </c>
      <c r="F981" s="2">
        <f>'Moving Avg'!D981</f>
        <v>0.6359999999999999</v>
      </c>
      <c r="G981" s="2">
        <f>'Moving Avg'!F981</f>
        <v>0.63200000000000012</v>
      </c>
      <c r="H981" s="2">
        <f>'Moving Avg'!G981</f>
        <v>0.64559999999999984</v>
      </c>
      <c r="I981" s="2">
        <f>'Moving Avg'!H981</f>
        <v>0.70970000000000011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  <c r="M981" s="7">
        <f t="shared" si="150"/>
        <v>25</v>
      </c>
      <c r="N981" s="7">
        <f t="shared" si="151"/>
        <v>45</v>
      </c>
      <c r="O981" s="7">
        <f t="shared" si="152"/>
        <v>0</v>
      </c>
      <c r="P981" s="7">
        <f t="shared" si="153"/>
        <v>83.5</v>
      </c>
      <c r="Q981" s="8">
        <f t="shared" si="154"/>
        <v>37.024999999999999</v>
      </c>
      <c r="R981" s="8">
        <f t="shared" si="155"/>
        <v>34.875</v>
      </c>
      <c r="S981" s="8">
        <f t="shared" si="156"/>
        <v>48.075000000000003</v>
      </c>
      <c r="T981" s="8">
        <f t="shared" si="157"/>
        <v>38.375</v>
      </c>
      <c r="U981" s="7">
        <f t="shared" si="158"/>
        <v>39.991666666666667</v>
      </c>
      <c r="V981" s="7">
        <f t="shared" si="159"/>
        <v>39.587500000000006</v>
      </c>
    </row>
    <row r="982" spans="1:22" ht="13.5" x14ac:dyDescent="0.25">
      <c r="A982" s="3">
        <f>RSI!A982</f>
        <v>43740</v>
      </c>
      <c r="B982" s="2">
        <f>RSI!B982</f>
        <v>0.64</v>
      </c>
      <c r="C982" s="2">
        <f>RSI!I982</f>
        <v>51.019444233761419</v>
      </c>
      <c r="D982" s="2">
        <f>MACD!E982</f>
        <v>-4.7120513844592926E-3</v>
      </c>
      <c r="E982" s="2">
        <f>MACD!F982</f>
        <v>-4.5327497240319412E-3</v>
      </c>
      <c r="F982" s="2">
        <f>'Moving Avg'!D982</f>
        <v>0.64</v>
      </c>
      <c r="G982" s="2">
        <f>'Moving Avg'!F982</f>
        <v>0.63250000000000006</v>
      </c>
      <c r="H982" s="2">
        <f>'Moving Avg'!G982</f>
        <v>0.64479999999999993</v>
      </c>
      <c r="I982" s="2">
        <f>'Moving Avg'!H982</f>
        <v>0.70874999999999999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  <c r="M982" s="7">
        <f t="shared" si="150"/>
        <v>25</v>
      </c>
      <c r="N982" s="7">
        <f t="shared" si="151"/>
        <v>45</v>
      </c>
      <c r="O982" s="7">
        <f t="shared" si="152"/>
        <v>0</v>
      </c>
      <c r="P982" s="7">
        <f t="shared" si="153"/>
        <v>83.5</v>
      </c>
      <c r="Q982" s="8">
        <f t="shared" si="154"/>
        <v>37.024999999999999</v>
      </c>
      <c r="R982" s="8">
        <f t="shared" si="155"/>
        <v>34.875</v>
      </c>
      <c r="S982" s="8">
        <f t="shared" si="156"/>
        <v>48.075000000000003</v>
      </c>
      <c r="T982" s="8">
        <f t="shared" si="157"/>
        <v>38.375</v>
      </c>
      <c r="U982" s="7">
        <f t="shared" si="158"/>
        <v>39.991666666666667</v>
      </c>
      <c r="V982" s="7">
        <f t="shared" si="159"/>
        <v>39.587500000000006</v>
      </c>
    </row>
    <row r="983" spans="1:22" ht="13.5" x14ac:dyDescent="0.25">
      <c r="A983" s="3">
        <f>RSI!A983</f>
        <v>43741</v>
      </c>
      <c r="B983" s="2">
        <f>RSI!B983</f>
        <v>0.63</v>
      </c>
      <c r="C983" s="2">
        <f>RSI!I983</f>
        <v>45.737842930966124</v>
      </c>
      <c r="D983" s="2">
        <f>MACD!E983</f>
        <v>-3.0837007766751912E-3</v>
      </c>
      <c r="E983" s="2">
        <f>MACD!F983</f>
        <v>-4.2429399345605915E-3</v>
      </c>
      <c r="F983" s="2">
        <f>'Moving Avg'!D983</f>
        <v>0.64</v>
      </c>
      <c r="G983" s="2">
        <f>'Moving Avg'!F983</f>
        <v>0.63250000000000006</v>
      </c>
      <c r="H983" s="2">
        <f>'Moving Avg'!G983</f>
        <v>0.64399999999999991</v>
      </c>
      <c r="I983" s="2">
        <f>'Moving Avg'!H983</f>
        <v>0.7077500000000001</v>
      </c>
      <c r="J983" s="5" t="str">
        <f>OBV!F983</f>
        <v>BEARISH</v>
      </c>
      <c r="K983" s="5" t="str">
        <f>OBV!G983</f>
        <v>NEUTRAL</v>
      </c>
      <c r="L983" s="5" t="str">
        <f>OBV!H983</f>
        <v>NEUTRAL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16.5</v>
      </c>
      <c r="Q983" s="8">
        <f t="shared" si="154"/>
        <v>11.225</v>
      </c>
      <c r="R983" s="8">
        <f t="shared" si="155"/>
        <v>9.125</v>
      </c>
      <c r="S983" s="8">
        <f t="shared" si="156"/>
        <v>11.175000000000001</v>
      </c>
      <c r="T983" s="8">
        <f t="shared" si="157"/>
        <v>10.375</v>
      </c>
      <c r="U983" s="7">
        <f t="shared" si="158"/>
        <v>10.508333333333335</v>
      </c>
      <c r="V983" s="7">
        <f t="shared" si="159"/>
        <v>10.475000000000001</v>
      </c>
    </row>
    <row r="984" spans="1:22" ht="13.5" x14ac:dyDescent="0.25">
      <c r="A984" s="3">
        <f>RSI!A984</f>
        <v>43742</v>
      </c>
      <c r="B984" s="2">
        <f>RSI!B984</f>
        <v>0.63</v>
      </c>
      <c r="C984" s="2">
        <f>RSI!I984</f>
        <v>45.737842930966124</v>
      </c>
      <c r="D984" s="2">
        <f>MACD!E984</f>
        <v>-1.6588255053152645E-3</v>
      </c>
      <c r="E984" s="2">
        <f>MACD!F984</f>
        <v>-3.7261170487115263E-3</v>
      </c>
      <c r="F984" s="2">
        <f>'Moving Avg'!D984</f>
        <v>0.6399999999999999</v>
      </c>
      <c r="G984" s="2">
        <f>'Moving Avg'!F984</f>
        <v>0.63250000000000017</v>
      </c>
      <c r="H984" s="2">
        <f>'Moving Avg'!G984</f>
        <v>0.64319999999999988</v>
      </c>
      <c r="I984" s="2">
        <f>'Moving Avg'!H984</f>
        <v>0.70674999999999999</v>
      </c>
      <c r="J984" s="5" t="str">
        <f>OBV!F984</f>
        <v>BEARISH</v>
      </c>
      <c r="K984" s="5" t="str">
        <f>OBV!G984</f>
        <v>NEUTRAL</v>
      </c>
      <c r="L984" s="5" t="str">
        <f>OBV!H984</f>
        <v>NEUTRAL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16.5</v>
      </c>
      <c r="Q984" s="8">
        <f t="shared" si="154"/>
        <v>11.225</v>
      </c>
      <c r="R984" s="8">
        <f t="shared" si="155"/>
        <v>9.125</v>
      </c>
      <c r="S984" s="8">
        <f t="shared" si="156"/>
        <v>11.175000000000001</v>
      </c>
      <c r="T984" s="8">
        <f t="shared" si="157"/>
        <v>10.375</v>
      </c>
      <c r="U984" s="7">
        <f t="shared" si="158"/>
        <v>10.508333333333335</v>
      </c>
      <c r="V984" s="7">
        <f t="shared" si="159"/>
        <v>10.475000000000001</v>
      </c>
    </row>
    <row r="985" spans="1:22" ht="13.5" x14ac:dyDescent="0.25">
      <c r="A985" s="3">
        <f>RSI!A985</f>
        <v>43745</v>
      </c>
      <c r="B985" s="2">
        <f>RSI!B985</f>
        <v>0.63</v>
      </c>
      <c r="C985" s="2">
        <f>RSI!I985</f>
        <v>45.737842930966124</v>
      </c>
      <c r="D985" s="2">
        <f>MACD!E985</f>
        <v>-1.9480676658701901E-3</v>
      </c>
      <c r="E985" s="2">
        <f>MACD!F985</f>
        <v>-3.3705071721432593E-3</v>
      </c>
      <c r="F985" s="2">
        <f>'Moving Avg'!D985</f>
        <v>0.6359999999999999</v>
      </c>
      <c r="G985" s="2">
        <f>'Moving Avg'!F985</f>
        <v>0.63300000000000023</v>
      </c>
      <c r="H985" s="2">
        <f>'Moving Avg'!G985</f>
        <v>0.64239999999999997</v>
      </c>
      <c r="I985" s="2">
        <f>'Moving Avg'!H985</f>
        <v>0.70579999999999987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16.5</v>
      </c>
      <c r="Q985" s="8">
        <f t="shared" si="154"/>
        <v>11.225</v>
      </c>
      <c r="R985" s="8">
        <f t="shared" si="155"/>
        <v>9.125</v>
      </c>
      <c r="S985" s="8">
        <f t="shared" si="156"/>
        <v>11.175000000000001</v>
      </c>
      <c r="T985" s="8">
        <f t="shared" si="157"/>
        <v>10.375</v>
      </c>
      <c r="U985" s="7">
        <f t="shared" si="158"/>
        <v>10.508333333333335</v>
      </c>
      <c r="V985" s="7">
        <f t="shared" si="159"/>
        <v>10.475000000000001</v>
      </c>
    </row>
    <row r="986" spans="1:22" ht="13.5" x14ac:dyDescent="0.25">
      <c r="A986" s="3">
        <f>RSI!A986</f>
        <v>43746</v>
      </c>
      <c r="B986" s="2">
        <f>RSI!B986</f>
        <v>0.63</v>
      </c>
      <c r="C986" s="2">
        <f>RSI!I986</f>
        <v>45.737842930966131</v>
      </c>
      <c r="D986" s="2">
        <f>MACD!E986</f>
        <v>-2.1524816929048285E-3</v>
      </c>
      <c r="E986" s="2">
        <f>MACD!F986</f>
        <v>-3.1269020762955731E-3</v>
      </c>
      <c r="F986" s="2">
        <f>'Moving Avg'!D986</f>
        <v>0.6319999999999999</v>
      </c>
      <c r="G986" s="2">
        <f>'Moving Avg'!F986</f>
        <v>0.63350000000000017</v>
      </c>
      <c r="H986" s="2">
        <f>'Moving Avg'!G986</f>
        <v>0.64159999999999995</v>
      </c>
      <c r="I986" s="2">
        <f>'Moving Avg'!H986</f>
        <v>0.70484999999999987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16.5</v>
      </c>
      <c r="Q986" s="8">
        <f t="shared" si="154"/>
        <v>11.225</v>
      </c>
      <c r="R986" s="8">
        <f t="shared" si="155"/>
        <v>9.125</v>
      </c>
      <c r="S986" s="8">
        <f t="shared" si="156"/>
        <v>11.175000000000001</v>
      </c>
      <c r="T986" s="8">
        <f t="shared" si="157"/>
        <v>10.375</v>
      </c>
      <c r="U986" s="7">
        <f t="shared" si="158"/>
        <v>10.508333333333335</v>
      </c>
      <c r="V986" s="7">
        <f t="shared" si="159"/>
        <v>10.475000000000001</v>
      </c>
    </row>
    <row r="987" spans="1:22" ht="13.5" x14ac:dyDescent="0.25">
      <c r="A987" s="3">
        <f>RSI!A987</f>
        <v>43747</v>
      </c>
      <c r="B987" s="2">
        <f>RSI!B987</f>
        <v>0.63</v>
      </c>
      <c r="C987" s="2">
        <f>RSI!I987</f>
        <v>45.737842930966124</v>
      </c>
      <c r="D987" s="2">
        <f>MACD!E987</f>
        <v>-3.8265669654486967E-3</v>
      </c>
      <c r="E987" s="2">
        <f>MACD!F987</f>
        <v>-3.2668350541261979E-3</v>
      </c>
      <c r="F987" s="2">
        <f>'Moving Avg'!D987</f>
        <v>0.63</v>
      </c>
      <c r="G987" s="2">
        <f>'Moving Avg'!F987</f>
        <v>0.63350000000000029</v>
      </c>
      <c r="H987" s="2">
        <f>'Moving Avg'!G987</f>
        <v>0.6409999999999999</v>
      </c>
      <c r="I987" s="2">
        <f>'Moving Avg'!H987</f>
        <v>0.70389999999999997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  <c r="M987" s="7">
        <f t="shared" si="150"/>
        <v>25</v>
      </c>
      <c r="N987" s="7">
        <f t="shared" si="151"/>
        <v>45</v>
      </c>
      <c r="O987" s="7">
        <f t="shared" si="152"/>
        <v>0</v>
      </c>
      <c r="P987" s="7">
        <f t="shared" si="153"/>
        <v>16.5</v>
      </c>
      <c r="Q987" s="8">
        <f t="shared" si="154"/>
        <v>26.975000000000001</v>
      </c>
      <c r="R987" s="8">
        <f t="shared" si="155"/>
        <v>18.125</v>
      </c>
      <c r="S987" s="8">
        <f t="shared" si="156"/>
        <v>17.925000000000001</v>
      </c>
      <c r="T987" s="8">
        <f t="shared" si="157"/>
        <v>21.625</v>
      </c>
      <c r="U987" s="7">
        <f t="shared" si="158"/>
        <v>21.008333333333336</v>
      </c>
      <c r="V987" s="7">
        <f t="shared" si="159"/>
        <v>21.162500000000001</v>
      </c>
    </row>
    <row r="988" spans="1:22" ht="13.5" x14ac:dyDescent="0.25">
      <c r="A988" s="3">
        <f>RSI!A988</f>
        <v>43748</v>
      </c>
      <c r="B988" s="2">
        <f>RSI!B988</f>
        <v>0.63</v>
      </c>
      <c r="C988" s="2">
        <f>RSI!I988</f>
        <v>45.737842930966131</v>
      </c>
      <c r="D988" s="2">
        <f>MACD!E988</f>
        <v>-3.6700632107129483E-3</v>
      </c>
      <c r="E988" s="2">
        <f>MACD!F988</f>
        <v>-3.3474806854435482E-3</v>
      </c>
      <c r="F988" s="2">
        <f>'Moving Avg'!D988</f>
        <v>0.63</v>
      </c>
      <c r="G988" s="2">
        <f>'Moving Avg'!F988</f>
        <v>0.63400000000000023</v>
      </c>
      <c r="H988" s="2">
        <f>'Moving Avg'!G988</f>
        <v>0.64060000000000006</v>
      </c>
      <c r="I988" s="2">
        <f>'Moving Avg'!H988</f>
        <v>0.70299999999999985</v>
      </c>
      <c r="J988" s="5" t="str">
        <f>OBV!F988</f>
        <v>NEUTRAL</v>
      </c>
      <c r="K988" s="5" t="str">
        <f>OBV!G988</f>
        <v>NEUTRAL</v>
      </c>
      <c r="L988" s="5" t="str">
        <f>OBV!H988</f>
        <v>NEUTRAL</v>
      </c>
      <c r="M988" s="7">
        <f t="shared" si="150"/>
        <v>25</v>
      </c>
      <c r="N988" s="7">
        <f t="shared" si="151"/>
        <v>45</v>
      </c>
      <c r="O988" s="7">
        <f t="shared" si="152"/>
        <v>0</v>
      </c>
      <c r="P988" s="7">
        <f t="shared" si="153"/>
        <v>33</v>
      </c>
      <c r="Q988" s="8">
        <f t="shared" si="154"/>
        <v>29.45</v>
      </c>
      <c r="R988" s="8">
        <f t="shared" si="155"/>
        <v>22.25</v>
      </c>
      <c r="S988" s="8">
        <f t="shared" si="156"/>
        <v>25.35</v>
      </c>
      <c r="T988" s="8">
        <f t="shared" si="157"/>
        <v>25.75</v>
      </c>
      <c r="U988" s="7">
        <f t="shared" si="158"/>
        <v>25.683333333333337</v>
      </c>
      <c r="V988" s="7">
        <f t="shared" si="159"/>
        <v>25.700000000000003</v>
      </c>
    </row>
    <row r="989" spans="1:22" ht="13.5" x14ac:dyDescent="0.25">
      <c r="A989" s="3">
        <f>RSI!A989</f>
        <v>43749</v>
      </c>
      <c r="B989" s="2">
        <f>RSI!B989</f>
        <v>0.63</v>
      </c>
      <c r="C989" s="2">
        <f>RSI!I989</f>
        <v>45.737842930966131</v>
      </c>
      <c r="D989" s="2">
        <f>MACD!E989</f>
        <v>-3.5056222266810488E-3</v>
      </c>
      <c r="E989" s="2">
        <f>MACD!F989</f>
        <v>-3.3791089936910483E-3</v>
      </c>
      <c r="F989" s="2">
        <f>'Moving Avg'!D989</f>
        <v>0.63</v>
      </c>
      <c r="G989" s="2">
        <f>'Moving Avg'!F989</f>
        <v>0.63450000000000029</v>
      </c>
      <c r="H989" s="2">
        <f>'Moving Avg'!G989</f>
        <v>0.6399999999999999</v>
      </c>
      <c r="I989" s="2">
        <f>'Moving Avg'!H989</f>
        <v>0.70209999999999995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  <c r="M989" s="7">
        <f t="shared" si="150"/>
        <v>25</v>
      </c>
      <c r="N989" s="7">
        <f t="shared" si="151"/>
        <v>45</v>
      </c>
      <c r="O989" s="7">
        <f t="shared" si="152"/>
        <v>0</v>
      </c>
      <c r="P989" s="7">
        <f t="shared" si="153"/>
        <v>33</v>
      </c>
      <c r="Q989" s="8">
        <f t="shared" si="154"/>
        <v>29.45</v>
      </c>
      <c r="R989" s="8">
        <f t="shared" si="155"/>
        <v>22.25</v>
      </c>
      <c r="S989" s="8">
        <f t="shared" si="156"/>
        <v>25.35</v>
      </c>
      <c r="T989" s="8">
        <f t="shared" si="157"/>
        <v>25.75</v>
      </c>
      <c r="U989" s="7">
        <f t="shared" si="158"/>
        <v>25.683333333333337</v>
      </c>
      <c r="V989" s="7">
        <f t="shared" si="159"/>
        <v>25.700000000000003</v>
      </c>
    </row>
    <row r="990" spans="1:22" ht="13.5" x14ac:dyDescent="0.25">
      <c r="A990" s="3">
        <f>RSI!A990</f>
        <v>43752</v>
      </c>
      <c r="B990" s="2">
        <f>RSI!B990</f>
        <v>0.63</v>
      </c>
      <c r="C990" s="2">
        <f>RSI!I990</f>
        <v>45.737842930966131</v>
      </c>
      <c r="D990" s="2">
        <f>MACD!E990</f>
        <v>-2.5991351011267483E-4</v>
      </c>
      <c r="E990" s="2">
        <f>MACD!F990</f>
        <v>-2.755269896975374E-3</v>
      </c>
      <c r="F990" s="2">
        <f>'Moving Avg'!D990</f>
        <v>0.63</v>
      </c>
      <c r="G990" s="2">
        <f>'Moving Avg'!F990</f>
        <v>0.63450000000000029</v>
      </c>
      <c r="H990" s="2">
        <f>'Moving Avg'!G990</f>
        <v>0.63959999999999995</v>
      </c>
      <c r="I990" s="2">
        <f>'Moving Avg'!H990</f>
        <v>0.70109999999999983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33</v>
      </c>
      <c r="Q990" s="8">
        <f t="shared" si="154"/>
        <v>13.7</v>
      </c>
      <c r="R990" s="8">
        <f t="shared" si="155"/>
        <v>13.25</v>
      </c>
      <c r="S990" s="8">
        <f t="shared" si="156"/>
        <v>18.600000000000001</v>
      </c>
      <c r="T990" s="8">
        <f t="shared" si="157"/>
        <v>14.5</v>
      </c>
      <c r="U990" s="7">
        <f t="shared" si="158"/>
        <v>15.183333333333332</v>
      </c>
      <c r="V990" s="7">
        <f t="shared" si="159"/>
        <v>15.012499999999999</v>
      </c>
    </row>
    <row r="991" spans="1:22" ht="13.5" x14ac:dyDescent="0.25">
      <c r="A991" s="3">
        <f>RSI!A991</f>
        <v>43754</v>
      </c>
      <c r="B991" s="2">
        <f>RSI!B991</f>
        <v>0.63</v>
      </c>
      <c r="C991" s="2">
        <f>RSI!I991</f>
        <v>45.737842930966131</v>
      </c>
      <c r="D991" s="2">
        <f>MACD!E991</f>
        <v>2.5139028747782621E-3</v>
      </c>
      <c r="E991" s="2">
        <f>MACD!F991</f>
        <v>-1.7014353426246468E-3</v>
      </c>
      <c r="F991" s="2">
        <f>'Moving Avg'!D991</f>
        <v>0.63</v>
      </c>
      <c r="G991" s="2">
        <f>'Moving Avg'!F991</f>
        <v>0.63350000000000029</v>
      </c>
      <c r="H991" s="2">
        <f>'Moving Avg'!G991</f>
        <v>0.63879999999999981</v>
      </c>
      <c r="I991" s="2">
        <f>'Moving Avg'!H991</f>
        <v>0.70024999999999993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33</v>
      </c>
      <c r="Q991" s="8">
        <f t="shared" si="154"/>
        <v>13.7</v>
      </c>
      <c r="R991" s="8">
        <f t="shared" si="155"/>
        <v>13.25</v>
      </c>
      <c r="S991" s="8">
        <f t="shared" si="156"/>
        <v>18.600000000000001</v>
      </c>
      <c r="T991" s="8">
        <f t="shared" si="157"/>
        <v>14.5</v>
      </c>
      <c r="U991" s="7">
        <f t="shared" si="158"/>
        <v>15.183333333333332</v>
      </c>
      <c r="V991" s="7">
        <f t="shared" si="159"/>
        <v>15.012499999999999</v>
      </c>
    </row>
    <row r="992" spans="1:22" ht="13.5" x14ac:dyDescent="0.25">
      <c r="A992" s="3">
        <f>RSI!A992</f>
        <v>43755</v>
      </c>
      <c r="B992" s="2">
        <f>RSI!B992</f>
        <v>0.63</v>
      </c>
      <c r="C992" s="2">
        <f>RSI!I992</f>
        <v>45.737842930966124</v>
      </c>
      <c r="D992" s="2">
        <f>MACD!E992</f>
        <v>3.3479310637980486E-3</v>
      </c>
      <c r="E992" s="2">
        <f>MACD!F992</f>
        <v>-6.9156206134010775E-4</v>
      </c>
      <c r="F992" s="2">
        <f>'Moving Avg'!D992</f>
        <v>0.63</v>
      </c>
      <c r="G992" s="2">
        <f>'Moving Avg'!F992</f>
        <v>0.63300000000000023</v>
      </c>
      <c r="H992" s="2">
        <f>'Moving Avg'!G992</f>
        <v>0.63819999999999977</v>
      </c>
      <c r="I992" s="2">
        <f>'Moving Avg'!H992</f>
        <v>0.69940000000000002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  <c r="M992" s="7">
        <f t="shared" si="150"/>
        <v>25</v>
      </c>
      <c r="N992" s="7">
        <f t="shared" si="151"/>
        <v>0</v>
      </c>
      <c r="O992" s="7">
        <f t="shared" si="152"/>
        <v>0</v>
      </c>
      <c r="P992" s="7">
        <f t="shared" si="153"/>
        <v>33</v>
      </c>
      <c r="Q992" s="8">
        <f t="shared" si="154"/>
        <v>13.7</v>
      </c>
      <c r="R992" s="8">
        <f t="shared" si="155"/>
        <v>13.25</v>
      </c>
      <c r="S992" s="8">
        <f t="shared" si="156"/>
        <v>18.600000000000001</v>
      </c>
      <c r="T992" s="8">
        <f t="shared" si="157"/>
        <v>14.5</v>
      </c>
      <c r="U992" s="7">
        <f t="shared" si="158"/>
        <v>15.183333333333332</v>
      </c>
      <c r="V992" s="7">
        <f t="shared" si="159"/>
        <v>15.012499999999999</v>
      </c>
    </row>
    <row r="993" spans="1:22" ht="13.5" x14ac:dyDescent="0.25">
      <c r="A993" s="3">
        <f>RSI!A993</f>
        <v>43756</v>
      </c>
      <c r="B993" s="2">
        <f>RSI!B993</f>
        <v>0.63</v>
      </c>
      <c r="C993" s="2">
        <f>RSI!I993</f>
        <v>45.737842930966124</v>
      </c>
      <c r="D993" s="2">
        <f>MACD!E993</f>
        <v>2.5387174675736146E-3</v>
      </c>
      <c r="E993" s="2">
        <f>MACD!F993</f>
        <v>-4.5506155557363277E-5</v>
      </c>
      <c r="F993" s="2">
        <f>'Moving Avg'!D993</f>
        <v>0.63</v>
      </c>
      <c r="G993" s="2">
        <f>'Moving Avg'!F993</f>
        <v>0.63250000000000028</v>
      </c>
      <c r="H993" s="2">
        <f>'Moving Avg'!G993</f>
        <v>0.63739999999999986</v>
      </c>
      <c r="I993" s="2">
        <f>'Moving Avg'!H993</f>
        <v>0.6986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33</v>
      </c>
      <c r="Q993" s="8">
        <f t="shared" si="154"/>
        <v>13.7</v>
      </c>
      <c r="R993" s="8">
        <f t="shared" si="155"/>
        <v>13.25</v>
      </c>
      <c r="S993" s="8">
        <f t="shared" si="156"/>
        <v>18.600000000000001</v>
      </c>
      <c r="T993" s="8">
        <f t="shared" si="157"/>
        <v>14.5</v>
      </c>
      <c r="U993" s="7">
        <f t="shared" si="158"/>
        <v>15.183333333333332</v>
      </c>
      <c r="V993" s="7">
        <f t="shared" si="159"/>
        <v>15.012499999999999</v>
      </c>
    </row>
    <row r="994" spans="1:22" ht="13.5" x14ac:dyDescent="0.25">
      <c r="A994" s="3">
        <f>RSI!A994</f>
        <v>43759</v>
      </c>
      <c r="B994" s="2">
        <f>RSI!B994</f>
        <v>0.63</v>
      </c>
      <c r="C994" s="2">
        <f>RSI!I994</f>
        <v>45.737842930966124</v>
      </c>
      <c r="D994" s="2">
        <f>MACD!E994</f>
        <v>1.8757869580806608E-3</v>
      </c>
      <c r="E994" s="2">
        <f>MACD!F994</f>
        <v>3.3875246717024156E-4</v>
      </c>
      <c r="F994" s="2">
        <f>'Moving Avg'!D994</f>
        <v>0.63</v>
      </c>
      <c r="G994" s="2">
        <f>'Moving Avg'!F994</f>
        <v>0.63200000000000023</v>
      </c>
      <c r="H994" s="2">
        <f>'Moving Avg'!G994</f>
        <v>0.6367999999999997</v>
      </c>
      <c r="I994" s="2">
        <f>'Moving Avg'!H994</f>
        <v>0.69779999999999986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33</v>
      </c>
      <c r="Q994" s="8">
        <f t="shared" si="154"/>
        <v>13.7</v>
      </c>
      <c r="R994" s="8">
        <f t="shared" si="155"/>
        <v>13.25</v>
      </c>
      <c r="S994" s="8">
        <f t="shared" si="156"/>
        <v>18.600000000000001</v>
      </c>
      <c r="T994" s="8">
        <f t="shared" si="157"/>
        <v>14.5</v>
      </c>
      <c r="U994" s="7">
        <f t="shared" si="158"/>
        <v>15.183333333333332</v>
      </c>
      <c r="V994" s="7">
        <f t="shared" si="159"/>
        <v>15.012499999999999</v>
      </c>
    </row>
    <row r="995" spans="1:22" ht="13.5" x14ac:dyDescent="0.25">
      <c r="A995" s="3">
        <f>RSI!A995</f>
        <v>43760</v>
      </c>
      <c r="B995" s="2">
        <f>RSI!B995</f>
        <v>0.62</v>
      </c>
      <c r="C995" s="2">
        <f>RSI!I995</f>
        <v>36.534438140282369</v>
      </c>
      <c r="D995" s="2">
        <f>MACD!E995</f>
        <v>2.0757612089556954E-3</v>
      </c>
      <c r="E995" s="2">
        <f>MACD!F995</f>
        <v>6.8615421552733233E-4</v>
      </c>
      <c r="F995" s="2">
        <f>'Moving Avg'!D995</f>
        <v>0.628</v>
      </c>
      <c r="G995" s="2">
        <f>'Moving Avg'!F995</f>
        <v>0.63150000000000017</v>
      </c>
      <c r="H995" s="2">
        <f>'Moving Avg'!G995</f>
        <v>0.63579999999999981</v>
      </c>
      <c r="I995" s="2">
        <f>'Moving Avg'!H995</f>
        <v>0.69694999999999996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16.5</v>
      </c>
      <c r="Q995" s="8">
        <f t="shared" si="154"/>
        <v>11.225</v>
      </c>
      <c r="R995" s="8">
        <f t="shared" si="155"/>
        <v>9.125</v>
      </c>
      <c r="S995" s="8">
        <f t="shared" si="156"/>
        <v>11.175000000000001</v>
      </c>
      <c r="T995" s="8">
        <f t="shared" si="157"/>
        <v>10.375</v>
      </c>
      <c r="U995" s="7">
        <f t="shared" si="158"/>
        <v>10.508333333333335</v>
      </c>
      <c r="V995" s="7">
        <f t="shared" si="159"/>
        <v>10.475000000000001</v>
      </c>
    </row>
    <row r="996" spans="1:22" ht="13.5" x14ac:dyDescent="0.25">
      <c r="A996" s="3">
        <f>RSI!A996</f>
        <v>43761</v>
      </c>
      <c r="B996" s="2">
        <f>RSI!B996</f>
        <v>0.62</v>
      </c>
      <c r="C996" s="2">
        <f>RSI!I996</f>
        <v>36.534438140282354</v>
      </c>
      <c r="D996" s="2">
        <f>MACD!E996</f>
        <v>2.3227409074023653E-3</v>
      </c>
      <c r="E996" s="2">
        <f>MACD!F996</f>
        <v>1.0134715539023391E-3</v>
      </c>
      <c r="F996" s="2">
        <f>'Moving Avg'!D996</f>
        <v>0.62600000000000011</v>
      </c>
      <c r="G996" s="2">
        <f>'Moving Avg'!F996</f>
        <v>0.63100000000000012</v>
      </c>
      <c r="H996" s="2">
        <f>'Moving Avg'!G996</f>
        <v>0.63499999999999979</v>
      </c>
      <c r="I996" s="2">
        <f>'Moving Avg'!H996</f>
        <v>0.69614999999999994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8">
        <f t="shared" si="154"/>
        <v>11.225</v>
      </c>
      <c r="R996" s="8">
        <f t="shared" si="155"/>
        <v>9.125</v>
      </c>
      <c r="S996" s="8">
        <f t="shared" si="156"/>
        <v>11.175000000000001</v>
      </c>
      <c r="T996" s="8">
        <f t="shared" si="157"/>
        <v>10.375</v>
      </c>
      <c r="U996" s="7">
        <f t="shared" si="158"/>
        <v>10.508333333333335</v>
      </c>
      <c r="V996" s="7">
        <f t="shared" si="159"/>
        <v>10.475000000000001</v>
      </c>
    </row>
    <row r="997" spans="1:22" ht="13.5" x14ac:dyDescent="0.25">
      <c r="A997" s="3">
        <f>RSI!A997</f>
        <v>43762</v>
      </c>
      <c r="B997" s="2">
        <f>RSI!B997</f>
        <v>0.62</v>
      </c>
      <c r="C997" s="2">
        <f>RSI!I997</f>
        <v>36.534438140282354</v>
      </c>
      <c r="D997" s="2">
        <f>MACD!E997</f>
        <v>2.6037336522548582E-3</v>
      </c>
      <c r="E997" s="2">
        <f>MACD!F997</f>
        <v>1.3315239735728428E-3</v>
      </c>
      <c r="F997" s="2">
        <f>'Moving Avg'!D997</f>
        <v>0.624</v>
      </c>
      <c r="G997" s="2">
        <f>'Moving Avg'!F997</f>
        <v>0.63100000000000001</v>
      </c>
      <c r="H997" s="2">
        <f>'Moving Avg'!G997</f>
        <v>0.63419999999999976</v>
      </c>
      <c r="I997" s="2">
        <f>'Moving Avg'!H997</f>
        <v>0.6954499999999999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16.5</v>
      </c>
      <c r="Q997" s="8">
        <f t="shared" si="154"/>
        <v>11.225</v>
      </c>
      <c r="R997" s="8">
        <f t="shared" si="155"/>
        <v>9.125</v>
      </c>
      <c r="S997" s="8">
        <f t="shared" si="156"/>
        <v>11.175000000000001</v>
      </c>
      <c r="T997" s="8">
        <f t="shared" si="157"/>
        <v>10.375</v>
      </c>
      <c r="U997" s="7">
        <f t="shared" si="158"/>
        <v>10.508333333333335</v>
      </c>
      <c r="V997" s="7">
        <f t="shared" si="159"/>
        <v>10.475000000000001</v>
      </c>
    </row>
    <row r="998" spans="1:22" ht="13.5" x14ac:dyDescent="0.25">
      <c r="A998" s="3">
        <f>RSI!A998</f>
        <v>43763</v>
      </c>
      <c r="B998" s="2">
        <f>RSI!B998</f>
        <v>0.62</v>
      </c>
      <c r="C998" s="2">
        <f>RSI!I998</f>
        <v>36.534438140282369</v>
      </c>
      <c r="D998" s="2">
        <f>MACD!E998</f>
        <v>2.9081725987659679E-3</v>
      </c>
      <c r="E998" s="2">
        <f>MACD!F998</f>
        <v>1.6468536986114679E-3</v>
      </c>
      <c r="F998" s="2">
        <f>'Moving Avg'!D998</f>
        <v>0.62200000000000011</v>
      </c>
      <c r="G998" s="2">
        <f>'Moving Avg'!F998</f>
        <v>0.63049999999999995</v>
      </c>
      <c r="H998" s="2">
        <f>'Moving Avg'!G998</f>
        <v>0.63339999999999985</v>
      </c>
      <c r="I998" s="2">
        <f>'Moving Avg'!H998</f>
        <v>0.69484999999999986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16.5</v>
      </c>
      <c r="Q998" s="8">
        <f t="shared" si="154"/>
        <v>11.225</v>
      </c>
      <c r="R998" s="8">
        <f t="shared" si="155"/>
        <v>9.125</v>
      </c>
      <c r="S998" s="8">
        <f t="shared" si="156"/>
        <v>11.175000000000001</v>
      </c>
      <c r="T998" s="8">
        <f t="shared" si="157"/>
        <v>10.375</v>
      </c>
      <c r="U998" s="7">
        <f t="shared" si="158"/>
        <v>10.508333333333335</v>
      </c>
      <c r="V998" s="7">
        <f t="shared" si="159"/>
        <v>10.475000000000001</v>
      </c>
    </row>
    <row r="999" spans="1:22" ht="13.5" x14ac:dyDescent="0.25">
      <c r="A999" s="3">
        <f>RSI!A999</f>
        <v>43766</v>
      </c>
      <c r="B999" s="2">
        <f>RSI!B999</f>
        <v>0.61</v>
      </c>
      <c r="C999" s="2">
        <f>RSI!I999</f>
        <v>28.752508227741487</v>
      </c>
      <c r="D999" s="2">
        <f>MACD!E999</f>
        <v>3.9682524275280739E-3</v>
      </c>
      <c r="E999" s="2">
        <f>MACD!F999</f>
        <v>2.1111334443947895E-3</v>
      </c>
      <c r="F999" s="2">
        <f>'Moving Avg'!D999</f>
        <v>0.61799999999999999</v>
      </c>
      <c r="G999" s="2">
        <f>'Moving Avg'!F999</f>
        <v>0.62949999999999995</v>
      </c>
      <c r="H999" s="2">
        <f>'Moving Avg'!G999</f>
        <v>0.63259999999999972</v>
      </c>
      <c r="I999" s="2">
        <f>'Moving Avg'!H999</f>
        <v>0.69430000000000003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50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8">
        <f t="shared" si="154"/>
        <v>19.975000000000001</v>
      </c>
      <c r="R999" s="8">
        <f t="shared" si="155"/>
        <v>14.125</v>
      </c>
      <c r="S999" s="8">
        <f t="shared" si="156"/>
        <v>14.925000000000001</v>
      </c>
      <c r="T999" s="8">
        <f t="shared" si="157"/>
        <v>16.625</v>
      </c>
      <c r="U999" s="7">
        <f t="shared" si="158"/>
        <v>16.341666666666669</v>
      </c>
      <c r="V999" s="7">
        <f t="shared" si="159"/>
        <v>16.412500000000001</v>
      </c>
    </row>
    <row r="1000" spans="1:22" ht="13.5" x14ac:dyDescent="0.25">
      <c r="A1000" s="3">
        <f>RSI!A1000</f>
        <v>43767</v>
      </c>
      <c r="B1000" s="2">
        <f>RSI!B1000</f>
        <v>0.61</v>
      </c>
      <c r="C1000" s="2">
        <f>RSI!I1000</f>
        <v>28.752508227741487</v>
      </c>
      <c r="D1000" s="2">
        <f>MACD!E1000</f>
        <v>4.9814972799481216E-3</v>
      </c>
      <c r="E1000" s="2">
        <f>MACD!F1000</f>
        <v>2.6852062115054563E-3</v>
      </c>
      <c r="F1000" s="2">
        <f>'Moving Avg'!D1000</f>
        <v>0.61599999999999988</v>
      </c>
      <c r="G1000" s="2">
        <f>'Moving Avg'!F1000</f>
        <v>0.62749999999999972</v>
      </c>
      <c r="H1000" s="2">
        <f>'Moving Avg'!G1000</f>
        <v>0.63199999999999978</v>
      </c>
      <c r="I1000" s="2">
        <f>'Moving Avg'!H1000</f>
        <v>0.69390000000000018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  <c r="M1000" s="7">
        <f t="shared" si="150"/>
        <v>50</v>
      </c>
      <c r="N1000" s="7">
        <f t="shared" si="151"/>
        <v>0</v>
      </c>
      <c r="O1000" s="7">
        <f t="shared" si="152"/>
        <v>0</v>
      </c>
      <c r="P1000" s="7">
        <f t="shared" si="153"/>
        <v>16.5</v>
      </c>
      <c r="Q1000" s="8">
        <f t="shared" si="154"/>
        <v>19.975000000000001</v>
      </c>
      <c r="R1000" s="8">
        <f t="shared" si="155"/>
        <v>14.125</v>
      </c>
      <c r="S1000" s="8">
        <f t="shared" si="156"/>
        <v>14.925000000000001</v>
      </c>
      <c r="T1000" s="8">
        <f t="shared" si="157"/>
        <v>16.625</v>
      </c>
      <c r="U1000" s="7">
        <f t="shared" si="158"/>
        <v>16.341666666666669</v>
      </c>
      <c r="V1000" s="7">
        <f t="shared" si="159"/>
        <v>16.412500000000001</v>
      </c>
    </row>
    <row r="1001" spans="1:22" ht="13.5" x14ac:dyDescent="0.25">
      <c r="A1001" s="3">
        <f>RSI!A1001</f>
        <v>43768</v>
      </c>
      <c r="B1001" s="2">
        <f>RSI!B1001</f>
        <v>0.61</v>
      </c>
      <c r="C1001" s="2">
        <f>RSI!I1001</f>
        <v>28.752508227741487</v>
      </c>
      <c r="D1001" s="2">
        <f>MACD!E1001</f>
        <v>5.9465011126995648E-3</v>
      </c>
      <c r="E1001" s="2">
        <f>MACD!F1001</f>
        <v>3.337465191744278E-3</v>
      </c>
      <c r="F1001" s="2">
        <f>'Moving Avg'!D1001</f>
        <v>0.61399999999999999</v>
      </c>
      <c r="G1001" s="2">
        <f>'Moving Avg'!F1001</f>
        <v>0.62549999999999972</v>
      </c>
      <c r="H1001" s="2">
        <f>'Moving Avg'!G1001</f>
        <v>0.63119999999999976</v>
      </c>
      <c r="I1001" s="2">
        <f>'Moving Avg'!H1001</f>
        <v>0.69350000000000023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  <c r="M1001" s="7">
        <f t="shared" si="150"/>
        <v>50</v>
      </c>
      <c r="N1001" s="7">
        <f t="shared" si="151"/>
        <v>0</v>
      </c>
      <c r="O1001" s="7">
        <f t="shared" si="152"/>
        <v>0</v>
      </c>
      <c r="P1001" s="7">
        <f t="shared" si="153"/>
        <v>16.5</v>
      </c>
      <c r="Q1001" s="8">
        <f t="shared" si="154"/>
        <v>19.975000000000001</v>
      </c>
      <c r="R1001" s="8">
        <f t="shared" si="155"/>
        <v>14.125</v>
      </c>
      <c r="S1001" s="8">
        <f t="shared" si="156"/>
        <v>14.925000000000001</v>
      </c>
      <c r="T1001" s="8">
        <f t="shared" si="157"/>
        <v>16.625</v>
      </c>
      <c r="U1001" s="7">
        <f t="shared" si="158"/>
        <v>16.341666666666669</v>
      </c>
      <c r="V1001" s="7">
        <f t="shared" si="159"/>
        <v>16.412500000000001</v>
      </c>
    </row>
    <row r="1002" spans="1:22" ht="13.5" x14ac:dyDescent="0.25">
      <c r="A1002" s="3">
        <f>RSI!A1002</f>
        <v>43769</v>
      </c>
      <c r="B1002" s="2">
        <f>RSI!B1002</f>
        <v>0.62</v>
      </c>
      <c r="C1002" s="2">
        <f>RSI!I1002</f>
        <v>43.723920419835771</v>
      </c>
      <c r="D1002" s="2">
        <f>MACD!E1002</f>
        <v>6.1219713393543262E-3</v>
      </c>
      <c r="E1002" s="2">
        <f>MACD!F1002</f>
        <v>3.8943664212662881E-3</v>
      </c>
      <c r="F1002" s="2">
        <f>'Moving Avg'!D1002</f>
        <v>0.61399999999999999</v>
      </c>
      <c r="G1002" s="2">
        <f>'Moving Avg'!F1002</f>
        <v>0.62449999999999972</v>
      </c>
      <c r="H1002" s="2">
        <f>'Moving Avg'!G1002</f>
        <v>0.63079999999999981</v>
      </c>
      <c r="I1002" s="2">
        <f>'Moving Avg'!H1002</f>
        <v>0.69325000000000037</v>
      </c>
      <c r="J1002" s="5" t="str">
        <f>OBV!F1002</f>
        <v>BEARISH</v>
      </c>
      <c r="K1002" s="5" t="str">
        <f>OBV!G1002</f>
        <v>NEUTRAL</v>
      </c>
      <c r="L1002" s="5" t="str">
        <f>OBV!H1002</f>
        <v>NEUTRAL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16.5</v>
      </c>
      <c r="Q1002" s="8">
        <f t="shared" si="154"/>
        <v>11.225</v>
      </c>
      <c r="R1002" s="8">
        <f t="shared" si="155"/>
        <v>9.125</v>
      </c>
      <c r="S1002" s="8">
        <f t="shared" si="156"/>
        <v>11.175000000000001</v>
      </c>
      <c r="T1002" s="8">
        <f t="shared" si="157"/>
        <v>10.375</v>
      </c>
      <c r="U1002" s="7">
        <f t="shared" si="158"/>
        <v>10.508333333333335</v>
      </c>
      <c r="V1002" s="7">
        <f t="shared" si="159"/>
        <v>10.475000000000001</v>
      </c>
    </row>
    <row r="1003" spans="1:22" ht="13.5" x14ac:dyDescent="0.25">
      <c r="A1003" s="3">
        <f>RSI!A1003</f>
        <v>43770</v>
      </c>
      <c r="B1003" s="2">
        <f>RSI!B1003</f>
        <v>0.61</v>
      </c>
      <c r="C1003" s="2">
        <f>RSI!I1003</f>
        <v>35.655259383274043</v>
      </c>
      <c r="D1003" s="2">
        <f>MACD!E1003</f>
        <v>7.0443828122108698E-3</v>
      </c>
      <c r="E1003" s="2">
        <f>MACD!F1003</f>
        <v>4.524369699455205E-3</v>
      </c>
      <c r="F1003" s="2">
        <f>'Moving Avg'!D1003</f>
        <v>0.61199999999999999</v>
      </c>
      <c r="G1003" s="2">
        <f>'Moving Avg'!F1003</f>
        <v>0.62349999999999972</v>
      </c>
      <c r="H1003" s="2">
        <f>'Moving Avg'!G1003</f>
        <v>0.63019999999999987</v>
      </c>
      <c r="I1003" s="2">
        <f>'Moving Avg'!H1003</f>
        <v>0.69285000000000041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16.5</v>
      </c>
      <c r="Q1003" s="8">
        <f t="shared" si="154"/>
        <v>11.225</v>
      </c>
      <c r="R1003" s="8">
        <f t="shared" si="155"/>
        <v>9.125</v>
      </c>
      <c r="S1003" s="8">
        <f t="shared" si="156"/>
        <v>11.175000000000001</v>
      </c>
      <c r="T1003" s="8">
        <f t="shared" si="157"/>
        <v>10.375</v>
      </c>
      <c r="U1003" s="7">
        <f t="shared" si="158"/>
        <v>10.508333333333335</v>
      </c>
      <c r="V1003" s="7">
        <f t="shared" si="159"/>
        <v>10.475000000000001</v>
      </c>
    </row>
    <row r="1004" spans="1:22" ht="13.5" x14ac:dyDescent="0.25">
      <c r="A1004" s="3">
        <f>RSI!A1004</f>
        <v>43773</v>
      </c>
      <c r="B1004" s="2">
        <f>RSI!B1004</f>
        <v>0.6</v>
      </c>
      <c r="C1004" s="2">
        <f>RSI!I1004</f>
        <v>29.744154245968204</v>
      </c>
      <c r="D1004" s="2">
        <f>MACD!E1004</f>
        <v>8.6554529654493395E-3</v>
      </c>
      <c r="E1004" s="2">
        <f>MACD!F1004</f>
        <v>5.3505863526540319E-3</v>
      </c>
      <c r="F1004" s="2">
        <f>'Moving Avg'!D1004</f>
        <v>0.61</v>
      </c>
      <c r="G1004" s="2">
        <f>'Moving Avg'!F1004</f>
        <v>0.62199999999999978</v>
      </c>
      <c r="H1004" s="2">
        <f>'Moving Avg'!G1004</f>
        <v>0.62919999999999987</v>
      </c>
      <c r="I1004" s="2">
        <f>'Moving Avg'!H1004</f>
        <v>0.69220000000000037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  <c r="M1004" s="7">
        <f t="shared" si="150"/>
        <v>50</v>
      </c>
      <c r="N1004" s="7">
        <f t="shared" si="151"/>
        <v>0</v>
      </c>
      <c r="O1004" s="7">
        <f t="shared" si="152"/>
        <v>0</v>
      </c>
      <c r="P1004" s="7">
        <f t="shared" si="153"/>
        <v>16.5</v>
      </c>
      <c r="Q1004" s="8">
        <f t="shared" si="154"/>
        <v>19.975000000000001</v>
      </c>
      <c r="R1004" s="8">
        <f t="shared" si="155"/>
        <v>14.125</v>
      </c>
      <c r="S1004" s="8">
        <f t="shared" si="156"/>
        <v>14.925000000000001</v>
      </c>
      <c r="T1004" s="8">
        <f t="shared" si="157"/>
        <v>16.625</v>
      </c>
      <c r="U1004" s="7">
        <f t="shared" si="158"/>
        <v>16.341666666666669</v>
      </c>
      <c r="V1004" s="7">
        <f t="shared" si="159"/>
        <v>16.412500000000001</v>
      </c>
    </row>
    <row r="1005" spans="1:22" ht="13.5" x14ac:dyDescent="0.25">
      <c r="A1005" s="3">
        <f>RSI!A1005</f>
        <v>43774</v>
      </c>
      <c r="B1005" s="2">
        <f>RSI!B1005</f>
        <v>0.6</v>
      </c>
      <c r="C1005" s="2">
        <f>RSI!I1005</f>
        <v>29.744154245968204</v>
      </c>
      <c r="D1005" s="2">
        <f>MACD!E1005</f>
        <v>8.622468578779352E-3</v>
      </c>
      <c r="E1005" s="2">
        <f>MACD!F1005</f>
        <v>6.004962797879097E-3</v>
      </c>
      <c r="F1005" s="2">
        <f>'Moving Avg'!D1005</f>
        <v>0.60799999999999998</v>
      </c>
      <c r="G1005" s="2">
        <f>'Moving Avg'!F1005</f>
        <v>0.62049999999999983</v>
      </c>
      <c r="H1005" s="2">
        <f>'Moving Avg'!G1005</f>
        <v>0.62819999999999998</v>
      </c>
      <c r="I1005" s="2">
        <f>'Moving Avg'!H1005</f>
        <v>0.69160000000000021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50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8">
        <f t="shared" si="154"/>
        <v>19.975000000000001</v>
      </c>
      <c r="R1005" s="8">
        <f t="shared" si="155"/>
        <v>14.125</v>
      </c>
      <c r="S1005" s="8">
        <f t="shared" si="156"/>
        <v>14.925000000000001</v>
      </c>
      <c r="T1005" s="8">
        <f t="shared" si="157"/>
        <v>16.625</v>
      </c>
      <c r="U1005" s="7">
        <f t="shared" si="158"/>
        <v>16.341666666666669</v>
      </c>
      <c r="V1005" s="7">
        <f t="shared" si="159"/>
        <v>16.412500000000001</v>
      </c>
    </row>
    <row r="1006" spans="1:22" ht="13.5" x14ac:dyDescent="0.25">
      <c r="A1006" s="3">
        <f>RSI!A1006</f>
        <v>43775</v>
      </c>
      <c r="B1006" s="2">
        <f>RSI!B1006</f>
        <v>0.6</v>
      </c>
      <c r="C1006" s="2">
        <f>RSI!I1006</f>
        <v>29.744154245968204</v>
      </c>
      <c r="D1006" s="2">
        <f>MACD!E1006</f>
        <v>8.7262845883253615E-3</v>
      </c>
      <c r="E1006" s="2">
        <f>MACD!F1006</f>
        <v>6.5492271559683497E-3</v>
      </c>
      <c r="F1006" s="2">
        <f>'Moving Avg'!D1006</f>
        <v>0.60600000000000009</v>
      </c>
      <c r="G1006" s="2">
        <f>'Moving Avg'!F1006</f>
        <v>0.61899999999999988</v>
      </c>
      <c r="H1006" s="2">
        <f>'Moving Avg'!G1006</f>
        <v>0.62719999999999998</v>
      </c>
      <c r="I1006" s="2">
        <f>'Moving Avg'!H1006</f>
        <v>0.69100000000000028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50</v>
      </c>
      <c r="N1006" s="7">
        <f t="shared" si="151"/>
        <v>0</v>
      </c>
      <c r="O1006" s="7">
        <f t="shared" si="152"/>
        <v>0</v>
      </c>
      <c r="P1006" s="7">
        <f t="shared" si="153"/>
        <v>16.5</v>
      </c>
      <c r="Q1006" s="8">
        <f t="shared" si="154"/>
        <v>19.975000000000001</v>
      </c>
      <c r="R1006" s="8">
        <f t="shared" si="155"/>
        <v>14.125</v>
      </c>
      <c r="S1006" s="8">
        <f t="shared" si="156"/>
        <v>14.925000000000001</v>
      </c>
      <c r="T1006" s="8">
        <f t="shared" si="157"/>
        <v>16.625</v>
      </c>
      <c r="U1006" s="7">
        <f t="shared" si="158"/>
        <v>16.341666666666669</v>
      </c>
      <c r="V1006" s="7">
        <f t="shared" si="159"/>
        <v>16.412500000000001</v>
      </c>
    </row>
    <row r="1007" spans="1:22" ht="13.5" x14ac:dyDescent="0.25">
      <c r="A1007" s="3">
        <f>RSI!A1007</f>
        <v>43776</v>
      </c>
      <c r="B1007" s="2">
        <f>RSI!B1007</f>
        <v>0.63</v>
      </c>
      <c r="C1007" s="2">
        <f>RSI!I1007</f>
        <v>56.663871687599212</v>
      </c>
      <c r="D1007" s="2">
        <f>MACD!E1007</f>
        <v>6.7138750848263484E-3</v>
      </c>
      <c r="E1007" s="2">
        <f>MACD!F1007</f>
        <v>6.5821567417399494E-3</v>
      </c>
      <c r="F1007" s="2">
        <f>'Moving Avg'!D1007</f>
        <v>0.60799999999999998</v>
      </c>
      <c r="G1007" s="2">
        <f>'Moving Avg'!F1007</f>
        <v>0.61899999999999999</v>
      </c>
      <c r="H1007" s="2">
        <f>'Moving Avg'!G1007</f>
        <v>0.62680000000000002</v>
      </c>
      <c r="I1007" s="2">
        <f>'Moving Avg'!H1007</f>
        <v>0.69060000000000032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83.5</v>
      </c>
      <c r="Q1007" s="8">
        <f t="shared" si="154"/>
        <v>21.274999999999999</v>
      </c>
      <c r="R1007" s="8">
        <f t="shared" si="155"/>
        <v>25.875</v>
      </c>
      <c r="S1007" s="8">
        <f t="shared" si="156"/>
        <v>41.325000000000003</v>
      </c>
      <c r="T1007" s="8">
        <f t="shared" si="157"/>
        <v>27.125</v>
      </c>
      <c r="U1007" s="7">
        <f t="shared" si="158"/>
        <v>29.491666666666664</v>
      </c>
      <c r="V1007" s="7">
        <f t="shared" si="159"/>
        <v>28.9</v>
      </c>
    </row>
    <row r="1008" spans="1:22" ht="13.5" x14ac:dyDescent="0.25">
      <c r="A1008" s="3">
        <f>RSI!A1008</f>
        <v>43777</v>
      </c>
      <c r="B1008" s="2">
        <f>RSI!B1008</f>
        <v>0.66</v>
      </c>
      <c r="C1008" s="2">
        <f>RSI!I1008</f>
        <v>69.322624437225016</v>
      </c>
      <c r="D1008" s="2">
        <f>MACD!E1008</f>
        <v>2.7245072392378944E-3</v>
      </c>
      <c r="E1008" s="2">
        <f>MACD!F1008</f>
        <v>5.8106268412395391E-3</v>
      </c>
      <c r="F1008" s="2">
        <f>'Moving Avg'!D1008</f>
        <v>0.61799999999999999</v>
      </c>
      <c r="G1008" s="2">
        <f>'Moving Avg'!F1008</f>
        <v>0.62049999999999994</v>
      </c>
      <c r="H1008" s="2">
        <f>'Moving Avg'!G1008</f>
        <v>0.62720000000000009</v>
      </c>
      <c r="I1008" s="2">
        <f>'Moving Avg'!H1008</f>
        <v>0.69040000000000024</v>
      </c>
      <c r="J1008" s="5" t="str">
        <f>OBV!F1008</f>
        <v>BULLISH</v>
      </c>
      <c r="K1008" s="5" t="str">
        <f>OBV!G1008</f>
        <v>STRONG</v>
      </c>
      <c r="L1008" s="5" t="str">
        <f>OBV!H1008</f>
        <v>CONFIRMED BULLISH</v>
      </c>
      <c r="M1008" s="7">
        <f t="shared" si="150"/>
        <v>25</v>
      </c>
      <c r="N1008" s="7">
        <f t="shared" si="151"/>
        <v>45</v>
      </c>
      <c r="O1008" s="7">
        <f t="shared" si="152"/>
        <v>0</v>
      </c>
      <c r="P1008" s="7">
        <f t="shared" si="153"/>
        <v>100</v>
      </c>
      <c r="Q1008" s="8">
        <f t="shared" si="154"/>
        <v>39.5</v>
      </c>
      <c r="R1008" s="8">
        <f t="shared" si="155"/>
        <v>39</v>
      </c>
      <c r="S1008" s="8">
        <f t="shared" si="156"/>
        <v>55.5</v>
      </c>
      <c r="T1008" s="8">
        <f t="shared" si="157"/>
        <v>42.5</v>
      </c>
      <c r="U1008" s="7">
        <f t="shared" si="158"/>
        <v>44.666666666666664</v>
      </c>
      <c r="V1008" s="7">
        <f t="shared" si="159"/>
        <v>44.125</v>
      </c>
    </row>
    <row r="1009" spans="1:22" ht="13.5" x14ac:dyDescent="0.25">
      <c r="A1009" s="3">
        <f>RSI!A1009</f>
        <v>43780</v>
      </c>
      <c r="B1009" s="2">
        <f>RSI!B1009</f>
        <v>0.68</v>
      </c>
      <c r="C1009" s="2">
        <f>RSI!I1009</f>
        <v>74.640871992185836</v>
      </c>
      <c r="D1009" s="2">
        <f>MACD!E1009</f>
        <v>-3.9078978504880624E-3</v>
      </c>
      <c r="E1009" s="2">
        <f>MACD!F1009</f>
        <v>3.8669219028940188E-3</v>
      </c>
      <c r="F1009" s="2">
        <f>'Moving Avg'!D1009</f>
        <v>0.63400000000000012</v>
      </c>
      <c r="G1009" s="2">
        <f>'Moving Avg'!F1009</f>
        <v>0.623</v>
      </c>
      <c r="H1009" s="2">
        <f>'Moving Avg'!G1009</f>
        <v>0.62820000000000009</v>
      </c>
      <c r="I1009" s="2">
        <f>'Moving Avg'!H1009</f>
        <v>0.69030000000000025</v>
      </c>
      <c r="J1009" s="5" t="str">
        <f>OBV!F1009</f>
        <v>BULLISH</v>
      </c>
      <c r="K1009" s="5" t="str">
        <f>OBV!G1009</f>
        <v>STRONG</v>
      </c>
      <c r="L1009" s="5" t="str">
        <f>OBV!H1009</f>
        <v>CONFIRMED BULLISH</v>
      </c>
      <c r="M1009" s="7">
        <f t="shared" si="150"/>
        <v>0</v>
      </c>
      <c r="N1009" s="7">
        <f t="shared" si="151"/>
        <v>45</v>
      </c>
      <c r="O1009" s="7">
        <f t="shared" si="152"/>
        <v>0</v>
      </c>
      <c r="P1009" s="7">
        <f t="shared" si="153"/>
        <v>100</v>
      </c>
      <c r="Q1009" s="8">
        <f t="shared" si="154"/>
        <v>30.75</v>
      </c>
      <c r="R1009" s="8">
        <f t="shared" si="155"/>
        <v>34</v>
      </c>
      <c r="S1009" s="8">
        <f t="shared" si="156"/>
        <v>51.75</v>
      </c>
      <c r="T1009" s="8">
        <f t="shared" si="157"/>
        <v>36.25</v>
      </c>
      <c r="U1009" s="7">
        <f t="shared" si="158"/>
        <v>38.833333333333336</v>
      </c>
      <c r="V1009" s="7">
        <f t="shared" si="159"/>
        <v>38.1875</v>
      </c>
    </row>
    <row r="1010" spans="1:22" ht="13.5" x14ac:dyDescent="0.25">
      <c r="A1010" s="3">
        <f>RSI!A1010</f>
        <v>43781</v>
      </c>
      <c r="B1010" s="2">
        <f>RSI!B1010</f>
        <v>0.65</v>
      </c>
      <c r="C1010" s="2">
        <f>RSI!I1010</f>
        <v>58.311176323513791</v>
      </c>
      <c r="D1010" s="2">
        <f>MACD!E1010</f>
        <v>-7.6351907515498363E-3</v>
      </c>
      <c r="E1010" s="2">
        <f>MACD!F1010</f>
        <v>1.5664993720052481E-3</v>
      </c>
      <c r="F1010" s="2">
        <f>'Moving Avg'!D1010</f>
        <v>0.64400000000000002</v>
      </c>
      <c r="G1010" s="2">
        <f>'Moving Avg'!F1010</f>
        <v>0.624</v>
      </c>
      <c r="H1010" s="2">
        <f>'Moving Avg'!G1010</f>
        <v>0.62860000000000005</v>
      </c>
      <c r="I1010" s="2">
        <f>'Moving Avg'!H1010</f>
        <v>0.69010000000000038</v>
      </c>
      <c r="J1010" s="5" t="str">
        <f>OBV!F1010</f>
        <v>BEARISH</v>
      </c>
      <c r="K1010" s="5" t="str">
        <f>OBV!G1010</f>
        <v>NEUTRAL</v>
      </c>
      <c r="L1010" s="5" t="str">
        <f>OBV!H1010</f>
        <v>BEARISH DIVERGENCE</v>
      </c>
      <c r="M1010" s="7">
        <f t="shared" si="150"/>
        <v>25</v>
      </c>
      <c r="N1010" s="7">
        <f t="shared" si="151"/>
        <v>45</v>
      </c>
      <c r="O1010" s="7">
        <f t="shared" si="152"/>
        <v>0</v>
      </c>
      <c r="P1010" s="7">
        <f t="shared" si="153"/>
        <v>16.5</v>
      </c>
      <c r="Q1010" s="8">
        <f t="shared" si="154"/>
        <v>26.975000000000001</v>
      </c>
      <c r="R1010" s="8">
        <f t="shared" si="155"/>
        <v>18.125</v>
      </c>
      <c r="S1010" s="8">
        <f t="shared" si="156"/>
        <v>17.925000000000001</v>
      </c>
      <c r="T1010" s="8">
        <f t="shared" si="157"/>
        <v>21.625</v>
      </c>
      <c r="U1010" s="7">
        <f t="shared" si="158"/>
        <v>21.008333333333336</v>
      </c>
      <c r="V1010" s="7">
        <f t="shared" si="159"/>
        <v>21.162500000000001</v>
      </c>
    </row>
    <row r="1011" spans="1:22" ht="13.5" x14ac:dyDescent="0.25">
      <c r="A1011" s="3">
        <f>RSI!A1011</f>
        <v>43782</v>
      </c>
      <c r="B1011" s="2">
        <f>RSI!B1011</f>
        <v>0.63</v>
      </c>
      <c r="C1011" s="2">
        <f>RSI!I1011</f>
        <v>50.395522967176149</v>
      </c>
      <c r="D1011" s="2">
        <f>MACD!E1011</f>
        <v>-9.442782730996524E-3</v>
      </c>
      <c r="E1011" s="2">
        <f>MACD!F1011</f>
        <v>-6.3535704859510648E-4</v>
      </c>
      <c r="F1011" s="2">
        <f>'Moving Avg'!D1011</f>
        <v>0.65</v>
      </c>
      <c r="G1011" s="2">
        <f>'Moving Avg'!F1011</f>
        <v>0.62400000000000011</v>
      </c>
      <c r="H1011" s="2">
        <f>'Moving Avg'!G1011</f>
        <v>0.62860000000000005</v>
      </c>
      <c r="I1011" s="2">
        <f>'Moving Avg'!H1011</f>
        <v>0.6898500000000003</v>
      </c>
      <c r="J1011" s="5" t="str">
        <f>OBV!F1011</f>
        <v>BEARISH</v>
      </c>
      <c r="K1011" s="5" t="str">
        <f>OBV!G1011</f>
        <v>NEUTRAL</v>
      </c>
      <c r="L1011" s="5" t="str">
        <f>OBV!H1011</f>
        <v>BEARISH DIVERGENCE</v>
      </c>
      <c r="M1011" s="7">
        <f t="shared" si="150"/>
        <v>25</v>
      </c>
      <c r="N1011" s="7">
        <f t="shared" si="151"/>
        <v>45</v>
      </c>
      <c r="O1011" s="7">
        <f t="shared" si="152"/>
        <v>0</v>
      </c>
      <c r="P1011" s="7">
        <f t="shared" si="153"/>
        <v>16.5</v>
      </c>
      <c r="Q1011" s="8">
        <f t="shared" si="154"/>
        <v>26.975000000000001</v>
      </c>
      <c r="R1011" s="8">
        <f t="shared" si="155"/>
        <v>18.125</v>
      </c>
      <c r="S1011" s="8">
        <f t="shared" si="156"/>
        <v>17.925000000000001</v>
      </c>
      <c r="T1011" s="8">
        <f t="shared" si="157"/>
        <v>21.625</v>
      </c>
      <c r="U1011" s="7">
        <f t="shared" si="158"/>
        <v>21.008333333333336</v>
      </c>
      <c r="V1011" s="7">
        <f t="shared" si="159"/>
        <v>21.162500000000001</v>
      </c>
    </row>
    <row r="1012" spans="1:22" ht="13.5" x14ac:dyDescent="0.25">
      <c r="A1012" s="3">
        <f>RSI!A1012</f>
        <v>43783</v>
      </c>
      <c r="B1012" s="2">
        <f>RSI!B1012</f>
        <v>0.63</v>
      </c>
      <c r="C1012" s="2">
        <f>RSI!I1012</f>
        <v>50.395522967176149</v>
      </c>
      <c r="D1012" s="2">
        <f>MACD!E1012</f>
        <v>-9.4408359031441513E-3</v>
      </c>
      <c r="E1012" s="2">
        <f>MACD!F1012</f>
        <v>-2.3964528195049156E-3</v>
      </c>
      <c r="F1012" s="2">
        <f>'Moving Avg'!D1012</f>
        <v>0.65</v>
      </c>
      <c r="G1012" s="2">
        <f>'Moving Avg'!F1012</f>
        <v>0.62400000000000022</v>
      </c>
      <c r="H1012" s="2">
        <f>'Moving Avg'!G1012</f>
        <v>0.62860000000000005</v>
      </c>
      <c r="I1012" s="2">
        <f>'Moving Avg'!H1012</f>
        <v>0.68955000000000022</v>
      </c>
      <c r="J1012" s="5" t="str">
        <f>OBV!F1012</f>
        <v>BEARISH</v>
      </c>
      <c r="K1012" s="5" t="str">
        <f>OBV!G1012</f>
        <v>WEAK</v>
      </c>
      <c r="L1012" s="5" t="str">
        <f>OBV!H1012</f>
        <v>NEUTRAL</v>
      </c>
      <c r="M1012" s="7">
        <f t="shared" si="150"/>
        <v>25</v>
      </c>
      <c r="N1012" s="7">
        <f t="shared" si="151"/>
        <v>45</v>
      </c>
      <c r="O1012" s="7">
        <f t="shared" si="152"/>
        <v>0</v>
      </c>
      <c r="P1012" s="7">
        <f t="shared" si="153"/>
        <v>0</v>
      </c>
      <c r="Q1012" s="8">
        <f t="shared" si="154"/>
        <v>24.5</v>
      </c>
      <c r="R1012" s="8">
        <f t="shared" si="155"/>
        <v>14</v>
      </c>
      <c r="S1012" s="8">
        <f t="shared" si="156"/>
        <v>10.5</v>
      </c>
      <c r="T1012" s="8">
        <f t="shared" si="157"/>
        <v>17.5</v>
      </c>
      <c r="U1012" s="7">
        <f t="shared" si="158"/>
        <v>16.333333333333332</v>
      </c>
      <c r="V1012" s="7">
        <f t="shared" si="159"/>
        <v>16.625</v>
      </c>
    </row>
    <row r="1013" spans="1:22" ht="13.5" x14ac:dyDescent="0.25">
      <c r="A1013" s="3">
        <f>RSI!A1013</f>
        <v>43784</v>
      </c>
      <c r="B1013" s="2">
        <f>RSI!B1013</f>
        <v>0.63</v>
      </c>
      <c r="C1013" s="2">
        <f>RSI!I1013</f>
        <v>50.395522967176149</v>
      </c>
      <c r="D1013" s="2">
        <f>MACD!E1013</f>
        <v>-1.0984144389548867E-2</v>
      </c>
      <c r="E1013" s="2">
        <f>MACD!F1013</f>
        <v>-4.1139911335137062E-3</v>
      </c>
      <c r="F1013" s="2">
        <f>'Moving Avg'!D1013</f>
        <v>0.64399999999999991</v>
      </c>
      <c r="G1013" s="2">
        <f>'Moving Avg'!F1013</f>
        <v>0.62400000000000011</v>
      </c>
      <c r="H1013" s="2">
        <f>'Moving Avg'!G1013</f>
        <v>0.62860000000000005</v>
      </c>
      <c r="I1013" s="2">
        <f>'Moving Avg'!H1013</f>
        <v>0.68930000000000025</v>
      </c>
      <c r="J1013" s="5" t="str">
        <f>OBV!F1013</f>
        <v>BEARISH</v>
      </c>
      <c r="K1013" s="5" t="str">
        <f>OBV!G1013</f>
        <v>WEAK</v>
      </c>
      <c r="L1013" s="5" t="str">
        <f>OBV!H1013</f>
        <v>CONFIRMED BEARISH</v>
      </c>
      <c r="M1013" s="7">
        <f t="shared" si="150"/>
        <v>25</v>
      </c>
      <c r="N1013" s="7">
        <f t="shared" si="151"/>
        <v>45</v>
      </c>
      <c r="O1013" s="7">
        <f t="shared" si="152"/>
        <v>0</v>
      </c>
      <c r="P1013" s="7">
        <f t="shared" si="153"/>
        <v>0</v>
      </c>
      <c r="Q1013" s="8">
        <f t="shared" si="154"/>
        <v>24.5</v>
      </c>
      <c r="R1013" s="8">
        <f t="shared" si="155"/>
        <v>14</v>
      </c>
      <c r="S1013" s="8">
        <f t="shared" si="156"/>
        <v>10.5</v>
      </c>
      <c r="T1013" s="8">
        <f t="shared" si="157"/>
        <v>17.5</v>
      </c>
      <c r="U1013" s="7">
        <f t="shared" si="158"/>
        <v>16.333333333333332</v>
      </c>
      <c r="V1013" s="7">
        <f t="shared" si="159"/>
        <v>16.625</v>
      </c>
    </row>
    <row r="1014" spans="1:22" ht="13.5" x14ac:dyDescent="0.25">
      <c r="A1014" s="3">
        <f>RSI!A1014</f>
        <v>43787</v>
      </c>
      <c r="B1014" s="2">
        <f>RSI!B1014</f>
        <v>0.62</v>
      </c>
      <c r="C1014" s="2">
        <f>RSI!I1014</f>
        <v>46.457193963982917</v>
      </c>
      <c r="D1014" s="2">
        <f>MACD!E1014</f>
        <v>-1.3093754806081881E-2</v>
      </c>
      <c r="E1014" s="2">
        <f>MACD!F1014</f>
        <v>-5.9099438680273418E-3</v>
      </c>
      <c r="F1014" s="2">
        <f>'Moving Avg'!D1014</f>
        <v>0.63200000000000001</v>
      </c>
      <c r="G1014" s="2">
        <f>'Moving Avg'!F1014</f>
        <v>0.62350000000000005</v>
      </c>
      <c r="H1014" s="2">
        <f>'Moving Avg'!G1014</f>
        <v>0.62840000000000007</v>
      </c>
      <c r="I1014" s="2">
        <f>'Moving Avg'!H1014</f>
        <v>0.68895000000000028</v>
      </c>
      <c r="J1014" s="5" t="str">
        <f>OBV!F1014</f>
        <v>BEARISH</v>
      </c>
      <c r="K1014" s="5" t="str">
        <f>OBV!G1014</f>
        <v>WEAK</v>
      </c>
      <c r="L1014" s="5" t="str">
        <f>OBV!H1014</f>
        <v>CONFIRMED BEARISH</v>
      </c>
      <c r="M1014" s="7">
        <f t="shared" si="150"/>
        <v>25</v>
      </c>
      <c r="N1014" s="7">
        <f t="shared" si="151"/>
        <v>45</v>
      </c>
      <c r="O1014" s="7">
        <f t="shared" si="152"/>
        <v>0</v>
      </c>
      <c r="P1014" s="7">
        <f t="shared" si="153"/>
        <v>0</v>
      </c>
      <c r="Q1014" s="8">
        <f t="shared" si="154"/>
        <v>24.5</v>
      </c>
      <c r="R1014" s="8">
        <f t="shared" si="155"/>
        <v>14</v>
      </c>
      <c r="S1014" s="8">
        <f t="shared" si="156"/>
        <v>10.5</v>
      </c>
      <c r="T1014" s="8">
        <f t="shared" si="157"/>
        <v>17.5</v>
      </c>
      <c r="U1014" s="7">
        <f t="shared" si="158"/>
        <v>16.333333333333332</v>
      </c>
      <c r="V1014" s="7">
        <f t="shared" si="159"/>
        <v>16.625</v>
      </c>
    </row>
    <row r="1015" spans="1:22" ht="13.5" x14ac:dyDescent="0.25">
      <c r="A1015" s="3">
        <f>RSI!A1015</f>
        <v>43788</v>
      </c>
      <c r="B1015" s="2">
        <f>RSI!B1015</f>
        <v>0.62</v>
      </c>
      <c r="C1015" s="2">
        <f>RSI!I1015</f>
        <v>46.457193963982917</v>
      </c>
      <c r="D1015" s="2">
        <f>MACD!E1015</f>
        <v>-1.4825287128937381E-2</v>
      </c>
      <c r="E1015" s="2">
        <f>MACD!F1015</f>
        <v>-7.6930125202093504E-3</v>
      </c>
      <c r="F1015" s="2">
        <f>'Moving Avg'!D1015</f>
        <v>0.62600000000000011</v>
      </c>
      <c r="G1015" s="2">
        <f>'Moving Avg'!F1015</f>
        <v>0.62349999999999994</v>
      </c>
      <c r="H1015" s="2">
        <f>'Moving Avg'!G1015</f>
        <v>0.62840000000000018</v>
      </c>
      <c r="I1015" s="2">
        <f>'Moving Avg'!H1015</f>
        <v>0.68860000000000032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  <c r="M1015" s="7">
        <f t="shared" si="150"/>
        <v>25</v>
      </c>
      <c r="N1015" s="7">
        <f t="shared" si="151"/>
        <v>45</v>
      </c>
      <c r="O1015" s="7">
        <f t="shared" si="152"/>
        <v>0</v>
      </c>
      <c r="P1015" s="7">
        <f t="shared" si="153"/>
        <v>16.5</v>
      </c>
      <c r="Q1015" s="8">
        <f t="shared" si="154"/>
        <v>26.975000000000001</v>
      </c>
      <c r="R1015" s="8">
        <f t="shared" si="155"/>
        <v>18.125</v>
      </c>
      <c r="S1015" s="8">
        <f t="shared" si="156"/>
        <v>17.925000000000001</v>
      </c>
      <c r="T1015" s="8">
        <f t="shared" si="157"/>
        <v>21.625</v>
      </c>
      <c r="U1015" s="7">
        <f t="shared" si="158"/>
        <v>21.008333333333336</v>
      </c>
      <c r="V1015" s="7">
        <f t="shared" si="159"/>
        <v>21.162500000000001</v>
      </c>
    </row>
    <row r="1016" spans="1:22" ht="13.5" x14ac:dyDescent="0.25">
      <c r="A1016" s="3">
        <f>RSI!A1016</f>
        <v>43789</v>
      </c>
      <c r="B1016" s="2">
        <f>RSI!B1016</f>
        <v>0.63</v>
      </c>
      <c r="C1016" s="2">
        <f>RSI!I1016</f>
        <v>50.906698401066514</v>
      </c>
      <c r="D1016" s="2">
        <f>MACD!E1016</f>
        <v>-1.6981612599790585E-2</v>
      </c>
      <c r="E1016" s="2">
        <f>MACD!F1016</f>
        <v>-9.5507325361255981E-3</v>
      </c>
      <c r="F1016" s="2">
        <f>'Moving Avg'!D1016</f>
        <v>0.626</v>
      </c>
      <c r="G1016" s="2">
        <f>'Moving Avg'!F1016</f>
        <v>0.624</v>
      </c>
      <c r="H1016" s="2">
        <f>'Moving Avg'!G1016</f>
        <v>0.62860000000000016</v>
      </c>
      <c r="I1016" s="2">
        <f>'Moving Avg'!H1016</f>
        <v>0.68810000000000016</v>
      </c>
      <c r="J1016" s="5" t="str">
        <f>OBV!F1016</f>
        <v>BULLISH</v>
      </c>
      <c r="K1016" s="5" t="str">
        <f>OBV!G1016</f>
        <v>NEUTRAL</v>
      </c>
      <c r="L1016" s="5" t="str">
        <f>OBV!H1016</f>
        <v>NEUTRAL</v>
      </c>
      <c r="M1016" s="7">
        <f t="shared" si="150"/>
        <v>25</v>
      </c>
      <c r="N1016" s="7">
        <f t="shared" si="151"/>
        <v>45</v>
      </c>
      <c r="O1016" s="7">
        <f t="shared" si="152"/>
        <v>0</v>
      </c>
      <c r="P1016" s="7">
        <f t="shared" si="153"/>
        <v>49.5</v>
      </c>
      <c r="Q1016" s="8">
        <f t="shared" si="154"/>
        <v>31.925000000000001</v>
      </c>
      <c r="R1016" s="8">
        <f t="shared" si="155"/>
        <v>26.375</v>
      </c>
      <c r="S1016" s="8">
        <f t="shared" si="156"/>
        <v>32.775000000000006</v>
      </c>
      <c r="T1016" s="8">
        <f t="shared" si="157"/>
        <v>29.875</v>
      </c>
      <c r="U1016" s="7">
        <f t="shared" si="158"/>
        <v>30.358333333333334</v>
      </c>
      <c r="V1016" s="7">
        <f t="shared" si="159"/>
        <v>30.237500000000001</v>
      </c>
    </row>
    <row r="1017" spans="1:22" ht="13.5" x14ac:dyDescent="0.25">
      <c r="A1017" s="3">
        <f>RSI!A1017</f>
        <v>43790</v>
      </c>
      <c r="B1017" s="2">
        <f>RSI!B1017</f>
        <v>0.66</v>
      </c>
      <c r="C1017" s="2">
        <f>RSI!I1017</f>
        <v>61.297621119341116</v>
      </c>
      <c r="D1017" s="2">
        <f>MACD!E1017</f>
        <v>-1.6426236685504247E-2</v>
      </c>
      <c r="E1017" s="2">
        <f>MACD!F1017</f>
        <v>-1.0925833366001329E-2</v>
      </c>
      <c r="F1017" s="2">
        <f>'Moving Avg'!D1017</f>
        <v>0.63200000000000001</v>
      </c>
      <c r="G1017" s="2">
        <f>'Moving Avg'!F1017</f>
        <v>0.626</v>
      </c>
      <c r="H1017" s="2">
        <f>'Moving Avg'!G1017</f>
        <v>0.6292000000000002</v>
      </c>
      <c r="I1017" s="2">
        <f>'Moving Avg'!H1017</f>
        <v>0.68770000000000009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  <c r="M1017" s="7">
        <f t="shared" si="150"/>
        <v>25</v>
      </c>
      <c r="N1017" s="7">
        <f t="shared" si="151"/>
        <v>45</v>
      </c>
      <c r="O1017" s="7">
        <f t="shared" si="152"/>
        <v>0</v>
      </c>
      <c r="P1017" s="7">
        <f t="shared" si="153"/>
        <v>83.5</v>
      </c>
      <c r="Q1017" s="8">
        <f t="shared" si="154"/>
        <v>37.024999999999999</v>
      </c>
      <c r="R1017" s="8">
        <f t="shared" si="155"/>
        <v>34.875</v>
      </c>
      <c r="S1017" s="8">
        <f t="shared" si="156"/>
        <v>48.075000000000003</v>
      </c>
      <c r="T1017" s="8">
        <f t="shared" si="157"/>
        <v>38.375</v>
      </c>
      <c r="U1017" s="7">
        <f t="shared" si="158"/>
        <v>39.991666666666667</v>
      </c>
      <c r="V1017" s="7">
        <f t="shared" si="159"/>
        <v>39.587500000000006</v>
      </c>
    </row>
    <row r="1018" spans="1:22" ht="13.5" x14ac:dyDescent="0.25">
      <c r="A1018" s="3">
        <f>RSI!A1018</f>
        <v>43791</v>
      </c>
      <c r="B1018" s="2">
        <f>RSI!B1018</f>
        <v>0.64</v>
      </c>
      <c r="C1018" s="2">
        <f>RSI!I1018</f>
        <v>53.211652600792803</v>
      </c>
      <c r="D1018" s="2">
        <f>MACD!E1018</f>
        <v>-1.0048933770487767E-2</v>
      </c>
      <c r="E1018" s="2">
        <f>MACD!F1018</f>
        <v>-1.0750453446898617E-2</v>
      </c>
      <c r="F1018" s="2">
        <f>'Moving Avg'!D1018</f>
        <v>0.63400000000000012</v>
      </c>
      <c r="G1018" s="2">
        <f>'Moving Avg'!F1018</f>
        <v>0.627</v>
      </c>
      <c r="H1018" s="2">
        <f>'Moving Avg'!G1018</f>
        <v>0.62960000000000027</v>
      </c>
      <c r="I1018" s="2">
        <f>'Moving Avg'!H1018</f>
        <v>0.68730000000000002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  <c r="M1018" s="7">
        <f t="shared" si="150"/>
        <v>25</v>
      </c>
      <c r="N1018" s="7">
        <f t="shared" si="151"/>
        <v>0</v>
      </c>
      <c r="O1018" s="7">
        <f t="shared" si="152"/>
        <v>0</v>
      </c>
      <c r="P1018" s="7">
        <f t="shared" si="153"/>
        <v>83.5</v>
      </c>
      <c r="Q1018" s="8">
        <f t="shared" si="154"/>
        <v>21.274999999999999</v>
      </c>
      <c r="R1018" s="8">
        <f t="shared" si="155"/>
        <v>25.875</v>
      </c>
      <c r="S1018" s="8">
        <f t="shared" si="156"/>
        <v>41.325000000000003</v>
      </c>
      <c r="T1018" s="8">
        <f t="shared" si="157"/>
        <v>27.125</v>
      </c>
      <c r="U1018" s="7">
        <f t="shared" si="158"/>
        <v>29.491666666666664</v>
      </c>
      <c r="V1018" s="7">
        <f t="shared" si="159"/>
        <v>28.9</v>
      </c>
    </row>
    <row r="1019" spans="1:22" ht="13.5" x14ac:dyDescent="0.25">
      <c r="A1019" s="3">
        <f>RSI!A1019</f>
        <v>43794</v>
      </c>
      <c r="B1019" s="2">
        <f>RSI!B1019</f>
        <v>0.64</v>
      </c>
      <c r="C1019" s="2">
        <f>RSI!I1019</f>
        <v>53.211652600792803</v>
      </c>
      <c r="D1019" s="2">
        <f>MACD!E1019</f>
        <v>-1.6331103040733153E-3</v>
      </c>
      <c r="E1019" s="2">
        <f>MACD!F1019</f>
        <v>-8.9269848183335561E-3</v>
      </c>
      <c r="F1019" s="2">
        <f>'Moving Avg'!D1019</f>
        <v>0.63800000000000012</v>
      </c>
      <c r="G1019" s="2">
        <f>'Moving Avg'!F1019</f>
        <v>0.62850000000000006</v>
      </c>
      <c r="H1019" s="2">
        <f>'Moving Avg'!G1019</f>
        <v>0.63000000000000034</v>
      </c>
      <c r="I1019" s="2">
        <f>'Moving Avg'!H1019</f>
        <v>0.68699999999999983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25</v>
      </c>
      <c r="N1019" s="7">
        <f t="shared" si="151"/>
        <v>0</v>
      </c>
      <c r="O1019" s="7">
        <f t="shared" si="152"/>
        <v>0</v>
      </c>
      <c r="P1019" s="7">
        <f t="shared" si="153"/>
        <v>83.5</v>
      </c>
      <c r="Q1019" s="8">
        <f t="shared" si="154"/>
        <v>21.274999999999999</v>
      </c>
      <c r="R1019" s="8">
        <f t="shared" si="155"/>
        <v>25.875</v>
      </c>
      <c r="S1019" s="8">
        <f t="shared" si="156"/>
        <v>41.325000000000003</v>
      </c>
      <c r="T1019" s="8">
        <f t="shared" si="157"/>
        <v>27.125</v>
      </c>
      <c r="U1019" s="7">
        <f t="shared" si="158"/>
        <v>29.491666666666664</v>
      </c>
      <c r="V1019" s="7">
        <f t="shared" si="159"/>
        <v>28.9</v>
      </c>
    </row>
    <row r="1020" spans="1:22" ht="13.5" x14ac:dyDescent="0.25">
      <c r="A1020" s="3">
        <f>RSI!A1020</f>
        <v>43795</v>
      </c>
      <c r="B1020" s="2">
        <f>RSI!B1020</f>
        <v>0.65</v>
      </c>
      <c r="C1020" s="2">
        <f>RSI!I1020</f>
        <v>56.536363283437176</v>
      </c>
      <c r="D1020" s="2">
        <f>MACD!E1020</f>
        <v>7.8809623220821301E-5</v>
      </c>
      <c r="E1020" s="2">
        <f>MACD!F1020</f>
        <v>-7.125825930022681E-3</v>
      </c>
      <c r="F1020" s="2">
        <f>'Moving Avg'!D1020</f>
        <v>0.64400000000000002</v>
      </c>
      <c r="G1020" s="2">
        <f>'Moving Avg'!F1020</f>
        <v>0.63050000000000006</v>
      </c>
      <c r="H1020" s="2">
        <f>'Moving Avg'!G1020</f>
        <v>0.63040000000000018</v>
      </c>
      <c r="I1020" s="2">
        <f>'Moving Avg'!H1020</f>
        <v>0.68679999999999997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25</v>
      </c>
      <c r="N1020" s="7">
        <f t="shared" si="151"/>
        <v>0</v>
      </c>
      <c r="O1020" s="7">
        <f t="shared" si="152"/>
        <v>0</v>
      </c>
      <c r="P1020" s="7">
        <f t="shared" si="153"/>
        <v>83.5</v>
      </c>
      <c r="Q1020" s="8">
        <f t="shared" si="154"/>
        <v>21.274999999999999</v>
      </c>
      <c r="R1020" s="8">
        <f t="shared" si="155"/>
        <v>25.875</v>
      </c>
      <c r="S1020" s="8">
        <f t="shared" si="156"/>
        <v>41.325000000000003</v>
      </c>
      <c r="T1020" s="8">
        <f t="shared" si="157"/>
        <v>27.125</v>
      </c>
      <c r="U1020" s="7">
        <f t="shared" si="158"/>
        <v>29.491666666666664</v>
      </c>
      <c r="V1020" s="7">
        <f t="shared" si="159"/>
        <v>28.9</v>
      </c>
    </row>
    <row r="1021" spans="1:22" ht="13.5" x14ac:dyDescent="0.25">
      <c r="A1021" s="3">
        <f>RSI!A1021</f>
        <v>43796</v>
      </c>
      <c r="B1021" s="2">
        <f>RSI!B1021</f>
        <v>0.65</v>
      </c>
      <c r="C1021" s="2">
        <f>RSI!I1021</f>
        <v>56.536363283437176</v>
      </c>
      <c r="D1021" s="2">
        <f>MACD!E1021</f>
        <v>-1.6577637627820385E-3</v>
      </c>
      <c r="E1021" s="2">
        <f>MACD!F1021</f>
        <v>-6.032213496574553E-3</v>
      </c>
      <c r="F1021" s="2">
        <f>'Moving Avg'!D1021</f>
        <v>0.64799999999999991</v>
      </c>
      <c r="G1021" s="2">
        <f>'Moving Avg'!F1021</f>
        <v>0.63250000000000006</v>
      </c>
      <c r="H1021" s="2">
        <f>'Moving Avg'!G1021</f>
        <v>0.63040000000000007</v>
      </c>
      <c r="I1021" s="2">
        <f>'Moving Avg'!H1021</f>
        <v>0.68650000000000011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25</v>
      </c>
      <c r="N1021" s="7">
        <f t="shared" si="151"/>
        <v>0</v>
      </c>
      <c r="O1021" s="7">
        <f t="shared" si="152"/>
        <v>0</v>
      </c>
      <c r="P1021" s="7">
        <f t="shared" si="153"/>
        <v>83.5</v>
      </c>
      <c r="Q1021" s="8">
        <f t="shared" si="154"/>
        <v>21.274999999999999</v>
      </c>
      <c r="R1021" s="8">
        <f t="shared" si="155"/>
        <v>25.875</v>
      </c>
      <c r="S1021" s="8">
        <f t="shared" si="156"/>
        <v>41.325000000000003</v>
      </c>
      <c r="T1021" s="8">
        <f t="shared" si="157"/>
        <v>27.125</v>
      </c>
      <c r="U1021" s="7">
        <f t="shared" si="158"/>
        <v>29.491666666666664</v>
      </c>
      <c r="V1021" s="7">
        <f t="shared" si="159"/>
        <v>28.9</v>
      </c>
    </row>
    <row r="1022" spans="1:22" ht="13.5" x14ac:dyDescent="0.25">
      <c r="A1022" s="3">
        <f>RSI!A1022</f>
        <v>43797</v>
      </c>
      <c r="B1022" s="2">
        <f>RSI!B1022</f>
        <v>0.65</v>
      </c>
      <c r="C1022" s="2">
        <f>RSI!I1022</f>
        <v>56.536363283437176</v>
      </c>
      <c r="D1022" s="2">
        <f>MACD!E1022</f>
        <v>-3.2273552901314062E-3</v>
      </c>
      <c r="E1022" s="2">
        <f>MACD!F1022</f>
        <v>-5.4712418552859245E-3</v>
      </c>
      <c r="F1022" s="2">
        <f>'Moving Avg'!D1022</f>
        <v>0.64600000000000002</v>
      </c>
      <c r="G1022" s="2">
        <f>'Moving Avg'!F1022</f>
        <v>0.63400000000000012</v>
      </c>
      <c r="H1022" s="2">
        <f>'Moving Avg'!G1022</f>
        <v>0.63060000000000005</v>
      </c>
      <c r="I1022" s="2">
        <f>'Moving Avg'!H1022</f>
        <v>0.68630000000000013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16.5</v>
      </c>
      <c r="Q1022" s="8">
        <f t="shared" si="154"/>
        <v>11.225</v>
      </c>
      <c r="R1022" s="8">
        <f t="shared" si="155"/>
        <v>9.125</v>
      </c>
      <c r="S1022" s="8">
        <f t="shared" si="156"/>
        <v>11.175000000000001</v>
      </c>
      <c r="T1022" s="8">
        <f t="shared" si="157"/>
        <v>10.375</v>
      </c>
      <c r="U1022" s="7">
        <f t="shared" si="158"/>
        <v>10.508333333333335</v>
      </c>
      <c r="V1022" s="7">
        <f t="shared" si="159"/>
        <v>10.475000000000001</v>
      </c>
    </row>
    <row r="1023" spans="1:22" ht="13.5" x14ac:dyDescent="0.25">
      <c r="A1023" s="3">
        <f>RSI!A1023</f>
        <v>43798</v>
      </c>
      <c r="B1023" s="2">
        <f>RSI!B1023</f>
        <v>0.64</v>
      </c>
      <c r="C1023" s="2">
        <f>RSI!I1023</f>
        <v>51.927755447281598</v>
      </c>
      <c r="D1023" s="2">
        <f>MACD!E1023</f>
        <v>-3.9074927512726676E-3</v>
      </c>
      <c r="E1023" s="2">
        <f>MACD!F1023</f>
        <v>-5.1584920344832728E-3</v>
      </c>
      <c r="F1023" s="2">
        <f>'Moving Avg'!D1023</f>
        <v>0.64600000000000002</v>
      </c>
      <c r="G1023" s="2">
        <f>'Moving Avg'!F1023</f>
        <v>0.63550000000000018</v>
      </c>
      <c r="H1023" s="2">
        <f>'Moving Avg'!G1023</f>
        <v>0.63060000000000005</v>
      </c>
      <c r="I1023" s="2">
        <f>'Moving Avg'!H1023</f>
        <v>0.68594999999999984</v>
      </c>
      <c r="J1023" s="5" t="str">
        <f>OBV!F1023</f>
        <v>BEARISH</v>
      </c>
      <c r="K1023" s="5" t="str">
        <f>OBV!G1023</f>
        <v>NEUTRAL</v>
      </c>
      <c r="L1023" s="5" t="str">
        <f>OBV!H1023</f>
        <v>NEUTRAL</v>
      </c>
      <c r="M1023" s="7">
        <f t="shared" si="150"/>
        <v>25</v>
      </c>
      <c r="N1023" s="7">
        <f t="shared" si="151"/>
        <v>0</v>
      </c>
      <c r="O1023" s="7">
        <f t="shared" si="152"/>
        <v>0</v>
      </c>
      <c r="P1023" s="7">
        <f t="shared" si="153"/>
        <v>16.5</v>
      </c>
      <c r="Q1023" s="8">
        <f t="shared" si="154"/>
        <v>11.225</v>
      </c>
      <c r="R1023" s="8">
        <f t="shared" si="155"/>
        <v>9.125</v>
      </c>
      <c r="S1023" s="8">
        <f t="shared" si="156"/>
        <v>11.175000000000001</v>
      </c>
      <c r="T1023" s="8">
        <f t="shared" si="157"/>
        <v>10.375</v>
      </c>
      <c r="U1023" s="7">
        <f t="shared" si="158"/>
        <v>10.508333333333335</v>
      </c>
      <c r="V1023" s="7">
        <f t="shared" si="159"/>
        <v>10.475000000000001</v>
      </c>
    </row>
    <row r="1024" spans="1:22" ht="13.5" x14ac:dyDescent="0.25">
      <c r="A1024" s="3">
        <f>RSI!A1024</f>
        <v>43801</v>
      </c>
      <c r="B1024" s="2">
        <f>RSI!B1024</f>
        <v>0.63</v>
      </c>
      <c r="C1024" s="2">
        <f>RSI!I1024</f>
        <v>47.737094271405134</v>
      </c>
      <c r="D1024" s="2">
        <f>MACD!E1024</f>
        <v>-5.3075150612689193E-3</v>
      </c>
      <c r="E1024" s="2">
        <f>MACD!F1024</f>
        <v>-5.1882966398404022E-3</v>
      </c>
      <c r="F1024" s="2">
        <f>'Moving Avg'!D1024</f>
        <v>0.64400000000000002</v>
      </c>
      <c r="G1024" s="2">
        <f>'Moving Avg'!F1024</f>
        <v>0.63700000000000023</v>
      </c>
      <c r="H1024" s="2">
        <f>'Moving Avg'!G1024</f>
        <v>0.63039999999999996</v>
      </c>
      <c r="I1024" s="2">
        <f>'Moving Avg'!H1024</f>
        <v>0.68559999999999988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  <c r="M1024" s="7">
        <f t="shared" si="150"/>
        <v>25</v>
      </c>
      <c r="N1024" s="7">
        <f t="shared" si="151"/>
        <v>45</v>
      </c>
      <c r="O1024" s="7">
        <f t="shared" si="152"/>
        <v>0</v>
      </c>
      <c r="P1024" s="7">
        <f t="shared" si="153"/>
        <v>16.5</v>
      </c>
      <c r="Q1024" s="8">
        <f t="shared" si="154"/>
        <v>26.975000000000001</v>
      </c>
      <c r="R1024" s="8">
        <f t="shared" si="155"/>
        <v>18.125</v>
      </c>
      <c r="S1024" s="8">
        <f t="shared" si="156"/>
        <v>17.925000000000001</v>
      </c>
      <c r="T1024" s="8">
        <f t="shared" si="157"/>
        <v>21.625</v>
      </c>
      <c r="U1024" s="7">
        <f t="shared" si="158"/>
        <v>21.008333333333336</v>
      </c>
      <c r="V1024" s="7">
        <f t="shared" si="159"/>
        <v>21.162500000000001</v>
      </c>
    </row>
    <row r="1025" spans="1:22" ht="13.5" x14ac:dyDescent="0.25">
      <c r="A1025" s="3">
        <f>RSI!A1025</f>
        <v>43802</v>
      </c>
      <c r="B1025" s="2">
        <f>RSI!B1025</f>
        <v>0.62</v>
      </c>
      <c r="C1025" s="2">
        <f>RSI!I1025</f>
        <v>43.920023234918794</v>
      </c>
      <c r="D1025" s="2">
        <f>MACD!E1025</f>
        <v>-5.717133508573613E-3</v>
      </c>
      <c r="E1025" s="2">
        <f>MACD!F1025</f>
        <v>-5.2940640135870441E-3</v>
      </c>
      <c r="F1025" s="2">
        <f>'Moving Avg'!D1025</f>
        <v>0.63800000000000001</v>
      </c>
      <c r="G1025" s="2">
        <f>'Moving Avg'!F1025</f>
        <v>0.63800000000000012</v>
      </c>
      <c r="H1025" s="2">
        <f>'Moving Avg'!G1025</f>
        <v>0.63019999999999998</v>
      </c>
      <c r="I1025" s="2">
        <f>'Moving Avg'!H1025</f>
        <v>0.68504999999999994</v>
      </c>
      <c r="J1025" s="5" t="str">
        <f>OBV!F1025</f>
        <v>BEARISH</v>
      </c>
      <c r="K1025" s="5" t="str">
        <f>OBV!G1025</f>
        <v>NEUTRAL</v>
      </c>
      <c r="L1025" s="5" t="str">
        <f>OBV!H1025</f>
        <v>CONFIRMED BEARISH</v>
      </c>
      <c r="M1025" s="7">
        <f t="shared" si="150"/>
        <v>25</v>
      </c>
      <c r="N1025" s="7">
        <f t="shared" si="151"/>
        <v>45</v>
      </c>
      <c r="O1025" s="7">
        <f t="shared" si="152"/>
        <v>0</v>
      </c>
      <c r="P1025" s="7">
        <f t="shared" si="153"/>
        <v>16.5</v>
      </c>
      <c r="Q1025" s="8">
        <f t="shared" si="154"/>
        <v>26.975000000000001</v>
      </c>
      <c r="R1025" s="8">
        <f t="shared" si="155"/>
        <v>18.125</v>
      </c>
      <c r="S1025" s="8">
        <f t="shared" si="156"/>
        <v>17.925000000000001</v>
      </c>
      <c r="T1025" s="8">
        <f t="shared" si="157"/>
        <v>21.625</v>
      </c>
      <c r="U1025" s="7">
        <f t="shared" si="158"/>
        <v>21.008333333333336</v>
      </c>
      <c r="V1025" s="7">
        <f t="shared" si="159"/>
        <v>21.162500000000001</v>
      </c>
    </row>
    <row r="1026" spans="1:22" ht="13.5" x14ac:dyDescent="0.25">
      <c r="A1026" s="3">
        <f>RSI!A1026</f>
        <v>43803</v>
      </c>
      <c r="B1026" s="2">
        <f>RSI!B1026</f>
        <v>0.62</v>
      </c>
      <c r="C1026" s="2">
        <f>RSI!I1026</f>
        <v>43.920023234918794</v>
      </c>
      <c r="D1026" s="2">
        <f>MACD!E1026</f>
        <v>-4.4344455854240517E-3</v>
      </c>
      <c r="E1026" s="2">
        <f>MACD!F1026</f>
        <v>-5.1221403279544464E-3</v>
      </c>
      <c r="F1026" s="2">
        <f>'Moving Avg'!D1026</f>
        <v>0.63200000000000001</v>
      </c>
      <c r="G1026" s="2">
        <f>'Moving Avg'!F1026</f>
        <v>0.63900000000000001</v>
      </c>
      <c r="H1026" s="2">
        <f>'Moving Avg'!G1026</f>
        <v>0.62999999999999989</v>
      </c>
      <c r="I1026" s="2">
        <f>'Moving Avg'!H1026</f>
        <v>0.68449999999999989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16.5</v>
      </c>
      <c r="Q1026" s="8">
        <f t="shared" si="154"/>
        <v>11.225</v>
      </c>
      <c r="R1026" s="8">
        <f t="shared" si="155"/>
        <v>9.125</v>
      </c>
      <c r="S1026" s="8">
        <f t="shared" si="156"/>
        <v>11.175000000000001</v>
      </c>
      <c r="T1026" s="8">
        <f t="shared" si="157"/>
        <v>10.375</v>
      </c>
      <c r="U1026" s="7">
        <f t="shared" si="158"/>
        <v>10.508333333333335</v>
      </c>
      <c r="V1026" s="7">
        <f t="shared" si="159"/>
        <v>10.475000000000001</v>
      </c>
    </row>
    <row r="1027" spans="1:22" ht="13.5" x14ac:dyDescent="0.25">
      <c r="A1027" s="3">
        <f>RSI!A1027</f>
        <v>43804</v>
      </c>
      <c r="B1027" s="2">
        <f>RSI!B1027</f>
        <v>0.62</v>
      </c>
      <c r="C1027" s="2">
        <f>RSI!I1027</f>
        <v>43.920023234918794</v>
      </c>
      <c r="D1027" s="2">
        <f>MACD!E1027</f>
        <v>1.3503890618917769E-3</v>
      </c>
      <c r="E1027" s="2">
        <f>MACD!F1027</f>
        <v>-3.8276344499852018E-3</v>
      </c>
      <c r="F1027" s="2">
        <f>'Moving Avg'!D1027</f>
        <v>0.62600000000000011</v>
      </c>
      <c r="G1027" s="2">
        <f>'Moving Avg'!F1027</f>
        <v>0.63849999999999996</v>
      </c>
      <c r="H1027" s="2">
        <f>'Moving Avg'!G1027</f>
        <v>0.62999999999999989</v>
      </c>
      <c r="I1027" s="2">
        <f>'Moving Avg'!H1027</f>
        <v>0.68389999999999995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16.5</v>
      </c>
      <c r="Q1027" s="8">
        <f t="shared" ref="Q1027:Q1090" si="164">0.35*M1027+N1027*0.35+O1027*0.15+P1027*0.15</f>
        <v>11.225</v>
      </c>
      <c r="R1027" s="8">
        <f t="shared" ref="R1027:R1090" si="165">M1027*0.2+N1027*0.2+O1027*0.35+P1027*0.25</f>
        <v>9.125</v>
      </c>
      <c r="S1027" s="8">
        <f t="shared" ref="S1027:S1090" si="166">M1027*0.15+N1027*0.15+O1027*0.25+P1027*0.45</f>
        <v>11.175000000000001</v>
      </c>
      <c r="T1027" s="8">
        <f t="shared" ref="T1027:T1090" si="167">0.25*SUM(M1027:P1027)</f>
        <v>10.375</v>
      </c>
      <c r="U1027" s="7">
        <f t="shared" ref="U1027:U1090" si="168">SUM(Q1027:S1027)/3</f>
        <v>10.508333333333335</v>
      </c>
      <c r="V1027" s="7">
        <f t="shared" ref="V1027:V1090" si="169">SUM(Q1027:T1027)/4</f>
        <v>10.475000000000001</v>
      </c>
    </row>
    <row r="1028" spans="1:22" ht="13.5" x14ac:dyDescent="0.25">
      <c r="A1028" s="3">
        <f>RSI!A1028</f>
        <v>43805</v>
      </c>
      <c r="B1028" s="2">
        <f>RSI!B1028</f>
        <v>0.63</v>
      </c>
      <c r="C1028" s="2">
        <f>RSI!I1028</f>
        <v>49.012105281190195</v>
      </c>
      <c r="D1028" s="2">
        <f>MACD!E1028</f>
        <v>2.5054545085136937E-3</v>
      </c>
      <c r="E1028" s="2">
        <f>MACD!F1028</f>
        <v>-2.5610166582854229E-3</v>
      </c>
      <c r="F1028" s="2">
        <f>'Moving Avg'!D1028</f>
        <v>0.624</v>
      </c>
      <c r="G1028" s="2">
        <f>'Moving Avg'!F1028</f>
        <v>0.63700000000000001</v>
      </c>
      <c r="H1028" s="2">
        <f>'Moving Avg'!G1028</f>
        <v>0.62999999999999989</v>
      </c>
      <c r="I1028" s="2">
        <f>'Moving Avg'!H1028</f>
        <v>0.6833499999999999</v>
      </c>
      <c r="J1028" s="5" t="str">
        <f>OBV!F1028</f>
        <v>BULLISH</v>
      </c>
      <c r="K1028" s="5" t="str">
        <f>OBV!G1028</f>
        <v>STRONG</v>
      </c>
      <c r="L1028" s="5" t="str">
        <f>OBV!H1028</f>
        <v>BULLISH DIVERGENCE</v>
      </c>
      <c r="M1028" s="7">
        <f t="shared" si="160"/>
        <v>25</v>
      </c>
      <c r="N1028" s="7">
        <f t="shared" si="161"/>
        <v>0</v>
      </c>
      <c r="O1028" s="7">
        <f t="shared" si="162"/>
        <v>0</v>
      </c>
      <c r="P1028" s="7">
        <f t="shared" si="163"/>
        <v>83</v>
      </c>
      <c r="Q1028" s="8">
        <f t="shared" si="164"/>
        <v>21.2</v>
      </c>
      <c r="R1028" s="8">
        <f t="shared" si="165"/>
        <v>25.75</v>
      </c>
      <c r="S1028" s="8">
        <f t="shared" si="166"/>
        <v>41.1</v>
      </c>
      <c r="T1028" s="8">
        <f t="shared" si="167"/>
        <v>27</v>
      </c>
      <c r="U1028" s="7">
        <f t="shared" si="168"/>
        <v>29.350000000000005</v>
      </c>
      <c r="V1028" s="7">
        <f t="shared" si="169"/>
        <v>28.762500000000003</v>
      </c>
    </row>
    <row r="1029" spans="1:22" ht="13.5" x14ac:dyDescent="0.25">
      <c r="A1029" s="3">
        <f>RSI!A1029</f>
        <v>43808</v>
      </c>
      <c r="B1029" s="2">
        <f>RSI!B1029</f>
        <v>0.62</v>
      </c>
      <c r="C1029" s="2">
        <f>RSI!I1029</f>
        <v>44.646360782784662</v>
      </c>
      <c r="D1029" s="2">
        <f>MACD!E1029</f>
        <v>4.2365689808412377E-3</v>
      </c>
      <c r="E1029" s="2">
        <f>MACD!F1029</f>
        <v>-1.201499530460091E-3</v>
      </c>
      <c r="F1029" s="2">
        <f>'Moving Avg'!D1029</f>
        <v>0.622</v>
      </c>
      <c r="G1029" s="2">
        <f>'Moving Avg'!F1029</f>
        <v>0.63400000000000001</v>
      </c>
      <c r="H1029" s="2">
        <f>'Moving Avg'!G1029</f>
        <v>0.6297999999999998</v>
      </c>
      <c r="I1029" s="2">
        <f>'Moving Avg'!H1029</f>
        <v>0.68270000000000008</v>
      </c>
      <c r="J1029" s="5" t="str">
        <f>OBV!F1029</f>
        <v>BULLISH</v>
      </c>
      <c r="K1029" s="5" t="str">
        <f>OBV!G1029</f>
        <v>NEUTRAL</v>
      </c>
      <c r="L1029" s="5" t="str">
        <f>OBV!H1029</f>
        <v>BULLISH DIVERGENCE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66.5</v>
      </c>
      <c r="Q1029" s="8">
        <f t="shared" si="164"/>
        <v>18.725000000000001</v>
      </c>
      <c r="R1029" s="8">
        <f t="shared" si="165"/>
        <v>21.625</v>
      </c>
      <c r="S1029" s="8">
        <f t="shared" si="166"/>
        <v>33.674999999999997</v>
      </c>
      <c r="T1029" s="8">
        <f t="shared" si="167"/>
        <v>22.875</v>
      </c>
      <c r="U1029" s="7">
        <f t="shared" si="168"/>
        <v>24.675000000000001</v>
      </c>
      <c r="V1029" s="7">
        <f t="shared" si="169"/>
        <v>24.225000000000001</v>
      </c>
    </row>
    <row r="1030" spans="1:22" ht="13.5" x14ac:dyDescent="0.25">
      <c r="A1030" s="3">
        <f>RSI!A1030</f>
        <v>43809</v>
      </c>
      <c r="B1030" s="2">
        <f>RSI!B1030</f>
        <v>0.61</v>
      </c>
      <c r="C1030" s="2">
        <f>RSI!I1030</f>
        <v>40.738454089840026</v>
      </c>
      <c r="D1030" s="2">
        <f>MACD!E1030</f>
        <v>8.0516977670710421E-3</v>
      </c>
      <c r="E1030" s="2">
        <f>MACD!F1030</f>
        <v>6.4913992904613567E-4</v>
      </c>
      <c r="F1030" s="2">
        <f>'Moving Avg'!D1030</f>
        <v>0.62</v>
      </c>
      <c r="G1030" s="2">
        <f>'Moving Avg'!F1030</f>
        <v>0.6319999999999999</v>
      </c>
      <c r="H1030" s="2">
        <f>'Moving Avg'!G1030</f>
        <v>0.62899999999999978</v>
      </c>
      <c r="I1030" s="2">
        <f>'Moving Avg'!H1030</f>
        <v>0.68180000000000018</v>
      </c>
      <c r="J1030" s="5" t="str">
        <f>OBV!F1030</f>
        <v>BULLISH</v>
      </c>
      <c r="K1030" s="5" t="str">
        <f>OBV!G1030</f>
        <v>NEUTRAL</v>
      </c>
      <c r="L1030" s="5" t="str">
        <f>OBV!H1030</f>
        <v>BULLISH DIVERGENCE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66.5</v>
      </c>
      <c r="Q1030" s="8">
        <f t="shared" si="164"/>
        <v>18.725000000000001</v>
      </c>
      <c r="R1030" s="8">
        <f t="shared" si="165"/>
        <v>21.625</v>
      </c>
      <c r="S1030" s="8">
        <f t="shared" si="166"/>
        <v>33.674999999999997</v>
      </c>
      <c r="T1030" s="8">
        <f t="shared" si="167"/>
        <v>22.875</v>
      </c>
      <c r="U1030" s="7">
        <f t="shared" si="168"/>
        <v>24.675000000000001</v>
      </c>
      <c r="V1030" s="7">
        <f t="shared" si="169"/>
        <v>24.225000000000001</v>
      </c>
    </row>
    <row r="1031" spans="1:22" ht="13.5" x14ac:dyDescent="0.25">
      <c r="A1031" s="3">
        <f>RSI!A1031</f>
        <v>43810</v>
      </c>
      <c r="B1031" s="2">
        <f>RSI!B1031</f>
        <v>0.62</v>
      </c>
      <c r="C1031" s="2">
        <f>RSI!I1031</f>
        <v>45.843432773736858</v>
      </c>
      <c r="D1031" s="2">
        <f>MACD!E1031</f>
        <v>1.0664101257512382E-2</v>
      </c>
      <c r="E1031" s="2">
        <f>MACD!F1031</f>
        <v>2.652132194739385E-3</v>
      </c>
      <c r="F1031" s="2">
        <f>'Moving Avg'!D1031</f>
        <v>0.62</v>
      </c>
      <c r="G1031" s="2">
        <f>'Moving Avg'!F1031</f>
        <v>0.63149999999999984</v>
      </c>
      <c r="H1031" s="2">
        <f>'Moving Avg'!G1031</f>
        <v>0.62839999999999974</v>
      </c>
      <c r="I1031" s="2">
        <f>'Moving Avg'!H1031</f>
        <v>0.68095000000000017</v>
      </c>
      <c r="J1031" s="5" t="str">
        <f>OBV!F1031</f>
        <v>BULLISH</v>
      </c>
      <c r="K1031" s="5" t="str">
        <f>OBV!G1031</f>
        <v>NEUTRAL</v>
      </c>
      <c r="L1031" s="5" t="str">
        <f>OBV!H1031</f>
        <v>NEUTRAL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49.5</v>
      </c>
      <c r="Q1031" s="8">
        <f t="shared" si="164"/>
        <v>16.175000000000001</v>
      </c>
      <c r="R1031" s="8">
        <f t="shared" si="165"/>
        <v>17.375</v>
      </c>
      <c r="S1031" s="8">
        <f t="shared" si="166"/>
        <v>26.025000000000002</v>
      </c>
      <c r="T1031" s="8">
        <f t="shared" si="167"/>
        <v>18.625</v>
      </c>
      <c r="U1031" s="7">
        <f t="shared" si="168"/>
        <v>19.858333333333334</v>
      </c>
      <c r="V1031" s="7">
        <f t="shared" si="169"/>
        <v>19.55</v>
      </c>
    </row>
    <row r="1032" spans="1:22" ht="13.5" x14ac:dyDescent="0.25">
      <c r="A1032" s="3">
        <f>RSI!A1032</f>
        <v>43811</v>
      </c>
      <c r="B1032" s="2">
        <f>RSI!B1032</f>
        <v>0.63</v>
      </c>
      <c r="C1032" s="2">
        <f>RSI!I1032</f>
        <v>50.441000836267413</v>
      </c>
      <c r="D1032" s="2">
        <f>MACD!E1032</f>
        <v>1.2190467510621583E-2</v>
      </c>
      <c r="E1032" s="2">
        <f>MACD!F1032</f>
        <v>4.5597992579158248E-3</v>
      </c>
      <c r="F1032" s="2">
        <f>'Moving Avg'!D1032</f>
        <v>0.622</v>
      </c>
      <c r="G1032" s="2">
        <f>'Moving Avg'!F1032</f>
        <v>0.63149999999999995</v>
      </c>
      <c r="H1032" s="2">
        <f>'Moving Avg'!G1032</f>
        <v>0.62819999999999976</v>
      </c>
      <c r="I1032" s="2">
        <f>'Moving Avg'!H1032</f>
        <v>0.68035000000000012</v>
      </c>
      <c r="J1032" s="5" t="str">
        <f>OBV!F1032</f>
        <v>BULLISH</v>
      </c>
      <c r="K1032" s="5" t="str">
        <f>OBV!G1032</f>
        <v>STRONG</v>
      </c>
      <c r="L1032" s="5" t="str">
        <f>OBV!H1032</f>
        <v>CONFIRMED BULLISH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100</v>
      </c>
      <c r="Q1032" s="8">
        <f t="shared" si="164"/>
        <v>23.75</v>
      </c>
      <c r="R1032" s="8">
        <f t="shared" si="165"/>
        <v>30</v>
      </c>
      <c r="S1032" s="8">
        <f t="shared" si="166"/>
        <v>48.75</v>
      </c>
      <c r="T1032" s="8">
        <f t="shared" si="167"/>
        <v>31.25</v>
      </c>
      <c r="U1032" s="7">
        <f t="shared" si="168"/>
        <v>34.166666666666664</v>
      </c>
      <c r="V1032" s="7">
        <f t="shared" si="169"/>
        <v>33.4375</v>
      </c>
    </row>
    <row r="1033" spans="1:22" ht="13.5" x14ac:dyDescent="0.25">
      <c r="A1033" s="3">
        <f>RSI!A1033</f>
        <v>43812</v>
      </c>
      <c r="B1033" s="2">
        <f>RSI!B1033</f>
        <v>0.63</v>
      </c>
      <c r="C1033" s="2">
        <f>RSI!I1033</f>
        <v>50.441000836267413</v>
      </c>
      <c r="D1033" s="2">
        <f>MACD!E1033</f>
        <v>1.193687448943237E-2</v>
      </c>
      <c r="E1033" s="2">
        <f>MACD!F1033</f>
        <v>6.0352143042191348E-3</v>
      </c>
      <c r="F1033" s="2">
        <f>'Moving Avg'!D1033</f>
        <v>0.622</v>
      </c>
      <c r="G1033" s="2">
        <f>'Moving Avg'!F1033</f>
        <v>0.63150000000000006</v>
      </c>
      <c r="H1033" s="2">
        <f>'Moving Avg'!G1033</f>
        <v>0.62819999999999976</v>
      </c>
      <c r="I1033" s="2">
        <f>'Moving Avg'!H1033</f>
        <v>0.6795500000000001</v>
      </c>
      <c r="J1033" s="5" t="str">
        <f>OBV!F1033</f>
        <v>BEARISH</v>
      </c>
      <c r="K1033" s="5" t="str">
        <f>OBV!G1033</f>
        <v>NEUTRAL</v>
      </c>
      <c r="L1033" s="5" t="str">
        <f>OBV!H1033</f>
        <v>NEUTRAL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16.5</v>
      </c>
      <c r="Q1033" s="8">
        <f t="shared" si="164"/>
        <v>11.225</v>
      </c>
      <c r="R1033" s="8">
        <f t="shared" si="165"/>
        <v>9.125</v>
      </c>
      <c r="S1033" s="8">
        <f t="shared" si="166"/>
        <v>11.175000000000001</v>
      </c>
      <c r="T1033" s="8">
        <f t="shared" si="167"/>
        <v>10.375</v>
      </c>
      <c r="U1033" s="7">
        <f t="shared" si="168"/>
        <v>10.508333333333335</v>
      </c>
      <c r="V1033" s="7">
        <f t="shared" si="169"/>
        <v>10.475000000000001</v>
      </c>
    </row>
    <row r="1034" spans="1:22" ht="13.5" x14ac:dyDescent="0.25">
      <c r="A1034" s="3">
        <f>RSI!A1034</f>
        <v>43815</v>
      </c>
      <c r="B1034" s="2">
        <f>RSI!B1034</f>
        <v>0.62</v>
      </c>
      <c r="C1034" s="2">
        <f>RSI!I1034</f>
        <v>45.919870185786912</v>
      </c>
      <c r="D1034" s="2">
        <f>MACD!E1034</f>
        <v>1.0918397056997042E-2</v>
      </c>
      <c r="E1034" s="2">
        <f>MACD!F1034</f>
        <v>7.0118508547747163E-3</v>
      </c>
      <c r="F1034" s="2">
        <f>'Moving Avg'!D1034</f>
        <v>0.622</v>
      </c>
      <c r="G1034" s="2">
        <f>'Moving Avg'!F1034</f>
        <v>0.63149999999999995</v>
      </c>
      <c r="H1034" s="2">
        <f>'Moving Avg'!G1034</f>
        <v>0.62799999999999978</v>
      </c>
      <c r="I1034" s="2">
        <f>'Moving Avg'!H1034</f>
        <v>0.6785000000000001</v>
      </c>
      <c r="J1034" s="5" t="str">
        <f>OBV!F1034</f>
        <v>BEARISH</v>
      </c>
      <c r="K1034" s="5" t="str">
        <f>OBV!G1034</f>
        <v>NEUTRAL</v>
      </c>
      <c r="L1034" s="5" t="str">
        <f>OBV!H1034</f>
        <v>NEUTRAL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16.5</v>
      </c>
      <c r="Q1034" s="8">
        <f t="shared" si="164"/>
        <v>11.225</v>
      </c>
      <c r="R1034" s="8">
        <f t="shared" si="165"/>
        <v>9.125</v>
      </c>
      <c r="S1034" s="8">
        <f t="shared" si="166"/>
        <v>11.175000000000001</v>
      </c>
      <c r="T1034" s="8">
        <f t="shared" si="167"/>
        <v>10.375</v>
      </c>
      <c r="U1034" s="7">
        <f t="shared" si="168"/>
        <v>10.508333333333335</v>
      </c>
      <c r="V1034" s="7">
        <f t="shared" si="169"/>
        <v>10.475000000000001</v>
      </c>
    </row>
    <row r="1035" spans="1:22" ht="13.5" x14ac:dyDescent="0.25">
      <c r="A1035" s="3">
        <f>RSI!A1035</f>
        <v>43816</v>
      </c>
      <c r="B1035" s="2">
        <f>RSI!B1035</f>
        <v>0.61</v>
      </c>
      <c r="C1035" s="2">
        <f>RSI!I1035</f>
        <v>41.877561874522563</v>
      </c>
      <c r="D1035" s="2">
        <f>MACD!E1035</f>
        <v>9.3122577916190385E-3</v>
      </c>
      <c r="E1035" s="2">
        <f>MACD!F1035</f>
        <v>7.4719322421435809E-3</v>
      </c>
      <c r="F1035" s="2">
        <f>'Moving Avg'!D1035</f>
        <v>0.622</v>
      </c>
      <c r="G1035" s="2">
        <f>'Moving Avg'!F1035</f>
        <v>0.63100000000000001</v>
      </c>
      <c r="H1035" s="2">
        <f>'Moving Avg'!G1035</f>
        <v>0.62759999999999994</v>
      </c>
      <c r="I1035" s="2">
        <f>'Moving Avg'!H1035</f>
        <v>0.67715000000000036</v>
      </c>
      <c r="J1035" s="5" t="str">
        <f>OBV!F1035</f>
        <v>BEARISH</v>
      </c>
      <c r="K1035" s="5" t="str">
        <f>OBV!G1035</f>
        <v>NEUTRAL</v>
      </c>
      <c r="L1035" s="5" t="str">
        <f>OBV!H1035</f>
        <v>NEUTRAL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8">
        <f t="shared" si="164"/>
        <v>11.225</v>
      </c>
      <c r="R1035" s="8">
        <f t="shared" si="165"/>
        <v>9.125</v>
      </c>
      <c r="S1035" s="8">
        <f t="shared" si="166"/>
        <v>11.175000000000001</v>
      </c>
      <c r="T1035" s="8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25">
      <c r="A1036" s="3">
        <f>RSI!A1036</f>
        <v>43817</v>
      </c>
      <c r="B1036" s="2">
        <f>RSI!B1036</f>
        <v>0.63</v>
      </c>
      <c r="C1036" s="2">
        <f>RSI!I1036</f>
        <v>51.14128385734913</v>
      </c>
      <c r="D1036" s="2">
        <f>MACD!E1036</f>
        <v>6.5802426088685806E-3</v>
      </c>
      <c r="E1036" s="2">
        <f>MACD!F1036</f>
        <v>7.2935943154885819E-3</v>
      </c>
      <c r="F1036" s="2">
        <f>'Moving Avg'!D1036</f>
        <v>0.62399999999999989</v>
      </c>
      <c r="G1036" s="2">
        <f>'Moving Avg'!F1036</f>
        <v>0.63100000000000001</v>
      </c>
      <c r="H1036" s="2">
        <f>'Moving Avg'!G1036</f>
        <v>0.62759999999999994</v>
      </c>
      <c r="I1036" s="2">
        <f>'Moving Avg'!H1036</f>
        <v>0.67600000000000027</v>
      </c>
      <c r="J1036" s="5" t="str">
        <f>OBV!F1036</f>
        <v>BULLISH</v>
      </c>
      <c r="K1036" s="5" t="str">
        <f>OBV!G1036</f>
        <v>NEUTRAL</v>
      </c>
      <c r="L1036" s="5" t="str">
        <f>OBV!H1036</f>
        <v>CONFIRMED BULLISH</v>
      </c>
      <c r="M1036" s="7">
        <f t="shared" si="160"/>
        <v>25</v>
      </c>
      <c r="N1036" s="7">
        <f t="shared" si="161"/>
        <v>45</v>
      </c>
      <c r="O1036" s="7">
        <f t="shared" si="162"/>
        <v>0</v>
      </c>
      <c r="P1036" s="7">
        <f t="shared" si="163"/>
        <v>83.5</v>
      </c>
      <c r="Q1036" s="8">
        <f t="shared" si="164"/>
        <v>37.024999999999999</v>
      </c>
      <c r="R1036" s="8">
        <f t="shared" si="165"/>
        <v>34.875</v>
      </c>
      <c r="S1036" s="8">
        <f t="shared" si="166"/>
        <v>48.075000000000003</v>
      </c>
      <c r="T1036" s="8">
        <f t="shared" si="167"/>
        <v>38.375</v>
      </c>
      <c r="U1036" s="7">
        <f t="shared" si="168"/>
        <v>39.991666666666667</v>
      </c>
      <c r="V1036" s="7">
        <f t="shared" si="169"/>
        <v>39.587500000000006</v>
      </c>
    </row>
    <row r="1037" spans="1:22" ht="13.5" x14ac:dyDescent="0.25">
      <c r="A1037" s="3">
        <f>RSI!A1037</f>
        <v>43818</v>
      </c>
      <c r="B1037" s="2">
        <f>RSI!B1037</f>
        <v>0.63</v>
      </c>
      <c r="C1037" s="2">
        <f>RSI!I1037</f>
        <v>51.14128385734913</v>
      </c>
      <c r="D1037" s="2">
        <f>MACD!E1037</f>
        <v>4.2508262393761154E-3</v>
      </c>
      <c r="E1037" s="2">
        <f>MACD!F1037</f>
        <v>6.6850407002660888E-3</v>
      </c>
      <c r="F1037" s="2">
        <f>'Moving Avg'!D1037</f>
        <v>0.62399999999999989</v>
      </c>
      <c r="G1037" s="2">
        <f>'Moving Avg'!F1037</f>
        <v>0.62950000000000006</v>
      </c>
      <c r="H1037" s="2">
        <f>'Moving Avg'!G1037</f>
        <v>0.62759999999999994</v>
      </c>
      <c r="I1037" s="2">
        <f>'Moving Avg'!H1037</f>
        <v>0.67500000000000027</v>
      </c>
      <c r="J1037" s="5" t="str">
        <f>OBV!F1037</f>
        <v>BULLISH</v>
      </c>
      <c r="K1037" s="5" t="str">
        <f>OBV!G1037</f>
        <v>NEUTRAL</v>
      </c>
      <c r="L1037" s="5" t="str">
        <f>OBV!H1037</f>
        <v>NEUTRAL</v>
      </c>
      <c r="M1037" s="7">
        <f t="shared" si="160"/>
        <v>25</v>
      </c>
      <c r="N1037" s="7">
        <f t="shared" si="161"/>
        <v>45</v>
      </c>
      <c r="O1037" s="7">
        <f t="shared" si="162"/>
        <v>0</v>
      </c>
      <c r="P1037" s="7">
        <f t="shared" si="163"/>
        <v>49.5</v>
      </c>
      <c r="Q1037" s="8">
        <f t="shared" si="164"/>
        <v>31.925000000000001</v>
      </c>
      <c r="R1037" s="8">
        <f t="shared" si="165"/>
        <v>26.375</v>
      </c>
      <c r="S1037" s="8">
        <f t="shared" si="166"/>
        <v>32.775000000000006</v>
      </c>
      <c r="T1037" s="8">
        <f t="shared" si="167"/>
        <v>29.875</v>
      </c>
      <c r="U1037" s="7">
        <f t="shared" si="168"/>
        <v>30.358333333333334</v>
      </c>
      <c r="V1037" s="7">
        <f t="shared" si="169"/>
        <v>30.237500000000001</v>
      </c>
    </row>
    <row r="1038" spans="1:22" ht="13.5" x14ac:dyDescent="0.25">
      <c r="A1038" s="3">
        <f>RSI!A1038</f>
        <v>43819</v>
      </c>
      <c r="B1038" s="2">
        <f>RSI!B1038</f>
        <v>0.62</v>
      </c>
      <c r="C1038" s="2">
        <f>RSI!I1038</f>
        <v>46.814534212387287</v>
      </c>
      <c r="D1038" s="2">
        <f>MACD!E1038</f>
        <v>4.54258462522239E-3</v>
      </c>
      <c r="E1038" s="2">
        <f>MACD!F1038</f>
        <v>6.2565494852573501E-3</v>
      </c>
      <c r="F1038" s="2">
        <f>'Moving Avg'!D1038</f>
        <v>0.622</v>
      </c>
      <c r="G1038" s="2">
        <f>'Moving Avg'!F1038</f>
        <v>0.62850000000000006</v>
      </c>
      <c r="H1038" s="2">
        <f>'Moving Avg'!G1038</f>
        <v>0.62739999999999996</v>
      </c>
      <c r="I1038" s="2">
        <f>'Moving Avg'!H1038</f>
        <v>0.67395000000000027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  <c r="M1038" s="7">
        <f t="shared" si="160"/>
        <v>25</v>
      </c>
      <c r="N1038" s="7">
        <f t="shared" si="161"/>
        <v>45</v>
      </c>
      <c r="O1038" s="7">
        <f t="shared" si="162"/>
        <v>0</v>
      </c>
      <c r="P1038" s="7">
        <f t="shared" si="163"/>
        <v>16.5</v>
      </c>
      <c r="Q1038" s="8">
        <f t="shared" si="164"/>
        <v>26.975000000000001</v>
      </c>
      <c r="R1038" s="8">
        <f t="shared" si="165"/>
        <v>18.125</v>
      </c>
      <c r="S1038" s="8">
        <f t="shared" si="166"/>
        <v>17.925000000000001</v>
      </c>
      <c r="T1038" s="8">
        <f t="shared" si="167"/>
        <v>21.625</v>
      </c>
      <c r="U1038" s="7">
        <f t="shared" si="168"/>
        <v>21.008333333333336</v>
      </c>
      <c r="V1038" s="7">
        <f t="shared" si="169"/>
        <v>21.162500000000001</v>
      </c>
    </row>
    <row r="1039" spans="1:22" ht="13.5" x14ac:dyDescent="0.25">
      <c r="A1039" s="3">
        <f>RSI!A1039</f>
        <v>43822</v>
      </c>
      <c r="B1039" s="2">
        <f>RSI!B1039</f>
        <v>0.61</v>
      </c>
      <c r="C1039" s="2">
        <f>RSI!I1039</f>
        <v>42.905348873218735</v>
      </c>
      <c r="D1039" s="2">
        <f>MACD!E1039</f>
        <v>4.0356422252418866E-3</v>
      </c>
      <c r="E1039" s="2">
        <f>MACD!F1039</f>
        <v>5.8123680332542579E-3</v>
      </c>
      <c r="F1039" s="2">
        <f>'Moving Avg'!D1039</f>
        <v>0.62</v>
      </c>
      <c r="G1039" s="2">
        <f>'Moving Avg'!F1039</f>
        <v>0.627</v>
      </c>
      <c r="H1039" s="2">
        <f>'Moving Avg'!G1039</f>
        <v>0.627</v>
      </c>
      <c r="I1039" s="2">
        <f>'Moving Avg'!H1039</f>
        <v>0.67300000000000026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  <c r="M1039" s="7">
        <f t="shared" si="160"/>
        <v>25</v>
      </c>
      <c r="N1039" s="7">
        <f t="shared" si="161"/>
        <v>45</v>
      </c>
      <c r="O1039" s="7">
        <f t="shared" si="162"/>
        <v>0</v>
      </c>
      <c r="P1039" s="7">
        <f t="shared" si="163"/>
        <v>16.5</v>
      </c>
      <c r="Q1039" s="8">
        <f t="shared" si="164"/>
        <v>26.975000000000001</v>
      </c>
      <c r="R1039" s="8">
        <f t="shared" si="165"/>
        <v>18.125</v>
      </c>
      <c r="S1039" s="8">
        <f t="shared" si="166"/>
        <v>17.925000000000001</v>
      </c>
      <c r="T1039" s="8">
        <f t="shared" si="167"/>
        <v>21.625</v>
      </c>
      <c r="U1039" s="7">
        <f t="shared" si="168"/>
        <v>21.008333333333336</v>
      </c>
      <c r="V1039" s="7">
        <f t="shared" si="169"/>
        <v>21.162500000000001</v>
      </c>
    </row>
    <row r="1040" spans="1:22" ht="13.5" x14ac:dyDescent="0.25">
      <c r="A1040" s="3">
        <f>RSI!A1040</f>
        <v>43823</v>
      </c>
      <c r="B1040" s="2">
        <f>RSI!B1040</f>
        <v>0.63</v>
      </c>
      <c r="C1040" s="2">
        <f>RSI!I1040</f>
        <v>51.608717291312402</v>
      </c>
      <c r="D1040" s="2">
        <f>MACD!E1040</f>
        <v>6.8649200046799752E-4</v>
      </c>
      <c r="E1040" s="2">
        <f>MACD!F1040</f>
        <v>4.787192826697006E-3</v>
      </c>
      <c r="F1040" s="2">
        <f>'Moving Avg'!D1040</f>
        <v>0.62399999999999989</v>
      </c>
      <c r="G1040" s="2">
        <f>'Moving Avg'!F1040</f>
        <v>0.626</v>
      </c>
      <c r="H1040" s="2">
        <f>'Moving Avg'!G1040</f>
        <v>0.627</v>
      </c>
      <c r="I1040" s="2">
        <f>'Moving Avg'!H1040</f>
        <v>0.67210000000000025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25</v>
      </c>
      <c r="N1040" s="7">
        <f t="shared" si="161"/>
        <v>45</v>
      </c>
      <c r="O1040" s="7">
        <f t="shared" si="162"/>
        <v>0</v>
      </c>
      <c r="P1040" s="7">
        <f t="shared" si="163"/>
        <v>83.5</v>
      </c>
      <c r="Q1040" s="8">
        <f t="shared" si="164"/>
        <v>37.024999999999999</v>
      </c>
      <c r="R1040" s="8">
        <f t="shared" si="165"/>
        <v>34.875</v>
      </c>
      <c r="S1040" s="8">
        <f t="shared" si="166"/>
        <v>48.075000000000003</v>
      </c>
      <c r="T1040" s="8">
        <f t="shared" si="167"/>
        <v>38.375</v>
      </c>
      <c r="U1040" s="7">
        <f t="shared" si="168"/>
        <v>39.991666666666667</v>
      </c>
      <c r="V1040" s="7">
        <f t="shared" si="169"/>
        <v>39.587500000000006</v>
      </c>
    </row>
    <row r="1041" spans="1:22" ht="13.5" x14ac:dyDescent="0.25">
      <c r="A1041" s="3">
        <f>RSI!A1041</f>
        <v>43824</v>
      </c>
      <c r="B1041" s="2">
        <f>RSI!B1041</f>
        <v>0.64</v>
      </c>
      <c r="C1041" s="2">
        <f>RSI!I1041</f>
        <v>55.279457861007621</v>
      </c>
      <c r="D1041" s="2">
        <f>MACD!E1041</f>
        <v>-1.375508796724878E-3</v>
      </c>
      <c r="E1041" s="2">
        <f>MACD!F1041</f>
        <v>3.5546525020126295E-3</v>
      </c>
      <c r="F1041" s="2">
        <f>'Moving Avg'!D1041</f>
        <v>0.626</v>
      </c>
      <c r="G1041" s="2">
        <f>'Moving Avg'!F1041</f>
        <v>0.62550000000000006</v>
      </c>
      <c r="H1041" s="2">
        <f>'Moving Avg'!G1041</f>
        <v>0.62719999999999998</v>
      </c>
      <c r="I1041" s="2">
        <f>'Moving Avg'!H1041</f>
        <v>0.67110000000000014</v>
      </c>
      <c r="J1041" s="5" t="str">
        <f>OBV!F1041</f>
        <v>BEARISH</v>
      </c>
      <c r="K1041" s="5" t="str">
        <f>OBV!G1041</f>
        <v>NEUTRAL</v>
      </c>
      <c r="L1041" s="5" t="str">
        <f>OBV!H1041</f>
        <v>BEARISH DIVERGENCE</v>
      </c>
      <c r="M1041" s="7">
        <f t="shared" si="160"/>
        <v>25</v>
      </c>
      <c r="N1041" s="7">
        <f t="shared" si="161"/>
        <v>45</v>
      </c>
      <c r="O1041" s="7">
        <f t="shared" si="162"/>
        <v>0</v>
      </c>
      <c r="P1041" s="7">
        <f t="shared" si="163"/>
        <v>16.5</v>
      </c>
      <c r="Q1041" s="8">
        <f t="shared" si="164"/>
        <v>26.975000000000001</v>
      </c>
      <c r="R1041" s="8">
        <f t="shared" si="165"/>
        <v>18.125</v>
      </c>
      <c r="S1041" s="8">
        <f t="shared" si="166"/>
        <v>17.925000000000001</v>
      </c>
      <c r="T1041" s="8">
        <f t="shared" si="167"/>
        <v>21.625</v>
      </c>
      <c r="U1041" s="7">
        <f t="shared" si="168"/>
        <v>21.008333333333336</v>
      </c>
      <c r="V1041" s="7">
        <f t="shared" si="169"/>
        <v>21.162500000000001</v>
      </c>
    </row>
    <row r="1042" spans="1:22" ht="13.5" x14ac:dyDescent="0.25">
      <c r="A1042" s="3">
        <f>RSI!A1042</f>
        <v>43825</v>
      </c>
      <c r="B1042" s="2">
        <f>RSI!B1042</f>
        <v>0.65</v>
      </c>
      <c r="C1042" s="2">
        <f>RSI!I1042</f>
        <v>58.656801945721867</v>
      </c>
      <c r="D1042" s="2">
        <f>MACD!E1042</f>
        <v>-2.4055606031098131E-3</v>
      </c>
      <c r="E1042" s="2">
        <f>MACD!F1042</f>
        <v>2.3626098809881413E-3</v>
      </c>
      <c r="F1042" s="2">
        <f>'Moving Avg'!D1042</f>
        <v>0.63</v>
      </c>
      <c r="G1042" s="2">
        <f>'Moving Avg'!F1042</f>
        <v>0.62550000000000006</v>
      </c>
      <c r="H1042" s="2">
        <f>'Moving Avg'!G1042</f>
        <v>0.62759999999999994</v>
      </c>
      <c r="I1042" s="2">
        <f>'Moving Avg'!H1042</f>
        <v>0.67020000000000013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25</v>
      </c>
      <c r="N1042" s="7">
        <f t="shared" si="161"/>
        <v>45</v>
      </c>
      <c r="O1042" s="7">
        <f t="shared" si="162"/>
        <v>0</v>
      </c>
      <c r="P1042" s="7">
        <f t="shared" si="163"/>
        <v>83.5</v>
      </c>
      <c r="Q1042" s="8">
        <f t="shared" si="164"/>
        <v>37.024999999999999</v>
      </c>
      <c r="R1042" s="8">
        <f t="shared" si="165"/>
        <v>34.875</v>
      </c>
      <c r="S1042" s="8">
        <f t="shared" si="166"/>
        <v>48.075000000000003</v>
      </c>
      <c r="T1042" s="8">
        <f t="shared" si="167"/>
        <v>38.375</v>
      </c>
      <c r="U1042" s="7">
        <f t="shared" si="168"/>
        <v>39.991666666666667</v>
      </c>
      <c r="V1042" s="7">
        <f t="shared" si="169"/>
        <v>39.587500000000006</v>
      </c>
    </row>
    <row r="1043" spans="1:22" ht="13.5" x14ac:dyDescent="0.25">
      <c r="A1043" s="3">
        <f>RSI!A1043</f>
        <v>43826</v>
      </c>
      <c r="B1043" s="2">
        <f>RSI!B1043</f>
        <v>0.65</v>
      </c>
      <c r="C1043" s="2">
        <f>RSI!I1043</f>
        <v>58.65680194572186</v>
      </c>
      <c r="D1043" s="2">
        <f>MACD!E1043</f>
        <v>-3.4130876810113397E-3</v>
      </c>
      <c r="E1043" s="2">
        <f>MACD!F1043</f>
        <v>1.207470368588245E-3</v>
      </c>
      <c r="F1043" s="2">
        <f>'Moving Avg'!D1043</f>
        <v>0.6359999999999999</v>
      </c>
      <c r="G1043" s="2">
        <f>'Moving Avg'!F1043</f>
        <v>0.62600000000000011</v>
      </c>
      <c r="H1043" s="2">
        <f>'Moving Avg'!G1043</f>
        <v>0.62799999999999989</v>
      </c>
      <c r="I1043" s="2">
        <f>'Moving Avg'!H1043</f>
        <v>0.66930000000000012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  <c r="M1043" s="7">
        <f t="shared" si="160"/>
        <v>25</v>
      </c>
      <c r="N1043" s="7">
        <f t="shared" si="161"/>
        <v>45</v>
      </c>
      <c r="O1043" s="7">
        <f t="shared" si="162"/>
        <v>0</v>
      </c>
      <c r="P1043" s="7">
        <f t="shared" si="163"/>
        <v>83.5</v>
      </c>
      <c r="Q1043" s="8">
        <f t="shared" si="164"/>
        <v>37.024999999999999</v>
      </c>
      <c r="R1043" s="8">
        <f t="shared" si="165"/>
        <v>34.875</v>
      </c>
      <c r="S1043" s="8">
        <f t="shared" si="166"/>
        <v>48.075000000000003</v>
      </c>
      <c r="T1043" s="8">
        <f t="shared" si="167"/>
        <v>38.375</v>
      </c>
      <c r="U1043" s="7">
        <f t="shared" si="168"/>
        <v>39.991666666666667</v>
      </c>
      <c r="V1043" s="7">
        <f t="shared" si="169"/>
        <v>39.587500000000006</v>
      </c>
    </row>
    <row r="1044" spans="1:22" ht="13.5" x14ac:dyDescent="0.25">
      <c r="A1044" s="3">
        <f>RSI!A1044</f>
        <v>43829</v>
      </c>
      <c r="B1044" s="2">
        <f>RSI!B1044</f>
        <v>0.64</v>
      </c>
      <c r="C1044" s="2">
        <f>RSI!I1044</f>
        <v>53.932994863678601</v>
      </c>
      <c r="D1044" s="2">
        <f>MACD!E1044</f>
        <v>-5.1892061872759188E-3</v>
      </c>
      <c r="E1044" s="2">
        <f>MACD!F1044</f>
        <v>-7.186494258458779E-5</v>
      </c>
      <c r="F1044" s="2">
        <f>'Moving Avg'!D1044</f>
        <v>0.64200000000000002</v>
      </c>
      <c r="G1044" s="2">
        <f>'Moving Avg'!F1044</f>
        <v>0.62650000000000006</v>
      </c>
      <c r="H1044" s="2">
        <f>'Moving Avg'!G1044</f>
        <v>0.62819999999999998</v>
      </c>
      <c r="I1044" s="2">
        <f>'Moving Avg'!H1044</f>
        <v>0.66830000000000001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25</v>
      </c>
      <c r="N1044" s="7">
        <f t="shared" si="161"/>
        <v>45</v>
      </c>
      <c r="O1044" s="7">
        <f t="shared" si="162"/>
        <v>0</v>
      </c>
      <c r="P1044" s="7">
        <f t="shared" si="163"/>
        <v>83.5</v>
      </c>
      <c r="Q1044" s="8">
        <f t="shared" si="164"/>
        <v>37.024999999999999</v>
      </c>
      <c r="R1044" s="8">
        <f t="shared" si="165"/>
        <v>34.875</v>
      </c>
      <c r="S1044" s="8">
        <f t="shared" si="166"/>
        <v>48.075000000000003</v>
      </c>
      <c r="T1044" s="8">
        <f t="shared" si="167"/>
        <v>38.375</v>
      </c>
      <c r="U1044" s="7">
        <f t="shared" si="168"/>
        <v>39.991666666666667</v>
      </c>
      <c r="V1044" s="7">
        <f t="shared" si="169"/>
        <v>39.587500000000006</v>
      </c>
    </row>
    <row r="1045" spans="1:22" ht="13.5" x14ac:dyDescent="0.25">
      <c r="A1045" s="3">
        <f>RSI!A1045</f>
        <v>43830</v>
      </c>
      <c r="B1045" s="2">
        <f>RSI!B1045</f>
        <v>0.63</v>
      </c>
      <c r="C1045" s="2">
        <f>RSI!I1045</f>
        <v>49.628797220519786</v>
      </c>
      <c r="D1045" s="2">
        <f>MACD!E1045</f>
        <v>-7.5472567983120298E-3</v>
      </c>
      <c r="E1045" s="2">
        <f>MACD!F1045</f>
        <v>-1.5669433137300761E-3</v>
      </c>
      <c r="F1045" s="2">
        <f>'Moving Avg'!D1045</f>
        <v>0.64200000000000002</v>
      </c>
      <c r="G1045" s="2">
        <f>'Moving Avg'!F1045</f>
        <v>0.62700000000000011</v>
      </c>
      <c r="H1045" s="2">
        <f>'Moving Avg'!G1045</f>
        <v>0.62839999999999985</v>
      </c>
      <c r="I1045" s="2">
        <f>'Moving Avg'!H1045</f>
        <v>0.66735</v>
      </c>
      <c r="J1045" s="5" t="str">
        <f>OBV!F1045</f>
        <v>BULLISH</v>
      </c>
      <c r="K1045" s="5" t="str">
        <f>OBV!G1045</f>
        <v>NEUTRAL</v>
      </c>
      <c r="L1045" s="5" t="str">
        <f>OBV!H1045</f>
        <v>NEUTRAL</v>
      </c>
      <c r="M1045" s="7">
        <f t="shared" si="160"/>
        <v>25</v>
      </c>
      <c r="N1045" s="7">
        <f t="shared" si="161"/>
        <v>45</v>
      </c>
      <c r="O1045" s="7">
        <f t="shared" si="162"/>
        <v>0</v>
      </c>
      <c r="P1045" s="7">
        <f t="shared" si="163"/>
        <v>49.5</v>
      </c>
      <c r="Q1045" s="8">
        <f t="shared" si="164"/>
        <v>31.925000000000001</v>
      </c>
      <c r="R1045" s="8">
        <f t="shared" si="165"/>
        <v>26.375</v>
      </c>
      <c r="S1045" s="8">
        <f t="shared" si="166"/>
        <v>32.775000000000006</v>
      </c>
      <c r="T1045" s="8">
        <f t="shared" si="167"/>
        <v>29.875</v>
      </c>
      <c r="U1045" s="7">
        <f t="shared" si="168"/>
        <v>30.358333333333334</v>
      </c>
      <c r="V1045" s="7">
        <f t="shared" si="169"/>
        <v>30.237500000000001</v>
      </c>
    </row>
    <row r="1046" spans="1:22" ht="13.5" x14ac:dyDescent="0.25">
      <c r="A1046" s="3">
        <f>RSI!A1046</f>
        <v>43832</v>
      </c>
      <c r="B1046" s="2">
        <f>RSI!B1046</f>
        <v>0.63</v>
      </c>
      <c r="C1046" s="2">
        <f>RSI!I1046</f>
        <v>49.628797220519779</v>
      </c>
      <c r="D1046" s="2">
        <f>MACD!E1046</f>
        <v>-6.4597208747839696E-3</v>
      </c>
      <c r="E1046" s="2">
        <f>MACD!F1046</f>
        <v>-2.545498825940855E-3</v>
      </c>
      <c r="F1046" s="2">
        <f>'Moving Avg'!D1046</f>
        <v>0.6399999999999999</v>
      </c>
      <c r="G1046" s="2">
        <f>'Moving Avg'!F1046</f>
        <v>0.62750000000000017</v>
      </c>
      <c r="H1046" s="2">
        <f>'Moving Avg'!G1046</f>
        <v>0.62859999999999994</v>
      </c>
      <c r="I1046" s="2">
        <f>'Moving Avg'!H1046</f>
        <v>0.66639999999999988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  <c r="M1046" s="7">
        <f t="shared" si="160"/>
        <v>25</v>
      </c>
      <c r="N1046" s="7">
        <f t="shared" si="161"/>
        <v>45</v>
      </c>
      <c r="O1046" s="7">
        <f t="shared" si="162"/>
        <v>0</v>
      </c>
      <c r="P1046" s="7">
        <f t="shared" si="163"/>
        <v>16.5</v>
      </c>
      <c r="Q1046" s="8">
        <f t="shared" si="164"/>
        <v>26.975000000000001</v>
      </c>
      <c r="R1046" s="8">
        <f t="shared" si="165"/>
        <v>18.125</v>
      </c>
      <c r="S1046" s="8">
        <f t="shared" si="166"/>
        <v>17.925000000000001</v>
      </c>
      <c r="T1046" s="8">
        <f t="shared" si="167"/>
        <v>21.625</v>
      </c>
      <c r="U1046" s="7">
        <f t="shared" si="168"/>
        <v>21.008333333333336</v>
      </c>
      <c r="V1046" s="7">
        <f t="shared" si="169"/>
        <v>21.162500000000001</v>
      </c>
    </row>
    <row r="1047" spans="1:22" ht="13.5" x14ac:dyDescent="0.25">
      <c r="A1047" s="3">
        <f>RSI!A1047</f>
        <v>43833</v>
      </c>
      <c r="B1047" s="2">
        <f>RSI!B1047</f>
        <v>0.62</v>
      </c>
      <c r="C1047" s="2">
        <f>RSI!I1047</f>
        <v>45.424466506586441</v>
      </c>
      <c r="D1047" s="2">
        <f>MACD!E1047</f>
        <v>-4.7933070215949725E-3</v>
      </c>
      <c r="E1047" s="2">
        <f>MACD!F1047</f>
        <v>-2.9950604650716786E-3</v>
      </c>
      <c r="F1047" s="2">
        <f>'Moving Avg'!D1047</f>
        <v>0.63400000000000001</v>
      </c>
      <c r="G1047" s="2">
        <f>'Moving Avg'!F1047</f>
        <v>0.62750000000000017</v>
      </c>
      <c r="H1047" s="2">
        <f>'Moving Avg'!G1047</f>
        <v>0.62859999999999994</v>
      </c>
      <c r="I1047" s="2">
        <f>'Moving Avg'!H1047</f>
        <v>0.66544999999999987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  <c r="M1047" s="7">
        <f t="shared" si="160"/>
        <v>25</v>
      </c>
      <c r="N1047" s="7">
        <f t="shared" si="161"/>
        <v>45</v>
      </c>
      <c r="O1047" s="7">
        <f t="shared" si="162"/>
        <v>0</v>
      </c>
      <c r="P1047" s="7">
        <f t="shared" si="163"/>
        <v>16.5</v>
      </c>
      <c r="Q1047" s="8">
        <f t="shared" si="164"/>
        <v>26.975000000000001</v>
      </c>
      <c r="R1047" s="8">
        <f t="shared" si="165"/>
        <v>18.125</v>
      </c>
      <c r="S1047" s="8">
        <f t="shared" si="166"/>
        <v>17.925000000000001</v>
      </c>
      <c r="T1047" s="8">
        <f t="shared" si="167"/>
        <v>21.625</v>
      </c>
      <c r="U1047" s="7">
        <f t="shared" si="168"/>
        <v>21.008333333333336</v>
      </c>
      <c r="V1047" s="7">
        <f t="shared" si="169"/>
        <v>21.162500000000001</v>
      </c>
    </row>
    <row r="1048" spans="1:22" ht="13.5" x14ac:dyDescent="0.25">
      <c r="A1048" s="3">
        <f>RSI!A1048</f>
        <v>43836</v>
      </c>
      <c r="B1048" s="2">
        <f>RSI!B1048</f>
        <v>0.6</v>
      </c>
      <c r="C1048" s="2">
        <f>RSI!I1048</f>
        <v>38.415086370807764</v>
      </c>
      <c r="D1048" s="2">
        <f>MACD!E1048</f>
        <v>-3.3761074839500083E-3</v>
      </c>
      <c r="E1048" s="2">
        <f>MACD!F1048</f>
        <v>-3.0712698688473445E-3</v>
      </c>
      <c r="F1048" s="2">
        <f>'Moving Avg'!D1048</f>
        <v>0.624</v>
      </c>
      <c r="G1048" s="2">
        <f>'Moving Avg'!F1048</f>
        <v>0.62600000000000011</v>
      </c>
      <c r="H1048" s="2">
        <f>'Moving Avg'!G1048</f>
        <v>0.62819999999999998</v>
      </c>
      <c r="I1048" s="2">
        <f>'Moving Avg'!H1048</f>
        <v>0.66439999999999988</v>
      </c>
      <c r="J1048" s="5" t="str">
        <f>OBV!F1048</f>
        <v>BEARISH</v>
      </c>
      <c r="K1048" s="5" t="str">
        <f>OBV!G1048</f>
        <v>WEAK</v>
      </c>
      <c r="L1048" s="5" t="str">
        <f>OBV!H1048</f>
        <v>CONFIRMED BEARISH</v>
      </c>
      <c r="M1048" s="7">
        <f t="shared" si="160"/>
        <v>25</v>
      </c>
      <c r="N1048" s="7">
        <f t="shared" si="161"/>
        <v>45</v>
      </c>
      <c r="O1048" s="7">
        <f t="shared" si="162"/>
        <v>0</v>
      </c>
      <c r="P1048" s="7">
        <f t="shared" si="163"/>
        <v>0</v>
      </c>
      <c r="Q1048" s="8">
        <f t="shared" si="164"/>
        <v>24.5</v>
      </c>
      <c r="R1048" s="8">
        <f t="shared" si="165"/>
        <v>14</v>
      </c>
      <c r="S1048" s="8">
        <f t="shared" si="166"/>
        <v>10.5</v>
      </c>
      <c r="T1048" s="8">
        <f t="shared" si="167"/>
        <v>17.5</v>
      </c>
      <c r="U1048" s="7">
        <f t="shared" si="168"/>
        <v>16.333333333333332</v>
      </c>
      <c r="V1048" s="7">
        <f t="shared" si="169"/>
        <v>16.625</v>
      </c>
    </row>
    <row r="1049" spans="1:22" ht="13.5" x14ac:dyDescent="0.25">
      <c r="A1049" s="3">
        <f>RSI!A1049</f>
        <v>43837</v>
      </c>
      <c r="B1049" s="2">
        <f>RSI!B1049</f>
        <v>0.59</v>
      </c>
      <c r="C1049" s="2">
        <f>RSI!I1049</f>
        <v>35.468073293399456</v>
      </c>
      <c r="D1049" s="2">
        <f>MACD!E1049</f>
        <v>-2.7970923762915545E-3</v>
      </c>
      <c r="E1049" s="2">
        <f>MACD!F1049</f>
        <v>-3.0164343703361868E-3</v>
      </c>
      <c r="F1049" s="2">
        <f>'Moving Avg'!D1049</f>
        <v>0.61399999999999999</v>
      </c>
      <c r="G1049" s="2">
        <f>'Moving Avg'!F1049</f>
        <v>0.62450000000000006</v>
      </c>
      <c r="H1049" s="2">
        <f>'Moving Avg'!G1049</f>
        <v>0.62780000000000002</v>
      </c>
      <c r="I1049" s="2">
        <f>'Moving Avg'!H1049</f>
        <v>0.66344999999999987</v>
      </c>
      <c r="J1049" s="5" t="str">
        <f>OBV!F1049</f>
        <v>BEARISH</v>
      </c>
      <c r="K1049" s="5" t="str">
        <f>OBV!G1049</f>
        <v>WEAK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0</v>
      </c>
      <c r="Q1049" s="8">
        <f t="shared" si="164"/>
        <v>8.75</v>
      </c>
      <c r="R1049" s="8">
        <f t="shared" si="165"/>
        <v>5</v>
      </c>
      <c r="S1049" s="8">
        <f t="shared" si="166"/>
        <v>3.75</v>
      </c>
      <c r="T1049" s="8">
        <f t="shared" si="167"/>
        <v>6.25</v>
      </c>
      <c r="U1049" s="7">
        <f t="shared" si="168"/>
        <v>5.833333333333333</v>
      </c>
      <c r="V1049" s="7">
        <f t="shared" si="169"/>
        <v>5.9375</v>
      </c>
    </row>
    <row r="1050" spans="1:22" ht="13.5" x14ac:dyDescent="0.25">
      <c r="A1050" s="3">
        <f>RSI!A1050</f>
        <v>43838</v>
      </c>
      <c r="B1050" s="2">
        <f>RSI!B1050</f>
        <v>0.59</v>
      </c>
      <c r="C1050" s="2">
        <f>RSI!I1050</f>
        <v>35.468073293399456</v>
      </c>
      <c r="D1050" s="2">
        <f>MACD!E1050</f>
        <v>9.9327094026480101E-4</v>
      </c>
      <c r="E1050" s="2">
        <f>MACD!F1050</f>
        <v>-2.2144933082159893E-3</v>
      </c>
      <c r="F1050" s="2">
        <f>'Moving Avg'!D1050</f>
        <v>0.60599999999999998</v>
      </c>
      <c r="G1050" s="2">
        <f>'Moving Avg'!F1050</f>
        <v>0.62350000000000005</v>
      </c>
      <c r="H1050" s="2">
        <f>'Moving Avg'!G1050</f>
        <v>0.62739999999999996</v>
      </c>
      <c r="I1050" s="2">
        <f>'Moving Avg'!H1050</f>
        <v>0.66249999999999987</v>
      </c>
      <c r="J1050" s="5" t="str">
        <f>OBV!F1050</f>
        <v>BEARISH</v>
      </c>
      <c r="K1050" s="5" t="str">
        <f>OBV!G1050</f>
        <v>WEAK</v>
      </c>
      <c r="L1050" s="5" t="str">
        <f>OBV!H1050</f>
        <v>CONFIRMED BEARISH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0</v>
      </c>
      <c r="Q1050" s="8">
        <f t="shared" si="164"/>
        <v>8.75</v>
      </c>
      <c r="R1050" s="8">
        <f t="shared" si="165"/>
        <v>5</v>
      </c>
      <c r="S1050" s="8">
        <f t="shared" si="166"/>
        <v>3.75</v>
      </c>
      <c r="T1050" s="8">
        <f t="shared" si="167"/>
        <v>6.25</v>
      </c>
      <c r="U1050" s="7">
        <f t="shared" si="168"/>
        <v>5.833333333333333</v>
      </c>
      <c r="V1050" s="7">
        <f t="shared" si="169"/>
        <v>5.9375</v>
      </c>
    </row>
    <row r="1051" spans="1:22" ht="13.5" x14ac:dyDescent="0.25">
      <c r="A1051" s="3">
        <f>RSI!A1051</f>
        <v>43839</v>
      </c>
      <c r="B1051" s="2">
        <f>RSI!B1051</f>
        <v>0.59</v>
      </c>
      <c r="C1051" s="2">
        <f>RSI!I1051</f>
        <v>35.468073293399456</v>
      </c>
      <c r="D1051" s="2">
        <f>MACD!E1051</f>
        <v>5.945911476709087E-3</v>
      </c>
      <c r="E1051" s="2">
        <f>MACD!F1051</f>
        <v>-5.8241235123097403E-4</v>
      </c>
      <c r="F1051" s="2">
        <f>'Moving Avg'!D1051</f>
        <v>0.59799999999999998</v>
      </c>
      <c r="G1051" s="2">
        <f>'Moving Avg'!F1051</f>
        <v>0.622</v>
      </c>
      <c r="H1051" s="2">
        <f>'Moving Avg'!G1051</f>
        <v>0.627</v>
      </c>
      <c r="I1051" s="2">
        <f>'Moving Avg'!H1051</f>
        <v>0.66154999999999986</v>
      </c>
      <c r="J1051" s="5" t="str">
        <f>OBV!F1051</f>
        <v>BEARISH</v>
      </c>
      <c r="K1051" s="5" t="str">
        <f>OBV!G1051</f>
        <v>WEAK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0</v>
      </c>
      <c r="Q1051" s="8">
        <f t="shared" si="164"/>
        <v>8.75</v>
      </c>
      <c r="R1051" s="8">
        <f t="shared" si="165"/>
        <v>5</v>
      </c>
      <c r="S1051" s="8">
        <f t="shared" si="166"/>
        <v>3.75</v>
      </c>
      <c r="T1051" s="8">
        <f t="shared" si="167"/>
        <v>6.25</v>
      </c>
      <c r="U1051" s="7">
        <f t="shared" si="168"/>
        <v>5.833333333333333</v>
      </c>
      <c r="V1051" s="7">
        <f t="shared" si="169"/>
        <v>5.9375</v>
      </c>
    </row>
    <row r="1052" spans="1:22" ht="13.5" x14ac:dyDescent="0.25">
      <c r="A1052" s="3">
        <f>RSI!A1052</f>
        <v>43840</v>
      </c>
      <c r="B1052" s="2">
        <f>RSI!B1052</f>
        <v>0.56999999999999995</v>
      </c>
      <c r="C1052" s="2">
        <f>RSI!I1052</f>
        <v>29.764325209291229</v>
      </c>
      <c r="D1052" s="2">
        <f>MACD!E1052</f>
        <v>1.334816931606897E-2</v>
      </c>
      <c r="E1052" s="2">
        <f>MACD!F1052</f>
        <v>2.2037039822290147E-3</v>
      </c>
      <c r="F1052" s="2">
        <f>'Moving Avg'!D1052</f>
        <v>0.58799999999999986</v>
      </c>
      <c r="G1052" s="2">
        <f>'Moving Avg'!F1052</f>
        <v>0.61899999999999999</v>
      </c>
      <c r="H1052" s="2">
        <f>'Moving Avg'!G1052</f>
        <v>0.62599999999999989</v>
      </c>
      <c r="I1052" s="2">
        <f>'Moving Avg'!H1052</f>
        <v>0.66044999999999998</v>
      </c>
      <c r="J1052" s="5" t="str">
        <f>OBV!F1052</f>
        <v>BEARISH</v>
      </c>
      <c r="K1052" s="5" t="str">
        <f>OBV!G1052</f>
        <v>WEAK</v>
      </c>
      <c r="L1052" s="5" t="str">
        <f>OBV!H1052</f>
        <v>CONFIRMED BEARISH</v>
      </c>
      <c r="M1052" s="7">
        <f t="shared" si="160"/>
        <v>50</v>
      </c>
      <c r="N1052" s="7">
        <f t="shared" si="161"/>
        <v>0</v>
      </c>
      <c r="O1052" s="7">
        <f t="shared" si="162"/>
        <v>0</v>
      </c>
      <c r="P1052" s="7">
        <f t="shared" si="163"/>
        <v>0</v>
      </c>
      <c r="Q1052" s="8">
        <f t="shared" si="164"/>
        <v>17.5</v>
      </c>
      <c r="R1052" s="8">
        <f t="shared" si="165"/>
        <v>10</v>
      </c>
      <c r="S1052" s="8">
        <f t="shared" si="166"/>
        <v>7.5</v>
      </c>
      <c r="T1052" s="8">
        <f t="shared" si="167"/>
        <v>12.5</v>
      </c>
      <c r="U1052" s="7">
        <f t="shared" si="168"/>
        <v>11.666666666666666</v>
      </c>
      <c r="V1052" s="7">
        <f t="shared" si="169"/>
        <v>11.875</v>
      </c>
    </row>
    <row r="1053" spans="1:22" ht="13.5" x14ac:dyDescent="0.25">
      <c r="A1053" s="3">
        <f>RSI!A1053</f>
        <v>43843</v>
      </c>
      <c r="B1053" s="2">
        <f>RSI!B1053</f>
        <v>0.56999999999999995</v>
      </c>
      <c r="C1053" s="2">
        <f>RSI!I1053</f>
        <v>29.764325209291229</v>
      </c>
      <c r="D1053" s="2">
        <f>MACD!E1053</f>
        <v>1.9907224098290377E-2</v>
      </c>
      <c r="E1053" s="2">
        <f>MACD!F1053</f>
        <v>5.7444080054412875E-3</v>
      </c>
      <c r="F1053" s="2">
        <f>'Moving Avg'!D1053</f>
        <v>0.58199999999999996</v>
      </c>
      <c r="G1053" s="2">
        <f>'Moving Avg'!F1053</f>
        <v>0.61599999999999988</v>
      </c>
      <c r="H1053" s="2">
        <f>'Moving Avg'!G1053</f>
        <v>0.62519999999999998</v>
      </c>
      <c r="I1053" s="2">
        <f>'Moving Avg'!H1053</f>
        <v>0.65944999999999998</v>
      </c>
      <c r="J1053" s="5" t="str">
        <f>OBV!F1053</f>
        <v>BEARISH</v>
      </c>
      <c r="K1053" s="5" t="str">
        <f>OBV!G1053</f>
        <v>WEAK</v>
      </c>
      <c r="L1053" s="5" t="str">
        <f>OBV!H1053</f>
        <v>CONFIRMED BEARISH</v>
      </c>
      <c r="M1053" s="7">
        <f t="shared" si="160"/>
        <v>50</v>
      </c>
      <c r="N1053" s="7">
        <f t="shared" si="161"/>
        <v>0</v>
      </c>
      <c r="O1053" s="7">
        <f t="shared" si="162"/>
        <v>0</v>
      </c>
      <c r="P1053" s="7">
        <f t="shared" si="163"/>
        <v>0</v>
      </c>
      <c r="Q1053" s="8">
        <f t="shared" si="164"/>
        <v>17.5</v>
      </c>
      <c r="R1053" s="8">
        <f t="shared" si="165"/>
        <v>10</v>
      </c>
      <c r="S1053" s="8">
        <f t="shared" si="166"/>
        <v>7.5</v>
      </c>
      <c r="T1053" s="8">
        <f t="shared" si="167"/>
        <v>12.5</v>
      </c>
      <c r="U1053" s="7">
        <f t="shared" si="168"/>
        <v>11.666666666666666</v>
      </c>
      <c r="V1053" s="7">
        <f t="shared" si="169"/>
        <v>11.875</v>
      </c>
    </row>
    <row r="1054" spans="1:22" ht="13.5" x14ac:dyDescent="0.25">
      <c r="A1054" s="3">
        <f>RSI!A1054</f>
        <v>43845</v>
      </c>
      <c r="B1054" s="2">
        <f>RSI!B1054</f>
        <v>0.56999999999999995</v>
      </c>
      <c r="C1054" s="2">
        <f>RSI!I1054</f>
        <v>29.764325209291229</v>
      </c>
      <c r="D1054" s="2">
        <f>MACD!E1054</f>
        <v>2.4192441103184303E-2</v>
      </c>
      <c r="E1054" s="2">
        <f>MACD!F1054</f>
        <v>9.4340146249898907E-3</v>
      </c>
      <c r="F1054" s="2">
        <f>'Moving Avg'!D1054</f>
        <v>0.57799999999999996</v>
      </c>
      <c r="G1054" s="2">
        <f>'Moving Avg'!F1054</f>
        <v>0.61349999999999993</v>
      </c>
      <c r="H1054" s="2">
        <f>'Moving Avg'!G1054</f>
        <v>0.62459999999999993</v>
      </c>
      <c r="I1054" s="2">
        <f>'Moving Avg'!H1054</f>
        <v>0.65839999999999987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  <c r="M1054" s="7">
        <f t="shared" si="160"/>
        <v>50</v>
      </c>
      <c r="N1054" s="7">
        <f t="shared" si="161"/>
        <v>0</v>
      </c>
      <c r="O1054" s="7">
        <f t="shared" si="162"/>
        <v>0</v>
      </c>
      <c r="P1054" s="7">
        <f t="shared" si="163"/>
        <v>16.5</v>
      </c>
      <c r="Q1054" s="8">
        <f t="shared" si="164"/>
        <v>19.975000000000001</v>
      </c>
      <c r="R1054" s="8">
        <f t="shared" si="165"/>
        <v>14.125</v>
      </c>
      <c r="S1054" s="8">
        <f t="shared" si="166"/>
        <v>14.925000000000001</v>
      </c>
      <c r="T1054" s="8">
        <f t="shared" si="167"/>
        <v>16.625</v>
      </c>
      <c r="U1054" s="7">
        <f t="shared" si="168"/>
        <v>16.341666666666669</v>
      </c>
      <c r="V1054" s="7">
        <f t="shared" si="169"/>
        <v>16.412500000000001</v>
      </c>
    </row>
    <row r="1055" spans="1:22" ht="13.5" x14ac:dyDescent="0.25">
      <c r="A1055" s="3">
        <f>RSI!A1055</f>
        <v>43846</v>
      </c>
      <c r="B1055" s="2">
        <f>RSI!B1055</f>
        <v>0.56999999999999995</v>
      </c>
      <c r="C1055" s="2">
        <f>RSI!I1055</f>
        <v>29.764325209291229</v>
      </c>
      <c r="D1055" s="2">
        <f>MACD!E1055</f>
        <v>2.6533366778207168E-2</v>
      </c>
      <c r="E1055" s="2">
        <f>MACD!F1055</f>
        <v>1.2853885055633348E-2</v>
      </c>
      <c r="F1055" s="2">
        <f>'Moving Avg'!D1055</f>
        <v>0.57399999999999995</v>
      </c>
      <c r="G1055" s="2">
        <f>'Moving Avg'!F1055</f>
        <v>0.61150000000000004</v>
      </c>
      <c r="H1055" s="2">
        <f>'Moving Avg'!G1055</f>
        <v>0.62399999999999989</v>
      </c>
      <c r="I1055" s="2">
        <f>'Moving Avg'!H1055</f>
        <v>0.65739999999999976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  <c r="M1055" s="7">
        <f t="shared" si="160"/>
        <v>50</v>
      </c>
      <c r="N1055" s="7">
        <f t="shared" si="161"/>
        <v>0</v>
      </c>
      <c r="O1055" s="7">
        <f t="shared" si="162"/>
        <v>0</v>
      </c>
      <c r="P1055" s="7">
        <f t="shared" si="163"/>
        <v>16.5</v>
      </c>
      <c r="Q1055" s="8">
        <f t="shared" si="164"/>
        <v>19.975000000000001</v>
      </c>
      <c r="R1055" s="8">
        <f t="shared" si="165"/>
        <v>14.125</v>
      </c>
      <c r="S1055" s="8">
        <f t="shared" si="166"/>
        <v>14.925000000000001</v>
      </c>
      <c r="T1055" s="8">
        <f t="shared" si="167"/>
        <v>16.625</v>
      </c>
      <c r="U1055" s="7">
        <f t="shared" si="168"/>
        <v>16.341666666666669</v>
      </c>
      <c r="V1055" s="7">
        <f t="shared" si="169"/>
        <v>16.412500000000001</v>
      </c>
    </row>
    <row r="1056" spans="1:22" ht="13.5" x14ac:dyDescent="0.25">
      <c r="A1056" s="3">
        <f>RSI!A1056</f>
        <v>43847</v>
      </c>
      <c r="B1056" s="2">
        <f>RSI!B1056</f>
        <v>0.56999999999999995</v>
      </c>
      <c r="C1056" s="2">
        <f>RSI!I1056</f>
        <v>29.764325209291215</v>
      </c>
      <c r="D1056" s="2">
        <f>MACD!E1056</f>
        <v>2.8748811489085924E-2</v>
      </c>
      <c r="E1056" s="2">
        <f>MACD!F1056</f>
        <v>1.6032870342323865E-2</v>
      </c>
      <c r="F1056" s="2">
        <f>'Moving Avg'!D1056</f>
        <v>0.56999999999999995</v>
      </c>
      <c r="G1056" s="2">
        <f>'Moving Avg'!F1056</f>
        <v>0.60850000000000004</v>
      </c>
      <c r="H1056" s="2">
        <f>'Moving Avg'!G1056</f>
        <v>0.62339999999999984</v>
      </c>
      <c r="I1056" s="2">
        <f>'Moving Avg'!H1056</f>
        <v>0.65644999999999964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  <c r="M1056" s="7">
        <f t="shared" si="160"/>
        <v>50</v>
      </c>
      <c r="N1056" s="7">
        <f t="shared" si="161"/>
        <v>0</v>
      </c>
      <c r="O1056" s="7">
        <f t="shared" si="162"/>
        <v>0</v>
      </c>
      <c r="P1056" s="7">
        <f t="shared" si="163"/>
        <v>16.5</v>
      </c>
      <c r="Q1056" s="8">
        <f t="shared" si="164"/>
        <v>19.975000000000001</v>
      </c>
      <c r="R1056" s="8">
        <f t="shared" si="165"/>
        <v>14.125</v>
      </c>
      <c r="S1056" s="8">
        <f t="shared" si="166"/>
        <v>14.925000000000001</v>
      </c>
      <c r="T1056" s="8">
        <f t="shared" si="167"/>
        <v>16.625</v>
      </c>
      <c r="U1056" s="7">
        <f t="shared" si="168"/>
        <v>16.341666666666669</v>
      </c>
      <c r="V1056" s="7">
        <f t="shared" si="169"/>
        <v>16.412500000000001</v>
      </c>
    </row>
    <row r="1057" spans="1:22" ht="13.5" x14ac:dyDescent="0.25">
      <c r="A1057" s="3">
        <f>RSI!A1057</f>
        <v>43850</v>
      </c>
      <c r="B1057" s="2">
        <f>RSI!B1057</f>
        <v>0.56999999999999995</v>
      </c>
      <c r="C1057" s="2">
        <f>RSI!I1057</f>
        <v>29.764325209291229</v>
      </c>
      <c r="D1057" s="2">
        <f>MACD!E1057</f>
        <v>2.9302236131636739E-2</v>
      </c>
      <c r="E1057" s="2">
        <f>MACD!F1057</f>
        <v>1.868674350018644E-2</v>
      </c>
      <c r="F1057" s="2">
        <f>'Moving Avg'!D1057</f>
        <v>0.56999999999999995</v>
      </c>
      <c r="G1057" s="2">
        <f>'Moving Avg'!F1057</f>
        <v>0.60550000000000004</v>
      </c>
      <c r="H1057" s="2">
        <f>'Moving Avg'!G1057</f>
        <v>0.62219999999999986</v>
      </c>
      <c r="I1057" s="2">
        <f>'Moving Avg'!H1057</f>
        <v>0.65549999999999964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  <c r="M1057" s="7">
        <f t="shared" si="160"/>
        <v>50</v>
      </c>
      <c r="N1057" s="7">
        <f t="shared" si="161"/>
        <v>0</v>
      </c>
      <c r="O1057" s="7">
        <f t="shared" si="162"/>
        <v>0</v>
      </c>
      <c r="P1057" s="7">
        <f t="shared" si="163"/>
        <v>33</v>
      </c>
      <c r="Q1057" s="8">
        <f t="shared" si="164"/>
        <v>22.45</v>
      </c>
      <c r="R1057" s="8">
        <f t="shared" si="165"/>
        <v>18.25</v>
      </c>
      <c r="S1057" s="8">
        <f t="shared" si="166"/>
        <v>22.35</v>
      </c>
      <c r="T1057" s="8">
        <f t="shared" si="167"/>
        <v>20.75</v>
      </c>
      <c r="U1057" s="7">
        <f t="shared" si="168"/>
        <v>21.016666666666669</v>
      </c>
      <c r="V1057" s="7">
        <f t="shared" si="169"/>
        <v>20.950000000000003</v>
      </c>
    </row>
    <row r="1058" spans="1:22" ht="13.5" x14ac:dyDescent="0.25">
      <c r="A1058" s="3">
        <f>RSI!A1058</f>
        <v>43851</v>
      </c>
      <c r="B1058" s="2">
        <f>RSI!B1058</f>
        <v>0.59</v>
      </c>
      <c r="C1058" s="2">
        <f>RSI!I1058</f>
        <v>43.850076290349939</v>
      </c>
      <c r="D1058" s="2">
        <f>MACD!E1058</f>
        <v>2.5413298331565359E-2</v>
      </c>
      <c r="E1058" s="2">
        <f>MACD!F1058</f>
        <v>2.0032054466462224E-2</v>
      </c>
      <c r="F1058" s="2">
        <f>'Moving Avg'!D1058</f>
        <v>0.57399999999999995</v>
      </c>
      <c r="G1058" s="2">
        <f>'Moving Avg'!F1058</f>
        <v>0.60400000000000009</v>
      </c>
      <c r="H1058" s="2">
        <f>'Moving Avg'!G1058</f>
        <v>0.62079999999999991</v>
      </c>
      <c r="I1058" s="2">
        <f>'Moving Avg'!H1058</f>
        <v>0.65464999999999973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83.5</v>
      </c>
      <c r="Q1058" s="8">
        <f t="shared" si="164"/>
        <v>21.274999999999999</v>
      </c>
      <c r="R1058" s="8">
        <f t="shared" si="165"/>
        <v>25.875</v>
      </c>
      <c r="S1058" s="8">
        <f t="shared" si="166"/>
        <v>41.325000000000003</v>
      </c>
      <c r="T1058" s="8">
        <f t="shared" si="167"/>
        <v>27.125</v>
      </c>
      <c r="U1058" s="7">
        <f t="shared" si="168"/>
        <v>29.491666666666664</v>
      </c>
      <c r="V1058" s="7">
        <f t="shared" si="169"/>
        <v>28.9</v>
      </c>
    </row>
    <row r="1059" spans="1:22" ht="13.5" x14ac:dyDescent="0.25">
      <c r="A1059" s="3">
        <f>RSI!A1059</f>
        <v>43852</v>
      </c>
      <c r="B1059" s="2">
        <f>RSI!B1059</f>
        <v>0.61</v>
      </c>
      <c r="C1059" s="2">
        <f>RSI!I1059</f>
        <v>53.823191706062417</v>
      </c>
      <c r="D1059" s="2">
        <f>MACD!E1059</f>
        <v>1.9170816598386042E-2</v>
      </c>
      <c r="E1059" s="2">
        <f>MACD!F1059</f>
        <v>1.9859806892846988E-2</v>
      </c>
      <c r="F1059" s="2">
        <f>'Moving Avg'!D1059</f>
        <v>0.58199999999999996</v>
      </c>
      <c r="G1059" s="2">
        <f>'Moving Avg'!F1059</f>
        <v>0.60399999999999998</v>
      </c>
      <c r="H1059" s="2">
        <f>'Moving Avg'!G1059</f>
        <v>0.61939999999999995</v>
      </c>
      <c r="I1059" s="2">
        <f>'Moving Avg'!H1059</f>
        <v>0.6539999999999998</v>
      </c>
      <c r="J1059" s="5" t="str">
        <f>OBV!F1059</f>
        <v>BULLISH</v>
      </c>
      <c r="K1059" s="5" t="str">
        <f>OBV!G1059</f>
        <v>NEUTRAL</v>
      </c>
      <c r="L1059" s="5" t="str">
        <f>OBV!H1059</f>
        <v>CONFIRMED BULLISH</v>
      </c>
      <c r="M1059" s="7">
        <f t="shared" si="160"/>
        <v>25</v>
      </c>
      <c r="N1059" s="7">
        <f t="shared" si="161"/>
        <v>45</v>
      </c>
      <c r="O1059" s="7">
        <f t="shared" si="162"/>
        <v>0</v>
      </c>
      <c r="P1059" s="7">
        <f t="shared" si="163"/>
        <v>83.5</v>
      </c>
      <c r="Q1059" s="8">
        <f t="shared" si="164"/>
        <v>37.024999999999999</v>
      </c>
      <c r="R1059" s="8">
        <f t="shared" si="165"/>
        <v>34.875</v>
      </c>
      <c r="S1059" s="8">
        <f t="shared" si="166"/>
        <v>48.075000000000003</v>
      </c>
      <c r="T1059" s="8">
        <f t="shared" si="167"/>
        <v>38.375</v>
      </c>
      <c r="U1059" s="7">
        <f t="shared" si="168"/>
        <v>39.991666666666667</v>
      </c>
      <c r="V1059" s="7">
        <f t="shared" si="169"/>
        <v>39.587500000000006</v>
      </c>
    </row>
    <row r="1060" spans="1:22" ht="13.5" x14ac:dyDescent="0.25">
      <c r="A1060" s="3">
        <f>RSI!A1060</f>
        <v>43853</v>
      </c>
      <c r="B1060" s="2">
        <f>RSI!B1060</f>
        <v>0.62</v>
      </c>
      <c r="C1060" s="2">
        <f>RSI!I1060</f>
        <v>57.854004926057371</v>
      </c>
      <c r="D1060" s="2">
        <f>MACD!E1060</f>
        <v>1.309285151856332E-2</v>
      </c>
      <c r="E1060" s="2">
        <f>MACD!F1060</f>
        <v>1.8506415817990254E-2</v>
      </c>
      <c r="F1060" s="2">
        <f>'Moving Avg'!D1060</f>
        <v>0.59199999999999997</v>
      </c>
      <c r="G1060" s="2">
        <f>'Moving Avg'!F1060</f>
        <v>0.60349999999999993</v>
      </c>
      <c r="H1060" s="2">
        <f>'Moving Avg'!G1060</f>
        <v>0.61879999999999991</v>
      </c>
      <c r="I1060" s="2">
        <f>'Moving Avg'!H1060</f>
        <v>0.65339999999999976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  <c r="M1060" s="7">
        <f t="shared" si="160"/>
        <v>25</v>
      </c>
      <c r="N1060" s="7">
        <f t="shared" si="161"/>
        <v>45</v>
      </c>
      <c r="O1060" s="7">
        <f t="shared" si="162"/>
        <v>0</v>
      </c>
      <c r="P1060" s="7">
        <f t="shared" si="163"/>
        <v>83.5</v>
      </c>
      <c r="Q1060" s="8">
        <f t="shared" si="164"/>
        <v>37.024999999999999</v>
      </c>
      <c r="R1060" s="8">
        <f t="shared" si="165"/>
        <v>34.875</v>
      </c>
      <c r="S1060" s="8">
        <f t="shared" si="166"/>
        <v>48.075000000000003</v>
      </c>
      <c r="T1060" s="8">
        <f t="shared" si="167"/>
        <v>38.375</v>
      </c>
      <c r="U1060" s="7">
        <f t="shared" si="168"/>
        <v>39.991666666666667</v>
      </c>
      <c r="V1060" s="7">
        <f t="shared" si="169"/>
        <v>39.587500000000006</v>
      </c>
    </row>
    <row r="1061" spans="1:22" ht="13.5" x14ac:dyDescent="0.25">
      <c r="A1061" s="3">
        <f>RSI!A1061</f>
        <v>43854</v>
      </c>
      <c r="B1061" s="2">
        <f>RSI!B1061</f>
        <v>0.62</v>
      </c>
      <c r="C1061" s="2">
        <f>RSI!I1061</f>
        <v>57.854004926057371</v>
      </c>
      <c r="D1061" s="2">
        <f>MACD!E1061</f>
        <v>7.8398264387185002E-3</v>
      </c>
      <c r="E1061" s="2">
        <f>MACD!F1061</f>
        <v>1.6373097942135904E-2</v>
      </c>
      <c r="F1061" s="2">
        <f>'Moving Avg'!D1061</f>
        <v>0.60200000000000009</v>
      </c>
      <c r="G1061" s="2">
        <f>'Moving Avg'!F1061</f>
        <v>0.60249999999999992</v>
      </c>
      <c r="H1061" s="2">
        <f>'Moving Avg'!G1061</f>
        <v>0.61860000000000004</v>
      </c>
      <c r="I1061" s="2">
        <f>'Moving Avg'!H1061</f>
        <v>0.65279999999999971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  <c r="M1061" s="7">
        <f t="shared" si="160"/>
        <v>25</v>
      </c>
      <c r="N1061" s="7">
        <f t="shared" si="161"/>
        <v>45</v>
      </c>
      <c r="O1061" s="7">
        <f t="shared" si="162"/>
        <v>0</v>
      </c>
      <c r="P1061" s="7">
        <f t="shared" si="163"/>
        <v>83.5</v>
      </c>
      <c r="Q1061" s="8">
        <f t="shared" si="164"/>
        <v>37.024999999999999</v>
      </c>
      <c r="R1061" s="8">
        <f t="shared" si="165"/>
        <v>34.875</v>
      </c>
      <c r="S1061" s="8">
        <f t="shared" si="166"/>
        <v>48.075000000000003</v>
      </c>
      <c r="T1061" s="8">
        <f t="shared" si="167"/>
        <v>38.375</v>
      </c>
      <c r="U1061" s="7">
        <f t="shared" si="168"/>
        <v>39.991666666666667</v>
      </c>
      <c r="V1061" s="7">
        <f t="shared" si="169"/>
        <v>39.587500000000006</v>
      </c>
    </row>
    <row r="1062" spans="1:22" ht="13.5" x14ac:dyDescent="0.25">
      <c r="A1062" s="3">
        <f>RSI!A1062</f>
        <v>43857</v>
      </c>
      <c r="B1062" s="2">
        <f>RSI!B1062</f>
        <v>0.6</v>
      </c>
      <c r="C1062" s="2">
        <f>RSI!I1062</f>
        <v>48.112500097310537</v>
      </c>
      <c r="D1062" s="2">
        <f>MACD!E1062</f>
        <v>1.6975438099088302E-3</v>
      </c>
      <c r="E1062" s="2">
        <f>MACD!F1062</f>
        <v>1.343798711569049E-2</v>
      </c>
      <c r="F1062" s="2">
        <f>'Moving Avg'!D1062</f>
        <v>0.60799999999999998</v>
      </c>
      <c r="G1062" s="2">
        <f>'Moving Avg'!F1062</f>
        <v>0.59999999999999987</v>
      </c>
      <c r="H1062" s="2">
        <f>'Moving Avg'!G1062</f>
        <v>0.61799999999999999</v>
      </c>
      <c r="I1062" s="2">
        <f>'Moving Avg'!H1062</f>
        <v>0.65214999999999956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  <c r="M1062" s="7">
        <f t="shared" si="160"/>
        <v>25</v>
      </c>
      <c r="N1062" s="7">
        <f t="shared" si="161"/>
        <v>45</v>
      </c>
      <c r="O1062" s="7">
        <f t="shared" si="162"/>
        <v>0</v>
      </c>
      <c r="P1062" s="7">
        <f t="shared" si="163"/>
        <v>83.5</v>
      </c>
      <c r="Q1062" s="8">
        <f t="shared" si="164"/>
        <v>37.024999999999999</v>
      </c>
      <c r="R1062" s="8">
        <f t="shared" si="165"/>
        <v>34.875</v>
      </c>
      <c r="S1062" s="8">
        <f t="shared" si="166"/>
        <v>48.075000000000003</v>
      </c>
      <c r="T1062" s="8">
        <f t="shared" si="167"/>
        <v>38.375</v>
      </c>
      <c r="U1062" s="7">
        <f t="shared" si="168"/>
        <v>39.991666666666667</v>
      </c>
      <c r="V1062" s="7">
        <f t="shared" si="169"/>
        <v>39.587500000000006</v>
      </c>
    </row>
    <row r="1063" spans="1:22" ht="13.5" x14ac:dyDescent="0.25">
      <c r="A1063" s="3">
        <f>RSI!A1063</f>
        <v>43858</v>
      </c>
      <c r="B1063" s="2">
        <f>RSI!B1063</f>
        <v>0.61</v>
      </c>
      <c r="C1063" s="2">
        <f>RSI!I1063</f>
        <v>52.42588330385486</v>
      </c>
      <c r="D1063" s="2">
        <f>MACD!E1063</f>
        <v>-4.2167521962515053E-3</v>
      </c>
      <c r="E1063" s="2">
        <f>MACD!F1063</f>
        <v>9.9070392533020923E-3</v>
      </c>
      <c r="F1063" s="2">
        <f>'Moving Avg'!D1063</f>
        <v>0.61199999999999999</v>
      </c>
      <c r="G1063" s="2">
        <f>'Moving Avg'!F1063</f>
        <v>0.59799999999999986</v>
      </c>
      <c r="H1063" s="2">
        <f>'Moving Avg'!G1063</f>
        <v>0.61760000000000004</v>
      </c>
      <c r="I1063" s="2">
        <f>'Moving Avg'!H1063</f>
        <v>0.65159999999999951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  <c r="M1063" s="7">
        <f t="shared" si="160"/>
        <v>25</v>
      </c>
      <c r="N1063" s="7">
        <f t="shared" si="161"/>
        <v>45</v>
      </c>
      <c r="O1063" s="7">
        <f t="shared" si="162"/>
        <v>0</v>
      </c>
      <c r="P1063" s="7">
        <f t="shared" si="163"/>
        <v>83.5</v>
      </c>
      <c r="Q1063" s="8">
        <f t="shared" si="164"/>
        <v>37.024999999999999</v>
      </c>
      <c r="R1063" s="8">
        <f t="shared" si="165"/>
        <v>34.875</v>
      </c>
      <c r="S1063" s="8">
        <f t="shared" si="166"/>
        <v>48.075000000000003</v>
      </c>
      <c r="T1063" s="8">
        <f t="shared" si="167"/>
        <v>38.375</v>
      </c>
      <c r="U1063" s="7">
        <f t="shared" si="168"/>
        <v>39.991666666666667</v>
      </c>
      <c r="V1063" s="7">
        <f t="shared" si="169"/>
        <v>39.587500000000006</v>
      </c>
    </row>
    <row r="1064" spans="1:22" ht="13.5" x14ac:dyDescent="0.25">
      <c r="A1064" s="3">
        <f>RSI!A1064</f>
        <v>43859</v>
      </c>
      <c r="B1064" s="2">
        <f>RSI!B1064</f>
        <v>0.61</v>
      </c>
      <c r="C1064" s="2">
        <f>RSI!I1064</f>
        <v>52.42588330385486</v>
      </c>
      <c r="D1064" s="2">
        <f>MACD!E1064</f>
        <v>-9.2582461931435267E-3</v>
      </c>
      <c r="E1064" s="2">
        <f>MACD!F1064</f>
        <v>6.0739821640129685E-3</v>
      </c>
      <c r="F1064" s="2">
        <f>'Moving Avg'!D1064</f>
        <v>0.61199999999999988</v>
      </c>
      <c r="G1064" s="2">
        <f>'Moving Avg'!F1064</f>
        <v>0.59649999999999992</v>
      </c>
      <c r="H1064" s="2">
        <f>'Moving Avg'!G1064</f>
        <v>0.61740000000000006</v>
      </c>
      <c r="I1064" s="2">
        <f>'Moving Avg'!H1064</f>
        <v>0.65104999999999957</v>
      </c>
      <c r="J1064" s="5" t="str">
        <f>OBV!F1064</f>
        <v>BULLISH</v>
      </c>
      <c r="K1064" s="5" t="str">
        <f>OBV!G1064</f>
        <v>NEUTRAL</v>
      </c>
      <c r="L1064" s="5" t="str">
        <f>OBV!H1064</f>
        <v>NEUTRAL</v>
      </c>
      <c r="M1064" s="7">
        <f t="shared" si="160"/>
        <v>25</v>
      </c>
      <c r="N1064" s="7">
        <f t="shared" si="161"/>
        <v>45</v>
      </c>
      <c r="O1064" s="7">
        <f t="shared" si="162"/>
        <v>0</v>
      </c>
      <c r="P1064" s="7">
        <f t="shared" si="163"/>
        <v>49.5</v>
      </c>
      <c r="Q1064" s="8">
        <f t="shared" si="164"/>
        <v>31.925000000000001</v>
      </c>
      <c r="R1064" s="8">
        <f t="shared" si="165"/>
        <v>26.375</v>
      </c>
      <c r="S1064" s="8">
        <f t="shared" si="166"/>
        <v>32.775000000000006</v>
      </c>
      <c r="T1064" s="8">
        <f t="shared" si="167"/>
        <v>29.875</v>
      </c>
      <c r="U1064" s="7">
        <f t="shared" si="168"/>
        <v>30.358333333333334</v>
      </c>
      <c r="V1064" s="7">
        <f t="shared" si="169"/>
        <v>30.237500000000001</v>
      </c>
    </row>
    <row r="1065" spans="1:22" ht="13.5" x14ac:dyDescent="0.25">
      <c r="A1065" s="3">
        <f>RSI!A1065</f>
        <v>43860</v>
      </c>
      <c r="B1065" s="2">
        <f>RSI!B1065</f>
        <v>0.61</v>
      </c>
      <c r="C1065" s="2">
        <f>RSI!I1065</f>
        <v>52.42588330385486</v>
      </c>
      <c r="D1065" s="2">
        <f>MACD!E1065</f>
        <v>-1.3558468028963322E-2</v>
      </c>
      <c r="E1065" s="2">
        <f>MACD!F1065</f>
        <v>2.1474921254177109E-3</v>
      </c>
      <c r="F1065" s="2">
        <f>'Moving Avg'!D1065</f>
        <v>0.61</v>
      </c>
      <c r="G1065" s="2">
        <f>'Moving Avg'!F1065</f>
        <v>0.59549999999999981</v>
      </c>
      <c r="H1065" s="2">
        <f>'Moving Avg'!G1065</f>
        <v>0.61719999999999997</v>
      </c>
      <c r="I1065" s="2">
        <f>'Moving Avg'!H1065</f>
        <v>0.65049999999999986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  <c r="M1065" s="7">
        <f t="shared" si="160"/>
        <v>25</v>
      </c>
      <c r="N1065" s="7">
        <f t="shared" si="161"/>
        <v>45</v>
      </c>
      <c r="O1065" s="7">
        <f t="shared" si="162"/>
        <v>0</v>
      </c>
      <c r="P1065" s="7">
        <f t="shared" si="163"/>
        <v>16.5</v>
      </c>
      <c r="Q1065" s="8">
        <f t="shared" si="164"/>
        <v>26.975000000000001</v>
      </c>
      <c r="R1065" s="8">
        <f t="shared" si="165"/>
        <v>18.125</v>
      </c>
      <c r="S1065" s="8">
        <f t="shared" si="166"/>
        <v>17.925000000000001</v>
      </c>
      <c r="T1065" s="8">
        <f t="shared" si="167"/>
        <v>21.625</v>
      </c>
      <c r="U1065" s="7">
        <f t="shared" si="168"/>
        <v>21.008333333333336</v>
      </c>
      <c r="V1065" s="7">
        <f t="shared" si="169"/>
        <v>21.162500000000001</v>
      </c>
    </row>
    <row r="1066" spans="1:22" ht="13.5" x14ac:dyDescent="0.25">
      <c r="A1066" s="3">
        <f>RSI!A1066</f>
        <v>43861</v>
      </c>
      <c r="B1066" s="2">
        <f>RSI!B1066</f>
        <v>0.6</v>
      </c>
      <c r="C1066" s="2">
        <f>RSI!I1066</f>
        <v>47.49466554133997</v>
      </c>
      <c r="D1066" s="2">
        <f>MACD!E1066</f>
        <v>-1.6488174959831015E-2</v>
      </c>
      <c r="E1066" s="2">
        <f>MACD!F1066</f>
        <v>-1.5796412916320342E-3</v>
      </c>
      <c r="F1066" s="2">
        <f>'Moving Avg'!D1066</f>
        <v>0.60599999999999998</v>
      </c>
      <c r="G1066" s="2">
        <f>'Moving Avg'!F1066</f>
        <v>0.59399999999999986</v>
      </c>
      <c r="H1066" s="2">
        <f>'Moving Avg'!G1066</f>
        <v>0.61660000000000004</v>
      </c>
      <c r="I1066" s="2">
        <f>'Moving Avg'!H1066</f>
        <v>0.6498999999999997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  <c r="M1066" s="7">
        <f t="shared" si="160"/>
        <v>25</v>
      </c>
      <c r="N1066" s="7">
        <f t="shared" si="161"/>
        <v>45</v>
      </c>
      <c r="O1066" s="7">
        <f t="shared" si="162"/>
        <v>0</v>
      </c>
      <c r="P1066" s="7">
        <f t="shared" si="163"/>
        <v>16.5</v>
      </c>
      <c r="Q1066" s="8">
        <f t="shared" si="164"/>
        <v>26.975000000000001</v>
      </c>
      <c r="R1066" s="8">
        <f t="shared" si="165"/>
        <v>18.125</v>
      </c>
      <c r="S1066" s="8">
        <f t="shared" si="166"/>
        <v>17.925000000000001</v>
      </c>
      <c r="T1066" s="8">
        <f t="shared" si="167"/>
        <v>21.625</v>
      </c>
      <c r="U1066" s="7">
        <f t="shared" si="168"/>
        <v>21.008333333333336</v>
      </c>
      <c r="V1066" s="7">
        <f t="shared" si="169"/>
        <v>21.162500000000001</v>
      </c>
    </row>
    <row r="1067" spans="1:22" ht="13.5" x14ac:dyDescent="0.25">
      <c r="A1067" s="3">
        <f>RSI!A1067</f>
        <v>43864</v>
      </c>
      <c r="B1067" s="2">
        <f>RSI!B1067</f>
        <v>0.57999999999999996</v>
      </c>
      <c r="C1067" s="2">
        <f>RSI!I1067</f>
        <v>39.493569372991466</v>
      </c>
      <c r="D1067" s="2">
        <f>MACD!E1067</f>
        <v>-1.7456028823504277E-2</v>
      </c>
      <c r="E1067" s="2">
        <f>MACD!F1067</f>
        <v>-4.7549187980064824E-3</v>
      </c>
      <c r="F1067" s="2">
        <f>'Moving Avg'!D1067</f>
        <v>0.60200000000000009</v>
      </c>
      <c r="G1067" s="2">
        <f>'Moving Avg'!F1067</f>
        <v>0.59199999999999986</v>
      </c>
      <c r="H1067" s="2">
        <f>'Moving Avg'!G1067</f>
        <v>0.6150000000000001</v>
      </c>
      <c r="I1067" s="2">
        <f>'Moving Avg'!H1067</f>
        <v>0.64924999999999966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45</v>
      </c>
      <c r="O1067" s="7">
        <f t="shared" si="162"/>
        <v>0</v>
      </c>
      <c r="P1067" s="7">
        <f t="shared" si="163"/>
        <v>16.5</v>
      </c>
      <c r="Q1067" s="8">
        <f t="shared" si="164"/>
        <v>26.975000000000001</v>
      </c>
      <c r="R1067" s="8">
        <f t="shared" si="165"/>
        <v>18.125</v>
      </c>
      <c r="S1067" s="8">
        <f t="shared" si="166"/>
        <v>17.925000000000001</v>
      </c>
      <c r="T1067" s="8">
        <f t="shared" si="167"/>
        <v>21.625</v>
      </c>
      <c r="U1067" s="7">
        <f t="shared" si="168"/>
        <v>21.008333333333336</v>
      </c>
      <c r="V1067" s="7">
        <f t="shared" si="169"/>
        <v>21.162500000000001</v>
      </c>
    </row>
    <row r="1068" spans="1:22" ht="13.5" x14ac:dyDescent="0.25">
      <c r="A1068" s="3">
        <f>RSI!A1068</f>
        <v>43865</v>
      </c>
      <c r="B1068" s="2">
        <f>RSI!B1068</f>
        <v>0.6</v>
      </c>
      <c r="C1068" s="2">
        <f>RSI!I1068</f>
        <v>48.785071140664762</v>
      </c>
      <c r="D1068" s="2">
        <f>MACD!E1068</f>
        <v>-1.6533908302752476E-2</v>
      </c>
      <c r="E1068" s="2">
        <f>MACD!F1068</f>
        <v>-7.1107166989556811E-3</v>
      </c>
      <c r="F1068" s="2">
        <f>'Moving Avg'!D1068</f>
        <v>0.6</v>
      </c>
      <c r="G1068" s="2">
        <f>'Moving Avg'!F1068</f>
        <v>0.59199999999999986</v>
      </c>
      <c r="H1068" s="2">
        <f>'Moving Avg'!G1068</f>
        <v>0.61420000000000008</v>
      </c>
      <c r="I1068" s="2">
        <f>'Moving Avg'!H1068</f>
        <v>0.64879999999999971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45</v>
      </c>
      <c r="O1068" s="7">
        <f t="shared" si="162"/>
        <v>0</v>
      </c>
      <c r="P1068" s="7">
        <f t="shared" si="163"/>
        <v>16.5</v>
      </c>
      <c r="Q1068" s="8">
        <f t="shared" si="164"/>
        <v>26.975000000000001</v>
      </c>
      <c r="R1068" s="8">
        <f t="shared" si="165"/>
        <v>18.125</v>
      </c>
      <c r="S1068" s="8">
        <f t="shared" si="166"/>
        <v>17.925000000000001</v>
      </c>
      <c r="T1068" s="8">
        <f t="shared" si="167"/>
        <v>21.625</v>
      </c>
      <c r="U1068" s="7">
        <f t="shared" si="168"/>
        <v>21.008333333333336</v>
      </c>
      <c r="V1068" s="7">
        <f t="shared" si="169"/>
        <v>21.162500000000001</v>
      </c>
    </row>
    <row r="1069" spans="1:22" ht="13.5" x14ac:dyDescent="0.25">
      <c r="A1069" s="3">
        <f>RSI!A1069</f>
        <v>43866</v>
      </c>
      <c r="B1069" s="2">
        <f>RSI!B1069</f>
        <v>0.6</v>
      </c>
      <c r="C1069" s="2">
        <f>RSI!I1069</f>
        <v>48.785071140664762</v>
      </c>
      <c r="D1069" s="2">
        <f>MACD!E1069</f>
        <v>-1.2660065634895634E-2</v>
      </c>
      <c r="E1069" s="2">
        <f>MACD!F1069</f>
        <v>-8.2205864861436724E-3</v>
      </c>
      <c r="F1069" s="2">
        <f>'Moving Avg'!D1069</f>
        <v>0.59800000000000009</v>
      </c>
      <c r="G1069" s="2">
        <f>'Moving Avg'!F1069</f>
        <v>0.59249999999999992</v>
      </c>
      <c r="H1069" s="2">
        <f>'Moving Avg'!G1069</f>
        <v>0.61340000000000017</v>
      </c>
      <c r="I1069" s="2">
        <f>'Moving Avg'!H1069</f>
        <v>0.64834999999999965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  <c r="M1069" s="7">
        <f t="shared" si="160"/>
        <v>25</v>
      </c>
      <c r="N1069" s="7">
        <f t="shared" si="161"/>
        <v>45</v>
      </c>
      <c r="O1069" s="7">
        <f t="shared" si="162"/>
        <v>0</v>
      </c>
      <c r="P1069" s="7">
        <f t="shared" si="163"/>
        <v>16.5</v>
      </c>
      <c r="Q1069" s="8">
        <f t="shared" si="164"/>
        <v>26.975000000000001</v>
      </c>
      <c r="R1069" s="8">
        <f t="shared" si="165"/>
        <v>18.125</v>
      </c>
      <c r="S1069" s="8">
        <f t="shared" si="166"/>
        <v>17.925000000000001</v>
      </c>
      <c r="T1069" s="8">
        <f t="shared" si="167"/>
        <v>21.625</v>
      </c>
      <c r="U1069" s="7">
        <f t="shared" si="168"/>
        <v>21.008333333333336</v>
      </c>
      <c r="V1069" s="7">
        <f t="shared" si="169"/>
        <v>21.162500000000001</v>
      </c>
    </row>
    <row r="1070" spans="1:22" ht="13.5" x14ac:dyDescent="0.25">
      <c r="A1070" s="3">
        <f>RSI!A1070</f>
        <v>43867</v>
      </c>
      <c r="B1070" s="2">
        <f>RSI!B1070</f>
        <v>0.6</v>
      </c>
      <c r="C1070" s="2">
        <f>RSI!I1070</f>
        <v>48.785071140664762</v>
      </c>
      <c r="D1070" s="2">
        <f>MACD!E1070</f>
        <v>-7.8283078109633308E-3</v>
      </c>
      <c r="E1070" s="2">
        <f>MACD!F1070</f>
        <v>-8.1421307511076041E-3</v>
      </c>
      <c r="F1070" s="2">
        <f>'Moving Avg'!D1070</f>
        <v>0.59599999999999997</v>
      </c>
      <c r="G1070" s="2">
        <f>'Moving Avg'!F1070</f>
        <v>0.59299999999999986</v>
      </c>
      <c r="H1070" s="2">
        <f>'Moving Avg'!G1070</f>
        <v>0.61240000000000028</v>
      </c>
      <c r="I1070" s="2">
        <f>'Moving Avg'!H1070</f>
        <v>0.64799999999999958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16.5</v>
      </c>
      <c r="Q1070" s="8">
        <f t="shared" si="164"/>
        <v>11.225</v>
      </c>
      <c r="R1070" s="8">
        <f t="shared" si="165"/>
        <v>9.125</v>
      </c>
      <c r="S1070" s="8">
        <f t="shared" si="166"/>
        <v>11.175000000000001</v>
      </c>
      <c r="T1070" s="8">
        <f t="shared" si="167"/>
        <v>10.375</v>
      </c>
      <c r="U1070" s="7">
        <f t="shared" si="168"/>
        <v>10.508333333333335</v>
      </c>
      <c r="V1070" s="7">
        <f t="shared" si="169"/>
        <v>10.475000000000001</v>
      </c>
    </row>
    <row r="1071" spans="1:22" ht="13.5" x14ac:dyDescent="0.25">
      <c r="A1071" s="3">
        <f>RSI!A1071</f>
        <v>43868</v>
      </c>
      <c r="B1071" s="2">
        <f>RSI!B1071</f>
        <v>0.63</v>
      </c>
      <c r="C1071" s="2">
        <f>RSI!I1071</f>
        <v>60.22738457356899</v>
      </c>
      <c r="D1071" s="2">
        <f>MACD!E1071</f>
        <v>-5.9478330735694973E-3</v>
      </c>
      <c r="E1071" s="2">
        <f>MACD!F1071</f>
        <v>-7.7032712155999834E-3</v>
      </c>
      <c r="F1071" s="2">
        <f>'Moving Avg'!D1071</f>
        <v>0.60199999999999998</v>
      </c>
      <c r="G1071" s="2">
        <f>'Moving Avg'!F1071</f>
        <v>0.59499999999999997</v>
      </c>
      <c r="H1071" s="2">
        <f>'Moving Avg'!G1071</f>
        <v>0.61200000000000021</v>
      </c>
      <c r="I1071" s="2">
        <f>'Moving Avg'!H1071</f>
        <v>0.6476999999999995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83.5</v>
      </c>
      <c r="Q1071" s="8">
        <f t="shared" si="164"/>
        <v>21.274999999999999</v>
      </c>
      <c r="R1071" s="8">
        <f t="shared" si="165"/>
        <v>25.875</v>
      </c>
      <c r="S1071" s="8">
        <f t="shared" si="166"/>
        <v>41.325000000000003</v>
      </c>
      <c r="T1071" s="8">
        <f t="shared" si="167"/>
        <v>27.125</v>
      </c>
      <c r="U1071" s="7">
        <f t="shared" si="168"/>
        <v>29.491666666666664</v>
      </c>
      <c r="V1071" s="7">
        <f t="shared" si="169"/>
        <v>28.9</v>
      </c>
    </row>
    <row r="1072" spans="1:22" ht="13.5" x14ac:dyDescent="0.25">
      <c r="A1072" s="3">
        <f>RSI!A1072</f>
        <v>43871</v>
      </c>
      <c r="B1072" s="2">
        <f>RSI!B1072</f>
        <v>0.64</v>
      </c>
      <c r="C1072" s="2">
        <f>RSI!I1072</f>
        <v>63.180362516715121</v>
      </c>
      <c r="D1072" s="2">
        <f>MACD!E1072</f>
        <v>-8.3383690135195865E-3</v>
      </c>
      <c r="E1072" s="2">
        <f>MACD!F1072</f>
        <v>-7.8302907751839051E-3</v>
      </c>
      <c r="F1072" s="2">
        <f>'Moving Avg'!D1072</f>
        <v>0.61399999999999999</v>
      </c>
      <c r="G1072" s="2">
        <f>'Moving Avg'!F1072</f>
        <v>0.59850000000000003</v>
      </c>
      <c r="H1072" s="2">
        <f>'Moving Avg'!G1072</f>
        <v>0.61180000000000023</v>
      </c>
      <c r="I1072" s="2">
        <f>'Moving Avg'!H1072</f>
        <v>0.64729999999999943</v>
      </c>
      <c r="J1072" s="5" t="str">
        <f>OBV!F1072</f>
        <v>BULLISH</v>
      </c>
      <c r="K1072" s="5" t="str">
        <f>OBV!G1072</f>
        <v>STRONG</v>
      </c>
      <c r="L1072" s="5" t="str">
        <f>OBV!H1072</f>
        <v>CONFIRMED BULLISH</v>
      </c>
      <c r="M1072" s="7">
        <f t="shared" si="160"/>
        <v>25</v>
      </c>
      <c r="N1072" s="7">
        <f t="shared" si="161"/>
        <v>45</v>
      </c>
      <c r="O1072" s="7">
        <f t="shared" si="162"/>
        <v>0</v>
      </c>
      <c r="P1072" s="7">
        <f t="shared" si="163"/>
        <v>100</v>
      </c>
      <c r="Q1072" s="8">
        <f t="shared" si="164"/>
        <v>39.5</v>
      </c>
      <c r="R1072" s="8">
        <f t="shared" si="165"/>
        <v>39</v>
      </c>
      <c r="S1072" s="8">
        <f t="shared" si="166"/>
        <v>55.5</v>
      </c>
      <c r="T1072" s="8">
        <f t="shared" si="167"/>
        <v>42.5</v>
      </c>
      <c r="U1072" s="7">
        <f t="shared" si="168"/>
        <v>44.666666666666664</v>
      </c>
      <c r="V1072" s="7">
        <f t="shared" si="169"/>
        <v>44.125</v>
      </c>
    </row>
    <row r="1073" spans="1:22" ht="13.5" x14ac:dyDescent="0.25">
      <c r="A1073" s="3">
        <f>RSI!A1073</f>
        <v>43872</v>
      </c>
      <c r="B1073" s="2">
        <f>RSI!B1073</f>
        <v>0.63</v>
      </c>
      <c r="C1073" s="2">
        <f>RSI!I1073</f>
        <v>58.502622603375556</v>
      </c>
      <c r="D1073" s="2">
        <f>MACD!E1073</f>
        <v>-8.2929100603349459E-3</v>
      </c>
      <c r="E1073" s="2">
        <f>MACD!F1073</f>
        <v>-7.9228146322141146E-3</v>
      </c>
      <c r="F1073" s="2">
        <f>'Moving Avg'!D1073</f>
        <v>0.62</v>
      </c>
      <c r="G1073" s="2">
        <f>'Moving Avg'!F1073</f>
        <v>0.60150000000000003</v>
      </c>
      <c r="H1073" s="2">
        <f>'Moving Avg'!G1073</f>
        <v>0.61160000000000014</v>
      </c>
      <c r="I1073" s="2">
        <f>'Moving Avg'!H1073</f>
        <v>0.64684999999999948</v>
      </c>
      <c r="J1073" s="5" t="str">
        <f>OBV!F1073</f>
        <v>BULLISH</v>
      </c>
      <c r="K1073" s="5" t="str">
        <f>OBV!G1073</f>
        <v>STRONG</v>
      </c>
      <c r="L1073" s="5" t="str">
        <f>OBV!H1073</f>
        <v>CONFIRMED BULLISH</v>
      </c>
      <c r="M1073" s="7">
        <f t="shared" si="160"/>
        <v>25</v>
      </c>
      <c r="N1073" s="7">
        <f t="shared" si="161"/>
        <v>45</v>
      </c>
      <c r="O1073" s="7">
        <f t="shared" si="162"/>
        <v>0</v>
      </c>
      <c r="P1073" s="7">
        <f t="shared" si="163"/>
        <v>100</v>
      </c>
      <c r="Q1073" s="8">
        <f t="shared" si="164"/>
        <v>39.5</v>
      </c>
      <c r="R1073" s="8">
        <f t="shared" si="165"/>
        <v>39</v>
      </c>
      <c r="S1073" s="8">
        <f t="shared" si="166"/>
        <v>55.5</v>
      </c>
      <c r="T1073" s="8">
        <f t="shared" si="167"/>
        <v>42.5</v>
      </c>
      <c r="U1073" s="7">
        <f t="shared" si="168"/>
        <v>44.666666666666664</v>
      </c>
      <c r="V1073" s="7">
        <f t="shared" si="169"/>
        <v>44.125</v>
      </c>
    </row>
    <row r="1074" spans="1:22" ht="13.5" x14ac:dyDescent="0.25">
      <c r="A1074" s="3">
        <f>RSI!A1074</f>
        <v>43873</v>
      </c>
      <c r="B1074" s="2">
        <f>RSI!B1074</f>
        <v>0.65</v>
      </c>
      <c r="C1074" s="2">
        <f>RSI!I1074</f>
        <v>64.209929093012391</v>
      </c>
      <c r="D1074" s="2">
        <f>MACD!E1074</f>
        <v>-9.8721896832206779E-3</v>
      </c>
      <c r="E1074" s="2">
        <f>MACD!F1074</f>
        <v>-8.312689642415428E-3</v>
      </c>
      <c r="F1074" s="2">
        <f>'Moving Avg'!D1074</f>
        <v>0.63</v>
      </c>
      <c r="G1074" s="2">
        <f>'Moving Avg'!F1074</f>
        <v>0.60550000000000004</v>
      </c>
      <c r="H1074" s="2">
        <f>'Moving Avg'!G1074</f>
        <v>0.6120000000000001</v>
      </c>
      <c r="I1074" s="2">
        <f>'Moving Avg'!H1074</f>
        <v>0.64649999999999952</v>
      </c>
      <c r="J1074" s="5" t="str">
        <f>OBV!F1074</f>
        <v>BULLISH</v>
      </c>
      <c r="K1074" s="5" t="str">
        <f>OBV!G1074</f>
        <v>STRONG</v>
      </c>
      <c r="L1074" s="5" t="str">
        <f>OBV!H1074</f>
        <v>CONFIRMED BULLISH</v>
      </c>
      <c r="M1074" s="7">
        <f t="shared" si="160"/>
        <v>25</v>
      </c>
      <c r="N1074" s="7">
        <f t="shared" si="161"/>
        <v>45</v>
      </c>
      <c r="O1074" s="7">
        <f t="shared" si="162"/>
        <v>0</v>
      </c>
      <c r="P1074" s="7">
        <f t="shared" si="163"/>
        <v>100</v>
      </c>
      <c r="Q1074" s="8">
        <f t="shared" si="164"/>
        <v>39.5</v>
      </c>
      <c r="R1074" s="8">
        <f t="shared" si="165"/>
        <v>39</v>
      </c>
      <c r="S1074" s="8">
        <f t="shared" si="166"/>
        <v>55.5</v>
      </c>
      <c r="T1074" s="8">
        <f t="shared" si="167"/>
        <v>42.5</v>
      </c>
      <c r="U1074" s="7">
        <f t="shared" si="168"/>
        <v>44.666666666666664</v>
      </c>
      <c r="V1074" s="7">
        <f t="shared" si="169"/>
        <v>44.125</v>
      </c>
    </row>
    <row r="1075" spans="1:22" ht="13.5" x14ac:dyDescent="0.25">
      <c r="A1075" s="3">
        <f>RSI!A1075</f>
        <v>43874</v>
      </c>
      <c r="B1075" s="2">
        <f>RSI!B1075</f>
        <v>0.68</v>
      </c>
      <c r="C1075" s="2">
        <f>RSI!I1075</f>
        <v>70.715976628531877</v>
      </c>
      <c r="D1075" s="2">
        <f>MACD!E1075</f>
        <v>-1.3675076115017504E-2</v>
      </c>
      <c r="E1075" s="2">
        <f>MACD!F1075</f>
        <v>-9.3851669369358435E-3</v>
      </c>
      <c r="F1075" s="2">
        <f>'Moving Avg'!D1075</f>
        <v>0.64600000000000002</v>
      </c>
      <c r="G1075" s="2">
        <f>'Moving Avg'!F1075</f>
        <v>0.6110000000000001</v>
      </c>
      <c r="H1075" s="2">
        <f>'Moving Avg'!G1075</f>
        <v>0.61320000000000019</v>
      </c>
      <c r="I1075" s="2">
        <f>'Moving Avg'!H1075</f>
        <v>0.64634999999999954</v>
      </c>
      <c r="J1075" s="5" t="str">
        <f>OBV!F1075</f>
        <v>BULLISH</v>
      </c>
      <c r="K1075" s="5" t="str">
        <f>OBV!G1075</f>
        <v>STRONG</v>
      </c>
      <c r="L1075" s="5" t="str">
        <f>OBV!H1075</f>
        <v>CONFIRMED BULLISH</v>
      </c>
      <c r="M1075" s="7">
        <f t="shared" si="160"/>
        <v>0</v>
      </c>
      <c r="N1075" s="7">
        <f t="shared" si="161"/>
        <v>45</v>
      </c>
      <c r="O1075" s="7">
        <f t="shared" si="162"/>
        <v>0</v>
      </c>
      <c r="P1075" s="7">
        <f t="shared" si="163"/>
        <v>100</v>
      </c>
      <c r="Q1075" s="8">
        <f t="shared" si="164"/>
        <v>30.75</v>
      </c>
      <c r="R1075" s="8">
        <f t="shared" si="165"/>
        <v>34</v>
      </c>
      <c r="S1075" s="8">
        <f t="shared" si="166"/>
        <v>51.75</v>
      </c>
      <c r="T1075" s="8">
        <f t="shared" si="167"/>
        <v>36.25</v>
      </c>
      <c r="U1075" s="7">
        <f t="shared" si="168"/>
        <v>38.833333333333336</v>
      </c>
      <c r="V1075" s="7">
        <f t="shared" si="169"/>
        <v>38.1875</v>
      </c>
    </row>
    <row r="1076" spans="1:22" ht="13.5" x14ac:dyDescent="0.25">
      <c r="A1076" s="3">
        <f>RSI!A1076</f>
        <v>43875</v>
      </c>
      <c r="B1076" s="2">
        <f>RSI!B1076</f>
        <v>0.72</v>
      </c>
      <c r="C1076" s="2">
        <f>RSI!I1076</f>
        <v>76.777558448688552</v>
      </c>
      <c r="D1076" s="2">
        <f>MACD!E1076</f>
        <v>-2.179784951753605E-2</v>
      </c>
      <c r="E1076" s="2">
        <f>MACD!F1076</f>
        <v>-1.1867703453055885E-2</v>
      </c>
      <c r="F1076" s="2">
        <f>'Moving Avg'!D1076</f>
        <v>0.66400000000000003</v>
      </c>
      <c r="G1076" s="2">
        <f>'Moving Avg'!F1076</f>
        <v>0.61850000000000016</v>
      </c>
      <c r="H1076" s="2">
        <f>'Moving Avg'!G1076</f>
        <v>0.61520000000000008</v>
      </c>
      <c r="I1076" s="2">
        <f>'Moving Avg'!H1076</f>
        <v>0.64644999999999941</v>
      </c>
      <c r="J1076" s="5" t="str">
        <f>OBV!F1076</f>
        <v>BULLISH</v>
      </c>
      <c r="K1076" s="5" t="str">
        <f>OBV!G1076</f>
        <v>STRONG</v>
      </c>
      <c r="L1076" s="5" t="str">
        <f>OBV!H1076</f>
        <v>CONFIRMED BULLISH</v>
      </c>
      <c r="M1076" s="7">
        <f t="shared" si="160"/>
        <v>0</v>
      </c>
      <c r="N1076" s="7">
        <f t="shared" si="161"/>
        <v>45</v>
      </c>
      <c r="O1076" s="7">
        <f t="shared" si="162"/>
        <v>50</v>
      </c>
      <c r="P1076" s="7">
        <f t="shared" si="163"/>
        <v>100</v>
      </c>
      <c r="Q1076" s="8">
        <f t="shared" si="164"/>
        <v>38.25</v>
      </c>
      <c r="R1076" s="8">
        <f t="shared" si="165"/>
        <v>51.5</v>
      </c>
      <c r="S1076" s="8">
        <f t="shared" si="166"/>
        <v>64.25</v>
      </c>
      <c r="T1076" s="8">
        <f t="shared" si="167"/>
        <v>48.75</v>
      </c>
      <c r="U1076" s="7">
        <f t="shared" si="168"/>
        <v>51.333333333333336</v>
      </c>
      <c r="V1076" s="7">
        <f t="shared" si="169"/>
        <v>50.6875</v>
      </c>
    </row>
    <row r="1077" spans="1:22" ht="13.5" x14ac:dyDescent="0.25">
      <c r="A1077" s="3">
        <f>RSI!A1077</f>
        <v>43878</v>
      </c>
      <c r="B1077" s="2">
        <f>RSI!B1077</f>
        <v>0.71</v>
      </c>
      <c r="C1077" s="2">
        <f>RSI!I1077</f>
        <v>72.72469627286992</v>
      </c>
      <c r="D1077" s="2">
        <f>MACD!E1077</f>
        <v>-3.161714093526391E-2</v>
      </c>
      <c r="E1077" s="2">
        <f>MACD!F1077</f>
        <v>-1.581759094949749E-2</v>
      </c>
      <c r="F1077" s="2">
        <f>'Moving Avg'!D1077</f>
        <v>0.67799999999999994</v>
      </c>
      <c r="G1077" s="2">
        <f>'Moving Avg'!F1077</f>
        <v>0.62550000000000006</v>
      </c>
      <c r="H1077" s="2">
        <f>'Moving Avg'!G1077</f>
        <v>0.6170000000000001</v>
      </c>
      <c r="I1077" s="2">
        <f>'Moving Avg'!H1077</f>
        <v>0.64654999999999963</v>
      </c>
      <c r="J1077" s="5" t="str">
        <f>OBV!F1077</f>
        <v>BULLISH</v>
      </c>
      <c r="K1077" s="5" t="str">
        <f>OBV!G1077</f>
        <v>STRONG</v>
      </c>
      <c r="L1077" s="5" t="str">
        <f>OBV!H1077</f>
        <v>CONFIRMED BULLISH</v>
      </c>
      <c r="M1077" s="7">
        <f t="shared" si="160"/>
        <v>0</v>
      </c>
      <c r="N1077" s="7">
        <f t="shared" si="161"/>
        <v>45</v>
      </c>
      <c r="O1077" s="7">
        <f t="shared" si="162"/>
        <v>50</v>
      </c>
      <c r="P1077" s="7">
        <f t="shared" si="163"/>
        <v>100</v>
      </c>
      <c r="Q1077" s="8">
        <f t="shared" si="164"/>
        <v>38.25</v>
      </c>
      <c r="R1077" s="8">
        <f t="shared" si="165"/>
        <v>51.5</v>
      </c>
      <c r="S1077" s="8">
        <f t="shared" si="166"/>
        <v>64.25</v>
      </c>
      <c r="T1077" s="8">
        <f t="shared" si="167"/>
        <v>48.75</v>
      </c>
      <c r="U1077" s="7">
        <f t="shared" si="168"/>
        <v>51.333333333333336</v>
      </c>
      <c r="V1077" s="7">
        <f t="shared" si="169"/>
        <v>50.6875</v>
      </c>
    </row>
    <row r="1078" spans="1:22" ht="13.5" x14ac:dyDescent="0.25">
      <c r="A1078" s="3">
        <f>RSI!A1078</f>
        <v>43879</v>
      </c>
      <c r="B1078" s="2">
        <f>RSI!B1078</f>
        <v>0.7</v>
      </c>
      <c r="C1078" s="2">
        <f>RSI!I1078</f>
        <v>68.812850112332995</v>
      </c>
      <c r="D1078" s="2">
        <f>MACD!E1078</f>
        <v>-3.6613826337355326E-2</v>
      </c>
      <c r="E1078" s="2">
        <f>MACD!F1078</f>
        <v>-1.9976838027069059E-2</v>
      </c>
      <c r="F1078" s="2">
        <f>'Moving Avg'!D1078</f>
        <v>0.69199999999999995</v>
      </c>
      <c r="G1078" s="2">
        <f>'Moving Avg'!F1078</f>
        <v>0.63100000000000001</v>
      </c>
      <c r="H1078" s="2">
        <f>'Moving Avg'!G1078</f>
        <v>0.61840000000000006</v>
      </c>
      <c r="I1078" s="2">
        <f>'Moving Avg'!H1078</f>
        <v>0.6466999999999995</v>
      </c>
      <c r="J1078" s="5" t="str">
        <f>OBV!F1078</f>
        <v>BULLISH</v>
      </c>
      <c r="K1078" s="5" t="str">
        <f>OBV!G1078</f>
        <v>NEUTRAL</v>
      </c>
      <c r="L1078" s="5" t="str">
        <f>OBV!H1078</f>
        <v>CONFIRMED BULLISH</v>
      </c>
      <c r="M1078" s="7">
        <f t="shared" si="160"/>
        <v>25</v>
      </c>
      <c r="N1078" s="7">
        <f t="shared" si="161"/>
        <v>45</v>
      </c>
      <c r="O1078" s="7">
        <f t="shared" si="162"/>
        <v>50</v>
      </c>
      <c r="P1078" s="7">
        <f t="shared" si="163"/>
        <v>83.5</v>
      </c>
      <c r="Q1078" s="8">
        <f t="shared" si="164"/>
        <v>44.524999999999999</v>
      </c>
      <c r="R1078" s="8">
        <f t="shared" si="165"/>
        <v>52.375</v>
      </c>
      <c r="S1078" s="8">
        <f t="shared" si="166"/>
        <v>60.575000000000003</v>
      </c>
      <c r="T1078" s="8">
        <f t="shared" si="167"/>
        <v>50.875</v>
      </c>
      <c r="U1078" s="7">
        <f t="shared" si="168"/>
        <v>52.491666666666674</v>
      </c>
      <c r="V1078" s="7">
        <f t="shared" si="169"/>
        <v>52.087500000000006</v>
      </c>
    </row>
    <row r="1079" spans="1:22" ht="13.5" x14ac:dyDescent="0.25">
      <c r="A1079" s="3">
        <f>RSI!A1079</f>
        <v>43880</v>
      </c>
      <c r="B1079" s="2">
        <f>RSI!B1079</f>
        <v>0.71</v>
      </c>
      <c r="C1079" s="2">
        <f>RSI!I1079</f>
        <v>70.520521607942413</v>
      </c>
      <c r="D1079" s="2">
        <f>MACD!E1079</f>
        <v>-4.1991698645690745E-2</v>
      </c>
      <c r="E1079" s="2">
        <f>MACD!F1079</f>
        <v>-2.4379810150793393E-2</v>
      </c>
      <c r="F1079" s="2">
        <f>'Moving Avg'!D1079</f>
        <v>0.70399999999999996</v>
      </c>
      <c r="G1079" s="2">
        <f>'Moving Avg'!F1079</f>
        <v>0.6359999999999999</v>
      </c>
      <c r="H1079" s="2">
        <f>'Moving Avg'!G1079</f>
        <v>0.62020000000000008</v>
      </c>
      <c r="I1079" s="2">
        <f>'Moving Avg'!H1079</f>
        <v>0.64679999999999949</v>
      </c>
      <c r="J1079" s="5" t="str">
        <f>OBV!F1079</f>
        <v>BULLISH</v>
      </c>
      <c r="K1079" s="5" t="str">
        <f>OBV!G1079</f>
        <v>NEUTRAL</v>
      </c>
      <c r="L1079" s="5" t="str">
        <f>OBV!H1079</f>
        <v>CONFIRMED BULLISH</v>
      </c>
      <c r="M1079" s="7">
        <f t="shared" si="160"/>
        <v>0</v>
      </c>
      <c r="N1079" s="7">
        <f t="shared" si="161"/>
        <v>45</v>
      </c>
      <c r="O1079" s="7">
        <f t="shared" si="162"/>
        <v>50</v>
      </c>
      <c r="P1079" s="7">
        <f t="shared" si="163"/>
        <v>83.5</v>
      </c>
      <c r="Q1079" s="8">
        <f t="shared" si="164"/>
        <v>35.774999999999999</v>
      </c>
      <c r="R1079" s="8">
        <f t="shared" si="165"/>
        <v>47.375</v>
      </c>
      <c r="S1079" s="8">
        <f t="shared" si="166"/>
        <v>56.825000000000003</v>
      </c>
      <c r="T1079" s="8">
        <f t="shared" si="167"/>
        <v>44.625</v>
      </c>
      <c r="U1079" s="7">
        <f t="shared" si="168"/>
        <v>46.658333333333339</v>
      </c>
      <c r="V1079" s="7">
        <f t="shared" si="169"/>
        <v>46.150000000000006</v>
      </c>
    </row>
    <row r="1080" spans="1:22" ht="13.5" x14ac:dyDescent="0.25">
      <c r="A1080" s="3">
        <f>RSI!A1080</f>
        <v>43881</v>
      </c>
      <c r="B1080" s="2">
        <f>RSI!B1080</f>
        <v>0.72</v>
      </c>
      <c r="C1080" s="2">
        <f>RSI!I1080</f>
        <v>72.162057769717691</v>
      </c>
      <c r="D1080" s="2">
        <f>MACD!E1080</f>
        <v>-4.7720895483894354E-2</v>
      </c>
      <c r="E1080" s="2">
        <f>MACD!F1080</f>
        <v>-2.9048027217413584E-2</v>
      </c>
      <c r="F1080" s="2">
        <f>'Moving Avg'!D1080</f>
        <v>0.71199999999999997</v>
      </c>
      <c r="G1080" s="2">
        <f>'Moving Avg'!F1080</f>
        <v>0.6409999999999999</v>
      </c>
      <c r="H1080" s="2">
        <f>'Moving Avg'!G1080</f>
        <v>0.62240000000000006</v>
      </c>
      <c r="I1080" s="2">
        <f>'Moving Avg'!H1080</f>
        <v>0.64699999999999946</v>
      </c>
      <c r="J1080" s="5" t="str">
        <f>OBV!F1080</f>
        <v>BULLISH</v>
      </c>
      <c r="K1080" s="5" t="str">
        <f>OBV!G1080</f>
        <v>NEUTRAL</v>
      </c>
      <c r="L1080" s="5" t="str">
        <f>OBV!H1080</f>
        <v>CONFIRMED BULLISH</v>
      </c>
      <c r="M1080" s="7">
        <f t="shared" si="160"/>
        <v>0</v>
      </c>
      <c r="N1080" s="7">
        <f t="shared" si="161"/>
        <v>45</v>
      </c>
      <c r="O1080" s="7">
        <f t="shared" si="162"/>
        <v>50</v>
      </c>
      <c r="P1080" s="7">
        <f t="shared" si="163"/>
        <v>83.5</v>
      </c>
      <c r="Q1080" s="8">
        <f t="shared" si="164"/>
        <v>35.774999999999999</v>
      </c>
      <c r="R1080" s="8">
        <f t="shared" si="165"/>
        <v>47.375</v>
      </c>
      <c r="S1080" s="8">
        <f t="shared" si="166"/>
        <v>56.825000000000003</v>
      </c>
      <c r="T1080" s="8">
        <f t="shared" si="167"/>
        <v>44.625</v>
      </c>
      <c r="U1080" s="7">
        <f t="shared" si="168"/>
        <v>46.658333333333339</v>
      </c>
      <c r="V1080" s="7">
        <f t="shared" si="169"/>
        <v>46.150000000000006</v>
      </c>
    </row>
    <row r="1081" spans="1:22" ht="13.5" x14ac:dyDescent="0.25">
      <c r="A1081" s="3">
        <f>RSI!A1081</f>
        <v>43882</v>
      </c>
      <c r="B1081" s="2">
        <f>RSI!B1081</f>
        <v>0.72</v>
      </c>
      <c r="C1081" s="2">
        <f>RSI!I1081</f>
        <v>72.162057769717705</v>
      </c>
      <c r="D1081" s="2">
        <f>MACD!E1081</f>
        <v>-4.8417891348767395E-2</v>
      </c>
      <c r="E1081" s="2">
        <f>MACD!F1081</f>
        <v>-3.2922000043684348E-2</v>
      </c>
      <c r="F1081" s="2">
        <f>'Moving Avg'!D1081</f>
        <v>0.71199999999999997</v>
      </c>
      <c r="G1081" s="2">
        <f>'Moving Avg'!F1081</f>
        <v>0.64600000000000013</v>
      </c>
      <c r="H1081" s="2">
        <f>'Moving Avg'!G1081</f>
        <v>0.62440000000000007</v>
      </c>
      <c r="I1081" s="2">
        <f>'Moving Avg'!H1081</f>
        <v>0.64724999999999955</v>
      </c>
      <c r="J1081" s="5" t="str">
        <f>OBV!F1081</f>
        <v>BEARISH</v>
      </c>
      <c r="K1081" s="5" t="str">
        <f>OBV!G1081</f>
        <v>WEAK</v>
      </c>
      <c r="L1081" s="5" t="str">
        <f>OBV!H1081</f>
        <v>NEUTRAL</v>
      </c>
      <c r="M1081" s="7">
        <f t="shared" si="160"/>
        <v>0</v>
      </c>
      <c r="N1081" s="7">
        <f t="shared" si="161"/>
        <v>45</v>
      </c>
      <c r="O1081" s="7">
        <f t="shared" si="162"/>
        <v>50</v>
      </c>
      <c r="P1081" s="7">
        <f t="shared" si="163"/>
        <v>0</v>
      </c>
      <c r="Q1081" s="8">
        <f t="shared" si="164"/>
        <v>23.25</v>
      </c>
      <c r="R1081" s="8">
        <f t="shared" si="165"/>
        <v>26.5</v>
      </c>
      <c r="S1081" s="8">
        <f t="shared" si="166"/>
        <v>19.25</v>
      </c>
      <c r="T1081" s="8">
        <f t="shared" si="167"/>
        <v>23.75</v>
      </c>
      <c r="U1081" s="7">
        <f t="shared" si="168"/>
        <v>23</v>
      </c>
      <c r="V1081" s="7">
        <f t="shared" si="169"/>
        <v>23.1875</v>
      </c>
    </row>
    <row r="1082" spans="1:22" ht="13.5" x14ac:dyDescent="0.25">
      <c r="A1082" s="3">
        <f>RSI!A1082</f>
        <v>43885</v>
      </c>
      <c r="B1082" s="2">
        <f>RSI!B1082</f>
        <v>0.7</v>
      </c>
      <c r="C1082" s="2">
        <f>RSI!I1082</f>
        <v>63.907701328557664</v>
      </c>
      <c r="D1082" s="2">
        <f>MACD!E1082</f>
        <v>-4.6417897894194704E-2</v>
      </c>
      <c r="E1082" s="2">
        <f>MACD!F1082</f>
        <v>-3.562117961378642E-2</v>
      </c>
      <c r="F1082" s="2">
        <f>'Moving Avg'!D1082</f>
        <v>0.71</v>
      </c>
      <c r="G1082" s="2">
        <f>'Moving Avg'!F1082</f>
        <v>0.65100000000000002</v>
      </c>
      <c r="H1082" s="2">
        <f>'Moving Avg'!G1082</f>
        <v>0.62580000000000002</v>
      </c>
      <c r="I1082" s="2">
        <f>'Moving Avg'!H1082</f>
        <v>0.64749999999999941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  <c r="M1082" s="7">
        <f t="shared" si="160"/>
        <v>25</v>
      </c>
      <c r="N1082" s="7">
        <f t="shared" si="161"/>
        <v>45</v>
      </c>
      <c r="O1082" s="7">
        <f t="shared" si="162"/>
        <v>50</v>
      </c>
      <c r="P1082" s="7">
        <f t="shared" si="163"/>
        <v>16.5</v>
      </c>
      <c r="Q1082" s="8">
        <f t="shared" si="164"/>
        <v>34.475000000000001</v>
      </c>
      <c r="R1082" s="8">
        <f t="shared" si="165"/>
        <v>35.625</v>
      </c>
      <c r="S1082" s="8">
        <f t="shared" si="166"/>
        <v>30.425000000000001</v>
      </c>
      <c r="T1082" s="8">
        <f t="shared" si="167"/>
        <v>34.125</v>
      </c>
      <c r="U1082" s="7">
        <f t="shared" si="168"/>
        <v>33.508333333333333</v>
      </c>
      <c r="V1082" s="7">
        <f t="shared" si="169"/>
        <v>33.662499999999994</v>
      </c>
    </row>
    <row r="1083" spans="1:22" ht="13.5" x14ac:dyDescent="0.25">
      <c r="A1083" s="3">
        <f>RSI!A1083</f>
        <v>43886</v>
      </c>
      <c r="B1083" s="2">
        <f>RSI!B1083</f>
        <v>0.69</v>
      </c>
      <c r="C1083" s="2">
        <f>RSI!I1083</f>
        <v>60.199833156544173</v>
      </c>
      <c r="D1083" s="2">
        <f>MACD!E1083</f>
        <v>-4.580345404352737E-2</v>
      </c>
      <c r="E1083" s="2">
        <f>MACD!F1083</f>
        <v>-3.765763449973461E-2</v>
      </c>
      <c r="F1083" s="2">
        <f>'Moving Avg'!D1083</f>
        <v>0.70799999999999996</v>
      </c>
      <c r="G1083" s="2">
        <f>'Moving Avg'!F1083</f>
        <v>0.65500000000000003</v>
      </c>
      <c r="H1083" s="2">
        <f>'Moving Avg'!G1083</f>
        <v>0.627</v>
      </c>
      <c r="I1083" s="2">
        <f>'Moving Avg'!H1083</f>
        <v>0.6476999999999995</v>
      </c>
      <c r="J1083" s="5" t="str">
        <f>OBV!F1083</f>
        <v>BULLISH</v>
      </c>
      <c r="K1083" s="5" t="str">
        <f>OBV!G1083</f>
        <v>NEUTRAL</v>
      </c>
      <c r="L1083" s="5" t="str">
        <f>OBV!H1083</f>
        <v>BULLISH DIVERGENCE</v>
      </c>
      <c r="M1083" s="7">
        <f t="shared" si="160"/>
        <v>25</v>
      </c>
      <c r="N1083" s="7">
        <f t="shared" si="161"/>
        <v>45</v>
      </c>
      <c r="O1083" s="7">
        <f t="shared" si="162"/>
        <v>50</v>
      </c>
      <c r="P1083" s="7">
        <f t="shared" si="163"/>
        <v>66.5</v>
      </c>
      <c r="Q1083" s="8">
        <f t="shared" si="164"/>
        <v>41.975000000000001</v>
      </c>
      <c r="R1083" s="8">
        <f t="shared" si="165"/>
        <v>48.125</v>
      </c>
      <c r="S1083" s="8">
        <f t="shared" si="166"/>
        <v>52.924999999999997</v>
      </c>
      <c r="T1083" s="8">
        <f t="shared" si="167"/>
        <v>46.625</v>
      </c>
      <c r="U1083" s="7">
        <f t="shared" si="168"/>
        <v>47.67499999999999</v>
      </c>
      <c r="V1083" s="7">
        <f t="shared" si="169"/>
        <v>47.412499999999994</v>
      </c>
    </row>
    <row r="1084" spans="1:22" ht="13.5" x14ac:dyDescent="0.25">
      <c r="A1084" s="3">
        <f>RSI!A1084</f>
        <v>43887</v>
      </c>
      <c r="B1084" s="2">
        <f>RSI!B1084</f>
        <v>0.7</v>
      </c>
      <c r="C1084" s="2">
        <f>RSI!I1084</f>
        <v>62.540389138049463</v>
      </c>
      <c r="D1084" s="2">
        <f>MACD!E1084</f>
        <v>-4.314765382954544E-2</v>
      </c>
      <c r="E1084" s="2">
        <f>MACD!F1084</f>
        <v>-3.875563836569678E-2</v>
      </c>
      <c r="F1084" s="2">
        <f>'Moving Avg'!D1084</f>
        <v>0.70599999999999985</v>
      </c>
      <c r="G1084" s="2">
        <f>'Moving Avg'!F1084</f>
        <v>0.65949999999999998</v>
      </c>
      <c r="H1084" s="2">
        <f>'Moving Avg'!G1084</f>
        <v>0.62859999999999994</v>
      </c>
      <c r="I1084" s="2">
        <f>'Moving Avg'!H1084</f>
        <v>0.64794999999999947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45</v>
      </c>
      <c r="O1084" s="7">
        <f t="shared" si="162"/>
        <v>50</v>
      </c>
      <c r="P1084" s="7">
        <f t="shared" si="163"/>
        <v>16.5</v>
      </c>
      <c r="Q1084" s="8">
        <f t="shared" si="164"/>
        <v>34.475000000000001</v>
      </c>
      <c r="R1084" s="8">
        <f t="shared" si="165"/>
        <v>35.625</v>
      </c>
      <c r="S1084" s="8">
        <f t="shared" si="166"/>
        <v>30.425000000000001</v>
      </c>
      <c r="T1084" s="8">
        <f t="shared" si="167"/>
        <v>34.125</v>
      </c>
      <c r="U1084" s="7">
        <f t="shared" si="168"/>
        <v>33.508333333333333</v>
      </c>
      <c r="V1084" s="7">
        <f t="shared" si="169"/>
        <v>33.662499999999994</v>
      </c>
    </row>
    <row r="1085" spans="1:22" ht="13.5" x14ac:dyDescent="0.25">
      <c r="A1085" s="3">
        <f>RSI!A1085</f>
        <v>43888</v>
      </c>
      <c r="B1085" s="2">
        <f>RSI!B1085</f>
        <v>0.7</v>
      </c>
      <c r="C1085" s="2">
        <f>RSI!I1085</f>
        <v>62.540389138049463</v>
      </c>
      <c r="D1085" s="2">
        <f>MACD!E1085</f>
        <v>-3.6529603475804029E-2</v>
      </c>
      <c r="E1085" s="2">
        <f>MACD!F1085</f>
        <v>-3.8310431387718231E-2</v>
      </c>
      <c r="F1085" s="2">
        <f>'Moving Avg'!D1085</f>
        <v>0.70199999999999996</v>
      </c>
      <c r="G1085" s="2">
        <f>'Moving Avg'!F1085</f>
        <v>0.66399999999999992</v>
      </c>
      <c r="H1085" s="2">
        <f>'Moving Avg'!G1085</f>
        <v>0.63039999999999996</v>
      </c>
      <c r="I1085" s="2">
        <f>'Moving Avg'!H1085</f>
        <v>0.64824999999999944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0</v>
      </c>
      <c r="O1085" s="7">
        <f t="shared" si="162"/>
        <v>50</v>
      </c>
      <c r="P1085" s="7">
        <f t="shared" si="163"/>
        <v>16.5</v>
      </c>
      <c r="Q1085" s="8">
        <f t="shared" si="164"/>
        <v>18.725000000000001</v>
      </c>
      <c r="R1085" s="8">
        <f t="shared" si="165"/>
        <v>26.625</v>
      </c>
      <c r="S1085" s="8">
        <f t="shared" si="166"/>
        <v>23.675000000000001</v>
      </c>
      <c r="T1085" s="8">
        <f t="shared" si="167"/>
        <v>22.875</v>
      </c>
      <c r="U1085" s="7">
        <f t="shared" si="168"/>
        <v>23.008333333333336</v>
      </c>
      <c r="V1085" s="7">
        <f t="shared" si="169"/>
        <v>22.975000000000001</v>
      </c>
    </row>
    <row r="1086" spans="1:22" ht="13.5" x14ac:dyDescent="0.25">
      <c r="A1086" s="3">
        <f>RSI!A1086</f>
        <v>43889</v>
      </c>
      <c r="B1086" s="2">
        <f>RSI!B1086</f>
        <v>0.71</v>
      </c>
      <c r="C1086" s="2">
        <f>RSI!I1086</f>
        <v>64.932123667537724</v>
      </c>
      <c r="D1086" s="2">
        <f>MACD!E1086</f>
        <v>-2.5743044327137254E-2</v>
      </c>
      <c r="E1086" s="2">
        <f>MACD!F1086</f>
        <v>-3.5796953975602036E-2</v>
      </c>
      <c r="F1086" s="2">
        <f>'Moving Avg'!D1086</f>
        <v>0.7</v>
      </c>
      <c r="G1086" s="2">
        <f>'Moving Avg'!F1086</f>
        <v>0.66949999999999987</v>
      </c>
      <c r="H1086" s="2">
        <f>'Moving Avg'!G1086</f>
        <v>0.6319999999999999</v>
      </c>
      <c r="I1086" s="2">
        <f>'Moving Avg'!H1086</f>
        <v>0.6486499999999995</v>
      </c>
      <c r="J1086" s="5" t="str">
        <f>OBV!F1086</f>
        <v>BULLISH</v>
      </c>
      <c r="K1086" s="5" t="str">
        <f>OBV!G1086</f>
        <v>NEUTRAL</v>
      </c>
      <c r="L1086" s="5" t="str">
        <f>OBV!H1086</f>
        <v>BULLISH DIVERGENCE</v>
      </c>
      <c r="M1086" s="7">
        <f t="shared" si="160"/>
        <v>25</v>
      </c>
      <c r="N1086" s="7">
        <f t="shared" si="161"/>
        <v>0</v>
      </c>
      <c r="O1086" s="7">
        <f t="shared" si="162"/>
        <v>50</v>
      </c>
      <c r="P1086" s="7">
        <f t="shared" si="163"/>
        <v>66.5</v>
      </c>
      <c r="Q1086" s="8">
        <f t="shared" si="164"/>
        <v>26.225000000000001</v>
      </c>
      <c r="R1086" s="8">
        <f t="shared" si="165"/>
        <v>39.125</v>
      </c>
      <c r="S1086" s="8">
        <f t="shared" si="166"/>
        <v>46.174999999999997</v>
      </c>
      <c r="T1086" s="8">
        <f t="shared" si="167"/>
        <v>35.375</v>
      </c>
      <c r="U1086" s="7">
        <f t="shared" si="168"/>
        <v>37.174999999999997</v>
      </c>
      <c r="V1086" s="7">
        <f t="shared" si="169"/>
        <v>36.724999999999994</v>
      </c>
    </row>
    <row r="1087" spans="1:22" ht="13.5" x14ac:dyDescent="0.25">
      <c r="A1087" s="3">
        <f>RSI!A1087</f>
        <v>43892</v>
      </c>
      <c r="B1087" s="2">
        <f>RSI!B1087</f>
        <v>0.71</v>
      </c>
      <c r="C1087" s="2">
        <f>RSI!I1087</f>
        <v>64.932123667537724</v>
      </c>
      <c r="D1087" s="2">
        <f>MACD!E1087</f>
        <v>-1.8423169845108944E-2</v>
      </c>
      <c r="E1087" s="2">
        <f>MACD!F1087</f>
        <v>-3.232219714950342E-2</v>
      </c>
      <c r="F1087" s="2">
        <f>'Moving Avg'!D1087</f>
        <v>0.70199999999999996</v>
      </c>
      <c r="G1087" s="2">
        <f>'Moving Avg'!F1087</f>
        <v>0.67599999999999993</v>
      </c>
      <c r="H1087" s="2">
        <f>'Moving Avg'!G1087</f>
        <v>0.63359999999999994</v>
      </c>
      <c r="I1087" s="2">
        <f>'Moving Avg'!H1087</f>
        <v>0.64914999999999967</v>
      </c>
      <c r="J1087" s="5" t="str">
        <f>OBV!F1087</f>
        <v>BULLISH</v>
      </c>
      <c r="K1087" s="5" t="str">
        <f>OBV!G1087</f>
        <v>NEUTRAL</v>
      </c>
      <c r="L1087" s="5" t="str">
        <f>OBV!H1087</f>
        <v>CONFIRMED BULLISH</v>
      </c>
      <c r="M1087" s="7">
        <f t="shared" si="160"/>
        <v>25</v>
      </c>
      <c r="N1087" s="7">
        <f t="shared" si="161"/>
        <v>0</v>
      </c>
      <c r="O1087" s="7">
        <f t="shared" si="162"/>
        <v>50</v>
      </c>
      <c r="P1087" s="7">
        <f t="shared" si="163"/>
        <v>83.5</v>
      </c>
      <c r="Q1087" s="8">
        <f t="shared" si="164"/>
        <v>28.774999999999999</v>
      </c>
      <c r="R1087" s="8">
        <f t="shared" si="165"/>
        <v>43.375</v>
      </c>
      <c r="S1087" s="8">
        <f t="shared" si="166"/>
        <v>53.825000000000003</v>
      </c>
      <c r="T1087" s="8">
        <f t="shared" si="167"/>
        <v>39.625</v>
      </c>
      <c r="U1087" s="7">
        <f t="shared" si="168"/>
        <v>41.991666666666667</v>
      </c>
      <c r="V1087" s="7">
        <f t="shared" si="169"/>
        <v>41.400000000000006</v>
      </c>
    </row>
    <row r="1088" spans="1:22" ht="13.5" x14ac:dyDescent="0.25">
      <c r="A1088" s="3">
        <f>RSI!A1088</f>
        <v>43893</v>
      </c>
      <c r="B1088" s="2">
        <f>RSI!B1088</f>
        <v>0.71</v>
      </c>
      <c r="C1088" s="2">
        <f>RSI!I1088</f>
        <v>64.932123667537724</v>
      </c>
      <c r="D1088" s="2">
        <f>MACD!E1088</f>
        <v>-1.4016736335313529E-2</v>
      </c>
      <c r="E1088" s="2">
        <f>MACD!F1088</f>
        <v>-2.8661104986665444E-2</v>
      </c>
      <c r="F1088" s="2">
        <f>'Moving Avg'!D1088</f>
        <v>0.70599999999999996</v>
      </c>
      <c r="G1088" s="2">
        <f>'Moving Avg'!F1088</f>
        <v>0.68149999999999999</v>
      </c>
      <c r="H1088" s="2">
        <f>'Moving Avg'!G1088</f>
        <v>0.63539999999999996</v>
      </c>
      <c r="I1088" s="2">
        <f>'Moving Avg'!H1088</f>
        <v>0.64954999999999974</v>
      </c>
      <c r="J1088" s="5" t="str">
        <f>OBV!F1088</f>
        <v>BULLISH</v>
      </c>
      <c r="K1088" s="5" t="str">
        <f>OBV!G1088</f>
        <v>STRONG</v>
      </c>
      <c r="L1088" s="5" t="str">
        <f>OBV!H1088</f>
        <v>CONFIRMED BULLISH</v>
      </c>
      <c r="M1088" s="7">
        <f t="shared" si="160"/>
        <v>25</v>
      </c>
      <c r="N1088" s="7">
        <f t="shared" si="161"/>
        <v>0</v>
      </c>
      <c r="O1088" s="7">
        <f t="shared" si="162"/>
        <v>50</v>
      </c>
      <c r="P1088" s="7">
        <f t="shared" si="163"/>
        <v>100</v>
      </c>
      <c r="Q1088" s="8">
        <f t="shared" si="164"/>
        <v>31.25</v>
      </c>
      <c r="R1088" s="8">
        <f t="shared" si="165"/>
        <v>47.5</v>
      </c>
      <c r="S1088" s="8">
        <f t="shared" si="166"/>
        <v>61.25</v>
      </c>
      <c r="T1088" s="8">
        <f t="shared" si="167"/>
        <v>43.75</v>
      </c>
      <c r="U1088" s="7">
        <f t="shared" si="168"/>
        <v>46.666666666666664</v>
      </c>
      <c r="V1088" s="7">
        <f t="shared" si="169"/>
        <v>45.9375</v>
      </c>
    </row>
    <row r="1089" spans="1:22" ht="13.5" x14ac:dyDescent="0.25">
      <c r="A1089" s="3">
        <f>RSI!A1089</f>
        <v>43894</v>
      </c>
      <c r="B1089" s="2">
        <f>RSI!B1089</f>
        <v>0.7</v>
      </c>
      <c r="C1089" s="2">
        <f>RSI!I1089</f>
        <v>60.136532568539181</v>
      </c>
      <c r="D1089" s="2">
        <f>MACD!E1089</f>
        <v>-8.2394253366381287E-3</v>
      </c>
      <c r="E1089" s="2">
        <f>MACD!F1089</f>
        <v>-2.4576769056659981E-2</v>
      </c>
      <c r="F1089" s="2">
        <f>'Moving Avg'!D1089</f>
        <v>0.70600000000000007</v>
      </c>
      <c r="G1089" s="2">
        <f>'Moving Avg'!F1089</f>
        <v>0.68649999999999989</v>
      </c>
      <c r="H1089" s="2">
        <f>'Moving Avg'!G1089</f>
        <v>0.63719999999999988</v>
      </c>
      <c r="I1089" s="2">
        <f>'Moving Avg'!H1089</f>
        <v>0.64989999999999948</v>
      </c>
      <c r="J1089" s="5" t="str">
        <f>OBV!F1089</f>
        <v>BULLISH</v>
      </c>
      <c r="K1089" s="5" t="str">
        <f>OBV!G1089</f>
        <v>STRONG</v>
      </c>
      <c r="L1089" s="5" t="str">
        <f>OBV!H1089</f>
        <v>NEUTRAL</v>
      </c>
      <c r="M1089" s="7">
        <f t="shared" si="160"/>
        <v>25</v>
      </c>
      <c r="N1089" s="7">
        <f t="shared" si="161"/>
        <v>0</v>
      </c>
      <c r="O1089" s="7">
        <f t="shared" si="162"/>
        <v>50</v>
      </c>
      <c r="P1089" s="7">
        <f t="shared" si="163"/>
        <v>66</v>
      </c>
      <c r="Q1089" s="8">
        <f t="shared" si="164"/>
        <v>26.15</v>
      </c>
      <c r="R1089" s="8">
        <f t="shared" si="165"/>
        <v>39</v>
      </c>
      <c r="S1089" s="8">
        <f t="shared" si="166"/>
        <v>45.95</v>
      </c>
      <c r="T1089" s="8">
        <f t="shared" si="167"/>
        <v>35.25</v>
      </c>
      <c r="U1089" s="7">
        <f t="shared" si="168"/>
        <v>37.033333333333339</v>
      </c>
      <c r="V1089" s="7">
        <f t="shared" si="169"/>
        <v>36.587500000000006</v>
      </c>
    </row>
    <row r="1090" spans="1:22" ht="13.5" x14ac:dyDescent="0.25">
      <c r="A1090" s="3">
        <f>RSI!A1090</f>
        <v>43895</v>
      </c>
      <c r="B1090" s="2">
        <f>RSI!B1090</f>
        <v>0.7</v>
      </c>
      <c r="C1090" s="2">
        <f>RSI!I1090</f>
        <v>60.136532568539181</v>
      </c>
      <c r="D1090" s="2">
        <f>MACD!E1090</f>
        <v>-1.966723838113249E-3</v>
      </c>
      <c r="E1090" s="2">
        <f>MACD!F1090</f>
        <v>-2.0054760012950635E-2</v>
      </c>
      <c r="F1090" s="2">
        <f>'Moving Avg'!D1090</f>
        <v>0.70600000000000007</v>
      </c>
      <c r="G1090" s="2">
        <f>'Moving Avg'!F1090</f>
        <v>0.69149999999999989</v>
      </c>
      <c r="H1090" s="2">
        <f>'Moving Avg'!G1090</f>
        <v>0.63859999999999983</v>
      </c>
      <c r="I1090" s="2">
        <f>'Moving Avg'!H1090</f>
        <v>0.65024999999999944</v>
      </c>
      <c r="J1090" s="5" t="str">
        <f>OBV!F1090</f>
        <v>BULLISH</v>
      </c>
      <c r="K1090" s="5" t="str">
        <f>OBV!G1090</f>
        <v>STRONG</v>
      </c>
      <c r="L1090" s="5" t="str">
        <f>OBV!H1090</f>
        <v>NEUTRAL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66</v>
      </c>
      <c r="Q1090" s="8">
        <f t="shared" si="164"/>
        <v>26.15</v>
      </c>
      <c r="R1090" s="8">
        <f t="shared" si="165"/>
        <v>39</v>
      </c>
      <c r="S1090" s="8">
        <f t="shared" si="166"/>
        <v>45.95</v>
      </c>
      <c r="T1090" s="8">
        <f t="shared" si="167"/>
        <v>35.25</v>
      </c>
      <c r="U1090" s="7">
        <f t="shared" si="168"/>
        <v>37.033333333333339</v>
      </c>
      <c r="V1090" s="7">
        <f t="shared" si="169"/>
        <v>36.587500000000006</v>
      </c>
    </row>
    <row r="1091" spans="1:22" ht="13.5" x14ac:dyDescent="0.25">
      <c r="A1091" s="3">
        <f>RSI!A1091</f>
        <v>43896</v>
      </c>
      <c r="B1091" s="2">
        <f>RSI!B1091</f>
        <v>0.68</v>
      </c>
      <c r="C1091" s="2">
        <f>RSI!I1091</f>
        <v>51.341275205423244</v>
      </c>
      <c r="D1091" s="2">
        <f>MACD!E1091</f>
        <v>4.6796003996267821E-3</v>
      </c>
      <c r="E1091" s="2">
        <f>MACD!F1091</f>
        <v>-1.5107887930435151E-2</v>
      </c>
      <c r="F1091" s="2">
        <f>'Moving Avg'!D1091</f>
        <v>0.70000000000000007</v>
      </c>
      <c r="G1091" s="2">
        <f>'Moving Avg'!F1091</f>
        <v>0.69399999999999995</v>
      </c>
      <c r="H1091" s="2">
        <f>'Moving Avg'!G1091</f>
        <v>0.63939999999999986</v>
      </c>
      <c r="I1091" s="2">
        <f>'Moving Avg'!H1091</f>
        <v>0.65044999999999964</v>
      </c>
      <c r="J1091" s="5" t="str">
        <f>OBV!F1091</f>
        <v>BEARISH</v>
      </c>
      <c r="K1091" s="5" t="str">
        <f>OBV!G1091</f>
        <v>WEAK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50</v>
      </c>
      <c r="P1091" s="7">
        <f t="shared" si="173"/>
        <v>0</v>
      </c>
      <c r="Q1091" s="8">
        <f t="shared" ref="Q1091:Q1154" si="174">0.35*M1091+N1091*0.35+O1091*0.15+P1091*0.15</f>
        <v>16.25</v>
      </c>
      <c r="R1091" s="8">
        <f t="shared" ref="R1091:R1154" si="175">M1091*0.2+N1091*0.2+O1091*0.35+P1091*0.25</f>
        <v>22.5</v>
      </c>
      <c r="S1091" s="8">
        <f t="shared" ref="S1091:S1154" si="176">M1091*0.15+N1091*0.15+O1091*0.25+P1091*0.45</f>
        <v>16.25</v>
      </c>
      <c r="T1091" s="8">
        <f t="shared" ref="T1091:T1154" si="177">0.25*SUM(M1091:P1091)</f>
        <v>18.75</v>
      </c>
      <c r="U1091" s="7">
        <f t="shared" ref="U1091:U1154" si="178">SUM(Q1091:S1091)/3</f>
        <v>18.333333333333332</v>
      </c>
      <c r="V1091" s="7">
        <f t="shared" ref="V1091:V1154" si="179">SUM(Q1091:T1091)/4</f>
        <v>18.4375</v>
      </c>
    </row>
    <row r="1092" spans="1:22" ht="13.5" x14ac:dyDescent="0.25">
      <c r="A1092" s="3">
        <f>RSI!A1092</f>
        <v>43899</v>
      </c>
      <c r="B1092" s="2">
        <f>RSI!B1092</f>
        <v>0.67</v>
      </c>
      <c r="C1092" s="2">
        <f>RSI!I1092</f>
        <v>47.593188269812849</v>
      </c>
      <c r="D1092" s="2">
        <f>MACD!E1092</f>
        <v>7.9531638291996387E-3</v>
      </c>
      <c r="E1092" s="2">
        <f>MACD!F1092</f>
        <v>-1.0495677578508195E-2</v>
      </c>
      <c r="F1092" s="2">
        <f>'Moving Avg'!D1092</f>
        <v>0.69199999999999995</v>
      </c>
      <c r="G1092" s="2">
        <f>'Moving Avg'!F1092</f>
        <v>0.6954999999999999</v>
      </c>
      <c r="H1092" s="2">
        <f>'Moving Avg'!G1092</f>
        <v>0.63979999999999992</v>
      </c>
      <c r="I1092" s="2">
        <f>'Moving Avg'!H1092</f>
        <v>0.65049999999999952</v>
      </c>
      <c r="J1092" s="5" t="str">
        <f>OBV!F1092</f>
        <v>BEARISH</v>
      </c>
      <c r="K1092" s="5" t="str">
        <f>OBV!G1092</f>
        <v>WEAK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50</v>
      </c>
      <c r="P1092" s="7">
        <f t="shared" si="173"/>
        <v>0</v>
      </c>
      <c r="Q1092" s="8">
        <f t="shared" si="174"/>
        <v>16.25</v>
      </c>
      <c r="R1092" s="8">
        <f t="shared" si="175"/>
        <v>22.5</v>
      </c>
      <c r="S1092" s="8">
        <f t="shared" si="176"/>
        <v>16.25</v>
      </c>
      <c r="T1092" s="8">
        <f t="shared" si="177"/>
        <v>18.75</v>
      </c>
      <c r="U1092" s="7">
        <f t="shared" si="178"/>
        <v>18.333333333333332</v>
      </c>
      <c r="V1092" s="7">
        <f t="shared" si="179"/>
        <v>18.4375</v>
      </c>
    </row>
    <row r="1093" spans="1:22" ht="13.5" x14ac:dyDescent="0.25">
      <c r="A1093" s="3">
        <f>RSI!A1093</f>
        <v>43900</v>
      </c>
      <c r="B1093" s="2">
        <f>RSI!B1093</f>
        <v>0.65</v>
      </c>
      <c r="C1093" s="2">
        <f>RSI!I1093</f>
        <v>41.126532058782793</v>
      </c>
      <c r="D1093" s="2">
        <f>MACD!E1093</f>
        <v>1.0712187441210164E-2</v>
      </c>
      <c r="E1093" s="2">
        <f>MACD!F1093</f>
        <v>-6.2541045745645243E-3</v>
      </c>
      <c r="F1093" s="2">
        <f>'Moving Avg'!D1093</f>
        <v>0.67999999999999994</v>
      </c>
      <c r="G1093" s="2">
        <f>'Moving Avg'!F1093</f>
        <v>0.69650000000000001</v>
      </c>
      <c r="H1093" s="2">
        <f>'Moving Avg'!G1093</f>
        <v>0.63979999999999981</v>
      </c>
      <c r="I1093" s="2">
        <f>'Moving Avg'!H1093</f>
        <v>0.65034999999999965</v>
      </c>
      <c r="J1093" s="5" t="str">
        <f>OBV!F1093</f>
        <v>BEARISH</v>
      </c>
      <c r="K1093" s="5" t="str">
        <f>OBV!G1093</f>
        <v>WEAK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50</v>
      </c>
      <c r="P1093" s="7">
        <f t="shared" si="173"/>
        <v>0</v>
      </c>
      <c r="Q1093" s="8">
        <f t="shared" si="174"/>
        <v>16.25</v>
      </c>
      <c r="R1093" s="8">
        <f t="shared" si="175"/>
        <v>22.5</v>
      </c>
      <c r="S1093" s="8">
        <f t="shared" si="176"/>
        <v>16.25</v>
      </c>
      <c r="T1093" s="8">
        <f t="shared" si="177"/>
        <v>18.75</v>
      </c>
      <c r="U1093" s="7">
        <f t="shared" si="178"/>
        <v>18.333333333333332</v>
      </c>
      <c r="V1093" s="7">
        <f t="shared" si="179"/>
        <v>18.4375</v>
      </c>
    </row>
    <row r="1094" spans="1:22" ht="13.5" x14ac:dyDescent="0.25">
      <c r="A1094" s="3">
        <f>RSI!A1094</f>
        <v>43901</v>
      </c>
      <c r="B1094" s="2">
        <f>RSI!B1094</f>
        <v>0.63</v>
      </c>
      <c r="C1094" s="2">
        <f>RSI!I1094</f>
        <v>35.876839872546981</v>
      </c>
      <c r="D1094" s="2">
        <f>MACD!E1094</f>
        <v>1.6227522892885649E-2</v>
      </c>
      <c r="E1094" s="2">
        <f>MACD!F1094</f>
        <v>-1.7577790810744897E-3</v>
      </c>
      <c r="F1094" s="2">
        <f>'Moving Avg'!D1094</f>
        <v>0.66599999999999993</v>
      </c>
      <c r="G1094" s="2">
        <f>'Moving Avg'!F1094</f>
        <v>0.69550000000000012</v>
      </c>
      <c r="H1094" s="2">
        <f>'Moving Avg'!G1094</f>
        <v>0.63959999999999984</v>
      </c>
      <c r="I1094" s="2">
        <f>'Moving Avg'!H1094</f>
        <v>0.64994999999999981</v>
      </c>
      <c r="J1094" s="5" t="str">
        <f>OBV!F1094</f>
        <v>BEARISH</v>
      </c>
      <c r="K1094" s="5" t="str">
        <f>OBV!G1094</f>
        <v>WEAK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50</v>
      </c>
      <c r="P1094" s="7">
        <f t="shared" si="173"/>
        <v>0</v>
      </c>
      <c r="Q1094" s="8">
        <f t="shared" si="174"/>
        <v>16.25</v>
      </c>
      <c r="R1094" s="8">
        <f t="shared" si="175"/>
        <v>22.5</v>
      </c>
      <c r="S1094" s="8">
        <f t="shared" si="176"/>
        <v>16.25</v>
      </c>
      <c r="T1094" s="8">
        <f t="shared" si="177"/>
        <v>18.75</v>
      </c>
      <c r="U1094" s="7">
        <f t="shared" si="178"/>
        <v>18.333333333333332</v>
      </c>
      <c r="V1094" s="7">
        <f t="shared" si="179"/>
        <v>18.4375</v>
      </c>
    </row>
    <row r="1095" spans="1:22" ht="13.5" x14ac:dyDescent="0.25">
      <c r="A1095" s="3">
        <f>RSI!A1095</f>
        <v>43902</v>
      </c>
      <c r="B1095" s="2">
        <f>RSI!B1095</f>
        <v>0.63</v>
      </c>
      <c r="C1095" s="2">
        <f>RSI!I1095</f>
        <v>35.876839872546981</v>
      </c>
      <c r="D1095" s="2">
        <f>MACD!E1095</f>
        <v>2.1161446418923258E-2</v>
      </c>
      <c r="E1095" s="2">
        <f>MACD!F1095</f>
        <v>2.8260660189250598E-3</v>
      </c>
      <c r="F1095" s="2">
        <f>'Moving Avg'!D1095</f>
        <v>0.65199999999999991</v>
      </c>
      <c r="G1095" s="2">
        <f>'Moving Avg'!F1095</f>
        <v>0.69299999999999995</v>
      </c>
      <c r="H1095" s="2">
        <f>'Moving Avg'!G1095</f>
        <v>0.63959999999999984</v>
      </c>
      <c r="I1095" s="2">
        <f>'Moving Avg'!H1095</f>
        <v>0.64934999999999987</v>
      </c>
      <c r="J1095" s="5" t="str">
        <f>OBV!F1095</f>
        <v>BEARISH</v>
      </c>
      <c r="K1095" s="5" t="str">
        <f>OBV!G1095</f>
        <v>WEAK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50</v>
      </c>
      <c r="P1095" s="7">
        <f t="shared" si="173"/>
        <v>0</v>
      </c>
      <c r="Q1095" s="8">
        <f t="shared" si="174"/>
        <v>16.25</v>
      </c>
      <c r="R1095" s="8">
        <f t="shared" si="175"/>
        <v>22.5</v>
      </c>
      <c r="S1095" s="8">
        <f t="shared" si="176"/>
        <v>16.25</v>
      </c>
      <c r="T1095" s="8">
        <f t="shared" si="177"/>
        <v>18.75</v>
      </c>
      <c r="U1095" s="7">
        <f t="shared" si="178"/>
        <v>18.333333333333332</v>
      </c>
      <c r="V1095" s="7">
        <f t="shared" si="179"/>
        <v>18.4375</v>
      </c>
    </row>
    <row r="1096" spans="1:22" ht="13.5" x14ac:dyDescent="0.25">
      <c r="A1096" s="3">
        <f>RSI!A1096</f>
        <v>43903</v>
      </c>
      <c r="B1096" s="2">
        <f>RSI!B1096</f>
        <v>0.64</v>
      </c>
      <c r="C1096" s="2">
        <f>RSI!I1096</f>
        <v>40.296140324718621</v>
      </c>
      <c r="D1096" s="2">
        <f>MACD!E1096</f>
        <v>2.638134152999061E-2</v>
      </c>
      <c r="E1096" s="2">
        <f>MACD!F1096</f>
        <v>7.5371211211381697E-3</v>
      </c>
      <c r="F1096" s="2">
        <f>'Moving Avg'!D1096</f>
        <v>0.64400000000000002</v>
      </c>
      <c r="G1096" s="2">
        <f>'Moving Avg'!F1096</f>
        <v>0.68900000000000006</v>
      </c>
      <c r="H1096" s="2">
        <f>'Moving Avg'!G1096</f>
        <v>0.63979999999999981</v>
      </c>
      <c r="I1096" s="2">
        <f>'Moving Avg'!H1096</f>
        <v>0.64864999999999995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43906</v>
      </c>
      <c r="B1097" s="2">
        <f>RSI!B1097</f>
        <v>0.62</v>
      </c>
      <c r="C1097" s="2">
        <f>RSI!I1097</f>
        <v>35.087694788810694</v>
      </c>
      <c r="D1097" s="2">
        <f>MACD!E1097</f>
        <v>3.2449563152279981E-2</v>
      </c>
      <c r="E1097" s="2">
        <f>MACD!F1097</f>
        <v>1.2519609527366533E-2</v>
      </c>
      <c r="F1097" s="2">
        <f>'Moving Avg'!D1097</f>
        <v>0.63400000000000012</v>
      </c>
      <c r="G1097" s="2">
        <f>'Moving Avg'!F1097</f>
        <v>0.68450000000000011</v>
      </c>
      <c r="H1097" s="2">
        <f>'Moving Avg'!G1097</f>
        <v>0.63979999999999992</v>
      </c>
      <c r="I1097" s="2">
        <f>'Moving Avg'!H1097</f>
        <v>0.64774999999999994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25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11.225</v>
      </c>
      <c r="R1097" s="8">
        <f t="shared" si="175"/>
        <v>9.125</v>
      </c>
      <c r="S1097" s="8">
        <f t="shared" si="176"/>
        <v>11.175000000000001</v>
      </c>
      <c r="T1097" s="8">
        <f t="shared" si="177"/>
        <v>10.375</v>
      </c>
      <c r="U1097" s="7">
        <f t="shared" si="178"/>
        <v>10.508333333333335</v>
      </c>
      <c r="V1097" s="7">
        <f t="shared" si="179"/>
        <v>10.475000000000001</v>
      </c>
    </row>
    <row r="1098" spans="1:22" ht="13.5" x14ac:dyDescent="0.25">
      <c r="A1098" s="3">
        <f>RSI!A1098</f>
        <v>43907</v>
      </c>
      <c r="B1098" s="2">
        <f>RSI!B1098</f>
        <v>0.61</v>
      </c>
      <c r="C1098" s="2">
        <f>RSI!I1098</f>
        <v>32.804550021872899</v>
      </c>
      <c r="D1098" s="2">
        <f>MACD!E1098</f>
        <v>3.8600454017010621E-2</v>
      </c>
      <c r="E1098" s="2">
        <f>MACD!F1098</f>
        <v>1.7735778425295352E-2</v>
      </c>
      <c r="F1098" s="2">
        <f>'Moving Avg'!D1098</f>
        <v>0.626</v>
      </c>
      <c r="G1098" s="2">
        <f>'Moving Avg'!F1098</f>
        <v>0.67999999999999994</v>
      </c>
      <c r="H1098" s="2">
        <f>'Moving Avg'!G1098</f>
        <v>0.6399999999999999</v>
      </c>
      <c r="I1098" s="2">
        <f>'Moving Avg'!H1098</f>
        <v>0.64695000000000003</v>
      </c>
      <c r="J1098" s="5" t="str">
        <f>OBV!F1098</f>
        <v>BULLISH</v>
      </c>
      <c r="K1098" s="5" t="str">
        <f>OBV!G1098</f>
        <v>NEUTRAL</v>
      </c>
      <c r="L1098" s="5" t="str">
        <f>OBV!H1098</f>
        <v>BULLISH DIVERGENCE</v>
      </c>
      <c r="M1098" s="7">
        <f t="shared" si="170"/>
        <v>25</v>
      </c>
      <c r="N1098" s="7">
        <f t="shared" si="171"/>
        <v>0</v>
      </c>
      <c r="O1098" s="7">
        <f t="shared" si="172"/>
        <v>0</v>
      </c>
      <c r="P1098" s="7">
        <f t="shared" si="173"/>
        <v>66.5</v>
      </c>
      <c r="Q1098" s="8">
        <f t="shared" si="174"/>
        <v>18.725000000000001</v>
      </c>
      <c r="R1098" s="8">
        <f t="shared" si="175"/>
        <v>21.625</v>
      </c>
      <c r="S1098" s="8">
        <f t="shared" si="176"/>
        <v>33.674999999999997</v>
      </c>
      <c r="T1098" s="8">
        <f t="shared" si="177"/>
        <v>22.875</v>
      </c>
      <c r="U1098" s="7">
        <f t="shared" si="178"/>
        <v>24.675000000000001</v>
      </c>
      <c r="V1098" s="7">
        <f t="shared" si="179"/>
        <v>24.225000000000001</v>
      </c>
    </row>
    <row r="1099" spans="1:22" ht="13.5" x14ac:dyDescent="0.25">
      <c r="A1099" s="3">
        <f>RSI!A1099</f>
        <v>43908</v>
      </c>
      <c r="B1099" s="2">
        <f>RSI!B1099</f>
        <v>0.6</v>
      </c>
      <c r="C1099" s="2">
        <f>RSI!I1099</f>
        <v>30.656308279805074</v>
      </c>
      <c r="D1099" s="2">
        <f>MACD!E1099</f>
        <v>4.3321517184340852E-2</v>
      </c>
      <c r="E1099" s="2">
        <f>MACD!F1099</f>
        <v>2.2852926177104452E-2</v>
      </c>
      <c r="F1099" s="2">
        <f>'Moving Avg'!D1099</f>
        <v>0.62</v>
      </c>
      <c r="G1099" s="2">
        <f>'Moving Avg'!F1099</f>
        <v>0.67449999999999999</v>
      </c>
      <c r="H1099" s="2">
        <f>'Moving Avg'!G1099</f>
        <v>0.64019999999999999</v>
      </c>
      <c r="I1099" s="2">
        <f>'Moving Avg'!H1099</f>
        <v>0.64619999999999989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  <c r="M1099" s="7">
        <f t="shared" si="170"/>
        <v>25</v>
      </c>
      <c r="N1099" s="7">
        <f t="shared" si="171"/>
        <v>0</v>
      </c>
      <c r="O1099" s="7">
        <f t="shared" si="172"/>
        <v>0</v>
      </c>
      <c r="P1099" s="7">
        <f t="shared" si="173"/>
        <v>66.5</v>
      </c>
      <c r="Q1099" s="8">
        <f t="shared" si="174"/>
        <v>18.725000000000001</v>
      </c>
      <c r="R1099" s="8">
        <f t="shared" si="175"/>
        <v>21.625</v>
      </c>
      <c r="S1099" s="8">
        <f t="shared" si="176"/>
        <v>33.674999999999997</v>
      </c>
      <c r="T1099" s="8">
        <f t="shared" si="177"/>
        <v>22.875</v>
      </c>
      <c r="U1099" s="7">
        <f t="shared" si="178"/>
        <v>24.675000000000001</v>
      </c>
      <c r="V1099" s="7">
        <f t="shared" si="179"/>
        <v>24.225000000000001</v>
      </c>
    </row>
    <row r="1100" spans="1:22" ht="13.5" x14ac:dyDescent="0.25">
      <c r="A1100" s="3">
        <f>RSI!A1100</f>
        <v>43909</v>
      </c>
      <c r="B1100" s="2">
        <f>RSI!B1100</f>
        <v>0.59</v>
      </c>
      <c r="C1100" s="2">
        <f>RSI!I1100</f>
        <v>28.636745277586471</v>
      </c>
      <c r="D1100" s="2">
        <f>MACD!E1100</f>
        <v>4.8407005225020172E-2</v>
      </c>
      <c r="E1100" s="2">
        <f>MACD!F1100</f>
        <v>2.7963741986687597E-2</v>
      </c>
      <c r="F1100" s="2">
        <f>'Moving Avg'!D1100</f>
        <v>0.61199999999999999</v>
      </c>
      <c r="G1100" s="2">
        <f>'Moving Avg'!F1100</f>
        <v>0.66800000000000004</v>
      </c>
      <c r="H1100" s="2">
        <f>'Moving Avg'!G1100</f>
        <v>0.64019999999999999</v>
      </c>
      <c r="I1100" s="2">
        <f>'Moving Avg'!H1100</f>
        <v>0.64544999999999986</v>
      </c>
      <c r="J1100" s="5" t="str">
        <f>OBV!F1100</f>
        <v>BULLISH</v>
      </c>
      <c r="K1100" s="5" t="str">
        <f>OBV!G1100</f>
        <v>NEUTRAL</v>
      </c>
      <c r="L1100" s="5" t="str">
        <f>OBV!H1100</f>
        <v>BULLISH DIVERGENCE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66.5</v>
      </c>
      <c r="Q1100" s="8">
        <f t="shared" si="174"/>
        <v>27.475000000000001</v>
      </c>
      <c r="R1100" s="8">
        <f t="shared" si="175"/>
        <v>26.625</v>
      </c>
      <c r="S1100" s="8">
        <f t="shared" si="176"/>
        <v>37.424999999999997</v>
      </c>
      <c r="T1100" s="8">
        <f t="shared" si="177"/>
        <v>29.125</v>
      </c>
      <c r="U1100" s="7">
        <f t="shared" si="178"/>
        <v>30.508333333333336</v>
      </c>
      <c r="V1100" s="7">
        <f t="shared" si="179"/>
        <v>30.162500000000001</v>
      </c>
    </row>
    <row r="1101" spans="1:22" ht="13.5" x14ac:dyDescent="0.25">
      <c r="A1101" s="3">
        <f>RSI!A1101</f>
        <v>43913</v>
      </c>
      <c r="B1101" s="2">
        <f>RSI!B1101</f>
        <v>0.59</v>
      </c>
      <c r="C1101" s="2">
        <f>RSI!I1101</f>
        <v>28.636745277586471</v>
      </c>
      <c r="D1101" s="2">
        <f>MACD!E1101</f>
        <v>5.0016353345495257E-2</v>
      </c>
      <c r="E1101" s="2">
        <f>MACD!F1101</f>
        <v>3.237426425844913E-2</v>
      </c>
      <c r="F1101" s="2">
        <f>'Moving Avg'!D1101</f>
        <v>0.60199999999999998</v>
      </c>
      <c r="G1101" s="2">
        <f>'Moving Avg'!F1101</f>
        <v>0.66149999999999998</v>
      </c>
      <c r="H1101" s="2">
        <f>'Moving Avg'!G1101</f>
        <v>0.6402000000000001</v>
      </c>
      <c r="I1101" s="2">
        <f>'Moving Avg'!H1101</f>
        <v>0.64464999999999995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0.59</v>
      </c>
      <c r="C1102" s="2">
        <f>RSI!I1102</f>
        <v>28.636745277586471</v>
      </c>
      <c r="D1102" s="2">
        <f>MACD!E1102</f>
        <v>5.0194431179537036E-2</v>
      </c>
      <c r="E1102" s="2">
        <f>MACD!F1102</f>
        <v>3.5938297642666713E-2</v>
      </c>
      <c r="F1102" s="2">
        <f>'Moving Avg'!D1102</f>
        <v>0.59599999999999986</v>
      </c>
      <c r="G1102" s="2">
        <f>'Moving Avg'!F1102</f>
        <v>0.65599999999999992</v>
      </c>
      <c r="H1102" s="2">
        <f>'Moving Avg'!G1102</f>
        <v>0.64060000000000006</v>
      </c>
      <c r="I1102" s="2">
        <f>'Moving Avg'!H1102</f>
        <v>0.64384999999999992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50</v>
      </c>
      <c r="N1102" s="7">
        <f t="shared" si="171"/>
        <v>0</v>
      </c>
      <c r="O1102" s="7">
        <f t="shared" si="172"/>
        <v>0</v>
      </c>
      <c r="P1102" s="7">
        <f t="shared" si="173"/>
        <v>16.5</v>
      </c>
      <c r="Q1102" s="8">
        <f t="shared" si="174"/>
        <v>19.975000000000001</v>
      </c>
      <c r="R1102" s="8">
        <f t="shared" si="175"/>
        <v>14.125</v>
      </c>
      <c r="S1102" s="8">
        <f t="shared" si="176"/>
        <v>14.925000000000001</v>
      </c>
      <c r="T1102" s="8">
        <f t="shared" si="177"/>
        <v>16.625</v>
      </c>
      <c r="U1102" s="7">
        <f t="shared" si="178"/>
        <v>16.341666666666669</v>
      </c>
      <c r="V1102" s="7">
        <f t="shared" si="179"/>
        <v>16.412500000000001</v>
      </c>
    </row>
    <row r="1103" spans="1:22" ht="13.5" x14ac:dyDescent="0.25">
      <c r="A1103" s="3">
        <f>RSI!A1103</f>
        <v>43915</v>
      </c>
      <c r="B1103" s="2">
        <f>RSI!B1103</f>
        <v>0.6</v>
      </c>
      <c r="C1103" s="2">
        <f>RSI!I1103</f>
        <v>34.062083543645343</v>
      </c>
      <c r="D1103" s="2">
        <f>MACD!E1103</f>
        <v>4.6855951634361293E-2</v>
      </c>
      <c r="E1103" s="2">
        <f>MACD!F1103</f>
        <v>3.8121828441005631E-2</v>
      </c>
      <c r="F1103" s="2">
        <f>'Moving Avg'!D1103</f>
        <v>0.59399999999999997</v>
      </c>
      <c r="G1103" s="2">
        <f>'Moving Avg'!F1103</f>
        <v>0.65149999999999986</v>
      </c>
      <c r="H1103" s="2">
        <f>'Moving Avg'!G1103</f>
        <v>0.64119999999999999</v>
      </c>
      <c r="I1103" s="2">
        <f>'Moving Avg'!H1103</f>
        <v>0.64319999999999988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  <c r="M1103" s="7">
        <f t="shared" si="170"/>
        <v>25</v>
      </c>
      <c r="N1103" s="7">
        <f t="shared" si="171"/>
        <v>0</v>
      </c>
      <c r="O1103" s="7">
        <f t="shared" si="172"/>
        <v>0</v>
      </c>
      <c r="P1103" s="7">
        <f t="shared" si="173"/>
        <v>16.5</v>
      </c>
      <c r="Q1103" s="8">
        <f t="shared" si="174"/>
        <v>11.225</v>
      </c>
      <c r="R1103" s="8">
        <f t="shared" si="175"/>
        <v>9.125</v>
      </c>
      <c r="S1103" s="8">
        <f t="shared" si="176"/>
        <v>11.175000000000001</v>
      </c>
      <c r="T1103" s="8">
        <f t="shared" si="177"/>
        <v>10.375</v>
      </c>
      <c r="U1103" s="7">
        <f t="shared" si="178"/>
        <v>10.508333333333335</v>
      </c>
      <c r="V1103" s="7">
        <f t="shared" si="179"/>
        <v>10.475000000000001</v>
      </c>
    </row>
    <row r="1104" spans="1:22" ht="13.5" x14ac:dyDescent="0.25">
      <c r="A1104" s="3">
        <f>RSI!A1104</f>
        <v>43916</v>
      </c>
      <c r="B1104" s="2">
        <f>RSI!B1104</f>
        <v>0.59</v>
      </c>
      <c r="C1104" s="2">
        <f>RSI!I1104</f>
        <v>31.484385307715741</v>
      </c>
      <c r="D1104" s="2">
        <f>MACD!E1104</f>
        <v>4.1939981031908991E-2</v>
      </c>
      <c r="E1104" s="2">
        <f>MACD!F1104</f>
        <v>3.8885458959186305E-2</v>
      </c>
      <c r="F1104" s="2">
        <f>'Moving Avg'!D1104</f>
        <v>0.59199999999999997</v>
      </c>
      <c r="G1104" s="2">
        <f>'Moving Avg'!F1104</f>
        <v>0.64599999999999991</v>
      </c>
      <c r="H1104" s="2">
        <f>'Moving Avg'!G1104</f>
        <v>0.64160000000000006</v>
      </c>
      <c r="I1104" s="2">
        <f>'Moving Avg'!H1104</f>
        <v>0.64254999999999984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  <c r="M1104" s="7">
        <f t="shared" si="170"/>
        <v>25</v>
      </c>
      <c r="N1104" s="7">
        <f t="shared" si="171"/>
        <v>0</v>
      </c>
      <c r="O1104" s="7">
        <f t="shared" si="172"/>
        <v>0</v>
      </c>
      <c r="P1104" s="7">
        <f t="shared" si="173"/>
        <v>16.5</v>
      </c>
      <c r="Q1104" s="8">
        <f t="shared" si="174"/>
        <v>11.225</v>
      </c>
      <c r="R1104" s="8">
        <f t="shared" si="175"/>
        <v>9.125</v>
      </c>
      <c r="S1104" s="8">
        <f t="shared" si="176"/>
        <v>11.175000000000001</v>
      </c>
      <c r="T1104" s="8">
        <f t="shared" si="177"/>
        <v>10.375</v>
      </c>
      <c r="U1104" s="7">
        <f t="shared" si="178"/>
        <v>10.508333333333335</v>
      </c>
      <c r="V1104" s="7">
        <f t="shared" si="179"/>
        <v>10.475000000000001</v>
      </c>
    </row>
    <row r="1105" spans="1:22" ht="13.5" x14ac:dyDescent="0.25">
      <c r="A1105" s="3">
        <f>RSI!A1105</f>
        <v>43917</v>
      </c>
      <c r="B1105" s="2">
        <f>RSI!B1105</f>
        <v>0.57999999999999996</v>
      </c>
      <c r="C1105" s="2">
        <f>RSI!I1105</f>
        <v>29.111836520520512</v>
      </c>
      <c r="D1105" s="2">
        <f>MACD!E1105</f>
        <v>3.8807069807401673E-2</v>
      </c>
      <c r="E1105" s="2">
        <f>MACD!F1105</f>
        <v>3.8869781128829384E-2</v>
      </c>
      <c r="F1105" s="2">
        <f>'Moving Avg'!D1105</f>
        <v>0.59</v>
      </c>
      <c r="G1105" s="2">
        <f>'Moving Avg'!F1105</f>
        <v>0.6399999999999999</v>
      </c>
      <c r="H1105" s="2">
        <f>'Moving Avg'!G1105</f>
        <v>0.64180000000000004</v>
      </c>
      <c r="I1105" s="2">
        <f>'Moving Avg'!H1105</f>
        <v>0.6419999999999999</v>
      </c>
      <c r="J1105" s="5" t="str">
        <f>OBV!F1105</f>
        <v>BULLISH</v>
      </c>
      <c r="K1105" s="5" t="str">
        <f>OBV!G1105</f>
        <v>NEUTRAL</v>
      </c>
      <c r="L1105" s="5" t="str">
        <f>OBV!H1105</f>
        <v>BULLISH DIVERGENCE</v>
      </c>
      <c r="M1105" s="7">
        <f t="shared" si="170"/>
        <v>50</v>
      </c>
      <c r="N1105" s="7">
        <f t="shared" si="171"/>
        <v>45</v>
      </c>
      <c r="O1105" s="7">
        <f t="shared" si="172"/>
        <v>0</v>
      </c>
      <c r="P1105" s="7">
        <f t="shared" si="173"/>
        <v>66.5</v>
      </c>
      <c r="Q1105" s="8">
        <f t="shared" si="174"/>
        <v>43.225000000000001</v>
      </c>
      <c r="R1105" s="8">
        <f t="shared" si="175"/>
        <v>35.625</v>
      </c>
      <c r="S1105" s="8">
        <f t="shared" si="176"/>
        <v>44.174999999999997</v>
      </c>
      <c r="T1105" s="8">
        <f t="shared" si="177"/>
        <v>40.375</v>
      </c>
      <c r="U1105" s="7">
        <f t="shared" si="178"/>
        <v>41.008333333333333</v>
      </c>
      <c r="V1105" s="7">
        <f t="shared" si="179"/>
        <v>40.849999999999994</v>
      </c>
    </row>
    <row r="1106" spans="1:22" ht="13.5" x14ac:dyDescent="0.25">
      <c r="A1106" s="3">
        <f>RSI!A1106</f>
        <v>43920</v>
      </c>
      <c r="B1106" s="2">
        <f>RSI!B1106</f>
        <v>0.57999999999999996</v>
      </c>
      <c r="C1106" s="2">
        <f>RSI!I1106</f>
        <v>29.111836520520527</v>
      </c>
      <c r="D1106" s="2">
        <f>MACD!E1106</f>
        <v>3.8018526029712008E-2</v>
      </c>
      <c r="E1106" s="2">
        <f>MACD!F1106</f>
        <v>3.8699530109005911E-2</v>
      </c>
      <c r="F1106" s="2">
        <f>'Moving Avg'!D1106</f>
        <v>0.58799999999999997</v>
      </c>
      <c r="G1106" s="2">
        <f>'Moving Avg'!F1106</f>
        <v>0.63349999999999995</v>
      </c>
      <c r="H1106" s="2">
        <f>'Moving Avg'!G1106</f>
        <v>0.64200000000000002</v>
      </c>
      <c r="I1106" s="2">
        <f>'Moving Avg'!H1106</f>
        <v>0.64139999999999997</v>
      </c>
      <c r="J1106" s="5" t="str">
        <f>OBV!F1106</f>
        <v>BULLISH</v>
      </c>
      <c r="K1106" s="5" t="str">
        <f>OBV!G1106</f>
        <v>NEUTRAL</v>
      </c>
      <c r="L1106" s="5" t="str">
        <f>OBV!H1106</f>
        <v>BULLISH DIVERGENCE</v>
      </c>
      <c r="M1106" s="7">
        <f t="shared" si="170"/>
        <v>50</v>
      </c>
      <c r="N1106" s="7">
        <f t="shared" si="171"/>
        <v>45</v>
      </c>
      <c r="O1106" s="7">
        <f t="shared" si="172"/>
        <v>0</v>
      </c>
      <c r="P1106" s="7">
        <f t="shared" si="173"/>
        <v>66.5</v>
      </c>
      <c r="Q1106" s="8">
        <f t="shared" si="174"/>
        <v>43.225000000000001</v>
      </c>
      <c r="R1106" s="8">
        <f t="shared" si="175"/>
        <v>35.625</v>
      </c>
      <c r="S1106" s="8">
        <f t="shared" si="176"/>
        <v>44.174999999999997</v>
      </c>
      <c r="T1106" s="8">
        <f t="shared" si="177"/>
        <v>40.375</v>
      </c>
      <c r="U1106" s="7">
        <f t="shared" si="178"/>
        <v>41.008333333333333</v>
      </c>
      <c r="V1106" s="7">
        <f t="shared" si="179"/>
        <v>40.849999999999994</v>
      </c>
    </row>
    <row r="1107" spans="1:22" ht="13.5" x14ac:dyDescent="0.25">
      <c r="A1107" s="3">
        <f>RSI!A1107</f>
        <v>43921</v>
      </c>
      <c r="B1107" s="2">
        <f>RSI!B1107</f>
        <v>0.57999999999999996</v>
      </c>
      <c r="C1107" s="2">
        <f>RSI!I1107</f>
        <v>29.111836520520527</v>
      </c>
      <c r="D1107" s="2">
        <f>MACD!E1107</f>
        <v>3.457429912662513E-2</v>
      </c>
      <c r="E1107" s="2">
        <f>MACD!F1107</f>
        <v>3.7874483912529761E-2</v>
      </c>
      <c r="F1107" s="2">
        <f>'Moving Avg'!D1107</f>
        <v>0.58600000000000008</v>
      </c>
      <c r="G1107" s="2">
        <f>'Moving Avg'!F1107</f>
        <v>0.627</v>
      </c>
      <c r="H1107" s="2">
        <f>'Moving Avg'!G1107</f>
        <v>0.64219999999999999</v>
      </c>
      <c r="I1107" s="2">
        <f>'Moving Avg'!H1107</f>
        <v>0.64075000000000004</v>
      </c>
      <c r="J1107" s="5" t="str">
        <f>OBV!F1107</f>
        <v>BULLISH</v>
      </c>
      <c r="K1107" s="5" t="str">
        <f>OBV!G1107</f>
        <v>NEUTRAL</v>
      </c>
      <c r="L1107" s="5" t="str">
        <f>OBV!H1107</f>
        <v>BULLISH DIVERGENCE</v>
      </c>
      <c r="M1107" s="7">
        <f t="shared" si="170"/>
        <v>50</v>
      </c>
      <c r="N1107" s="7">
        <f t="shared" si="171"/>
        <v>45</v>
      </c>
      <c r="O1107" s="7">
        <f t="shared" si="172"/>
        <v>0</v>
      </c>
      <c r="P1107" s="7">
        <f t="shared" si="173"/>
        <v>66.5</v>
      </c>
      <c r="Q1107" s="8">
        <f t="shared" si="174"/>
        <v>43.225000000000001</v>
      </c>
      <c r="R1107" s="8">
        <f t="shared" si="175"/>
        <v>35.625</v>
      </c>
      <c r="S1107" s="8">
        <f t="shared" si="176"/>
        <v>44.174999999999997</v>
      </c>
      <c r="T1107" s="8">
        <f t="shared" si="177"/>
        <v>40.375</v>
      </c>
      <c r="U1107" s="7">
        <f t="shared" si="178"/>
        <v>41.008333333333333</v>
      </c>
      <c r="V1107" s="7">
        <f t="shared" si="179"/>
        <v>40.849999999999994</v>
      </c>
    </row>
    <row r="1108" spans="1:22" ht="13.5" x14ac:dyDescent="0.25">
      <c r="A1108" s="3">
        <f>RSI!A1108</f>
        <v>43922</v>
      </c>
      <c r="B1108" s="2">
        <f>RSI!B1108</f>
        <v>0.59</v>
      </c>
      <c r="C1108" s="2">
        <f>RSI!I1108</f>
        <v>35.209780552761558</v>
      </c>
      <c r="D1108" s="2">
        <f>MACD!E1108</f>
        <v>2.9658459825042671E-2</v>
      </c>
      <c r="E1108" s="2">
        <f>MACD!F1108</f>
        <v>3.6231279095032348E-2</v>
      </c>
      <c r="F1108" s="2">
        <f>'Moving Avg'!D1108</f>
        <v>0.58399999999999996</v>
      </c>
      <c r="G1108" s="2">
        <f>'Moving Avg'!F1108</f>
        <v>0.621</v>
      </c>
      <c r="H1108" s="2">
        <f>'Moving Avg'!G1108</f>
        <v>0.64219999999999999</v>
      </c>
      <c r="I1108" s="2">
        <f>'Moving Avg'!H1108</f>
        <v>0.64019999999999999</v>
      </c>
      <c r="J1108" s="5" t="str">
        <f>OBV!F1108</f>
        <v>BEARISH</v>
      </c>
      <c r="K1108" s="5" t="str">
        <f>OBV!G1108</f>
        <v>NEUTRAL</v>
      </c>
      <c r="L1108" s="5" t="str">
        <f>OBV!H1108</f>
        <v>CONFIRMED BEARISH</v>
      </c>
      <c r="M1108" s="7">
        <f t="shared" si="170"/>
        <v>25</v>
      </c>
      <c r="N1108" s="7">
        <f t="shared" si="171"/>
        <v>45</v>
      </c>
      <c r="O1108" s="7">
        <f t="shared" si="172"/>
        <v>0</v>
      </c>
      <c r="P1108" s="7">
        <f t="shared" si="173"/>
        <v>16.5</v>
      </c>
      <c r="Q1108" s="8">
        <f t="shared" si="174"/>
        <v>26.975000000000001</v>
      </c>
      <c r="R1108" s="8">
        <f t="shared" si="175"/>
        <v>18.125</v>
      </c>
      <c r="S1108" s="8">
        <f t="shared" si="176"/>
        <v>17.925000000000001</v>
      </c>
      <c r="T1108" s="8">
        <f t="shared" si="177"/>
        <v>21.625</v>
      </c>
      <c r="U1108" s="7">
        <f t="shared" si="178"/>
        <v>21.008333333333336</v>
      </c>
      <c r="V1108" s="7">
        <f t="shared" si="179"/>
        <v>21.162500000000001</v>
      </c>
    </row>
    <row r="1109" spans="1:22" ht="13.5" x14ac:dyDescent="0.25">
      <c r="A1109" s="3">
        <f>RSI!A1109</f>
        <v>43923</v>
      </c>
      <c r="B1109" s="2">
        <f>RSI!B1109</f>
        <v>0.57999999999999996</v>
      </c>
      <c r="C1109" s="2">
        <f>RSI!I1109</f>
        <v>32.224528762633255</v>
      </c>
      <c r="D1109" s="2">
        <f>MACD!E1109</f>
        <v>2.4899230060839384E-2</v>
      </c>
      <c r="E1109" s="2">
        <f>MACD!F1109</f>
        <v>3.3964869288193755E-2</v>
      </c>
      <c r="F1109" s="2">
        <f>'Moving Avg'!D1109</f>
        <v>0.58199999999999996</v>
      </c>
      <c r="G1109" s="2">
        <f>'Moving Avg'!F1109</f>
        <v>0.61499999999999999</v>
      </c>
      <c r="H1109" s="2">
        <f>'Moving Avg'!G1109</f>
        <v>0.64159999999999995</v>
      </c>
      <c r="I1109" s="2">
        <f>'Moving Avg'!H1109</f>
        <v>0.63969999999999994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  <c r="M1109" s="7">
        <f t="shared" si="170"/>
        <v>25</v>
      </c>
      <c r="N1109" s="7">
        <f t="shared" si="171"/>
        <v>45</v>
      </c>
      <c r="O1109" s="7">
        <f t="shared" si="172"/>
        <v>0</v>
      </c>
      <c r="P1109" s="7">
        <f t="shared" si="173"/>
        <v>16.5</v>
      </c>
      <c r="Q1109" s="8">
        <f t="shared" si="174"/>
        <v>26.975000000000001</v>
      </c>
      <c r="R1109" s="8">
        <f t="shared" si="175"/>
        <v>18.125</v>
      </c>
      <c r="S1109" s="8">
        <f t="shared" si="176"/>
        <v>17.925000000000001</v>
      </c>
      <c r="T1109" s="8">
        <f t="shared" si="177"/>
        <v>21.625</v>
      </c>
      <c r="U1109" s="7">
        <f t="shared" si="178"/>
        <v>21.008333333333336</v>
      </c>
      <c r="V1109" s="7">
        <f t="shared" si="179"/>
        <v>21.162500000000001</v>
      </c>
    </row>
    <row r="1110" spans="1:22" ht="13.5" x14ac:dyDescent="0.25">
      <c r="A1110" s="3">
        <f>RSI!A1110</f>
        <v>43924</v>
      </c>
      <c r="B1110" s="2">
        <f>RSI!B1110</f>
        <v>0.56999999999999995</v>
      </c>
      <c r="C1110" s="2">
        <f>RSI!I1110</f>
        <v>29.528390794237296</v>
      </c>
      <c r="D1110" s="2">
        <f>MACD!E1110</f>
        <v>2.0316936313263145E-2</v>
      </c>
      <c r="E1110" s="2">
        <f>MACD!F1110</f>
        <v>3.1235282693207637E-2</v>
      </c>
      <c r="F1110" s="2">
        <f>'Moving Avg'!D1110</f>
        <v>0.57999999999999996</v>
      </c>
      <c r="G1110" s="2">
        <f>'Moving Avg'!F1110</f>
        <v>0.60850000000000004</v>
      </c>
      <c r="H1110" s="2">
        <f>'Moving Avg'!G1110</f>
        <v>0.64059999999999984</v>
      </c>
      <c r="I1110" s="2">
        <f>'Moving Avg'!H1110</f>
        <v>0.6390499999999999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  <c r="M1110" s="7">
        <f t="shared" si="170"/>
        <v>50</v>
      </c>
      <c r="N1110" s="7">
        <f t="shared" si="171"/>
        <v>45</v>
      </c>
      <c r="O1110" s="7">
        <f t="shared" si="172"/>
        <v>0</v>
      </c>
      <c r="P1110" s="7">
        <f t="shared" si="173"/>
        <v>16.5</v>
      </c>
      <c r="Q1110" s="8">
        <f t="shared" si="174"/>
        <v>35.725000000000001</v>
      </c>
      <c r="R1110" s="8">
        <f t="shared" si="175"/>
        <v>23.125</v>
      </c>
      <c r="S1110" s="8">
        <f t="shared" si="176"/>
        <v>21.675000000000001</v>
      </c>
      <c r="T1110" s="8">
        <f t="shared" si="177"/>
        <v>27.875</v>
      </c>
      <c r="U1110" s="7">
        <f t="shared" si="178"/>
        <v>26.841666666666669</v>
      </c>
      <c r="V1110" s="7">
        <f t="shared" si="179"/>
        <v>27.1</v>
      </c>
    </row>
    <row r="1111" spans="1:22" ht="13.5" x14ac:dyDescent="0.25">
      <c r="A1111" s="3">
        <f>RSI!A1111</f>
        <v>43927</v>
      </c>
      <c r="B1111" s="2">
        <f>RSI!B1111</f>
        <v>0.56000000000000005</v>
      </c>
      <c r="C1111" s="2">
        <f>RSI!I1111</f>
        <v>27.08770212156368</v>
      </c>
      <c r="D1111" s="2">
        <f>MACD!E1111</f>
        <v>1.7463949060167794E-2</v>
      </c>
      <c r="E1111" s="2">
        <f>MACD!F1111</f>
        <v>2.848101596659967E-2</v>
      </c>
      <c r="F1111" s="2">
        <f>'Moving Avg'!D1111</f>
        <v>0.57599999999999996</v>
      </c>
      <c r="G1111" s="2">
        <f>'Moving Avg'!F1111</f>
        <v>0.60250000000000004</v>
      </c>
      <c r="H1111" s="2">
        <f>'Moving Avg'!G1111</f>
        <v>0.63939999999999986</v>
      </c>
      <c r="I1111" s="2">
        <f>'Moving Avg'!H1111</f>
        <v>0.63834999999999986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  <c r="M1111" s="7">
        <f t="shared" si="170"/>
        <v>50</v>
      </c>
      <c r="N1111" s="7">
        <f t="shared" si="171"/>
        <v>45</v>
      </c>
      <c r="O1111" s="7">
        <f t="shared" si="172"/>
        <v>0</v>
      </c>
      <c r="P1111" s="7">
        <f t="shared" si="173"/>
        <v>16.5</v>
      </c>
      <c r="Q1111" s="8">
        <f t="shared" si="174"/>
        <v>35.725000000000001</v>
      </c>
      <c r="R1111" s="8">
        <f t="shared" si="175"/>
        <v>23.125</v>
      </c>
      <c r="S1111" s="8">
        <f t="shared" si="176"/>
        <v>21.675000000000001</v>
      </c>
      <c r="T1111" s="8">
        <f t="shared" si="177"/>
        <v>27.875</v>
      </c>
      <c r="U1111" s="7">
        <f t="shared" si="178"/>
        <v>26.841666666666669</v>
      </c>
      <c r="V1111" s="7">
        <f t="shared" si="179"/>
        <v>27.1</v>
      </c>
    </row>
    <row r="1112" spans="1:22" ht="13.5" x14ac:dyDescent="0.25">
      <c r="A1112" s="3">
        <f>RSI!A1112</f>
        <v>43928</v>
      </c>
      <c r="B1112" s="2">
        <f>RSI!B1112</f>
        <v>0.55000000000000004</v>
      </c>
      <c r="C1112" s="2">
        <f>RSI!I1112</f>
        <v>24.873608019328543</v>
      </c>
      <c r="D1112" s="2">
        <f>MACD!E1112</f>
        <v>1.6112304356914464E-2</v>
      </c>
      <c r="E1112" s="2">
        <f>MACD!F1112</f>
        <v>2.600727364466263E-2</v>
      </c>
      <c r="F1112" s="2">
        <f>'Moving Avg'!D1112</f>
        <v>0.56999999999999995</v>
      </c>
      <c r="G1112" s="2">
        <f>'Moving Avg'!F1112</f>
        <v>0.59650000000000003</v>
      </c>
      <c r="H1112" s="2">
        <f>'Moving Avg'!G1112</f>
        <v>0.63839999999999986</v>
      </c>
      <c r="I1112" s="2">
        <f>'Moving Avg'!H1112</f>
        <v>0.63759999999999983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  <c r="M1112" s="7">
        <f t="shared" si="170"/>
        <v>50</v>
      </c>
      <c r="N1112" s="7">
        <f t="shared" si="171"/>
        <v>45</v>
      </c>
      <c r="O1112" s="7">
        <f t="shared" si="172"/>
        <v>0</v>
      </c>
      <c r="P1112" s="7">
        <f t="shared" si="173"/>
        <v>16.5</v>
      </c>
      <c r="Q1112" s="8">
        <f t="shared" si="174"/>
        <v>35.725000000000001</v>
      </c>
      <c r="R1112" s="8">
        <f t="shared" si="175"/>
        <v>23.125</v>
      </c>
      <c r="S1112" s="8">
        <f t="shared" si="176"/>
        <v>21.675000000000001</v>
      </c>
      <c r="T1112" s="8">
        <f t="shared" si="177"/>
        <v>27.875</v>
      </c>
      <c r="U1112" s="7">
        <f t="shared" si="178"/>
        <v>26.841666666666669</v>
      </c>
      <c r="V1112" s="7">
        <f t="shared" si="179"/>
        <v>27.1</v>
      </c>
    </row>
    <row r="1113" spans="1:22" ht="13.5" x14ac:dyDescent="0.25">
      <c r="A1113" s="3">
        <f>RSI!A1113</f>
        <v>43929</v>
      </c>
      <c r="B1113" s="2">
        <f>RSI!B1113</f>
        <v>0.54</v>
      </c>
      <c r="C1113" s="2">
        <f>RSI!I1113</f>
        <v>22.861235870703752</v>
      </c>
      <c r="D1113" s="2">
        <f>MACD!E1113</f>
        <v>1.7604750195027496E-2</v>
      </c>
      <c r="E1113" s="2">
        <f>MACD!F1113</f>
        <v>2.4326768954735605E-2</v>
      </c>
      <c r="F1113" s="2">
        <f>'Moving Avg'!D1113</f>
        <v>0.55999999999999994</v>
      </c>
      <c r="G1113" s="2">
        <f>'Moving Avg'!F1113</f>
        <v>0.59099999999999997</v>
      </c>
      <c r="H1113" s="2">
        <f>'Moving Avg'!G1113</f>
        <v>0.63699999999999979</v>
      </c>
      <c r="I1113" s="2">
        <f>'Moving Avg'!H1113</f>
        <v>0.63679999999999981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  <c r="M1113" s="7">
        <f t="shared" si="170"/>
        <v>50</v>
      </c>
      <c r="N1113" s="7">
        <f t="shared" si="171"/>
        <v>45</v>
      </c>
      <c r="O1113" s="7">
        <f t="shared" si="172"/>
        <v>0</v>
      </c>
      <c r="P1113" s="7">
        <f t="shared" si="173"/>
        <v>16.5</v>
      </c>
      <c r="Q1113" s="8">
        <f t="shared" si="174"/>
        <v>35.725000000000001</v>
      </c>
      <c r="R1113" s="8">
        <f t="shared" si="175"/>
        <v>23.125</v>
      </c>
      <c r="S1113" s="8">
        <f t="shared" si="176"/>
        <v>21.675000000000001</v>
      </c>
      <c r="T1113" s="8">
        <f t="shared" si="177"/>
        <v>27.875</v>
      </c>
      <c r="U1113" s="7">
        <f t="shared" si="178"/>
        <v>26.841666666666669</v>
      </c>
      <c r="V1113" s="7">
        <f t="shared" si="179"/>
        <v>27.1</v>
      </c>
    </row>
    <row r="1114" spans="1:22" ht="13.5" x14ac:dyDescent="0.25">
      <c r="A1114" s="3">
        <f>RSI!A1114</f>
        <v>43934</v>
      </c>
      <c r="B1114" s="2">
        <f>RSI!B1114</f>
        <v>0.55000000000000004</v>
      </c>
      <c r="C1114" s="2">
        <f>RSI!I1114</f>
        <v>29.0434846129303</v>
      </c>
      <c r="D1114" s="2">
        <f>MACD!E1114</f>
        <v>1.6977979838050272E-2</v>
      </c>
      <c r="E1114" s="2">
        <f>MACD!F1114</f>
        <v>2.2857011131398541E-2</v>
      </c>
      <c r="F1114" s="2">
        <f>'Moving Avg'!D1114</f>
        <v>0.55399999999999994</v>
      </c>
      <c r="G1114" s="2">
        <f>'Moving Avg'!F1114</f>
        <v>0.58700000000000008</v>
      </c>
      <c r="H1114" s="2">
        <f>'Moving Avg'!G1114</f>
        <v>0.63579999999999981</v>
      </c>
      <c r="I1114" s="2">
        <f>'Moving Avg'!H1114</f>
        <v>0.6359999999999999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  <c r="M1114" s="7">
        <f t="shared" si="170"/>
        <v>50</v>
      </c>
      <c r="N1114" s="7">
        <f t="shared" si="171"/>
        <v>45</v>
      </c>
      <c r="O1114" s="7">
        <f t="shared" si="172"/>
        <v>0</v>
      </c>
      <c r="P1114" s="7">
        <f t="shared" si="173"/>
        <v>16.5</v>
      </c>
      <c r="Q1114" s="8">
        <f t="shared" si="174"/>
        <v>35.725000000000001</v>
      </c>
      <c r="R1114" s="8">
        <f t="shared" si="175"/>
        <v>23.125</v>
      </c>
      <c r="S1114" s="8">
        <f t="shared" si="176"/>
        <v>21.675000000000001</v>
      </c>
      <c r="T1114" s="8">
        <f t="shared" si="177"/>
        <v>27.875</v>
      </c>
      <c r="U1114" s="7">
        <f t="shared" si="178"/>
        <v>26.841666666666669</v>
      </c>
      <c r="V1114" s="7">
        <f t="shared" si="179"/>
        <v>27.1</v>
      </c>
    </row>
    <row r="1115" spans="1:22" ht="13.5" x14ac:dyDescent="0.25">
      <c r="A1115" s="3">
        <f>RSI!A1115</f>
        <v>43935</v>
      </c>
      <c r="B1115" s="2">
        <f>RSI!B1115</f>
        <v>0.55000000000000004</v>
      </c>
      <c r="C1115" s="2">
        <f>RSI!I1115</f>
        <v>29.0434846129303</v>
      </c>
      <c r="D1115" s="2">
        <f>MACD!E1115</f>
        <v>1.5210818107221358E-2</v>
      </c>
      <c r="E1115" s="2">
        <f>MACD!F1115</f>
        <v>2.1327772526563104E-2</v>
      </c>
      <c r="F1115" s="2">
        <f>'Moving Avg'!D1115</f>
        <v>0.55000000000000004</v>
      </c>
      <c r="G1115" s="2">
        <f>'Moving Avg'!F1115</f>
        <v>0.58300000000000018</v>
      </c>
      <c r="H1115" s="2">
        <f>'Moving Avg'!G1115</f>
        <v>0.63459999999999983</v>
      </c>
      <c r="I1115" s="2">
        <f>'Moving Avg'!H1115</f>
        <v>0.63524999999999976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  <c r="M1115" s="7">
        <f t="shared" si="170"/>
        <v>50</v>
      </c>
      <c r="N1115" s="7">
        <f t="shared" si="171"/>
        <v>45</v>
      </c>
      <c r="O1115" s="7">
        <f t="shared" si="172"/>
        <v>0</v>
      </c>
      <c r="P1115" s="7">
        <f t="shared" si="173"/>
        <v>16.5</v>
      </c>
      <c r="Q1115" s="8">
        <f t="shared" si="174"/>
        <v>35.725000000000001</v>
      </c>
      <c r="R1115" s="8">
        <f t="shared" si="175"/>
        <v>23.125</v>
      </c>
      <c r="S1115" s="8">
        <f t="shared" si="176"/>
        <v>21.675000000000001</v>
      </c>
      <c r="T1115" s="8">
        <f t="shared" si="177"/>
        <v>27.875</v>
      </c>
      <c r="U1115" s="7">
        <f t="shared" si="178"/>
        <v>26.841666666666669</v>
      </c>
      <c r="V1115" s="7">
        <f t="shared" si="179"/>
        <v>27.1</v>
      </c>
    </row>
    <row r="1116" spans="1:22" ht="13.5" x14ac:dyDescent="0.25">
      <c r="A1116" s="3">
        <f>RSI!A1116</f>
        <v>43936</v>
      </c>
      <c r="B1116" s="2">
        <f>RSI!B1116</f>
        <v>0.54</v>
      </c>
      <c r="C1116" s="2">
        <f>RSI!I1116</f>
        <v>26.573512091039177</v>
      </c>
      <c r="D1116" s="2">
        <f>MACD!E1116</f>
        <v>1.4735568111760133E-2</v>
      </c>
      <c r="E1116" s="2">
        <f>MACD!F1116</f>
        <v>2.000933164360251E-2</v>
      </c>
      <c r="F1116" s="2">
        <f>'Moving Avg'!D1116</f>
        <v>0.54600000000000004</v>
      </c>
      <c r="G1116" s="2">
        <f>'Moving Avg'!F1116</f>
        <v>0.57800000000000007</v>
      </c>
      <c r="H1116" s="2">
        <f>'Moving Avg'!G1116</f>
        <v>0.63339999999999985</v>
      </c>
      <c r="I1116" s="2">
        <f>'Moving Avg'!H1116</f>
        <v>0.63449999999999984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  <c r="M1116" s="7">
        <f t="shared" si="170"/>
        <v>50</v>
      </c>
      <c r="N1116" s="7">
        <f t="shared" si="171"/>
        <v>45</v>
      </c>
      <c r="O1116" s="7">
        <f t="shared" si="172"/>
        <v>0</v>
      </c>
      <c r="P1116" s="7">
        <f t="shared" si="173"/>
        <v>16.5</v>
      </c>
      <c r="Q1116" s="8">
        <f t="shared" si="174"/>
        <v>35.725000000000001</v>
      </c>
      <c r="R1116" s="8">
        <f t="shared" si="175"/>
        <v>23.125</v>
      </c>
      <c r="S1116" s="8">
        <f t="shared" si="176"/>
        <v>21.675000000000001</v>
      </c>
      <c r="T1116" s="8">
        <f t="shared" si="177"/>
        <v>27.875</v>
      </c>
      <c r="U1116" s="7">
        <f t="shared" si="178"/>
        <v>26.841666666666669</v>
      </c>
      <c r="V1116" s="7">
        <f t="shared" si="179"/>
        <v>27.1</v>
      </c>
    </row>
    <row r="1117" spans="1:22" ht="13.5" x14ac:dyDescent="0.25">
      <c r="A1117" s="3">
        <f>RSI!A1117</f>
        <v>43937</v>
      </c>
      <c r="B1117" s="2">
        <f>RSI!B1117</f>
        <v>0.53</v>
      </c>
      <c r="C1117" s="2">
        <f>RSI!I1117</f>
        <v>24.34395207126326</v>
      </c>
      <c r="D1117" s="2">
        <f>MACD!E1117</f>
        <v>1.539187574367229E-2</v>
      </c>
      <c r="E1117" s="2">
        <f>MACD!F1117</f>
        <v>1.9085840463616464E-2</v>
      </c>
      <c r="F1117" s="2">
        <f>'Moving Avg'!D1117</f>
        <v>0.54200000000000004</v>
      </c>
      <c r="G1117" s="2">
        <f>'Moving Avg'!F1117</f>
        <v>0.57350000000000001</v>
      </c>
      <c r="H1117" s="2">
        <f>'Moving Avg'!G1117</f>
        <v>0.63239999999999985</v>
      </c>
      <c r="I1117" s="2">
        <f>'Moving Avg'!H1117</f>
        <v>0.63364999999999982</v>
      </c>
      <c r="J1117" s="5" t="str">
        <f>OBV!F1117</f>
        <v>BULLISH</v>
      </c>
      <c r="K1117" s="5" t="str">
        <f>OBV!G1117</f>
        <v>NEUTRAL</v>
      </c>
      <c r="L1117" s="5" t="str">
        <f>OBV!H1117</f>
        <v>BULLISH DIVERGENCE</v>
      </c>
      <c r="M1117" s="7">
        <f t="shared" si="170"/>
        <v>50</v>
      </c>
      <c r="N1117" s="7">
        <f t="shared" si="171"/>
        <v>45</v>
      </c>
      <c r="O1117" s="7">
        <f t="shared" si="172"/>
        <v>0</v>
      </c>
      <c r="P1117" s="7">
        <f t="shared" si="173"/>
        <v>66.5</v>
      </c>
      <c r="Q1117" s="8">
        <f t="shared" si="174"/>
        <v>43.225000000000001</v>
      </c>
      <c r="R1117" s="8">
        <f t="shared" si="175"/>
        <v>35.625</v>
      </c>
      <c r="S1117" s="8">
        <f t="shared" si="176"/>
        <v>44.174999999999997</v>
      </c>
      <c r="T1117" s="8">
        <f t="shared" si="177"/>
        <v>40.375</v>
      </c>
      <c r="U1117" s="7">
        <f t="shared" si="178"/>
        <v>41.008333333333333</v>
      </c>
      <c r="V1117" s="7">
        <f t="shared" si="179"/>
        <v>40.849999999999994</v>
      </c>
    </row>
    <row r="1118" spans="1:22" ht="13.5" x14ac:dyDescent="0.25">
      <c r="A1118" s="3">
        <f>RSI!A1118</f>
        <v>43938</v>
      </c>
      <c r="B1118" s="2">
        <f>RSI!B1118</f>
        <v>0.52</v>
      </c>
      <c r="C1118" s="2">
        <f>RSI!I1118</f>
        <v>22.326617944705916</v>
      </c>
      <c r="D1118" s="2">
        <f>MACD!E1118</f>
        <v>1.8579673737407765E-2</v>
      </c>
      <c r="E1118" s="2">
        <f>MACD!F1118</f>
        <v>1.8984607118374727E-2</v>
      </c>
      <c r="F1118" s="2">
        <f>'Moving Avg'!D1118</f>
        <v>0.53800000000000003</v>
      </c>
      <c r="G1118" s="2">
        <f>'Moving Avg'!F1118</f>
        <v>0.56900000000000006</v>
      </c>
      <c r="H1118" s="2">
        <f>'Moving Avg'!G1118</f>
        <v>0.63079999999999981</v>
      </c>
      <c r="I1118" s="2">
        <f>'Moving Avg'!H1118</f>
        <v>0.6328499999999998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  <c r="M1118" s="7">
        <f t="shared" si="170"/>
        <v>50</v>
      </c>
      <c r="N1118" s="7">
        <f t="shared" si="171"/>
        <v>45</v>
      </c>
      <c r="O1118" s="7">
        <f t="shared" si="172"/>
        <v>0</v>
      </c>
      <c r="P1118" s="7">
        <f t="shared" si="173"/>
        <v>16.5</v>
      </c>
      <c r="Q1118" s="8">
        <f t="shared" si="174"/>
        <v>35.725000000000001</v>
      </c>
      <c r="R1118" s="8">
        <f t="shared" si="175"/>
        <v>23.125</v>
      </c>
      <c r="S1118" s="8">
        <f t="shared" si="176"/>
        <v>21.675000000000001</v>
      </c>
      <c r="T1118" s="8">
        <f t="shared" si="177"/>
        <v>27.875</v>
      </c>
      <c r="U1118" s="7">
        <f t="shared" si="178"/>
        <v>26.841666666666669</v>
      </c>
      <c r="V1118" s="7">
        <f t="shared" si="179"/>
        <v>27.1</v>
      </c>
    </row>
    <row r="1119" spans="1:22" ht="13.5" x14ac:dyDescent="0.25">
      <c r="A1119" s="3">
        <f>RSI!A1119</f>
        <v>43941</v>
      </c>
      <c r="B1119" s="2">
        <f>RSI!B1119</f>
        <v>0.53</v>
      </c>
      <c r="C1119" s="2">
        <f>RSI!I1119</f>
        <v>28.690455655803163</v>
      </c>
      <c r="D1119" s="2">
        <f>MACD!E1119</f>
        <v>1.9384020612985164E-2</v>
      </c>
      <c r="E1119" s="2">
        <f>MACD!F1119</f>
        <v>1.9064489817296817E-2</v>
      </c>
      <c r="F1119" s="2">
        <f>'Moving Avg'!D1119</f>
        <v>0.53400000000000003</v>
      </c>
      <c r="G1119" s="2">
        <f>'Moving Avg'!F1119</f>
        <v>0.56549999999999989</v>
      </c>
      <c r="H1119" s="2">
        <f>'Moving Avg'!G1119</f>
        <v>0.62939999999999985</v>
      </c>
      <c r="I1119" s="2">
        <f>'Moving Avg'!H1119</f>
        <v>0.63209999999999988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  <c r="M1119" s="7">
        <f t="shared" si="170"/>
        <v>50</v>
      </c>
      <c r="N1119" s="7">
        <f t="shared" si="171"/>
        <v>0</v>
      </c>
      <c r="O1119" s="7">
        <f t="shared" si="172"/>
        <v>0</v>
      </c>
      <c r="P1119" s="7">
        <f t="shared" si="173"/>
        <v>16.5</v>
      </c>
      <c r="Q1119" s="8">
        <f t="shared" si="174"/>
        <v>19.975000000000001</v>
      </c>
      <c r="R1119" s="8">
        <f t="shared" si="175"/>
        <v>14.125</v>
      </c>
      <c r="S1119" s="8">
        <f t="shared" si="176"/>
        <v>14.925000000000001</v>
      </c>
      <c r="T1119" s="8">
        <f t="shared" si="177"/>
        <v>16.625</v>
      </c>
      <c r="U1119" s="7">
        <f t="shared" si="178"/>
        <v>16.341666666666669</v>
      </c>
      <c r="V1119" s="7">
        <f t="shared" si="179"/>
        <v>16.412500000000001</v>
      </c>
    </row>
    <row r="1120" spans="1:22" ht="13.5" x14ac:dyDescent="0.25">
      <c r="A1120" s="3">
        <f>RSI!A1120</f>
        <v>43942</v>
      </c>
      <c r="B1120" s="2">
        <f>RSI!B1120</f>
        <v>0.54</v>
      </c>
      <c r="C1120" s="2">
        <f>RSI!I1120</f>
        <v>34.472178796521447</v>
      </c>
      <c r="D1120" s="2">
        <f>MACD!E1120</f>
        <v>1.8083904682306473E-2</v>
      </c>
      <c r="E1120" s="2">
        <f>MACD!F1120</f>
        <v>1.8868372790298748E-2</v>
      </c>
      <c r="F1120" s="2">
        <f>'Moving Avg'!D1120</f>
        <v>0.53200000000000003</v>
      </c>
      <c r="G1120" s="2">
        <f>'Moving Avg'!F1120</f>
        <v>0.56299999999999994</v>
      </c>
      <c r="H1120" s="2">
        <f>'Moving Avg'!G1120</f>
        <v>0.62819999999999987</v>
      </c>
      <c r="I1120" s="2">
        <f>'Moving Avg'!H1120</f>
        <v>0.63149999999999995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  <c r="M1120" s="7">
        <f t="shared" si="170"/>
        <v>25</v>
      </c>
      <c r="N1120" s="7">
        <f t="shared" si="171"/>
        <v>45</v>
      </c>
      <c r="O1120" s="7">
        <f t="shared" si="172"/>
        <v>0</v>
      </c>
      <c r="P1120" s="7">
        <f t="shared" si="173"/>
        <v>16.5</v>
      </c>
      <c r="Q1120" s="8">
        <f t="shared" si="174"/>
        <v>26.975000000000001</v>
      </c>
      <c r="R1120" s="8">
        <f t="shared" si="175"/>
        <v>18.125</v>
      </c>
      <c r="S1120" s="8">
        <f t="shared" si="176"/>
        <v>17.925000000000001</v>
      </c>
      <c r="T1120" s="8">
        <f t="shared" si="177"/>
        <v>21.625</v>
      </c>
      <c r="U1120" s="7">
        <f t="shared" si="178"/>
        <v>21.008333333333336</v>
      </c>
      <c r="V1120" s="7">
        <f t="shared" si="179"/>
        <v>21.162500000000001</v>
      </c>
    </row>
    <row r="1121" spans="1:22" ht="13.5" x14ac:dyDescent="0.25">
      <c r="A1121" s="3">
        <f>RSI!A1121</f>
        <v>43943</v>
      </c>
      <c r="B1121" s="2">
        <f>RSI!B1121</f>
        <v>0.55000000000000004</v>
      </c>
      <c r="C1121" s="2">
        <f>RSI!I1121</f>
        <v>39.734340916955802</v>
      </c>
      <c r="D1121" s="2">
        <f>MACD!E1121</f>
        <v>1.4921889013742806E-2</v>
      </c>
      <c r="E1121" s="2">
        <f>MACD!F1121</f>
        <v>1.8079076034987561E-2</v>
      </c>
      <c r="F1121" s="2">
        <f>'Moving Avg'!D1121</f>
        <v>0.53400000000000003</v>
      </c>
      <c r="G1121" s="2">
        <f>'Moving Avg'!F1121</f>
        <v>0.56099999999999994</v>
      </c>
      <c r="H1121" s="2">
        <f>'Moving Avg'!G1121</f>
        <v>0.62659999999999993</v>
      </c>
      <c r="I1121" s="2">
        <f>'Moving Avg'!H1121</f>
        <v>0.63089999999999979</v>
      </c>
      <c r="J1121" s="5" t="str">
        <f>OBV!F1121</f>
        <v>BEARISH</v>
      </c>
      <c r="K1121" s="5" t="str">
        <f>OBV!G1121</f>
        <v>NEUTRAL</v>
      </c>
      <c r="L1121" s="5" t="str">
        <f>OBV!H1121</f>
        <v>BEARISH DIVERGENCE</v>
      </c>
      <c r="M1121" s="7">
        <f t="shared" si="170"/>
        <v>25</v>
      </c>
      <c r="N1121" s="7">
        <f t="shared" si="171"/>
        <v>45</v>
      </c>
      <c r="O1121" s="7">
        <f t="shared" si="172"/>
        <v>0</v>
      </c>
      <c r="P1121" s="7">
        <f t="shared" si="173"/>
        <v>16.5</v>
      </c>
      <c r="Q1121" s="8">
        <f t="shared" si="174"/>
        <v>26.975000000000001</v>
      </c>
      <c r="R1121" s="8">
        <f t="shared" si="175"/>
        <v>18.125</v>
      </c>
      <c r="S1121" s="8">
        <f t="shared" si="176"/>
        <v>17.925000000000001</v>
      </c>
      <c r="T1121" s="8">
        <f t="shared" si="177"/>
        <v>21.625</v>
      </c>
      <c r="U1121" s="7">
        <f t="shared" si="178"/>
        <v>21.008333333333336</v>
      </c>
      <c r="V1121" s="7">
        <f t="shared" si="179"/>
        <v>21.162500000000001</v>
      </c>
    </row>
    <row r="1122" spans="1:22" ht="13.5" x14ac:dyDescent="0.25">
      <c r="A1122" s="3">
        <f>RSI!A1122</f>
        <v>43944</v>
      </c>
      <c r="B1122" s="2">
        <f>RSI!B1122</f>
        <v>0.55000000000000004</v>
      </c>
      <c r="C1122" s="2">
        <f>RSI!I1122</f>
        <v>39.734340916955802</v>
      </c>
      <c r="D1122" s="2">
        <f>MACD!E1122</f>
        <v>1.0849974868700096E-2</v>
      </c>
      <c r="E1122" s="2">
        <f>MACD!F1122</f>
        <v>1.6633255801730071E-2</v>
      </c>
      <c r="F1122" s="2">
        <f>'Moving Avg'!D1122</f>
        <v>0.53800000000000003</v>
      </c>
      <c r="G1122" s="2">
        <f>'Moving Avg'!F1122</f>
        <v>0.55899999999999994</v>
      </c>
      <c r="H1122" s="2">
        <f>'Moving Avg'!G1122</f>
        <v>0.62480000000000002</v>
      </c>
      <c r="I1122" s="2">
        <f>'Moving Avg'!H1122</f>
        <v>0.63019999999999987</v>
      </c>
      <c r="J1122" s="5" t="str">
        <f>OBV!F1122</f>
        <v>BEARISH</v>
      </c>
      <c r="K1122" s="5" t="str">
        <f>OBV!G1122</f>
        <v>NEUTRAL</v>
      </c>
      <c r="L1122" s="5" t="str">
        <f>OBV!H1122</f>
        <v>BEARISH DIVERGENCE</v>
      </c>
      <c r="M1122" s="7">
        <f t="shared" si="170"/>
        <v>25</v>
      </c>
      <c r="N1122" s="7">
        <f t="shared" si="171"/>
        <v>45</v>
      </c>
      <c r="O1122" s="7">
        <f t="shared" si="172"/>
        <v>0</v>
      </c>
      <c r="P1122" s="7">
        <f t="shared" si="173"/>
        <v>16.5</v>
      </c>
      <c r="Q1122" s="8">
        <f t="shared" si="174"/>
        <v>26.975000000000001</v>
      </c>
      <c r="R1122" s="8">
        <f t="shared" si="175"/>
        <v>18.125</v>
      </c>
      <c r="S1122" s="8">
        <f t="shared" si="176"/>
        <v>17.925000000000001</v>
      </c>
      <c r="T1122" s="8">
        <f t="shared" si="177"/>
        <v>21.625</v>
      </c>
      <c r="U1122" s="7">
        <f t="shared" si="178"/>
        <v>21.008333333333336</v>
      </c>
      <c r="V1122" s="7">
        <f t="shared" si="179"/>
        <v>21.162500000000001</v>
      </c>
    </row>
    <row r="1123" spans="1:22" ht="13.5" x14ac:dyDescent="0.25">
      <c r="A1123" s="3">
        <f>RSI!A1123</f>
        <v>43945</v>
      </c>
      <c r="B1123" s="2">
        <f>RSI!B1123</f>
        <v>0.55000000000000004</v>
      </c>
      <c r="C1123" s="2">
        <f>RSI!I1123</f>
        <v>39.734340916955802</v>
      </c>
      <c r="D1123" s="2">
        <f>MACD!E1123</f>
        <v>5.9976207679550697E-3</v>
      </c>
      <c r="E1123" s="2">
        <f>MACD!F1123</f>
        <v>1.450612879497507E-2</v>
      </c>
      <c r="F1123" s="2">
        <f>'Moving Avg'!D1123</f>
        <v>0.54399999999999993</v>
      </c>
      <c r="G1123" s="2">
        <f>'Moving Avg'!F1123</f>
        <v>0.55650000000000011</v>
      </c>
      <c r="H1123" s="2">
        <f>'Moving Avg'!G1123</f>
        <v>0.62319999999999998</v>
      </c>
      <c r="I1123" s="2">
        <f>'Moving Avg'!H1123</f>
        <v>0.62959999999999972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25</v>
      </c>
      <c r="N1123" s="7">
        <f t="shared" si="171"/>
        <v>45</v>
      </c>
      <c r="O1123" s="7">
        <f t="shared" si="172"/>
        <v>0</v>
      </c>
      <c r="P1123" s="7">
        <f t="shared" si="173"/>
        <v>83.5</v>
      </c>
      <c r="Q1123" s="8">
        <f t="shared" si="174"/>
        <v>37.024999999999999</v>
      </c>
      <c r="R1123" s="8">
        <f t="shared" si="175"/>
        <v>34.875</v>
      </c>
      <c r="S1123" s="8">
        <f t="shared" si="176"/>
        <v>48.075000000000003</v>
      </c>
      <c r="T1123" s="8">
        <f t="shared" si="177"/>
        <v>38.375</v>
      </c>
      <c r="U1123" s="7">
        <f t="shared" si="178"/>
        <v>39.991666666666667</v>
      </c>
      <c r="V1123" s="7">
        <f t="shared" si="179"/>
        <v>39.587500000000006</v>
      </c>
    </row>
    <row r="1124" spans="1:22" ht="13.5" x14ac:dyDescent="0.25">
      <c r="A1124" s="3">
        <f>RSI!A1124</f>
        <v>43948</v>
      </c>
      <c r="B1124" s="2">
        <f>RSI!B1124</f>
        <v>0.56000000000000005</v>
      </c>
      <c r="C1124" s="2">
        <f>RSI!I1124</f>
        <v>45.227878604149453</v>
      </c>
      <c r="D1124" s="2">
        <f>MACD!E1124</f>
        <v>2.8113305663119981E-3</v>
      </c>
      <c r="E1124" s="2">
        <f>MACD!F1124</f>
        <v>1.2167169149242457E-2</v>
      </c>
      <c r="F1124" s="2">
        <f>'Moving Avg'!D1124</f>
        <v>0.55000000000000004</v>
      </c>
      <c r="G1124" s="2">
        <f>'Moving Avg'!F1124</f>
        <v>0.55499999999999994</v>
      </c>
      <c r="H1124" s="2">
        <f>'Moving Avg'!G1124</f>
        <v>0.62139999999999995</v>
      </c>
      <c r="I1124" s="2">
        <f>'Moving Avg'!H1124</f>
        <v>0.62894999999999979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  <c r="M1124" s="7">
        <f t="shared" si="170"/>
        <v>25</v>
      </c>
      <c r="N1124" s="7">
        <f t="shared" si="171"/>
        <v>45</v>
      </c>
      <c r="O1124" s="7">
        <f t="shared" si="172"/>
        <v>0</v>
      </c>
      <c r="P1124" s="7">
        <f t="shared" si="173"/>
        <v>83.5</v>
      </c>
      <c r="Q1124" s="8">
        <f t="shared" si="174"/>
        <v>37.024999999999999</v>
      </c>
      <c r="R1124" s="8">
        <f t="shared" si="175"/>
        <v>34.875</v>
      </c>
      <c r="S1124" s="8">
        <f t="shared" si="176"/>
        <v>48.075000000000003</v>
      </c>
      <c r="T1124" s="8">
        <f t="shared" si="177"/>
        <v>38.375</v>
      </c>
      <c r="U1124" s="7">
        <f t="shared" si="178"/>
        <v>39.991666666666667</v>
      </c>
      <c r="V1124" s="7">
        <f t="shared" si="179"/>
        <v>39.587500000000006</v>
      </c>
    </row>
    <row r="1125" spans="1:22" ht="13.5" x14ac:dyDescent="0.25">
      <c r="A1125" s="3">
        <f>RSI!A1125</f>
        <v>43949</v>
      </c>
      <c r="B1125" s="2">
        <f>RSI!B1125</f>
        <v>0.55000000000000004</v>
      </c>
      <c r="C1125" s="2">
        <f>RSI!I1125</f>
        <v>41.184870720482913</v>
      </c>
      <c r="D1125" s="2">
        <f>MACD!E1125</f>
        <v>9.0969202580737374E-4</v>
      </c>
      <c r="E1125" s="2">
        <f>MACD!F1125</f>
        <v>9.9156737245554415E-3</v>
      </c>
      <c r="F1125" s="2">
        <f>'Moving Avg'!D1125</f>
        <v>0.55199999999999994</v>
      </c>
      <c r="G1125" s="2">
        <f>'Moving Avg'!F1125</f>
        <v>0.55350000000000021</v>
      </c>
      <c r="H1125" s="2">
        <f>'Moving Avg'!G1125</f>
        <v>0.61879999999999991</v>
      </c>
      <c r="I1125" s="2">
        <f>'Moving Avg'!H1125</f>
        <v>0.62834999999999974</v>
      </c>
      <c r="J1125" s="5" t="str">
        <f>OBV!F1125</f>
        <v>BEARISH</v>
      </c>
      <c r="K1125" s="5" t="str">
        <f>OBV!G1125</f>
        <v>NEUTRAL</v>
      </c>
      <c r="L1125" s="5" t="str">
        <f>OBV!H1125</f>
        <v>BEARISH DIVERGENCE</v>
      </c>
      <c r="M1125" s="7">
        <f t="shared" si="170"/>
        <v>25</v>
      </c>
      <c r="N1125" s="7">
        <f t="shared" si="171"/>
        <v>45</v>
      </c>
      <c r="O1125" s="7">
        <f t="shared" si="172"/>
        <v>0</v>
      </c>
      <c r="P1125" s="7">
        <f t="shared" si="173"/>
        <v>16.5</v>
      </c>
      <c r="Q1125" s="8">
        <f t="shared" si="174"/>
        <v>26.975000000000001</v>
      </c>
      <c r="R1125" s="8">
        <f t="shared" si="175"/>
        <v>18.125</v>
      </c>
      <c r="S1125" s="8">
        <f t="shared" si="176"/>
        <v>17.925000000000001</v>
      </c>
      <c r="T1125" s="8">
        <f t="shared" si="177"/>
        <v>21.625</v>
      </c>
      <c r="U1125" s="7">
        <f t="shared" si="178"/>
        <v>21.008333333333336</v>
      </c>
      <c r="V1125" s="7">
        <f t="shared" si="179"/>
        <v>21.162500000000001</v>
      </c>
    </row>
    <row r="1126" spans="1:22" ht="13.5" x14ac:dyDescent="0.25">
      <c r="A1126" s="3">
        <f>RSI!A1126</f>
        <v>43950</v>
      </c>
      <c r="B1126" s="2">
        <f>RSI!B1126</f>
        <v>0.54</v>
      </c>
      <c r="C1126" s="2">
        <f>RSI!I1126</f>
        <v>37.568242002018053</v>
      </c>
      <c r="D1126" s="2">
        <f>MACD!E1126</f>
        <v>-1.3882833780159975E-3</v>
      </c>
      <c r="E1126" s="2">
        <f>MACD!F1126</f>
        <v>7.6548823040411534E-3</v>
      </c>
      <c r="F1126" s="2">
        <f>'Moving Avg'!D1126</f>
        <v>0.55000000000000004</v>
      </c>
      <c r="G1126" s="2">
        <f>'Moving Avg'!F1126</f>
        <v>0.55150000000000021</v>
      </c>
      <c r="H1126" s="2">
        <f>'Moving Avg'!G1126</f>
        <v>0.61519999999999986</v>
      </c>
      <c r="I1126" s="2">
        <f>'Moving Avg'!H1126</f>
        <v>0.62764999999999971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45</v>
      </c>
      <c r="O1126" s="7">
        <f t="shared" si="172"/>
        <v>0</v>
      </c>
      <c r="P1126" s="7">
        <f t="shared" si="173"/>
        <v>16.5</v>
      </c>
      <c r="Q1126" s="8">
        <f t="shared" si="174"/>
        <v>26.975000000000001</v>
      </c>
      <c r="R1126" s="8">
        <f t="shared" si="175"/>
        <v>18.125</v>
      </c>
      <c r="S1126" s="8">
        <f t="shared" si="176"/>
        <v>17.925000000000001</v>
      </c>
      <c r="T1126" s="8">
        <f t="shared" si="177"/>
        <v>21.625</v>
      </c>
      <c r="U1126" s="7">
        <f t="shared" si="178"/>
        <v>21.008333333333336</v>
      </c>
      <c r="V1126" s="7">
        <f t="shared" si="179"/>
        <v>21.162500000000001</v>
      </c>
    </row>
    <row r="1127" spans="1:22" ht="13.5" x14ac:dyDescent="0.25">
      <c r="A1127" s="3">
        <f>RSI!A1127</f>
        <v>43951</v>
      </c>
      <c r="B1127" s="2">
        <f>RSI!B1127</f>
        <v>0.54</v>
      </c>
      <c r="C1127" s="2">
        <f>RSI!I1127</f>
        <v>37.56824200201806</v>
      </c>
      <c r="D1127" s="2">
        <f>MACD!E1127</f>
        <v>-4.711332103199406E-3</v>
      </c>
      <c r="E1127" s="2">
        <f>MACD!F1127</f>
        <v>5.1816394225930422E-3</v>
      </c>
      <c r="F1127" s="2">
        <f>'Moving Avg'!D1127</f>
        <v>0.54800000000000004</v>
      </c>
      <c r="G1127" s="2">
        <f>'Moving Avg'!F1127</f>
        <v>0.5495000000000001</v>
      </c>
      <c r="H1127" s="2">
        <f>'Moving Avg'!G1127</f>
        <v>0.6117999999999999</v>
      </c>
      <c r="I1127" s="2">
        <f>'Moving Avg'!H1127</f>
        <v>0.62699999999999978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45</v>
      </c>
      <c r="O1127" s="7">
        <f t="shared" si="172"/>
        <v>0</v>
      </c>
      <c r="P1127" s="7">
        <f t="shared" si="173"/>
        <v>16.5</v>
      </c>
      <c r="Q1127" s="8">
        <f t="shared" si="174"/>
        <v>26.975000000000001</v>
      </c>
      <c r="R1127" s="8">
        <f t="shared" si="175"/>
        <v>18.125</v>
      </c>
      <c r="S1127" s="8">
        <f t="shared" si="176"/>
        <v>17.925000000000001</v>
      </c>
      <c r="T1127" s="8">
        <f t="shared" si="177"/>
        <v>21.625</v>
      </c>
      <c r="U1127" s="7">
        <f t="shared" si="178"/>
        <v>21.008333333333336</v>
      </c>
      <c r="V1127" s="7">
        <f t="shared" si="179"/>
        <v>21.162500000000001</v>
      </c>
    </row>
    <row r="1128" spans="1:22" ht="13.5" x14ac:dyDescent="0.25">
      <c r="A1128" s="3">
        <f>RSI!A1128</f>
        <v>43955</v>
      </c>
      <c r="B1128" s="2">
        <f>RSI!B1128</f>
        <v>0.53</v>
      </c>
      <c r="C1128" s="2">
        <f>RSI!I1128</f>
        <v>34.095789329972277</v>
      </c>
      <c r="D1128" s="2">
        <f>MACD!E1128</f>
        <v>-8.1728508240330733E-3</v>
      </c>
      <c r="E1128" s="2">
        <f>MACD!F1128</f>
        <v>2.5107413732678189E-3</v>
      </c>
      <c r="F1128" s="2">
        <f>'Moving Avg'!D1128</f>
        <v>0.54400000000000015</v>
      </c>
      <c r="G1128" s="2">
        <f>'Moving Avg'!F1128</f>
        <v>0.5465000000000001</v>
      </c>
      <c r="H1128" s="2">
        <f>'Moving Avg'!G1128</f>
        <v>0.60839999999999994</v>
      </c>
      <c r="I1128" s="2">
        <f>'Moving Avg'!H1128</f>
        <v>0.62624999999999975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45</v>
      </c>
      <c r="O1128" s="7">
        <f t="shared" si="172"/>
        <v>0</v>
      </c>
      <c r="P1128" s="7">
        <f t="shared" si="173"/>
        <v>16.5</v>
      </c>
      <c r="Q1128" s="8">
        <f t="shared" si="174"/>
        <v>26.975000000000001</v>
      </c>
      <c r="R1128" s="8">
        <f t="shared" si="175"/>
        <v>18.125</v>
      </c>
      <c r="S1128" s="8">
        <f t="shared" si="176"/>
        <v>17.925000000000001</v>
      </c>
      <c r="T1128" s="8">
        <f t="shared" si="177"/>
        <v>21.625</v>
      </c>
      <c r="U1128" s="7">
        <f t="shared" si="178"/>
        <v>21.008333333333336</v>
      </c>
      <c r="V1128" s="7">
        <f t="shared" si="179"/>
        <v>21.162500000000001</v>
      </c>
    </row>
    <row r="1129" spans="1:22" ht="13.5" x14ac:dyDescent="0.25">
      <c r="A1129" s="3">
        <f>RSI!A1129</f>
        <v>43956</v>
      </c>
      <c r="B1129" s="2">
        <f>RSI!B1129</f>
        <v>0.54</v>
      </c>
      <c r="C1129" s="2">
        <f>RSI!I1129</f>
        <v>40.062047586224267</v>
      </c>
      <c r="D1129" s="2">
        <f>MACD!E1129</f>
        <v>-1.0107968330965167E-2</v>
      </c>
      <c r="E1129" s="2">
        <f>MACD!F1129</f>
        <v>-1.3000567578778238E-5</v>
      </c>
      <c r="F1129" s="2">
        <f>'Moving Avg'!D1129</f>
        <v>0.54</v>
      </c>
      <c r="G1129" s="2">
        <f>'Moving Avg'!F1129</f>
        <v>0.54449999999999998</v>
      </c>
      <c r="H1129" s="2">
        <f>'Moving Avg'!G1129</f>
        <v>0.60499999999999987</v>
      </c>
      <c r="I1129" s="2">
        <f>'Moving Avg'!H1129</f>
        <v>0.62554999999999983</v>
      </c>
      <c r="J1129" s="5" t="str">
        <f>OBV!F1129</f>
        <v>BULLISH</v>
      </c>
      <c r="K1129" s="5" t="str">
        <f>OBV!G1129</f>
        <v>NEUTRAL</v>
      </c>
      <c r="L1129" s="5" t="str">
        <f>OBV!H1129</f>
        <v>BULLISH DIVERGENCE</v>
      </c>
      <c r="M1129" s="7">
        <f t="shared" si="170"/>
        <v>25</v>
      </c>
      <c r="N1129" s="7">
        <f t="shared" si="171"/>
        <v>45</v>
      </c>
      <c r="O1129" s="7">
        <f t="shared" si="172"/>
        <v>0</v>
      </c>
      <c r="P1129" s="7">
        <f t="shared" si="173"/>
        <v>66.5</v>
      </c>
      <c r="Q1129" s="8">
        <f t="shared" si="174"/>
        <v>34.475000000000001</v>
      </c>
      <c r="R1129" s="8">
        <f t="shared" si="175"/>
        <v>30.625</v>
      </c>
      <c r="S1129" s="8">
        <f t="shared" si="176"/>
        <v>40.424999999999997</v>
      </c>
      <c r="T1129" s="8">
        <f t="shared" si="177"/>
        <v>34.125</v>
      </c>
      <c r="U1129" s="7">
        <f t="shared" si="178"/>
        <v>35.174999999999997</v>
      </c>
      <c r="V1129" s="7">
        <f t="shared" si="179"/>
        <v>34.912499999999994</v>
      </c>
    </row>
    <row r="1130" spans="1:22" ht="13.5" x14ac:dyDescent="0.25">
      <c r="A1130" s="3">
        <f>RSI!A1130</f>
        <v>43957</v>
      </c>
      <c r="B1130" s="2">
        <f>RSI!B1130</f>
        <v>0.54</v>
      </c>
      <c r="C1130" s="2">
        <f>RSI!I1130</f>
        <v>40.062047586224267</v>
      </c>
      <c r="D1130" s="2">
        <f>MACD!E1130</f>
        <v>-1.0084394089034832E-2</v>
      </c>
      <c r="E1130" s="2">
        <f>MACD!F1130</f>
        <v>-2.0272792718699891E-3</v>
      </c>
      <c r="F1130" s="2">
        <f>'Moving Avg'!D1130</f>
        <v>0.53800000000000003</v>
      </c>
      <c r="G1130" s="2">
        <f>'Moving Avg'!F1130</f>
        <v>0.54299999999999993</v>
      </c>
      <c r="H1130" s="2">
        <f>'Moving Avg'!G1130</f>
        <v>0.60139999999999982</v>
      </c>
      <c r="I1130" s="2">
        <f>'Moving Avg'!H1130</f>
        <v>0.6247999999999998</v>
      </c>
      <c r="J1130" s="5" t="str">
        <f>OBV!F1130</f>
        <v>BULLISH</v>
      </c>
      <c r="K1130" s="5" t="str">
        <f>OBV!G1130</f>
        <v>NEUTRAL</v>
      </c>
      <c r="L1130" s="5" t="str">
        <f>OBV!H1130</f>
        <v>BULLISH DIVERGENCE</v>
      </c>
      <c r="M1130" s="7">
        <f t="shared" si="170"/>
        <v>25</v>
      </c>
      <c r="N1130" s="7">
        <f t="shared" si="171"/>
        <v>45</v>
      </c>
      <c r="O1130" s="7">
        <f t="shared" si="172"/>
        <v>0</v>
      </c>
      <c r="P1130" s="7">
        <f t="shared" si="173"/>
        <v>66.5</v>
      </c>
      <c r="Q1130" s="8">
        <f t="shared" si="174"/>
        <v>34.475000000000001</v>
      </c>
      <c r="R1130" s="8">
        <f t="shared" si="175"/>
        <v>30.625</v>
      </c>
      <c r="S1130" s="8">
        <f t="shared" si="176"/>
        <v>40.424999999999997</v>
      </c>
      <c r="T1130" s="8">
        <f t="shared" si="177"/>
        <v>34.125</v>
      </c>
      <c r="U1130" s="7">
        <f t="shared" si="178"/>
        <v>35.174999999999997</v>
      </c>
      <c r="V1130" s="7">
        <f t="shared" si="179"/>
        <v>34.912499999999994</v>
      </c>
    </row>
    <row r="1131" spans="1:22" ht="13.5" x14ac:dyDescent="0.25">
      <c r="A1131" s="3">
        <f>RSI!A1131</f>
        <v>43958</v>
      </c>
      <c r="B1131" s="2">
        <f>RSI!B1131</f>
        <v>0.54</v>
      </c>
      <c r="C1131" s="2">
        <f>RSI!I1131</f>
        <v>40.062047586224253</v>
      </c>
      <c r="D1131" s="2">
        <f>MACD!E1131</f>
        <v>-8.4125408329465134E-3</v>
      </c>
      <c r="E1131" s="2">
        <f>MACD!F1131</f>
        <v>-3.3043315840852942E-3</v>
      </c>
      <c r="F1131" s="2">
        <f>'Moving Avg'!D1131</f>
        <v>0.53800000000000003</v>
      </c>
      <c r="G1131" s="2">
        <f>'Moving Avg'!F1131</f>
        <v>0.54200000000000004</v>
      </c>
      <c r="H1131" s="2">
        <f>'Moving Avg'!G1131</f>
        <v>0.59779999999999989</v>
      </c>
      <c r="I1131" s="2">
        <f>'Moving Avg'!H1131</f>
        <v>0.62404999999999977</v>
      </c>
      <c r="J1131" s="5" t="str">
        <f>OBV!F1131</f>
        <v>BULLISH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45</v>
      </c>
      <c r="O1131" s="7">
        <f t="shared" si="172"/>
        <v>0</v>
      </c>
      <c r="P1131" s="7">
        <f t="shared" si="173"/>
        <v>49.5</v>
      </c>
      <c r="Q1131" s="8">
        <f t="shared" si="174"/>
        <v>31.925000000000001</v>
      </c>
      <c r="R1131" s="8">
        <f t="shared" si="175"/>
        <v>26.375</v>
      </c>
      <c r="S1131" s="8">
        <f t="shared" si="176"/>
        <v>32.775000000000006</v>
      </c>
      <c r="T1131" s="8">
        <f t="shared" si="177"/>
        <v>29.875</v>
      </c>
      <c r="U1131" s="7">
        <f t="shared" si="178"/>
        <v>30.358333333333334</v>
      </c>
      <c r="V1131" s="7">
        <f t="shared" si="179"/>
        <v>30.237500000000001</v>
      </c>
    </row>
    <row r="1132" spans="1:22" ht="13.5" x14ac:dyDescent="0.25">
      <c r="A1132" s="3">
        <f>RSI!A1132</f>
        <v>43959</v>
      </c>
      <c r="B1132" s="2">
        <f>RSI!B1132</f>
        <v>0.53</v>
      </c>
      <c r="C1132" s="2">
        <f>RSI!I1132</f>
        <v>35.992425766097327</v>
      </c>
      <c r="D1132" s="2">
        <f>MACD!E1132</f>
        <v>-6.1521140273735897E-3</v>
      </c>
      <c r="E1132" s="2">
        <f>MACD!F1132</f>
        <v>-3.8738880727429538E-3</v>
      </c>
      <c r="F1132" s="2">
        <f>'Moving Avg'!D1132</f>
        <v>0.53600000000000014</v>
      </c>
      <c r="G1132" s="2">
        <f>'Moving Avg'!F1132</f>
        <v>0.54099999999999993</v>
      </c>
      <c r="H1132" s="2">
        <f>'Moving Avg'!G1132</f>
        <v>0.59439999999999993</v>
      </c>
      <c r="I1132" s="2">
        <f>'Moving Avg'!H1132</f>
        <v>0.62329999999999985</v>
      </c>
      <c r="J1132" s="5" t="str">
        <f>OBV!F1132</f>
        <v>BULLISH</v>
      </c>
      <c r="K1132" s="5" t="str">
        <f>OBV!G1132</f>
        <v>NEUTRAL</v>
      </c>
      <c r="L1132" s="5" t="str">
        <f>OBV!H1132</f>
        <v>BULLISH DIVERGENCE</v>
      </c>
      <c r="M1132" s="7">
        <f t="shared" si="170"/>
        <v>25</v>
      </c>
      <c r="N1132" s="7">
        <f t="shared" si="171"/>
        <v>45</v>
      </c>
      <c r="O1132" s="7">
        <f t="shared" si="172"/>
        <v>0</v>
      </c>
      <c r="P1132" s="7">
        <f t="shared" si="173"/>
        <v>66.5</v>
      </c>
      <c r="Q1132" s="8">
        <f t="shared" si="174"/>
        <v>34.475000000000001</v>
      </c>
      <c r="R1132" s="8">
        <f t="shared" si="175"/>
        <v>30.625</v>
      </c>
      <c r="S1132" s="8">
        <f t="shared" si="176"/>
        <v>40.424999999999997</v>
      </c>
      <c r="T1132" s="8">
        <f t="shared" si="177"/>
        <v>34.125</v>
      </c>
      <c r="U1132" s="7">
        <f t="shared" si="178"/>
        <v>35.174999999999997</v>
      </c>
      <c r="V1132" s="7">
        <f t="shared" si="179"/>
        <v>34.912499999999994</v>
      </c>
    </row>
    <row r="1133" spans="1:22" ht="13.5" x14ac:dyDescent="0.25">
      <c r="A1133" s="3">
        <f>RSI!A1133</f>
        <v>43962</v>
      </c>
      <c r="B1133" s="2">
        <f>RSI!B1133</f>
        <v>0.54</v>
      </c>
      <c r="C1133" s="2">
        <f>RSI!I1133</f>
        <v>42.304178220614915</v>
      </c>
      <c r="D1133" s="2">
        <f>MACD!E1133</f>
        <v>-4.8238353161428327E-3</v>
      </c>
      <c r="E1133" s="2">
        <f>MACD!F1133</f>
        <v>-4.0638775214229296E-3</v>
      </c>
      <c r="F1133" s="2">
        <f>'Moving Avg'!D1133</f>
        <v>0.53800000000000003</v>
      </c>
      <c r="G1133" s="2">
        <f>'Moving Avg'!F1133</f>
        <v>0.54099999999999981</v>
      </c>
      <c r="H1133" s="2">
        <f>'Moving Avg'!G1133</f>
        <v>0.59139999999999993</v>
      </c>
      <c r="I1133" s="2">
        <f>'Moving Avg'!H1133</f>
        <v>0.62264999999999981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  <c r="M1133" s="7">
        <f t="shared" si="170"/>
        <v>25</v>
      </c>
      <c r="N1133" s="7">
        <f t="shared" si="171"/>
        <v>45</v>
      </c>
      <c r="O1133" s="7">
        <f t="shared" si="172"/>
        <v>0</v>
      </c>
      <c r="P1133" s="7">
        <f t="shared" si="173"/>
        <v>83.5</v>
      </c>
      <c r="Q1133" s="8">
        <f t="shared" si="174"/>
        <v>37.024999999999999</v>
      </c>
      <c r="R1133" s="8">
        <f t="shared" si="175"/>
        <v>34.875</v>
      </c>
      <c r="S1133" s="8">
        <f t="shared" si="176"/>
        <v>48.075000000000003</v>
      </c>
      <c r="T1133" s="8">
        <f t="shared" si="177"/>
        <v>38.375</v>
      </c>
      <c r="U1133" s="7">
        <f t="shared" si="178"/>
        <v>39.991666666666667</v>
      </c>
      <c r="V1133" s="7">
        <f t="shared" si="179"/>
        <v>39.587500000000006</v>
      </c>
    </row>
    <row r="1134" spans="1:22" ht="13.5" x14ac:dyDescent="0.25">
      <c r="A1134" s="3">
        <f>RSI!A1134</f>
        <v>43963</v>
      </c>
      <c r="B1134" s="2">
        <f>RSI!B1134</f>
        <v>0.54</v>
      </c>
      <c r="C1134" s="2">
        <f>RSI!I1134</f>
        <v>42.304178220614915</v>
      </c>
      <c r="D1134" s="2">
        <f>MACD!E1134</f>
        <v>-2.0757669775302023E-3</v>
      </c>
      <c r="E1134" s="2">
        <f>MACD!F1134</f>
        <v>-3.6662554126443841E-3</v>
      </c>
      <c r="F1134" s="2">
        <f>'Moving Avg'!D1134</f>
        <v>0.53800000000000003</v>
      </c>
      <c r="G1134" s="2">
        <f>'Moving Avg'!F1134</f>
        <v>0.54049999999999998</v>
      </c>
      <c r="H1134" s="2">
        <f>'Moving Avg'!G1134</f>
        <v>0.58819999999999995</v>
      </c>
      <c r="I1134" s="2">
        <f>'Moving Avg'!H1134</f>
        <v>0.62199999999999989</v>
      </c>
      <c r="J1134" s="5" t="str">
        <f>OBV!F1134</f>
        <v>BULLISH</v>
      </c>
      <c r="K1134" s="5" t="str">
        <f>OBV!G1134</f>
        <v>NEUTRAL</v>
      </c>
      <c r="L1134" s="5" t="str">
        <f>OBV!H1134</f>
        <v>NEUTRAL</v>
      </c>
      <c r="M1134" s="7">
        <f t="shared" si="170"/>
        <v>25</v>
      </c>
      <c r="N1134" s="7">
        <f t="shared" si="171"/>
        <v>0</v>
      </c>
      <c r="O1134" s="7">
        <f t="shared" si="172"/>
        <v>0</v>
      </c>
      <c r="P1134" s="7">
        <f t="shared" si="173"/>
        <v>49.5</v>
      </c>
      <c r="Q1134" s="8">
        <f t="shared" si="174"/>
        <v>16.175000000000001</v>
      </c>
      <c r="R1134" s="8">
        <f t="shared" si="175"/>
        <v>17.375</v>
      </c>
      <c r="S1134" s="8">
        <f t="shared" si="176"/>
        <v>26.025000000000002</v>
      </c>
      <c r="T1134" s="8">
        <f t="shared" si="177"/>
        <v>18.625</v>
      </c>
      <c r="U1134" s="7">
        <f t="shared" si="178"/>
        <v>19.858333333333334</v>
      </c>
      <c r="V1134" s="7">
        <f t="shared" si="179"/>
        <v>19.55</v>
      </c>
    </row>
    <row r="1135" spans="1:22" ht="13.5" x14ac:dyDescent="0.25">
      <c r="A1135" s="3">
        <f>RSI!A1135</f>
        <v>43964</v>
      </c>
      <c r="B1135" s="2">
        <f>RSI!B1135</f>
        <v>0.54</v>
      </c>
      <c r="C1135" s="2">
        <f>RSI!I1135</f>
        <v>42.304178220614915</v>
      </c>
      <c r="D1135" s="2">
        <f>MACD!E1135</f>
        <v>-1.2096078293005741E-3</v>
      </c>
      <c r="E1135" s="2">
        <f>MACD!F1135</f>
        <v>-3.1749258959756221E-3</v>
      </c>
      <c r="F1135" s="2">
        <f>'Moving Avg'!D1135</f>
        <v>0.53800000000000003</v>
      </c>
      <c r="G1135" s="2">
        <f>'Moving Avg'!F1135</f>
        <v>0.53999999999999981</v>
      </c>
      <c r="H1135" s="2">
        <f>'Moving Avg'!G1135</f>
        <v>0.58499999999999996</v>
      </c>
      <c r="I1135" s="2">
        <f>'Moving Avg'!H1135</f>
        <v>0.62134999999999996</v>
      </c>
      <c r="J1135" s="5" t="str">
        <f>OBV!F1135</f>
        <v>BULLISH</v>
      </c>
      <c r="K1135" s="5" t="str">
        <f>OBV!G1135</f>
        <v>NEUTRAL</v>
      </c>
      <c r="L1135" s="5" t="str">
        <f>OBV!H1135</f>
        <v>NEUTRAL</v>
      </c>
      <c r="M1135" s="7">
        <f t="shared" si="170"/>
        <v>25</v>
      </c>
      <c r="N1135" s="7">
        <f t="shared" si="171"/>
        <v>0</v>
      </c>
      <c r="O1135" s="7">
        <f t="shared" si="172"/>
        <v>0</v>
      </c>
      <c r="P1135" s="7">
        <f t="shared" si="173"/>
        <v>49.5</v>
      </c>
      <c r="Q1135" s="8">
        <f t="shared" si="174"/>
        <v>16.175000000000001</v>
      </c>
      <c r="R1135" s="8">
        <f t="shared" si="175"/>
        <v>17.375</v>
      </c>
      <c r="S1135" s="8">
        <f t="shared" si="176"/>
        <v>26.025000000000002</v>
      </c>
      <c r="T1135" s="8">
        <f t="shared" si="177"/>
        <v>18.625</v>
      </c>
      <c r="U1135" s="7">
        <f t="shared" si="178"/>
        <v>19.858333333333334</v>
      </c>
      <c r="V1135" s="7">
        <f t="shared" si="179"/>
        <v>19.55</v>
      </c>
    </row>
    <row r="1136" spans="1:22" ht="13.5" x14ac:dyDescent="0.25">
      <c r="A1136" s="3">
        <f>RSI!A1136</f>
        <v>43965</v>
      </c>
      <c r="B1136" s="2">
        <f>RSI!B1136</f>
        <v>0.54</v>
      </c>
      <c r="C1136" s="2">
        <f>RSI!I1136</f>
        <v>42.304178220614915</v>
      </c>
      <c r="D1136" s="2">
        <f>MACD!E1136</f>
        <v>-1.9417098319206572E-3</v>
      </c>
      <c r="E1136" s="2">
        <f>MACD!F1136</f>
        <v>-2.9282826831646294E-3</v>
      </c>
      <c r="F1136" s="2">
        <f>'Moving Avg'!D1136</f>
        <v>0.53800000000000003</v>
      </c>
      <c r="G1136" s="2">
        <f>'Moving Avg'!F1136</f>
        <v>0.53999999999999981</v>
      </c>
      <c r="H1136" s="2">
        <f>'Moving Avg'!G1136</f>
        <v>0.58160000000000001</v>
      </c>
      <c r="I1136" s="2">
        <f>'Moving Avg'!H1136</f>
        <v>0.62070000000000003</v>
      </c>
      <c r="J1136" s="5" t="str">
        <f>OBV!F1136</f>
        <v>BULLISH</v>
      </c>
      <c r="K1136" s="5" t="str">
        <f>OBV!G1136</f>
        <v>NEUTRAL</v>
      </c>
      <c r="L1136" s="5" t="str">
        <f>OBV!H1136</f>
        <v>NEUTRAL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49.5</v>
      </c>
      <c r="Q1136" s="8">
        <f t="shared" si="174"/>
        <v>16.175000000000001</v>
      </c>
      <c r="R1136" s="8">
        <f t="shared" si="175"/>
        <v>17.375</v>
      </c>
      <c r="S1136" s="8">
        <f t="shared" si="176"/>
        <v>26.025000000000002</v>
      </c>
      <c r="T1136" s="8">
        <f t="shared" si="177"/>
        <v>18.625</v>
      </c>
      <c r="U1136" s="7">
        <f t="shared" si="178"/>
        <v>19.858333333333334</v>
      </c>
      <c r="V1136" s="7">
        <f t="shared" si="179"/>
        <v>19.55</v>
      </c>
    </row>
    <row r="1137" spans="1:22" ht="13.5" x14ac:dyDescent="0.25">
      <c r="A1137" s="3">
        <f>RSI!A1137</f>
        <v>43966</v>
      </c>
      <c r="B1137" s="2">
        <f>RSI!B1137</f>
        <v>0.54</v>
      </c>
      <c r="C1137" s="2">
        <f>RSI!I1137</f>
        <v>42.304178220614915</v>
      </c>
      <c r="D1137" s="2">
        <f>MACD!E1137</f>
        <v>-2.4931662746352501E-3</v>
      </c>
      <c r="E1137" s="2">
        <f>MACD!F1137</f>
        <v>-2.8412594014587539E-3</v>
      </c>
      <c r="F1137" s="2">
        <f>'Moving Avg'!D1137</f>
        <v>0.54</v>
      </c>
      <c r="G1137" s="2">
        <f>'Moving Avg'!F1137</f>
        <v>0.54049999999999998</v>
      </c>
      <c r="H1137" s="2">
        <f>'Moving Avg'!G1137</f>
        <v>0.57819999999999994</v>
      </c>
      <c r="I1137" s="2">
        <f>'Moving Avg'!H1137</f>
        <v>0.62009999999999998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0</v>
      </c>
      <c r="O1137" s="7">
        <f t="shared" si="172"/>
        <v>0</v>
      </c>
      <c r="P1137" s="7">
        <f t="shared" si="173"/>
        <v>83.5</v>
      </c>
      <c r="Q1137" s="8">
        <f t="shared" si="174"/>
        <v>21.274999999999999</v>
      </c>
      <c r="R1137" s="8">
        <f t="shared" si="175"/>
        <v>25.875</v>
      </c>
      <c r="S1137" s="8">
        <f t="shared" si="176"/>
        <v>41.325000000000003</v>
      </c>
      <c r="T1137" s="8">
        <f t="shared" si="177"/>
        <v>27.125</v>
      </c>
      <c r="U1137" s="7">
        <f t="shared" si="178"/>
        <v>29.491666666666664</v>
      </c>
      <c r="V1137" s="7">
        <f t="shared" si="179"/>
        <v>28.9</v>
      </c>
    </row>
    <row r="1138" spans="1:22" ht="13.5" x14ac:dyDescent="0.25">
      <c r="A1138" s="3">
        <f>RSI!A1138</f>
        <v>43969</v>
      </c>
      <c r="B1138" s="2">
        <f>RSI!B1138</f>
        <v>0.53</v>
      </c>
      <c r="C1138" s="2">
        <f>RSI!I1138</f>
        <v>37.01679466721648</v>
      </c>
      <c r="D1138" s="2">
        <f>MACD!E1138</f>
        <v>-3.6945276895867796E-3</v>
      </c>
      <c r="E1138" s="2">
        <f>MACD!F1138</f>
        <v>-3.0119130590843591E-3</v>
      </c>
      <c r="F1138" s="2">
        <f>'Moving Avg'!D1138</f>
        <v>0.53800000000000003</v>
      </c>
      <c r="G1138" s="2">
        <f>'Moving Avg'!F1138</f>
        <v>0.54099999999999993</v>
      </c>
      <c r="H1138" s="2">
        <f>'Moving Avg'!G1138</f>
        <v>0.5746</v>
      </c>
      <c r="I1138" s="2">
        <f>'Moving Avg'!H1138</f>
        <v>0.61950000000000005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45</v>
      </c>
      <c r="O1138" s="7">
        <f t="shared" si="172"/>
        <v>0</v>
      </c>
      <c r="P1138" s="7">
        <f t="shared" si="173"/>
        <v>16.5</v>
      </c>
      <c r="Q1138" s="8">
        <f t="shared" si="174"/>
        <v>26.975000000000001</v>
      </c>
      <c r="R1138" s="8">
        <f t="shared" si="175"/>
        <v>18.125</v>
      </c>
      <c r="S1138" s="8">
        <f t="shared" si="176"/>
        <v>17.925000000000001</v>
      </c>
      <c r="T1138" s="8">
        <f t="shared" si="177"/>
        <v>21.625</v>
      </c>
      <c r="U1138" s="7">
        <f t="shared" si="178"/>
        <v>21.008333333333336</v>
      </c>
      <c r="V1138" s="7">
        <f t="shared" si="179"/>
        <v>21.162500000000001</v>
      </c>
    </row>
    <row r="1139" spans="1:22" ht="13.5" x14ac:dyDescent="0.25">
      <c r="A1139" s="3">
        <f>RSI!A1139</f>
        <v>43970</v>
      </c>
      <c r="B1139" s="2">
        <f>RSI!B1139</f>
        <v>0.52</v>
      </c>
      <c r="C1139" s="2">
        <f>RSI!I1139</f>
        <v>32.625439115091268</v>
      </c>
      <c r="D1139" s="2">
        <f>MACD!E1139</f>
        <v>-2.3144601065477888E-3</v>
      </c>
      <c r="E1139" s="2">
        <f>MACD!F1139</f>
        <v>-2.8724224685770451E-3</v>
      </c>
      <c r="F1139" s="2">
        <f>'Moving Avg'!D1139</f>
        <v>0.53400000000000003</v>
      </c>
      <c r="G1139" s="2">
        <f>'Moving Avg'!F1139</f>
        <v>0.54049999999999987</v>
      </c>
      <c r="H1139" s="2">
        <f>'Moving Avg'!G1139</f>
        <v>0.57099999999999995</v>
      </c>
      <c r="I1139" s="2">
        <f>'Moving Avg'!H1139</f>
        <v>0.61879999999999991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16.5</v>
      </c>
      <c r="Q1139" s="8">
        <f t="shared" si="174"/>
        <v>11.225</v>
      </c>
      <c r="R1139" s="8">
        <f t="shared" si="175"/>
        <v>9.125</v>
      </c>
      <c r="S1139" s="8">
        <f t="shared" si="176"/>
        <v>11.175000000000001</v>
      </c>
      <c r="T1139" s="8">
        <f t="shared" si="177"/>
        <v>10.375</v>
      </c>
      <c r="U1139" s="7">
        <f t="shared" si="178"/>
        <v>10.508333333333335</v>
      </c>
      <c r="V1139" s="7">
        <f t="shared" si="179"/>
        <v>10.475000000000001</v>
      </c>
    </row>
    <row r="1140" spans="1:22" ht="13.5" x14ac:dyDescent="0.25">
      <c r="A1140" s="3">
        <f>RSI!A1140</f>
        <v>43971</v>
      </c>
      <c r="B1140" s="2">
        <f>RSI!B1140</f>
        <v>0.52</v>
      </c>
      <c r="C1140" s="2">
        <f>RSI!I1140</f>
        <v>32.625439115091268</v>
      </c>
      <c r="D1140" s="2">
        <f>MACD!E1140</f>
        <v>-9.7891473400668616E-4</v>
      </c>
      <c r="E1140" s="2">
        <f>MACD!F1140</f>
        <v>-2.4937209216629734E-3</v>
      </c>
      <c r="F1140" s="2">
        <f>'Moving Avg'!D1140</f>
        <v>0.53</v>
      </c>
      <c r="G1140" s="2">
        <f>'Moving Avg'!F1140</f>
        <v>0.53949999999999987</v>
      </c>
      <c r="H1140" s="2">
        <f>'Moving Avg'!G1140</f>
        <v>0.5673999999999999</v>
      </c>
      <c r="I1140" s="2">
        <f>'Moving Avg'!H1140</f>
        <v>0.61814999999999987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0</v>
      </c>
      <c r="O1140" s="7">
        <f t="shared" si="172"/>
        <v>0</v>
      </c>
      <c r="P1140" s="7">
        <f t="shared" si="173"/>
        <v>16.5</v>
      </c>
      <c r="Q1140" s="8">
        <f t="shared" si="174"/>
        <v>11.225</v>
      </c>
      <c r="R1140" s="8">
        <f t="shared" si="175"/>
        <v>9.125</v>
      </c>
      <c r="S1140" s="8">
        <f t="shared" si="176"/>
        <v>11.175000000000001</v>
      </c>
      <c r="T1140" s="8">
        <f t="shared" si="177"/>
        <v>10.375</v>
      </c>
      <c r="U1140" s="7">
        <f t="shared" si="178"/>
        <v>10.508333333333335</v>
      </c>
      <c r="V1140" s="7">
        <f t="shared" si="179"/>
        <v>10.475000000000001</v>
      </c>
    </row>
    <row r="1141" spans="1:22" ht="13.5" x14ac:dyDescent="0.25">
      <c r="A1141" s="3">
        <f>RSI!A1141</f>
        <v>43972</v>
      </c>
      <c r="B1141" s="2">
        <f>RSI!B1141</f>
        <v>0.53</v>
      </c>
      <c r="C1141" s="2">
        <f>RSI!I1141</f>
        <v>40.774010654993035</v>
      </c>
      <c r="D1141" s="2">
        <f>MACD!E1141</f>
        <v>-4.3421206624372211E-4</v>
      </c>
      <c r="E1141" s="2">
        <f>MACD!F1141</f>
        <v>-2.0818191505791233E-3</v>
      </c>
      <c r="F1141" s="2">
        <f>'Moving Avg'!D1141</f>
        <v>0.52800000000000014</v>
      </c>
      <c r="G1141" s="2">
        <f>'Moving Avg'!F1141</f>
        <v>0.53849999999999998</v>
      </c>
      <c r="H1141" s="2">
        <f>'Moving Avg'!G1141</f>
        <v>0.5643999999999999</v>
      </c>
      <c r="I1141" s="2">
        <f>'Moving Avg'!H1141</f>
        <v>0.61744999999999983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0</v>
      </c>
      <c r="O1141" s="7">
        <f t="shared" si="172"/>
        <v>0</v>
      </c>
      <c r="P1141" s="7">
        <f t="shared" si="173"/>
        <v>16.5</v>
      </c>
      <c r="Q1141" s="8">
        <f t="shared" si="174"/>
        <v>11.225</v>
      </c>
      <c r="R1141" s="8">
        <f t="shared" si="175"/>
        <v>9.125</v>
      </c>
      <c r="S1141" s="8">
        <f t="shared" si="176"/>
        <v>11.175000000000001</v>
      </c>
      <c r="T1141" s="8">
        <f t="shared" si="177"/>
        <v>10.375</v>
      </c>
      <c r="U1141" s="7">
        <f t="shared" si="178"/>
        <v>10.508333333333335</v>
      </c>
      <c r="V1141" s="7">
        <f t="shared" si="179"/>
        <v>10.475000000000001</v>
      </c>
    </row>
    <row r="1142" spans="1:22" ht="13.5" x14ac:dyDescent="0.25">
      <c r="A1142" s="3">
        <f>RSI!A1142</f>
        <v>43973</v>
      </c>
      <c r="B1142" s="2">
        <f>RSI!B1142</f>
        <v>0.54</v>
      </c>
      <c r="C1142" s="2">
        <f>RSI!I1142</f>
        <v>47.599108671769272</v>
      </c>
      <c r="D1142" s="2">
        <f>MACD!E1142</f>
        <v>-2.1677445964437547E-3</v>
      </c>
      <c r="E1142" s="2">
        <f>MACD!F1142</f>
        <v>-2.0990042397520496E-3</v>
      </c>
      <c r="F1142" s="2">
        <f>'Moving Avg'!D1142</f>
        <v>0.52800000000000002</v>
      </c>
      <c r="G1142" s="2">
        <f>'Moving Avg'!F1142</f>
        <v>0.53799999999999992</v>
      </c>
      <c r="H1142" s="2">
        <f>'Moving Avg'!G1142</f>
        <v>0.56179999999999986</v>
      </c>
      <c r="I1142" s="2">
        <f>'Moving Avg'!H1142</f>
        <v>0.61684999999999979</v>
      </c>
      <c r="J1142" s="5" t="str">
        <f>OBV!F1142</f>
        <v>BEARISH</v>
      </c>
      <c r="K1142" s="5" t="str">
        <f>OBV!G1142</f>
        <v>NEUTRAL</v>
      </c>
      <c r="L1142" s="5" t="str">
        <f>OBV!H1142</f>
        <v>NEUTRAL</v>
      </c>
      <c r="M1142" s="7">
        <f t="shared" si="170"/>
        <v>25</v>
      </c>
      <c r="N1142" s="7">
        <f t="shared" si="171"/>
        <v>45</v>
      </c>
      <c r="O1142" s="7">
        <f t="shared" si="172"/>
        <v>0</v>
      </c>
      <c r="P1142" s="7">
        <f t="shared" si="173"/>
        <v>16.5</v>
      </c>
      <c r="Q1142" s="8">
        <f t="shared" si="174"/>
        <v>26.975000000000001</v>
      </c>
      <c r="R1142" s="8">
        <f t="shared" si="175"/>
        <v>18.125</v>
      </c>
      <c r="S1142" s="8">
        <f t="shared" si="176"/>
        <v>17.925000000000001</v>
      </c>
      <c r="T1142" s="8">
        <f t="shared" si="177"/>
        <v>21.625</v>
      </c>
      <c r="U1142" s="7">
        <f t="shared" si="178"/>
        <v>21.008333333333336</v>
      </c>
      <c r="V1142" s="7">
        <f t="shared" si="179"/>
        <v>21.162500000000001</v>
      </c>
    </row>
    <row r="1143" spans="1:22" ht="13.5" x14ac:dyDescent="0.25">
      <c r="A1143" s="3">
        <f>RSI!A1143</f>
        <v>43977</v>
      </c>
      <c r="B1143" s="2">
        <f>RSI!B1143</f>
        <v>0.55000000000000004</v>
      </c>
      <c r="C1143" s="2">
        <f>RSI!I1143</f>
        <v>53.384249465747871</v>
      </c>
      <c r="D1143" s="2">
        <f>MACD!E1143</f>
        <v>-2.8174610278375312E-3</v>
      </c>
      <c r="E1143" s="2">
        <f>MACD!F1143</f>
        <v>-2.2426955973691457E-3</v>
      </c>
      <c r="F1143" s="2">
        <f>'Moving Avg'!D1143</f>
        <v>0.53200000000000003</v>
      </c>
      <c r="G1143" s="2">
        <f>'Moving Avg'!F1143</f>
        <v>0.53800000000000003</v>
      </c>
      <c r="H1143" s="2">
        <f>'Moving Avg'!G1143</f>
        <v>0.55979999999999985</v>
      </c>
      <c r="I1143" s="2">
        <f>'Moving Avg'!H1143</f>
        <v>0.61624999999999985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  <c r="M1143" s="7">
        <f t="shared" si="170"/>
        <v>25</v>
      </c>
      <c r="N1143" s="7">
        <f t="shared" si="171"/>
        <v>45</v>
      </c>
      <c r="O1143" s="7">
        <f t="shared" si="172"/>
        <v>0</v>
      </c>
      <c r="P1143" s="7">
        <f t="shared" si="173"/>
        <v>83.5</v>
      </c>
      <c r="Q1143" s="8">
        <f t="shared" si="174"/>
        <v>37.024999999999999</v>
      </c>
      <c r="R1143" s="8">
        <f t="shared" si="175"/>
        <v>34.875</v>
      </c>
      <c r="S1143" s="8">
        <f t="shared" si="176"/>
        <v>48.075000000000003</v>
      </c>
      <c r="T1143" s="8">
        <f t="shared" si="177"/>
        <v>38.375</v>
      </c>
      <c r="U1143" s="7">
        <f t="shared" si="178"/>
        <v>39.991666666666667</v>
      </c>
      <c r="V1143" s="7">
        <f t="shared" si="179"/>
        <v>39.587500000000006</v>
      </c>
    </row>
    <row r="1144" spans="1:22" ht="13.5" x14ac:dyDescent="0.25">
      <c r="A1144" s="3">
        <f>RSI!A1144</f>
        <v>43978</v>
      </c>
      <c r="B1144" s="2">
        <f>RSI!B1144</f>
        <v>0.56000000000000005</v>
      </c>
      <c r="C1144" s="2">
        <f>RSI!I1144</f>
        <v>58.337652633817541</v>
      </c>
      <c r="D1144" s="2">
        <f>MACD!E1144</f>
        <v>-4.1490911546806508E-3</v>
      </c>
      <c r="E1144" s="2">
        <f>MACD!F1144</f>
        <v>-2.6239747088314469E-3</v>
      </c>
      <c r="F1144" s="2">
        <f>'Moving Avg'!D1144</f>
        <v>0.54</v>
      </c>
      <c r="G1144" s="2">
        <f>'Moving Avg'!F1144</f>
        <v>0.53800000000000003</v>
      </c>
      <c r="H1144" s="2">
        <f>'Moving Avg'!G1144</f>
        <v>0.5583999999999999</v>
      </c>
      <c r="I1144" s="2">
        <f>'Moving Avg'!H1144</f>
        <v>0.61574999999999991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25</v>
      </c>
      <c r="N1144" s="7">
        <f t="shared" si="171"/>
        <v>45</v>
      </c>
      <c r="O1144" s="7">
        <f t="shared" si="172"/>
        <v>0</v>
      </c>
      <c r="P1144" s="7">
        <f t="shared" si="173"/>
        <v>83.5</v>
      </c>
      <c r="Q1144" s="8">
        <f t="shared" si="174"/>
        <v>37.024999999999999</v>
      </c>
      <c r="R1144" s="8">
        <f t="shared" si="175"/>
        <v>34.875</v>
      </c>
      <c r="S1144" s="8">
        <f t="shared" si="176"/>
        <v>48.075000000000003</v>
      </c>
      <c r="T1144" s="8">
        <f t="shared" si="177"/>
        <v>38.375</v>
      </c>
      <c r="U1144" s="7">
        <f t="shared" si="178"/>
        <v>39.991666666666667</v>
      </c>
      <c r="V1144" s="7">
        <f t="shared" si="179"/>
        <v>39.587500000000006</v>
      </c>
    </row>
    <row r="1145" spans="1:22" ht="13.5" x14ac:dyDescent="0.25">
      <c r="A1145" s="3">
        <f>RSI!A1145</f>
        <v>43979</v>
      </c>
      <c r="B1145" s="2">
        <f>RSI!B1145</f>
        <v>0.56999999999999995</v>
      </c>
      <c r="C1145" s="2">
        <f>RSI!I1145</f>
        <v>62.615694205160345</v>
      </c>
      <c r="D1145" s="2">
        <f>MACD!E1145</f>
        <v>-6.1137689901881176E-3</v>
      </c>
      <c r="E1145" s="2">
        <f>MACD!F1145</f>
        <v>-3.3219335651027814E-3</v>
      </c>
      <c r="F1145" s="2">
        <f>'Moving Avg'!D1145</f>
        <v>0.55000000000000004</v>
      </c>
      <c r="G1145" s="2">
        <f>'Moving Avg'!F1145</f>
        <v>0.53900000000000015</v>
      </c>
      <c r="H1145" s="2">
        <f>'Moving Avg'!G1145</f>
        <v>0.55719999999999992</v>
      </c>
      <c r="I1145" s="2">
        <f>'Moving Avg'!H1145</f>
        <v>0.61524999999999985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  <c r="M1145" s="7">
        <f t="shared" si="170"/>
        <v>25</v>
      </c>
      <c r="N1145" s="7">
        <f t="shared" si="171"/>
        <v>45</v>
      </c>
      <c r="O1145" s="7">
        <f t="shared" si="172"/>
        <v>0</v>
      </c>
      <c r="P1145" s="7">
        <f t="shared" si="173"/>
        <v>83.5</v>
      </c>
      <c r="Q1145" s="8">
        <f t="shared" si="174"/>
        <v>37.024999999999999</v>
      </c>
      <c r="R1145" s="8">
        <f t="shared" si="175"/>
        <v>34.875</v>
      </c>
      <c r="S1145" s="8">
        <f t="shared" si="176"/>
        <v>48.075000000000003</v>
      </c>
      <c r="T1145" s="8">
        <f t="shared" si="177"/>
        <v>38.375</v>
      </c>
      <c r="U1145" s="7">
        <f t="shared" si="178"/>
        <v>39.991666666666667</v>
      </c>
      <c r="V1145" s="7">
        <f t="shared" si="179"/>
        <v>39.587500000000006</v>
      </c>
    </row>
    <row r="1146" spans="1:22" ht="13.5" x14ac:dyDescent="0.25">
      <c r="A1146" s="3">
        <f>RSI!A1146</f>
        <v>43980</v>
      </c>
      <c r="B1146" s="2">
        <f>RSI!B1146</f>
        <v>0.57999999999999996</v>
      </c>
      <c r="C1146" s="2">
        <f>RSI!I1146</f>
        <v>66.338106622697239</v>
      </c>
      <c r="D1146" s="2">
        <f>MACD!E1146</f>
        <v>-8.6659949981762185E-3</v>
      </c>
      <c r="E1146" s="2">
        <f>MACD!F1146</f>
        <v>-4.3907458517174688E-3</v>
      </c>
      <c r="F1146" s="2">
        <f>'Moving Avg'!D1146</f>
        <v>0.56000000000000005</v>
      </c>
      <c r="G1146" s="2">
        <f>'Moving Avg'!F1146</f>
        <v>0.54100000000000004</v>
      </c>
      <c r="H1146" s="2">
        <f>'Moving Avg'!G1146</f>
        <v>0.55599999999999983</v>
      </c>
      <c r="I1146" s="2">
        <f>'Moving Avg'!H1146</f>
        <v>0.6148499999999999</v>
      </c>
      <c r="J1146" s="5" t="str">
        <f>OBV!F1146</f>
        <v>BULLISH</v>
      </c>
      <c r="K1146" s="5" t="str">
        <f>OBV!G1146</f>
        <v>NEUTRAL</v>
      </c>
      <c r="L1146" s="5" t="str">
        <f>OBV!H1146</f>
        <v>CONFIRMED BULLISH</v>
      </c>
      <c r="M1146" s="7">
        <f t="shared" si="170"/>
        <v>25</v>
      </c>
      <c r="N1146" s="7">
        <f t="shared" si="171"/>
        <v>45</v>
      </c>
      <c r="O1146" s="7">
        <f t="shared" si="172"/>
        <v>0</v>
      </c>
      <c r="P1146" s="7">
        <f t="shared" si="173"/>
        <v>83.5</v>
      </c>
      <c r="Q1146" s="8">
        <f t="shared" si="174"/>
        <v>37.024999999999999</v>
      </c>
      <c r="R1146" s="8">
        <f t="shared" si="175"/>
        <v>34.875</v>
      </c>
      <c r="S1146" s="8">
        <f t="shared" si="176"/>
        <v>48.075000000000003</v>
      </c>
      <c r="T1146" s="8">
        <f t="shared" si="177"/>
        <v>38.375</v>
      </c>
      <c r="U1146" s="7">
        <f t="shared" si="178"/>
        <v>39.991666666666667</v>
      </c>
      <c r="V1146" s="7">
        <f t="shared" si="179"/>
        <v>39.587500000000006</v>
      </c>
    </row>
    <row r="1147" spans="1:22" ht="13.5" x14ac:dyDescent="0.25">
      <c r="A1147" s="3">
        <f>RSI!A1147</f>
        <v>43983</v>
      </c>
      <c r="B1147" s="2">
        <f>RSI!B1147</f>
        <v>0.59</v>
      </c>
      <c r="C1147" s="2">
        <f>RSI!I1147</f>
        <v>69.598126165838693</v>
      </c>
      <c r="D1147" s="2">
        <f>MACD!E1147</f>
        <v>-1.17634256882162E-2</v>
      </c>
      <c r="E1147" s="2">
        <f>MACD!F1147</f>
        <v>-5.8652818190172151E-3</v>
      </c>
      <c r="F1147" s="2">
        <f>'Moving Avg'!D1147</f>
        <v>0.57000000000000006</v>
      </c>
      <c r="G1147" s="2">
        <f>'Moving Avg'!F1147</f>
        <v>0.54350000000000009</v>
      </c>
      <c r="H1147" s="2">
        <f>'Moving Avg'!G1147</f>
        <v>0.55539999999999989</v>
      </c>
      <c r="I1147" s="2">
        <f>'Moving Avg'!H1147</f>
        <v>0.61449999999999994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  <c r="M1147" s="7">
        <f t="shared" si="170"/>
        <v>25</v>
      </c>
      <c r="N1147" s="7">
        <f t="shared" si="171"/>
        <v>45</v>
      </c>
      <c r="O1147" s="7">
        <f t="shared" si="172"/>
        <v>0</v>
      </c>
      <c r="P1147" s="7">
        <f t="shared" si="173"/>
        <v>83.5</v>
      </c>
      <c r="Q1147" s="8">
        <f t="shared" si="174"/>
        <v>37.024999999999999</v>
      </c>
      <c r="R1147" s="8">
        <f t="shared" si="175"/>
        <v>34.875</v>
      </c>
      <c r="S1147" s="8">
        <f t="shared" si="176"/>
        <v>48.075000000000003</v>
      </c>
      <c r="T1147" s="8">
        <f t="shared" si="177"/>
        <v>38.375</v>
      </c>
      <c r="U1147" s="7">
        <f t="shared" si="178"/>
        <v>39.991666666666667</v>
      </c>
      <c r="V1147" s="7">
        <f t="shared" si="179"/>
        <v>39.587500000000006</v>
      </c>
    </row>
    <row r="1148" spans="1:22" ht="13.5" x14ac:dyDescent="0.25">
      <c r="A1148" s="3">
        <f>RSI!A1148</f>
        <v>43984</v>
      </c>
      <c r="B1148" s="2">
        <f>RSI!B1148</f>
        <v>0.6</v>
      </c>
      <c r="C1148" s="2">
        <f>RSI!I1148</f>
        <v>72.469444364397432</v>
      </c>
      <c r="D1148" s="2">
        <f>MACD!E1148</f>
        <v>-1.6905134340660877E-2</v>
      </c>
      <c r="E1148" s="2">
        <f>MACD!F1148</f>
        <v>-8.0732523233459485E-3</v>
      </c>
      <c r="F1148" s="2">
        <f>'Moving Avg'!D1148</f>
        <v>0.57999999999999996</v>
      </c>
      <c r="G1148" s="2">
        <f>'Moving Avg'!F1148</f>
        <v>0.54700000000000004</v>
      </c>
      <c r="H1148" s="2">
        <f>'Moving Avg'!G1148</f>
        <v>0.55519999999999992</v>
      </c>
      <c r="I1148" s="2">
        <f>'Moving Avg'!H1148</f>
        <v>0.61419999999999986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  <c r="M1148" s="7">
        <f t="shared" si="170"/>
        <v>0</v>
      </c>
      <c r="N1148" s="7">
        <f t="shared" si="171"/>
        <v>45</v>
      </c>
      <c r="O1148" s="7">
        <f t="shared" si="172"/>
        <v>0</v>
      </c>
      <c r="P1148" s="7">
        <f t="shared" si="173"/>
        <v>83.5</v>
      </c>
      <c r="Q1148" s="8">
        <f t="shared" si="174"/>
        <v>28.274999999999999</v>
      </c>
      <c r="R1148" s="8">
        <f t="shared" si="175"/>
        <v>29.875</v>
      </c>
      <c r="S1148" s="8">
        <f t="shared" si="176"/>
        <v>44.325000000000003</v>
      </c>
      <c r="T1148" s="8">
        <f t="shared" si="177"/>
        <v>32.125</v>
      </c>
      <c r="U1148" s="7">
        <f t="shared" si="178"/>
        <v>34.158333333333331</v>
      </c>
      <c r="V1148" s="7">
        <f t="shared" si="179"/>
        <v>33.65</v>
      </c>
    </row>
    <row r="1149" spans="1:22" ht="13.5" x14ac:dyDescent="0.25">
      <c r="A1149" s="3">
        <f>RSI!A1149</f>
        <v>43985</v>
      </c>
      <c r="B1149" s="2">
        <f>RSI!B1149</f>
        <v>0.61</v>
      </c>
      <c r="C1149" s="2">
        <f>RSI!I1149</f>
        <v>75.011079204402336</v>
      </c>
      <c r="D1149" s="2">
        <f>MACD!E1149</f>
        <v>-2.3817810528865113E-2</v>
      </c>
      <c r="E1149" s="2">
        <f>MACD!F1149</f>
        <v>-1.1222163964449782E-2</v>
      </c>
      <c r="F1149" s="2">
        <f>'Moving Avg'!D1149</f>
        <v>0.59</v>
      </c>
      <c r="G1149" s="2">
        <f>'Moving Avg'!F1149</f>
        <v>0.55049999999999999</v>
      </c>
      <c r="H1149" s="2">
        <f>'Moving Avg'!G1149</f>
        <v>0.55539999999999989</v>
      </c>
      <c r="I1149" s="2">
        <f>'Moving Avg'!H1149</f>
        <v>0.61399999999999988</v>
      </c>
      <c r="J1149" s="5" t="str">
        <f>OBV!F1149</f>
        <v>BULLISH</v>
      </c>
      <c r="K1149" s="5" t="str">
        <f>OBV!G1149</f>
        <v>STRONG</v>
      </c>
      <c r="L1149" s="5" t="str">
        <f>OBV!H1149</f>
        <v>CONFIRMED BULLISH</v>
      </c>
      <c r="M1149" s="7">
        <f t="shared" si="170"/>
        <v>0</v>
      </c>
      <c r="N1149" s="7">
        <f t="shared" si="171"/>
        <v>45</v>
      </c>
      <c r="O1149" s="7">
        <f t="shared" si="172"/>
        <v>0</v>
      </c>
      <c r="P1149" s="7">
        <f t="shared" si="173"/>
        <v>100</v>
      </c>
      <c r="Q1149" s="8">
        <f t="shared" si="174"/>
        <v>30.75</v>
      </c>
      <c r="R1149" s="8">
        <f t="shared" si="175"/>
        <v>34</v>
      </c>
      <c r="S1149" s="8">
        <f t="shared" si="176"/>
        <v>51.75</v>
      </c>
      <c r="T1149" s="8">
        <f t="shared" si="177"/>
        <v>36.25</v>
      </c>
      <c r="U1149" s="7">
        <f t="shared" si="178"/>
        <v>38.833333333333336</v>
      </c>
      <c r="V1149" s="7">
        <f t="shared" si="179"/>
        <v>38.1875</v>
      </c>
    </row>
    <row r="1150" spans="1:22" ht="13.5" x14ac:dyDescent="0.25">
      <c r="A1150" s="3">
        <f>RSI!A1150</f>
        <v>43986</v>
      </c>
      <c r="B1150" s="2">
        <f>RSI!B1150</f>
        <v>0.62</v>
      </c>
      <c r="C1150" s="2">
        <f>RSI!I1150</f>
        <v>77.270857879373906</v>
      </c>
      <c r="D1150" s="2">
        <f>MACD!E1150</f>
        <v>-3.0728678647499508E-2</v>
      </c>
      <c r="E1150" s="2">
        <f>MACD!F1150</f>
        <v>-1.5123466901059729E-2</v>
      </c>
      <c r="F1150" s="2">
        <f>'Moving Avg'!D1150</f>
        <v>0.6</v>
      </c>
      <c r="G1150" s="2">
        <f>'Moving Avg'!F1150</f>
        <v>0.55449999999999988</v>
      </c>
      <c r="H1150" s="2">
        <f>'Moving Avg'!G1150</f>
        <v>0.55599999999999994</v>
      </c>
      <c r="I1150" s="2">
        <f>'Moving Avg'!H1150</f>
        <v>0.61389999999999989</v>
      </c>
      <c r="J1150" s="5" t="str">
        <f>OBV!F1150</f>
        <v>BULLISH</v>
      </c>
      <c r="K1150" s="5" t="str">
        <f>OBV!G1150</f>
        <v>STRONG</v>
      </c>
      <c r="L1150" s="5" t="str">
        <f>OBV!H1150</f>
        <v>CONFIRMED BULLISH</v>
      </c>
      <c r="M1150" s="7">
        <f t="shared" si="170"/>
        <v>0</v>
      </c>
      <c r="N1150" s="7">
        <f t="shared" si="171"/>
        <v>45</v>
      </c>
      <c r="O1150" s="7">
        <f t="shared" si="172"/>
        <v>0</v>
      </c>
      <c r="P1150" s="7">
        <f t="shared" si="173"/>
        <v>100</v>
      </c>
      <c r="Q1150" s="8">
        <f t="shared" si="174"/>
        <v>30.75</v>
      </c>
      <c r="R1150" s="8">
        <f t="shared" si="175"/>
        <v>34</v>
      </c>
      <c r="S1150" s="8">
        <f t="shared" si="176"/>
        <v>51.75</v>
      </c>
      <c r="T1150" s="8">
        <f t="shared" si="177"/>
        <v>36.25</v>
      </c>
      <c r="U1150" s="7">
        <f t="shared" si="178"/>
        <v>38.833333333333336</v>
      </c>
      <c r="V1150" s="7">
        <f t="shared" si="179"/>
        <v>38.1875</v>
      </c>
    </row>
    <row r="1151" spans="1:22" ht="13.5" x14ac:dyDescent="0.25">
      <c r="A1151" s="3">
        <f>RSI!A1151</f>
        <v>43987</v>
      </c>
      <c r="B1151" s="2">
        <f>RSI!B1151</f>
        <v>0.61</v>
      </c>
      <c r="C1151" s="2">
        <f>RSI!I1151</f>
        <v>70.413468267724838</v>
      </c>
      <c r="D1151" s="2">
        <f>MACD!E1151</f>
        <v>-3.4653390949592078E-2</v>
      </c>
      <c r="E1151" s="2">
        <f>MACD!F1151</f>
        <v>-1.9029451710766199E-2</v>
      </c>
      <c r="F1151" s="2">
        <f>'Moving Avg'!D1151</f>
        <v>0.60599999999999998</v>
      </c>
      <c r="G1151" s="2">
        <f>'Moving Avg'!F1151</f>
        <v>0.55799999999999994</v>
      </c>
      <c r="H1151" s="2">
        <f>'Moving Avg'!G1151</f>
        <v>0.55639999999999989</v>
      </c>
      <c r="I1151" s="2">
        <f>'Moving Avg'!H1151</f>
        <v>0.61370000000000002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  <c r="M1151" s="7">
        <f t="shared" si="170"/>
        <v>0</v>
      </c>
      <c r="N1151" s="7">
        <f t="shared" si="171"/>
        <v>45</v>
      </c>
      <c r="O1151" s="7">
        <f t="shared" si="172"/>
        <v>0</v>
      </c>
      <c r="P1151" s="7">
        <f t="shared" si="173"/>
        <v>100</v>
      </c>
      <c r="Q1151" s="8">
        <f t="shared" si="174"/>
        <v>30.75</v>
      </c>
      <c r="R1151" s="8">
        <f t="shared" si="175"/>
        <v>34</v>
      </c>
      <c r="S1151" s="8">
        <f t="shared" si="176"/>
        <v>51.75</v>
      </c>
      <c r="T1151" s="8">
        <f t="shared" si="177"/>
        <v>36.25</v>
      </c>
      <c r="U1151" s="7">
        <f t="shared" si="178"/>
        <v>38.833333333333336</v>
      </c>
      <c r="V1151" s="7">
        <f t="shared" si="179"/>
        <v>38.1875</v>
      </c>
    </row>
    <row r="1152" spans="1:22" ht="13.5" x14ac:dyDescent="0.25">
      <c r="A1152" s="3">
        <f>RSI!A1152</f>
        <v>43990</v>
      </c>
      <c r="B1152" s="2">
        <f>RSI!B1152</f>
        <v>0.6</v>
      </c>
      <c r="C1152" s="2">
        <f>RSI!I1152</f>
        <v>64.271001158399301</v>
      </c>
      <c r="D1152" s="2">
        <f>MACD!E1152</f>
        <v>-3.596587618969771E-2</v>
      </c>
      <c r="E1152" s="2">
        <f>MACD!F1152</f>
        <v>-2.2416736606552502E-2</v>
      </c>
      <c r="F1152" s="2">
        <f>'Moving Avg'!D1152</f>
        <v>0.60799999999999998</v>
      </c>
      <c r="G1152" s="2">
        <f>'Moving Avg'!F1152</f>
        <v>0.56149999999999989</v>
      </c>
      <c r="H1152" s="2">
        <f>'Moving Avg'!G1152</f>
        <v>0.55659999999999998</v>
      </c>
      <c r="I1152" s="2">
        <f>'Moving Avg'!H1152</f>
        <v>0.61350000000000005</v>
      </c>
      <c r="J1152" s="5" t="str">
        <f>OBV!F1152</f>
        <v>BULLISH</v>
      </c>
      <c r="K1152" s="5" t="str">
        <f>OBV!G1152</f>
        <v>STRONG</v>
      </c>
      <c r="L1152" s="5" t="str">
        <f>OBV!H1152</f>
        <v>CONFIRMED BULLISH</v>
      </c>
      <c r="M1152" s="7">
        <f t="shared" si="170"/>
        <v>25</v>
      </c>
      <c r="N1152" s="7">
        <f t="shared" si="171"/>
        <v>45</v>
      </c>
      <c r="O1152" s="7">
        <f t="shared" si="172"/>
        <v>0</v>
      </c>
      <c r="P1152" s="7">
        <f t="shared" si="173"/>
        <v>100</v>
      </c>
      <c r="Q1152" s="8">
        <f t="shared" si="174"/>
        <v>39.5</v>
      </c>
      <c r="R1152" s="8">
        <f t="shared" si="175"/>
        <v>39</v>
      </c>
      <c r="S1152" s="8">
        <f t="shared" si="176"/>
        <v>55.5</v>
      </c>
      <c r="T1152" s="8">
        <f t="shared" si="177"/>
        <v>42.5</v>
      </c>
      <c r="U1152" s="7">
        <f t="shared" si="178"/>
        <v>44.666666666666664</v>
      </c>
      <c r="V1152" s="7">
        <f t="shared" si="179"/>
        <v>44.125</v>
      </c>
    </row>
    <row r="1153" spans="1:22" ht="13.5" x14ac:dyDescent="0.25">
      <c r="A1153" s="3">
        <f>RSI!A1153</f>
        <v>43991</v>
      </c>
      <c r="B1153" s="2">
        <f>RSI!B1153</f>
        <v>0.6</v>
      </c>
      <c r="C1153" s="2">
        <f>RSI!I1153</f>
        <v>64.271001158399301</v>
      </c>
      <c r="D1153" s="2">
        <f>MACD!E1153</f>
        <v>-3.5729608201863661E-2</v>
      </c>
      <c r="E1153" s="2">
        <f>MACD!F1153</f>
        <v>-2.5079310925614735E-2</v>
      </c>
      <c r="F1153" s="2">
        <f>'Moving Avg'!D1153</f>
        <v>0.60799999999999998</v>
      </c>
      <c r="G1153" s="2">
        <f>'Moving Avg'!F1153</f>
        <v>0.56449999999999989</v>
      </c>
      <c r="H1153" s="2">
        <f>'Moving Avg'!G1153</f>
        <v>0.55659999999999998</v>
      </c>
      <c r="I1153" s="2">
        <f>'Moving Avg'!H1153</f>
        <v>0.61330000000000007</v>
      </c>
      <c r="J1153" s="5" t="str">
        <f>OBV!F1153</f>
        <v>BULLISH</v>
      </c>
      <c r="K1153" s="5" t="str">
        <f>OBV!G1153</f>
        <v>NEUTRAL</v>
      </c>
      <c r="L1153" s="5" t="str">
        <f>OBV!H1153</f>
        <v>NEUTRAL</v>
      </c>
      <c r="M1153" s="7">
        <f t="shared" si="170"/>
        <v>25</v>
      </c>
      <c r="N1153" s="7">
        <f t="shared" si="171"/>
        <v>45</v>
      </c>
      <c r="O1153" s="7">
        <f t="shared" si="172"/>
        <v>0</v>
      </c>
      <c r="P1153" s="7">
        <f t="shared" si="173"/>
        <v>49.5</v>
      </c>
      <c r="Q1153" s="8">
        <f t="shared" si="174"/>
        <v>31.925000000000001</v>
      </c>
      <c r="R1153" s="8">
        <f t="shared" si="175"/>
        <v>26.375</v>
      </c>
      <c r="S1153" s="8">
        <f t="shared" si="176"/>
        <v>32.775000000000006</v>
      </c>
      <c r="T1153" s="8">
        <f t="shared" si="177"/>
        <v>29.875</v>
      </c>
      <c r="U1153" s="7">
        <f t="shared" si="178"/>
        <v>30.358333333333334</v>
      </c>
      <c r="V1153" s="7">
        <f t="shared" si="179"/>
        <v>30.237500000000001</v>
      </c>
    </row>
    <row r="1154" spans="1:22" ht="13.5" x14ac:dyDescent="0.25">
      <c r="A1154" s="3">
        <f>RSI!A1154</f>
        <v>43992</v>
      </c>
      <c r="B1154" s="2">
        <f>RSI!B1154</f>
        <v>0.61</v>
      </c>
      <c r="C1154" s="2">
        <f>RSI!I1154</f>
        <v>67.553635528673908</v>
      </c>
      <c r="D1154" s="2">
        <f>MACD!E1154</f>
        <v>-3.4909402704821457E-2</v>
      </c>
      <c r="E1154" s="2">
        <f>MACD!F1154</f>
        <v>-2.7045329281456081E-2</v>
      </c>
      <c r="F1154" s="2">
        <f>'Moving Avg'!D1154</f>
        <v>0.60799999999999998</v>
      </c>
      <c r="G1154" s="2">
        <f>'Moving Avg'!F1154</f>
        <v>0.56799999999999984</v>
      </c>
      <c r="H1154" s="2">
        <f>'Moving Avg'!G1154</f>
        <v>0.55699999999999994</v>
      </c>
      <c r="I1154" s="2">
        <f>'Moving Avg'!H1154</f>
        <v>0.61310000000000009</v>
      </c>
      <c r="J1154" s="5" t="str">
        <f>OBV!F1154</f>
        <v>BEARISH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16.5</v>
      </c>
      <c r="Q1154" s="8">
        <f t="shared" si="174"/>
        <v>26.975000000000001</v>
      </c>
      <c r="R1154" s="8">
        <f t="shared" si="175"/>
        <v>18.125</v>
      </c>
      <c r="S1154" s="8">
        <f t="shared" si="176"/>
        <v>17.925000000000001</v>
      </c>
      <c r="T1154" s="8">
        <f t="shared" si="177"/>
        <v>21.625</v>
      </c>
      <c r="U1154" s="7">
        <f t="shared" si="178"/>
        <v>21.008333333333336</v>
      </c>
      <c r="V1154" s="7">
        <f t="shared" si="179"/>
        <v>21.162500000000001</v>
      </c>
    </row>
    <row r="1155" spans="1:22" ht="13.5" x14ac:dyDescent="0.25">
      <c r="A1155" s="3">
        <f>RSI!A1155</f>
        <v>43993</v>
      </c>
      <c r="B1155" s="2">
        <f>RSI!B1155</f>
        <v>0.6</v>
      </c>
      <c r="C1155" s="2">
        <f>RSI!I1155</f>
        <v>61.471448182644977</v>
      </c>
      <c r="D1155" s="2">
        <f>MACD!E1155</f>
        <v>-3.2159561899961275E-2</v>
      </c>
      <c r="E1155" s="2">
        <f>MACD!F1155</f>
        <v>-2.8068175805157119E-2</v>
      </c>
      <c r="F1155" s="2">
        <f>'Moving Avg'!D1155</f>
        <v>0.60399999999999998</v>
      </c>
      <c r="G1155" s="2">
        <f>'Moving Avg'!F1155</f>
        <v>0.57099999999999995</v>
      </c>
      <c r="H1155" s="2">
        <f>'Moving Avg'!G1155</f>
        <v>0.55740000000000001</v>
      </c>
      <c r="I1155" s="2">
        <f>'Moving Avg'!H1155</f>
        <v>0.61285000000000001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  <c r="M1155" s="7">
        <f t="shared" si="180"/>
        <v>25</v>
      </c>
      <c r="N1155" s="7">
        <f t="shared" si="181"/>
        <v>45</v>
      </c>
      <c r="O1155" s="7">
        <f t="shared" si="182"/>
        <v>0</v>
      </c>
      <c r="P1155" s="7">
        <f t="shared" si="183"/>
        <v>16.5</v>
      </c>
      <c r="Q1155" s="8">
        <f t="shared" ref="Q1155:Q1218" si="184">0.35*M1155+N1155*0.35+O1155*0.15+P1155*0.15</f>
        <v>26.975000000000001</v>
      </c>
      <c r="R1155" s="8">
        <f t="shared" ref="R1155:R1218" si="185">M1155*0.2+N1155*0.2+O1155*0.35+P1155*0.25</f>
        <v>18.125</v>
      </c>
      <c r="S1155" s="8">
        <f t="shared" ref="S1155:S1218" si="186">M1155*0.15+N1155*0.15+O1155*0.25+P1155*0.45</f>
        <v>17.925000000000001</v>
      </c>
      <c r="T1155" s="8">
        <f t="shared" ref="T1155:T1218" si="187">0.25*SUM(M1155:P1155)</f>
        <v>21.625</v>
      </c>
      <c r="U1155" s="7">
        <f t="shared" ref="U1155:U1218" si="188">SUM(Q1155:S1155)/3</f>
        <v>21.008333333333336</v>
      </c>
      <c r="V1155" s="7">
        <f t="shared" ref="V1155:V1218" si="189">SUM(Q1155:T1155)/4</f>
        <v>21.162500000000001</v>
      </c>
    </row>
    <row r="1156" spans="1:22" ht="13.5" x14ac:dyDescent="0.25">
      <c r="A1156" s="3">
        <f>RSI!A1156</f>
        <v>43994</v>
      </c>
      <c r="B1156" s="2">
        <f>RSI!B1156</f>
        <v>0.6</v>
      </c>
      <c r="C1156" s="2">
        <f>RSI!I1156</f>
        <v>61.47144818264497</v>
      </c>
      <c r="D1156" s="2">
        <f>MACD!E1156</f>
        <v>-2.844205629045593E-2</v>
      </c>
      <c r="E1156" s="2">
        <f>MACD!F1156</f>
        <v>-2.8142951902216884E-2</v>
      </c>
      <c r="F1156" s="2">
        <f>'Moving Avg'!D1156</f>
        <v>0.60200000000000009</v>
      </c>
      <c r="G1156" s="2">
        <f>'Moving Avg'!F1156</f>
        <v>0.57399999999999995</v>
      </c>
      <c r="H1156" s="2">
        <f>'Moving Avg'!G1156</f>
        <v>0.55780000000000007</v>
      </c>
      <c r="I1156" s="2">
        <f>'Moving Avg'!H1156</f>
        <v>0.61260000000000003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  <c r="M1156" s="7">
        <f t="shared" si="180"/>
        <v>25</v>
      </c>
      <c r="N1156" s="7">
        <f t="shared" si="181"/>
        <v>45</v>
      </c>
      <c r="O1156" s="7">
        <f t="shared" si="182"/>
        <v>0</v>
      </c>
      <c r="P1156" s="7">
        <f t="shared" si="183"/>
        <v>16.5</v>
      </c>
      <c r="Q1156" s="8">
        <f t="shared" si="184"/>
        <v>26.975000000000001</v>
      </c>
      <c r="R1156" s="8">
        <f t="shared" si="185"/>
        <v>18.125</v>
      </c>
      <c r="S1156" s="8">
        <f t="shared" si="186"/>
        <v>17.925000000000001</v>
      </c>
      <c r="T1156" s="8">
        <f t="shared" si="187"/>
        <v>21.625</v>
      </c>
      <c r="U1156" s="7">
        <f t="shared" si="188"/>
        <v>21.008333333333336</v>
      </c>
      <c r="V1156" s="7">
        <f t="shared" si="189"/>
        <v>21.162500000000001</v>
      </c>
    </row>
    <row r="1157" spans="1:22" ht="13.5" x14ac:dyDescent="0.25">
      <c r="A1157" s="3">
        <f>RSI!A1157</f>
        <v>43997</v>
      </c>
      <c r="B1157" s="2">
        <f>RSI!B1157</f>
        <v>0.59</v>
      </c>
      <c r="C1157" s="2">
        <f>RSI!I1157</f>
        <v>55.659524225465276</v>
      </c>
      <c r="D1157" s="2">
        <f>MACD!E1157</f>
        <v>-2.3154072621579092E-2</v>
      </c>
      <c r="E1157" s="2">
        <f>MACD!F1157</f>
        <v>-2.7145176046089327E-2</v>
      </c>
      <c r="F1157" s="2">
        <f>'Moving Avg'!D1157</f>
        <v>0.6</v>
      </c>
      <c r="G1157" s="2">
        <f>'Moving Avg'!F1157</f>
        <v>0.57650000000000001</v>
      </c>
      <c r="H1157" s="2">
        <f>'Moving Avg'!G1157</f>
        <v>0.55800000000000005</v>
      </c>
      <c r="I1157" s="2">
        <f>'Moving Avg'!H1157</f>
        <v>0.61230000000000007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  <c r="M1157" s="7">
        <f t="shared" si="180"/>
        <v>25</v>
      </c>
      <c r="N1157" s="7">
        <f t="shared" si="181"/>
        <v>0</v>
      </c>
      <c r="O1157" s="7">
        <f t="shared" si="182"/>
        <v>0</v>
      </c>
      <c r="P1157" s="7">
        <f t="shared" si="183"/>
        <v>16.5</v>
      </c>
      <c r="Q1157" s="8">
        <f t="shared" si="184"/>
        <v>11.225</v>
      </c>
      <c r="R1157" s="8">
        <f t="shared" si="185"/>
        <v>9.125</v>
      </c>
      <c r="S1157" s="8">
        <f t="shared" si="186"/>
        <v>11.175000000000001</v>
      </c>
      <c r="T1157" s="8">
        <f t="shared" si="187"/>
        <v>10.375</v>
      </c>
      <c r="U1157" s="7">
        <f t="shared" si="188"/>
        <v>10.508333333333335</v>
      </c>
      <c r="V1157" s="7">
        <f t="shared" si="189"/>
        <v>10.475000000000001</v>
      </c>
    </row>
    <row r="1158" spans="1:22" ht="13.5" x14ac:dyDescent="0.25">
      <c r="A1158" s="3">
        <f>RSI!A1158</f>
        <v>43998</v>
      </c>
      <c r="B1158" s="2">
        <f>RSI!B1158</f>
        <v>0.6</v>
      </c>
      <c r="C1158" s="2">
        <f>RSI!I1158</f>
        <v>59.757043810002521</v>
      </c>
      <c r="D1158" s="2">
        <f>MACD!E1158</f>
        <v>-1.7949480600418233E-2</v>
      </c>
      <c r="E1158" s="2">
        <f>MACD!F1158</f>
        <v>-2.5306036956955109E-2</v>
      </c>
      <c r="F1158" s="2">
        <f>'Moving Avg'!D1158</f>
        <v>0.6</v>
      </c>
      <c r="G1158" s="2">
        <f>'Moving Avg'!F1158</f>
        <v>0.57999999999999985</v>
      </c>
      <c r="H1158" s="2">
        <f>'Moving Avg'!G1158</f>
        <v>0.55820000000000003</v>
      </c>
      <c r="I1158" s="2">
        <f>'Moving Avg'!H1158</f>
        <v>0.61209999999999998</v>
      </c>
      <c r="J1158" s="5" t="str">
        <f>OBV!F1158</f>
        <v>BEARISH</v>
      </c>
      <c r="K1158" s="5" t="str">
        <f>OBV!G1158</f>
        <v>NEUTRAL</v>
      </c>
      <c r="L1158" s="5" t="str">
        <f>OBV!H1158</f>
        <v>NEUTRAL</v>
      </c>
      <c r="M1158" s="7">
        <f t="shared" si="180"/>
        <v>25</v>
      </c>
      <c r="N1158" s="7">
        <f t="shared" si="181"/>
        <v>0</v>
      </c>
      <c r="O1158" s="7">
        <f t="shared" si="182"/>
        <v>0</v>
      </c>
      <c r="P1158" s="7">
        <f t="shared" si="183"/>
        <v>16.5</v>
      </c>
      <c r="Q1158" s="8">
        <f t="shared" si="184"/>
        <v>11.225</v>
      </c>
      <c r="R1158" s="8">
        <f t="shared" si="185"/>
        <v>9.125</v>
      </c>
      <c r="S1158" s="8">
        <f t="shared" si="186"/>
        <v>11.175000000000001</v>
      </c>
      <c r="T1158" s="8">
        <f t="shared" si="187"/>
        <v>10.375</v>
      </c>
      <c r="U1158" s="7">
        <f t="shared" si="188"/>
        <v>10.508333333333335</v>
      </c>
      <c r="V1158" s="7">
        <f t="shared" si="189"/>
        <v>10.475000000000001</v>
      </c>
    </row>
    <row r="1159" spans="1:22" ht="13.5" x14ac:dyDescent="0.25">
      <c r="A1159" s="3">
        <f>RSI!A1159</f>
        <v>43999</v>
      </c>
      <c r="B1159" s="2">
        <f>RSI!B1159</f>
        <v>0.57999999999999996</v>
      </c>
      <c r="C1159" s="2">
        <f>RSI!I1159</f>
        <v>49.837501579643998</v>
      </c>
      <c r="D1159" s="2">
        <f>MACD!E1159</f>
        <v>-1.064731328354962E-2</v>
      </c>
      <c r="E1159" s="2">
        <f>MACD!F1159</f>
        <v>-2.2374292222274012E-2</v>
      </c>
      <c r="F1159" s="2">
        <f>'Moving Avg'!D1159</f>
        <v>0.59400000000000008</v>
      </c>
      <c r="G1159" s="2">
        <f>'Moving Avg'!F1159</f>
        <v>0.58299999999999996</v>
      </c>
      <c r="H1159" s="2">
        <f>'Moving Avg'!G1159</f>
        <v>0.55820000000000003</v>
      </c>
      <c r="I1159" s="2">
        <f>'Moving Avg'!H1159</f>
        <v>0.61185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  <c r="M1159" s="7">
        <f t="shared" si="180"/>
        <v>25</v>
      </c>
      <c r="N1159" s="7">
        <f t="shared" si="181"/>
        <v>0</v>
      </c>
      <c r="O1159" s="7">
        <f t="shared" si="182"/>
        <v>0</v>
      </c>
      <c r="P1159" s="7">
        <f t="shared" si="183"/>
        <v>16.5</v>
      </c>
      <c r="Q1159" s="8">
        <f t="shared" si="184"/>
        <v>11.225</v>
      </c>
      <c r="R1159" s="8">
        <f t="shared" si="185"/>
        <v>9.125</v>
      </c>
      <c r="S1159" s="8">
        <f t="shared" si="186"/>
        <v>11.175000000000001</v>
      </c>
      <c r="T1159" s="8">
        <f t="shared" si="187"/>
        <v>10.375</v>
      </c>
      <c r="U1159" s="7">
        <f t="shared" si="188"/>
        <v>10.508333333333335</v>
      </c>
      <c r="V1159" s="7">
        <f t="shared" si="189"/>
        <v>10.475000000000001</v>
      </c>
    </row>
    <row r="1160" spans="1:22" ht="13.5" x14ac:dyDescent="0.25">
      <c r="A1160" s="3">
        <f>RSI!A1160</f>
        <v>44000</v>
      </c>
      <c r="B1160" s="2">
        <f>RSI!B1160</f>
        <v>0.56999999999999995</v>
      </c>
      <c r="C1160" s="2">
        <f>RSI!I1160</f>
        <v>45.748354847834314</v>
      </c>
      <c r="D1160" s="2">
        <f>MACD!E1160</f>
        <v>-2.1838224992959399E-3</v>
      </c>
      <c r="E1160" s="2">
        <f>MACD!F1160</f>
        <v>-1.8336198277678399E-2</v>
      </c>
      <c r="F1160" s="2">
        <f>'Moving Avg'!D1160</f>
        <v>0.58799999999999997</v>
      </c>
      <c r="G1160" s="2">
        <f>'Moving Avg'!F1160</f>
        <v>0.58549999999999991</v>
      </c>
      <c r="H1160" s="2">
        <f>'Moving Avg'!G1160</f>
        <v>0.55820000000000003</v>
      </c>
      <c r="I1160" s="2">
        <f>'Moving Avg'!H1160</f>
        <v>0.61155000000000004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  <c r="M1160" s="7">
        <f t="shared" si="180"/>
        <v>25</v>
      </c>
      <c r="N1160" s="7">
        <f t="shared" si="181"/>
        <v>0</v>
      </c>
      <c r="O1160" s="7">
        <f t="shared" si="182"/>
        <v>0</v>
      </c>
      <c r="P1160" s="7">
        <f t="shared" si="183"/>
        <v>16.5</v>
      </c>
      <c r="Q1160" s="8">
        <f t="shared" si="184"/>
        <v>11.225</v>
      </c>
      <c r="R1160" s="8">
        <f t="shared" si="185"/>
        <v>9.125</v>
      </c>
      <c r="S1160" s="8">
        <f t="shared" si="186"/>
        <v>11.175000000000001</v>
      </c>
      <c r="T1160" s="8">
        <f t="shared" si="187"/>
        <v>10.375</v>
      </c>
      <c r="U1160" s="7">
        <f t="shared" si="188"/>
        <v>10.508333333333335</v>
      </c>
      <c r="V1160" s="7">
        <f t="shared" si="189"/>
        <v>10.475000000000001</v>
      </c>
    </row>
    <row r="1161" spans="1:22" ht="13.5" x14ac:dyDescent="0.25">
      <c r="A1161" s="3">
        <f>RSI!A1161</f>
        <v>44001</v>
      </c>
      <c r="B1161" s="2">
        <f>RSI!B1161</f>
        <v>0.57999999999999996</v>
      </c>
      <c r="C1161" s="2">
        <f>RSI!I1161</f>
        <v>50.152899499457881</v>
      </c>
      <c r="D1161" s="2">
        <f>MACD!E1161</f>
        <v>2.7626027305245326E-3</v>
      </c>
      <c r="E1161" s="2">
        <f>MACD!F1161</f>
        <v>-1.4116438076037813E-2</v>
      </c>
      <c r="F1161" s="2">
        <f>'Moving Avg'!D1161</f>
        <v>0.58399999999999996</v>
      </c>
      <c r="G1161" s="2">
        <f>'Moving Avg'!F1161</f>
        <v>0.58799999999999997</v>
      </c>
      <c r="H1161" s="2">
        <f>'Moving Avg'!G1161</f>
        <v>0.55859999999999987</v>
      </c>
      <c r="I1161" s="2">
        <f>'Moving Avg'!H1161</f>
        <v>0.61129999999999995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  <c r="M1161" s="7">
        <f t="shared" si="180"/>
        <v>25</v>
      </c>
      <c r="N1161" s="7">
        <f t="shared" si="181"/>
        <v>0</v>
      </c>
      <c r="O1161" s="7">
        <f t="shared" si="182"/>
        <v>0</v>
      </c>
      <c r="P1161" s="7">
        <f t="shared" si="183"/>
        <v>16.5</v>
      </c>
      <c r="Q1161" s="8">
        <f t="shared" si="184"/>
        <v>11.225</v>
      </c>
      <c r="R1161" s="8">
        <f t="shared" si="185"/>
        <v>9.125</v>
      </c>
      <c r="S1161" s="8">
        <f t="shared" si="186"/>
        <v>11.175000000000001</v>
      </c>
      <c r="T1161" s="8">
        <f t="shared" si="187"/>
        <v>10.375</v>
      </c>
      <c r="U1161" s="7">
        <f t="shared" si="188"/>
        <v>10.508333333333335</v>
      </c>
      <c r="V1161" s="7">
        <f t="shared" si="189"/>
        <v>10.475000000000001</v>
      </c>
    </row>
    <row r="1162" spans="1:22" ht="13.5" x14ac:dyDescent="0.25">
      <c r="A1162" s="3">
        <f>RSI!A1162</f>
        <v>44004</v>
      </c>
      <c r="B1162" s="2">
        <f>RSI!B1162</f>
        <v>0.59</v>
      </c>
      <c r="C1162" s="2">
        <f>RSI!I1162</f>
        <v>54.160739629615023</v>
      </c>
      <c r="D1162" s="2">
        <f>MACD!E1162</f>
        <v>4.6692025233409096E-3</v>
      </c>
      <c r="E1162" s="2">
        <f>MACD!F1162</f>
        <v>-1.0359309956162068E-2</v>
      </c>
      <c r="F1162" s="2">
        <f>'Moving Avg'!D1162</f>
        <v>0.58399999999999996</v>
      </c>
      <c r="G1162" s="2">
        <f>'Moving Avg'!F1162</f>
        <v>0.59050000000000002</v>
      </c>
      <c r="H1162" s="2">
        <f>'Moving Avg'!G1162</f>
        <v>0.5593999999999999</v>
      </c>
      <c r="I1162" s="2">
        <f>'Moving Avg'!H1162</f>
        <v>0.61109999999999998</v>
      </c>
      <c r="J1162" s="5" t="str">
        <f>OBV!F1162</f>
        <v>BULLISH</v>
      </c>
      <c r="K1162" s="5" t="str">
        <f>OBV!G1162</f>
        <v>NEUTRAL</v>
      </c>
      <c r="L1162" s="5" t="str">
        <f>OBV!H1162</f>
        <v>NEUTRAL</v>
      </c>
      <c r="M1162" s="7">
        <f t="shared" si="180"/>
        <v>25</v>
      </c>
      <c r="N1162" s="7">
        <f t="shared" si="181"/>
        <v>0</v>
      </c>
      <c r="O1162" s="7">
        <f t="shared" si="182"/>
        <v>0</v>
      </c>
      <c r="P1162" s="7">
        <f t="shared" si="183"/>
        <v>49.5</v>
      </c>
      <c r="Q1162" s="8">
        <f t="shared" si="184"/>
        <v>16.175000000000001</v>
      </c>
      <c r="R1162" s="8">
        <f t="shared" si="185"/>
        <v>17.375</v>
      </c>
      <c r="S1162" s="8">
        <f t="shared" si="186"/>
        <v>26.025000000000002</v>
      </c>
      <c r="T1162" s="8">
        <f t="shared" si="187"/>
        <v>18.625</v>
      </c>
      <c r="U1162" s="7">
        <f t="shared" si="188"/>
        <v>19.858333333333334</v>
      </c>
      <c r="V1162" s="7">
        <f t="shared" si="189"/>
        <v>19.55</v>
      </c>
    </row>
    <row r="1163" spans="1:22" ht="13.5" x14ac:dyDescent="0.25">
      <c r="A1163" s="3">
        <f>RSI!A1163</f>
        <v>44005</v>
      </c>
      <c r="B1163" s="2">
        <f>RSI!B1163</f>
        <v>0.57999999999999996</v>
      </c>
      <c r="C1163" s="2">
        <f>RSI!I1163</f>
        <v>49.844803036486013</v>
      </c>
      <c r="D1163" s="2">
        <f>MACD!E1163</f>
        <v>6.9644678593270282E-3</v>
      </c>
      <c r="E1163" s="2">
        <f>MACD!F1163</f>
        <v>-6.8945543930642493E-3</v>
      </c>
      <c r="F1163" s="2">
        <f>'Moving Avg'!D1163</f>
        <v>0.57999999999999996</v>
      </c>
      <c r="G1163" s="2">
        <f>'Moving Avg'!F1163</f>
        <v>0.59199999999999997</v>
      </c>
      <c r="H1163" s="2">
        <f>'Moving Avg'!G1163</f>
        <v>0.56019999999999981</v>
      </c>
      <c r="I1163" s="2">
        <f>'Moving Avg'!H1163</f>
        <v>0.61085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  <c r="M1163" s="7">
        <f t="shared" si="180"/>
        <v>25</v>
      </c>
      <c r="N1163" s="7">
        <f t="shared" si="181"/>
        <v>0</v>
      </c>
      <c r="O1163" s="7">
        <f t="shared" si="182"/>
        <v>0</v>
      </c>
      <c r="P1163" s="7">
        <f t="shared" si="183"/>
        <v>16.5</v>
      </c>
      <c r="Q1163" s="8">
        <f t="shared" si="184"/>
        <v>11.225</v>
      </c>
      <c r="R1163" s="8">
        <f t="shared" si="185"/>
        <v>9.125</v>
      </c>
      <c r="S1163" s="8">
        <f t="shared" si="186"/>
        <v>11.175000000000001</v>
      </c>
      <c r="T1163" s="8">
        <f t="shared" si="187"/>
        <v>10.375</v>
      </c>
      <c r="U1163" s="7">
        <f t="shared" si="188"/>
        <v>10.508333333333335</v>
      </c>
      <c r="V1163" s="7">
        <f t="shared" si="189"/>
        <v>10.475000000000001</v>
      </c>
    </row>
    <row r="1164" spans="1:22" ht="13.5" x14ac:dyDescent="0.25">
      <c r="A1164" s="3">
        <f>RSI!A1164</f>
        <v>44006</v>
      </c>
      <c r="B1164" s="2">
        <f>RSI!B1164</f>
        <v>0.59</v>
      </c>
      <c r="C1164" s="2">
        <f>RSI!I1164</f>
        <v>53.808809114841743</v>
      </c>
      <c r="D1164" s="2">
        <f>MACD!E1164</f>
        <v>9.7090265372724582E-3</v>
      </c>
      <c r="E1164" s="2">
        <f>MACD!F1164</f>
        <v>-3.5738382069969077E-3</v>
      </c>
      <c r="F1164" s="2">
        <f>'Moving Avg'!D1164</f>
        <v>0.58199999999999996</v>
      </c>
      <c r="G1164" s="2">
        <f>'Moving Avg'!F1164</f>
        <v>0.59349999999999992</v>
      </c>
      <c r="H1164" s="2">
        <f>'Moving Avg'!G1164</f>
        <v>0.56099999999999983</v>
      </c>
      <c r="I1164" s="2">
        <f>'Moving Avg'!H1164</f>
        <v>0.61065000000000003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  <c r="M1164" s="7">
        <f t="shared" si="180"/>
        <v>25</v>
      </c>
      <c r="N1164" s="7">
        <f t="shared" si="181"/>
        <v>0</v>
      </c>
      <c r="O1164" s="7">
        <f t="shared" si="182"/>
        <v>0</v>
      </c>
      <c r="P1164" s="7">
        <f t="shared" si="183"/>
        <v>83.5</v>
      </c>
      <c r="Q1164" s="8">
        <f t="shared" si="184"/>
        <v>21.274999999999999</v>
      </c>
      <c r="R1164" s="8">
        <f t="shared" si="185"/>
        <v>25.875</v>
      </c>
      <c r="S1164" s="8">
        <f t="shared" si="186"/>
        <v>41.325000000000003</v>
      </c>
      <c r="T1164" s="8">
        <f t="shared" si="187"/>
        <v>27.125</v>
      </c>
      <c r="U1164" s="7">
        <f t="shared" si="188"/>
        <v>29.491666666666664</v>
      </c>
      <c r="V1164" s="7">
        <f t="shared" si="189"/>
        <v>28.9</v>
      </c>
    </row>
    <row r="1165" spans="1:22" ht="13.5" x14ac:dyDescent="0.25">
      <c r="A1165" s="3">
        <f>RSI!A1165</f>
        <v>44007</v>
      </c>
      <c r="B1165" s="2">
        <f>RSI!B1165</f>
        <v>0.56999999999999995</v>
      </c>
      <c r="C1165" s="2">
        <f>RSI!I1165</f>
        <v>45.981443016147381</v>
      </c>
      <c r="D1165" s="2">
        <f>MACD!E1165</f>
        <v>1.1919617791648296E-2</v>
      </c>
      <c r="E1165" s="2">
        <f>MACD!F1165</f>
        <v>-4.7514700726786685E-4</v>
      </c>
      <c r="F1165" s="2">
        <f>'Moving Avg'!D1165</f>
        <v>0.58199999999999996</v>
      </c>
      <c r="G1165" s="2">
        <f>'Moving Avg'!F1165</f>
        <v>0.59349999999999992</v>
      </c>
      <c r="H1165" s="2">
        <f>'Moving Avg'!G1165</f>
        <v>0.5613999999999999</v>
      </c>
      <c r="I1165" s="2">
        <f>'Moving Avg'!H1165</f>
        <v>0.61040000000000005</v>
      </c>
      <c r="J1165" s="5" t="str">
        <f>OBV!F1165</f>
        <v>BULLISH</v>
      </c>
      <c r="K1165" s="5" t="str">
        <f>OBV!G1165</f>
        <v>NEUTRAL</v>
      </c>
      <c r="L1165" s="5" t="str">
        <f>OBV!H1165</f>
        <v>NEUTRAL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49.5</v>
      </c>
      <c r="Q1165" s="8">
        <f t="shared" si="184"/>
        <v>16.175000000000001</v>
      </c>
      <c r="R1165" s="8">
        <f t="shared" si="185"/>
        <v>17.375</v>
      </c>
      <c r="S1165" s="8">
        <f t="shared" si="186"/>
        <v>26.025000000000002</v>
      </c>
      <c r="T1165" s="8">
        <f t="shared" si="187"/>
        <v>18.625</v>
      </c>
      <c r="U1165" s="7">
        <f t="shared" si="188"/>
        <v>19.858333333333334</v>
      </c>
      <c r="V1165" s="7">
        <f t="shared" si="189"/>
        <v>19.55</v>
      </c>
    </row>
    <row r="1166" spans="1:22" ht="13.5" x14ac:dyDescent="0.25">
      <c r="A1166" s="3">
        <f>RSI!A1166</f>
        <v>44008</v>
      </c>
      <c r="B1166" s="2">
        <f>RSI!B1166</f>
        <v>0.57999999999999996</v>
      </c>
      <c r="C1166" s="2">
        <f>RSI!I1166</f>
        <v>49.90526283582264</v>
      </c>
      <c r="D1166" s="2">
        <f>MACD!E1166</f>
        <v>1.3116866007565009E-2</v>
      </c>
      <c r="E1166" s="2">
        <f>MACD!F1166</f>
        <v>2.2432555956987087E-3</v>
      </c>
      <c r="F1166" s="2">
        <f>'Moving Avg'!D1166</f>
        <v>0.58199999999999996</v>
      </c>
      <c r="G1166" s="2">
        <f>'Moving Avg'!F1166</f>
        <v>0.59349999999999992</v>
      </c>
      <c r="H1166" s="2">
        <f>'Moving Avg'!G1166</f>
        <v>0.56219999999999992</v>
      </c>
      <c r="I1166" s="2">
        <f>'Moving Avg'!H1166</f>
        <v>0.61020000000000008</v>
      </c>
      <c r="J1166" s="5" t="str">
        <f>OBV!F1166</f>
        <v>BEARISH</v>
      </c>
      <c r="K1166" s="5" t="str">
        <f>OBV!G1166</f>
        <v>NEUTRAL</v>
      </c>
      <c r="L1166" s="5" t="str">
        <f>OBV!H1166</f>
        <v>NEUTRAL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16.5</v>
      </c>
      <c r="Q1166" s="8">
        <f t="shared" si="184"/>
        <v>11.225</v>
      </c>
      <c r="R1166" s="8">
        <f t="shared" si="185"/>
        <v>9.125</v>
      </c>
      <c r="S1166" s="8">
        <f t="shared" si="186"/>
        <v>11.175000000000001</v>
      </c>
      <c r="T1166" s="8">
        <f t="shared" si="187"/>
        <v>10.375</v>
      </c>
      <c r="U1166" s="7">
        <f t="shared" si="188"/>
        <v>10.508333333333335</v>
      </c>
      <c r="V1166" s="7">
        <f t="shared" si="189"/>
        <v>10.475000000000001</v>
      </c>
    </row>
    <row r="1167" spans="1:22" ht="13.5" x14ac:dyDescent="0.25">
      <c r="A1167" s="3">
        <f>RSI!A1167</f>
        <v>44011</v>
      </c>
      <c r="B1167" s="2">
        <f>RSI!B1167</f>
        <v>0.56999999999999995</v>
      </c>
      <c r="C1167" s="2">
        <f>RSI!I1167</f>
        <v>46.284606247897798</v>
      </c>
      <c r="D1167" s="2">
        <f>MACD!E1167</f>
        <v>1.3335600467242692E-2</v>
      </c>
      <c r="E1167" s="2">
        <f>MACD!F1167</f>
        <v>4.4617245700075059E-3</v>
      </c>
      <c r="F1167" s="2">
        <f>'Moving Avg'!D1167</f>
        <v>0.57799999999999996</v>
      </c>
      <c r="G1167" s="2">
        <f>'Moving Avg'!F1167</f>
        <v>0.59250000000000003</v>
      </c>
      <c r="H1167" s="2">
        <f>'Moving Avg'!G1167</f>
        <v>0.56299999999999994</v>
      </c>
      <c r="I1167" s="2">
        <f>'Moving Avg'!H1167</f>
        <v>0.60990000000000011</v>
      </c>
      <c r="J1167" s="5" t="str">
        <f>OBV!F1167</f>
        <v>BEARISH</v>
      </c>
      <c r="K1167" s="5" t="str">
        <f>OBV!G1167</f>
        <v>NEUTRAL</v>
      </c>
      <c r="L1167" s="5" t="str">
        <f>OBV!H1167</f>
        <v>CONFIRMED BEARISH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16.5</v>
      </c>
      <c r="Q1167" s="8">
        <f t="shared" si="184"/>
        <v>11.225</v>
      </c>
      <c r="R1167" s="8">
        <f t="shared" si="185"/>
        <v>9.125</v>
      </c>
      <c r="S1167" s="8">
        <f t="shared" si="186"/>
        <v>11.175000000000001</v>
      </c>
      <c r="T1167" s="8">
        <f t="shared" si="187"/>
        <v>10.375</v>
      </c>
      <c r="U1167" s="7">
        <f t="shared" si="188"/>
        <v>10.508333333333335</v>
      </c>
      <c r="V1167" s="7">
        <f t="shared" si="189"/>
        <v>10.475000000000001</v>
      </c>
    </row>
    <row r="1168" spans="1:22" ht="13.5" x14ac:dyDescent="0.25">
      <c r="A1168" s="3">
        <f>RSI!A1168</f>
        <v>44012</v>
      </c>
      <c r="B1168" s="2">
        <f>RSI!B1168</f>
        <v>0.56999999999999995</v>
      </c>
      <c r="C1168" s="2">
        <f>RSI!I1168</f>
        <v>46.284606247897798</v>
      </c>
      <c r="D1168" s="2">
        <f>MACD!E1168</f>
        <v>1.5121382730896138E-2</v>
      </c>
      <c r="E1168" s="2">
        <f>MACD!F1168</f>
        <v>6.5936562021852328E-3</v>
      </c>
      <c r="F1168" s="2">
        <f>'Moving Avg'!D1168</f>
        <v>0.57599999999999985</v>
      </c>
      <c r="G1168" s="2">
        <f>'Moving Avg'!F1168</f>
        <v>0.59099999999999997</v>
      </c>
      <c r="H1168" s="2">
        <f>'Moving Avg'!G1168</f>
        <v>0.56399999999999995</v>
      </c>
      <c r="I1168" s="2">
        <f>'Moving Avg'!H1168</f>
        <v>0.60965000000000014</v>
      </c>
      <c r="J1168" s="5" t="str">
        <f>OBV!F1168</f>
        <v>BULLISH</v>
      </c>
      <c r="K1168" s="5" t="str">
        <f>OBV!G1168</f>
        <v>NEUTRAL</v>
      </c>
      <c r="L1168" s="5" t="str">
        <f>OBV!H1168</f>
        <v>BULLISH DIVERGENCE</v>
      </c>
      <c r="M1168" s="7">
        <f t="shared" si="180"/>
        <v>25</v>
      </c>
      <c r="N1168" s="7">
        <f t="shared" si="181"/>
        <v>0</v>
      </c>
      <c r="O1168" s="7">
        <f t="shared" si="182"/>
        <v>0</v>
      </c>
      <c r="P1168" s="7">
        <f t="shared" si="183"/>
        <v>66.5</v>
      </c>
      <c r="Q1168" s="8">
        <f t="shared" si="184"/>
        <v>18.725000000000001</v>
      </c>
      <c r="R1168" s="8">
        <f t="shared" si="185"/>
        <v>21.625</v>
      </c>
      <c r="S1168" s="8">
        <f t="shared" si="186"/>
        <v>33.674999999999997</v>
      </c>
      <c r="T1168" s="8">
        <f t="shared" si="187"/>
        <v>22.875</v>
      </c>
      <c r="U1168" s="7">
        <f t="shared" si="188"/>
        <v>24.675000000000001</v>
      </c>
      <c r="V1168" s="7">
        <f t="shared" si="189"/>
        <v>24.225000000000001</v>
      </c>
    </row>
    <row r="1169" spans="1:22" ht="13.5" x14ac:dyDescent="0.25">
      <c r="A1169" s="3">
        <f>RSI!A1169</f>
        <v>44013</v>
      </c>
      <c r="B1169" s="2">
        <f>RSI!B1169</f>
        <v>0.57999999999999996</v>
      </c>
      <c r="C1169" s="2">
        <f>RSI!I1169</f>
        <v>50.453522210520852</v>
      </c>
      <c r="D1169" s="2">
        <f>MACD!E1169</f>
        <v>1.2872392963320878E-2</v>
      </c>
      <c r="E1169" s="2">
        <f>MACD!F1169</f>
        <v>7.8494035544123628E-3</v>
      </c>
      <c r="F1169" s="2">
        <f>'Moving Avg'!D1169</f>
        <v>0.57399999999999995</v>
      </c>
      <c r="G1169" s="2">
        <f>'Moving Avg'!F1169</f>
        <v>0.58950000000000002</v>
      </c>
      <c r="H1169" s="2">
        <f>'Moving Avg'!G1169</f>
        <v>0.56499999999999995</v>
      </c>
      <c r="I1169" s="2">
        <f>'Moving Avg'!H1169</f>
        <v>0.60945000000000005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  <c r="M1169" s="7">
        <f t="shared" si="180"/>
        <v>25</v>
      </c>
      <c r="N1169" s="7">
        <f t="shared" si="181"/>
        <v>0</v>
      </c>
      <c r="O1169" s="7">
        <f t="shared" si="182"/>
        <v>0</v>
      </c>
      <c r="P1169" s="7">
        <f t="shared" si="183"/>
        <v>16.5</v>
      </c>
      <c r="Q1169" s="8">
        <f t="shared" si="184"/>
        <v>11.225</v>
      </c>
      <c r="R1169" s="8">
        <f t="shared" si="185"/>
        <v>9.125</v>
      </c>
      <c r="S1169" s="8">
        <f t="shared" si="186"/>
        <v>11.175000000000001</v>
      </c>
      <c r="T1169" s="8">
        <f t="shared" si="187"/>
        <v>10.375</v>
      </c>
      <c r="U1169" s="7">
        <f t="shared" si="188"/>
        <v>10.508333333333335</v>
      </c>
      <c r="V1169" s="7">
        <f t="shared" si="189"/>
        <v>10.475000000000001</v>
      </c>
    </row>
    <row r="1170" spans="1:22" ht="13.5" x14ac:dyDescent="0.25">
      <c r="A1170" s="3">
        <f>RSI!A1170</f>
        <v>44014</v>
      </c>
      <c r="B1170" s="2">
        <f>RSI!B1170</f>
        <v>0.59</v>
      </c>
      <c r="C1170" s="2">
        <f>RSI!I1170</f>
        <v>54.275255277024414</v>
      </c>
      <c r="D1170" s="2">
        <f>MACD!E1170</f>
        <v>8.6844677270347947E-3</v>
      </c>
      <c r="E1170" s="2">
        <f>MACD!F1170</f>
        <v>8.0164163889368499E-3</v>
      </c>
      <c r="F1170" s="2">
        <f>'Moving Avg'!D1170</f>
        <v>0.57799999999999996</v>
      </c>
      <c r="G1170" s="2">
        <f>'Moving Avg'!F1170</f>
        <v>0.58800000000000008</v>
      </c>
      <c r="H1170" s="2">
        <f>'Moving Avg'!G1170</f>
        <v>0.56599999999999984</v>
      </c>
      <c r="I1170" s="2">
        <f>'Moving Avg'!H1170</f>
        <v>0.60925000000000007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  <c r="M1170" s="7">
        <f t="shared" si="180"/>
        <v>25</v>
      </c>
      <c r="N1170" s="7">
        <f t="shared" si="181"/>
        <v>0</v>
      </c>
      <c r="O1170" s="7">
        <f t="shared" si="182"/>
        <v>0</v>
      </c>
      <c r="P1170" s="7">
        <f t="shared" si="183"/>
        <v>83.5</v>
      </c>
      <c r="Q1170" s="8">
        <f t="shared" si="184"/>
        <v>21.274999999999999</v>
      </c>
      <c r="R1170" s="8">
        <f t="shared" si="185"/>
        <v>25.875</v>
      </c>
      <c r="S1170" s="8">
        <f t="shared" si="186"/>
        <v>41.325000000000003</v>
      </c>
      <c r="T1170" s="8">
        <f t="shared" si="187"/>
        <v>27.125</v>
      </c>
      <c r="U1170" s="7">
        <f t="shared" si="188"/>
        <v>29.491666666666664</v>
      </c>
      <c r="V1170" s="7">
        <f t="shared" si="189"/>
        <v>28.9</v>
      </c>
    </row>
    <row r="1171" spans="1:22" ht="13.5" x14ac:dyDescent="0.25">
      <c r="A1171" s="3">
        <f>RSI!A1171</f>
        <v>44015</v>
      </c>
      <c r="B1171" s="2">
        <f>RSI!B1171</f>
        <v>0.6</v>
      </c>
      <c r="C1171" s="2">
        <f>RSI!I1171</f>
        <v>57.782191982371693</v>
      </c>
      <c r="D1171" s="2">
        <f>MACD!E1171</f>
        <v>5.8741619980124948E-3</v>
      </c>
      <c r="E1171" s="2">
        <f>MACD!F1171</f>
        <v>7.5879655107519792E-3</v>
      </c>
      <c r="F1171" s="2">
        <f>'Moving Avg'!D1171</f>
        <v>0.58199999999999996</v>
      </c>
      <c r="G1171" s="2">
        <f>'Moving Avg'!F1171</f>
        <v>0.58750000000000002</v>
      </c>
      <c r="H1171" s="2">
        <f>'Moving Avg'!G1171</f>
        <v>0.56699999999999995</v>
      </c>
      <c r="I1171" s="2">
        <f>'Moving Avg'!H1171</f>
        <v>0.6090000000000001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  <c r="M1171" s="7">
        <f t="shared" si="180"/>
        <v>25</v>
      </c>
      <c r="N1171" s="7">
        <f t="shared" si="181"/>
        <v>45</v>
      </c>
      <c r="O1171" s="7">
        <f t="shared" si="182"/>
        <v>0</v>
      </c>
      <c r="P1171" s="7">
        <f t="shared" si="183"/>
        <v>83.5</v>
      </c>
      <c r="Q1171" s="8">
        <f t="shared" si="184"/>
        <v>37.024999999999999</v>
      </c>
      <c r="R1171" s="8">
        <f t="shared" si="185"/>
        <v>34.875</v>
      </c>
      <c r="S1171" s="8">
        <f t="shared" si="186"/>
        <v>48.075000000000003</v>
      </c>
      <c r="T1171" s="8">
        <f t="shared" si="187"/>
        <v>38.375</v>
      </c>
      <c r="U1171" s="7">
        <f t="shared" si="188"/>
        <v>39.991666666666667</v>
      </c>
      <c r="V1171" s="7">
        <f t="shared" si="189"/>
        <v>39.587500000000006</v>
      </c>
    </row>
    <row r="1172" spans="1:22" ht="13.5" x14ac:dyDescent="0.25">
      <c r="A1172" s="3">
        <f>RSI!A1172</f>
        <v>44018</v>
      </c>
      <c r="B1172" s="2">
        <f>RSI!B1172</f>
        <v>0.59</v>
      </c>
      <c r="C1172" s="2">
        <f>RSI!I1172</f>
        <v>53.373713348128057</v>
      </c>
      <c r="D1172" s="2">
        <f>MACD!E1172</f>
        <v>5.6566955493709825E-3</v>
      </c>
      <c r="E1172" s="2">
        <f>MACD!F1172</f>
        <v>7.2017115184757809E-3</v>
      </c>
      <c r="F1172" s="2">
        <f>'Moving Avg'!D1172</f>
        <v>0.58599999999999997</v>
      </c>
      <c r="G1172" s="2">
        <f>'Moving Avg'!F1172</f>
        <v>0.58699999999999997</v>
      </c>
      <c r="H1172" s="2">
        <f>'Moving Avg'!G1172</f>
        <v>0.56779999999999997</v>
      </c>
      <c r="I1172" s="2">
        <f>'Moving Avg'!H1172</f>
        <v>0.60875000000000012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25</v>
      </c>
      <c r="N1172" s="7">
        <f t="shared" si="181"/>
        <v>45</v>
      </c>
      <c r="O1172" s="7">
        <f t="shared" si="182"/>
        <v>0</v>
      </c>
      <c r="P1172" s="7">
        <f t="shared" si="183"/>
        <v>83.5</v>
      </c>
      <c r="Q1172" s="8">
        <f t="shared" si="184"/>
        <v>37.024999999999999</v>
      </c>
      <c r="R1172" s="8">
        <f t="shared" si="185"/>
        <v>34.875</v>
      </c>
      <c r="S1172" s="8">
        <f t="shared" si="186"/>
        <v>48.075000000000003</v>
      </c>
      <c r="T1172" s="8">
        <f t="shared" si="187"/>
        <v>38.375</v>
      </c>
      <c r="U1172" s="7">
        <f t="shared" si="188"/>
        <v>39.991666666666667</v>
      </c>
      <c r="V1172" s="7">
        <f t="shared" si="189"/>
        <v>39.587500000000006</v>
      </c>
    </row>
    <row r="1173" spans="1:22" ht="13.5" x14ac:dyDescent="0.25">
      <c r="A1173" s="3">
        <f>RSI!A1173</f>
        <v>44019</v>
      </c>
      <c r="B1173" s="2">
        <f>RSI!B1173</f>
        <v>0.6</v>
      </c>
      <c r="C1173" s="2">
        <f>RSI!I1173</f>
        <v>56.913827955472208</v>
      </c>
      <c r="D1173" s="2">
        <f>MACD!E1173</f>
        <v>3.1426498069951903E-3</v>
      </c>
      <c r="E1173" s="2">
        <f>MACD!F1173</f>
        <v>6.3898991761796638E-3</v>
      </c>
      <c r="F1173" s="2">
        <f>'Moving Avg'!D1173</f>
        <v>0.59199999999999997</v>
      </c>
      <c r="G1173" s="2">
        <f>'Moving Avg'!F1173</f>
        <v>0.58699999999999997</v>
      </c>
      <c r="H1173" s="2">
        <f>'Moving Avg'!G1173</f>
        <v>0.56879999999999997</v>
      </c>
      <c r="I1173" s="2">
        <f>'Moving Avg'!H1173</f>
        <v>0.60855000000000004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25</v>
      </c>
      <c r="N1173" s="7">
        <f t="shared" si="181"/>
        <v>45</v>
      </c>
      <c r="O1173" s="7">
        <f t="shared" si="182"/>
        <v>0</v>
      </c>
      <c r="P1173" s="7">
        <f t="shared" si="183"/>
        <v>83.5</v>
      </c>
      <c r="Q1173" s="8">
        <f t="shared" si="184"/>
        <v>37.024999999999999</v>
      </c>
      <c r="R1173" s="8">
        <f t="shared" si="185"/>
        <v>34.875</v>
      </c>
      <c r="S1173" s="8">
        <f t="shared" si="186"/>
        <v>48.075000000000003</v>
      </c>
      <c r="T1173" s="8">
        <f t="shared" si="187"/>
        <v>38.375</v>
      </c>
      <c r="U1173" s="7">
        <f t="shared" si="188"/>
        <v>39.991666666666667</v>
      </c>
      <c r="V1173" s="7">
        <f t="shared" si="189"/>
        <v>39.587500000000006</v>
      </c>
    </row>
    <row r="1174" spans="1:22" ht="13.5" x14ac:dyDescent="0.25">
      <c r="A1174" s="3">
        <f>RSI!A1174</f>
        <v>44020</v>
      </c>
      <c r="B1174" s="2">
        <f>RSI!B1174</f>
        <v>0.6</v>
      </c>
      <c r="C1174" s="2">
        <f>RSI!I1174</f>
        <v>56.913827955472208</v>
      </c>
      <c r="D1174" s="2">
        <f>MACD!E1174</f>
        <v>2.4476834868204511E-3</v>
      </c>
      <c r="E1174" s="2">
        <f>MACD!F1174</f>
        <v>5.6014560383078216E-3</v>
      </c>
      <c r="F1174" s="2">
        <f>'Moving Avg'!D1174</f>
        <v>0.59599999999999997</v>
      </c>
      <c r="G1174" s="2">
        <f>'Moving Avg'!F1174</f>
        <v>0.58649999999999991</v>
      </c>
      <c r="H1174" s="2">
        <f>'Moving Avg'!G1174</f>
        <v>0.56959999999999988</v>
      </c>
      <c r="I1174" s="2">
        <f>'Moving Avg'!H1174</f>
        <v>0.60834999999999995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45</v>
      </c>
      <c r="O1174" s="7">
        <f t="shared" si="182"/>
        <v>0</v>
      </c>
      <c r="P1174" s="7">
        <f t="shared" si="183"/>
        <v>83.5</v>
      </c>
      <c r="Q1174" s="8">
        <f t="shared" si="184"/>
        <v>37.024999999999999</v>
      </c>
      <c r="R1174" s="8">
        <f t="shared" si="185"/>
        <v>34.875</v>
      </c>
      <c r="S1174" s="8">
        <f t="shared" si="186"/>
        <v>48.075000000000003</v>
      </c>
      <c r="T1174" s="8">
        <f t="shared" si="187"/>
        <v>38.375</v>
      </c>
      <c r="U1174" s="7">
        <f t="shared" si="188"/>
        <v>39.991666666666667</v>
      </c>
      <c r="V1174" s="7">
        <f t="shared" si="189"/>
        <v>39.587500000000006</v>
      </c>
    </row>
    <row r="1175" spans="1:22" ht="13.5" x14ac:dyDescent="0.25">
      <c r="A1175" s="3">
        <f>RSI!A1175</f>
        <v>44021</v>
      </c>
      <c r="B1175" s="2">
        <f>RSI!B1175</f>
        <v>0.62</v>
      </c>
      <c r="C1175" s="2">
        <f>RSI!I1175</f>
        <v>63.365548512420574</v>
      </c>
      <c r="D1175" s="2">
        <f>MACD!E1175</f>
        <v>-2.79706429664206E-3</v>
      </c>
      <c r="E1175" s="2">
        <f>MACD!F1175</f>
        <v>3.9217519713178458E-3</v>
      </c>
      <c r="F1175" s="2">
        <f>'Moving Avg'!D1175</f>
        <v>0.60200000000000009</v>
      </c>
      <c r="G1175" s="2">
        <f>'Moving Avg'!F1175</f>
        <v>0.58749999999999991</v>
      </c>
      <c r="H1175" s="2">
        <f>'Moving Avg'!G1175</f>
        <v>0.57100000000000006</v>
      </c>
      <c r="I1175" s="2">
        <f>'Moving Avg'!H1175</f>
        <v>0.60829999999999995</v>
      </c>
      <c r="J1175" s="5" t="str">
        <f>OBV!F1175</f>
        <v>BULLISH</v>
      </c>
      <c r="K1175" s="5" t="str">
        <f>OBV!G1175</f>
        <v>STRONG</v>
      </c>
      <c r="L1175" s="5" t="str">
        <f>OBV!H1175</f>
        <v>CONFIRMED BULLISH</v>
      </c>
      <c r="M1175" s="7">
        <f t="shared" si="180"/>
        <v>25</v>
      </c>
      <c r="N1175" s="7">
        <f t="shared" si="181"/>
        <v>45</v>
      </c>
      <c r="O1175" s="7">
        <f t="shared" si="182"/>
        <v>0</v>
      </c>
      <c r="P1175" s="7">
        <f t="shared" si="183"/>
        <v>100</v>
      </c>
      <c r="Q1175" s="8">
        <f t="shared" si="184"/>
        <v>39.5</v>
      </c>
      <c r="R1175" s="8">
        <f t="shared" si="185"/>
        <v>39</v>
      </c>
      <c r="S1175" s="8">
        <f t="shared" si="186"/>
        <v>55.5</v>
      </c>
      <c r="T1175" s="8">
        <f t="shared" si="187"/>
        <v>42.5</v>
      </c>
      <c r="U1175" s="7">
        <f t="shared" si="188"/>
        <v>44.666666666666664</v>
      </c>
      <c r="V1175" s="7">
        <f t="shared" si="189"/>
        <v>44.125</v>
      </c>
    </row>
    <row r="1176" spans="1:22" ht="13.5" x14ac:dyDescent="0.25">
      <c r="A1176" s="3">
        <f>RSI!A1176</f>
        <v>44022</v>
      </c>
      <c r="B1176" s="2">
        <f>RSI!B1176</f>
        <v>0.64</v>
      </c>
      <c r="C1176" s="2">
        <f>RSI!I1176</f>
        <v>68.452799317080846</v>
      </c>
      <c r="D1176" s="2">
        <f>MACD!E1176</f>
        <v>-7.3871423116438351E-3</v>
      </c>
      <c r="E1176" s="2">
        <f>MACD!F1176</f>
        <v>1.6599731147255098E-3</v>
      </c>
      <c r="F1176" s="2">
        <f>'Moving Avg'!D1176</f>
        <v>0.6100000000000001</v>
      </c>
      <c r="G1176" s="2">
        <f>'Moving Avg'!F1176</f>
        <v>0.58949999999999991</v>
      </c>
      <c r="H1176" s="2">
        <f>'Moving Avg'!G1176</f>
        <v>0.57299999999999995</v>
      </c>
      <c r="I1176" s="2">
        <f>'Moving Avg'!H1176</f>
        <v>0.60835000000000006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  <c r="M1176" s="7">
        <f t="shared" si="180"/>
        <v>25</v>
      </c>
      <c r="N1176" s="7">
        <f t="shared" si="181"/>
        <v>45</v>
      </c>
      <c r="O1176" s="7">
        <f t="shared" si="182"/>
        <v>50</v>
      </c>
      <c r="P1176" s="7">
        <f t="shared" si="183"/>
        <v>100</v>
      </c>
      <c r="Q1176" s="8">
        <f t="shared" si="184"/>
        <v>47</v>
      </c>
      <c r="R1176" s="8">
        <f t="shared" si="185"/>
        <v>56.5</v>
      </c>
      <c r="S1176" s="8">
        <f t="shared" si="186"/>
        <v>68</v>
      </c>
      <c r="T1176" s="8">
        <f t="shared" si="187"/>
        <v>55</v>
      </c>
      <c r="U1176" s="7">
        <f t="shared" si="188"/>
        <v>57.166666666666664</v>
      </c>
      <c r="V1176" s="7">
        <f t="shared" si="189"/>
        <v>56.625</v>
      </c>
    </row>
    <row r="1177" spans="1:22" ht="13.5" x14ac:dyDescent="0.25">
      <c r="A1177" s="3">
        <f>RSI!A1177</f>
        <v>44025</v>
      </c>
      <c r="B1177" s="2">
        <f>RSI!B1177</f>
        <v>0.64</v>
      </c>
      <c r="C1177" s="2">
        <f>RSI!I1177</f>
        <v>68.452799317080846</v>
      </c>
      <c r="D1177" s="2">
        <f>MACD!E1177</f>
        <v>-1.3121395544917092E-2</v>
      </c>
      <c r="E1177" s="2">
        <f>MACD!F1177</f>
        <v>-1.2963006172030105E-3</v>
      </c>
      <c r="F1177" s="2">
        <f>'Moving Avg'!D1177</f>
        <v>0.62</v>
      </c>
      <c r="G1177" s="2">
        <f>'Moving Avg'!F1177</f>
        <v>0.59199999999999997</v>
      </c>
      <c r="H1177" s="2">
        <f>'Moving Avg'!G1177</f>
        <v>0.57499999999999996</v>
      </c>
      <c r="I1177" s="2">
        <f>'Moving Avg'!H1177</f>
        <v>0.60845000000000005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  <c r="M1177" s="7">
        <f t="shared" si="180"/>
        <v>25</v>
      </c>
      <c r="N1177" s="7">
        <f t="shared" si="181"/>
        <v>45</v>
      </c>
      <c r="O1177" s="7">
        <f t="shared" si="182"/>
        <v>50</v>
      </c>
      <c r="P1177" s="7">
        <f t="shared" si="183"/>
        <v>100</v>
      </c>
      <c r="Q1177" s="8">
        <f t="shared" si="184"/>
        <v>47</v>
      </c>
      <c r="R1177" s="8">
        <f t="shared" si="185"/>
        <v>56.5</v>
      </c>
      <c r="S1177" s="8">
        <f t="shared" si="186"/>
        <v>68</v>
      </c>
      <c r="T1177" s="8">
        <f t="shared" si="187"/>
        <v>55</v>
      </c>
      <c r="U1177" s="7">
        <f t="shared" si="188"/>
        <v>57.166666666666664</v>
      </c>
      <c r="V1177" s="7">
        <f t="shared" si="189"/>
        <v>56.625</v>
      </c>
    </row>
    <row r="1178" spans="1:22" ht="13.5" x14ac:dyDescent="0.25">
      <c r="A1178" s="3">
        <f>RSI!A1178</f>
        <v>44026</v>
      </c>
      <c r="B1178" s="2">
        <f>RSI!B1178</f>
        <v>0.64</v>
      </c>
      <c r="C1178" s="2">
        <f>RSI!I1178</f>
        <v>68.452799317080846</v>
      </c>
      <c r="D1178" s="2">
        <f>MACD!E1178</f>
        <v>-1.8262233314063847E-2</v>
      </c>
      <c r="E1178" s="2">
        <f>MACD!F1178</f>
        <v>-4.6894871565751782E-3</v>
      </c>
      <c r="F1178" s="2">
        <f>'Moving Avg'!D1178</f>
        <v>0.628</v>
      </c>
      <c r="G1178" s="2">
        <f>'Moving Avg'!F1178</f>
        <v>0.59400000000000008</v>
      </c>
      <c r="H1178" s="2">
        <f>'Moving Avg'!G1178</f>
        <v>0.57719999999999994</v>
      </c>
      <c r="I1178" s="2">
        <f>'Moving Avg'!H1178</f>
        <v>0.60850000000000004</v>
      </c>
      <c r="J1178" s="5" t="str">
        <f>OBV!F1178</f>
        <v>BULLISH</v>
      </c>
      <c r="K1178" s="5" t="str">
        <f>OBV!G1178</f>
        <v>STRONG</v>
      </c>
      <c r="L1178" s="5" t="str">
        <f>OBV!H1178</f>
        <v>CONFIRMED BULLISH</v>
      </c>
      <c r="M1178" s="7">
        <f t="shared" si="180"/>
        <v>25</v>
      </c>
      <c r="N1178" s="7">
        <f t="shared" si="181"/>
        <v>45</v>
      </c>
      <c r="O1178" s="7">
        <f t="shared" si="182"/>
        <v>50</v>
      </c>
      <c r="P1178" s="7">
        <f t="shared" si="183"/>
        <v>100</v>
      </c>
      <c r="Q1178" s="8">
        <f t="shared" si="184"/>
        <v>47</v>
      </c>
      <c r="R1178" s="8">
        <f t="shared" si="185"/>
        <v>56.5</v>
      </c>
      <c r="S1178" s="8">
        <f t="shared" si="186"/>
        <v>68</v>
      </c>
      <c r="T1178" s="8">
        <f t="shared" si="187"/>
        <v>55</v>
      </c>
      <c r="U1178" s="7">
        <f t="shared" si="188"/>
        <v>57.166666666666664</v>
      </c>
      <c r="V1178" s="7">
        <f t="shared" si="189"/>
        <v>56.625</v>
      </c>
    </row>
    <row r="1179" spans="1:22" ht="13.5" x14ac:dyDescent="0.25">
      <c r="A1179" s="3">
        <f>RSI!A1179</f>
        <v>44027</v>
      </c>
      <c r="B1179" s="2">
        <f>RSI!B1179</f>
        <v>0.64</v>
      </c>
      <c r="C1179" s="2">
        <f>RSI!I1179</f>
        <v>68.452799317080846</v>
      </c>
      <c r="D1179" s="2">
        <f>MACD!E1179</f>
        <v>-2.1341097853263435E-2</v>
      </c>
      <c r="E1179" s="2">
        <f>MACD!F1179</f>
        <v>-8.01980929591283E-3</v>
      </c>
      <c r="F1179" s="2">
        <f>'Moving Avg'!D1179</f>
        <v>0.63600000000000001</v>
      </c>
      <c r="G1179" s="2">
        <f>'Moving Avg'!F1179</f>
        <v>0.59700000000000009</v>
      </c>
      <c r="H1179" s="2">
        <f>'Moving Avg'!G1179</f>
        <v>0.57919999999999994</v>
      </c>
      <c r="I1179" s="2">
        <f>'Moving Avg'!H1179</f>
        <v>0.60855000000000004</v>
      </c>
      <c r="J1179" s="5" t="str">
        <f>OBV!F1179</f>
        <v>BULLISH</v>
      </c>
      <c r="K1179" s="5" t="str">
        <f>OBV!G1179</f>
        <v>STRONG</v>
      </c>
      <c r="L1179" s="5" t="str">
        <f>OBV!H1179</f>
        <v>CONFIRMED BULLISH</v>
      </c>
      <c r="M1179" s="7">
        <f t="shared" si="180"/>
        <v>25</v>
      </c>
      <c r="N1179" s="7">
        <f t="shared" si="181"/>
        <v>45</v>
      </c>
      <c r="O1179" s="7">
        <f t="shared" si="182"/>
        <v>50</v>
      </c>
      <c r="P1179" s="7">
        <f t="shared" si="183"/>
        <v>100</v>
      </c>
      <c r="Q1179" s="8">
        <f t="shared" si="184"/>
        <v>47</v>
      </c>
      <c r="R1179" s="8">
        <f t="shared" si="185"/>
        <v>56.5</v>
      </c>
      <c r="S1179" s="8">
        <f t="shared" si="186"/>
        <v>68</v>
      </c>
      <c r="T1179" s="8">
        <f t="shared" si="187"/>
        <v>55</v>
      </c>
      <c r="U1179" s="7">
        <f t="shared" si="188"/>
        <v>57.166666666666664</v>
      </c>
      <c r="V1179" s="7">
        <f t="shared" si="189"/>
        <v>56.625</v>
      </c>
    </row>
    <row r="1180" spans="1:22" ht="13.5" x14ac:dyDescent="0.25">
      <c r="A1180" s="3">
        <f>RSI!A1180</f>
        <v>44028</v>
      </c>
      <c r="B1180" s="2">
        <f>RSI!B1180</f>
        <v>0.61</v>
      </c>
      <c r="C1180" s="2">
        <f>RSI!I1180</f>
        <v>53.471598771268397</v>
      </c>
      <c r="D1180" s="2">
        <f>MACD!E1180</f>
        <v>-2.0433187189066393E-2</v>
      </c>
      <c r="E1180" s="2">
        <f>MACD!F1180</f>
        <v>-1.0502484874543543E-2</v>
      </c>
      <c r="F1180" s="2">
        <f>'Moving Avg'!D1180</f>
        <v>0.63400000000000001</v>
      </c>
      <c r="G1180" s="2">
        <f>'Moving Avg'!F1180</f>
        <v>0.59899999999999998</v>
      </c>
      <c r="H1180" s="2">
        <f>'Moving Avg'!G1180</f>
        <v>0.58059999999999989</v>
      </c>
      <c r="I1180" s="2">
        <f>'Moving Avg'!H1180</f>
        <v>0.60835000000000006</v>
      </c>
      <c r="J1180" s="5" t="str">
        <f>OBV!F1180</f>
        <v>BULLISH</v>
      </c>
      <c r="K1180" s="5" t="str">
        <f>OBV!G1180</f>
        <v>NEUTRAL</v>
      </c>
      <c r="L1180" s="5" t="str">
        <f>OBV!H1180</f>
        <v>BULLISH DIVERGENCE</v>
      </c>
      <c r="M1180" s="7">
        <f t="shared" si="180"/>
        <v>25</v>
      </c>
      <c r="N1180" s="7">
        <f t="shared" si="181"/>
        <v>45</v>
      </c>
      <c r="O1180" s="7">
        <f t="shared" si="182"/>
        <v>50</v>
      </c>
      <c r="P1180" s="7">
        <f t="shared" si="183"/>
        <v>66.5</v>
      </c>
      <c r="Q1180" s="8">
        <f t="shared" si="184"/>
        <v>41.975000000000001</v>
      </c>
      <c r="R1180" s="8">
        <f t="shared" si="185"/>
        <v>48.125</v>
      </c>
      <c r="S1180" s="8">
        <f t="shared" si="186"/>
        <v>52.924999999999997</v>
      </c>
      <c r="T1180" s="8">
        <f t="shared" si="187"/>
        <v>46.625</v>
      </c>
      <c r="U1180" s="7">
        <f t="shared" si="188"/>
        <v>47.67499999999999</v>
      </c>
      <c r="V1180" s="7">
        <f t="shared" si="189"/>
        <v>47.412499999999994</v>
      </c>
    </row>
    <row r="1181" spans="1:22" ht="13.5" x14ac:dyDescent="0.25">
      <c r="A1181" s="3">
        <f>RSI!A1181</f>
        <v>44029</v>
      </c>
      <c r="B1181" s="2">
        <f>RSI!B1181</f>
        <v>0.61</v>
      </c>
      <c r="C1181" s="2">
        <f>RSI!I1181</f>
        <v>53.471598771268397</v>
      </c>
      <c r="D1181" s="2">
        <f>MACD!E1181</f>
        <v>-1.8178463025503855E-2</v>
      </c>
      <c r="E1181" s="2">
        <f>MACD!F1181</f>
        <v>-1.2037680504735606E-2</v>
      </c>
      <c r="F1181" s="2">
        <f>'Moving Avg'!D1181</f>
        <v>0.62799999999999989</v>
      </c>
      <c r="G1181" s="2">
        <f>'Moving Avg'!F1181</f>
        <v>0.60050000000000003</v>
      </c>
      <c r="H1181" s="2">
        <f>'Moving Avg'!G1181</f>
        <v>0.58199999999999985</v>
      </c>
      <c r="I1181" s="2">
        <f>'Moving Avg'!H1181</f>
        <v>0.60815000000000008</v>
      </c>
      <c r="J1181" s="5" t="str">
        <f>OBV!F1181</f>
        <v>BEARISH</v>
      </c>
      <c r="K1181" s="5" t="str">
        <f>OBV!G1181</f>
        <v>NEUTRAL</v>
      </c>
      <c r="L1181" s="5" t="str">
        <f>OBV!H1181</f>
        <v>CONFIRMED BEARISH</v>
      </c>
      <c r="M1181" s="7">
        <f t="shared" si="180"/>
        <v>25</v>
      </c>
      <c r="N1181" s="7">
        <f t="shared" si="181"/>
        <v>45</v>
      </c>
      <c r="O1181" s="7">
        <f t="shared" si="182"/>
        <v>50</v>
      </c>
      <c r="P1181" s="7">
        <f t="shared" si="183"/>
        <v>16.5</v>
      </c>
      <c r="Q1181" s="8">
        <f t="shared" si="184"/>
        <v>34.475000000000001</v>
      </c>
      <c r="R1181" s="8">
        <f t="shared" si="185"/>
        <v>35.625</v>
      </c>
      <c r="S1181" s="8">
        <f t="shared" si="186"/>
        <v>30.425000000000001</v>
      </c>
      <c r="T1181" s="8">
        <f t="shared" si="187"/>
        <v>34.125</v>
      </c>
      <c r="U1181" s="7">
        <f t="shared" si="188"/>
        <v>33.508333333333333</v>
      </c>
      <c r="V1181" s="7">
        <f t="shared" si="189"/>
        <v>33.662499999999994</v>
      </c>
    </row>
    <row r="1182" spans="1:22" ht="13.5" x14ac:dyDescent="0.25">
      <c r="A1182" s="3">
        <f>RSI!A1182</f>
        <v>44032</v>
      </c>
      <c r="B1182" s="2">
        <f>RSI!B1182</f>
        <v>0.63</v>
      </c>
      <c r="C1182" s="2">
        <f>RSI!I1182</f>
        <v>60.205365038997009</v>
      </c>
      <c r="D1182" s="2">
        <f>MACD!E1182</f>
        <v>-1.93386824070374E-2</v>
      </c>
      <c r="E1182" s="2">
        <f>MACD!F1182</f>
        <v>-1.3497880885195965E-2</v>
      </c>
      <c r="F1182" s="2">
        <f>'Moving Avg'!D1182</f>
        <v>0.626</v>
      </c>
      <c r="G1182" s="2">
        <f>'Moving Avg'!F1182</f>
        <v>0.60249999999999992</v>
      </c>
      <c r="H1182" s="2">
        <f>'Moving Avg'!G1182</f>
        <v>0.58399999999999996</v>
      </c>
      <c r="I1182" s="2">
        <f>'Moving Avg'!H1182</f>
        <v>0.60809999999999997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  <c r="M1182" s="7">
        <f t="shared" si="180"/>
        <v>25</v>
      </c>
      <c r="N1182" s="7">
        <f t="shared" si="181"/>
        <v>45</v>
      </c>
      <c r="O1182" s="7">
        <f t="shared" si="182"/>
        <v>50</v>
      </c>
      <c r="P1182" s="7">
        <f t="shared" si="183"/>
        <v>66.5</v>
      </c>
      <c r="Q1182" s="8">
        <f t="shared" si="184"/>
        <v>41.975000000000001</v>
      </c>
      <c r="R1182" s="8">
        <f t="shared" si="185"/>
        <v>48.125</v>
      </c>
      <c r="S1182" s="8">
        <f t="shared" si="186"/>
        <v>52.924999999999997</v>
      </c>
      <c r="T1182" s="8">
        <f t="shared" si="187"/>
        <v>46.625</v>
      </c>
      <c r="U1182" s="7">
        <f t="shared" si="188"/>
        <v>47.67499999999999</v>
      </c>
      <c r="V1182" s="7">
        <f t="shared" si="189"/>
        <v>47.412499999999994</v>
      </c>
    </row>
    <row r="1183" spans="1:22" ht="13.5" x14ac:dyDescent="0.25">
      <c r="A1183" s="3">
        <f>RSI!A1183</f>
        <v>44033</v>
      </c>
      <c r="B1183" s="2">
        <f>RSI!B1183</f>
        <v>0.63</v>
      </c>
      <c r="C1183" s="2">
        <f>RSI!I1183</f>
        <v>60.205365038997009</v>
      </c>
      <c r="D1183" s="2">
        <f>MACD!E1183</f>
        <v>-1.8944681268272645E-2</v>
      </c>
      <c r="E1183" s="2">
        <f>MACD!F1183</f>
        <v>-1.4587240961811302E-2</v>
      </c>
      <c r="F1183" s="2">
        <f>'Moving Avg'!D1183</f>
        <v>0.62399999999999989</v>
      </c>
      <c r="G1183" s="2">
        <f>'Moving Avg'!F1183</f>
        <v>0.60499999999999998</v>
      </c>
      <c r="H1183" s="2">
        <f>'Moving Avg'!G1183</f>
        <v>0.58579999999999988</v>
      </c>
      <c r="I1183" s="2">
        <f>'Moving Avg'!H1183</f>
        <v>0.60809999999999997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  <c r="M1183" s="7">
        <f t="shared" si="180"/>
        <v>25</v>
      </c>
      <c r="N1183" s="7">
        <f t="shared" si="181"/>
        <v>45</v>
      </c>
      <c r="O1183" s="7">
        <f t="shared" si="182"/>
        <v>50</v>
      </c>
      <c r="P1183" s="7">
        <f t="shared" si="183"/>
        <v>66.5</v>
      </c>
      <c r="Q1183" s="8">
        <f t="shared" si="184"/>
        <v>41.975000000000001</v>
      </c>
      <c r="R1183" s="8">
        <f t="shared" si="185"/>
        <v>48.125</v>
      </c>
      <c r="S1183" s="8">
        <f t="shared" si="186"/>
        <v>52.924999999999997</v>
      </c>
      <c r="T1183" s="8">
        <f t="shared" si="187"/>
        <v>46.625</v>
      </c>
      <c r="U1183" s="7">
        <f t="shared" si="188"/>
        <v>47.67499999999999</v>
      </c>
      <c r="V1183" s="7">
        <f t="shared" si="189"/>
        <v>47.412499999999994</v>
      </c>
    </row>
    <row r="1184" spans="1:22" ht="13.5" x14ac:dyDescent="0.25">
      <c r="A1184" s="3">
        <f>RSI!A1184</f>
        <v>44034</v>
      </c>
      <c r="B1184" s="2">
        <f>RSI!B1184</f>
        <v>0.63</v>
      </c>
      <c r="C1184" s="2">
        <f>RSI!I1184</f>
        <v>60.205365038997009</v>
      </c>
      <c r="D1184" s="2">
        <f>MACD!E1184</f>
        <v>-1.8761977455642009E-2</v>
      </c>
      <c r="E1184" s="2">
        <f>MACD!F1184</f>
        <v>-1.5422188260577445E-2</v>
      </c>
      <c r="F1184" s="2">
        <f>'Moving Avg'!D1184</f>
        <v>0.622</v>
      </c>
      <c r="G1184" s="2">
        <f>'Moving Avg'!F1184</f>
        <v>0.60699999999999998</v>
      </c>
      <c r="H1184" s="2">
        <f>'Moving Avg'!G1184</f>
        <v>0.5875999999999999</v>
      </c>
      <c r="I1184" s="2">
        <f>'Moving Avg'!H1184</f>
        <v>0.60809999999999997</v>
      </c>
      <c r="J1184" s="5" t="str">
        <f>OBV!F1184</f>
        <v>BULLISH</v>
      </c>
      <c r="K1184" s="5" t="str">
        <f>OBV!G1184</f>
        <v>NEUTRAL</v>
      </c>
      <c r="L1184" s="5" t="str">
        <f>OBV!H1184</f>
        <v>BULLISH DIVERGENCE</v>
      </c>
      <c r="M1184" s="7">
        <f t="shared" si="180"/>
        <v>25</v>
      </c>
      <c r="N1184" s="7">
        <f t="shared" si="181"/>
        <v>45</v>
      </c>
      <c r="O1184" s="7">
        <f t="shared" si="182"/>
        <v>50</v>
      </c>
      <c r="P1184" s="7">
        <f t="shared" si="183"/>
        <v>66.5</v>
      </c>
      <c r="Q1184" s="8">
        <f t="shared" si="184"/>
        <v>41.975000000000001</v>
      </c>
      <c r="R1184" s="8">
        <f t="shared" si="185"/>
        <v>48.125</v>
      </c>
      <c r="S1184" s="8">
        <f t="shared" si="186"/>
        <v>52.924999999999997</v>
      </c>
      <c r="T1184" s="8">
        <f t="shared" si="187"/>
        <v>46.625</v>
      </c>
      <c r="U1184" s="7">
        <f t="shared" si="188"/>
        <v>47.67499999999999</v>
      </c>
      <c r="V1184" s="7">
        <f t="shared" si="189"/>
        <v>47.412499999999994</v>
      </c>
    </row>
    <row r="1185" spans="1:22" ht="13.5" x14ac:dyDescent="0.25">
      <c r="A1185" s="3">
        <f>RSI!A1185</f>
        <v>44035</v>
      </c>
      <c r="B1185" s="2">
        <f>RSI!B1185</f>
        <v>0.61</v>
      </c>
      <c r="C1185" s="2">
        <f>RSI!I1185</f>
        <v>50.988806165682263</v>
      </c>
      <c r="D1185" s="2">
        <f>MACD!E1185</f>
        <v>-1.4188497517476861E-2</v>
      </c>
      <c r="E1185" s="2">
        <f>MACD!F1185</f>
        <v>-1.5175450111957329E-2</v>
      </c>
      <c r="F1185" s="2">
        <f>'Moving Avg'!D1185</f>
        <v>0.622</v>
      </c>
      <c r="G1185" s="2">
        <f>'Moving Avg'!F1185</f>
        <v>0.60899999999999999</v>
      </c>
      <c r="H1185" s="2">
        <f>'Moving Avg'!G1185</f>
        <v>0.58899999999999997</v>
      </c>
      <c r="I1185" s="2">
        <f>'Moving Avg'!H1185</f>
        <v>0.6080000000000001</v>
      </c>
      <c r="J1185" s="5" t="str">
        <f>OBV!F1185</f>
        <v>BULLISH</v>
      </c>
      <c r="K1185" s="5" t="str">
        <f>OBV!G1185</f>
        <v>NEUTRAL</v>
      </c>
      <c r="L1185" s="5" t="str">
        <f>OBV!H1185</f>
        <v>NEUTRAL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49.5</v>
      </c>
      <c r="Q1185" s="8">
        <f t="shared" si="184"/>
        <v>23.675000000000001</v>
      </c>
      <c r="R1185" s="8">
        <f t="shared" si="185"/>
        <v>34.875</v>
      </c>
      <c r="S1185" s="8">
        <f t="shared" si="186"/>
        <v>38.525000000000006</v>
      </c>
      <c r="T1185" s="8">
        <f t="shared" si="187"/>
        <v>31.125</v>
      </c>
      <c r="U1185" s="7">
        <f t="shared" si="188"/>
        <v>32.358333333333334</v>
      </c>
      <c r="V1185" s="7">
        <f t="shared" si="189"/>
        <v>32.049999999999997</v>
      </c>
    </row>
    <row r="1186" spans="1:22" ht="13.5" x14ac:dyDescent="0.25">
      <c r="A1186" s="3">
        <f>RSI!A1186</f>
        <v>44036</v>
      </c>
      <c r="B1186" s="2">
        <f>RSI!B1186</f>
        <v>0.61</v>
      </c>
      <c r="C1186" s="2">
        <f>RSI!I1186</f>
        <v>50.988806165682263</v>
      </c>
      <c r="D1186" s="2">
        <f>MACD!E1186</f>
        <v>-7.2527112694273921E-3</v>
      </c>
      <c r="E1186" s="2">
        <f>MACD!F1186</f>
        <v>-1.3590902343451342E-2</v>
      </c>
      <c r="F1186" s="2">
        <f>'Moving Avg'!D1186</f>
        <v>0.622</v>
      </c>
      <c r="G1186" s="2">
        <f>'Moving Avg'!F1186</f>
        <v>0.61049999999999993</v>
      </c>
      <c r="H1186" s="2">
        <f>'Moving Avg'!G1186</f>
        <v>0.59040000000000004</v>
      </c>
      <c r="I1186" s="2">
        <f>'Moving Avg'!H1186</f>
        <v>0.60790000000000011</v>
      </c>
      <c r="J1186" s="5" t="str">
        <f>OBV!F1186</f>
        <v>BULLISH</v>
      </c>
      <c r="K1186" s="5" t="str">
        <f>OBV!G1186</f>
        <v>NEUTRAL</v>
      </c>
      <c r="L1186" s="5" t="str">
        <f>OBV!H1186</f>
        <v>NEUTRAL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49.5</v>
      </c>
      <c r="Q1186" s="8">
        <f t="shared" si="184"/>
        <v>23.675000000000001</v>
      </c>
      <c r="R1186" s="8">
        <f t="shared" si="185"/>
        <v>34.875</v>
      </c>
      <c r="S1186" s="8">
        <f t="shared" si="186"/>
        <v>38.525000000000006</v>
      </c>
      <c r="T1186" s="8">
        <f t="shared" si="187"/>
        <v>31.125</v>
      </c>
      <c r="U1186" s="7">
        <f t="shared" si="188"/>
        <v>32.358333333333334</v>
      </c>
      <c r="V1186" s="7">
        <f t="shared" si="189"/>
        <v>32.049999999999997</v>
      </c>
    </row>
    <row r="1187" spans="1:22" ht="13.5" x14ac:dyDescent="0.25">
      <c r="A1187" s="3">
        <f>RSI!A1187</f>
        <v>44039</v>
      </c>
      <c r="B1187" s="2">
        <f>RSI!B1187</f>
        <v>0.61</v>
      </c>
      <c r="C1187" s="2">
        <f>RSI!I1187</f>
        <v>50.988806165682263</v>
      </c>
      <c r="D1187" s="2">
        <f>MACD!E1187</f>
        <v>-1.3941583825576309E-3</v>
      </c>
      <c r="E1187" s="2">
        <f>MACD!F1187</f>
        <v>-1.11515535512726E-2</v>
      </c>
      <c r="F1187" s="2">
        <f>'Moving Avg'!D1187</f>
        <v>0.61799999999999999</v>
      </c>
      <c r="G1187" s="2">
        <f>'Moving Avg'!F1187</f>
        <v>0.61250000000000004</v>
      </c>
      <c r="H1187" s="2">
        <f>'Moving Avg'!G1187</f>
        <v>0.59179999999999988</v>
      </c>
      <c r="I1187" s="2">
        <f>'Moving Avg'!H1187</f>
        <v>0.60780000000000012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16.5</v>
      </c>
      <c r="Q1187" s="8">
        <f t="shared" si="184"/>
        <v>18.725000000000001</v>
      </c>
      <c r="R1187" s="8">
        <f t="shared" si="185"/>
        <v>26.625</v>
      </c>
      <c r="S1187" s="8">
        <f t="shared" si="186"/>
        <v>23.675000000000001</v>
      </c>
      <c r="T1187" s="8">
        <f t="shared" si="187"/>
        <v>22.875</v>
      </c>
      <c r="U1187" s="7">
        <f t="shared" si="188"/>
        <v>23.008333333333336</v>
      </c>
      <c r="V1187" s="7">
        <f t="shared" si="189"/>
        <v>22.975000000000001</v>
      </c>
    </row>
    <row r="1188" spans="1:22" ht="13.5" x14ac:dyDescent="0.25">
      <c r="A1188" s="3">
        <f>RSI!A1188</f>
        <v>44040</v>
      </c>
      <c r="B1188" s="2">
        <f>RSI!B1188</f>
        <v>0.6</v>
      </c>
      <c r="C1188" s="2">
        <f>RSI!I1188</f>
        <v>46.539620777495131</v>
      </c>
      <c r="D1188" s="2">
        <f>MACD!E1188</f>
        <v>4.294384857953637E-3</v>
      </c>
      <c r="E1188" s="2">
        <f>MACD!F1188</f>
        <v>-8.0623658694273532E-3</v>
      </c>
      <c r="F1188" s="2">
        <f>'Moving Avg'!D1188</f>
        <v>0.61199999999999999</v>
      </c>
      <c r="G1188" s="2">
        <f>'Moving Avg'!F1188</f>
        <v>0.61399999999999999</v>
      </c>
      <c r="H1188" s="2">
        <f>'Moving Avg'!G1188</f>
        <v>0.59319999999999995</v>
      </c>
      <c r="I1188" s="2">
        <f>'Moving Avg'!H1188</f>
        <v>0.60765000000000002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16.5</v>
      </c>
      <c r="Q1188" s="8">
        <f t="shared" si="184"/>
        <v>18.725000000000001</v>
      </c>
      <c r="R1188" s="8">
        <f t="shared" si="185"/>
        <v>26.625</v>
      </c>
      <c r="S1188" s="8">
        <f t="shared" si="186"/>
        <v>23.675000000000001</v>
      </c>
      <c r="T1188" s="8">
        <f t="shared" si="187"/>
        <v>22.875</v>
      </c>
      <c r="U1188" s="7">
        <f t="shared" si="188"/>
        <v>23.008333333333336</v>
      </c>
      <c r="V1188" s="7">
        <f t="shared" si="189"/>
        <v>22.975000000000001</v>
      </c>
    </row>
    <row r="1189" spans="1:22" ht="13.5" x14ac:dyDescent="0.25">
      <c r="A1189" s="3">
        <f>RSI!A1189</f>
        <v>44041</v>
      </c>
      <c r="B1189" s="2">
        <f>RSI!B1189</f>
        <v>0.62</v>
      </c>
      <c r="C1189" s="2">
        <f>RSI!I1189</f>
        <v>54.99742621182655</v>
      </c>
      <c r="D1189" s="2">
        <f>MACD!E1189</f>
        <v>7.6766408457278335E-3</v>
      </c>
      <c r="E1189" s="2">
        <f>MACD!F1189</f>
        <v>-4.9145645263963169E-3</v>
      </c>
      <c r="F1189" s="2">
        <f>'Moving Avg'!D1189</f>
        <v>0.6100000000000001</v>
      </c>
      <c r="G1189" s="2">
        <f>'Moving Avg'!F1189</f>
        <v>0.61599999999999988</v>
      </c>
      <c r="H1189" s="2">
        <f>'Moving Avg'!G1189</f>
        <v>0.59520000000000006</v>
      </c>
      <c r="I1189" s="2">
        <f>'Moving Avg'!H1189</f>
        <v>0.60760000000000003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16.5</v>
      </c>
      <c r="Q1189" s="8">
        <f t="shared" si="184"/>
        <v>18.725000000000001</v>
      </c>
      <c r="R1189" s="8">
        <f t="shared" si="185"/>
        <v>26.625</v>
      </c>
      <c r="S1189" s="8">
        <f t="shared" si="186"/>
        <v>23.675000000000001</v>
      </c>
      <c r="T1189" s="8">
        <f t="shared" si="187"/>
        <v>22.875</v>
      </c>
      <c r="U1189" s="7">
        <f t="shared" si="188"/>
        <v>23.008333333333336</v>
      </c>
      <c r="V1189" s="7">
        <f t="shared" si="189"/>
        <v>22.975000000000001</v>
      </c>
    </row>
    <row r="1190" spans="1:22" ht="13.5" x14ac:dyDescent="0.25">
      <c r="A1190" s="3">
        <f>RSI!A1190</f>
        <v>44042</v>
      </c>
      <c r="B1190" s="2">
        <f>RSI!B1190</f>
        <v>0.61</v>
      </c>
      <c r="C1190" s="2">
        <f>RSI!I1190</f>
        <v>50.680073054920825</v>
      </c>
      <c r="D1190" s="2">
        <f>MACD!E1190</f>
        <v>6.5923497723802127E-3</v>
      </c>
      <c r="E1190" s="2">
        <f>MACD!F1190</f>
        <v>-2.6131816666410115E-3</v>
      </c>
      <c r="F1190" s="2">
        <f>'Moving Avg'!D1190</f>
        <v>0.61</v>
      </c>
      <c r="G1190" s="2">
        <f>'Moving Avg'!F1190</f>
        <v>0.61699999999999988</v>
      </c>
      <c r="H1190" s="2">
        <f>'Moving Avg'!G1190</f>
        <v>0.59699999999999998</v>
      </c>
      <c r="I1190" s="2">
        <f>'Moving Avg'!H1190</f>
        <v>0.60750000000000004</v>
      </c>
      <c r="J1190" s="5" t="str">
        <f>OBV!F1190</f>
        <v>BEARISH</v>
      </c>
      <c r="K1190" s="5" t="str">
        <f>OBV!G1190</f>
        <v>NEUTRAL</v>
      </c>
      <c r="L1190" s="5" t="str">
        <f>OBV!H1190</f>
        <v>NEUTRAL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16.5</v>
      </c>
      <c r="Q1190" s="8">
        <f t="shared" si="184"/>
        <v>18.725000000000001</v>
      </c>
      <c r="R1190" s="8">
        <f t="shared" si="185"/>
        <v>26.625</v>
      </c>
      <c r="S1190" s="8">
        <f t="shared" si="186"/>
        <v>23.675000000000001</v>
      </c>
      <c r="T1190" s="8">
        <f t="shared" si="187"/>
        <v>22.875</v>
      </c>
      <c r="U1190" s="7">
        <f t="shared" si="188"/>
        <v>23.008333333333336</v>
      </c>
      <c r="V1190" s="7">
        <f t="shared" si="189"/>
        <v>22.975000000000001</v>
      </c>
    </row>
    <row r="1191" spans="1:22" ht="13.5" x14ac:dyDescent="0.25">
      <c r="A1191" s="3">
        <f>RSI!A1191</f>
        <v>44046</v>
      </c>
      <c r="B1191" s="2">
        <f>RSI!B1191</f>
        <v>0.6</v>
      </c>
      <c r="C1191" s="2">
        <f>RSI!I1191</f>
        <v>46.729576076233379</v>
      </c>
      <c r="D1191" s="2">
        <f>MACD!E1191</f>
        <v>6.4084482217816596E-3</v>
      </c>
      <c r="E1191" s="2">
        <f>MACD!F1191</f>
        <v>-8.0885568895647719E-4</v>
      </c>
      <c r="F1191" s="2">
        <f>'Moving Avg'!D1191</f>
        <v>0.60799999999999998</v>
      </c>
      <c r="G1191" s="2">
        <f>'Moving Avg'!F1191</f>
        <v>0.61699999999999977</v>
      </c>
      <c r="H1191" s="2">
        <f>'Moving Avg'!G1191</f>
        <v>0.59840000000000015</v>
      </c>
      <c r="I1191" s="2">
        <f>'Moving Avg'!H1191</f>
        <v>0.60734999999999995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16.5</v>
      </c>
      <c r="Q1191" s="8">
        <f t="shared" si="184"/>
        <v>18.725000000000001</v>
      </c>
      <c r="R1191" s="8">
        <f t="shared" si="185"/>
        <v>26.625</v>
      </c>
      <c r="S1191" s="8">
        <f t="shared" si="186"/>
        <v>23.675000000000001</v>
      </c>
      <c r="T1191" s="8">
        <f t="shared" si="187"/>
        <v>22.875</v>
      </c>
      <c r="U1191" s="7">
        <f t="shared" si="188"/>
        <v>23.008333333333336</v>
      </c>
      <c r="V1191" s="7">
        <f t="shared" si="189"/>
        <v>22.975000000000001</v>
      </c>
    </row>
    <row r="1192" spans="1:22" ht="13.5" x14ac:dyDescent="0.25">
      <c r="A1192" s="3">
        <f>RSI!A1192</f>
        <v>44047</v>
      </c>
      <c r="B1192" s="2">
        <f>RSI!B1192</f>
        <v>0.6</v>
      </c>
      <c r="C1192" s="2">
        <f>RSI!I1192</f>
        <v>46.729576076233371</v>
      </c>
      <c r="D1192" s="2">
        <f>MACD!E1192</f>
        <v>9.3822182522611541E-3</v>
      </c>
      <c r="E1192" s="2">
        <f>MACD!F1192</f>
        <v>1.2293590992870492E-3</v>
      </c>
      <c r="F1192" s="2">
        <f>'Moving Avg'!D1192</f>
        <v>0.60600000000000009</v>
      </c>
      <c r="G1192" s="2">
        <f>'Moving Avg'!F1192</f>
        <v>0.61749999999999983</v>
      </c>
      <c r="H1192" s="2">
        <f>'Moving Avg'!G1192</f>
        <v>0.59960000000000013</v>
      </c>
      <c r="I1192" s="2">
        <f>'Moving Avg'!H1192</f>
        <v>0.60719999999999996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16.5</v>
      </c>
      <c r="Q1192" s="8">
        <f t="shared" si="184"/>
        <v>11.225</v>
      </c>
      <c r="R1192" s="8">
        <f t="shared" si="185"/>
        <v>9.125</v>
      </c>
      <c r="S1192" s="8">
        <f t="shared" si="186"/>
        <v>11.175000000000001</v>
      </c>
      <c r="T1192" s="8">
        <f t="shared" si="187"/>
        <v>10.375</v>
      </c>
      <c r="U1192" s="7">
        <f t="shared" si="188"/>
        <v>10.508333333333335</v>
      </c>
      <c r="V1192" s="7">
        <f t="shared" si="189"/>
        <v>10.475000000000001</v>
      </c>
    </row>
    <row r="1193" spans="1:22" ht="13.5" x14ac:dyDescent="0.25">
      <c r="A1193" s="3">
        <f>RSI!A1193</f>
        <v>44048</v>
      </c>
      <c r="B1193" s="2">
        <f>RSI!B1193</f>
        <v>0.6</v>
      </c>
      <c r="C1193" s="2">
        <f>RSI!I1193</f>
        <v>46.729576076233379</v>
      </c>
      <c r="D1193" s="2">
        <f>MACD!E1193</f>
        <v>1.1947055532525508E-2</v>
      </c>
      <c r="E1193" s="2">
        <f>MACD!F1193</f>
        <v>3.3728983859347412E-3</v>
      </c>
      <c r="F1193" s="2">
        <f>'Moving Avg'!D1193</f>
        <v>0.60600000000000009</v>
      </c>
      <c r="G1193" s="2">
        <f>'Moving Avg'!F1193</f>
        <v>0.61749999999999994</v>
      </c>
      <c r="H1193" s="2">
        <f>'Moving Avg'!G1193</f>
        <v>0.60060000000000013</v>
      </c>
      <c r="I1193" s="2">
        <f>'Moving Avg'!H1193</f>
        <v>0.60704999999999987</v>
      </c>
      <c r="J1193" s="5" t="str">
        <f>OBV!F1193</f>
        <v>BULLISH</v>
      </c>
      <c r="K1193" s="5" t="str">
        <f>OBV!G1193</f>
        <v>NEUTRAL</v>
      </c>
      <c r="L1193" s="5" t="str">
        <f>OBV!H1193</f>
        <v>NEUTRAL</v>
      </c>
      <c r="M1193" s="7">
        <f t="shared" si="180"/>
        <v>25</v>
      </c>
      <c r="N1193" s="7">
        <f t="shared" si="181"/>
        <v>0</v>
      </c>
      <c r="O1193" s="7">
        <f t="shared" si="182"/>
        <v>0</v>
      </c>
      <c r="P1193" s="7">
        <f t="shared" si="183"/>
        <v>49.5</v>
      </c>
      <c r="Q1193" s="8">
        <f t="shared" si="184"/>
        <v>16.175000000000001</v>
      </c>
      <c r="R1193" s="8">
        <f t="shared" si="185"/>
        <v>17.375</v>
      </c>
      <c r="S1193" s="8">
        <f t="shared" si="186"/>
        <v>26.025000000000002</v>
      </c>
      <c r="T1193" s="8">
        <f t="shared" si="187"/>
        <v>18.625</v>
      </c>
      <c r="U1193" s="7">
        <f t="shared" si="188"/>
        <v>19.858333333333334</v>
      </c>
      <c r="V1193" s="7">
        <f t="shared" si="189"/>
        <v>19.55</v>
      </c>
    </row>
    <row r="1194" spans="1:22" ht="13.5" x14ac:dyDescent="0.25">
      <c r="A1194" s="3">
        <f>RSI!A1194</f>
        <v>44049</v>
      </c>
      <c r="B1194" s="2">
        <f>RSI!B1194</f>
        <v>0.59</v>
      </c>
      <c r="C1194" s="2">
        <f>RSI!I1194</f>
        <v>42.583738025021752</v>
      </c>
      <c r="D1194" s="2">
        <f>MACD!E1194</f>
        <v>1.4903015731792091E-2</v>
      </c>
      <c r="E1194" s="2">
        <f>MACD!F1194</f>
        <v>5.6789218551062115E-3</v>
      </c>
      <c r="F1194" s="2">
        <f>'Moving Avg'!D1194</f>
        <v>0.6</v>
      </c>
      <c r="G1194" s="2">
        <f>'Moving Avg'!F1194</f>
        <v>0.61699999999999988</v>
      </c>
      <c r="H1194" s="2">
        <f>'Moving Avg'!G1194</f>
        <v>0.60120000000000007</v>
      </c>
      <c r="I1194" s="2">
        <f>'Moving Avg'!H1194</f>
        <v>0.60685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0</v>
      </c>
      <c r="P1194" s="7">
        <f t="shared" si="183"/>
        <v>16.5</v>
      </c>
      <c r="Q1194" s="8">
        <f t="shared" si="184"/>
        <v>11.225</v>
      </c>
      <c r="R1194" s="8">
        <f t="shared" si="185"/>
        <v>9.125</v>
      </c>
      <c r="S1194" s="8">
        <f t="shared" si="186"/>
        <v>11.175000000000001</v>
      </c>
      <c r="T1194" s="8">
        <f t="shared" si="187"/>
        <v>10.375</v>
      </c>
      <c r="U1194" s="7">
        <f t="shared" si="188"/>
        <v>10.508333333333335</v>
      </c>
      <c r="V1194" s="7">
        <f t="shared" si="189"/>
        <v>10.475000000000001</v>
      </c>
    </row>
    <row r="1195" spans="1:22" ht="13.5" x14ac:dyDescent="0.25">
      <c r="A1195" s="3">
        <f>RSI!A1195</f>
        <v>44050</v>
      </c>
      <c r="B1195" s="2">
        <f>RSI!B1195</f>
        <v>0.57999999999999996</v>
      </c>
      <c r="C1195" s="2">
        <f>RSI!I1195</f>
        <v>38.869934030651237</v>
      </c>
      <c r="D1195" s="2">
        <f>MACD!E1195</f>
        <v>1.5168762147379389E-2</v>
      </c>
      <c r="E1195" s="2">
        <f>MACD!F1195</f>
        <v>7.5768899135608466E-3</v>
      </c>
      <c r="F1195" s="2">
        <f>'Moving Avg'!D1195</f>
        <v>0.59399999999999997</v>
      </c>
      <c r="G1195" s="2">
        <f>'Moving Avg'!F1195</f>
        <v>0.61499999999999999</v>
      </c>
      <c r="H1195" s="2">
        <f>'Moving Avg'!G1195</f>
        <v>0.60140000000000005</v>
      </c>
      <c r="I1195" s="2">
        <f>'Moving Avg'!H1195</f>
        <v>0.60665000000000002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  <c r="M1195" s="7">
        <f t="shared" si="180"/>
        <v>25</v>
      </c>
      <c r="N1195" s="7">
        <f t="shared" si="181"/>
        <v>0</v>
      </c>
      <c r="O1195" s="7">
        <f t="shared" si="182"/>
        <v>0</v>
      </c>
      <c r="P1195" s="7">
        <f t="shared" si="183"/>
        <v>16.5</v>
      </c>
      <c r="Q1195" s="8">
        <f t="shared" si="184"/>
        <v>11.225</v>
      </c>
      <c r="R1195" s="8">
        <f t="shared" si="185"/>
        <v>9.125</v>
      </c>
      <c r="S1195" s="8">
        <f t="shared" si="186"/>
        <v>11.175000000000001</v>
      </c>
      <c r="T1195" s="8">
        <f t="shared" si="187"/>
        <v>10.375</v>
      </c>
      <c r="U1195" s="7">
        <f t="shared" si="188"/>
        <v>10.508333333333335</v>
      </c>
      <c r="V1195" s="7">
        <f t="shared" si="189"/>
        <v>10.475000000000001</v>
      </c>
    </row>
    <row r="1196" spans="1:22" ht="13.5" x14ac:dyDescent="0.25">
      <c r="A1196" s="3">
        <f>RSI!A1196</f>
        <v>44053</v>
      </c>
      <c r="B1196" s="2">
        <f>RSI!B1196</f>
        <v>0.59</v>
      </c>
      <c r="C1196" s="2">
        <f>RSI!I1196</f>
        <v>44.118359430338877</v>
      </c>
      <c r="D1196" s="2">
        <f>MACD!E1196</f>
        <v>1.4805244243382254E-2</v>
      </c>
      <c r="E1196" s="2">
        <f>MACD!F1196</f>
        <v>9.0225607795251291E-3</v>
      </c>
      <c r="F1196" s="2">
        <f>'Moving Avg'!D1196</f>
        <v>0.59199999999999997</v>
      </c>
      <c r="G1196" s="2">
        <f>'Moving Avg'!F1196</f>
        <v>0.61249999999999993</v>
      </c>
      <c r="H1196" s="2">
        <f>'Moving Avg'!G1196</f>
        <v>0.60160000000000002</v>
      </c>
      <c r="I1196" s="2">
        <f>'Moving Avg'!H1196</f>
        <v>0.60650000000000004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  <c r="M1196" s="7">
        <f t="shared" si="180"/>
        <v>25</v>
      </c>
      <c r="N1196" s="7">
        <f t="shared" si="181"/>
        <v>0</v>
      </c>
      <c r="O1196" s="7">
        <f t="shared" si="182"/>
        <v>0</v>
      </c>
      <c r="P1196" s="7">
        <f t="shared" si="183"/>
        <v>16.5</v>
      </c>
      <c r="Q1196" s="8">
        <f t="shared" si="184"/>
        <v>11.225</v>
      </c>
      <c r="R1196" s="8">
        <f t="shared" si="185"/>
        <v>9.125</v>
      </c>
      <c r="S1196" s="8">
        <f t="shared" si="186"/>
        <v>11.175000000000001</v>
      </c>
      <c r="T1196" s="8">
        <f t="shared" si="187"/>
        <v>10.375</v>
      </c>
      <c r="U1196" s="7">
        <f t="shared" si="188"/>
        <v>10.508333333333335</v>
      </c>
      <c r="V1196" s="7">
        <f t="shared" si="189"/>
        <v>10.475000000000001</v>
      </c>
    </row>
    <row r="1197" spans="1:22" ht="13.5" x14ac:dyDescent="0.25">
      <c r="A1197" s="3">
        <f>RSI!A1197</f>
        <v>44054</v>
      </c>
      <c r="B1197" s="2">
        <f>RSI!B1197</f>
        <v>0.57999999999999996</v>
      </c>
      <c r="C1197" s="2">
        <f>RSI!I1197</f>
        <v>40.384377276296497</v>
      </c>
      <c r="D1197" s="2">
        <f>MACD!E1197</f>
        <v>1.5320377005283214E-2</v>
      </c>
      <c r="E1197" s="2">
        <f>MACD!F1197</f>
        <v>1.0282124024676747E-2</v>
      </c>
      <c r="F1197" s="2">
        <f>'Moving Avg'!D1197</f>
        <v>0.58799999999999997</v>
      </c>
      <c r="G1197" s="2">
        <f>'Moving Avg'!F1197</f>
        <v>0.60949999999999993</v>
      </c>
      <c r="H1197" s="2">
        <f>'Moving Avg'!G1197</f>
        <v>0.60139999999999993</v>
      </c>
      <c r="I1197" s="2">
        <f>'Moving Avg'!H1197</f>
        <v>0.60629999999999995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0</v>
      </c>
      <c r="O1197" s="7">
        <f t="shared" si="182"/>
        <v>0</v>
      </c>
      <c r="P1197" s="7">
        <f t="shared" si="183"/>
        <v>16.5</v>
      </c>
      <c r="Q1197" s="8">
        <f t="shared" si="184"/>
        <v>11.225</v>
      </c>
      <c r="R1197" s="8">
        <f t="shared" si="185"/>
        <v>9.125</v>
      </c>
      <c r="S1197" s="8">
        <f t="shared" si="186"/>
        <v>11.175000000000001</v>
      </c>
      <c r="T1197" s="8">
        <f t="shared" si="187"/>
        <v>10.375</v>
      </c>
      <c r="U1197" s="7">
        <f t="shared" si="188"/>
        <v>10.508333333333335</v>
      </c>
      <c r="V1197" s="7">
        <f t="shared" si="189"/>
        <v>10.475000000000001</v>
      </c>
    </row>
    <row r="1198" spans="1:22" ht="13.5" x14ac:dyDescent="0.25">
      <c r="A1198" s="3">
        <f>RSI!A1198</f>
        <v>44055</v>
      </c>
      <c r="B1198" s="2">
        <f>RSI!B1198</f>
        <v>0.56999999999999995</v>
      </c>
      <c r="C1198" s="2">
        <f>RSI!I1198</f>
        <v>37.010975290057431</v>
      </c>
      <c r="D1198" s="2">
        <f>MACD!E1198</f>
        <v>1.5093539402723954E-2</v>
      </c>
      <c r="E1198" s="2">
        <f>MACD!F1198</f>
        <v>1.1244407100286189E-2</v>
      </c>
      <c r="F1198" s="2">
        <f>'Moving Avg'!D1198</f>
        <v>0.58199999999999996</v>
      </c>
      <c r="G1198" s="2">
        <f>'Moving Avg'!F1198</f>
        <v>0.60599999999999998</v>
      </c>
      <c r="H1198" s="2">
        <f>'Moving Avg'!G1198</f>
        <v>0.60079999999999989</v>
      </c>
      <c r="I1198" s="2">
        <f>'Moving Avg'!H1198</f>
        <v>0.60604999999999998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0</v>
      </c>
      <c r="P1198" s="7">
        <f t="shared" si="183"/>
        <v>16.5</v>
      </c>
      <c r="Q1198" s="8">
        <f t="shared" si="184"/>
        <v>11.225</v>
      </c>
      <c r="R1198" s="8">
        <f t="shared" si="185"/>
        <v>9.125</v>
      </c>
      <c r="S1198" s="8">
        <f t="shared" si="186"/>
        <v>11.175000000000001</v>
      </c>
      <c r="T1198" s="8">
        <f t="shared" si="187"/>
        <v>10.375</v>
      </c>
      <c r="U1198" s="7">
        <f t="shared" si="188"/>
        <v>10.508333333333335</v>
      </c>
      <c r="V1198" s="7">
        <f t="shared" si="189"/>
        <v>10.475000000000001</v>
      </c>
    </row>
    <row r="1199" spans="1:22" ht="13.5" x14ac:dyDescent="0.25">
      <c r="A1199" s="3">
        <f>RSI!A1199</f>
        <v>44057</v>
      </c>
      <c r="B1199" s="2">
        <f>RSI!B1199</f>
        <v>0.59</v>
      </c>
      <c r="C1199" s="2">
        <f>RSI!I1199</f>
        <v>46.615662806062012</v>
      </c>
      <c r="D1199" s="2">
        <f>MACD!E1199</f>
        <v>1.668113342461941E-2</v>
      </c>
      <c r="E1199" s="2">
        <f>MACD!F1199</f>
        <v>1.2331752365152835E-2</v>
      </c>
      <c r="F1199" s="2">
        <f>'Moving Avg'!D1199</f>
        <v>0.58199999999999996</v>
      </c>
      <c r="G1199" s="2">
        <f>'Moving Avg'!F1199</f>
        <v>0.60350000000000004</v>
      </c>
      <c r="H1199" s="2">
        <f>'Moving Avg'!G1199</f>
        <v>0.60039999999999993</v>
      </c>
      <c r="I1199" s="2">
        <f>'Moving Avg'!H1199</f>
        <v>0.60594999999999988</v>
      </c>
      <c r="J1199" s="5" t="str">
        <f>OBV!F1199</f>
        <v>BEARISH</v>
      </c>
      <c r="K1199" s="5" t="str">
        <f>OBV!G1199</f>
        <v>NEUTRAL</v>
      </c>
      <c r="L1199" s="5" t="str">
        <f>OBV!H1199</f>
        <v>NEUTRAL</v>
      </c>
      <c r="M1199" s="7">
        <f t="shared" si="180"/>
        <v>25</v>
      </c>
      <c r="N1199" s="7">
        <f t="shared" si="181"/>
        <v>0</v>
      </c>
      <c r="O1199" s="7">
        <f t="shared" si="182"/>
        <v>0</v>
      </c>
      <c r="P1199" s="7">
        <f t="shared" si="183"/>
        <v>16.5</v>
      </c>
      <c r="Q1199" s="8">
        <f t="shared" si="184"/>
        <v>11.225</v>
      </c>
      <c r="R1199" s="8">
        <f t="shared" si="185"/>
        <v>9.125</v>
      </c>
      <c r="S1199" s="8">
        <f t="shared" si="186"/>
        <v>11.175000000000001</v>
      </c>
      <c r="T1199" s="8">
        <f t="shared" si="187"/>
        <v>10.375</v>
      </c>
      <c r="U1199" s="7">
        <f t="shared" si="188"/>
        <v>10.508333333333335</v>
      </c>
      <c r="V1199" s="7">
        <f t="shared" si="189"/>
        <v>10.475000000000001</v>
      </c>
    </row>
    <row r="1200" spans="1:22" ht="13.5" x14ac:dyDescent="0.25">
      <c r="A1200" s="3">
        <f>RSI!A1200</f>
        <v>44060</v>
      </c>
      <c r="B1200" s="2">
        <f>RSI!B1200</f>
        <v>0.57999999999999996</v>
      </c>
      <c r="C1200" s="2">
        <f>RSI!I1200</f>
        <v>43.078661317693104</v>
      </c>
      <c r="D1200" s="2">
        <f>MACD!E1200</f>
        <v>1.7279036052319507E-2</v>
      </c>
      <c r="E1200" s="2">
        <f>MACD!F1200</f>
        <v>1.3321209102586169E-2</v>
      </c>
      <c r="F1200" s="2">
        <f>'Moving Avg'!D1200</f>
        <v>0.58199999999999996</v>
      </c>
      <c r="G1200" s="2">
        <f>'Moving Avg'!F1200</f>
        <v>0.60199999999999998</v>
      </c>
      <c r="H1200" s="2">
        <f>'Moving Avg'!G1200</f>
        <v>0.59959999999999991</v>
      </c>
      <c r="I1200" s="2">
        <f>'Moving Avg'!H1200</f>
        <v>0.60579999999999989</v>
      </c>
      <c r="J1200" s="5" t="str">
        <f>OBV!F1200</f>
        <v>BEARISH</v>
      </c>
      <c r="K1200" s="5" t="str">
        <f>OBV!G1200</f>
        <v>NEUTRAL</v>
      </c>
      <c r="L1200" s="5" t="str">
        <f>OBV!H1200</f>
        <v>NEUTRAL</v>
      </c>
      <c r="M1200" s="7">
        <f t="shared" si="180"/>
        <v>25</v>
      </c>
      <c r="N1200" s="7">
        <f t="shared" si="181"/>
        <v>0</v>
      </c>
      <c r="O1200" s="7">
        <f t="shared" si="182"/>
        <v>0</v>
      </c>
      <c r="P1200" s="7">
        <f t="shared" si="183"/>
        <v>16.5</v>
      </c>
      <c r="Q1200" s="8">
        <f t="shared" si="184"/>
        <v>11.225</v>
      </c>
      <c r="R1200" s="8">
        <f t="shared" si="185"/>
        <v>9.125</v>
      </c>
      <c r="S1200" s="8">
        <f t="shared" si="186"/>
        <v>11.175000000000001</v>
      </c>
      <c r="T1200" s="8">
        <f t="shared" si="187"/>
        <v>10.375</v>
      </c>
      <c r="U1200" s="7">
        <f t="shared" si="188"/>
        <v>10.508333333333335</v>
      </c>
      <c r="V1200" s="7">
        <f t="shared" si="189"/>
        <v>10.475000000000001</v>
      </c>
    </row>
    <row r="1201" spans="1:22" ht="13.5" x14ac:dyDescent="0.25">
      <c r="A1201" s="3">
        <f>RSI!A1201</f>
        <v>44061</v>
      </c>
      <c r="B1201" s="2">
        <f>RSI!B1201</f>
        <v>0.56999999999999995</v>
      </c>
      <c r="C1201" s="2">
        <f>RSI!I1201</f>
        <v>39.824504738665524</v>
      </c>
      <c r="D1201" s="2">
        <f>MACD!E1201</f>
        <v>1.7094725734394411E-2</v>
      </c>
      <c r="E1201" s="2">
        <f>MACD!F1201</f>
        <v>1.4075912428947818E-2</v>
      </c>
      <c r="F1201" s="2">
        <f>'Moving Avg'!D1201</f>
        <v>0.57799999999999996</v>
      </c>
      <c r="G1201" s="2">
        <f>'Moving Avg'!F1201</f>
        <v>0.59999999999999987</v>
      </c>
      <c r="H1201" s="2">
        <f>'Moving Avg'!G1201</f>
        <v>0.59879999999999989</v>
      </c>
      <c r="I1201" s="2">
        <f>'Moving Avg'!H1201</f>
        <v>0.60559999999999992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0</v>
      </c>
      <c r="O1201" s="7">
        <f t="shared" si="182"/>
        <v>0</v>
      </c>
      <c r="P1201" s="7">
        <f t="shared" si="183"/>
        <v>16.5</v>
      </c>
      <c r="Q1201" s="8">
        <f t="shared" si="184"/>
        <v>11.225</v>
      </c>
      <c r="R1201" s="8">
        <f t="shared" si="185"/>
        <v>9.125</v>
      </c>
      <c r="S1201" s="8">
        <f t="shared" si="186"/>
        <v>11.175000000000001</v>
      </c>
      <c r="T1201" s="8">
        <f t="shared" si="187"/>
        <v>10.375</v>
      </c>
      <c r="U1201" s="7">
        <f t="shared" si="188"/>
        <v>10.508333333333335</v>
      </c>
      <c r="V1201" s="7">
        <f t="shared" si="189"/>
        <v>10.475000000000001</v>
      </c>
    </row>
    <row r="1202" spans="1:22" ht="13.5" x14ac:dyDescent="0.25">
      <c r="A1202" s="3">
        <f>RSI!A1202</f>
        <v>44062</v>
      </c>
      <c r="B1202" s="2">
        <f>RSI!B1202</f>
        <v>0.56999999999999995</v>
      </c>
      <c r="C1202" s="2">
        <f>RSI!I1202</f>
        <v>39.824504738665524</v>
      </c>
      <c r="D1202" s="2">
        <f>MACD!E1202</f>
        <v>1.7097391716254795E-2</v>
      </c>
      <c r="E1202" s="2">
        <f>MACD!F1202</f>
        <v>1.4680208286409214E-2</v>
      </c>
      <c r="F1202" s="2">
        <f>'Moving Avg'!D1202</f>
        <v>0.57599999999999985</v>
      </c>
      <c r="G1202" s="2">
        <f>'Moving Avg'!F1202</f>
        <v>0.59699999999999998</v>
      </c>
      <c r="H1202" s="2">
        <f>'Moving Avg'!G1202</f>
        <v>0.59819999999999995</v>
      </c>
      <c r="I1202" s="2">
        <f>'Moving Avg'!H1202</f>
        <v>0.60534999999999994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0</v>
      </c>
      <c r="O1202" s="7">
        <f t="shared" si="182"/>
        <v>0</v>
      </c>
      <c r="P1202" s="7">
        <f t="shared" si="183"/>
        <v>16.5</v>
      </c>
      <c r="Q1202" s="8">
        <f t="shared" si="184"/>
        <v>11.225</v>
      </c>
      <c r="R1202" s="8">
        <f t="shared" si="185"/>
        <v>9.125</v>
      </c>
      <c r="S1202" s="8">
        <f t="shared" si="186"/>
        <v>11.175000000000001</v>
      </c>
      <c r="T1202" s="8">
        <f t="shared" si="187"/>
        <v>10.375</v>
      </c>
      <c r="U1202" s="7">
        <f t="shared" si="188"/>
        <v>10.508333333333335</v>
      </c>
      <c r="V1202" s="7">
        <f t="shared" si="189"/>
        <v>10.475000000000001</v>
      </c>
    </row>
    <row r="1203" spans="1:22" ht="13.5" x14ac:dyDescent="0.25">
      <c r="A1203" s="3">
        <f>RSI!A1203</f>
        <v>44064</v>
      </c>
      <c r="B1203" s="2">
        <f>RSI!B1203</f>
        <v>0.56999999999999995</v>
      </c>
      <c r="C1203" s="2">
        <f>RSI!I1203</f>
        <v>39.824504738665524</v>
      </c>
      <c r="D1203" s="2">
        <f>MACD!E1203</f>
        <v>1.724651871952132E-2</v>
      </c>
      <c r="E1203" s="2">
        <f>MACD!F1203</f>
        <v>1.5193470373031636E-2</v>
      </c>
      <c r="F1203" s="2">
        <f>'Moving Avg'!D1203</f>
        <v>0.57599999999999985</v>
      </c>
      <c r="G1203" s="2">
        <f>'Moving Avg'!F1203</f>
        <v>0.59399999999999997</v>
      </c>
      <c r="H1203" s="2">
        <f>'Moving Avg'!G1203</f>
        <v>0.59760000000000002</v>
      </c>
      <c r="I1203" s="2">
        <f>'Moving Avg'!H1203</f>
        <v>0.60514999999999985</v>
      </c>
      <c r="J1203" s="5" t="str">
        <f>OBV!F1203</f>
        <v>BULLISH</v>
      </c>
      <c r="K1203" s="5" t="str">
        <f>OBV!G1203</f>
        <v>NEUTRAL</v>
      </c>
      <c r="L1203" s="5" t="str">
        <f>OBV!H1203</f>
        <v>NEUTRAL</v>
      </c>
      <c r="M1203" s="7">
        <f t="shared" si="180"/>
        <v>25</v>
      </c>
      <c r="N1203" s="7">
        <f t="shared" si="181"/>
        <v>0</v>
      </c>
      <c r="O1203" s="7">
        <f t="shared" si="182"/>
        <v>0</v>
      </c>
      <c r="P1203" s="7">
        <f t="shared" si="183"/>
        <v>49.5</v>
      </c>
      <c r="Q1203" s="8">
        <f t="shared" si="184"/>
        <v>16.175000000000001</v>
      </c>
      <c r="R1203" s="8">
        <f t="shared" si="185"/>
        <v>17.375</v>
      </c>
      <c r="S1203" s="8">
        <f t="shared" si="186"/>
        <v>26.025000000000002</v>
      </c>
      <c r="T1203" s="8">
        <f t="shared" si="187"/>
        <v>18.625</v>
      </c>
      <c r="U1203" s="7">
        <f t="shared" si="188"/>
        <v>19.858333333333334</v>
      </c>
      <c r="V1203" s="7">
        <f t="shared" si="189"/>
        <v>19.55</v>
      </c>
    </row>
    <row r="1204" spans="1:22" ht="13.5" x14ac:dyDescent="0.25">
      <c r="A1204" s="3">
        <f>RSI!A1204</f>
        <v>44067</v>
      </c>
      <c r="B1204" s="2">
        <f>RSI!B1204</f>
        <v>0.56999999999999995</v>
      </c>
      <c r="C1204" s="2">
        <f>RSI!I1204</f>
        <v>39.824504738665524</v>
      </c>
      <c r="D1204" s="2">
        <f>MACD!E1204</f>
        <v>1.5970233394792643E-2</v>
      </c>
      <c r="E1204" s="2">
        <f>MACD!F1204</f>
        <v>1.5348822977383839E-2</v>
      </c>
      <c r="F1204" s="2">
        <f>'Moving Avg'!D1204</f>
        <v>0.57199999999999984</v>
      </c>
      <c r="G1204" s="2">
        <f>'Moving Avg'!F1204</f>
        <v>0.59099999999999997</v>
      </c>
      <c r="H1204" s="2">
        <f>'Moving Avg'!G1204</f>
        <v>0.59679999999999989</v>
      </c>
      <c r="I1204" s="2">
        <f>'Moving Avg'!H1204</f>
        <v>0.60499999999999987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0</v>
      </c>
      <c r="O1204" s="7">
        <f t="shared" si="182"/>
        <v>0</v>
      </c>
      <c r="P1204" s="7">
        <f t="shared" si="183"/>
        <v>16.5</v>
      </c>
      <c r="Q1204" s="8">
        <f t="shared" si="184"/>
        <v>11.225</v>
      </c>
      <c r="R1204" s="8">
        <f t="shared" si="185"/>
        <v>9.125</v>
      </c>
      <c r="S1204" s="8">
        <f t="shared" si="186"/>
        <v>11.175000000000001</v>
      </c>
      <c r="T1204" s="8">
        <f t="shared" si="187"/>
        <v>10.375</v>
      </c>
      <c r="U1204" s="7">
        <f t="shared" si="188"/>
        <v>10.508333333333335</v>
      </c>
      <c r="V1204" s="7">
        <f t="shared" si="189"/>
        <v>10.475000000000001</v>
      </c>
    </row>
    <row r="1205" spans="1:22" ht="13.5" x14ac:dyDescent="0.25">
      <c r="A1205" s="3">
        <f>RSI!A1205</f>
        <v>44068</v>
      </c>
      <c r="B1205" s="2">
        <f>RSI!B1205</f>
        <v>0.57999999999999996</v>
      </c>
      <c r="C1205" s="2">
        <f>RSI!I1205</f>
        <v>45.374706417520834</v>
      </c>
      <c r="D1205" s="2">
        <f>MACD!E1205</f>
        <v>1.2737015737016133E-2</v>
      </c>
      <c r="E1205" s="2">
        <f>MACD!F1205</f>
        <v>1.4826461529310298E-2</v>
      </c>
      <c r="F1205" s="2">
        <f>'Moving Avg'!D1205</f>
        <v>0.57199999999999995</v>
      </c>
      <c r="G1205" s="2">
        <f>'Moving Avg'!F1205</f>
        <v>0.58950000000000002</v>
      </c>
      <c r="H1205" s="2">
        <f>'Moving Avg'!G1205</f>
        <v>0.59639999999999993</v>
      </c>
      <c r="I1205" s="2">
        <f>'Moving Avg'!H1205</f>
        <v>0.60489999999999977</v>
      </c>
      <c r="J1205" s="5" t="str">
        <f>OBV!F1205</f>
        <v>BULLISH</v>
      </c>
      <c r="K1205" s="5" t="str">
        <f>OBV!G1205</f>
        <v>NEUTRAL</v>
      </c>
      <c r="L1205" s="5" t="str">
        <f>OBV!H1205</f>
        <v>NEUTRAL</v>
      </c>
      <c r="M1205" s="7">
        <f t="shared" si="180"/>
        <v>25</v>
      </c>
      <c r="N1205" s="7">
        <f t="shared" si="181"/>
        <v>45</v>
      </c>
      <c r="O1205" s="7">
        <f t="shared" si="182"/>
        <v>0</v>
      </c>
      <c r="P1205" s="7">
        <f t="shared" si="183"/>
        <v>49.5</v>
      </c>
      <c r="Q1205" s="8">
        <f t="shared" si="184"/>
        <v>31.925000000000001</v>
      </c>
      <c r="R1205" s="8">
        <f t="shared" si="185"/>
        <v>26.375</v>
      </c>
      <c r="S1205" s="8">
        <f t="shared" si="186"/>
        <v>32.775000000000006</v>
      </c>
      <c r="T1205" s="8">
        <f t="shared" si="187"/>
        <v>29.875</v>
      </c>
      <c r="U1205" s="7">
        <f t="shared" si="188"/>
        <v>30.358333333333334</v>
      </c>
      <c r="V1205" s="7">
        <f t="shared" si="189"/>
        <v>30.237500000000001</v>
      </c>
    </row>
    <row r="1206" spans="1:22" ht="13.5" x14ac:dyDescent="0.25">
      <c r="A1206" s="3">
        <f>RSI!A1206</f>
        <v>44069</v>
      </c>
      <c r="B1206" s="2">
        <f>RSI!B1206</f>
        <v>0.56999999999999995</v>
      </c>
      <c r="C1206" s="2">
        <f>RSI!I1206</f>
        <v>41.27493045591163</v>
      </c>
      <c r="D1206" s="2">
        <f>MACD!E1206</f>
        <v>1.2337919102153982E-2</v>
      </c>
      <c r="E1206" s="2">
        <f>MACD!F1206</f>
        <v>1.4328753043879035E-2</v>
      </c>
      <c r="F1206" s="2">
        <f>'Moving Avg'!D1206</f>
        <v>0.57199999999999995</v>
      </c>
      <c r="G1206" s="2">
        <f>'Moving Avg'!F1206</f>
        <v>0.58750000000000013</v>
      </c>
      <c r="H1206" s="2">
        <f>'Moving Avg'!G1206</f>
        <v>0.5958</v>
      </c>
      <c r="I1206" s="2">
        <f>'Moving Avg'!H1206</f>
        <v>0.60474999999999968</v>
      </c>
      <c r="J1206" s="5" t="str">
        <f>OBV!F1206</f>
        <v>BULLISH</v>
      </c>
      <c r="K1206" s="5" t="str">
        <f>OBV!G1206</f>
        <v>NEUTRAL</v>
      </c>
      <c r="L1206" s="5" t="str">
        <f>OBV!H1206</f>
        <v>NEUTRAL</v>
      </c>
      <c r="M1206" s="7">
        <f t="shared" si="180"/>
        <v>25</v>
      </c>
      <c r="N1206" s="7">
        <f t="shared" si="181"/>
        <v>45</v>
      </c>
      <c r="O1206" s="7">
        <f t="shared" si="182"/>
        <v>0</v>
      </c>
      <c r="P1206" s="7">
        <f t="shared" si="183"/>
        <v>49.5</v>
      </c>
      <c r="Q1206" s="8">
        <f t="shared" si="184"/>
        <v>31.925000000000001</v>
      </c>
      <c r="R1206" s="8">
        <f t="shared" si="185"/>
        <v>26.375</v>
      </c>
      <c r="S1206" s="8">
        <f t="shared" si="186"/>
        <v>32.775000000000006</v>
      </c>
      <c r="T1206" s="8">
        <f t="shared" si="187"/>
        <v>29.875</v>
      </c>
      <c r="U1206" s="7">
        <f t="shared" si="188"/>
        <v>30.358333333333334</v>
      </c>
      <c r="V1206" s="7">
        <f t="shared" si="189"/>
        <v>30.237500000000001</v>
      </c>
    </row>
    <row r="1207" spans="1:22" ht="13.5" x14ac:dyDescent="0.25">
      <c r="A1207" s="3">
        <f>RSI!A1207</f>
        <v>44070</v>
      </c>
      <c r="B1207" s="2">
        <f>RSI!B1207</f>
        <v>0.56000000000000005</v>
      </c>
      <c r="C1207" s="2">
        <f>RSI!I1207</f>
        <v>37.614852441578854</v>
      </c>
      <c r="D1207" s="2">
        <f>MACD!E1207</f>
        <v>1.1314832916980988E-2</v>
      </c>
      <c r="E1207" s="2">
        <f>MACD!F1207</f>
        <v>1.3725969018499427E-2</v>
      </c>
      <c r="F1207" s="2">
        <f>'Moving Avg'!D1207</f>
        <v>0.56999999999999995</v>
      </c>
      <c r="G1207" s="2">
        <f>'Moving Avg'!F1207</f>
        <v>0.58500000000000019</v>
      </c>
      <c r="H1207" s="2">
        <f>'Moving Avg'!G1207</f>
        <v>0.59519999999999995</v>
      </c>
      <c r="I1207" s="2">
        <f>'Moving Avg'!H1207</f>
        <v>0.60439999999999972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  <c r="M1207" s="7">
        <f t="shared" si="180"/>
        <v>25</v>
      </c>
      <c r="N1207" s="7">
        <f t="shared" si="181"/>
        <v>45</v>
      </c>
      <c r="O1207" s="7">
        <f t="shared" si="182"/>
        <v>0</v>
      </c>
      <c r="P1207" s="7">
        <f t="shared" si="183"/>
        <v>16.5</v>
      </c>
      <c r="Q1207" s="8">
        <f t="shared" si="184"/>
        <v>26.975000000000001</v>
      </c>
      <c r="R1207" s="8">
        <f t="shared" si="185"/>
        <v>18.125</v>
      </c>
      <c r="S1207" s="8">
        <f t="shared" si="186"/>
        <v>17.925000000000001</v>
      </c>
      <c r="T1207" s="8">
        <f t="shared" si="187"/>
        <v>21.625</v>
      </c>
      <c r="U1207" s="7">
        <f t="shared" si="188"/>
        <v>21.008333333333336</v>
      </c>
      <c r="V1207" s="7">
        <f t="shared" si="189"/>
        <v>21.162500000000001</v>
      </c>
    </row>
    <row r="1208" spans="1:22" ht="13.5" x14ac:dyDescent="0.25">
      <c r="A1208" s="3">
        <f>RSI!A1208</f>
        <v>44071</v>
      </c>
      <c r="B1208" s="2">
        <f>RSI!B1208</f>
        <v>0.56000000000000005</v>
      </c>
      <c r="C1208" s="2">
        <f>RSI!I1208</f>
        <v>37.614852441578854</v>
      </c>
      <c r="D1208" s="2">
        <f>MACD!E1208</f>
        <v>9.0737843910823068E-3</v>
      </c>
      <c r="E1208" s="2">
        <f>MACD!F1208</f>
        <v>1.2795532093016005E-2</v>
      </c>
      <c r="F1208" s="2">
        <f>'Moving Avg'!D1208</f>
        <v>0.56799999999999995</v>
      </c>
      <c r="G1208" s="2">
        <f>'Moving Avg'!F1208</f>
        <v>0.58300000000000007</v>
      </c>
      <c r="H1208" s="2">
        <f>'Moving Avg'!G1208</f>
        <v>0.59439999999999993</v>
      </c>
      <c r="I1208" s="2">
        <f>'Moving Avg'!H1208</f>
        <v>0.60389999999999977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45</v>
      </c>
      <c r="O1208" s="7">
        <f t="shared" si="182"/>
        <v>0</v>
      </c>
      <c r="P1208" s="7">
        <f t="shared" si="183"/>
        <v>16.5</v>
      </c>
      <c r="Q1208" s="8">
        <f t="shared" si="184"/>
        <v>26.975000000000001</v>
      </c>
      <c r="R1208" s="8">
        <f t="shared" si="185"/>
        <v>18.125</v>
      </c>
      <c r="S1208" s="8">
        <f t="shared" si="186"/>
        <v>17.925000000000001</v>
      </c>
      <c r="T1208" s="8">
        <f t="shared" si="187"/>
        <v>21.625</v>
      </c>
      <c r="U1208" s="7">
        <f t="shared" si="188"/>
        <v>21.008333333333336</v>
      </c>
      <c r="V1208" s="7">
        <f t="shared" si="189"/>
        <v>21.162500000000001</v>
      </c>
    </row>
    <row r="1209" spans="1:22" ht="13.5" x14ac:dyDescent="0.25">
      <c r="A1209" s="3">
        <f>RSI!A1209</f>
        <v>44074</v>
      </c>
      <c r="B1209" s="2">
        <f>RSI!B1209</f>
        <v>0.56999999999999995</v>
      </c>
      <c r="C1209" s="2">
        <f>RSI!I1209</f>
        <v>43.43241421044425</v>
      </c>
      <c r="D1209" s="2">
        <f>MACD!E1209</f>
        <v>9.6647146412631724E-3</v>
      </c>
      <c r="E1209" s="2">
        <f>MACD!F1209</f>
        <v>1.2169368602665438E-2</v>
      </c>
      <c r="F1209" s="2">
        <f>'Moving Avg'!D1209</f>
        <v>0.56799999999999995</v>
      </c>
      <c r="G1209" s="2">
        <f>'Moving Avg'!F1209</f>
        <v>0.58050000000000013</v>
      </c>
      <c r="H1209" s="2">
        <f>'Moving Avg'!G1209</f>
        <v>0.59420000000000006</v>
      </c>
      <c r="I1209" s="2">
        <f>'Moving Avg'!H1209</f>
        <v>0.60334999999999983</v>
      </c>
      <c r="J1209" s="5" t="str">
        <f>OBV!F1209</f>
        <v>BULLISH</v>
      </c>
      <c r="K1209" s="5" t="str">
        <f>OBV!G1209</f>
        <v>NEUTRAL</v>
      </c>
      <c r="L1209" s="5" t="str">
        <f>OBV!H1209</f>
        <v>NEUTRAL</v>
      </c>
      <c r="M1209" s="7">
        <f t="shared" si="180"/>
        <v>25</v>
      </c>
      <c r="N1209" s="7">
        <f t="shared" si="181"/>
        <v>45</v>
      </c>
      <c r="O1209" s="7">
        <f t="shared" si="182"/>
        <v>0</v>
      </c>
      <c r="P1209" s="7">
        <f t="shared" si="183"/>
        <v>49.5</v>
      </c>
      <c r="Q1209" s="8">
        <f t="shared" si="184"/>
        <v>31.925000000000001</v>
      </c>
      <c r="R1209" s="8">
        <f t="shared" si="185"/>
        <v>26.375</v>
      </c>
      <c r="S1209" s="8">
        <f t="shared" si="186"/>
        <v>32.775000000000006</v>
      </c>
      <c r="T1209" s="8">
        <f t="shared" si="187"/>
        <v>29.875</v>
      </c>
      <c r="U1209" s="7">
        <f t="shared" si="188"/>
        <v>30.358333333333334</v>
      </c>
      <c r="V1209" s="7">
        <f t="shared" si="189"/>
        <v>30.237500000000001</v>
      </c>
    </row>
    <row r="1210" spans="1:22" ht="13.5" x14ac:dyDescent="0.25">
      <c r="A1210" s="3">
        <f>RSI!A1210</f>
        <v>44075</v>
      </c>
      <c r="B1210" s="2">
        <f>RSI!B1210</f>
        <v>0.57999999999999996</v>
      </c>
      <c r="C1210" s="2">
        <f>RSI!I1210</f>
        <v>48.594811627862498</v>
      </c>
      <c r="D1210" s="2">
        <f>MACD!E1210</f>
        <v>7.9662729325300496E-3</v>
      </c>
      <c r="E1210" s="2">
        <f>MACD!F1210</f>
        <v>1.132874946863836E-2</v>
      </c>
      <c r="F1210" s="2">
        <f>'Moving Avg'!D1210</f>
        <v>0.56799999999999995</v>
      </c>
      <c r="G1210" s="2">
        <f>'Moving Avg'!F1210</f>
        <v>0.57900000000000007</v>
      </c>
      <c r="H1210" s="2">
        <f>'Moving Avg'!G1210</f>
        <v>0.59439999999999993</v>
      </c>
      <c r="I1210" s="2">
        <f>'Moving Avg'!H1210</f>
        <v>0.60299999999999987</v>
      </c>
      <c r="J1210" s="5" t="str">
        <f>OBV!F1210</f>
        <v>BULLISH</v>
      </c>
      <c r="K1210" s="5" t="str">
        <f>OBV!G1210</f>
        <v>NEUTRAL</v>
      </c>
      <c r="L1210" s="5" t="str">
        <f>OBV!H1210</f>
        <v>NEUTRAL</v>
      </c>
      <c r="M1210" s="7">
        <f t="shared" si="180"/>
        <v>25</v>
      </c>
      <c r="N1210" s="7">
        <f t="shared" si="181"/>
        <v>45</v>
      </c>
      <c r="O1210" s="7">
        <f t="shared" si="182"/>
        <v>0</v>
      </c>
      <c r="P1210" s="7">
        <f t="shared" si="183"/>
        <v>49.5</v>
      </c>
      <c r="Q1210" s="8">
        <f t="shared" si="184"/>
        <v>31.925000000000001</v>
      </c>
      <c r="R1210" s="8">
        <f t="shared" si="185"/>
        <v>26.375</v>
      </c>
      <c r="S1210" s="8">
        <f t="shared" si="186"/>
        <v>32.775000000000006</v>
      </c>
      <c r="T1210" s="8">
        <f t="shared" si="187"/>
        <v>29.875</v>
      </c>
      <c r="U1210" s="7">
        <f t="shared" si="188"/>
        <v>30.358333333333334</v>
      </c>
      <c r="V1210" s="7">
        <f t="shared" si="189"/>
        <v>30.237500000000001</v>
      </c>
    </row>
    <row r="1211" spans="1:22" ht="13.5" x14ac:dyDescent="0.25">
      <c r="A1211" s="3">
        <f>RSI!A1211</f>
        <v>44076</v>
      </c>
      <c r="B1211" s="2">
        <f>RSI!B1211</f>
        <v>0.57999999999999996</v>
      </c>
      <c r="C1211" s="2">
        <f>RSI!I1211</f>
        <v>48.594811627862498</v>
      </c>
      <c r="D1211" s="2">
        <f>MACD!E1211</f>
        <v>5.0063397085080563E-3</v>
      </c>
      <c r="E1211" s="2">
        <f>MACD!F1211</f>
        <v>1.00642675166123E-2</v>
      </c>
      <c r="F1211" s="2">
        <f>'Moving Avg'!D1211</f>
        <v>0.57000000000000006</v>
      </c>
      <c r="G1211" s="2">
        <f>'Moving Avg'!F1211</f>
        <v>0.57800000000000007</v>
      </c>
      <c r="H1211" s="2">
        <f>'Moving Avg'!G1211</f>
        <v>0.59439999999999993</v>
      </c>
      <c r="I1211" s="2">
        <f>'Moving Avg'!H1211</f>
        <v>0.60274999999999979</v>
      </c>
      <c r="J1211" s="5" t="str">
        <f>OBV!F1211</f>
        <v>BULLISH</v>
      </c>
      <c r="K1211" s="5" t="str">
        <f>OBV!G1211</f>
        <v>NEUTRAL</v>
      </c>
      <c r="L1211" s="5" t="str">
        <f>OBV!H1211</f>
        <v>CONFIRMED BULLISH</v>
      </c>
      <c r="M1211" s="7">
        <f t="shared" si="180"/>
        <v>25</v>
      </c>
      <c r="N1211" s="7">
        <f t="shared" si="181"/>
        <v>45</v>
      </c>
      <c r="O1211" s="7">
        <f t="shared" si="182"/>
        <v>0</v>
      </c>
      <c r="P1211" s="7">
        <f t="shared" si="183"/>
        <v>83.5</v>
      </c>
      <c r="Q1211" s="8">
        <f t="shared" si="184"/>
        <v>37.024999999999999</v>
      </c>
      <c r="R1211" s="8">
        <f t="shared" si="185"/>
        <v>34.875</v>
      </c>
      <c r="S1211" s="8">
        <f t="shared" si="186"/>
        <v>48.075000000000003</v>
      </c>
      <c r="T1211" s="8">
        <f t="shared" si="187"/>
        <v>38.375</v>
      </c>
      <c r="U1211" s="7">
        <f t="shared" si="188"/>
        <v>39.991666666666667</v>
      </c>
      <c r="V1211" s="7">
        <f t="shared" si="189"/>
        <v>39.587500000000006</v>
      </c>
    </row>
    <row r="1212" spans="1:22" ht="13.5" x14ac:dyDescent="0.25">
      <c r="A1212" s="3">
        <f>RSI!A1212</f>
        <v>44077</v>
      </c>
      <c r="B1212" s="2">
        <f>RSI!B1212</f>
        <v>0.57999999999999996</v>
      </c>
      <c r="C1212" s="2">
        <f>RSI!I1212</f>
        <v>48.594811627862498</v>
      </c>
      <c r="D1212" s="2">
        <f>MACD!E1212</f>
        <v>2.5162912884507671E-3</v>
      </c>
      <c r="E1212" s="2">
        <f>MACD!F1212</f>
        <v>8.5546722709799929E-3</v>
      </c>
      <c r="F1212" s="2">
        <f>'Moving Avg'!D1212</f>
        <v>0.57400000000000007</v>
      </c>
      <c r="G1212" s="2">
        <f>'Moving Avg'!F1212</f>
        <v>0.57700000000000018</v>
      </c>
      <c r="H1212" s="2">
        <f>'Moving Avg'!G1212</f>
        <v>0.59419999999999984</v>
      </c>
      <c r="I1212" s="2">
        <f>'Moving Avg'!H1212</f>
        <v>0.60249999999999981</v>
      </c>
      <c r="J1212" s="5" t="str">
        <f>OBV!F1212</f>
        <v>BULLISH</v>
      </c>
      <c r="K1212" s="5" t="str">
        <f>OBV!G1212</f>
        <v>NEUTRAL</v>
      </c>
      <c r="L1212" s="5" t="str">
        <f>OBV!H1212</f>
        <v>CONFIRMED BULLISH</v>
      </c>
      <c r="M1212" s="7">
        <f t="shared" si="180"/>
        <v>25</v>
      </c>
      <c r="N1212" s="7">
        <f t="shared" si="181"/>
        <v>45</v>
      </c>
      <c r="O1212" s="7">
        <f t="shared" si="182"/>
        <v>0</v>
      </c>
      <c r="P1212" s="7">
        <f t="shared" si="183"/>
        <v>83.5</v>
      </c>
      <c r="Q1212" s="8">
        <f t="shared" si="184"/>
        <v>37.024999999999999</v>
      </c>
      <c r="R1212" s="8">
        <f t="shared" si="185"/>
        <v>34.875</v>
      </c>
      <c r="S1212" s="8">
        <f t="shared" si="186"/>
        <v>48.075000000000003</v>
      </c>
      <c r="T1212" s="8">
        <f t="shared" si="187"/>
        <v>38.375</v>
      </c>
      <c r="U1212" s="7">
        <f t="shared" si="188"/>
        <v>39.991666666666667</v>
      </c>
      <c r="V1212" s="7">
        <f t="shared" si="189"/>
        <v>39.587500000000006</v>
      </c>
    </row>
    <row r="1213" spans="1:22" ht="13.5" x14ac:dyDescent="0.25">
      <c r="A1213" s="3">
        <f>RSI!A1213</f>
        <v>44078</v>
      </c>
      <c r="B1213" s="2">
        <f>RSI!B1213</f>
        <v>0.56999999999999995</v>
      </c>
      <c r="C1213" s="2">
        <f>RSI!I1213</f>
        <v>43.622602232116904</v>
      </c>
      <c r="D1213" s="2">
        <f>MACD!E1213</f>
        <v>1.1635035942355598E-3</v>
      </c>
      <c r="E1213" s="2">
        <f>MACD!F1213</f>
        <v>7.0764385356311063E-3</v>
      </c>
      <c r="F1213" s="2">
        <f>'Moving Avg'!D1213</f>
        <v>0.57599999999999996</v>
      </c>
      <c r="G1213" s="2">
        <f>'Moving Avg'!F1213</f>
        <v>0.57550000000000012</v>
      </c>
      <c r="H1213" s="2">
        <f>'Moving Avg'!G1213</f>
        <v>0.59399999999999975</v>
      </c>
      <c r="I1213" s="2">
        <f>'Moving Avg'!H1213</f>
        <v>0.60219999999999974</v>
      </c>
      <c r="J1213" s="5" t="str">
        <f>OBV!F1213</f>
        <v>BULLISH</v>
      </c>
      <c r="K1213" s="5" t="str">
        <f>OBV!G1213</f>
        <v>NEUTRAL</v>
      </c>
      <c r="L1213" s="5" t="str">
        <f>OBV!H1213</f>
        <v>CONFIRMED BULLISH</v>
      </c>
      <c r="M1213" s="7">
        <f t="shared" si="180"/>
        <v>25</v>
      </c>
      <c r="N1213" s="7">
        <f t="shared" si="181"/>
        <v>45</v>
      </c>
      <c r="O1213" s="7">
        <f t="shared" si="182"/>
        <v>0</v>
      </c>
      <c r="P1213" s="7">
        <f t="shared" si="183"/>
        <v>83.5</v>
      </c>
      <c r="Q1213" s="8">
        <f t="shared" si="184"/>
        <v>37.024999999999999</v>
      </c>
      <c r="R1213" s="8">
        <f t="shared" si="185"/>
        <v>34.875</v>
      </c>
      <c r="S1213" s="8">
        <f t="shared" si="186"/>
        <v>48.075000000000003</v>
      </c>
      <c r="T1213" s="8">
        <f t="shared" si="187"/>
        <v>38.375</v>
      </c>
      <c r="U1213" s="7">
        <f t="shared" si="188"/>
        <v>39.991666666666667</v>
      </c>
      <c r="V1213" s="7">
        <f t="shared" si="189"/>
        <v>39.587500000000006</v>
      </c>
    </row>
    <row r="1214" spans="1:22" ht="13.5" x14ac:dyDescent="0.25">
      <c r="A1214" s="3">
        <f>RSI!A1214</f>
        <v>44081</v>
      </c>
      <c r="B1214" s="2">
        <f>RSI!B1214</f>
        <v>0.56999999999999995</v>
      </c>
      <c r="C1214" s="2">
        <f>RSI!I1214</f>
        <v>43.622602232116904</v>
      </c>
      <c r="D1214" s="2">
        <f>MACD!E1214</f>
        <v>9.0367895414722454E-5</v>
      </c>
      <c r="E1214" s="2">
        <f>MACD!F1214</f>
        <v>5.6792244075878299E-3</v>
      </c>
      <c r="F1214" s="2">
        <f>'Moving Avg'!D1214</f>
        <v>0.57599999999999985</v>
      </c>
      <c r="G1214" s="2">
        <f>'Moving Avg'!F1214</f>
        <v>0.57450000000000012</v>
      </c>
      <c r="H1214" s="2">
        <f>'Moving Avg'!G1214</f>
        <v>0.59359999999999979</v>
      </c>
      <c r="I1214" s="2">
        <f>'Moving Avg'!H1214</f>
        <v>0.60194999999999965</v>
      </c>
      <c r="J1214" s="5" t="str">
        <f>OBV!F1214</f>
        <v>BEARISH</v>
      </c>
      <c r="K1214" s="5" t="str">
        <f>OBV!G1214</f>
        <v>NEUTRAL</v>
      </c>
      <c r="L1214" s="5" t="str">
        <f>OBV!H1214</f>
        <v>NEUTRAL</v>
      </c>
      <c r="M1214" s="7">
        <f t="shared" si="180"/>
        <v>25</v>
      </c>
      <c r="N1214" s="7">
        <f t="shared" si="181"/>
        <v>45</v>
      </c>
      <c r="O1214" s="7">
        <f t="shared" si="182"/>
        <v>0</v>
      </c>
      <c r="P1214" s="7">
        <f t="shared" si="183"/>
        <v>16.5</v>
      </c>
      <c r="Q1214" s="8">
        <f t="shared" si="184"/>
        <v>26.975000000000001</v>
      </c>
      <c r="R1214" s="8">
        <f t="shared" si="185"/>
        <v>18.125</v>
      </c>
      <c r="S1214" s="8">
        <f t="shared" si="186"/>
        <v>17.925000000000001</v>
      </c>
      <c r="T1214" s="8">
        <f t="shared" si="187"/>
        <v>21.625</v>
      </c>
      <c r="U1214" s="7">
        <f t="shared" si="188"/>
        <v>21.008333333333336</v>
      </c>
      <c r="V1214" s="7">
        <f t="shared" si="189"/>
        <v>21.162500000000001</v>
      </c>
    </row>
    <row r="1215" spans="1:22" ht="13.5" x14ac:dyDescent="0.25">
      <c r="A1215" s="3">
        <f>RSI!A1215</f>
        <v>44082</v>
      </c>
      <c r="B1215" s="2">
        <f>RSI!B1215</f>
        <v>0.56999999999999995</v>
      </c>
      <c r="C1215" s="2">
        <f>RSI!I1215</f>
        <v>43.622602232116911</v>
      </c>
      <c r="D1215" s="2">
        <f>MACD!E1215</f>
        <v>7.8702376790085182E-4</v>
      </c>
      <c r="E1215" s="2">
        <f>MACD!F1215</f>
        <v>4.7007842796504343E-3</v>
      </c>
      <c r="F1215" s="2">
        <f>'Moving Avg'!D1215</f>
        <v>0.57399999999999995</v>
      </c>
      <c r="G1215" s="2">
        <f>'Moving Avg'!F1215</f>
        <v>0.57400000000000007</v>
      </c>
      <c r="H1215" s="2">
        <f>'Moving Avg'!G1215</f>
        <v>0.59359999999999968</v>
      </c>
      <c r="I1215" s="2">
        <f>'Moving Avg'!H1215</f>
        <v>0.60169999999999968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25</v>
      </c>
      <c r="N1215" s="7">
        <f t="shared" si="181"/>
        <v>45</v>
      </c>
      <c r="O1215" s="7">
        <f t="shared" si="182"/>
        <v>0</v>
      </c>
      <c r="P1215" s="7">
        <f t="shared" si="183"/>
        <v>16.5</v>
      </c>
      <c r="Q1215" s="8">
        <f t="shared" si="184"/>
        <v>26.975000000000001</v>
      </c>
      <c r="R1215" s="8">
        <f t="shared" si="185"/>
        <v>18.125</v>
      </c>
      <c r="S1215" s="8">
        <f t="shared" si="186"/>
        <v>17.925000000000001</v>
      </c>
      <c r="T1215" s="8">
        <f t="shared" si="187"/>
        <v>21.625</v>
      </c>
      <c r="U1215" s="7">
        <f t="shared" si="188"/>
        <v>21.008333333333336</v>
      </c>
      <c r="V1215" s="7">
        <f t="shared" si="189"/>
        <v>21.162500000000001</v>
      </c>
    </row>
    <row r="1216" spans="1:22" ht="13.5" x14ac:dyDescent="0.25">
      <c r="A1216" s="3">
        <f>RSI!A1216</f>
        <v>44083</v>
      </c>
      <c r="B1216" s="2">
        <f>RSI!B1216</f>
        <v>0.6</v>
      </c>
      <c r="C1216" s="2">
        <f>RSI!I1216</f>
        <v>59.246768794977356</v>
      </c>
      <c r="D1216" s="2">
        <f>MACD!E1216</f>
        <v>-2.3228558051416881E-3</v>
      </c>
      <c r="E1216" s="2">
        <f>MACD!F1216</f>
        <v>3.29605626269201E-3</v>
      </c>
      <c r="F1216" s="2">
        <f>'Moving Avg'!D1216</f>
        <v>0.57799999999999996</v>
      </c>
      <c r="G1216" s="2">
        <f>'Moving Avg'!F1216</f>
        <v>0.57450000000000012</v>
      </c>
      <c r="H1216" s="2">
        <f>'Moving Avg'!G1216</f>
        <v>0.59399999999999975</v>
      </c>
      <c r="I1216" s="2">
        <f>'Moving Avg'!H1216</f>
        <v>0.60154999999999959</v>
      </c>
      <c r="J1216" s="5" t="str">
        <f>OBV!F1216</f>
        <v>BULLISH</v>
      </c>
      <c r="K1216" s="5" t="str">
        <f>OBV!G1216</f>
        <v>NEUTRAL</v>
      </c>
      <c r="L1216" s="5" t="str">
        <f>OBV!H1216</f>
        <v>CONFIRMED BULLISH</v>
      </c>
      <c r="M1216" s="7">
        <f t="shared" si="180"/>
        <v>25</v>
      </c>
      <c r="N1216" s="7">
        <f t="shared" si="181"/>
        <v>45</v>
      </c>
      <c r="O1216" s="7">
        <f t="shared" si="182"/>
        <v>0</v>
      </c>
      <c r="P1216" s="7">
        <f t="shared" si="183"/>
        <v>83.5</v>
      </c>
      <c r="Q1216" s="8">
        <f t="shared" si="184"/>
        <v>37.024999999999999</v>
      </c>
      <c r="R1216" s="8">
        <f t="shared" si="185"/>
        <v>34.875</v>
      </c>
      <c r="S1216" s="8">
        <f t="shared" si="186"/>
        <v>48.075000000000003</v>
      </c>
      <c r="T1216" s="8">
        <f t="shared" si="187"/>
        <v>38.375</v>
      </c>
      <c r="U1216" s="7">
        <f t="shared" si="188"/>
        <v>39.991666666666667</v>
      </c>
      <c r="V1216" s="7">
        <f t="shared" si="189"/>
        <v>39.587500000000006</v>
      </c>
    </row>
    <row r="1217" spans="1:22" ht="13.5" x14ac:dyDescent="0.25">
      <c r="A1217" s="3">
        <f>RSI!A1217</f>
        <v>44084</v>
      </c>
      <c r="B1217" s="2">
        <f>RSI!B1217</f>
        <v>0.61</v>
      </c>
      <c r="C1217" s="2">
        <f>RSI!I1217</f>
        <v>62.934236404412445</v>
      </c>
      <c r="D1217" s="2">
        <f>MACD!E1217</f>
        <v>-7.353982470002518E-3</v>
      </c>
      <c r="E1217" s="2">
        <f>MACD!F1217</f>
        <v>1.1660485161531045E-3</v>
      </c>
      <c r="F1217" s="2">
        <f>'Moving Avg'!D1217</f>
        <v>0.58399999999999996</v>
      </c>
      <c r="G1217" s="2">
        <f>'Moving Avg'!F1217</f>
        <v>0.57600000000000007</v>
      </c>
      <c r="H1217" s="2">
        <f>'Moving Avg'!G1217</f>
        <v>0.59479999999999977</v>
      </c>
      <c r="I1217" s="2">
        <f>'Moving Avg'!H1217</f>
        <v>0.60129999999999961</v>
      </c>
      <c r="J1217" s="5" t="str">
        <f>OBV!F1217</f>
        <v>BULLISH</v>
      </c>
      <c r="K1217" s="5" t="str">
        <f>OBV!G1217</f>
        <v>STRONG</v>
      </c>
      <c r="L1217" s="5" t="str">
        <f>OBV!H1217</f>
        <v>CONFIRMED BULLISH</v>
      </c>
      <c r="M1217" s="7">
        <f t="shared" si="180"/>
        <v>25</v>
      </c>
      <c r="N1217" s="7">
        <f t="shared" si="181"/>
        <v>45</v>
      </c>
      <c r="O1217" s="7">
        <f t="shared" si="182"/>
        <v>0</v>
      </c>
      <c r="P1217" s="7">
        <f t="shared" si="183"/>
        <v>100</v>
      </c>
      <c r="Q1217" s="8">
        <f t="shared" si="184"/>
        <v>39.5</v>
      </c>
      <c r="R1217" s="8">
        <f t="shared" si="185"/>
        <v>39</v>
      </c>
      <c r="S1217" s="8">
        <f t="shared" si="186"/>
        <v>55.5</v>
      </c>
      <c r="T1217" s="8">
        <f t="shared" si="187"/>
        <v>42.5</v>
      </c>
      <c r="U1217" s="7">
        <f t="shared" si="188"/>
        <v>44.666666666666664</v>
      </c>
      <c r="V1217" s="7">
        <f t="shared" si="189"/>
        <v>44.125</v>
      </c>
    </row>
    <row r="1218" spans="1:22" ht="13.5" x14ac:dyDescent="0.25">
      <c r="A1218" s="3">
        <f>RSI!A1218</f>
        <v>44085</v>
      </c>
      <c r="B1218" s="2">
        <f>RSI!B1218</f>
        <v>0.64</v>
      </c>
      <c r="C1218" s="2">
        <f>RSI!I1218</f>
        <v>71.318635055334397</v>
      </c>
      <c r="D1218" s="2">
        <f>MACD!E1218</f>
        <v>-1.4003965099508853E-2</v>
      </c>
      <c r="E1218" s="2">
        <f>MACD!F1218</f>
        <v>-1.8679542069792868E-3</v>
      </c>
      <c r="F1218" s="2">
        <f>'Moving Avg'!D1218</f>
        <v>0.59799999999999998</v>
      </c>
      <c r="G1218" s="2">
        <f>'Moving Avg'!F1218</f>
        <v>0.57950000000000013</v>
      </c>
      <c r="H1218" s="2">
        <f>'Moving Avg'!G1218</f>
        <v>0.59619999999999973</v>
      </c>
      <c r="I1218" s="2">
        <f>'Moving Avg'!H1218</f>
        <v>0.60129999999999961</v>
      </c>
      <c r="J1218" s="5" t="str">
        <f>OBV!F1218</f>
        <v>BULLISH</v>
      </c>
      <c r="K1218" s="5" t="str">
        <f>OBV!G1218</f>
        <v>STRONG</v>
      </c>
      <c r="L1218" s="5" t="str">
        <f>OBV!H1218</f>
        <v>CONFIRMED BULLISH</v>
      </c>
      <c r="M1218" s="7">
        <f t="shared" ref="M1218:M1281" si="190">IF(C1218&lt;30,50, IF(C1218&gt;70, 0, 25))</f>
        <v>0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100</v>
      </c>
      <c r="Q1218" s="8">
        <f t="shared" si="184"/>
        <v>30.75</v>
      </c>
      <c r="R1218" s="8">
        <f t="shared" si="185"/>
        <v>34</v>
      </c>
      <c r="S1218" s="8">
        <f t="shared" si="186"/>
        <v>51.75</v>
      </c>
      <c r="T1218" s="8">
        <f t="shared" si="187"/>
        <v>36.25</v>
      </c>
      <c r="U1218" s="7">
        <f t="shared" si="188"/>
        <v>38.833333333333336</v>
      </c>
      <c r="V1218" s="7">
        <f t="shared" si="189"/>
        <v>38.1875</v>
      </c>
    </row>
    <row r="1219" spans="1:22" ht="13.5" x14ac:dyDescent="0.25">
      <c r="A1219" s="3">
        <f>RSI!A1219</f>
        <v>44088</v>
      </c>
      <c r="B1219" s="2">
        <f>RSI!B1219</f>
        <v>0.63</v>
      </c>
      <c r="C1219" s="2">
        <f>RSI!I1219</f>
        <v>65.962408922002595</v>
      </c>
      <c r="D1219" s="2">
        <f>MACD!E1219</f>
        <v>-1.768695473687687E-2</v>
      </c>
      <c r="E1219" s="2">
        <f>MACD!F1219</f>
        <v>-5.0317543129588032E-3</v>
      </c>
      <c r="F1219" s="2">
        <f>'Moving Avg'!D1219</f>
        <v>0.61</v>
      </c>
      <c r="G1219" s="2">
        <f>'Moving Avg'!F1219</f>
        <v>0.58150000000000013</v>
      </c>
      <c r="H1219" s="2">
        <f>'Moving Avg'!G1219</f>
        <v>0.59719999999999973</v>
      </c>
      <c r="I1219" s="2">
        <f>'Moving Avg'!H1219</f>
        <v>0.60124999999999962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  <c r="M1219" s="7">
        <f t="shared" si="190"/>
        <v>25</v>
      </c>
      <c r="N1219" s="7">
        <f t="shared" si="191"/>
        <v>45</v>
      </c>
      <c r="O1219" s="7">
        <f t="shared" si="192"/>
        <v>50</v>
      </c>
      <c r="P1219" s="7">
        <f t="shared" si="193"/>
        <v>83.5</v>
      </c>
      <c r="Q1219" s="8">
        <f t="shared" ref="Q1219:Q1282" si="194">0.35*M1219+N1219*0.35+O1219*0.15+P1219*0.15</f>
        <v>44.524999999999999</v>
      </c>
      <c r="R1219" s="8">
        <f t="shared" ref="R1219:R1282" si="195">M1219*0.2+N1219*0.2+O1219*0.35+P1219*0.25</f>
        <v>52.375</v>
      </c>
      <c r="S1219" s="8">
        <f t="shared" ref="S1219:S1282" si="196">M1219*0.15+N1219*0.15+O1219*0.25+P1219*0.45</f>
        <v>60.575000000000003</v>
      </c>
      <c r="T1219" s="8">
        <f t="shared" ref="T1219:T1282" si="197">0.25*SUM(M1219:P1219)</f>
        <v>50.875</v>
      </c>
      <c r="U1219" s="7">
        <f t="shared" ref="U1219:U1282" si="198">SUM(Q1219:S1219)/3</f>
        <v>52.491666666666674</v>
      </c>
      <c r="V1219" s="7">
        <f t="shared" ref="V1219:V1282" si="199">SUM(Q1219:T1219)/4</f>
        <v>52.087500000000006</v>
      </c>
    </row>
    <row r="1220" spans="1:22" ht="13.5" x14ac:dyDescent="0.25">
      <c r="A1220" s="3">
        <f>RSI!A1220</f>
        <v>44089</v>
      </c>
      <c r="B1220" s="2">
        <f>RSI!B1220</f>
        <v>0.63</v>
      </c>
      <c r="C1220" s="2">
        <f>RSI!I1220</f>
        <v>65.962408922002595</v>
      </c>
      <c r="D1220" s="2">
        <f>MACD!E1220</f>
        <v>-1.9516226336103948E-2</v>
      </c>
      <c r="E1220" s="2">
        <f>MACD!F1220</f>
        <v>-7.9286487175878329E-3</v>
      </c>
      <c r="F1220" s="2">
        <f>'Moving Avg'!D1220</f>
        <v>0.622</v>
      </c>
      <c r="G1220" s="2">
        <f>'Moving Avg'!F1220</f>
        <v>0.58400000000000007</v>
      </c>
      <c r="H1220" s="2">
        <f>'Moving Avg'!G1220</f>
        <v>0.59799999999999975</v>
      </c>
      <c r="I1220" s="2">
        <f>'Moving Avg'!H1220</f>
        <v>0.60114999999999952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  <c r="M1220" s="7">
        <f t="shared" si="190"/>
        <v>25</v>
      </c>
      <c r="N1220" s="7">
        <f t="shared" si="191"/>
        <v>45</v>
      </c>
      <c r="O1220" s="7">
        <f t="shared" si="192"/>
        <v>50</v>
      </c>
      <c r="P1220" s="7">
        <f t="shared" si="193"/>
        <v>83.5</v>
      </c>
      <c r="Q1220" s="8">
        <f t="shared" si="194"/>
        <v>44.524999999999999</v>
      </c>
      <c r="R1220" s="8">
        <f t="shared" si="195"/>
        <v>52.375</v>
      </c>
      <c r="S1220" s="8">
        <f t="shared" si="196"/>
        <v>60.575000000000003</v>
      </c>
      <c r="T1220" s="8">
        <f t="shared" si="197"/>
        <v>50.875</v>
      </c>
      <c r="U1220" s="7">
        <f t="shared" si="198"/>
        <v>52.491666666666674</v>
      </c>
      <c r="V1220" s="7">
        <f t="shared" si="199"/>
        <v>52.087500000000006</v>
      </c>
    </row>
    <row r="1221" spans="1:22" ht="13.5" x14ac:dyDescent="0.25">
      <c r="A1221" s="3">
        <f>RSI!A1221</f>
        <v>44090</v>
      </c>
      <c r="B1221" s="2">
        <f>RSI!B1221</f>
        <v>0.62</v>
      </c>
      <c r="C1221" s="2">
        <f>RSI!I1221</f>
        <v>60.677327388885615</v>
      </c>
      <c r="D1221" s="2">
        <f>MACD!E1221</f>
        <v>-2.055606902682483E-2</v>
      </c>
      <c r="E1221" s="2">
        <f>MACD!F1221</f>
        <v>-1.0454132779435233E-2</v>
      </c>
      <c r="F1221" s="2">
        <f>'Moving Avg'!D1221</f>
        <v>0.626</v>
      </c>
      <c r="G1221" s="2">
        <f>'Moving Avg'!F1221</f>
        <v>0.58650000000000002</v>
      </c>
      <c r="H1221" s="2">
        <f>'Moving Avg'!G1221</f>
        <v>0.59839999999999971</v>
      </c>
      <c r="I1221" s="2">
        <f>'Moving Avg'!H1221</f>
        <v>0.60099999999999953</v>
      </c>
      <c r="J1221" s="5" t="str">
        <f>OBV!F1221</f>
        <v>BULLISH</v>
      </c>
      <c r="K1221" s="5" t="str">
        <f>OBV!G1221</f>
        <v>NEUTRAL</v>
      </c>
      <c r="L1221" s="5" t="str">
        <f>OBV!H1221</f>
        <v>CONFIRMED BULLISH</v>
      </c>
      <c r="M1221" s="7">
        <f t="shared" si="190"/>
        <v>25</v>
      </c>
      <c r="N1221" s="7">
        <f t="shared" si="191"/>
        <v>45</v>
      </c>
      <c r="O1221" s="7">
        <f t="shared" si="192"/>
        <v>50</v>
      </c>
      <c r="P1221" s="7">
        <f t="shared" si="193"/>
        <v>83.5</v>
      </c>
      <c r="Q1221" s="8">
        <f t="shared" si="194"/>
        <v>44.524999999999999</v>
      </c>
      <c r="R1221" s="8">
        <f t="shared" si="195"/>
        <v>52.375</v>
      </c>
      <c r="S1221" s="8">
        <f t="shared" si="196"/>
        <v>60.575000000000003</v>
      </c>
      <c r="T1221" s="8">
        <f t="shared" si="197"/>
        <v>50.875</v>
      </c>
      <c r="U1221" s="7">
        <f t="shared" si="198"/>
        <v>52.491666666666674</v>
      </c>
      <c r="V1221" s="7">
        <f t="shared" si="199"/>
        <v>52.087500000000006</v>
      </c>
    </row>
    <row r="1222" spans="1:22" ht="13.5" x14ac:dyDescent="0.25">
      <c r="A1222" s="3">
        <f>RSI!A1222</f>
        <v>44091</v>
      </c>
      <c r="B1222" s="2">
        <f>RSI!B1222</f>
        <v>0.62</v>
      </c>
      <c r="C1222" s="2">
        <f>RSI!I1222</f>
        <v>60.677327388885615</v>
      </c>
      <c r="D1222" s="2">
        <f>MACD!E1222</f>
        <v>-2.1592343852582574E-2</v>
      </c>
      <c r="E1222" s="2">
        <f>MACD!F1222</f>
        <v>-1.2681774994064702E-2</v>
      </c>
      <c r="F1222" s="2">
        <f>'Moving Avg'!D1222</f>
        <v>0.628</v>
      </c>
      <c r="G1222" s="2">
        <f>'Moving Avg'!F1222</f>
        <v>0.58900000000000008</v>
      </c>
      <c r="H1222" s="2">
        <f>'Moving Avg'!G1222</f>
        <v>0.59899999999999975</v>
      </c>
      <c r="I1222" s="2">
        <f>'Moving Avg'!H1222</f>
        <v>0.60084999999999955</v>
      </c>
      <c r="J1222" s="5" t="str">
        <f>OBV!F1222</f>
        <v>BEARISH</v>
      </c>
      <c r="K1222" s="5" t="str">
        <f>OBV!G1222</f>
        <v>NEUTRAL</v>
      </c>
      <c r="L1222" s="5" t="str">
        <f>OBV!H1222</f>
        <v>BEARISH DIVERGENCE</v>
      </c>
      <c r="M1222" s="7">
        <f t="shared" si="190"/>
        <v>25</v>
      </c>
      <c r="N1222" s="7">
        <f t="shared" si="191"/>
        <v>45</v>
      </c>
      <c r="O1222" s="7">
        <f t="shared" si="192"/>
        <v>50</v>
      </c>
      <c r="P1222" s="7">
        <f t="shared" si="193"/>
        <v>16.5</v>
      </c>
      <c r="Q1222" s="8">
        <f t="shared" si="194"/>
        <v>34.475000000000001</v>
      </c>
      <c r="R1222" s="8">
        <f t="shared" si="195"/>
        <v>35.625</v>
      </c>
      <c r="S1222" s="8">
        <f t="shared" si="196"/>
        <v>30.425000000000001</v>
      </c>
      <c r="T1222" s="8">
        <f t="shared" si="197"/>
        <v>34.125</v>
      </c>
      <c r="U1222" s="7">
        <f t="shared" si="198"/>
        <v>33.508333333333333</v>
      </c>
      <c r="V1222" s="7">
        <f t="shared" si="199"/>
        <v>33.662499999999994</v>
      </c>
    </row>
    <row r="1223" spans="1:22" ht="13.5" x14ac:dyDescent="0.25">
      <c r="A1223" s="3">
        <f>RSI!A1223</f>
        <v>44092</v>
      </c>
      <c r="B1223" s="2">
        <f>RSI!B1223</f>
        <v>0.62</v>
      </c>
      <c r="C1223" s="2">
        <f>RSI!I1223</f>
        <v>60.677327388885615</v>
      </c>
      <c r="D1223" s="2">
        <f>MACD!E1223</f>
        <v>-2.4152475481280633E-2</v>
      </c>
      <c r="E1223" s="2">
        <f>MACD!F1223</f>
        <v>-1.4975915091507889E-2</v>
      </c>
      <c r="F1223" s="2">
        <f>'Moving Avg'!D1223</f>
        <v>0.624</v>
      </c>
      <c r="G1223" s="2">
        <f>'Moving Avg'!F1223</f>
        <v>0.59150000000000003</v>
      </c>
      <c r="H1223" s="2">
        <f>'Moving Avg'!G1223</f>
        <v>0.59939999999999982</v>
      </c>
      <c r="I1223" s="2">
        <f>'Moving Avg'!H1223</f>
        <v>0.60074999999999956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25</v>
      </c>
      <c r="N1223" s="7">
        <f t="shared" si="191"/>
        <v>45</v>
      </c>
      <c r="O1223" s="7">
        <f t="shared" si="192"/>
        <v>50</v>
      </c>
      <c r="P1223" s="7">
        <f t="shared" si="193"/>
        <v>16.5</v>
      </c>
      <c r="Q1223" s="8">
        <f t="shared" si="194"/>
        <v>34.475000000000001</v>
      </c>
      <c r="R1223" s="8">
        <f t="shared" si="195"/>
        <v>35.625</v>
      </c>
      <c r="S1223" s="8">
        <f t="shared" si="196"/>
        <v>30.425000000000001</v>
      </c>
      <c r="T1223" s="8">
        <f t="shared" si="197"/>
        <v>34.125</v>
      </c>
      <c r="U1223" s="7">
        <f t="shared" si="198"/>
        <v>33.508333333333333</v>
      </c>
      <c r="V1223" s="7">
        <f t="shared" si="199"/>
        <v>33.662499999999994</v>
      </c>
    </row>
    <row r="1224" spans="1:22" ht="13.5" x14ac:dyDescent="0.25">
      <c r="A1224" s="3">
        <f>RSI!A1224</f>
        <v>44095</v>
      </c>
      <c r="B1224" s="2">
        <f>RSI!B1224</f>
        <v>0.62</v>
      </c>
      <c r="C1224" s="2">
        <f>RSI!I1224</f>
        <v>60.677327388885608</v>
      </c>
      <c r="D1224" s="2">
        <f>MACD!E1224</f>
        <v>-2.6452835298850008E-2</v>
      </c>
      <c r="E1224" s="2">
        <f>MACD!F1224</f>
        <v>-1.7271299132976314E-2</v>
      </c>
      <c r="F1224" s="2">
        <f>'Moving Avg'!D1224</f>
        <v>0.62200000000000011</v>
      </c>
      <c r="G1224" s="2">
        <f>'Moving Avg'!F1224</f>
        <v>0.59399999999999997</v>
      </c>
      <c r="H1224" s="2">
        <f>'Moving Avg'!G1224</f>
        <v>0.59979999999999989</v>
      </c>
      <c r="I1224" s="2">
        <f>'Moving Avg'!H1224</f>
        <v>0.60069999999999957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25</v>
      </c>
      <c r="N1224" s="7">
        <f t="shared" si="191"/>
        <v>45</v>
      </c>
      <c r="O1224" s="7">
        <f t="shared" si="192"/>
        <v>50</v>
      </c>
      <c r="P1224" s="7">
        <f t="shared" si="193"/>
        <v>16.5</v>
      </c>
      <c r="Q1224" s="8">
        <f t="shared" si="194"/>
        <v>34.475000000000001</v>
      </c>
      <c r="R1224" s="8">
        <f t="shared" si="195"/>
        <v>35.625</v>
      </c>
      <c r="S1224" s="8">
        <f t="shared" si="196"/>
        <v>30.425000000000001</v>
      </c>
      <c r="T1224" s="8">
        <f t="shared" si="197"/>
        <v>34.125</v>
      </c>
      <c r="U1224" s="7">
        <f t="shared" si="198"/>
        <v>33.508333333333333</v>
      </c>
      <c r="V1224" s="7">
        <f t="shared" si="199"/>
        <v>33.662499999999994</v>
      </c>
    </row>
    <row r="1225" spans="1:22" ht="13.5" x14ac:dyDescent="0.25">
      <c r="A1225" s="3">
        <f>RSI!A1225</f>
        <v>44096</v>
      </c>
      <c r="B1225" s="2">
        <f>RSI!B1225</f>
        <v>0.63</v>
      </c>
      <c r="C1225" s="2">
        <f>RSI!I1225</f>
        <v>64.502823203349948</v>
      </c>
      <c r="D1225" s="2">
        <f>MACD!E1225</f>
        <v>-2.9264196007215193E-2</v>
      </c>
      <c r="E1225" s="2">
        <f>MACD!F1225</f>
        <v>-1.966987850782409E-2</v>
      </c>
      <c r="F1225" s="2">
        <f>'Moving Avg'!D1225</f>
        <v>0.622</v>
      </c>
      <c r="G1225" s="2">
        <f>'Moving Avg'!F1225</f>
        <v>0.59650000000000003</v>
      </c>
      <c r="H1225" s="2">
        <f>'Moving Avg'!G1225</f>
        <v>0.59999999999999987</v>
      </c>
      <c r="I1225" s="2">
        <f>'Moving Avg'!H1225</f>
        <v>0.60074999999999945</v>
      </c>
      <c r="J1225" s="5" t="str">
        <f>OBV!F1225</f>
        <v>BULLISH</v>
      </c>
      <c r="K1225" s="5" t="str">
        <f>OBV!G1225</f>
        <v>NEUTRAL</v>
      </c>
      <c r="L1225" s="5" t="str">
        <f>OBV!H1225</f>
        <v>NEUTRAL</v>
      </c>
      <c r="M1225" s="7">
        <f t="shared" si="190"/>
        <v>25</v>
      </c>
      <c r="N1225" s="7">
        <f t="shared" si="191"/>
        <v>45</v>
      </c>
      <c r="O1225" s="7">
        <f t="shared" si="192"/>
        <v>50</v>
      </c>
      <c r="P1225" s="7">
        <f t="shared" si="193"/>
        <v>49.5</v>
      </c>
      <c r="Q1225" s="8">
        <f t="shared" si="194"/>
        <v>39.424999999999997</v>
      </c>
      <c r="R1225" s="8">
        <f t="shared" si="195"/>
        <v>43.875</v>
      </c>
      <c r="S1225" s="8">
        <f t="shared" si="196"/>
        <v>45.275000000000006</v>
      </c>
      <c r="T1225" s="8">
        <f t="shared" si="197"/>
        <v>42.375</v>
      </c>
      <c r="U1225" s="7">
        <f t="shared" si="198"/>
        <v>42.858333333333327</v>
      </c>
      <c r="V1225" s="7">
        <f t="shared" si="199"/>
        <v>42.737499999999997</v>
      </c>
    </row>
    <row r="1226" spans="1:22" ht="13.5" x14ac:dyDescent="0.25">
      <c r="A1226" s="3">
        <f>RSI!A1226</f>
        <v>44097</v>
      </c>
      <c r="B1226" s="2">
        <f>RSI!B1226</f>
        <v>0.63</v>
      </c>
      <c r="C1226" s="2">
        <f>RSI!I1226</f>
        <v>64.502823203349948</v>
      </c>
      <c r="D1226" s="2">
        <f>MACD!E1226</f>
        <v>-2.7201709998017298E-2</v>
      </c>
      <c r="E1226" s="2">
        <f>MACD!F1226</f>
        <v>-2.1176244805862734E-2</v>
      </c>
      <c r="F1226" s="2">
        <f>'Moving Avg'!D1226</f>
        <v>0.62399999999999989</v>
      </c>
      <c r="G1226" s="2">
        <f>'Moving Avg'!F1226</f>
        <v>0.59949999999999992</v>
      </c>
      <c r="H1226" s="2">
        <f>'Moving Avg'!G1226</f>
        <v>0.59979999999999978</v>
      </c>
      <c r="I1226" s="2">
        <f>'Moving Avg'!H1226</f>
        <v>0.60079999999999945</v>
      </c>
      <c r="J1226" s="5" t="str">
        <f>OBV!F1226</f>
        <v>BULLISH</v>
      </c>
      <c r="K1226" s="5" t="str">
        <f>OBV!G1226</f>
        <v>NEUTRAL</v>
      </c>
      <c r="L1226" s="5" t="str">
        <f>OBV!H1226</f>
        <v>CONFIRMED BULLISH</v>
      </c>
      <c r="M1226" s="7">
        <f t="shared" si="190"/>
        <v>25</v>
      </c>
      <c r="N1226" s="7">
        <f t="shared" si="191"/>
        <v>45</v>
      </c>
      <c r="O1226" s="7">
        <f t="shared" si="192"/>
        <v>50</v>
      </c>
      <c r="P1226" s="7">
        <f t="shared" si="193"/>
        <v>83.5</v>
      </c>
      <c r="Q1226" s="8">
        <f t="shared" si="194"/>
        <v>44.524999999999999</v>
      </c>
      <c r="R1226" s="8">
        <f t="shared" si="195"/>
        <v>52.375</v>
      </c>
      <c r="S1226" s="8">
        <f t="shared" si="196"/>
        <v>60.575000000000003</v>
      </c>
      <c r="T1226" s="8">
        <f t="shared" si="197"/>
        <v>50.875</v>
      </c>
      <c r="U1226" s="7">
        <f t="shared" si="198"/>
        <v>52.491666666666674</v>
      </c>
      <c r="V1226" s="7">
        <f t="shared" si="199"/>
        <v>52.087500000000006</v>
      </c>
    </row>
    <row r="1227" spans="1:22" ht="13.5" x14ac:dyDescent="0.25">
      <c r="A1227" s="3">
        <f>RSI!A1227</f>
        <v>44098</v>
      </c>
      <c r="B1227" s="2">
        <f>RSI!B1227</f>
        <v>0.64</v>
      </c>
      <c r="C1227" s="2">
        <f>RSI!I1227</f>
        <v>68.101808939304959</v>
      </c>
      <c r="D1227" s="2">
        <f>MACD!E1227</f>
        <v>-2.4819970703084504E-2</v>
      </c>
      <c r="E1227" s="2">
        <f>MACD!F1227</f>
        <v>-2.1904989985307093E-2</v>
      </c>
      <c r="F1227" s="2">
        <f>'Moving Avg'!D1227</f>
        <v>0.628</v>
      </c>
      <c r="G1227" s="2">
        <f>'Moving Avg'!F1227</f>
        <v>0.60349999999999993</v>
      </c>
      <c r="H1227" s="2">
        <f>'Moving Avg'!G1227</f>
        <v>0.59979999999999989</v>
      </c>
      <c r="I1227" s="2">
        <f>'Moving Avg'!H1227</f>
        <v>0.60089999999999943</v>
      </c>
      <c r="J1227" s="5" t="str">
        <f>OBV!F1227</f>
        <v>BULLISH</v>
      </c>
      <c r="K1227" s="5" t="str">
        <f>OBV!G1227</f>
        <v>NEUTRAL</v>
      </c>
      <c r="L1227" s="5" t="str">
        <f>OBV!H1227</f>
        <v>CONFIRMED BULLISH</v>
      </c>
      <c r="M1227" s="7">
        <f t="shared" si="190"/>
        <v>25</v>
      </c>
      <c r="N1227" s="7">
        <f t="shared" si="191"/>
        <v>45</v>
      </c>
      <c r="O1227" s="7">
        <f t="shared" si="192"/>
        <v>50</v>
      </c>
      <c r="P1227" s="7">
        <f t="shared" si="193"/>
        <v>83.5</v>
      </c>
      <c r="Q1227" s="8">
        <f t="shared" si="194"/>
        <v>44.524999999999999</v>
      </c>
      <c r="R1227" s="8">
        <f t="shared" si="195"/>
        <v>52.375</v>
      </c>
      <c r="S1227" s="8">
        <f t="shared" si="196"/>
        <v>60.575000000000003</v>
      </c>
      <c r="T1227" s="8">
        <f t="shared" si="197"/>
        <v>50.875</v>
      </c>
      <c r="U1227" s="7">
        <f t="shared" si="198"/>
        <v>52.491666666666674</v>
      </c>
      <c r="V1227" s="7">
        <f t="shared" si="199"/>
        <v>52.087500000000006</v>
      </c>
    </row>
    <row r="1228" spans="1:22" ht="13.5" x14ac:dyDescent="0.25">
      <c r="A1228" s="3">
        <f>RSI!A1228</f>
        <v>44099</v>
      </c>
      <c r="B1228" s="2">
        <f>RSI!B1228</f>
        <v>0.63</v>
      </c>
      <c r="C1228" s="2">
        <f>RSI!I1228</f>
        <v>61.397950019755328</v>
      </c>
      <c r="D1228" s="2">
        <f>MACD!E1228</f>
        <v>-1.7656841959725722E-2</v>
      </c>
      <c r="E1228" s="2">
        <f>MACD!F1228</f>
        <v>-2.1055360380190818E-2</v>
      </c>
      <c r="F1228" s="2">
        <f>'Moving Avg'!D1228</f>
        <v>0.63</v>
      </c>
      <c r="G1228" s="2">
        <f>'Moving Avg'!F1228</f>
        <v>0.60699999999999998</v>
      </c>
      <c r="H1228" s="2">
        <f>'Moving Avg'!G1228</f>
        <v>0.59959999999999991</v>
      </c>
      <c r="I1228" s="2">
        <f>'Moving Avg'!H1228</f>
        <v>0.60089999999999932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  <c r="M1228" s="7">
        <f t="shared" si="190"/>
        <v>25</v>
      </c>
      <c r="N1228" s="7">
        <f t="shared" si="191"/>
        <v>0</v>
      </c>
      <c r="O1228" s="7">
        <f t="shared" si="192"/>
        <v>50</v>
      </c>
      <c r="P1228" s="7">
        <f t="shared" si="193"/>
        <v>83.5</v>
      </c>
      <c r="Q1228" s="8">
        <f t="shared" si="194"/>
        <v>28.774999999999999</v>
      </c>
      <c r="R1228" s="8">
        <f t="shared" si="195"/>
        <v>43.375</v>
      </c>
      <c r="S1228" s="8">
        <f t="shared" si="196"/>
        <v>53.825000000000003</v>
      </c>
      <c r="T1228" s="8">
        <f t="shared" si="197"/>
        <v>39.625</v>
      </c>
      <c r="U1228" s="7">
        <f t="shared" si="198"/>
        <v>41.991666666666667</v>
      </c>
      <c r="V1228" s="7">
        <f t="shared" si="199"/>
        <v>41.400000000000006</v>
      </c>
    </row>
    <row r="1229" spans="1:22" ht="13.5" x14ac:dyDescent="0.25">
      <c r="A1229" s="3">
        <f>RSI!A1229</f>
        <v>44102</v>
      </c>
      <c r="B1229" s="2">
        <f>RSI!B1229</f>
        <v>0.62</v>
      </c>
      <c r="C1229" s="2">
        <f>RSI!I1229</f>
        <v>55.51296544181578</v>
      </c>
      <c r="D1229" s="2">
        <f>MACD!E1229</f>
        <v>-1.2527247166954969E-2</v>
      </c>
      <c r="E1229" s="2">
        <f>MACD!F1229</f>
        <v>-1.934973773754365E-2</v>
      </c>
      <c r="F1229" s="2">
        <f>'Moving Avg'!D1229</f>
        <v>0.63</v>
      </c>
      <c r="G1229" s="2">
        <f>'Moving Avg'!F1229</f>
        <v>0.60949999999999993</v>
      </c>
      <c r="H1229" s="2">
        <f>'Moving Avg'!G1229</f>
        <v>0.59919999999999995</v>
      </c>
      <c r="I1229" s="2">
        <f>'Moving Avg'!H1229</f>
        <v>0.60089999999999932</v>
      </c>
      <c r="J1229" s="5" t="str">
        <f>OBV!F1229</f>
        <v>BULLISH</v>
      </c>
      <c r="K1229" s="5" t="str">
        <f>OBV!G1229</f>
        <v>NEUTRAL</v>
      </c>
      <c r="L1229" s="5" t="str">
        <f>OBV!H1229</f>
        <v>NEUTRAL</v>
      </c>
      <c r="M1229" s="7">
        <f t="shared" si="190"/>
        <v>25</v>
      </c>
      <c r="N1229" s="7">
        <f t="shared" si="191"/>
        <v>0</v>
      </c>
      <c r="O1229" s="7">
        <f t="shared" si="192"/>
        <v>50</v>
      </c>
      <c r="P1229" s="7">
        <f t="shared" si="193"/>
        <v>49.5</v>
      </c>
      <c r="Q1229" s="8">
        <f t="shared" si="194"/>
        <v>23.675000000000001</v>
      </c>
      <c r="R1229" s="8">
        <f t="shared" si="195"/>
        <v>34.875</v>
      </c>
      <c r="S1229" s="8">
        <f t="shared" si="196"/>
        <v>38.525000000000006</v>
      </c>
      <c r="T1229" s="8">
        <f t="shared" si="197"/>
        <v>31.125</v>
      </c>
      <c r="U1229" s="7">
        <f t="shared" si="198"/>
        <v>32.358333333333334</v>
      </c>
      <c r="V1229" s="7">
        <f t="shared" si="199"/>
        <v>32.049999999999997</v>
      </c>
    </row>
    <row r="1230" spans="1:22" ht="13.5" x14ac:dyDescent="0.25">
      <c r="A1230" s="3">
        <f>RSI!A1230</f>
        <v>44103</v>
      </c>
      <c r="B1230" s="2">
        <f>RSI!B1230</f>
        <v>0.61</v>
      </c>
      <c r="C1230" s="2">
        <f>RSI!I1230</f>
        <v>50.318901485916072</v>
      </c>
      <c r="D1230" s="2">
        <f>MACD!E1230</f>
        <v>-7.5108723615995299E-3</v>
      </c>
      <c r="E1230" s="2">
        <f>MACD!F1230</f>
        <v>-1.6981964662354826E-2</v>
      </c>
      <c r="F1230" s="2">
        <f>'Moving Avg'!D1230</f>
        <v>0.626</v>
      </c>
      <c r="G1230" s="2">
        <f>'Moving Avg'!F1230</f>
        <v>0.61099999999999999</v>
      </c>
      <c r="H1230" s="2">
        <f>'Moving Avg'!G1230</f>
        <v>0.59919999999999995</v>
      </c>
      <c r="I1230" s="2">
        <f>'Moving Avg'!H1230</f>
        <v>0.60089999999999921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  <c r="M1230" s="7">
        <f t="shared" si="190"/>
        <v>25</v>
      </c>
      <c r="N1230" s="7">
        <f t="shared" si="191"/>
        <v>0</v>
      </c>
      <c r="O1230" s="7">
        <f t="shared" si="192"/>
        <v>50</v>
      </c>
      <c r="P1230" s="7">
        <f t="shared" si="193"/>
        <v>16.5</v>
      </c>
      <c r="Q1230" s="8">
        <f t="shared" si="194"/>
        <v>18.725000000000001</v>
      </c>
      <c r="R1230" s="8">
        <f t="shared" si="195"/>
        <v>26.625</v>
      </c>
      <c r="S1230" s="8">
        <f t="shared" si="196"/>
        <v>23.675000000000001</v>
      </c>
      <c r="T1230" s="8">
        <f t="shared" si="197"/>
        <v>22.875</v>
      </c>
      <c r="U1230" s="7">
        <f t="shared" si="198"/>
        <v>23.008333333333336</v>
      </c>
      <c r="V1230" s="7">
        <f t="shared" si="199"/>
        <v>22.975000000000001</v>
      </c>
    </row>
    <row r="1231" spans="1:22" ht="13.5" x14ac:dyDescent="0.25">
      <c r="A1231" s="3">
        <f>RSI!A1231</f>
        <v>44104</v>
      </c>
      <c r="B1231" s="2">
        <f>RSI!B1231</f>
        <v>0.61</v>
      </c>
      <c r="C1231" s="2">
        <f>RSI!I1231</f>
        <v>50.318901485916072</v>
      </c>
      <c r="D1231" s="2">
        <f>MACD!E1231</f>
        <v>-4.8056115042799386E-3</v>
      </c>
      <c r="E1231" s="2">
        <f>MACD!F1231</f>
        <v>-1.4546694030739849E-2</v>
      </c>
      <c r="F1231" s="2">
        <f>'Moving Avg'!D1231</f>
        <v>0.622</v>
      </c>
      <c r="G1231" s="2">
        <f>'Moving Avg'!F1231</f>
        <v>0.61250000000000004</v>
      </c>
      <c r="H1231" s="2">
        <f>'Moving Avg'!G1231</f>
        <v>0.59919999999999995</v>
      </c>
      <c r="I1231" s="2">
        <f>'Moving Avg'!H1231</f>
        <v>0.60084999999999922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  <c r="M1231" s="7">
        <f t="shared" si="190"/>
        <v>25</v>
      </c>
      <c r="N1231" s="7">
        <f t="shared" si="191"/>
        <v>0</v>
      </c>
      <c r="O1231" s="7">
        <f t="shared" si="192"/>
        <v>50</v>
      </c>
      <c r="P1231" s="7">
        <f t="shared" si="193"/>
        <v>16.5</v>
      </c>
      <c r="Q1231" s="8">
        <f t="shared" si="194"/>
        <v>18.725000000000001</v>
      </c>
      <c r="R1231" s="8">
        <f t="shared" si="195"/>
        <v>26.625</v>
      </c>
      <c r="S1231" s="8">
        <f t="shared" si="196"/>
        <v>23.675000000000001</v>
      </c>
      <c r="T1231" s="8">
        <f t="shared" si="197"/>
        <v>22.875</v>
      </c>
      <c r="U1231" s="7">
        <f t="shared" si="198"/>
        <v>23.008333333333336</v>
      </c>
      <c r="V1231" s="7">
        <f t="shared" si="199"/>
        <v>22.975000000000001</v>
      </c>
    </row>
    <row r="1232" spans="1:22" ht="13.5" x14ac:dyDescent="0.25">
      <c r="A1232" s="3">
        <f>RSI!A1232</f>
        <v>44105</v>
      </c>
      <c r="B1232" s="2">
        <f>RSI!B1232</f>
        <v>0.59</v>
      </c>
      <c r="C1232" s="2">
        <f>RSI!I1232</f>
        <v>41.345782213517808</v>
      </c>
      <c r="D1232" s="2">
        <f>MACD!E1232</f>
        <v>-1.0358987356759997E-3</v>
      </c>
      <c r="E1232" s="2">
        <f>MACD!F1232</f>
        <v>-1.1844534971727079E-2</v>
      </c>
      <c r="F1232" s="2">
        <f>'Moving Avg'!D1232</f>
        <v>0.61199999999999988</v>
      </c>
      <c r="G1232" s="2">
        <f>'Moving Avg'!F1232</f>
        <v>0.61299999999999999</v>
      </c>
      <c r="H1232" s="2">
        <f>'Moving Avg'!G1232</f>
        <v>0.59839999999999993</v>
      </c>
      <c r="I1232" s="2">
        <f>'Moving Avg'!H1232</f>
        <v>0.60064999999999924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  <c r="M1232" s="7">
        <f t="shared" si="190"/>
        <v>25</v>
      </c>
      <c r="N1232" s="7">
        <f t="shared" si="191"/>
        <v>0</v>
      </c>
      <c r="O1232" s="7">
        <f t="shared" si="192"/>
        <v>50</v>
      </c>
      <c r="P1232" s="7">
        <f t="shared" si="193"/>
        <v>16.5</v>
      </c>
      <c r="Q1232" s="8">
        <f t="shared" si="194"/>
        <v>18.725000000000001</v>
      </c>
      <c r="R1232" s="8">
        <f t="shared" si="195"/>
        <v>26.625</v>
      </c>
      <c r="S1232" s="8">
        <f t="shared" si="196"/>
        <v>23.675000000000001</v>
      </c>
      <c r="T1232" s="8">
        <f t="shared" si="197"/>
        <v>22.875</v>
      </c>
      <c r="U1232" s="7">
        <f t="shared" si="198"/>
        <v>23.008333333333336</v>
      </c>
      <c r="V1232" s="7">
        <f t="shared" si="199"/>
        <v>22.975000000000001</v>
      </c>
    </row>
    <row r="1233" spans="1:22" ht="13.5" x14ac:dyDescent="0.25">
      <c r="A1233" s="3">
        <f>RSI!A1233</f>
        <v>44106</v>
      </c>
      <c r="B1233" s="2">
        <f>RSI!B1233</f>
        <v>0.59</v>
      </c>
      <c r="C1233" s="2">
        <f>RSI!I1233</f>
        <v>41.345782213517808</v>
      </c>
      <c r="D1233" s="2">
        <f>MACD!E1233</f>
        <v>2.2712653848619979E-3</v>
      </c>
      <c r="E1233" s="2">
        <f>MACD!F1233</f>
        <v>-9.0213749004092649E-3</v>
      </c>
      <c r="F1233" s="2">
        <f>'Moving Avg'!D1233</f>
        <v>0.60399999999999987</v>
      </c>
      <c r="G1233" s="2">
        <f>'Moving Avg'!F1233</f>
        <v>0.61399999999999999</v>
      </c>
      <c r="H1233" s="2">
        <f>'Moving Avg'!G1233</f>
        <v>0.59760000000000002</v>
      </c>
      <c r="I1233" s="2">
        <f>'Moving Avg'!H1233</f>
        <v>0.60044999999999926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  <c r="M1233" s="7">
        <f t="shared" si="190"/>
        <v>25</v>
      </c>
      <c r="N1233" s="7">
        <f t="shared" si="191"/>
        <v>0</v>
      </c>
      <c r="O1233" s="7">
        <f t="shared" si="192"/>
        <v>50</v>
      </c>
      <c r="P1233" s="7">
        <f t="shared" si="193"/>
        <v>16.5</v>
      </c>
      <c r="Q1233" s="8">
        <f t="shared" si="194"/>
        <v>18.725000000000001</v>
      </c>
      <c r="R1233" s="8">
        <f t="shared" si="195"/>
        <v>26.625</v>
      </c>
      <c r="S1233" s="8">
        <f t="shared" si="196"/>
        <v>23.675000000000001</v>
      </c>
      <c r="T1233" s="8">
        <f t="shared" si="197"/>
        <v>22.875</v>
      </c>
      <c r="U1233" s="7">
        <f t="shared" si="198"/>
        <v>23.008333333333336</v>
      </c>
      <c r="V1233" s="7">
        <f t="shared" si="199"/>
        <v>22.975000000000001</v>
      </c>
    </row>
    <row r="1234" spans="1:22" ht="13.5" x14ac:dyDescent="0.25">
      <c r="A1234" s="3">
        <f>RSI!A1234</f>
        <v>44109</v>
      </c>
      <c r="B1234" s="2">
        <f>RSI!B1234</f>
        <v>0.6</v>
      </c>
      <c r="C1234" s="2">
        <f>RSI!I1234</f>
        <v>46.842646458974222</v>
      </c>
      <c r="D1234" s="2">
        <f>MACD!E1234</f>
        <v>4.4376046202138086E-3</v>
      </c>
      <c r="E1234" s="2">
        <f>MACD!F1234</f>
        <v>-6.3295789962846509E-3</v>
      </c>
      <c r="F1234" s="2">
        <f>'Moving Avg'!D1234</f>
        <v>0.6</v>
      </c>
      <c r="G1234" s="2">
        <f>'Moving Avg'!F1234</f>
        <v>0.61549999999999994</v>
      </c>
      <c r="H1234" s="2">
        <f>'Moving Avg'!G1234</f>
        <v>0.59700000000000009</v>
      </c>
      <c r="I1234" s="2">
        <f>'Moving Avg'!H1234</f>
        <v>0.60034999999999916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25</v>
      </c>
      <c r="N1234" s="7">
        <f t="shared" si="191"/>
        <v>0</v>
      </c>
      <c r="O1234" s="7">
        <f t="shared" si="192"/>
        <v>0</v>
      </c>
      <c r="P1234" s="7">
        <f t="shared" si="193"/>
        <v>16.5</v>
      </c>
      <c r="Q1234" s="8">
        <f t="shared" si="194"/>
        <v>11.225</v>
      </c>
      <c r="R1234" s="8">
        <f t="shared" si="195"/>
        <v>9.125</v>
      </c>
      <c r="S1234" s="8">
        <f t="shared" si="196"/>
        <v>11.175000000000001</v>
      </c>
      <c r="T1234" s="8">
        <f t="shared" si="197"/>
        <v>10.375</v>
      </c>
      <c r="U1234" s="7">
        <f t="shared" si="198"/>
        <v>10.508333333333335</v>
      </c>
      <c r="V1234" s="7">
        <f t="shared" si="199"/>
        <v>10.475000000000001</v>
      </c>
    </row>
    <row r="1235" spans="1:22" ht="13.5" x14ac:dyDescent="0.25">
      <c r="A1235" s="3">
        <f>RSI!A1235</f>
        <v>44110</v>
      </c>
      <c r="B1235" s="2">
        <f>RSI!B1235</f>
        <v>0.61</v>
      </c>
      <c r="C1235" s="2">
        <f>RSI!I1235</f>
        <v>51.715753039001775</v>
      </c>
      <c r="D1235" s="2">
        <f>MACD!E1235</f>
        <v>7.1099489827234352E-3</v>
      </c>
      <c r="E1235" s="2">
        <f>MACD!F1235</f>
        <v>-3.6416734004830337E-3</v>
      </c>
      <c r="F1235" s="2">
        <f>'Moving Avg'!D1235</f>
        <v>0.6</v>
      </c>
      <c r="G1235" s="2">
        <f>'Moving Avg'!F1235</f>
        <v>0.61749999999999983</v>
      </c>
      <c r="H1235" s="2">
        <f>'Moving Avg'!G1235</f>
        <v>0.59700000000000009</v>
      </c>
      <c r="I1235" s="2">
        <f>'Moving Avg'!H1235</f>
        <v>0.60034999999999916</v>
      </c>
      <c r="J1235" s="5" t="str">
        <f>OBV!F1235</f>
        <v>BEARISH</v>
      </c>
      <c r="K1235" s="5" t="str">
        <f>OBV!G1235</f>
        <v>NEUTRAL</v>
      </c>
      <c r="L1235" s="5" t="str">
        <f>OBV!H1235</f>
        <v>NEUTRAL</v>
      </c>
      <c r="M1235" s="7">
        <f t="shared" si="190"/>
        <v>25</v>
      </c>
      <c r="N1235" s="7">
        <f t="shared" si="191"/>
        <v>0</v>
      </c>
      <c r="O1235" s="7">
        <f t="shared" si="192"/>
        <v>0</v>
      </c>
      <c r="P1235" s="7">
        <f t="shared" si="193"/>
        <v>16.5</v>
      </c>
      <c r="Q1235" s="8">
        <f t="shared" si="194"/>
        <v>11.225</v>
      </c>
      <c r="R1235" s="8">
        <f t="shared" si="195"/>
        <v>9.125</v>
      </c>
      <c r="S1235" s="8">
        <f t="shared" si="196"/>
        <v>11.175000000000001</v>
      </c>
      <c r="T1235" s="8">
        <f t="shared" si="197"/>
        <v>10.375</v>
      </c>
      <c r="U1235" s="7">
        <f t="shared" si="198"/>
        <v>10.508333333333335</v>
      </c>
      <c r="V1235" s="7">
        <f t="shared" si="199"/>
        <v>10.475000000000001</v>
      </c>
    </row>
    <row r="1236" spans="1:22" ht="13.5" x14ac:dyDescent="0.25">
      <c r="A1236" s="3">
        <f>RSI!A1236</f>
        <v>44111</v>
      </c>
      <c r="B1236" s="2">
        <f>RSI!B1236</f>
        <v>0.6</v>
      </c>
      <c r="C1236" s="2">
        <f>RSI!I1236</f>
        <v>47.068877082895646</v>
      </c>
      <c r="D1236" s="2">
        <f>MACD!E1236</f>
        <v>1.0091301984886614E-2</v>
      </c>
      <c r="E1236" s="2">
        <f>MACD!F1236</f>
        <v>-8.9507832340910429E-4</v>
      </c>
      <c r="F1236" s="2">
        <f>'Moving Avg'!D1236</f>
        <v>0.59799999999999998</v>
      </c>
      <c r="G1236" s="2">
        <f>'Moving Avg'!F1236</f>
        <v>0.61749999999999983</v>
      </c>
      <c r="H1236" s="2">
        <f>'Moving Avg'!G1236</f>
        <v>0.59680000000000011</v>
      </c>
      <c r="I1236" s="2">
        <f>'Moving Avg'!H1236</f>
        <v>0.60019999999999918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25</v>
      </c>
      <c r="N1236" s="7">
        <f t="shared" si="191"/>
        <v>0</v>
      </c>
      <c r="O1236" s="7">
        <f t="shared" si="192"/>
        <v>0</v>
      </c>
      <c r="P1236" s="7">
        <f t="shared" si="193"/>
        <v>16.5</v>
      </c>
      <c r="Q1236" s="8">
        <f t="shared" si="194"/>
        <v>11.225</v>
      </c>
      <c r="R1236" s="8">
        <f t="shared" si="195"/>
        <v>9.125</v>
      </c>
      <c r="S1236" s="8">
        <f t="shared" si="196"/>
        <v>11.175000000000001</v>
      </c>
      <c r="T1236" s="8">
        <f t="shared" si="197"/>
        <v>10.375</v>
      </c>
      <c r="U1236" s="7">
        <f t="shared" si="198"/>
        <v>10.508333333333335</v>
      </c>
      <c r="V1236" s="7">
        <f t="shared" si="199"/>
        <v>10.475000000000001</v>
      </c>
    </row>
    <row r="1237" spans="1:22" ht="13.5" x14ac:dyDescent="0.25">
      <c r="A1237" s="3">
        <f>RSI!A1237</f>
        <v>44112</v>
      </c>
      <c r="B1237" s="2">
        <f>RSI!B1237</f>
        <v>0.59</v>
      </c>
      <c r="C1237" s="2">
        <f>RSI!I1237</f>
        <v>42.916060423062774</v>
      </c>
      <c r="D1237" s="2">
        <f>MACD!E1237</f>
        <v>1.4933201892736503E-2</v>
      </c>
      <c r="E1237" s="2">
        <f>MACD!F1237</f>
        <v>2.2705777198200171E-3</v>
      </c>
      <c r="F1237" s="2">
        <f>'Moving Avg'!D1237</f>
        <v>0.59799999999999998</v>
      </c>
      <c r="G1237" s="2">
        <f>'Moving Avg'!F1237</f>
        <v>0.61649999999999983</v>
      </c>
      <c r="H1237" s="2">
        <f>'Moving Avg'!G1237</f>
        <v>0.59640000000000015</v>
      </c>
      <c r="I1237" s="2">
        <f>'Moving Avg'!H1237</f>
        <v>0.5999999999999992</v>
      </c>
      <c r="J1237" s="5" t="str">
        <f>OBV!F1237</f>
        <v>BEARISH</v>
      </c>
      <c r="K1237" s="5" t="str">
        <f>OBV!G1237</f>
        <v>NEUTRAL</v>
      </c>
      <c r="L1237" s="5" t="str">
        <f>OBV!H1237</f>
        <v>NEUTRAL</v>
      </c>
      <c r="M1237" s="7">
        <f t="shared" si="190"/>
        <v>25</v>
      </c>
      <c r="N1237" s="7">
        <f t="shared" si="191"/>
        <v>0</v>
      </c>
      <c r="O1237" s="7">
        <f t="shared" si="192"/>
        <v>0</v>
      </c>
      <c r="P1237" s="7">
        <f t="shared" si="193"/>
        <v>16.5</v>
      </c>
      <c r="Q1237" s="8">
        <f t="shared" si="194"/>
        <v>11.225</v>
      </c>
      <c r="R1237" s="8">
        <f t="shared" si="195"/>
        <v>9.125</v>
      </c>
      <c r="S1237" s="8">
        <f t="shared" si="196"/>
        <v>11.175000000000001</v>
      </c>
      <c r="T1237" s="8">
        <f t="shared" si="197"/>
        <v>10.375</v>
      </c>
      <c r="U1237" s="7">
        <f t="shared" si="198"/>
        <v>10.508333333333335</v>
      </c>
      <c r="V1237" s="7">
        <f t="shared" si="199"/>
        <v>10.475000000000001</v>
      </c>
    </row>
    <row r="1238" spans="1:22" ht="13.5" x14ac:dyDescent="0.25">
      <c r="A1238" s="3">
        <f>RSI!A1238</f>
        <v>44113</v>
      </c>
      <c r="B1238" s="2">
        <f>RSI!B1238</f>
        <v>0.6</v>
      </c>
      <c r="C1238" s="2">
        <f>RSI!I1238</f>
        <v>47.869277359036253</v>
      </c>
      <c r="D1238" s="2">
        <f>MACD!E1238</f>
        <v>1.6847132568200252E-2</v>
      </c>
      <c r="E1238" s="2">
        <f>MACD!F1238</f>
        <v>5.185888689496064E-3</v>
      </c>
      <c r="F1238" s="2">
        <f>'Moving Avg'!D1238</f>
        <v>0.6</v>
      </c>
      <c r="G1238" s="2">
        <f>'Moving Avg'!F1238</f>
        <v>0.61449999999999982</v>
      </c>
      <c r="H1238" s="2">
        <f>'Moving Avg'!G1238</f>
        <v>0.59640000000000015</v>
      </c>
      <c r="I1238" s="2">
        <f>'Moving Avg'!H1238</f>
        <v>0.59989999999999921</v>
      </c>
      <c r="J1238" s="5" t="str">
        <f>OBV!F1238</f>
        <v>BEARISH</v>
      </c>
      <c r="K1238" s="5" t="str">
        <f>OBV!G1238</f>
        <v>NEUTRAL</v>
      </c>
      <c r="L1238" s="5" t="str">
        <f>OBV!H1238</f>
        <v>BEARISH DIVERGENCE</v>
      </c>
      <c r="M1238" s="7">
        <f t="shared" si="190"/>
        <v>25</v>
      </c>
      <c r="N1238" s="7">
        <f t="shared" si="191"/>
        <v>0</v>
      </c>
      <c r="O1238" s="7">
        <f t="shared" si="192"/>
        <v>50</v>
      </c>
      <c r="P1238" s="7">
        <f t="shared" si="193"/>
        <v>16.5</v>
      </c>
      <c r="Q1238" s="8">
        <f t="shared" si="194"/>
        <v>18.725000000000001</v>
      </c>
      <c r="R1238" s="8">
        <f t="shared" si="195"/>
        <v>26.625</v>
      </c>
      <c r="S1238" s="8">
        <f t="shared" si="196"/>
        <v>23.675000000000001</v>
      </c>
      <c r="T1238" s="8">
        <f t="shared" si="197"/>
        <v>22.875</v>
      </c>
      <c r="U1238" s="7">
        <f t="shared" si="198"/>
        <v>23.008333333333336</v>
      </c>
      <c r="V1238" s="7">
        <f t="shared" si="199"/>
        <v>22.975000000000001</v>
      </c>
    </row>
    <row r="1239" spans="1:22" ht="13.5" x14ac:dyDescent="0.25">
      <c r="A1239" s="3">
        <f>RSI!A1239</f>
        <v>44116</v>
      </c>
      <c r="B1239" s="2">
        <f>RSI!B1239</f>
        <v>0.57999999999999996</v>
      </c>
      <c r="C1239" s="2">
        <f>RSI!I1239</f>
        <v>40.331658526425329</v>
      </c>
      <c r="D1239" s="2">
        <f>MACD!E1239</f>
        <v>1.8439561073840482E-2</v>
      </c>
      <c r="E1239" s="2">
        <f>MACD!F1239</f>
        <v>7.8366231663649488E-3</v>
      </c>
      <c r="F1239" s="2">
        <f>'Moving Avg'!D1239</f>
        <v>0.59599999999999997</v>
      </c>
      <c r="G1239" s="2">
        <f>'Moving Avg'!F1239</f>
        <v>0.61199999999999988</v>
      </c>
      <c r="H1239" s="2">
        <f>'Moving Avg'!G1239</f>
        <v>0.59560000000000013</v>
      </c>
      <c r="I1239" s="2">
        <f>'Moving Avg'!H1239</f>
        <v>0.59974999999999912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  <c r="M1239" s="7">
        <f t="shared" si="190"/>
        <v>25</v>
      </c>
      <c r="N1239" s="7">
        <f t="shared" si="191"/>
        <v>0</v>
      </c>
      <c r="O1239" s="7">
        <f t="shared" si="192"/>
        <v>0</v>
      </c>
      <c r="P1239" s="7">
        <f t="shared" si="193"/>
        <v>16.5</v>
      </c>
      <c r="Q1239" s="8">
        <f t="shared" si="194"/>
        <v>11.225</v>
      </c>
      <c r="R1239" s="8">
        <f t="shared" si="195"/>
        <v>9.125</v>
      </c>
      <c r="S1239" s="8">
        <f t="shared" si="196"/>
        <v>11.175000000000001</v>
      </c>
      <c r="T1239" s="8">
        <f t="shared" si="197"/>
        <v>10.375</v>
      </c>
      <c r="U1239" s="7">
        <f t="shared" si="198"/>
        <v>10.508333333333335</v>
      </c>
      <c r="V1239" s="7">
        <f t="shared" si="199"/>
        <v>10.475000000000001</v>
      </c>
    </row>
    <row r="1240" spans="1:22" ht="13.5" x14ac:dyDescent="0.25">
      <c r="A1240" s="3">
        <f>RSI!A1240</f>
        <v>44117</v>
      </c>
      <c r="B1240" s="2">
        <f>RSI!B1240</f>
        <v>0.59</v>
      </c>
      <c r="C1240" s="2">
        <f>RSI!I1240</f>
        <v>44.995365659844772</v>
      </c>
      <c r="D1240" s="2">
        <f>MACD!E1240</f>
        <v>1.7653690973429392E-2</v>
      </c>
      <c r="E1240" s="2">
        <f>MACD!F1240</f>
        <v>9.8000367277778378E-3</v>
      </c>
      <c r="F1240" s="2">
        <f>'Moving Avg'!D1240</f>
        <v>0.59199999999999997</v>
      </c>
      <c r="G1240" s="2">
        <f>'Moving Avg'!F1240</f>
        <v>0.61</v>
      </c>
      <c r="H1240" s="2">
        <f>'Moving Avg'!G1240</f>
        <v>0.59520000000000006</v>
      </c>
      <c r="I1240" s="2">
        <f>'Moving Avg'!H1240</f>
        <v>0.59954999999999914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  <c r="M1240" s="7">
        <f t="shared" si="190"/>
        <v>25</v>
      </c>
      <c r="N1240" s="7">
        <f t="shared" si="191"/>
        <v>0</v>
      </c>
      <c r="O1240" s="7">
        <f t="shared" si="192"/>
        <v>0</v>
      </c>
      <c r="P1240" s="7">
        <f t="shared" si="193"/>
        <v>16.5</v>
      </c>
      <c r="Q1240" s="8">
        <f t="shared" si="194"/>
        <v>11.225</v>
      </c>
      <c r="R1240" s="8">
        <f t="shared" si="195"/>
        <v>9.125</v>
      </c>
      <c r="S1240" s="8">
        <f t="shared" si="196"/>
        <v>11.175000000000001</v>
      </c>
      <c r="T1240" s="8">
        <f t="shared" si="197"/>
        <v>10.375</v>
      </c>
      <c r="U1240" s="7">
        <f t="shared" si="198"/>
        <v>10.508333333333335</v>
      </c>
      <c r="V1240" s="7">
        <f t="shared" si="199"/>
        <v>10.475000000000001</v>
      </c>
    </row>
    <row r="1241" spans="1:22" ht="13.5" x14ac:dyDescent="0.25">
      <c r="A1241" s="3">
        <f>RSI!A1241</f>
        <v>44118</v>
      </c>
      <c r="B1241" s="2">
        <f>RSI!B1241</f>
        <v>0.6</v>
      </c>
      <c r="C1241" s="2">
        <f>RSI!I1241</f>
        <v>49.265806847296098</v>
      </c>
      <c r="D1241" s="2">
        <f>MACD!E1241</f>
        <v>1.6323978604464218E-2</v>
      </c>
      <c r="E1241" s="2">
        <f>MACD!F1241</f>
        <v>1.1104825103115116E-2</v>
      </c>
      <c r="F1241" s="2">
        <f>'Moving Avg'!D1241</f>
        <v>0.59199999999999997</v>
      </c>
      <c r="G1241" s="2">
        <f>'Moving Avg'!F1241</f>
        <v>0.60899999999999987</v>
      </c>
      <c r="H1241" s="2">
        <f>'Moving Avg'!G1241</f>
        <v>0.59520000000000006</v>
      </c>
      <c r="I1241" s="2">
        <f>'Moving Avg'!H1241</f>
        <v>0.59934999999999905</v>
      </c>
      <c r="J1241" s="5" t="str">
        <f>OBV!F1241</f>
        <v>BEARISH</v>
      </c>
      <c r="K1241" s="5" t="str">
        <f>OBV!G1241</f>
        <v>NEUTRAL</v>
      </c>
      <c r="L1241" s="5" t="str">
        <f>OBV!H1241</f>
        <v>NEUTRAL</v>
      </c>
      <c r="M1241" s="7">
        <f t="shared" si="190"/>
        <v>25</v>
      </c>
      <c r="N1241" s="7">
        <f t="shared" si="191"/>
        <v>0</v>
      </c>
      <c r="O1241" s="7">
        <f t="shared" si="192"/>
        <v>0</v>
      </c>
      <c r="P1241" s="7">
        <f t="shared" si="193"/>
        <v>16.5</v>
      </c>
      <c r="Q1241" s="8">
        <f t="shared" si="194"/>
        <v>11.225</v>
      </c>
      <c r="R1241" s="8">
        <f t="shared" si="195"/>
        <v>9.125</v>
      </c>
      <c r="S1241" s="8">
        <f t="shared" si="196"/>
        <v>11.175000000000001</v>
      </c>
      <c r="T1241" s="8">
        <f t="shared" si="197"/>
        <v>10.375</v>
      </c>
      <c r="U1241" s="7">
        <f t="shared" si="198"/>
        <v>10.508333333333335</v>
      </c>
      <c r="V1241" s="7">
        <f t="shared" si="199"/>
        <v>10.475000000000001</v>
      </c>
    </row>
    <row r="1242" spans="1:22" ht="13.5" x14ac:dyDescent="0.25">
      <c r="A1242" s="3">
        <f>RSI!A1242</f>
        <v>44120</v>
      </c>
      <c r="B1242" s="2">
        <f>RSI!B1242</f>
        <v>0.59</v>
      </c>
      <c r="C1242" s="2">
        <f>RSI!I1242</f>
        <v>45.464519079673693</v>
      </c>
      <c r="D1242" s="2">
        <f>MACD!E1242</f>
        <v>1.2873930695964764E-2</v>
      </c>
      <c r="E1242" s="2">
        <f>MACD!F1242</f>
        <v>1.1458646221685046E-2</v>
      </c>
      <c r="F1242" s="2">
        <f>'Moving Avg'!D1242</f>
        <v>0.59199999999999997</v>
      </c>
      <c r="G1242" s="2">
        <f>'Moving Avg'!F1242</f>
        <v>0.60749999999999993</v>
      </c>
      <c r="H1242" s="2">
        <f>'Moving Avg'!G1242</f>
        <v>0.5950000000000002</v>
      </c>
      <c r="I1242" s="2">
        <f>'Moving Avg'!H1242</f>
        <v>0.59904999999999919</v>
      </c>
      <c r="J1242" s="5" t="str">
        <f>OBV!F1242</f>
        <v>BEARISH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0</v>
      </c>
      <c r="O1242" s="7">
        <f t="shared" si="192"/>
        <v>0</v>
      </c>
      <c r="P1242" s="7">
        <f t="shared" si="193"/>
        <v>16.5</v>
      </c>
      <c r="Q1242" s="8">
        <f t="shared" si="194"/>
        <v>11.225</v>
      </c>
      <c r="R1242" s="8">
        <f t="shared" si="195"/>
        <v>9.125</v>
      </c>
      <c r="S1242" s="8">
        <f t="shared" si="196"/>
        <v>11.175000000000001</v>
      </c>
      <c r="T1242" s="8">
        <f t="shared" si="197"/>
        <v>10.375</v>
      </c>
      <c r="U1242" s="7">
        <f t="shared" si="198"/>
        <v>10.508333333333335</v>
      </c>
      <c r="V1242" s="7">
        <f t="shared" si="199"/>
        <v>10.475000000000001</v>
      </c>
    </row>
    <row r="1243" spans="1:22" ht="13.5" x14ac:dyDescent="0.25">
      <c r="A1243" s="3">
        <f>RSI!A1243</f>
        <v>44123</v>
      </c>
      <c r="B1243" s="2">
        <f>RSI!B1243</f>
        <v>0.59</v>
      </c>
      <c r="C1243" s="2">
        <f>RSI!I1243</f>
        <v>45.464519079673693</v>
      </c>
      <c r="D1243" s="2">
        <f>MACD!E1243</f>
        <v>1.0024190246901599E-2</v>
      </c>
      <c r="E1243" s="2">
        <f>MACD!F1243</f>
        <v>1.1171755026728358E-2</v>
      </c>
      <c r="F1243" s="2">
        <f>'Moving Avg'!D1243</f>
        <v>0.59</v>
      </c>
      <c r="G1243" s="2">
        <f>'Moving Avg'!F1243</f>
        <v>0.60599999999999998</v>
      </c>
      <c r="H1243" s="2">
        <f>'Moving Avg'!G1243</f>
        <v>0.59480000000000011</v>
      </c>
      <c r="I1243" s="2">
        <f>'Moving Avg'!H1243</f>
        <v>0.59874999999999912</v>
      </c>
      <c r="J1243" s="5" t="str">
        <f>OBV!F1243</f>
        <v>BEARISH</v>
      </c>
      <c r="K1243" s="5" t="str">
        <f>OBV!G1243</f>
        <v>NEUTRAL</v>
      </c>
      <c r="L1243" s="5" t="str">
        <f>OBV!H1243</f>
        <v>CONFIRMED BEARISH</v>
      </c>
      <c r="M1243" s="7">
        <f t="shared" si="190"/>
        <v>25</v>
      </c>
      <c r="N1243" s="7">
        <f t="shared" si="191"/>
        <v>45</v>
      </c>
      <c r="O1243" s="7">
        <f t="shared" si="192"/>
        <v>0</v>
      </c>
      <c r="P1243" s="7">
        <f t="shared" si="193"/>
        <v>16.5</v>
      </c>
      <c r="Q1243" s="8">
        <f t="shared" si="194"/>
        <v>26.975000000000001</v>
      </c>
      <c r="R1243" s="8">
        <f t="shared" si="195"/>
        <v>18.125</v>
      </c>
      <c r="S1243" s="8">
        <f t="shared" si="196"/>
        <v>17.925000000000001</v>
      </c>
      <c r="T1243" s="8">
        <f t="shared" si="197"/>
        <v>21.625</v>
      </c>
      <c r="U1243" s="7">
        <f t="shared" si="198"/>
        <v>21.008333333333336</v>
      </c>
      <c r="V1243" s="7">
        <f t="shared" si="199"/>
        <v>21.162500000000001</v>
      </c>
    </row>
    <row r="1244" spans="1:22" ht="13.5" x14ac:dyDescent="0.25">
      <c r="A1244" s="3">
        <f>RSI!A1244</f>
        <v>44124</v>
      </c>
      <c r="B1244" s="2">
        <f>RSI!B1244</f>
        <v>0.59</v>
      </c>
      <c r="C1244" s="2">
        <f>RSI!I1244</f>
        <v>45.464519079673693</v>
      </c>
      <c r="D1244" s="2">
        <f>MACD!E1244</f>
        <v>9.2157133680412784E-3</v>
      </c>
      <c r="E1244" s="2">
        <f>MACD!F1244</f>
        <v>1.0780546694990942E-2</v>
      </c>
      <c r="F1244" s="2">
        <f>'Moving Avg'!D1244</f>
        <v>0.59199999999999986</v>
      </c>
      <c r="G1244" s="2">
        <f>'Moving Avg'!F1244</f>
        <v>0.60449999999999993</v>
      </c>
      <c r="H1244" s="2">
        <f>'Moving Avg'!G1244</f>
        <v>0.59480000000000011</v>
      </c>
      <c r="I1244" s="2">
        <f>'Moving Avg'!H1244</f>
        <v>0.59849999999999914</v>
      </c>
      <c r="J1244" s="5" t="str">
        <f>OBV!F1244</f>
        <v>BEARISH</v>
      </c>
      <c r="K1244" s="5" t="str">
        <f>OBV!G1244</f>
        <v>NEUTRAL</v>
      </c>
      <c r="L1244" s="5" t="str">
        <f>OBV!H1244</f>
        <v>BEARISH DIVERGENCE</v>
      </c>
      <c r="M1244" s="7">
        <f t="shared" si="190"/>
        <v>25</v>
      </c>
      <c r="N1244" s="7">
        <f t="shared" si="191"/>
        <v>45</v>
      </c>
      <c r="O1244" s="7">
        <f t="shared" si="192"/>
        <v>0</v>
      </c>
      <c r="P1244" s="7">
        <f t="shared" si="193"/>
        <v>16.5</v>
      </c>
      <c r="Q1244" s="8">
        <f t="shared" si="194"/>
        <v>26.975000000000001</v>
      </c>
      <c r="R1244" s="8">
        <f t="shared" si="195"/>
        <v>18.125</v>
      </c>
      <c r="S1244" s="8">
        <f t="shared" si="196"/>
        <v>17.925000000000001</v>
      </c>
      <c r="T1244" s="8">
        <f t="shared" si="197"/>
        <v>21.625</v>
      </c>
      <c r="U1244" s="7">
        <f t="shared" si="198"/>
        <v>21.008333333333336</v>
      </c>
      <c r="V1244" s="7">
        <f t="shared" si="199"/>
        <v>21.162500000000001</v>
      </c>
    </row>
    <row r="1245" spans="1:22" ht="13.5" x14ac:dyDescent="0.25">
      <c r="A1245" s="3">
        <f>RSI!A1245</f>
        <v>44125</v>
      </c>
      <c r="B1245" s="2">
        <f>RSI!B1245</f>
        <v>0.6</v>
      </c>
      <c r="C1245" s="2">
        <f>RSI!I1245</f>
        <v>50.258115155437281</v>
      </c>
      <c r="D1245" s="2">
        <f>MACD!E1245</f>
        <v>9.3889498490704604E-3</v>
      </c>
      <c r="E1245" s="2">
        <f>MACD!F1245</f>
        <v>1.0502227325806846E-2</v>
      </c>
      <c r="F1245" s="2">
        <f>'Moving Avg'!D1245</f>
        <v>0.59399999999999997</v>
      </c>
      <c r="G1245" s="2">
        <f>'Moving Avg'!F1245</f>
        <v>0.60299999999999987</v>
      </c>
      <c r="H1245" s="2">
        <f>'Moving Avg'!G1245</f>
        <v>0.59520000000000006</v>
      </c>
      <c r="I1245" s="2">
        <f>'Moving Avg'!H1245</f>
        <v>0.59834999999999905</v>
      </c>
      <c r="J1245" s="5" t="str">
        <f>OBV!F1245</f>
        <v>BEARISH</v>
      </c>
      <c r="K1245" s="5" t="str">
        <f>OBV!G1245</f>
        <v>NEUTRAL</v>
      </c>
      <c r="L1245" s="5" t="str">
        <f>OBV!H1245</f>
        <v>BEARISH DIVERGENCE</v>
      </c>
      <c r="M1245" s="7">
        <f t="shared" si="190"/>
        <v>25</v>
      </c>
      <c r="N1245" s="7">
        <f t="shared" si="191"/>
        <v>45</v>
      </c>
      <c r="O1245" s="7">
        <f t="shared" si="192"/>
        <v>0</v>
      </c>
      <c r="P1245" s="7">
        <f t="shared" si="193"/>
        <v>16.5</v>
      </c>
      <c r="Q1245" s="8">
        <f t="shared" si="194"/>
        <v>26.975000000000001</v>
      </c>
      <c r="R1245" s="8">
        <f t="shared" si="195"/>
        <v>18.125</v>
      </c>
      <c r="S1245" s="8">
        <f t="shared" si="196"/>
        <v>17.925000000000001</v>
      </c>
      <c r="T1245" s="8">
        <f t="shared" si="197"/>
        <v>21.625</v>
      </c>
      <c r="U1245" s="7">
        <f t="shared" si="198"/>
        <v>21.008333333333336</v>
      </c>
      <c r="V1245" s="7">
        <f t="shared" si="199"/>
        <v>21.162500000000001</v>
      </c>
    </row>
    <row r="1246" spans="1:22" ht="13.5" x14ac:dyDescent="0.25">
      <c r="A1246" s="3">
        <f>RSI!A1246</f>
        <v>44126</v>
      </c>
      <c r="B1246" s="2">
        <f>RSI!B1246</f>
        <v>0.6</v>
      </c>
      <c r="C1246" s="2">
        <f>RSI!I1246</f>
        <v>50.258115155437267</v>
      </c>
      <c r="D1246" s="2">
        <f>MACD!E1246</f>
        <v>7.9931784327934574E-3</v>
      </c>
      <c r="E1246" s="2">
        <f>MACD!F1246</f>
        <v>1.0000417547204168E-2</v>
      </c>
      <c r="F1246" s="2">
        <f>'Moving Avg'!D1246</f>
        <v>0.59400000000000008</v>
      </c>
      <c r="G1246" s="2">
        <f>'Moving Avg'!F1246</f>
        <v>0.60149999999999992</v>
      </c>
      <c r="H1246" s="2">
        <f>'Moving Avg'!G1246</f>
        <v>0.59540000000000004</v>
      </c>
      <c r="I1246" s="2">
        <f>'Moving Avg'!H1246</f>
        <v>0.59819999999999918</v>
      </c>
      <c r="J1246" s="5" t="str">
        <f>OBV!F1246</f>
        <v>BEARISH</v>
      </c>
      <c r="K1246" s="5" t="str">
        <f>OBV!G1246</f>
        <v>NEUTRAL</v>
      </c>
      <c r="L1246" s="5" t="str">
        <f>OBV!H1246</f>
        <v>NEUTRAL</v>
      </c>
      <c r="M1246" s="7">
        <f t="shared" si="190"/>
        <v>25</v>
      </c>
      <c r="N1246" s="7">
        <f t="shared" si="191"/>
        <v>45</v>
      </c>
      <c r="O1246" s="7">
        <f t="shared" si="192"/>
        <v>0</v>
      </c>
      <c r="P1246" s="7">
        <f t="shared" si="193"/>
        <v>16.5</v>
      </c>
      <c r="Q1246" s="8">
        <f t="shared" si="194"/>
        <v>26.975000000000001</v>
      </c>
      <c r="R1246" s="8">
        <f t="shared" si="195"/>
        <v>18.125</v>
      </c>
      <c r="S1246" s="8">
        <f t="shared" si="196"/>
        <v>17.925000000000001</v>
      </c>
      <c r="T1246" s="8">
        <f t="shared" si="197"/>
        <v>21.625</v>
      </c>
      <c r="U1246" s="7">
        <f t="shared" si="198"/>
        <v>21.008333333333336</v>
      </c>
      <c r="V1246" s="7">
        <f t="shared" si="199"/>
        <v>21.162500000000001</v>
      </c>
    </row>
    <row r="1247" spans="1:22" ht="13.5" x14ac:dyDescent="0.25">
      <c r="A1247" s="3">
        <f>RSI!A1247</f>
        <v>44127</v>
      </c>
      <c r="B1247" s="2">
        <f>RSI!B1247</f>
        <v>0.6</v>
      </c>
      <c r="C1247" s="2">
        <f>RSI!I1247</f>
        <v>50.258115155437267</v>
      </c>
      <c r="D1247" s="2">
        <f>MACD!E1247</f>
        <v>5.2700734379006464E-3</v>
      </c>
      <c r="E1247" s="2">
        <f>MACD!F1247</f>
        <v>9.0543487253434644E-3</v>
      </c>
      <c r="F1247" s="2">
        <f>'Moving Avg'!D1247</f>
        <v>0.59599999999999997</v>
      </c>
      <c r="G1247" s="2">
        <f>'Moving Avg'!F1247</f>
        <v>0.59949999999999981</v>
      </c>
      <c r="H1247" s="2">
        <f>'Moving Avg'!G1247</f>
        <v>0.59580000000000011</v>
      </c>
      <c r="I1247" s="2">
        <f>'Moving Avg'!H1247</f>
        <v>0.59809999999999919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  <c r="M1247" s="7">
        <f t="shared" si="190"/>
        <v>25</v>
      </c>
      <c r="N1247" s="7">
        <f t="shared" si="191"/>
        <v>45</v>
      </c>
      <c r="O1247" s="7">
        <f t="shared" si="192"/>
        <v>0</v>
      </c>
      <c r="P1247" s="7">
        <f t="shared" si="193"/>
        <v>83.5</v>
      </c>
      <c r="Q1247" s="8">
        <f t="shared" si="194"/>
        <v>37.024999999999999</v>
      </c>
      <c r="R1247" s="8">
        <f t="shared" si="195"/>
        <v>34.875</v>
      </c>
      <c r="S1247" s="8">
        <f t="shared" si="196"/>
        <v>48.075000000000003</v>
      </c>
      <c r="T1247" s="8">
        <f t="shared" si="197"/>
        <v>38.375</v>
      </c>
      <c r="U1247" s="7">
        <f t="shared" si="198"/>
        <v>39.991666666666667</v>
      </c>
      <c r="V1247" s="7">
        <f t="shared" si="199"/>
        <v>39.587500000000006</v>
      </c>
    </row>
    <row r="1248" spans="1:22" ht="13.5" x14ac:dyDescent="0.25">
      <c r="A1248" s="3">
        <f>RSI!A1248</f>
        <v>44130</v>
      </c>
      <c r="B1248" s="2">
        <f>RSI!B1248</f>
        <v>0.61</v>
      </c>
      <c r="C1248" s="2">
        <f>RSI!I1248</f>
        <v>55.178741480359243</v>
      </c>
      <c r="D1248" s="2">
        <f>MACD!E1248</f>
        <v>3.7602894853447921E-3</v>
      </c>
      <c r="E1248" s="2">
        <f>MACD!F1248</f>
        <v>7.9955368773437299E-3</v>
      </c>
      <c r="F1248" s="2">
        <f>'Moving Avg'!D1248</f>
        <v>0.6</v>
      </c>
      <c r="G1248" s="2">
        <f>'Moving Avg'!F1248</f>
        <v>0.59849999999999981</v>
      </c>
      <c r="H1248" s="2">
        <f>'Moving Avg'!G1248</f>
        <v>0.59660000000000013</v>
      </c>
      <c r="I1248" s="2">
        <f>'Moving Avg'!H1248</f>
        <v>0.59814999999999907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  <c r="M1248" s="7">
        <f t="shared" si="190"/>
        <v>25</v>
      </c>
      <c r="N1248" s="7">
        <f t="shared" si="191"/>
        <v>45</v>
      </c>
      <c r="O1248" s="7">
        <f t="shared" si="192"/>
        <v>50</v>
      </c>
      <c r="P1248" s="7">
        <f t="shared" si="193"/>
        <v>83.5</v>
      </c>
      <c r="Q1248" s="8">
        <f t="shared" si="194"/>
        <v>44.524999999999999</v>
      </c>
      <c r="R1248" s="8">
        <f t="shared" si="195"/>
        <v>52.375</v>
      </c>
      <c r="S1248" s="8">
        <f t="shared" si="196"/>
        <v>60.575000000000003</v>
      </c>
      <c r="T1248" s="8">
        <f t="shared" si="197"/>
        <v>50.875</v>
      </c>
      <c r="U1248" s="7">
        <f t="shared" si="198"/>
        <v>52.491666666666674</v>
      </c>
      <c r="V1248" s="7">
        <f t="shared" si="199"/>
        <v>52.087500000000006</v>
      </c>
    </row>
    <row r="1249" spans="1:22" ht="13.5" x14ac:dyDescent="0.25">
      <c r="A1249" s="3">
        <f>RSI!A1249</f>
        <v>44131</v>
      </c>
      <c r="B1249" s="2">
        <f>RSI!B1249</f>
        <v>0.61</v>
      </c>
      <c r="C1249" s="2">
        <f>RSI!I1249</f>
        <v>55.178741480359243</v>
      </c>
      <c r="D1249" s="2">
        <f>MACD!E1249</f>
        <v>-6.5632517247371513E-4</v>
      </c>
      <c r="E1249" s="2">
        <f>MACD!F1249</f>
        <v>6.2651644673802414E-3</v>
      </c>
      <c r="F1249" s="2">
        <f>'Moving Avg'!D1249</f>
        <v>0.60399999999999987</v>
      </c>
      <c r="G1249" s="2">
        <f>'Moving Avg'!F1249</f>
        <v>0.59799999999999986</v>
      </c>
      <c r="H1249" s="2">
        <f>'Moving Avg'!G1249</f>
        <v>0.59700000000000009</v>
      </c>
      <c r="I1249" s="2">
        <f>'Moving Avg'!H1249</f>
        <v>0.59824999999999917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  <c r="M1249" s="7">
        <f t="shared" si="190"/>
        <v>25</v>
      </c>
      <c r="N1249" s="7">
        <f t="shared" si="191"/>
        <v>45</v>
      </c>
      <c r="O1249" s="7">
        <f t="shared" si="192"/>
        <v>50</v>
      </c>
      <c r="P1249" s="7">
        <f t="shared" si="193"/>
        <v>83.5</v>
      </c>
      <c r="Q1249" s="8">
        <f t="shared" si="194"/>
        <v>44.524999999999999</v>
      </c>
      <c r="R1249" s="8">
        <f t="shared" si="195"/>
        <v>52.375</v>
      </c>
      <c r="S1249" s="8">
        <f t="shared" si="196"/>
        <v>60.575000000000003</v>
      </c>
      <c r="T1249" s="8">
        <f t="shared" si="197"/>
        <v>50.875</v>
      </c>
      <c r="U1249" s="7">
        <f t="shared" si="198"/>
        <v>52.491666666666674</v>
      </c>
      <c r="V1249" s="7">
        <f t="shared" si="199"/>
        <v>52.087500000000006</v>
      </c>
    </row>
    <row r="1250" spans="1:22" ht="13.5" x14ac:dyDescent="0.25">
      <c r="A1250" s="3">
        <f>RSI!A1250</f>
        <v>44132</v>
      </c>
      <c r="B1250" s="2">
        <f>RSI!B1250</f>
        <v>0.6</v>
      </c>
      <c r="C1250" s="2">
        <f>RSI!I1250</f>
        <v>49.499758175209323</v>
      </c>
      <c r="D1250" s="2">
        <f>MACD!E1250</f>
        <v>-2.1718343753516223E-3</v>
      </c>
      <c r="E1250" s="2">
        <f>MACD!F1250</f>
        <v>4.577764698833869E-3</v>
      </c>
      <c r="F1250" s="2">
        <f>'Moving Avg'!D1250</f>
        <v>0.60399999999999998</v>
      </c>
      <c r="G1250" s="2">
        <f>'Moving Avg'!F1250</f>
        <v>0.59749999999999992</v>
      </c>
      <c r="H1250" s="2">
        <f>'Moving Avg'!G1250</f>
        <v>0.59740000000000004</v>
      </c>
      <c r="I1250" s="2">
        <f>'Moving Avg'!H1250</f>
        <v>0.59829999999999917</v>
      </c>
      <c r="J1250" s="5" t="str">
        <f>OBV!F1250</f>
        <v>BULLISH</v>
      </c>
      <c r="K1250" s="5" t="str">
        <f>OBV!G1250</f>
        <v>NEUTRAL</v>
      </c>
      <c r="L1250" s="5" t="str">
        <f>OBV!H1250</f>
        <v>NEUTRAL</v>
      </c>
      <c r="M1250" s="7">
        <f t="shared" si="190"/>
        <v>25</v>
      </c>
      <c r="N1250" s="7">
        <f t="shared" si="191"/>
        <v>45</v>
      </c>
      <c r="O1250" s="7">
        <f t="shared" si="192"/>
        <v>50</v>
      </c>
      <c r="P1250" s="7">
        <f t="shared" si="193"/>
        <v>49.5</v>
      </c>
      <c r="Q1250" s="8">
        <f t="shared" si="194"/>
        <v>39.424999999999997</v>
      </c>
      <c r="R1250" s="8">
        <f t="shared" si="195"/>
        <v>43.875</v>
      </c>
      <c r="S1250" s="8">
        <f t="shared" si="196"/>
        <v>45.275000000000006</v>
      </c>
      <c r="T1250" s="8">
        <f t="shared" si="197"/>
        <v>42.375</v>
      </c>
      <c r="U1250" s="7">
        <f t="shared" si="198"/>
        <v>42.858333333333327</v>
      </c>
      <c r="V1250" s="7">
        <f t="shared" si="199"/>
        <v>42.737499999999997</v>
      </c>
    </row>
    <row r="1251" spans="1:22" ht="13.5" x14ac:dyDescent="0.25">
      <c r="A1251" s="3">
        <f>RSI!A1251</f>
        <v>44134</v>
      </c>
      <c r="B1251" s="2">
        <f>RSI!B1251</f>
        <v>0.59</v>
      </c>
      <c r="C1251" s="2">
        <f>RSI!I1251</f>
        <v>44.560788583027545</v>
      </c>
      <c r="D1251" s="2">
        <f>MACD!E1251</f>
        <v>-1.1692067209072565E-3</v>
      </c>
      <c r="E1251" s="2">
        <f>MACD!F1251</f>
        <v>3.4283704148856441E-3</v>
      </c>
      <c r="F1251" s="2">
        <f>'Moving Avg'!D1251</f>
        <v>0.60199999999999998</v>
      </c>
      <c r="G1251" s="2">
        <f>'Moving Avg'!F1251</f>
        <v>0.59649999999999981</v>
      </c>
      <c r="H1251" s="2">
        <f>'Moving Avg'!G1251</f>
        <v>0.59780000000000011</v>
      </c>
      <c r="I1251" s="2">
        <f>'Moving Avg'!H1251</f>
        <v>0.59829999999999917</v>
      </c>
      <c r="J1251" s="5" t="str">
        <f>OBV!F1251</f>
        <v>BULLISH</v>
      </c>
      <c r="K1251" s="5" t="str">
        <f>OBV!G1251</f>
        <v>NEUTRAL</v>
      </c>
      <c r="L1251" s="5" t="str">
        <f>OBV!H1251</f>
        <v>BULLISH DIVERGENCE</v>
      </c>
      <c r="M1251" s="7">
        <f t="shared" si="190"/>
        <v>25</v>
      </c>
      <c r="N1251" s="7">
        <f t="shared" si="191"/>
        <v>45</v>
      </c>
      <c r="O1251" s="7">
        <f t="shared" si="192"/>
        <v>50</v>
      </c>
      <c r="P1251" s="7">
        <f t="shared" si="193"/>
        <v>66.5</v>
      </c>
      <c r="Q1251" s="8">
        <f t="shared" si="194"/>
        <v>41.975000000000001</v>
      </c>
      <c r="R1251" s="8">
        <f t="shared" si="195"/>
        <v>48.125</v>
      </c>
      <c r="S1251" s="8">
        <f t="shared" si="196"/>
        <v>52.924999999999997</v>
      </c>
      <c r="T1251" s="8">
        <f t="shared" si="197"/>
        <v>46.625</v>
      </c>
      <c r="U1251" s="7">
        <f t="shared" si="198"/>
        <v>47.67499999999999</v>
      </c>
      <c r="V1251" s="7">
        <f t="shared" si="199"/>
        <v>47.412499999999994</v>
      </c>
    </row>
    <row r="1252" spans="1:22" ht="13.5" x14ac:dyDescent="0.25">
      <c r="A1252" s="3">
        <f>RSI!A1252</f>
        <v>44137</v>
      </c>
      <c r="B1252" s="2">
        <f>RSI!B1252</f>
        <v>0.57999999999999996</v>
      </c>
      <c r="C1252" s="2">
        <f>RSI!I1252</f>
        <v>40.237187874947267</v>
      </c>
      <c r="D1252" s="2">
        <f>MACD!E1252</f>
        <v>-1.0541086244518771E-3</v>
      </c>
      <c r="E1252" s="2">
        <f>MACD!F1252</f>
        <v>2.5318746070181401E-3</v>
      </c>
      <c r="F1252" s="2">
        <f>'Moving Avg'!D1252</f>
        <v>0.59799999999999998</v>
      </c>
      <c r="G1252" s="2">
        <f>'Moving Avg'!F1252</f>
        <v>0.59599999999999986</v>
      </c>
      <c r="H1252" s="2">
        <f>'Moving Avg'!G1252</f>
        <v>0.59800000000000009</v>
      </c>
      <c r="I1252" s="2">
        <f>'Moving Avg'!H1252</f>
        <v>0.59834999999999927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45</v>
      </c>
      <c r="O1252" s="7">
        <f t="shared" si="192"/>
        <v>0</v>
      </c>
      <c r="P1252" s="7">
        <f t="shared" si="193"/>
        <v>16.5</v>
      </c>
      <c r="Q1252" s="8">
        <f t="shared" si="194"/>
        <v>26.975000000000001</v>
      </c>
      <c r="R1252" s="8">
        <f t="shared" si="195"/>
        <v>18.125</v>
      </c>
      <c r="S1252" s="8">
        <f t="shared" si="196"/>
        <v>17.925000000000001</v>
      </c>
      <c r="T1252" s="8">
        <f t="shared" si="197"/>
        <v>21.625</v>
      </c>
      <c r="U1252" s="7">
        <f t="shared" si="198"/>
        <v>21.008333333333336</v>
      </c>
      <c r="V1252" s="7">
        <f t="shared" si="199"/>
        <v>21.162500000000001</v>
      </c>
    </row>
    <row r="1253" spans="1:22" ht="13.5" x14ac:dyDescent="0.25">
      <c r="A1253" s="3">
        <f>RSI!A1253</f>
        <v>44138</v>
      </c>
      <c r="B1253" s="2">
        <f>RSI!B1253</f>
        <v>0.56999999999999995</v>
      </c>
      <c r="C1253" s="2">
        <f>RSI!I1253</f>
        <v>36.430537633080156</v>
      </c>
      <c r="D1253" s="2">
        <f>MACD!E1253</f>
        <v>-9.7218564557355336E-5</v>
      </c>
      <c r="E1253" s="2">
        <f>MACD!F1253</f>
        <v>2.006055972703041E-3</v>
      </c>
      <c r="F1253" s="2">
        <f>'Moving Avg'!D1253</f>
        <v>0.59</v>
      </c>
      <c r="G1253" s="2">
        <f>'Moving Avg'!F1253</f>
        <v>0.59499999999999986</v>
      </c>
      <c r="H1253" s="2">
        <f>'Moving Avg'!G1253</f>
        <v>0.59800000000000009</v>
      </c>
      <c r="I1253" s="2">
        <f>'Moving Avg'!H1253</f>
        <v>0.59834999999999916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  <c r="M1253" s="7">
        <f t="shared" si="190"/>
        <v>25</v>
      </c>
      <c r="N1253" s="7">
        <f t="shared" si="191"/>
        <v>45</v>
      </c>
      <c r="O1253" s="7">
        <f t="shared" si="192"/>
        <v>0</v>
      </c>
      <c r="P1253" s="7">
        <f t="shared" si="193"/>
        <v>16.5</v>
      </c>
      <c r="Q1253" s="8">
        <f t="shared" si="194"/>
        <v>26.975000000000001</v>
      </c>
      <c r="R1253" s="8">
        <f t="shared" si="195"/>
        <v>18.125</v>
      </c>
      <c r="S1253" s="8">
        <f t="shared" si="196"/>
        <v>17.925000000000001</v>
      </c>
      <c r="T1253" s="8">
        <f t="shared" si="197"/>
        <v>21.625</v>
      </c>
      <c r="U1253" s="7">
        <f t="shared" si="198"/>
        <v>21.008333333333336</v>
      </c>
      <c r="V1253" s="7">
        <f t="shared" si="199"/>
        <v>21.162500000000001</v>
      </c>
    </row>
    <row r="1254" spans="1:22" ht="13.5" x14ac:dyDescent="0.25">
      <c r="A1254" s="3">
        <f>RSI!A1254</f>
        <v>44139</v>
      </c>
      <c r="B1254" s="2">
        <f>RSI!B1254</f>
        <v>0.57999999999999996</v>
      </c>
      <c r="C1254" s="2">
        <f>RSI!I1254</f>
        <v>42.308316586857309</v>
      </c>
      <c r="D1254" s="2">
        <f>MACD!E1254</f>
        <v>1.4076901586790314E-4</v>
      </c>
      <c r="E1254" s="2">
        <f>MACD!F1254</f>
        <v>1.6329985813360135E-3</v>
      </c>
      <c r="F1254" s="2">
        <f>'Moving Avg'!D1254</f>
        <v>0.58399999999999996</v>
      </c>
      <c r="G1254" s="2">
        <f>'Moving Avg'!F1254</f>
        <v>0.59399999999999986</v>
      </c>
      <c r="H1254" s="2">
        <f>'Moving Avg'!G1254</f>
        <v>0.59820000000000007</v>
      </c>
      <c r="I1254" s="2">
        <f>'Moving Avg'!H1254</f>
        <v>0.59839999999999915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0</v>
      </c>
      <c r="P1254" s="7">
        <f t="shared" si="193"/>
        <v>16.5</v>
      </c>
      <c r="Q1254" s="8">
        <f t="shared" si="194"/>
        <v>26.975000000000001</v>
      </c>
      <c r="R1254" s="8">
        <f t="shared" si="195"/>
        <v>18.125</v>
      </c>
      <c r="S1254" s="8">
        <f t="shared" si="196"/>
        <v>17.925000000000001</v>
      </c>
      <c r="T1254" s="8">
        <f t="shared" si="197"/>
        <v>21.625</v>
      </c>
      <c r="U1254" s="7">
        <f t="shared" si="198"/>
        <v>21.008333333333336</v>
      </c>
      <c r="V1254" s="7">
        <f t="shared" si="199"/>
        <v>21.162500000000001</v>
      </c>
    </row>
    <row r="1255" spans="1:22" ht="13.5" x14ac:dyDescent="0.25">
      <c r="A1255" s="3">
        <f>RSI!A1255</f>
        <v>44140</v>
      </c>
      <c r="B1255" s="2">
        <f>RSI!B1255</f>
        <v>0.59</v>
      </c>
      <c r="C1255" s="2">
        <f>RSI!I1255</f>
        <v>47.532733566693921</v>
      </c>
      <c r="D1255" s="2">
        <f>MACD!E1255</f>
        <v>1.2373032282709806E-3</v>
      </c>
      <c r="E1255" s="2">
        <f>MACD!F1255</f>
        <v>1.5538595107230072E-3</v>
      </c>
      <c r="F1255" s="2">
        <f>'Moving Avg'!D1255</f>
        <v>0.58199999999999996</v>
      </c>
      <c r="G1255" s="2">
        <f>'Moving Avg'!F1255</f>
        <v>0.59299999999999997</v>
      </c>
      <c r="H1255" s="2">
        <f>'Moving Avg'!G1255</f>
        <v>0.59840000000000015</v>
      </c>
      <c r="I1255" s="2">
        <f>'Moving Avg'!H1255</f>
        <v>0.59849999999999914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  <c r="M1255" s="7">
        <f t="shared" si="190"/>
        <v>25</v>
      </c>
      <c r="N1255" s="7">
        <f t="shared" si="191"/>
        <v>45</v>
      </c>
      <c r="O1255" s="7">
        <f t="shared" si="192"/>
        <v>0</v>
      </c>
      <c r="P1255" s="7">
        <f t="shared" si="193"/>
        <v>16.5</v>
      </c>
      <c r="Q1255" s="8">
        <f t="shared" si="194"/>
        <v>26.975000000000001</v>
      </c>
      <c r="R1255" s="8">
        <f t="shared" si="195"/>
        <v>18.125</v>
      </c>
      <c r="S1255" s="8">
        <f t="shared" si="196"/>
        <v>17.925000000000001</v>
      </c>
      <c r="T1255" s="8">
        <f t="shared" si="197"/>
        <v>21.625</v>
      </c>
      <c r="U1255" s="7">
        <f t="shared" si="198"/>
        <v>21.008333333333336</v>
      </c>
      <c r="V1255" s="7">
        <f t="shared" si="199"/>
        <v>21.162500000000001</v>
      </c>
    </row>
    <row r="1256" spans="1:22" ht="13.5" x14ac:dyDescent="0.25">
      <c r="A1256" s="3">
        <f>RSI!A1256</f>
        <v>44141</v>
      </c>
      <c r="B1256" s="2">
        <f>RSI!B1256</f>
        <v>0.59</v>
      </c>
      <c r="C1256" s="2">
        <f>RSI!I1256</f>
        <v>47.532733566693921</v>
      </c>
      <c r="D1256" s="2">
        <f>MACD!E1256</f>
        <v>2.1962710217119374E-3</v>
      </c>
      <c r="E1256" s="2">
        <f>MACD!F1256</f>
        <v>1.6823418129207934E-3</v>
      </c>
      <c r="F1256" s="2">
        <f>'Moving Avg'!D1256</f>
        <v>0.58199999999999996</v>
      </c>
      <c r="G1256" s="2">
        <f>'Moving Avg'!F1256</f>
        <v>0.59250000000000003</v>
      </c>
      <c r="H1256" s="2">
        <f>'Moving Avg'!G1256</f>
        <v>0.5988</v>
      </c>
      <c r="I1256" s="2">
        <f>'Moving Avg'!H1256</f>
        <v>0.59859999999999924</v>
      </c>
      <c r="J1256" s="5" t="str">
        <f>OBV!F1256</f>
        <v>BULLISH</v>
      </c>
      <c r="K1256" s="5" t="str">
        <f>OBV!G1256</f>
        <v>NEUTRAL</v>
      </c>
      <c r="L1256" s="5" t="str">
        <f>OBV!H1256</f>
        <v>NEUTRAL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49.5</v>
      </c>
      <c r="Q1256" s="8">
        <f t="shared" si="194"/>
        <v>16.175000000000001</v>
      </c>
      <c r="R1256" s="8">
        <f t="shared" si="195"/>
        <v>17.375</v>
      </c>
      <c r="S1256" s="8">
        <f t="shared" si="196"/>
        <v>26.025000000000002</v>
      </c>
      <c r="T1256" s="8">
        <f t="shared" si="197"/>
        <v>18.625</v>
      </c>
      <c r="U1256" s="7">
        <f t="shared" si="198"/>
        <v>19.858333333333334</v>
      </c>
      <c r="V1256" s="7">
        <f t="shared" si="199"/>
        <v>19.55</v>
      </c>
    </row>
    <row r="1257" spans="1:22" ht="13.5" x14ac:dyDescent="0.25">
      <c r="A1257" s="3">
        <f>RSI!A1257</f>
        <v>44144</v>
      </c>
      <c r="B1257" s="2">
        <f>RSI!B1257</f>
        <v>0.59</v>
      </c>
      <c r="C1257" s="2">
        <f>RSI!I1257</f>
        <v>47.532733566693921</v>
      </c>
      <c r="D1257" s="2">
        <f>MACD!E1257</f>
        <v>3.0365304493740197E-3</v>
      </c>
      <c r="E1257" s="2">
        <f>MACD!F1257</f>
        <v>1.9531795402114387E-3</v>
      </c>
      <c r="F1257" s="2">
        <f>'Moving Avg'!D1257</f>
        <v>0.58399999999999985</v>
      </c>
      <c r="G1257" s="2">
        <f>'Moving Avg'!F1257</f>
        <v>0.59250000000000003</v>
      </c>
      <c r="H1257" s="2">
        <f>'Moving Avg'!G1257</f>
        <v>0.59939999999999993</v>
      </c>
      <c r="I1257" s="2">
        <f>'Moving Avg'!H1257</f>
        <v>0.59869999999999923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  <c r="M1257" s="7">
        <f t="shared" si="190"/>
        <v>25</v>
      </c>
      <c r="N1257" s="7">
        <f t="shared" si="191"/>
        <v>0</v>
      </c>
      <c r="O1257" s="7">
        <f t="shared" si="192"/>
        <v>0</v>
      </c>
      <c r="P1257" s="7">
        <f t="shared" si="193"/>
        <v>83.5</v>
      </c>
      <c r="Q1257" s="8">
        <f t="shared" si="194"/>
        <v>21.274999999999999</v>
      </c>
      <c r="R1257" s="8">
        <f t="shared" si="195"/>
        <v>25.875</v>
      </c>
      <c r="S1257" s="8">
        <f t="shared" si="196"/>
        <v>41.325000000000003</v>
      </c>
      <c r="T1257" s="8">
        <f t="shared" si="197"/>
        <v>27.125</v>
      </c>
      <c r="U1257" s="7">
        <f t="shared" si="198"/>
        <v>29.491666666666664</v>
      </c>
      <c r="V1257" s="7">
        <f t="shared" si="199"/>
        <v>28.9</v>
      </c>
    </row>
    <row r="1258" spans="1:22" ht="13.5" x14ac:dyDescent="0.25">
      <c r="A1258" s="3">
        <f>RSI!A1258</f>
        <v>44145</v>
      </c>
      <c r="B1258" s="2">
        <f>RSI!B1258</f>
        <v>0.59</v>
      </c>
      <c r="C1258" s="2">
        <f>RSI!I1258</f>
        <v>47.532733566693921</v>
      </c>
      <c r="D1258" s="2">
        <f>MACD!E1258</f>
        <v>5.3126706796007284E-3</v>
      </c>
      <c r="E1258" s="2">
        <f>MACD!F1258</f>
        <v>2.625077768089297E-3</v>
      </c>
      <c r="F1258" s="2">
        <f>'Moving Avg'!D1258</f>
        <v>0.58799999999999986</v>
      </c>
      <c r="G1258" s="2">
        <f>'Moving Avg'!F1258</f>
        <v>0.59199999999999986</v>
      </c>
      <c r="H1258" s="2">
        <f>'Moving Avg'!G1258</f>
        <v>0.6</v>
      </c>
      <c r="I1258" s="2">
        <f>'Moving Avg'!H1258</f>
        <v>0.59869999999999923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  <c r="M1258" s="7">
        <f t="shared" si="190"/>
        <v>25</v>
      </c>
      <c r="N1258" s="7">
        <f t="shared" si="191"/>
        <v>0</v>
      </c>
      <c r="O1258" s="7">
        <f t="shared" si="192"/>
        <v>0</v>
      </c>
      <c r="P1258" s="7">
        <f t="shared" si="193"/>
        <v>83.5</v>
      </c>
      <c r="Q1258" s="8">
        <f t="shared" si="194"/>
        <v>21.274999999999999</v>
      </c>
      <c r="R1258" s="8">
        <f t="shared" si="195"/>
        <v>25.875</v>
      </c>
      <c r="S1258" s="8">
        <f t="shared" si="196"/>
        <v>41.325000000000003</v>
      </c>
      <c r="T1258" s="8">
        <f t="shared" si="197"/>
        <v>27.125</v>
      </c>
      <c r="U1258" s="7">
        <f t="shared" si="198"/>
        <v>29.491666666666664</v>
      </c>
      <c r="V1258" s="7">
        <f t="shared" si="199"/>
        <v>28.9</v>
      </c>
    </row>
    <row r="1259" spans="1:22" ht="13.5" x14ac:dyDescent="0.25">
      <c r="A1259" s="3">
        <f>RSI!A1259</f>
        <v>44146</v>
      </c>
      <c r="B1259" s="2">
        <f>RSI!B1259</f>
        <v>0.62</v>
      </c>
      <c r="C1259" s="2">
        <f>RSI!I1259</f>
        <v>61.57408304400537</v>
      </c>
      <c r="D1259" s="2">
        <f>MACD!E1259</f>
        <v>5.0411261798684048E-3</v>
      </c>
      <c r="E1259" s="2">
        <f>MACD!F1259</f>
        <v>3.1082874504451191E-3</v>
      </c>
      <c r="F1259" s="2">
        <f>'Moving Avg'!D1259</f>
        <v>0.59599999999999997</v>
      </c>
      <c r="G1259" s="2">
        <f>'Moving Avg'!F1259</f>
        <v>0.59399999999999986</v>
      </c>
      <c r="H1259" s="2">
        <f>'Moving Avg'!G1259</f>
        <v>0.60099999999999998</v>
      </c>
      <c r="I1259" s="2">
        <f>'Moving Avg'!H1259</f>
        <v>0.59874999999999934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  <c r="M1259" s="7">
        <f t="shared" si="190"/>
        <v>25</v>
      </c>
      <c r="N1259" s="7">
        <f t="shared" si="191"/>
        <v>0</v>
      </c>
      <c r="O1259" s="7">
        <f t="shared" si="192"/>
        <v>0</v>
      </c>
      <c r="P1259" s="7">
        <f t="shared" si="193"/>
        <v>83.5</v>
      </c>
      <c r="Q1259" s="8">
        <f t="shared" si="194"/>
        <v>21.274999999999999</v>
      </c>
      <c r="R1259" s="8">
        <f t="shared" si="195"/>
        <v>25.875</v>
      </c>
      <c r="S1259" s="8">
        <f t="shared" si="196"/>
        <v>41.325000000000003</v>
      </c>
      <c r="T1259" s="8">
        <f t="shared" si="197"/>
        <v>27.125</v>
      </c>
      <c r="U1259" s="7">
        <f t="shared" si="198"/>
        <v>29.491666666666664</v>
      </c>
      <c r="V1259" s="7">
        <f t="shared" si="199"/>
        <v>28.9</v>
      </c>
    </row>
    <row r="1260" spans="1:22" ht="13.5" x14ac:dyDescent="0.25">
      <c r="A1260" s="3">
        <f>RSI!A1260</f>
        <v>44147</v>
      </c>
      <c r="B1260" s="2">
        <f>RSI!B1260</f>
        <v>0.63</v>
      </c>
      <c r="C1260" s="2">
        <f>RSI!I1260</f>
        <v>64.942067935411842</v>
      </c>
      <c r="D1260" s="2">
        <f>MACD!E1260</f>
        <v>2.3777665156351491E-3</v>
      </c>
      <c r="E1260" s="2">
        <f>MACD!F1260</f>
        <v>2.9621832634831253E-3</v>
      </c>
      <c r="F1260" s="2">
        <f>'Moving Avg'!D1260</f>
        <v>0.60399999999999998</v>
      </c>
      <c r="G1260" s="2">
        <f>'Moving Avg'!F1260</f>
        <v>0.59599999999999997</v>
      </c>
      <c r="H1260" s="2">
        <f>'Moving Avg'!G1260</f>
        <v>0.60199999999999998</v>
      </c>
      <c r="I1260" s="2">
        <f>'Moving Avg'!H1260</f>
        <v>0.59879999999999933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  <c r="M1260" s="7">
        <f t="shared" si="190"/>
        <v>25</v>
      </c>
      <c r="N1260" s="7">
        <f t="shared" si="191"/>
        <v>45</v>
      </c>
      <c r="O1260" s="7">
        <f t="shared" si="192"/>
        <v>50</v>
      </c>
      <c r="P1260" s="7">
        <f t="shared" si="193"/>
        <v>100</v>
      </c>
      <c r="Q1260" s="8">
        <f t="shared" si="194"/>
        <v>47</v>
      </c>
      <c r="R1260" s="8">
        <f t="shared" si="195"/>
        <v>56.5</v>
      </c>
      <c r="S1260" s="8">
        <f t="shared" si="196"/>
        <v>68</v>
      </c>
      <c r="T1260" s="8">
        <f t="shared" si="197"/>
        <v>55</v>
      </c>
      <c r="U1260" s="7">
        <f t="shared" si="198"/>
        <v>57.166666666666664</v>
      </c>
      <c r="V1260" s="7">
        <f t="shared" si="199"/>
        <v>56.625</v>
      </c>
    </row>
    <row r="1261" spans="1:22" ht="13.5" x14ac:dyDescent="0.25">
      <c r="A1261" s="3">
        <f>RSI!A1261</f>
        <v>44148</v>
      </c>
      <c r="B1261" s="2">
        <f>RSI!B1261</f>
        <v>0.62</v>
      </c>
      <c r="C1261" s="2">
        <f>RSI!I1261</f>
        <v>59.340827959479441</v>
      </c>
      <c r="D1261" s="2">
        <f>MACD!E1261</f>
        <v>-8.7560947788811738E-4</v>
      </c>
      <c r="E1261" s="2">
        <f>MACD!F1261</f>
        <v>2.1946247152088766E-3</v>
      </c>
      <c r="F1261" s="2">
        <f>'Moving Avg'!D1261</f>
        <v>0.61</v>
      </c>
      <c r="G1261" s="2">
        <f>'Moving Avg'!F1261</f>
        <v>0.59699999999999998</v>
      </c>
      <c r="H1261" s="2">
        <f>'Moving Avg'!G1261</f>
        <v>0.6028</v>
      </c>
      <c r="I1261" s="2">
        <f>'Moving Avg'!H1261</f>
        <v>0.59879999999999933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  <c r="M1261" s="7">
        <f t="shared" si="190"/>
        <v>25</v>
      </c>
      <c r="N1261" s="7">
        <f t="shared" si="191"/>
        <v>45</v>
      </c>
      <c r="O1261" s="7">
        <f t="shared" si="192"/>
        <v>50</v>
      </c>
      <c r="P1261" s="7">
        <f t="shared" si="193"/>
        <v>100</v>
      </c>
      <c r="Q1261" s="8">
        <f t="shared" si="194"/>
        <v>47</v>
      </c>
      <c r="R1261" s="8">
        <f t="shared" si="195"/>
        <v>56.5</v>
      </c>
      <c r="S1261" s="8">
        <f t="shared" si="196"/>
        <v>68</v>
      </c>
      <c r="T1261" s="8">
        <f t="shared" si="197"/>
        <v>55</v>
      </c>
      <c r="U1261" s="7">
        <f t="shared" si="198"/>
        <v>57.166666666666664</v>
      </c>
      <c r="V1261" s="7">
        <f t="shared" si="199"/>
        <v>56.625</v>
      </c>
    </row>
    <row r="1262" spans="1:22" ht="13.5" x14ac:dyDescent="0.25">
      <c r="A1262" s="3">
        <f>RSI!A1262</f>
        <v>44151</v>
      </c>
      <c r="B1262" s="2">
        <f>RSI!B1262</f>
        <v>0.63</v>
      </c>
      <c r="C1262" s="2">
        <f>RSI!I1262</f>
        <v>62.796456528921809</v>
      </c>
      <c r="D1262" s="2">
        <f>MACD!E1262</f>
        <v>-6.0356549488492783E-3</v>
      </c>
      <c r="E1262" s="2">
        <f>MACD!F1262</f>
        <v>5.4856878239724566E-4</v>
      </c>
      <c r="F1262" s="2">
        <f>'Moving Avg'!D1262</f>
        <v>0.61799999999999999</v>
      </c>
      <c r="G1262" s="2">
        <f>'Moving Avg'!F1262</f>
        <v>0.59899999999999998</v>
      </c>
      <c r="H1262" s="2">
        <f>'Moving Avg'!G1262</f>
        <v>0.6038</v>
      </c>
      <c r="I1262" s="2">
        <f>'Moving Avg'!H1262</f>
        <v>0.59894999999999932</v>
      </c>
      <c r="J1262" s="5" t="str">
        <f>OBV!F1262</f>
        <v>BULLISH</v>
      </c>
      <c r="K1262" s="5" t="str">
        <f>OBV!G1262</f>
        <v>STRONG</v>
      </c>
      <c r="L1262" s="5" t="str">
        <f>OBV!H1262</f>
        <v>CONFIRMED BULLISH</v>
      </c>
      <c r="M1262" s="7">
        <f t="shared" si="190"/>
        <v>25</v>
      </c>
      <c r="N1262" s="7">
        <f t="shared" si="191"/>
        <v>45</v>
      </c>
      <c r="O1262" s="7">
        <f t="shared" si="192"/>
        <v>50</v>
      </c>
      <c r="P1262" s="7">
        <f t="shared" si="193"/>
        <v>100</v>
      </c>
      <c r="Q1262" s="8">
        <f t="shared" si="194"/>
        <v>47</v>
      </c>
      <c r="R1262" s="8">
        <f t="shared" si="195"/>
        <v>56.5</v>
      </c>
      <c r="S1262" s="8">
        <f t="shared" si="196"/>
        <v>68</v>
      </c>
      <c r="T1262" s="8">
        <f t="shared" si="197"/>
        <v>55</v>
      </c>
      <c r="U1262" s="7">
        <f t="shared" si="198"/>
        <v>57.166666666666664</v>
      </c>
      <c r="V1262" s="7">
        <f t="shared" si="199"/>
        <v>56.625</v>
      </c>
    </row>
    <row r="1263" spans="1:22" ht="13.5" x14ac:dyDescent="0.25">
      <c r="A1263" s="3">
        <f>RSI!A1263</f>
        <v>44152</v>
      </c>
      <c r="B1263" s="2">
        <f>RSI!B1263</f>
        <v>0.63</v>
      </c>
      <c r="C1263" s="2">
        <f>RSI!I1263</f>
        <v>62.796456528921816</v>
      </c>
      <c r="D1263" s="2">
        <f>MACD!E1263</f>
        <v>-1.211790533266377E-2</v>
      </c>
      <c r="E1263" s="2">
        <f>MACD!F1263</f>
        <v>-1.9847260406149576E-3</v>
      </c>
      <c r="F1263" s="2">
        <f>'Moving Avg'!D1263</f>
        <v>0.626</v>
      </c>
      <c r="G1263" s="2">
        <f>'Moving Avg'!F1263</f>
        <v>0.60100000000000009</v>
      </c>
      <c r="H1263" s="2">
        <f>'Moving Avg'!G1263</f>
        <v>0.60499999999999998</v>
      </c>
      <c r="I1263" s="2">
        <f>'Moving Avg'!H1263</f>
        <v>0.59904999999999931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  <c r="M1263" s="7">
        <f t="shared" si="190"/>
        <v>25</v>
      </c>
      <c r="N1263" s="7">
        <f t="shared" si="191"/>
        <v>45</v>
      </c>
      <c r="O1263" s="7">
        <f t="shared" si="192"/>
        <v>50</v>
      </c>
      <c r="P1263" s="7">
        <f t="shared" si="193"/>
        <v>100</v>
      </c>
      <c r="Q1263" s="8">
        <f t="shared" si="194"/>
        <v>47</v>
      </c>
      <c r="R1263" s="8">
        <f t="shared" si="195"/>
        <v>56.5</v>
      </c>
      <c r="S1263" s="8">
        <f t="shared" si="196"/>
        <v>68</v>
      </c>
      <c r="T1263" s="8">
        <f t="shared" si="197"/>
        <v>55</v>
      </c>
      <c r="U1263" s="7">
        <f t="shared" si="198"/>
        <v>57.166666666666664</v>
      </c>
      <c r="V1263" s="7">
        <f t="shared" si="199"/>
        <v>56.625</v>
      </c>
    </row>
    <row r="1264" spans="1:22" ht="13.5" x14ac:dyDescent="0.25">
      <c r="A1264" s="3">
        <f>RSI!A1264</f>
        <v>44153</v>
      </c>
      <c r="B1264" s="2">
        <f>RSI!B1264</f>
        <v>0.61</v>
      </c>
      <c r="C1264" s="2">
        <f>RSI!I1264</f>
        <v>52.455535678609692</v>
      </c>
      <c r="D1264" s="2">
        <f>MACD!E1264</f>
        <v>-1.4408923093969683E-2</v>
      </c>
      <c r="E1264" s="2">
        <f>MACD!F1264</f>
        <v>-4.4695654512859027E-3</v>
      </c>
      <c r="F1264" s="2">
        <f>'Moving Avg'!D1264</f>
        <v>0.62399999999999989</v>
      </c>
      <c r="G1264" s="2">
        <f>'Moving Avg'!F1264</f>
        <v>0.60200000000000009</v>
      </c>
      <c r="H1264" s="2">
        <f>'Moving Avg'!G1264</f>
        <v>0.60579999999999989</v>
      </c>
      <c r="I1264" s="2">
        <f>'Moving Avg'!H1264</f>
        <v>0.59904999999999931</v>
      </c>
      <c r="J1264" s="5" t="str">
        <f>OBV!F1264</f>
        <v>BULLISH</v>
      </c>
      <c r="K1264" s="5" t="str">
        <f>OBV!G1264</f>
        <v>NEUTRAL</v>
      </c>
      <c r="L1264" s="5" t="str">
        <f>OBV!H1264</f>
        <v>BULLISH DIVERGENCE</v>
      </c>
      <c r="M1264" s="7">
        <f t="shared" si="190"/>
        <v>25</v>
      </c>
      <c r="N1264" s="7">
        <f t="shared" si="191"/>
        <v>45</v>
      </c>
      <c r="O1264" s="7">
        <f t="shared" si="192"/>
        <v>50</v>
      </c>
      <c r="P1264" s="7">
        <f t="shared" si="193"/>
        <v>66.5</v>
      </c>
      <c r="Q1264" s="8">
        <f t="shared" si="194"/>
        <v>41.975000000000001</v>
      </c>
      <c r="R1264" s="8">
        <f t="shared" si="195"/>
        <v>48.125</v>
      </c>
      <c r="S1264" s="8">
        <f t="shared" si="196"/>
        <v>52.924999999999997</v>
      </c>
      <c r="T1264" s="8">
        <f t="shared" si="197"/>
        <v>46.625</v>
      </c>
      <c r="U1264" s="7">
        <f t="shared" si="198"/>
        <v>47.67499999999999</v>
      </c>
      <c r="V1264" s="7">
        <f t="shared" si="199"/>
        <v>47.412499999999994</v>
      </c>
    </row>
    <row r="1265" spans="1:22" ht="13.5" x14ac:dyDescent="0.25">
      <c r="A1265" s="3">
        <f>RSI!A1265</f>
        <v>44154</v>
      </c>
      <c r="B1265" s="2">
        <f>RSI!B1265</f>
        <v>0.61</v>
      </c>
      <c r="C1265" s="2">
        <f>RSI!I1265</f>
        <v>52.455535678609692</v>
      </c>
      <c r="D1265" s="2">
        <f>MACD!E1265</f>
        <v>-1.4843094581101446E-2</v>
      </c>
      <c r="E1265" s="2">
        <f>MACD!F1265</f>
        <v>-6.5442712772490119E-3</v>
      </c>
      <c r="F1265" s="2">
        <f>'Moving Avg'!D1265</f>
        <v>0.61999999999999988</v>
      </c>
      <c r="G1265" s="2">
        <f>'Moving Avg'!F1265</f>
        <v>0.60249999999999992</v>
      </c>
      <c r="H1265" s="2">
        <f>'Moving Avg'!G1265</f>
        <v>0.60659999999999992</v>
      </c>
      <c r="I1265" s="2">
        <f>'Moving Avg'!H1265</f>
        <v>0.59904999999999942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  <c r="M1265" s="7">
        <f t="shared" si="190"/>
        <v>25</v>
      </c>
      <c r="N1265" s="7">
        <f t="shared" si="191"/>
        <v>45</v>
      </c>
      <c r="O1265" s="7">
        <f t="shared" si="192"/>
        <v>50</v>
      </c>
      <c r="P1265" s="7">
        <f t="shared" si="193"/>
        <v>16.5</v>
      </c>
      <c r="Q1265" s="8">
        <f t="shared" si="194"/>
        <v>34.475000000000001</v>
      </c>
      <c r="R1265" s="8">
        <f t="shared" si="195"/>
        <v>35.625</v>
      </c>
      <c r="S1265" s="8">
        <f t="shared" si="196"/>
        <v>30.425000000000001</v>
      </c>
      <c r="T1265" s="8">
        <f t="shared" si="197"/>
        <v>34.125</v>
      </c>
      <c r="U1265" s="7">
        <f t="shared" si="198"/>
        <v>33.508333333333333</v>
      </c>
      <c r="V1265" s="7">
        <f t="shared" si="199"/>
        <v>33.662499999999994</v>
      </c>
    </row>
    <row r="1266" spans="1:22" ht="13.5" x14ac:dyDescent="0.25">
      <c r="A1266" s="3">
        <f>RSI!A1266</f>
        <v>44155</v>
      </c>
      <c r="B1266" s="2">
        <f>RSI!B1266</f>
        <v>0.61</v>
      </c>
      <c r="C1266" s="2">
        <f>RSI!I1266</f>
        <v>52.455535678609692</v>
      </c>
      <c r="D1266" s="2">
        <f>MACD!E1266</f>
        <v>-1.5242025580066709E-2</v>
      </c>
      <c r="E1266" s="2">
        <f>MACD!F1266</f>
        <v>-8.2838221378125527E-3</v>
      </c>
      <c r="F1266" s="2">
        <f>'Moving Avg'!D1266</f>
        <v>0.61799999999999999</v>
      </c>
      <c r="G1266" s="2">
        <f>'Moving Avg'!F1266</f>
        <v>0.60299999999999998</v>
      </c>
      <c r="H1266" s="2">
        <f>'Moving Avg'!G1266</f>
        <v>0.6067999999999999</v>
      </c>
      <c r="I1266" s="2">
        <f>'Moving Avg'!H1266</f>
        <v>0.59909999999999941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25</v>
      </c>
      <c r="N1266" s="7">
        <f t="shared" si="191"/>
        <v>45</v>
      </c>
      <c r="O1266" s="7">
        <f t="shared" si="192"/>
        <v>50</v>
      </c>
      <c r="P1266" s="7">
        <f t="shared" si="193"/>
        <v>16.5</v>
      </c>
      <c r="Q1266" s="8">
        <f t="shared" si="194"/>
        <v>34.475000000000001</v>
      </c>
      <c r="R1266" s="8">
        <f t="shared" si="195"/>
        <v>35.625</v>
      </c>
      <c r="S1266" s="8">
        <f t="shared" si="196"/>
        <v>30.425000000000001</v>
      </c>
      <c r="T1266" s="8">
        <f t="shared" si="197"/>
        <v>34.125</v>
      </c>
      <c r="U1266" s="7">
        <f t="shared" si="198"/>
        <v>33.508333333333333</v>
      </c>
      <c r="V1266" s="7">
        <f t="shared" si="199"/>
        <v>33.662499999999994</v>
      </c>
    </row>
    <row r="1267" spans="1:22" ht="13.5" x14ac:dyDescent="0.25">
      <c r="A1267" s="3">
        <f>RSI!A1267</f>
        <v>44158</v>
      </c>
      <c r="B1267" s="2">
        <f>RSI!B1267</f>
        <v>0.6</v>
      </c>
      <c r="C1267" s="2">
        <f>RSI!I1267</f>
        <v>47.564191230427753</v>
      </c>
      <c r="D1267" s="2">
        <f>MACD!E1267</f>
        <v>-1.4868059547004542E-2</v>
      </c>
      <c r="E1267" s="2">
        <f>MACD!F1267</f>
        <v>-9.6006696196509513E-3</v>
      </c>
      <c r="F1267" s="2">
        <f>'Moving Avg'!D1267</f>
        <v>0.61199999999999999</v>
      </c>
      <c r="G1267" s="2">
        <f>'Moving Avg'!F1267</f>
        <v>0.60299999999999998</v>
      </c>
      <c r="H1267" s="2">
        <f>'Moving Avg'!G1267</f>
        <v>0.60659999999999992</v>
      </c>
      <c r="I1267" s="2">
        <f>'Moving Avg'!H1267</f>
        <v>0.5991999999999994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25</v>
      </c>
      <c r="N1267" s="7">
        <f t="shared" si="191"/>
        <v>45</v>
      </c>
      <c r="O1267" s="7">
        <f t="shared" si="192"/>
        <v>50</v>
      </c>
      <c r="P1267" s="7">
        <f t="shared" si="193"/>
        <v>16.5</v>
      </c>
      <c r="Q1267" s="8">
        <f t="shared" si="194"/>
        <v>34.475000000000001</v>
      </c>
      <c r="R1267" s="8">
        <f t="shared" si="195"/>
        <v>35.625</v>
      </c>
      <c r="S1267" s="8">
        <f t="shared" si="196"/>
        <v>30.425000000000001</v>
      </c>
      <c r="T1267" s="8">
        <f t="shared" si="197"/>
        <v>34.125</v>
      </c>
      <c r="U1267" s="7">
        <f t="shared" si="198"/>
        <v>33.508333333333333</v>
      </c>
      <c r="V1267" s="7">
        <f t="shared" si="199"/>
        <v>33.662499999999994</v>
      </c>
    </row>
    <row r="1268" spans="1:22" ht="13.5" x14ac:dyDescent="0.25">
      <c r="A1268" s="3">
        <f>RSI!A1268</f>
        <v>44159</v>
      </c>
      <c r="B1268" s="2">
        <f>RSI!B1268</f>
        <v>0.6</v>
      </c>
      <c r="C1268" s="2">
        <f>RSI!I1268</f>
        <v>47.564191230427753</v>
      </c>
      <c r="D1268" s="2">
        <f>MACD!E1268</f>
        <v>-1.4519589754183659E-2</v>
      </c>
      <c r="E1268" s="2">
        <f>MACD!F1268</f>
        <v>-1.0584453646557492E-2</v>
      </c>
      <c r="F1268" s="2">
        <f>'Moving Avg'!D1268</f>
        <v>0.60600000000000009</v>
      </c>
      <c r="G1268" s="2">
        <f>'Moving Avg'!F1268</f>
        <v>0.60249999999999992</v>
      </c>
      <c r="H1268" s="2">
        <f>'Moving Avg'!G1268</f>
        <v>0.60579999999999989</v>
      </c>
      <c r="I1268" s="2">
        <f>'Moving Avg'!H1268</f>
        <v>0.59919999999999929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  <c r="M1268" s="7">
        <f t="shared" si="190"/>
        <v>25</v>
      </c>
      <c r="N1268" s="7">
        <f t="shared" si="191"/>
        <v>45</v>
      </c>
      <c r="O1268" s="7">
        <f t="shared" si="192"/>
        <v>50</v>
      </c>
      <c r="P1268" s="7">
        <f t="shared" si="193"/>
        <v>16.5</v>
      </c>
      <c r="Q1268" s="8">
        <f t="shared" si="194"/>
        <v>34.475000000000001</v>
      </c>
      <c r="R1268" s="8">
        <f t="shared" si="195"/>
        <v>35.625</v>
      </c>
      <c r="S1268" s="8">
        <f t="shared" si="196"/>
        <v>30.425000000000001</v>
      </c>
      <c r="T1268" s="8">
        <f t="shared" si="197"/>
        <v>34.125</v>
      </c>
      <c r="U1268" s="7">
        <f t="shared" si="198"/>
        <v>33.508333333333333</v>
      </c>
      <c r="V1268" s="7">
        <f t="shared" si="199"/>
        <v>33.662499999999994</v>
      </c>
    </row>
    <row r="1269" spans="1:22" ht="13.5" x14ac:dyDescent="0.25">
      <c r="A1269" s="3">
        <f>RSI!A1269</f>
        <v>44160</v>
      </c>
      <c r="B1269" s="2">
        <f>RSI!B1269</f>
        <v>0.6</v>
      </c>
      <c r="C1269" s="2">
        <f>RSI!I1269</f>
        <v>47.564191230427753</v>
      </c>
      <c r="D1269" s="2">
        <f>MACD!E1269</f>
        <v>-9.5796821985071334E-3</v>
      </c>
      <c r="E1269" s="2">
        <f>MACD!F1269</f>
        <v>-1.038349935694742E-2</v>
      </c>
      <c r="F1269" s="2">
        <f>'Moving Avg'!D1269</f>
        <v>0.60399999999999998</v>
      </c>
      <c r="G1269" s="2">
        <f>'Moving Avg'!F1269</f>
        <v>0.60199999999999987</v>
      </c>
      <c r="H1269" s="2">
        <f>'Moving Avg'!G1269</f>
        <v>0.60519999999999996</v>
      </c>
      <c r="I1269" s="2">
        <f>'Moving Avg'!H1269</f>
        <v>0.59919999999999929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  <c r="M1269" s="7">
        <f t="shared" si="190"/>
        <v>25</v>
      </c>
      <c r="N1269" s="7">
        <f t="shared" si="191"/>
        <v>0</v>
      </c>
      <c r="O1269" s="7">
        <f t="shared" si="192"/>
        <v>50</v>
      </c>
      <c r="P1269" s="7">
        <f t="shared" si="193"/>
        <v>16.5</v>
      </c>
      <c r="Q1269" s="8">
        <f t="shared" si="194"/>
        <v>18.725000000000001</v>
      </c>
      <c r="R1269" s="8">
        <f t="shared" si="195"/>
        <v>26.625</v>
      </c>
      <c r="S1269" s="8">
        <f t="shared" si="196"/>
        <v>23.675000000000001</v>
      </c>
      <c r="T1269" s="8">
        <f t="shared" si="197"/>
        <v>22.875</v>
      </c>
      <c r="U1269" s="7">
        <f t="shared" si="198"/>
        <v>23.008333333333336</v>
      </c>
      <c r="V1269" s="7">
        <f t="shared" si="199"/>
        <v>22.975000000000001</v>
      </c>
    </row>
    <row r="1270" spans="1:22" ht="13.5" x14ac:dyDescent="0.25">
      <c r="A1270" s="3">
        <f>RSI!A1270</f>
        <v>44161</v>
      </c>
      <c r="B1270" s="2">
        <f>RSI!B1270</f>
        <v>0.6</v>
      </c>
      <c r="C1270" s="2">
        <f>RSI!I1270</f>
        <v>47.564191230427753</v>
      </c>
      <c r="D1270" s="2">
        <f>MACD!E1270</f>
        <v>-3.8338323221394077E-3</v>
      </c>
      <c r="E1270" s="2">
        <f>MACD!F1270</f>
        <v>-9.0735659499858179E-3</v>
      </c>
      <c r="F1270" s="2">
        <f>'Moving Avg'!D1270</f>
        <v>0.60200000000000009</v>
      </c>
      <c r="G1270" s="2">
        <f>'Moving Avg'!F1270</f>
        <v>0.60199999999999987</v>
      </c>
      <c r="H1270" s="2">
        <f>'Moving Avg'!G1270</f>
        <v>0.60459999999999992</v>
      </c>
      <c r="I1270" s="2">
        <f>'Moving Avg'!H1270</f>
        <v>0.59919999999999929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  <c r="M1270" s="7">
        <f t="shared" si="190"/>
        <v>25</v>
      </c>
      <c r="N1270" s="7">
        <f t="shared" si="191"/>
        <v>0</v>
      </c>
      <c r="O1270" s="7">
        <f t="shared" si="192"/>
        <v>50</v>
      </c>
      <c r="P1270" s="7">
        <f t="shared" si="193"/>
        <v>16.5</v>
      </c>
      <c r="Q1270" s="8">
        <f t="shared" si="194"/>
        <v>18.725000000000001</v>
      </c>
      <c r="R1270" s="8">
        <f t="shared" si="195"/>
        <v>26.625</v>
      </c>
      <c r="S1270" s="8">
        <f t="shared" si="196"/>
        <v>23.675000000000001</v>
      </c>
      <c r="T1270" s="8">
        <f t="shared" si="197"/>
        <v>22.875</v>
      </c>
      <c r="U1270" s="7">
        <f t="shared" si="198"/>
        <v>23.008333333333336</v>
      </c>
      <c r="V1270" s="7">
        <f t="shared" si="199"/>
        <v>22.975000000000001</v>
      </c>
    </row>
    <row r="1271" spans="1:22" ht="13.5" x14ac:dyDescent="0.25">
      <c r="A1271" s="3">
        <f>RSI!A1271</f>
        <v>44162</v>
      </c>
      <c r="B1271" s="2">
        <f>RSI!B1271</f>
        <v>0.59</v>
      </c>
      <c r="C1271" s="2">
        <f>RSI!I1271</f>
        <v>42.263406658062053</v>
      </c>
      <c r="D1271" s="2">
        <f>MACD!E1271</f>
        <v>2.5575185247517229E-4</v>
      </c>
      <c r="E1271" s="2">
        <f>MACD!F1271</f>
        <v>-7.2077023894936204E-3</v>
      </c>
      <c r="F1271" s="2">
        <f>'Moving Avg'!D1271</f>
        <v>0.59799999999999998</v>
      </c>
      <c r="G1271" s="2">
        <f>'Moving Avg'!F1271</f>
        <v>0.60199999999999987</v>
      </c>
      <c r="H1271" s="2">
        <f>'Moving Avg'!G1271</f>
        <v>0.60399999999999987</v>
      </c>
      <c r="I1271" s="2">
        <f>'Moving Avg'!H1271</f>
        <v>0.59899999999999931</v>
      </c>
      <c r="J1271" s="5" t="str">
        <f>OBV!F1271</f>
        <v>BEARISH</v>
      </c>
      <c r="K1271" s="5" t="str">
        <f>OBV!G1271</f>
        <v>NEUTRAL</v>
      </c>
      <c r="L1271" s="5" t="str">
        <f>OBV!H1271</f>
        <v>CONFIRMED BEARISH</v>
      </c>
      <c r="M1271" s="7">
        <f t="shared" si="190"/>
        <v>25</v>
      </c>
      <c r="N1271" s="7">
        <f t="shared" si="191"/>
        <v>0</v>
      </c>
      <c r="O1271" s="7">
        <f t="shared" si="192"/>
        <v>0</v>
      </c>
      <c r="P1271" s="7">
        <f t="shared" si="193"/>
        <v>16.5</v>
      </c>
      <c r="Q1271" s="8">
        <f t="shared" si="194"/>
        <v>11.225</v>
      </c>
      <c r="R1271" s="8">
        <f t="shared" si="195"/>
        <v>9.125</v>
      </c>
      <c r="S1271" s="8">
        <f t="shared" si="196"/>
        <v>11.175000000000001</v>
      </c>
      <c r="T1271" s="8">
        <f t="shared" si="197"/>
        <v>10.375</v>
      </c>
      <c r="U1271" s="7">
        <f t="shared" si="198"/>
        <v>10.508333333333335</v>
      </c>
      <c r="V1271" s="7">
        <f t="shared" si="199"/>
        <v>10.475000000000001</v>
      </c>
    </row>
    <row r="1272" spans="1:22" ht="13.5" x14ac:dyDescent="0.25">
      <c r="A1272" s="3">
        <f>RSI!A1272</f>
        <v>44165</v>
      </c>
      <c r="B1272" s="2">
        <f>RSI!B1272</f>
        <v>0.62</v>
      </c>
      <c r="C1272" s="2">
        <f>RSI!I1272</f>
        <v>57.548265066429963</v>
      </c>
      <c r="D1272" s="2">
        <f>MACD!E1272</f>
        <v>3.1150471248656553E-3</v>
      </c>
      <c r="E1272" s="2">
        <f>MACD!F1272</f>
        <v>-5.1431524866217652E-3</v>
      </c>
      <c r="F1272" s="2">
        <f>'Moving Avg'!D1272</f>
        <v>0.60199999999999998</v>
      </c>
      <c r="G1272" s="2">
        <f>'Moving Avg'!F1272</f>
        <v>0.60399999999999987</v>
      </c>
      <c r="H1272" s="2">
        <f>'Moving Avg'!G1272</f>
        <v>0.60399999999999998</v>
      </c>
      <c r="I1272" s="2">
        <f>'Moving Avg'!H1272</f>
        <v>0.59889999999999932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  <c r="M1272" s="7">
        <f t="shared" si="190"/>
        <v>25</v>
      </c>
      <c r="N1272" s="7">
        <f t="shared" si="191"/>
        <v>0</v>
      </c>
      <c r="O1272" s="7">
        <f t="shared" si="192"/>
        <v>50</v>
      </c>
      <c r="P1272" s="7">
        <f t="shared" si="193"/>
        <v>83.5</v>
      </c>
      <c r="Q1272" s="8">
        <f t="shared" si="194"/>
        <v>28.774999999999999</v>
      </c>
      <c r="R1272" s="8">
        <f t="shared" si="195"/>
        <v>43.375</v>
      </c>
      <c r="S1272" s="8">
        <f t="shared" si="196"/>
        <v>53.825000000000003</v>
      </c>
      <c r="T1272" s="8">
        <f t="shared" si="197"/>
        <v>39.625</v>
      </c>
      <c r="U1272" s="7">
        <f t="shared" si="198"/>
        <v>41.991666666666667</v>
      </c>
      <c r="V1272" s="7">
        <f t="shared" si="199"/>
        <v>41.400000000000006</v>
      </c>
    </row>
    <row r="1273" spans="1:22" ht="13.5" x14ac:dyDescent="0.25">
      <c r="A1273" s="3">
        <f>RSI!A1273</f>
        <v>44166</v>
      </c>
      <c r="B1273" s="2">
        <f>RSI!B1273</f>
        <v>0.63</v>
      </c>
      <c r="C1273" s="2">
        <f>RSI!I1273</f>
        <v>61.23245485510882</v>
      </c>
      <c r="D1273" s="2">
        <f>MACD!E1273</f>
        <v>4.69295598927566E-3</v>
      </c>
      <c r="E1273" s="2">
        <f>MACD!F1273</f>
        <v>-3.1759307914422806E-3</v>
      </c>
      <c r="F1273" s="2">
        <f>'Moving Avg'!D1273</f>
        <v>0.60799999999999998</v>
      </c>
      <c r="G1273" s="2">
        <f>'Moving Avg'!F1273</f>
        <v>0.60699999999999998</v>
      </c>
      <c r="H1273" s="2">
        <f>'Moving Avg'!G1273</f>
        <v>0.60419999999999996</v>
      </c>
      <c r="I1273" s="2">
        <f>'Moving Avg'!H1273</f>
        <v>0.59889999999999932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25</v>
      </c>
      <c r="N1273" s="7">
        <f t="shared" si="191"/>
        <v>0</v>
      </c>
      <c r="O1273" s="7">
        <f t="shared" si="192"/>
        <v>50</v>
      </c>
      <c r="P1273" s="7">
        <f t="shared" si="193"/>
        <v>83.5</v>
      </c>
      <c r="Q1273" s="8">
        <f t="shared" si="194"/>
        <v>28.774999999999999</v>
      </c>
      <c r="R1273" s="8">
        <f t="shared" si="195"/>
        <v>43.375</v>
      </c>
      <c r="S1273" s="8">
        <f t="shared" si="196"/>
        <v>53.825000000000003</v>
      </c>
      <c r="T1273" s="8">
        <f t="shared" si="197"/>
        <v>39.625</v>
      </c>
      <c r="U1273" s="7">
        <f t="shared" si="198"/>
        <v>41.991666666666667</v>
      </c>
      <c r="V1273" s="7">
        <f t="shared" si="199"/>
        <v>41.400000000000006</v>
      </c>
    </row>
    <row r="1274" spans="1:22" ht="13.5" x14ac:dyDescent="0.25">
      <c r="A1274" s="3">
        <f>RSI!A1274</f>
        <v>44167</v>
      </c>
      <c r="B1274" s="2">
        <f>RSI!B1274</f>
        <v>0.61</v>
      </c>
      <c r="C1274" s="2">
        <f>RSI!I1274</f>
        <v>51.589267751698465</v>
      </c>
      <c r="D1274" s="2">
        <f>MACD!E1274</f>
        <v>4.2802867976963199E-3</v>
      </c>
      <c r="E1274" s="2">
        <f>MACD!F1274</f>
        <v>-1.6846872736145605E-3</v>
      </c>
      <c r="F1274" s="2">
        <f>'Moving Avg'!D1274</f>
        <v>0.61</v>
      </c>
      <c r="G1274" s="2">
        <f>'Moving Avg'!F1274</f>
        <v>0.60849999999999993</v>
      </c>
      <c r="H1274" s="2">
        <f>'Moving Avg'!G1274</f>
        <v>0.60399999999999987</v>
      </c>
      <c r="I1274" s="2">
        <f>'Moving Avg'!H1274</f>
        <v>0.59869999999999945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83.5</v>
      </c>
      <c r="Q1274" s="8">
        <f t="shared" si="194"/>
        <v>28.774999999999999</v>
      </c>
      <c r="R1274" s="8">
        <f t="shared" si="195"/>
        <v>43.375</v>
      </c>
      <c r="S1274" s="8">
        <f t="shared" si="196"/>
        <v>53.825000000000003</v>
      </c>
      <c r="T1274" s="8">
        <f t="shared" si="197"/>
        <v>39.625</v>
      </c>
      <c r="U1274" s="7">
        <f t="shared" si="198"/>
        <v>41.991666666666667</v>
      </c>
      <c r="V1274" s="7">
        <f t="shared" si="199"/>
        <v>41.400000000000006</v>
      </c>
    </row>
    <row r="1275" spans="1:22" ht="13.5" x14ac:dyDescent="0.25">
      <c r="A1275" s="3">
        <f>RSI!A1275</f>
        <v>44168</v>
      </c>
      <c r="B1275" s="2">
        <f>RSI!B1275</f>
        <v>0.57999999999999996</v>
      </c>
      <c r="C1275" s="2">
        <f>RSI!I1275</f>
        <v>41.126691461292964</v>
      </c>
      <c r="D1275" s="2">
        <f>MACD!E1275</f>
        <v>6.1304145046048308E-3</v>
      </c>
      <c r="E1275" s="2">
        <f>MACD!F1275</f>
        <v>-1.2166691797068242E-4</v>
      </c>
      <c r="F1275" s="2">
        <f>'Moving Avg'!D1275</f>
        <v>0.60599999999999998</v>
      </c>
      <c r="G1275" s="2">
        <f>'Moving Avg'!F1275</f>
        <v>0.60799999999999998</v>
      </c>
      <c r="H1275" s="2">
        <f>'Moving Avg'!G1275</f>
        <v>0.60299999999999987</v>
      </c>
      <c r="I1275" s="2">
        <f>'Moving Avg'!H1275</f>
        <v>0.5981999999999994</v>
      </c>
      <c r="J1275" s="5" t="str">
        <f>OBV!F1275</f>
        <v>BULLISH</v>
      </c>
      <c r="K1275" s="5" t="str">
        <f>OBV!G1275</f>
        <v>NEUTRAL</v>
      </c>
      <c r="L1275" s="5" t="str">
        <f>OBV!H1275</f>
        <v>BULLISH DIVERGENCE</v>
      </c>
      <c r="M1275" s="7">
        <f t="shared" si="190"/>
        <v>25</v>
      </c>
      <c r="N1275" s="7">
        <f t="shared" si="191"/>
        <v>0</v>
      </c>
      <c r="O1275" s="7">
        <f t="shared" si="192"/>
        <v>50</v>
      </c>
      <c r="P1275" s="7">
        <f t="shared" si="193"/>
        <v>66.5</v>
      </c>
      <c r="Q1275" s="8">
        <f t="shared" si="194"/>
        <v>26.225000000000001</v>
      </c>
      <c r="R1275" s="8">
        <f t="shared" si="195"/>
        <v>39.125</v>
      </c>
      <c r="S1275" s="8">
        <f t="shared" si="196"/>
        <v>46.174999999999997</v>
      </c>
      <c r="T1275" s="8">
        <f t="shared" si="197"/>
        <v>35.375</v>
      </c>
      <c r="U1275" s="7">
        <f t="shared" si="198"/>
        <v>37.174999999999997</v>
      </c>
      <c r="V1275" s="7">
        <f t="shared" si="199"/>
        <v>36.724999999999994</v>
      </c>
    </row>
    <row r="1276" spans="1:22" ht="13.5" x14ac:dyDescent="0.25">
      <c r="A1276" s="3">
        <f>RSI!A1276</f>
        <v>44169</v>
      </c>
      <c r="B1276" s="2">
        <f>RSI!B1276</f>
        <v>0.61</v>
      </c>
      <c r="C1276" s="2">
        <f>RSI!I1276</f>
        <v>51.680044828037865</v>
      </c>
      <c r="D1276" s="2">
        <f>MACD!E1276</f>
        <v>5.6297406054065524E-3</v>
      </c>
      <c r="E1276" s="2">
        <f>MACD!F1276</f>
        <v>1.0286145867047646E-3</v>
      </c>
      <c r="F1276" s="2">
        <f>'Moving Avg'!D1276</f>
        <v>0.61</v>
      </c>
      <c r="G1276" s="2">
        <f>'Moving Avg'!F1276</f>
        <v>0.60899999999999987</v>
      </c>
      <c r="H1276" s="2">
        <f>'Moving Avg'!G1276</f>
        <v>0.6025999999999998</v>
      </c>
      <c r="I1276" s="2">
        <f>'Moving Avg'!H1276</f>
        <v>0.59764999999999946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  <c r="M1276" s="7">
        <f t="shared" si="190"/>
        <v>25</v>
      </c>
      <c r="N1276" s="7">
        <f t="shared" si="191"/>
        <v>0</v>
      </c>
      <c r="O1276" s="7">
        <f t="shared" si="192"/>
        <v>50</v>
      </c>
      <c r="P1276" s="7">
        <f t="shared" si="193"/>
        <v>83.5</v>
      </c>
      <c r="Q1276" s="8">
        <f t="shared" si="194"/>
        <v>28.774999999999999</v>
      </c>
      <c r="R1276" s="8">
        <f t="shared" si="195"/>
        <v>43.375</v>
      </c>
      <c r="S1276" s="8">
        <f t="shared" si="196"/>
        <v>53.825000000000003</v>
      </c>
      <c r="T1276" s="8">
        <f t="shared" si="197"/>
        <v>39.625</v>
      </c>
      <c r="U1276" s="7">
        <f t="shared" si="198"/>
        <v>41.991666666666667</v>
      </c>
      <c r="V1276" s="7">
        <f t="shared" si="199"/>
        <v>41.400000000000006</v>
      </c>
    </row>
    <row r="1277" spans="1:22" ht="13.5" x14ac:dyDescent="0.25">
      <c r="A1277" s="3">
        <f>RSI!A1277</f>
        <v>44172</v>
      </c>
      <c r="B1277" s="2">
        <f>RSI!B1277</f>
        <v>0.63</v>
      </c>
      <c r="C1277" s="2">
        <f>RSI!I1277</f>
        <v>57.189579892658088</v>
      </c>
      <c r="D1277" s="2">
        <f>MACD!E1277</f>
        <v>2.1533751219277031E-3</v>
      </c>
      <c r="E1277" s="2">
        <f>MACD!F1277</f>
        <v>1.2535666937493525E-3</v>
      </c>
      <c r="F1277" s="2">
        <f>'Moving Avg'!D1277</f>
        <v>0.61199999999999988</v>
      </c>
      <c r="G1277" s="2">
        <f>'Moving Avg'!F1277</f>
        <v>0.61099999999999999</v>
      </c>
      <c r="H1277" s="2">
        <f>'Moving Avg'!G1277</f>
        <v>0.60239999999999982</v>
      </c>
      <c r="I1277" s="2">
        <f>'Moving Avg'!H1277</f>
        <v>0.59724999999999939</v>
      </c>
      <c r="J1277" s="5" t="str">
        <f>OBV!F1277</f>
        <v>BEARISH</v>
      </c>
      <c r="K1277" s="5" t="str">
        <f>OBV!G1277</f>
        <v>NEUTRAL</v>
      </c>
      <c r="L1277" s="5" t="str">
        <f>OBV!H1277</f>
        <v>BEARISH DIVERGENCE</v>
      </c>
      <c r="M1277" s="7">
        <f t="shared" si="190"/>
        <v>25</v>
      </c>
      <c r="N1277" s="7">
        <f t="shared" si="191"/>
        <v>0</v>
      </c>
      <c r="O1277" s="7">
        <f t="shared" si="192"/>
        <v>50</v>
      </c>
      <c r="P1277" s="7">
        <f t="shared" si="193"/>
        <v>16.5</v>
      </c>
      <c r="Q1277" s="8">
        <f t="shared" si="194"/>
        <v>18.725000000000001</v>
      </c>
      <c r="R1277" s="8">
        <f t="shared" si="195"/>
        <v>26.625</v>
      </c>
      <c r="S1277" s="8">
        <f t="shared" si="196"/>
        <v>23.675000000000001</v>
      </c>
      <c r="T1277" s="8">
        <f t="shared" si="197"/>
        <v>22.875</v>
      </c>
      <c r="U1277" s="7">
        <f t="shared" si="198"/>
        <v>23.008333333333336</v>
      </c>
      <c r="V1277" s="7">
        <f t="shared" si="199"/>
        <v>22.975000000000001</v>
      </c>
    </row>
    <row r="1278" spans="1:22" ht="13.5" x14ac:dyDescent="0.25">
      <c r="A1278" s="3">
        <f>RSI!A1278</f>
        <v>44173</v>
      </c>
      <c r="B1278" s="2">
        <f>RSI!B1278</f>
        <v>0.62</v>
      </c>
      <c r="C1278" s="2">
        <f>RSI!I1278</f>
        <v>53.881451168033365</v>
      </c>
      <c r="D1278" s="2">
        <f>MACD!E1278</f>
        <v>-1.959525374581883E-4</v>
      </c>
      <c r="E1278" s="2">
        <f>MACD!F1278</f>
        <v>9.636628475078444E-4</v>
      </c>
      <c r="F1278" s="2">
        <f>'Moving Avg'!D1278</f>
        <v>0.61</v>
      </c>
      <c r="G1278" s="2">
        <f>'Moving Avg'!F1278</f>
        <v>0.61249999999999993</v>
      </c>
      <c r="H1278" s="2">
        <f>'Moving Avg'!G1278</f>
        <v>0.60219999999999996</v>
      </c>
      <c r="I1278" s="2">
        <f>'Moving Avg'!H1278</f>
        <v>0.59684999999999944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  <c r="M1278" s="7">
        <f t="shared" si="190"/>
        <v>25</v>
      </c>
      <c r="N1278" s="7">
        <f t="shared" si="191"/>
        <v>45</v>
      </c>
      <c r="O1278" s="7">
        <f t="shared" si="192"/>
        <v>50</v>
      </c>
      <c r="P1278" s="7">
        <f t="shared" si="193"/>
        <v>16.5</v>
      </c>
      <c r="Q1278" s="8">
        <f t="shared" si="194"/>
        <v>34.475000000000001</v>
      </c>
      <c r="R1278" s="8">
        <f t="shared" si="195"/>
        <v>35.625</v>
      </c>
      <c r="S1278" s="8">
        <f t="shared" si="196"/>
        <v>30.425000000000001</v>
      </c>
      <c r="T1278" s="8">
        <f t="shared" si="197"/>
        <v>34.125</v>
      </c>
      <c r="U1278" s="7">
        <f t="shared" si="198"/>
        <v>33.508333333333333</v>
      </c>
      <c r="V1278" s="7">
        <f t="shared" si="199"/>
        <v>33.662499999999994</v>
      </c>
    </row>
    <row r="1279" spans="1:22" ht="13.5" x14ac:dyDescent="0.25">
      <c r="A1279" s="3">
        <f>RSI!A1279</f>
        <v>44174</v>
      </c>
      <c r="B1279" s="2">
        <f>RSI!B1279</f>
        <v>0.61</v>
      </c>
      <c r="C1279" s="2">
        <f>RSI!I1279</f>
        <v>50.721760986734459</v>
      </c>
      <c r="D1279" s="2">
        <f>MACD!E1279</f>
        <v>-1.5215402758663732E-3</v>
      </c>
      <c r="E1279" s="2">
        <f>MACD!F1279</f>
        <v>4.6662222283300084E-4</v>
      </c>
      <c r="F1279" s="2">
        <f>'Moving Avg'!D1279</f>
        <v>0.61</v>
      </c>
      <c r="G1279" s="2">
        <f>'Moving Avg'!F1279</f>
        <v>0.61199999999999988</v>
      </c>
      <c r="H1279" s="2">
        <f>'Moving Avg'!G1279</f>
        <v>0.60199999999999998</v>
      </c>
      <c r="I1279" s="2">
        <f>'Moving Avg'!H1279</f>
        <v>0.59634999999999938</v>
      </c>
      <c r="J1279" s="5" t="str">
        <f>OBV!F1279</f>
        <v>BEARISH</v>
      </c>
      <c r="K1279" s="5" t="str">
        <f>OBV!G1279</f>
        <v>NEUTRAL</v>
      </c>
      <c r="L1279" s="5" t="str">
        <f>OBV!H1279</f>
        <v>NEUTRAL</v>
      </c>
      <c r="M1279" s="7">
        <f t="shared" si="190"/>
        <v>25</v>
      </c>
      <c r="N1279" s="7">
        <f t="shared" si="191"/>
        <v>45</v>
      </c>
      <c r="O1279" s="7">
        <f t="shared" si="192"/>
        <v>50</v>
      </c>
      <c r="P1279" s="7">
        <f t="shared" si="193"/>
        <v>16.5</v>
      </c>
      <c r="Q1279" s="8">
        <f t="shared" si="194"/>
        <v>34.475000000000001</v>
      </c>
      <c r="R1279" s="8">
        <f t="shared" si="195"/>
        <v>35.625</v>
      </c>
      <c r="S1279" s="8">
        <f t="shared" si="196"/>
        <v>30.425000000000001</v>
      </c>
      <c r="T1279" s="8">
        <f t="shared" si="197"/>
        <v>34.125</v>
      </c>
      <c r="U1279" s="7">
        <f t="shared" si="198"/>
        <v>33.508333333333333</v>
      </c>
      <c r="V1279" s="7">
        <f t="shared" si="199"/>
        <v>33.662499999999994</v>
      </c>
    </row>
    <row r="1280" spans="1:22" ht="13.5" x14ac:dyDescent="0.25">
      <c r="A1280" s="3">
        <f>RSI!A1280</f>
        <v>44175</v>
      </c>
      <c r="B1280" s="2">
        <f>RSI!B1280</f>
        <v>0.61</v>
      </c>
      <c r="C1280" s="2">
        <f>RSI!I1280</f>
        <v>50.721760986734459</v>
      </c>
      <c r="D1280" s="2">
        <f>MACD!E1280</f>
        <v>-2.6567267914184844E-3</v>
      </c>
      <c r="E1280" s="2">
        <f>MACD!F1280</f>
        <v>-1.5804758001729621E-4</v>
      </c>
      <c r="F1280" s="2">
        <f>'Moving Avg'!D1280</f>
        <v>0.61599999999999988</v>
      </c>
      <c r="G1280" s="2">
        <f>'Moving Avg'!F1280</f>
        <v>0.61099999999999988</v>
      </c>
      <c r="H1280" s="2">
        <f>'Moving Avg'!G1280</f>
        <v>0.60199999999999998</v>
      </c>
      <c r="I1280" s="2">
        <f>'Moving Avg'!H1280</f>
        <v>0.59579999999999944</v>
      </c>
      <c r="J1280" s="5" t="str">
        <f>OBV!F1280</f>
        <v>BULLISH</v>
      </c>
      <c r="K1280" s="5" t="str">
        <f>OBV!G1280</f>
        <v>NEUTRAL</v>
      </c>
      <c r="L1280" s="5" t="str">
        <f>OBV!H1280</f>
        <v>CONFIRMED BULLISH</v>
      </c>
      <c r="M1280" s="7">
        <f t="shared" si="190"/>
        <v>25</v>
      </c>
      <c r="N1280" s="7">
        <f t="shared" si="191"/>
        <v>45</v>
      </c>
      <c r="O1280" s="7">
        <f t="shared" si="192"/>
        <v>50</v>
      </c>
      <c r="P1280" s="7">
        <f t="shared" si="193"/>
        <v>83.5</v>
      </c>
      <c r="Q1280" s="8">
        <f t="shared" si="194"/>
        <v>44.524999999999999</v>
      </c>
      <c r="R1280" s="8">
        <f t="shared" si="195"/>
        <v>52.375</v>
      </c>
      <c r="S1280" s="8">
        <f t="shared" si="196"/>
        <v>60.575000000000003</v>
      </c>
      <c r="T1280" s="8">
        <f t="shared" si="197"/>
        <v>50.875</v>
      </c>
      <c r="U1280" s="7">
        <f t="shared" si="198"/>
        <v>52.491666666666674</v>
      </c>
      <c r="V1280" s="7">
        <f t="shared" si="199"/>
        <v>52.087500000000006</v>
      </c>
    </row>
    <row r="1281" spans="1:22" ht="13.5" x14ac:dyDescent="0.25">
      <c r="A1281" s="3">
        <f>RSI!A1281</f>
        <v>44176</v>
      </c>
      <c r="B1281" s="2">
        <f>RSI!B1281</f>
        <v>0.61</v>
      </c>
      <c r="C1281" s="2">
        <f>RSI!I1281</f>
        <v>50.721760986734459</v>
      </c>
      <c r="D1281" s="2">
        <f>MACD!E1281</f>
        <v>-5.1682634997123333E-3</v>
      </c>
      <c r="E1281" s="2">
        <f>MACD!F1281</f>
        <v>-1.1600907639563037E-3</v>
      </c>
      <c r="F1281" s="2">
        <f>'Moving Avg'!D1281</f>
        <v>0.61599999999999988</v>
      </c>
      <c r="G1281" s="2">
        <f>'Moving Avg'!F1281</f>
        <v>0.61049999999999982</v>
      </c>
      <c r="H1281" s="2">
        <f>'Moving Avg'!G1281</f>
        <v>0.60199999999999987</v>
      </c>
      <c r="I1281" s="2">
        <f>'Moving Avg'!H1281</f>
        <v>0.59524999999999939</v>
      </c>
      <c r="J1281" s="5" t="str">
        <f>OBV!F1281</f>
        <v>BEARISH</v>
      </c>
      <c r="K1281" s="5" t="str">
        <f>OBV!G1281</f>
        <v>NEUTRAL</v>
      </c>
      <c r="L1281" s="5" t="str">
        <f>OBV!H1281</f>
        <v>NEUTRAL</v>
      </c>
      <c r="M1281" s="7">
        <f t="shared" si="190"/>
        <v>25</v>
      </c>
      <c r="N1281" s="7">
        <f t="shared" si="191"/>
        <v>45</v>
      </c>
      <c r="O1281" s="7">
        <f t="shared" si="192"/>
        <v>50</v>
      </c>
      <c r="P1281" s="7">
        <f t="shared" si="193"/>
        <v>16.5</v>
      </c>
      <c r="Q1281" s="8">
        <f t="shared" si="194"/>
        <v>34.475000000000001</v>
      </c>
      <c r="R1281" s="8">
        <f t="shared" si="195"/>
        <v>35.625</v>
      </c>
      <c r="S1281" s="8">
        <f t="shared" si="196"/>
        <v>30.425000000000001</v>
      </c>
      <c r="T1281" s="8">
        <f t="shared" si="197"/>
        <v>34.125</v>
      </c>
      <c r="U1281" s="7">
        <f t="shared" si="198"/>
        <v>33.508333333333333</v>
      </c>
      <c r="V1281" s="7">
        <f t="shared" si="199"/>
        <v>33.662499999999994</v>
      </c>
    </row>
    <row r="1282" spans="1:22" ht="13.5" x14ac:dyDescent="0.25">
      <c r="A1282" s="3">
        <f>RSI!A1282</f>
        <v>44179</v>
      </c>
      <c r="B1282" s="2">
        <f>RSI!B1282</f>
        <v>0.61</v>
      </c>
      <c r="C1282" s="2">
        <f>RSI!I1282</f>
        <v>50.721760986734459</v>
      </c>
      <c r="D1282" s="2">
        <f>MACD!E1282</f>
        <v>-2.6896297127664281E-3</v>
      </c>
      <c r="E1282" s="2">
        <f>MACD!F1282</f>
        <v>-1.4659985537183286E-3</v>
      </c>
      <c r="F1282" s="2">
        <f>'Moving Avg'!D1282</f>
        <v>0.61199999999999988</v>
      </c>
      <c r="G1282" s="2">
        <f>'Moving Avg'!F1282</f>
        <v>0.60949999999999993</v>
      </c>
      <c r="H1282" s="2">
        <f>'Moving Avg'!G1282</f>
        <v>0.60239999999999982</v>
      </c>
      <c r="I1282" s="2">
        <f>'Moving Avg'!H1282</f>
        <v>0.59479999999999944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34.475000000000001</v>
      </c>
      <c r="R1282" s="8">
        <f t="shared" si="195"/>
        <v>35.625</v>
      </c>
      <c r="S1282" s="8">
        <f t="shared" si="196"/>
        <v>30.425000000000001</v>
      </c>
      <c r="T1282" s="8">
        <f t="shared" si="197"/>
        <v>34.125</v>
      </c>
      <c r="U1282" s="7">
        <f t="shared" si="198"/>
        <v>33.508333333333333</v>
      </c>
      <c r="V1282" s="7">
        <f t="shared" si="199"/>
        <v>33.662499999999994</v>
      </c>
    </row>
    <row r="1283" spans="1:22" ht="13.5" x14ac:dyDescent="0.25">
      <c r="A1283" s="3">
        <f>RSI!A1283</f>
        <v>44180</v>
      </c>
      <c r="B1283" s="2">
        <f>RSI!B1283</f>
        <v>0.6</v>
      </c>
      <c r="C1283" s="2">
        <f>RSI!I1283</f>
        <v>47.0135297397972</v>
      </c>
      <c r="D1283" s="2">
        <f>MACD!E1283</f>
        <v>1.6761332794308359E-3</v>
      </c>
      <c r="E1283" s="2">
        <f>MACD!F1283</f>
        <v>-8.3757218708849581E-4</v>
      </c>
      <c r="F1283" s="2">
        <f>'Moving Avg'!D1283</f>
        <v>0.60799999999999998</v>
      </c>
      <c r="G1283" s="2">
        <f>'Moving Avg'!F1283</f>
        <v>0.60799999999999987</v>
      </c>
      <c r="H1283" s="2">
        <f>'Moving Avg'!G1283</f>
        <v>0.60259999999999991</v>
      </c>
      <c r="I1283" s="2">
        <f>'Moving Avg'!H1283</f>
        <v>0.59434999999999949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16.5</v>
      </c>
      <c r="Q1283" s="8">
        <f t="shared" ref="Q1283:Q1346" si="204">0.35*M1283+N1283*0.35+O1283*0.15+P1283*0.15</f>
        <v>18.725000000000001</v>
      </c>
      <c r="R1283" s="8">
        <f t="shared" ref="R1283:R1346" si="205">M1283*0.2+N1283*0.2+O1283*0.35+P1283*0.25</f>
        <v>26.625</v>
      </c>
      <c r="S1283" s="8">
        <f t="shared" ref="S1283:S1346" si="206">M1283*0.15+N1283*0.15+O1283*0.25+P1283*0.45</f>
        <v>23.675000000000001</v>
      </c>
      <c r="T1283" s="8">
        <f t="shared" ref="T1283:T1346" si="207">0.25*SUM(M1283:P1283)</f>
        <v>22.875</v>
      </c>
      <c r="U1283" s="7">
        <f t="shared" ref="U1283:U1346" si="208">SUM(Q1283:S1283)/3</f>
        <v>23.008333333333336</v>
      </c>
      <c r="V1283" s="7">
        <f t="shared" ref="V1283:V1346" si="209">SUM(Q1283:T1283)/4</f>
        <v>22.975000000000001</v>
      </c>
    </row>
    <row r="1284" spans="1:22" ht="13.5" x14ac:dyDescent="0.25">
      <c r="A1284" s="3">
        <f>RSI!A1284</f>
        <v>44181</v>
      </c>
      <c r="B1284" s="2">
        <f>RSI!B1284</f>
        <v>0.6</v>
      </c>
      <c r="C1284" s="2">
        <f>RSI!I1284</f>
        <v>47.0135297397972</v>
      </c>
      <c r="D1284" s="2">
        <f>MACD!E1284</f>
        <v>2.3424588912156485E-3</v>
      </c>
      <c r="E1284" s="2">
        <f>MACD!F1284</f>
        <v>-2.01565971427667E-4</v>
      </c>
      <c r="F1284" s="2">
        <f>'Moving Avg'!D1284</f>
        <v>0.60600000000000009</v>
      </c>
      <c r="G1284" s="2">
        <f>'Moving Avg'!F1284</f>
        <v>0.60749999999999982</v>
      </c>
      <c r="H1284" s="2">
        <f>'Moving Avg'!G1284</f>
        <v>0.60259999999999991</v>
      </c>
      <c r="I1284" s="2">
        <f>'Moving Avg'!H1284</f>
        <v>0.59384999999999943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16.5</v>
      </c>
      <c r="Q1284" s="8">
        <f t="shared" si="204"/>
        <v>18.725000000000001</v>
      </c>
      <c r="R1284" s="8">
        <f t="shared" si="205"/>
        <v>26.625</v>
      </c>
      <c r="S1284" s="8">
        <f t="shared" si="206"/>
        <v>23.675000000000001</v>
      </c>
      <c r="T1284" s="8">
        <f t="shared" si="207"/>
        <v>22.875</v>
      </c>
      <c r="U1284" s="7">
        <f t="shared" si="208"/>
        <v>23.008333333333336</v>
      </c>
      <c r="V1284" s="7">
        <f t="shared" si="209"/>
        <v>22.975000000000001</v>
      </c>
    </row>
    <row r="1285" spans="1:22" ht="13.5" x14ac:dyDescent="0.25">
      <c r="A1285" s="3">
        <f>RSI!A1285</f>
        <v>44182</v>
      </c>
      <c r="B1285" s="2">
        <f>RSI!B1285</f>
        <v>0.59</v>
      </c>
      <c r="C1285" s="2">
        <f>RSI!I1285</f>
        <v>43.338852021487455</v>
      </c>
      <c r="D1285" s="2">
        <f>MACD!E1285</f>
        <v>-9.2286957694398541E-4</v>
      </c>
      <c r="E1285" s="2">
        <f>MACD!F1285</f>
        <v>-3.4582669253093069E-4</v>
      </c>
      <c r="F1285" s="2">
        <f>'Moving Avg'!D1285</f>
        <v>0.60199999999999998</v>
      </c>
      <c r="G1285" s="2">
        <f>'Moving Avg'!F1285</f>
        <v>0.60649999999999982</v>
      </c>
      <c r="H1285" s="2">
        <f>'Moving Avg'!G1285</f>
        <v>0.60219999999999996</v>
      </c>
      <c r="I1285" s="2">
        <f>'Moving Avg'!H1285</f>
        <v>0.59329999999999938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  <c r="M1285" s="7">
        <f t="shared" si="200"/>
        <v>25</v>
      </c>
      <c r="N1285" s="7">
        <f t="shared" si="201"/>
        <v>45</v>
      </c>
      <c r="O1285" s="7">
        <f t="shared" si="202"/>
        <v>50</v>
      </c>
      <c r="P1285" s="7">
        <f t="shared" si="203"/>
        <v>16.5</v>
      </c>
      <c r="Q1285" s="8">
        <f t="shared" si="204"/>
        <v>34.475000000000001</v>
      </c>
      <c r="R1285" s="8">
        <f t="shared" si="205"/>
        <v>35.625</v>
      </c>
      <c r="S1285" s="8">
        <f t="shared" si="206"/>
        <v>30.425000000000001</v>
      </c>
      <c r="T1285" s="8">
        <f t="shared" si="207"/>
        <v>34.125</v>
      </c>
      <c r="U1285" s="7">
        <f t="shared" si="208"/>
        <v>33.508333333333333</v>
      </c>
      <c r="V1285" s="7">
        <f t="shared" si="209"/>
        <v>33.662499999999994</v>
      </c>
    </row>
    <row r="1286" spans="1:22" ht="13.5" x14ac:dyDescent="0.25">
      <c r="A1286" s="3">
        <f>RSI!A1286</f>
        <v>44183</v>
      </c>
      <c r="B1286" s="2">
        <f>RSI!B1286</f>
        <v>0.56999999999999995</v>
      </c>
      <c r="C1286" s="2">
        <f>RSI!I1286</f>
        <v>37.094091172279164</v>
      </c>
      <c r="D1286" s="2">
        <f>MACD!E1286</f>
        <v>2.5122476582808417E-3</v>
      </c>
      <c r="E1286" s="2">
        <f>MACD!F1286</f>
        <v>2.2578817763142383E-4</v>
      </c>
      <c r="F1286" s="2">
        <f>'Moving Avg'!D1286</f>
        <v>0.59399999999999997</v>
      </c>
      <c r="G1286" s="2">
        <f>'Moving Avg'!F1286</f>
        <v>0.60450000000000004</v>
      </c>
      <c r="H1286" s="2">
        <f>'Moving Avg'!G1286</f>
        <v>0.60160000000000002</v>
      </c>
      <c r="I1286" s="2">
        <f>'Moving Avg'!H1286</f>
        <v>0.59259999999999946</v>
      </c>
      <c r="J1286" s="5" t="str">
        <f>OBV!F1286</f>
        <v>BEARISH</v>
      </c>
      <c r="K1286" s="5" t="str">
        <f>OBV!G1286</f>
        <v>WEAK</v>
      </c>
      <c r="L1286" s="5" t="str">
        <f>OBV!H1286</f>
        <v>CONFIRMED BEARISH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0</v>
      </c>
      <c r="Q1286" s="8">
        <f t="shared" si="204"/>
        <v>16.25</v>
      </c>
      <c r="R1286" s="8">
        <f t="shared" si="205"/>
        <v>22.5</v>
      </c>
      <c r="S1286" s="8">
        <f t="shared" si="206"/>
        <v>16.25</v>
      </c>
      <c r="T1286" s="8">
        <f t="shared" si="207"/>
        <v>18.75</v>
      </c>
      <c r="U1286" s="7">
        <f t="shared" si="208"/>
        <v>18.333333333333332</v>
      </c>
      <c r="V1286" s="7">
        <f t="shared" si="209"/>
        <v>18.4375</v>
      </c>
    </row>
    <row r="1287" spans="1:22" ht="13.5" x14ac:dyDescent="0.25">
      <c r="A1287" s="3">
        <f>RSI!A1287</f>
        <v>44186</v>
      </c>
      <c r="B1287" s="2">
        <f>RSI!B1287</f>
        <v>0.57999999999999996</v>
      </c>
      <c r="C1287" s="2">
        <f>RSI!I1287</f>
        <v>41.62339960099137</v>
      </c>
      <c r="D1287" s="2">
        <f>MACD!E1287</f>
        <v>7.9669720145590928E-3</v>
      </c>
      <c r="E1287" s="2">
        <f>MACD!F1287</f>
        <v>1.7740249450169578E-3</v>
      </c>
      <c r="F1287" s="2">
        <f>'Moving Avg'!D1287</f>
        <v>0.58799999999999997</v>
      </c>
      <c r="G1287" s="2">
        <f>'Moving Avg'!F1287</f>
        <v>0.60350000000000004</v>
      </c>
      <c r="H1287" s="2">
        <f>'Moving Avg'!G1287</f>
        <v>0.60140000000000005</v>
      </c>
      <c r="I1287" s="2">
        <f>'Moving Avg'!H1287</f>
        <v>0.59194999999999942</v>
      </c>
      <c r="J1287" s="5" t="str">
        <f>OBV!F1287</f>
        <v>BEARISH</v>
      </c>
      <c r="K1287" s="5" t="str">
        <f>OBV!G1287</f>
        <v>WEAK</v>
      </c>
      <c r="L1287" s="5" t="str">
        <f>OBV!H1287</f>
        <v>CONFIRMED BEARISH</v>
      </c>
      <c r="M1287" s="7">
        <f t="shared" si="200"/>
        <v>25</v>
      </c>
      <c r="N1287" s="7">
        <f t="shared" si="201"/>
        <v>0</v>
      </c>
      <c r="O1287" s="7">
        <f t="shared" si="202"/>
        <v>0</v>
      </c>
      <c r="P1287" s="7">
        <f t="shared" si="203"/>
        <v>0</v>
      </c>
      <c r="Q1287" s="8">
        <f t="shared" si="204"/>
        <v>8.75</v>
      </c>
      <c r="R1287" s="8">
        <f t="shared" si="205"/>
        <v>5</v>
      </c>
      <c r="S1287" s="8">
        <f t="shared" si="206"/>
        <v>3.75</v>
      </c>
      <c r="T1287" s="8">
        <f t="shared" si="207"/>
        <v>6.25</v>
      </c>
      <c r="U1287" s="7">
        <f t="shared" si="208"/>
        <v>5.833333333333333</v>
      </c>
      <c r="V1287" s="7">
        <f t="shared" si="209"/>
        <v>5.9375</v>
      </c>
    </row>
    <row r="1288" spans="1:22" ht="13.5" x14ac:dyDescent="0.25">
      <c r="A1288" s="3">
        <f>RSI!A1288</f>
        <v>44187</v>
      </c>
      <c r="B1288" s="2">
        <f>RSI!B1288</f>
        <v>0.57999999999999996</v>
      </c>
      <c r="C1288" s="2">
        <f>RSI!I1288</f>
        <v>41.62339960099137</v>
      </c>
      <c r="D1288" s="2">
        <f>MACD!E1288</f>
        <v>1.1181163780708103E-2</v>
      </c>
      <c r="E1288" s="2">
        <f>MACD!F1288</f>
        <v>3.6554527121551868E-3</v>
      </c>
      <c r="F1288" s="2">
        <f>'Moving Avg'!D1288</f>
        <v>0.58399999999999996</v>
      </c>
      <c r="G1288" s="2">
        <f>'Moving Avg'!F1288</f>
        <v>0.60250000000000004</v>
      </c>
      <c r="H1288" s="2">
        <f>'Moving Avg'!G1288</f>
        <v>0.60099999999999998</v>
      </c>
      <c r="I1288" s="2">
        <f>'Moving Avg'!H1288</f>
        <v>0.59129999999999949</v>
      </c>
      <c r="J1288" s="5" t="str">
        <f>OBV!F1288</f>
        <v>BEARISH</v>
      </c>
      <c r="K1288" s="5" t="str">
        <f>OBV!G1288</f>
        <v>WEAK</v>
      </c>
      <c r="L1288" s="5" t="str">
        <f>OBV!H1288</f>
        <v>CONFIRMED BEARISH</v>
      </c>
      <c r="M1288" s="7">
        <f t="shared" si="200"/>
        <v>25</v>
      </c>
      <c r="N1288" s="7">
        <f t="shared" si="201"/>
        <v>0</v>
      </c>
      <c r="O1288" s="7">
        <f t="shared" si="202"/>
        <v>0</v>
      </c>
      <c r="P1288" s="7">
        <f t="shared" si="203"/>
        <v>0</v>
      </c>
      <c r="Q1288" s="8">
        <f t="shared" si="204"/>
        <v>8.75</v>
      </c>
      <c r="R1288" s="8">
        <f t="shared" si="205"/>
        <v>5</v>
      </c>
      <c r="S1288" s="8">
        <f t="shared" si="206"/>
        <v>3.75</v>
      </c>
      <c r="T1288" s="8">
        <f t="shared" si="207"/>
        <v>6.25</v>
      </c>
      <c r="U1288" s="7">
        <f t="shared" si="208"/>
        <v>5.833333333333333</v>
      </c>
      <c r="V1288" s="7">
        <f t="shared" si="209"/>
        <v>5.9375</v>
      </c>
    </row>
    <row r="1289" spans="1:22" ht="13.5" x14ac:dyDescent="0.25">
      <c r="A1289" s="3">
        <f>RSI!A1289</f>
        <v>44188</v>
      </c>
      <c r="B1289" s="2">
        <f>RSI!B1289</f>
        <v>0.56999999999999995</v>
      </c>
      <c r="C1289" s="2">
        <f>RSI!I1289</f>
        <v>38.415530379278536</v>
      </c>
      <c r="D1289" s="2">
        <f>MACD!E1289</f>
        <v>1.3230104181187197E-2</v>
      </c>
      <c r="E1289" s="2">
        <f>MACD!F1289</f>
        <v>5.5703830059615888E-3</v>
      </c>
      <c r="F1289" s="2">
        <f>'Moving Avg'!D1289</f>
        <v>0.57799999999999996</v>
      </c>
      <c r="G1289" s="2">
        <f>'Moving Avg'!F1289</f>
        <v>0.60100000000000009</v>
      </c>
      <c r="H1289" s="2">
        <f>'Moving Avg'!G1289</f>
        <v>0.6008</v>
      </c>
      <c r="I1289" s="2">
        <f>'Moving Avg'!H1289</f>
        <v>0.59064999999999945</v>
      </c>
      <c r="J1289" s="5" t="str">
        <f>OBV!F1289</f>
        <v>BEARISH</v>
      </c>
      <c r="K1289" s="5" t="str">
        <f>OBV!G1289</f>
        <v>WEAK</v>
      </c>
      <c r="L1289" s="5" t="str">
        <f>OBV!H1289</f>
        <v>CONFIRMED BEARISH</v>
      </c>
      <c r="M1289" s="7">
        <f t="shared" si="200"/>
        <v>25</v>
      </c>
      <c r="N1289" s="7">
        <f t="shared" si="201"/>
        <v>0</v>
      </c>
      <c r="O1289" s="7">
        <f t="shared" si="202"/>
        <v>0</v>
      </c>
      <c r="P1289" s="7">
        <f t="shared" si="203"/>
        <v>0</v>
      </c>
      <c r="Q1289" s="8">
        <f t="shared" si="204"/>
        <v>8.75</v>
      </c>
      <c r="R1289" s="8">
        <f t="shared" si="205"/>
        <v>5</v>
      </c>
      <c r="S1289" s="8">
        <f t="shared" si="206"/>
        <v>3.75</v>
      </c>
      <c r="T1289" s="8">
        <f t="shared" si="207"/>
        <v>6.25</v>
      </c>
      <c r="U1289" s="7">
        <f t="shared" si="208"/>
        <v>5.833333333333333</v>
      </c>
      <c r="V1289" s="7">
        <f t="shared" si="209"/>
        <v>5.9375</v>
      </c>
    </row>
    <row r="1290" spans="1:22" ht="13.5" x14ac:dyDescent="0.25">
      <c r="A1290" s="3">
        <f>RSI!A1290</f>
        <v>44189</v>
      </c>
      <c r="B1290" s="2">
        <f>RSI!B1290</f>
        <v>0.56000000000000005</v>
      </c>
      <c r="C1290" s="2">
        <f>RSI!I1290</f>
        <v>35.471493386702022</v>
      </c>
      <c r="D1290" s="2">
        <f>MACD!E1290</f>
        <v>1.5881210145309632E-2</v>
      </c>
      <c r="E1290" s="2">
        <f>MACD!F1290</f>
        <v>7.6325484338311978E-3</v>
      </c>
      <c r="F1290" s="2">
        <f>'Moving Avg'!D1290</f>
        <v>0.57199999999999995</v>
      </c>
      <c r="G1290" s="2">
        <f>'Moving Avg'!F1290</f>
        <v>0.59900000000000009</v>
      </c>
      <c r="H1290" s="2">
        <f>'Moving Avg'!G1290</f>
        <v>0.60019999999999996</v>
      </c>
      <c r="I1290" s="2">
        <f>'Moving Avg'!H1290</f>
        <v>0.58994999999999953</v>
      </c>
      <c r="J1290" s="5" t="str">
        <f>OBV!F1290</f>
        <v>BEARISH</v>
      </c>
      <c r="K1290" s="5" t="str">
        <f>OBV!G1290</f>
        <v>WEAK</v>
      </c>
      <c r="L1290" s="5" t="str">
        <f>OBV!H1290</f>
        <v>CONFIRMED BEARISH</v>
      </c>
      <c r="M1290" s="7">
        <f t="shared" si="200"/>
        <v>25</v>
      </c>
      <c r="N1290" s="7">
        <f t="shared" si="201"/>
        <v>0</v>
      </c>
      <c r="O1290" s="7">
        <f t="shared" si="202"/>
        <v>0</v>
      </c>
      <c r="P1290" s="7">
        <f t="shared" si="203"/>
        <v>0</v>
      </c>
      <c r="Q1290" s="8">
        <f t="shared" si="204"/>
        <v>8.75</v>
      </c>
      <c r="R1290" s="8">
        <f t="shared" si="205"/>
        <v>5</v>
      </c>
      <c r="S1290" s="8">
        <f t="shared" si="206"/>
        <v>3.75</v>
      </c>
      <c r="T1290" s="8">
        <f t="shared" si="207"/>
        <v>6.25</v>
      </c>
      <c r="U1290" s="7">
        <f t="shared" si="208"/>
        <v>5.833333333333333</v>
      </c>
      <c r="V1290" s="7">
        <f t="shared" si="209"/>
        <v>5.9375</v>
      </c>
    </row>
    <row r="1291" spans="1:22" ht="13.5" x14ac:dyDescent="0.25">
      <c r="A1291" s="3">
        <f>RSI!A1291</f>
        <v>44190</v>
      </c>
      <c r="B1291" s="2">
        <f>RSI!B1291</f>
        <v>0.57999999999999996</v>
      </c>
      <c r="C1291" s="2">
        <f>RSI!I1291</f>
        <v>44.613743902084146</v>
      </c>
      <c r="D1291" s="2">
        <f>MACD!E1291</f>
        <v>1.686562410414838E-2</v>
      </c>
      <c r="E1291" s="2">
        <f>MACD!F1291</f>
        <v>9.4791635678946346E-3</v>
      </c>
      <c r="F1291" s="2">
        <f>'Moving Avg'!D1291</f>
        <v>0.57400000000000007</v>
      </c>
      <c r="G1291" s="2">
        <f>'Moving Avg'!F1291</f>
        <v>0.59850000000000014</v>
      </c>
      <c r="H1291" s="2">
        <f>'Moving Avg'!G1291</f>
        <v>0.59979999999999989</v>
      </c>
      <c r="I1291" s="2">
        <f>'Moving Avg'!H1291</f>
        <v>0.58944999999999947</v>
      </c>
      <c r="J1291" s="5" t="str">
        <f>OBV!F1291</f>
        <v>BEARISH</v>
      </c>
      <c r="K1291" s="5" t="str">
        <f>OBV!G1291</f>
        <v>WEAK</v>
      </c>
      <c r="L1291" s="5" t="str">
        <f>OBV!H1291</f>
        <v>BEARISH DIVERGENCE</v>
      </c>
      <c r="M1291" s="7">
        <f t="shared" si="200"/>
        <v>25</v>
      </c>
      <c r="N1291" s="7">
        <f t="shared" si="201"/>
        <v>0</v>
      </c>
      <c r="O1291" s="7">
        <f t="shared" si="202"/>
        <v>0</v>
      </c>
      <c r="P1291" s="7">
        <f t="shared" si="203"/>
        <v>0</v>
      </c>
      <c r="Q1291" s="8">
        <f t="shared" si="204"/>
        <v>8.75</v>
      </c>
      <c r="R1291" s="8">
        <f t="shared" si="205"/>
        <v>5</v>
      </c>
      <c r="S1291" s="8">
        <f t="shared" si="206"/>
        <v>3.75</v>
      </c>
      <c r="T1291" s="8">
        <f t="shared" si="207"/>
        <v>6.25</v>
      </c>
      <c r="U1291" s="7">
        <f t="shared" si="208"/>
        <v>5.833333333333333</v>
      </c>
      <c r="V1291" s="7">
        <f t="shared" si="209"/>
        <v>5.9375</v>
      </c>
    </row>
    <row r="1292" spans="1:22" ht="13.5" x14ac:dyDescent="0.25">
      <c r="A1292" s="3">
        <f>RSI!A1292</f>
        <v>44193</v>
      </c>
      <c r="B1292" s="2">
        <f>RSI!B1292</f>
        <v>0.57999999999999996</v>
      </c>
      <c r="C1292" s="2">
        <f>RSI!I1292</f>
        <v>44.613743902084138</v>
      </c>
      <c r="D1292" s="2">
        <f>MACD!E1292</f>
        <v>1.778656809920276E-2</v>
      </c>
      <c r="E1292" s="2">
        <f>MACD!F1292</f>
        <v>1.1140644474156259E-2</v>
      </c>
      <c r="F1292" s="2">
        <f>'Moving Avg'!D1292</f>
        <v>0.57400000000000007</v>
      </c>
      <c r="G1292" s="2">
        <f>'Moving Avg'!F1292</f>
        <v>0.59650000000000003</v>
      </c>
      <c r="H1292" s="2">
        <f>'Moving Avg'!G1292</f>
        <v>0.5995999999999998</v>
      </c>
      <c r="I1292" s="2">
        <f>'Moving Avg'!H1292</f>
        <v>0.58899999999999952</v>
      </c>
      <c r="J1292" s="5" t="str">
        <f>OBV!F1292</f>
        <v>BEARISH</v>
      </c>
      <c r="K1292" s="5" t="str">
        <f>OBV!G1292</f>
        <v>WEAK</v>
      </c>
      <c r="L1292" s="5" t="str">
        <f>OBV!H1292</f>
        <v>NEUTRAL</v>
      </c>
      <c r="M1292" s="7">
        <f t="shared" si="200"/>
        <v>25</v>
      </c>
      <c r="N1292" s="7">
        <f t="shared" si="201"/>
        <v>0</v>
      </c>
      <c r="O1292" s="7">
        <f t="shared" si="202"/>
        <v>0</v>
      </c>
      <c r="P1292" s="7">
        <f t="shared" si="203"/>
        <v>0</v>
      </c>
      <c r="Q1292" s="8">
        <f t="shared" si="204"/>
        <v>8.75</v>
      </c>
      <c r="R1292" s="8">
        <f t="shared" si="205"/>
        <v>5</v>
      </c>
      <c r="S1292" s="8">
        <f t="shared" si="206"/>
        <v>3.75</v>
      </c>
      <c r="T1292" s="8">
        <f t="shared" si="207"/>
        <v>6.25</v>
      </c>
      <c r="U1292" s="7">
        <f t="shared" si="208"/>
        <v>5.833333333333333</v>
      </c>
      <c r="V1292" s="7">
        <f t="shared" si="209"/>
        <v>5.9375</v>
      </c>
    </row>
    <row r="1293" spans="1:22" ht="13.5" x14ac:dyDescent="0.25">
      <c r="A1293" s="3">
        <f>RSI!A1293</f>
        <v>44194</v>
      </c>
      <c r="B1293" s="2">
        <f>RSI!B1293</f>
        <v>0.57999999999999996</v>
      </c>
      <c r="C1293" s="2">
        <f>RSI!I1293</f>
        <v>44.613743902084138</v>
      </c>
      <c r="D1293" s="2">
        <f>MACD!E1293</f>
        <v>1.71088282879297E-2</v>
      </c>
      <c r="E1293" s="2">
        <f>MACD!F1293</f>
        <v>1.2334281236910948E-2</v>
      </c>
      <c r="F1293" s="2">
        <f>'Moving Avg'!D1293</f>
        <v>0.57400000000000007</v>
      </c>
      <c r="G1293" s="2">
        <f>'Moving Avg'!F1293</f>
        <v>0.59400000000000008</v>
      </c>
      <c r="H1293" s="2">
        <f>'Moving Avg'!G1293</f>
        <v>0.59939999999999971</v>
      </c>
      <c r="I1293" s="2">
        <f>'Moving Avg'!H1293</f>
        <v>0.58864999999999956</v>
      </c>
      <c r="J1293" s="5" t="str">
        <f>OBV!F1293</f>
        <v>BEARISH</v>
      </c>
      <c r="K1293" s="5" t="str">
        <f>OBV!G1293</f>
        <v>WEAK</v>
      </c>
      <c r="L1293" s="5" t="str">
        <f>OBV!H1293</f>
        <v>NEUTRAL</v>
      </c>
      <c r="M1293" s="7">
        <f t="shared" si="200"/>
        <v>25</v>
      </c>
      <c r="N1293" s="7">
        <f t="shared" si="201"/>
        <v>0</v>
      </c>
      <c r="O1293" s="7">
        <f t="shared" si="202"/>
        <v>0</v>
      </c>
      <c r="P1293" s="7">
        <f t="shared" si="203"/>
        <v>0</v>
      </c>
      <c r="Q1293" s="8">
        <f t="shared" si="204"/>
        <v>8.75</v>
      </c>
      <c r="R1293" s="8">
        <f t="shared" si="205"/>
        <v>5</v>
      </c>
      <c r="S1293" s="8">
        <f t="shared" si="206"/>
        <v>3.75</v>
      </c>
      <c r="T1293" s="8">
        <f t="shared" si="207"/>
        <v>6.25</v>
      </c>
      <c r="U1293" s="7">
        <f t="shared" si="208"/>
        <v>5.833333333333333</v>
      </c>
      <c r="V1293" s="7">
        <f t="shared" si="209"/>
        <v>5.9375</v>
      </c>
    </row>
    <row r="1294" spans="1:22" ht="13.5" x14ac:dyDescent="0.25">
      <c r="A1294" s="3">
        <f>RSI!A1294</f>
        <v>44195</v>
      </c>
      <c r="B1294" s="2">
        <f>RSI!B1294</f>
        <v>0.57999999999999996</v>
      </c>
      <c r="C1294" s="2">
        <f>RSI!I1294</f>
        <v>44.613743902084138</v>
      </c>
      <c r="D1294" s="2">
        <f>MACD!E1294</f>
        <v>1.6610783384078287E-2</v>
      </c>
      <c r="E1294" s="2">
        <f>MACD!F1294</f>
        <v>1.3189581666344416E-2</v>
      </c>
      <c r="F1294" s="2">
        <f>'Moving Avg'!D1294</f>
        <v>0.57600000000000007</v>
      </c>
      <c r="G1294" s="2">
        <f>'Moving Avg'!F1294</f>
        <v>0.59250000000000003</v>
      </c>
      <c r="H1294" s="2">
        <f>'Moving Avg'!G1294</f>
        <v>0.59919999999999973</v>
      </c>
      <c r="I1294" s="2">
        <f>'Moving Avg'!H1294</f>
        <v>0.58839999999999959</v>
      </c>
      <c r="J1294" s="5" t="str">
        <f>OBV!F1294</f>
        <v>BEARISH</v>
      </c>
      <c r="K1294" s="5" t="str">
        <f>OBV!G1294</f>
        <v>NEUTRAL</v>
      </c>
      <c r="L1294" s="5" t="str">
        <f>OBV!H1294</f>
        <v>BEARISH DIVERGENCE</v>
      </c>
      <c r="M1294" s="7">
        <f t="shared" si="200"/>
        <v>25</v>
      </c>
      <c r="N1294" s="7">
        <f t="shared" si="201"/>
        <v>0</v>
      </c>
      <c r="O1294" s="7">
        <f t="shared" si="202"/>
        <v>0</v>
      </c>
      <c r="P1294" s="7">
        <f t="shared" si="203"/>
        <v>16.5</v>
      </c>
      <c r="Q1294" s="8">
        <f t="shared" si="204"/>
        <v>11.225</v>
      </c>
      <c r="R1294" s="8">
        <f t="shared" si="205"/>
        <v>9.125</v>
      </c>
      <c r="S1294" s="8">
        <f t="shared" si="206"/>
        <v>11.175000000000001</v>
      </c>
      <c r="T1294" s="8">
        <f t="shared" si="207"/>
        <v>10.375</v>
      </c>
      <c r="U1294" s="7">
        <f t="shared" si="208"/>
        <v>10.508333333333335</v>
      </c>
      <c r="V1294" s="7">
        <f t="shared" si="209"/>
        <v>10.475000000000001</v>
      </c>
    </row>
    <row r="1295" spans="1:22" ht="13.5" x14ac:dyDescent="0.25">
      <c r="A1295" s="3">
        <f>RSI!A1295</f>
        <v>44196</v>
      </c>
      <c r="B1295" s="2">
        <f>RSI!B1295</f>
        <v>0.59</v>
      </c>
      <c r="C1295" s="2">
        <f>RSI!I1295</f>
        <v>49.431960888214427</v>
      </c>
      <c r="D1295" s="2">
        <f>MACD!E1295</f>
        <v>1.3979998534803584E-2</v>
      </c>
      <c r="E1295" s="2">
        <f>MACD!F1295</f>
        <v>1.334766504003625E-2</v>
      </c>
      <c r="F1295" s="2">
        <f>'Moving Avg'!D1295</f>
        <v>0.58199999999999996</v>
      </c>
      <c r="G1295" s="2">
        <f>'Moving Avg'!F1295</f>
        <v>0.59299999999999997</v>
      </c>
      <c r="H1295" s="2">
        <f>'Moving Avg'!G1295</f>
        <v>0.59899999999999964</v>
      </c>
      <c r="I1295" s="2">
        <f>'Moving Avg'!H1295</f>
        <v>0.58819999999999961</v>
      </c>
      <c r="J1295" s="5" t="str">
        <f>OBV!F1295</f>
        <v>BULLISH</v>
      </c>
      <c r="K1295" s="5" t="str">
        <f>OBV!G1295</f>
        <v>NEUTRAL</v>
      </c>
      <c r="L1295" s="5" t="str">
        <f>OBV!H1295</f>
        <v>CONFIRMED BULLISH</v>
      </c>
      <c r="M1295" s="7">
        <f t="shared" si="200"/>
        <v>25</v>
      </c>
      <c r="N1295" s="7">
        <f t="shared" si="201"/>
        <v>0</v>
      </c>
      <c r="O1295" s="7">
        <f t="shared" si="202"/>
        <v>0</v>
      </c>
      <c r="P1295" s="7">
        <f t="shared" si="203"/>
        <v>83.5</v>
      </c>
      <c r="Q1295" s="8">
        <f t="shared" si="204"/>
        <v>21.274999999999999</v>
      </c>
      <c r="R1295" s="8">
        <f t="shared" si="205"/>
        <v>25.875</v>
      </c>
      <c r="S1295" s="8">
        <f t="shared" si="206"/>
        <v>41.325000000000003</v>
      </c>
      <c r="T1295" s="8">
        <f t="shared" si="207"/>
        <v>27.125</v>
      </c>
      <c r="U1295" s="7">
        <f t="shared" si="208"/>
        <v>29.491666666666664</v>
      </c>
      <c r="V1295" s="7">
        <f t="shared" si="209"/>
        <v>28.9</v>
      </c>
    </row>
    <row r="1296" spans="1:22" ht="13.5" x14ac:dyDescent="0.25">
      <c r="A1296" s="3">
        <f>RSI!A1296</f>
        <v>44200</v>
      </c>
      <c r="B1296" s="2">
        <f>RSI!B1296</f>
        <v>0.57999999999999996</v>
      </c>
      <c r="C1296" s="2">
        <f>RSI!I1296</f>
        <v>45.197630907112725</v>
      </c>
      <c r="D1296" s="2">
        <f>MACD!E1296</f>
        <v>9.4233437550607091E-3</v>
      </c>
      <c r="E1296" s="2">
        <f>MACD!F1296</f>
        <v>1.2562800783041143E-2</v>
      </c>
      <c r="F1296" s="2">
        <f>'Moving Avg'!D1296</f>
        <v>0.58199999999999996</v>
      </c>
      <c r="G1296" s="2">
        <f>'Moving Avg'!F1296</f>
        <v>0.59150000000000003</v>
      </c>
      <c r="H1296" s="2">
        <f>'Moving Avg'!G1296</f>
        <v>0.59859999999999969</v>
      </c>
      <c r="I1296" s="2">
        <f>'Moving Avg'!H1296</f>
        <v>0.58789999999999953</v>
      </c>
      <c r="J1296" s="5" t="str">
        <f>OBV!F1296</f>
        <v>BULLISH</v>
      </c>
      <c r="K1296" s="5" t="str">
        <f>OBV!G1296</f>
        <v>NEUTRAL</v>
      </c>
      <c r="L1296" s="5" t="str">
        <f>OBV!H1296</f>
        <v>NEUTRAL</v>
      </c>
      <c r="M1296" s="7">
        <f t="shared" si="200"/>
        <v>25</v>
      </c>
      <c r="N1296" s="7">
        <f t="shared" si="201"/>
        <v>45</v>
      </c>
      <c r="O1296" s="7">
        <f t="shared" si="202"/>
        <v>0</v>
      </c>
      <c r="P1296" s="7">
        <f t="shared" si="203"/>
        <v>49.5</v>
      </c>
      <c r="Q1296" s="8">
        <f t="shared" si="204"/>
        <v>31.925000000000001</v>
      </c>
      <c r="R1296" s="8">
        <f t="shared" si="205"/>
        <v>26.375</v>
      </c>
      <c r="S1296" s="8">
        <f t="shared" si="206"/>
        <v>32.775000000000006</v>
      </c>
      <c r="T1296" s="8">
        <f t="shared" si="207"/>
        <v>29.875</v>
      </c>
      <c r="U1296" s="7">
        <f t="shared" si="208"/>
        <v>30.358333333333334</v>
      </c>
      <c r="V1296" s="7">
        <f t="shared" si="209"/>
        <v>30.237500000000001</v>
      </c>
    </row>
    <row r="1297" spans="1:22" ht="13.5" x14ac:dyDescent="0.25">
      <c r="A1297" s="3">
        <f>RSI!A1297</f>
        <v>44201</v>
      </c>
      <c r="B1297" s="2">
        <f>RSI!B1297</f>
        <v>0.59</v>
      </c>
      <c r="C1297" s="2">
        <f>RSI!I1297</f>
        <v>49.826119868051812</v>
      </c>
      <c r="D1297" s="2">
        <f>MACD!E1297</f>
        <v>6.4296872324124399E-3</v>
      </c>
      <c r="E1297" s="2">
        <f>MACD!F1297</f>
        <v>1.1336178072915402E-2</v>
      </c>
      <c r="F1297" s="2">
        <f>'Moving Avg'!D1297</f>
        <v>0.58399999999999996</v>
      </c>
      <c r="G1297" s="2">
        <f>'Moving Avg'!F1297</f>
        <v>0.58950000000000002</v>
      </c>
      <c r="H1297" s="2">
        <f>'Moving Avg'!G1297</f>
        <v>0.59839999999999971</v>
      </c>
      <c r="I1297" s="2">
        <f>'Moving Avg'!H1297</f>
        <v>0.58774999999999966</v>
      </c>
      <c r="J1297" s="5" t="str">
        <f>OBV!F1297</f>
        <v>BULLISH</v>
      </c>
      <c r="K1297" s="5" t="str">
        <f>OBV!G1297</f>
        <v>STRONG</v>
      </c>
      <c r="L1297" s="5" t="str">
        <f>OBV!H1297</f>
        <v>CONFIRMED BULLISH</v>
      </c>
      <c r="M1297" s="7">
        <f t="shared" si="200"/>
        <v>25</v>
      </c>
      <c r="N1297" s="7">
        <f t="shared" si="201"/>
        <v>45</v>
      </c>
      <c r="O1297" s="7">
        <f t="shared" si="202"/>
        <v>0</v>
      </c>
      <c r="P1297" s="7">
        <f t="shared" si="203"/>
        <v>100</v>
      </c>
      <c r="Q1297" s="8">
        <f t="shared" si="204"/>
        <v>39.5</v>
      </c>
      <c r="R1297" s="8">
        <f t="shared" si="205"/>
        <v>39</v>
      </c>
      <c r="S1297" s="8">
        <f t="shared" si="206"/>
        <v>55.5</v>
      </c>
      <c r="T1297" s="8">
        <f t="shared" si="207"/>
        <v>42.5</v>
      </c>
      <c r="U1297" s="7">
        <f t="shared" si="208"/>
        <v>44.666666666666664</v>
      </c>
      <c r="V1297" s="7">
        <f t="shared" si="209"/>
        <v>44.125</v>
      </c>
    </row>
    <row r="1298" spans="1:22" ht="13.5" x14ac:dyDescent="0.25">
      <c r="A1298" s="3">
        <f>RSI!A1298</f>
        <v>44202</v>
      </c>
      <c r="B1298" s="2">
        <f>RSI!B1298</f>
        <v>0.57999999999999996</v>
      </c>
      <c r="C1298" s="2">
        <f>RSI!I1298</f>
        <v>45.6720386808584</v>
      </c>
      <c r="D1298" s="2">
        <f>MACD!E1298</f>
        <v>4.6377376806804316E-3</v>
      </c>
      <c r="E1298" s="2">
        <f>MACD!F1298</f>
        <v>9.9964899944684077E-3</v>
      </c>
      <c r="F1298" s="2">
        <f>'Moving Avg'!D1298</f>
        <v>0.58399999999999996</v>
      </c>
      <c r="G1298" s="2">
        <f>'Moving Avg'!F1298</f>
        <v>0.58750000000000013</v>
      </c>
      <c r="H1298" s="2">
        <f>'Moving Avg'!G1298</f>
        <v>0.59779999999999966</v>
      </c>
      <c r="I1298" s="2">
        <f>'Moving Avg'!H1298</f>
        <v>0.58759999999999968</v>
      </c>
      <c r="J1298" s="5" t="str">
        <f>OBV!F1298</f>
        <v>BULLISH</v>
      </c>
      <c r="K1298" s="5" t="str">
        <f>OBV!G1298</f>
        <v>STRONG</v>
      </c>
      <c r="L1298" s="5" t="str">
        <f>OBV!H1298</f>
        <v>NEUTRAL</v>
      </c>
      <c r="M1298" s="7">
        <f t="shared" si="200"/>
        <v>25</v>
      </c>
      <c r="N1298" s="7">
        <f t="shared" si="201"/>
        <v>45</v>
      </c>
      <c r="O1298" s="7">
        <f t="shared" si="202"/>
        <v>0</v>
      </c>
      <c r="P1298" s="7">
        <f t="shared" si="203"/>
        <v>66</v>
      </c>
      <c r="Q1298" s="8">
        <f t="shared" si="204"/>
        <v>34.4</v>
      </c>
      <c r="R1298" s="8">
        <f t="shared" si="205"/>
        <v>30.5</v>
      </c>
      <c r="S1298" s="8">
        <f t="shared" si="206"/>
        <v>40.200000000000003</v>
      </c>
      <c r="T1298" s="8">
        <f t="shared" si="207"/>
        <v>34</v>
      </c>
      <c r="U1298" s="7">
        <f t="shared" si="208"/>
        <v>35.033333333333339</v>
      </c>
      <c r="V1298" s="7">
        <f t="shared" si="209"/>
        <v>34.775000000000006</v>
      </c>
    </row>
    <row r="1299" spans="1:22" ht="13.5" x14ac:dyDescent="0.25">
      <c r="A1299" s="3">
        <f>RSI!A1299</f>
        <v>44203</v>
      </c>
      <c r="B1299" s="2">
        <f>RSI!B1299</f>
        <v>0.57999999999999996</v>
      </c>
      <c r="C1299" s="2">
        <f>RSI!I1299</f>
        <v>45.6720386808584</v>
      </c>
      <c r="D1299" s="2">
        <f>MACD!E1299</f>
        <v>1.6424753517658708E-3</v>
      </c>
      <c r="E1299" s="2">
        <f>MACD!F1299</f>
        <v>8.3256870659279003E-3</v>
      </c>
      <c r="F1299" s="2">
        <f>'Moving Avg'!D1299</f>
        <v>0.58399999999999996</v>
      </c>
      <c r="G1299" s="2">
        <f>'Moving Avg'!F1299</f>
        <v>0.58600000000000008</v>
      </c>
      <c r="H1299" s="2">
        <f>'Moving Avg'!G1299</f>
        <v>0.59719999999999962</v>
      </c>
      <c r="I1299" s="2">
        <f>'Moving Avg'!H1299</f>
        <v>0.58749999999999969</v>
      </c>
      <c r="J1299" s="5" t="str">
        <f>OBV!F1299</f>
        <v>BULLISH</v>
      </c>
      <c r="K1299" s="5" t="str">
        <f>OBV!G1299</f>
        <v>STRONG</v>
      </c>
      <c r="L1299" s="5" t="str">
        <f>OBV!H1299</f>
        <v>NEUTRAL</v>
      </c>
      <c r="M1299" s="7">
        <f t="shared" si="200"/>
        <v>25</v>
      </c>
      <c r="N1299" s="7">
        <f t="shared" si="201"/>
        <v>45</v>
      </c>
      <c r="O1299" s="7">
        <f t="shared" si="202"/>
        <v>0</v>
      </c>
      <c r="P1299" s="7">
        <f t="shared" si="203"/>
        <v>66</v>
      </c>
      <c r="Q1299" s="8">
        <f t="shared" si="204"/>
        <v>34.4</v>
      </c>
      <c r="R1299" s="8">
        <f t="shared" si="205"/>
        <v>30.5</v>
      </c>
      <c r="S1299" s="8">
        <f t="shared" si="206"/>
        <v>40.200000000000003</v>
      </c>
      <c r="T1299" s="8">
        <f t="shared" si="207"/>
        <v>34</v>
      </c>
      <c r="U1299" s="7">
        <f t="shared" si="208"/>
        <v>35.033333333333339</v>
      </c>
      <c r="V1299" s="7">
        <f t="shared" si="209"/>
        <v>34.775000000000006</v>
      </c>
    </row>
    <row r="1300" spans="1:22" ht="13.5" x14ac:dyDescent="0.25">
      <c r="A1300" s="3">
        <f>RSI!A1300</f>
        <v>44204</v>
      </c>
      <c r="B1300" s="2">
        <f>RSI!B1300</f>
        <v>0.59</v>
      </c>
      <c r="C1300" s="2">
        <f>RSI!I1300</f>
        <v>50.461937053095447</v>
      </c>
      <c r="D1300" s="2">
        <f>MACD!E1300</f>
        <v>-3.116120209084805E-3</v>
      </c>
      <c r="E1300" s="2">
        <f>MACD!F1300</f>
        <v>6.0373256109253594E-3</v>
      </c>
      <c r="F1300" s="2">
        <f>'Moving Avg'!D1300</f>
        <v>0.58399999999999996</v>
      </c>
      <c r="G1300" s="2">
        <f>'Moving Avg'!F1300</f>
        <v>0.58499999999999996</v>
      </c>
      <c r="H1300" s="2">
        <f>'Moving Avg'!G1300</f>
        <v>0.59699999999999964</v>
      </c>
      <c r="I1300" s="2">
        <f>'Moving Avg'!H1300</f>
        <v>0.58749999999999969</v>
      </c>
      <c r="J1300" s="5" t="str">
        <f>OBV!F1300</f>
        <v>BULLISH</v>
      </c>
      <c r="K1300" s="5" t="str">
        <f>OBV!G1300</f>
        <v>STRONG</v>
      </c>
      <c r="L1300" s="5" t="str">
        <f>OBV!H1300</f>
        <v>NEUTRAL</v>
      </c>
      <c r="M1300" s="7">
        <f t="shared" si="200"/>
        <v>25</v>
      </c>
      <c r="N1300" s="7">
        <f t="shared" si="201"/>
        <v>45</v>
      </c>
      <c r="O1300" s="7">
        <f t="shared" si="202"/>
        <v>0</v>
      </c>
      <c r="P1300" s="7">
        <f t="shared" si="203"/>
        <v>66</v>
      </c>
      <c r="Q1300" s="8">
        <f t="shared" si="204"/>
        <v>34.4</v>
      </c>
      <c r="R1300" s="8">
        <f t="shared" si="205"/>
        <v>30.5</v>
      </c>
      <c r="S1300" s="8">
        <f t="shared" si="206"/>
        <v>40.200000000000003</v>
      </c>
      <c r="T1300" s="8">
        <f t="shared" si="207"/>
        <v>34</v>
      </c>
      <c r="U1300" s="7">
        <f t="shared" si="208"/>
        <v>35.033333333333339</v>
      </c>
      <c r="V1300" s="7">
        <f t="shared" si="209"/>
        <v>34.775000000000006</v>
      </c>
    </row>
    <row r="1301" spans="1:22" ht="13.5" x14ac:dyDescent="0.25">
      <c r="A1301" s="3">
        <f>RSI!A1301</f>
        <v>44207</v>
      </c>
      <c r="B1301" s="2">
        <f>RSI!B1301</f>
        <v>0.6</v>
      </c>
      <c r="C1301" s="2">
        <f>RSI!I1301</f>
        <v>54.75762720492866</v>
      </c>
      <c r="D1301" s="2">
        <f>MACD!E1301</f>
        <v>-4.8145512586504902E-3</v>
      </c>
      <c r="E1301" s="2">
        <f>MACD!F1301</f>
        <v>3.8669502370101898E-3</v>
      </c>
      <c r="F1301" s="2">
        <f>'Moving Avg'!D1301</f>
        <v>0.58799999999999997</v>
      </c>
      <c r="G1301" s="2">
        <f>'Moving Avg'!F1301</f>
        <v>0.58450000000000002</v>
      </c>
      <c r="H1301" s="2">
        <f>'Moving Avg'!G1301</f>
        <v>0.59719999999999962</v>
      </c>
      <c r="I1301" s="2">
        <f>'Moving Avg'!H1301</f>
        <v>0.58754999999999957</v>
      </c>
      <c r="J1301" s="5" t="str">
        <f>OBV!F1301</f>
        <v>BULLISH</v>
      </c>
      <c r="K1301" s="5" t="str">
        <f>OBV!G1301</f>
        <v>STRONG</v>
      </c>
      <c r="L1301" s="5" t="str">
        <f>OBV!H1301</f>
        <v>CONFIRMED BULLISH</v>
      </c>
      <c r="M1301" s="7">
        <f t="shared" si="200"/>
        <v>25</v>
      </c>
      <c r="N1301" s="7">
        <f t="shared" si="201"/>
        <v>45</v>
      </c>
      <c r="O1301" s="7">
        <f t="shared" si="202"/>
        <v>50</v>
      </c>
      <c r="P1301" s="7">
        <f t="shared" si="203"/>
        <v>100</v>
      </c>
      <c r="Q1301" s="8">
        <f t="shared" si="204"/>
        <v>47</v>
      </c>
      <c r="R1301" s="8">
        <f t="shared" si="205"/>
        <v>56.5</v>
      </c>
      <c r="S1301" s="8">
        <f t="shared" si="206"/>
        <v>68</v>
      </c>
      <c r="T1301" s="8">
        <f t="shared" si="207"/>
        <v>55</v>
      </c>
      <c r="U1301" s="7">
        <f t="shared" si="208"/>
        <v>57.166666666666664</v>
      </c>
      <c r="V1301" s="7">
        <f t="shared" si="209"/>
        <v>56.625</v>
      </c>
    </row>
    <row r="1302" spans="1:22" ht="13.5" x14ac:dyDescent="0.25">
      <c r="A1302" s="3">
        <f>RSI!A1302</f>
        <v>44208</v>
      </c>
      <c r="B1302" s="2">
        <f>RSI!B1302</f>
        <v>0.57999999999999996</v>
      </c>
      <c r="C1302" s="2">
        <f>RSI!I1302</f>
        <v>46.140025180942075</v>
      </c>
      <c r="D1302" s="2">
        <f>MACD!E1302</f>
        <v>-4.8368029213170516E-3</v>
      </c>
      <c r="E1302" s="2">
        <f>MACD!F1302</f>
        <v>2.1261996053447418E-3</v>
      </c>
      <c r="F1302" s="2">
        <f>'Moving Avg'!D1302</f>
        <v>0.58600000000000008</v>
      </c>
      <c r="G1302" s="2">
        <f>'Moving Avg'!F1302</f>
        <v>0.58299999999999996</v>
      </c>
      <c r="H1302" s="2">
        <f>'Moving Avg'!G1302</f>
        <v>0.59719999999999962</v>
      </c>
      <c r="I1302" s="2">
        <f>'Moving Avg'!H1302</f>
        <v>0.58749999999999969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25</v>
      </c>
      <c r="N1302" s="7">
        <f t="shared" si="201"/>
        <v>45</v>
      </c>
      <c r="O1302" s="7">
        <f t="shared" si="202"/>
        <v>0</v>
      </c>
      <c r="P1302" s="7">
        <f t="shared" si="203"/>
        <v>16.5</v>
      </c>
      <c r="Q1302" s="8">
        <f t="shared" si="204"/>
        <v>26.975000000000001</v>
      </c>
      <c r="R1302" s="8">
        <f t="shared" si="205"/>
        <v>18.125</v>
      </c>
      <c r="S1302" s="8">
        <f t="shared" si="206"/>
        <v>17.925000000000001</v>
      </c>
      <c r="T1302" s="8">
        <f t="shared" si="207"/>
        <v>21.625</v>
      </c>
      <c r="U1302" s="7">
        <f t="shared" si="208"/>
        <v>21.008333333333336</v>
      </c>
      <c r="V1302" s="7">
        <f t="shared" si="209"/>
        <v>21.162500000000001</v>
      </c>
    </row>
    <row r="1303" spans="1:22" ht="13.5" x14ac:dyDescent="0.25">
      <c r="A1303" s="3">
        <f>RSI!A1303</f>
        <v>44209</v>
      </c>
      <c r="B1303" s="2">
        <f>RSI!B1303</f>
        <v>0.6</v>
      </c>
      <c r="C1303" s="2">
        <f>RSI!I1303</f>
        <v>53.945488336153161</v>
      </c>
      <c r="D1303" s="2">
        <f>MACD!E1303</f>
        <v>-6.2805977804282209E-3</v>
      </c>
      <c r="E1303" s="2">
        <f>MACD!F1303</f>
        <v>4.448401281901492E-4</v>
      </c>
      <c r="F1303" s="2">
        <f>'Moving Avg'!D1303</f>
        <v>0.59000000000000008</v>
      </c>
      <c r="G1303" s="2">
        <f>'Moving Avg'!F1303</f>
        <v>0.58299999999999996</v>
      </c>
      <c r="H1303" s="2">
        <f>'Moving Avg'!G1303</f>
        <v>0.59779999999999966</v>
      </c>
      <c r="I1303" s="2">
        <f>'Moving Avg'!H1303</f>
        <v>0.58749999999999969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  <c r="M1303" s="7">
        <f t="shared" si="200"/>
        <v>25</v>
      </c>
      <c r="N1303" s="7">
        <f t="shared" si="201"/>
        <v>45</v>
      </c>
      <c r="O1303" s="7">
        <f t="shared" si="202"/>
        <v>50</v>
      </c>
      <c r="P1303" s="7">
        <f t="shared" si="203"/>
        <v>83.5</v>
      </c>
      <c r="Q1303" s="8">
        <f t="shared" si="204"/>
        <v>44.524999999999999</v>
      </c>
      <c r="R1303" s="8">
        <f t="shared" si="205"/>
        <v>52.375</v>
      </c>
      <c r="S1303" s="8">
        <f t="shared" si="206"/>
        <v>60.575000000000003</v>
      </c>
      <c r="T1303" s="8">
        <f t="shared" si="207"/>
        <v>50.875</v>
      </c>
      <c r="U1303" s="7">
        <f t="shared" si="208"/>
        <v>52.491666666666674</v>
      </c>
      <c r="V1303" s="7">
        <f t="shared" si="209"/>
        <v>52.087500000000006</v>
      </c>
    </row>
    <row r="1304" spans="1:22" ht="13.5" x14ac:dyDescent="0.25">
      <c r="A1304" s="3">
        <f>RSI!A1304</f>
        <v>44211</v>
      </c>
      <c r="B1304" s="2">
        <f>RSI!B1304</f>
        <v>0.59</v>
      </c>
      <c r="C1304" s="2">
        <f>RSI!I1304</f>
        <v>50.040590752711736</v>
      </c>
      <c r="D1304" s="2">
        <f>MACD!E1304</f>
        <v>-6.8273818121487029E-3</v>
      </c>
      <c r="E1304" s="2">
        <f>MACD!F1304</f>
        <v>-1.0096042598776215E-3</v>
      </c>
      <c r="F1304" s="2">
        <f>'Moving Avg'!D1304</f>
        <v>0.59199999999999997</v>
      </c>
      <c r="G1304" s="2">
        <f>'Moving Avg'!F1304</f>
        <v>0.58249999999999991</v>
      </c>
      <c r="H1304" s="2">
        <f>'Moving Avg'!G1304</f>
        <v>0.59799999999999964</v>
      </c>
      <c r="I1304" s="2">
        <f>'Moving Avg'!H1304</f>
        <v>0.58749999999999969</v>
      </c>
      <c r="J1304" s="5" t="str">
        <f>OBV!F1304</f>
        <v>BULLISH</v>
      </c>
      <c r="K1304" s="5" t="str">
        <f>OBV!G1304</f>
        <v>NEUTRAL</v>
      </c>
      <c r="L1304" s="5" t="str">
        <f>OBV!H1304</f>
        <v>CONFIRMED BULLISH</v>
      </c>
      <c r="M1304" s="7">
        <f t="shared" si="200"/>
        <v>25</v>
      </c>
      <c r="N1304" s="7">
        <f t="shared" si="201"/>
        <v>45</v>
      </c>
      <c r="O1304" s="7">
        <f t="shared" si="202"/>
        <v>50</v>
      </c>
      <c r="P1304" s="7">
        <f t="shared" si="203"/>
        <v>83.5</v>
      </c>
      <c r="Q1304" s="8">
        <f t="shared" si="204"/>
        <v>44.524999999999999</v>
      </c>
      <c r="R1304" s="8">
        <f t="shared" si="205"/>
        <v>52.375</v>
      </c>
      <c r="S1304" s="8">
        <f t="shared" si="206"/>
        <v>60.575000000000003</v>
      </c>
      <c r="T1304" s="8">
        <f t="shared" si="207"/>
        <v>50.875</v>
      </c>
      <c r="U1304" s="7">
        <f t="shared" si="208"/>
        <v>52.491666666666674</v>
      </c>
      <c r="V1304" s="7">
        <f t="shared" si="209"/>
        <v>52.087500000000006</v>
      </c>
    </row>
    <row r="1305" spans="1:22" ht="13.5" x14ac:dyDescent="0.25">
      <c r="A1305" s="3">
        <f>RSI!A1305</f>
        <v>44214</v>
      </c>
      <c r="B1305" s="2">
        <f>RSI!B1305</f>
        <v>0.59</v>
      </c>
      <c r="C1305" s="2">
        <f>RSI!I1305</f>
        <v>50.040590752711736</v>
      </c>
      <c r="D1305" s="2">
        <f>MACD!E1305</f>
        <v>-5.7534675143553482E-3</v>
      </c>
      <c r="E1305" s="2">
        <f>MACD!F1305</f>
        <v>-1.9583769107731669E-3</v>
      </c>
      <c r="F1305" s="2">
        <f>'Moving Avg'!D1305</f>
        <v>0.59199999999999986</v>
      </c>
      <c r="G1305" s="2">
        <f>'Moving Avg'!F1305</f>
        <v>0.58249999999999991</v>
      </c>
      <c r="H1305" s="2">
        <f>'Moving Avg'!G1305</f>
        <v>0.59799999999999964</v>
      </c>
      <c r="I1305" s="2">
        <f>'Moving Avg'!H1305</f>
        <v>0.58754999999999979</v>
      </c>
      <c r="J1305" s="5" t="str">
        <f>OBV!F1305</f>
        <v>BULLISH</v>
      </c>
      <c r="K1305" s="5" t="str">
        <f>OBV!G1305</f>
        <v>NEUTRAL</v>
      </c>
      <c r="L1305" s="5" t="str">
        <f>OBV!H1305</f>
        <v>NEUTRAL</v>
      </c>
      <c r="M1305" s="7">
        <f t="shared" si="200"/>
        <v>25</v>
      </c>
      <c r="N1305" s="7">
        <f t="shared" si="201"/>
        <v>45</v>
      </c>
      <c r="O1305" s="7">
        <f t="shared" si="202"/>
        <v>50</v>
      </c>
      <c r="P1305" s="7">
        <f t="shared" si="203"/>
        <v>49.5</v>
      </c>
      <c r="Q1305" s="8">
        <f t="shared" si="204"/>
        <v>39.424999999999997</v>
      </c>
      <c r="R1305" s="8">
        <f t="shared" si="205"/>
        <v>43.875</v>
      </c>
      <c r="S1305" s="8">
        <f t="shared" si="206"/>
        <v>45.275000000000006</v>
      </c>
      <c r="T1305" s="8">
        <f t="shared" si="207"/>
        <v>42.375</v>
      </c>
      <c r="U1305" s="7">
        <f t="shared" si="208"/>
        <v>42.858333333333327</v>
      </c>
      <c r="V1305" s="7">
        <f t="shared" si="209"/>
        <v>42.737499999999997</v>
      </c>
    </row>
    <row r="1306" spans="1:22" ht="13.5" x14ac:dyDescent="0.25">
      <c r="A1306" s="3">
        <f>RSI!A1306</f>
        <v>44215</v>
      </c>
      <c r="B1306" s="2">
        <f>RSI!B1306</f>
        <v>0.57999999999999996</v>
      </c>
      <c r="C1306" s="2">
        <f>RSI!I1306</f>
        <v>46.165009759107257</v>
      </c>
      <c r="D1306" s="2">
        <f>MACD!E1306</f>
        <v>-5.6442358848665108E-3</v>
      </c>
      <c r="E1306" s="2">
        <f>MACD!F1306</f>
        <v>-2.6955487055918357E-3</v>
      </c>
      <c r="F1306" s="2">
        <f>'Moving Avg'!D1306</f>
        <v>0.58799999999999997</v>
      </c>
      <c r="G1306" s="2">
        <f>'Moving Avg'!F1306</f>
        <v>0.58299999999999996</v>
      </c>
      <c r="H1306" s="2">
        <f>'Moving Avg'!G1306</f>
        <v>0.59779999999999955</v>
      </c>
      <c r="I1306" s="2">
        <f>'Moving Avg'!H1306</f>
        <v>0.58754999999999979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  <c r="M1306" s="7">
        <f t="shared" si="200"/>
        <v>25</v>
      </c>
      <c r="N1306" s="7">
        <f t="shared" si="201"/>
        <v>45</v>
      </c>
      <c r="O1306" s="7">
        <f t="shared" si="202"/>
        <v>50</v>
      </c>
      <c r="P1306" s="7">
        <f t="shared" si="203"/>
        <v>16.5</v>
      </c>
      <c r="Q1306" s="8">
        <f t="shared" si="204"/>
        <v>34.475000000000001</v>
      </c>
      <c r="R1306" s="8">
        <f t="shared" si="205"/>
        <v>35.625</v>
      </c>
      <c r="S1306" s="8">
        <f t="shared" si="206"/>
        <v>30.425000000000001</v>
      </c>
      <c r="T1306" s="8">
        <f t="shared" si="207"/>
        <v>34.125</v>
      </c>
      <c r="U1306" s="7">
        <f t="shared" si="208"/>
        <v>33.508333333333333</v>
      </c>
      <c r="V1306" s="7">
        <f t="shared" si="209"/>
        <v>33.662499999999994</v>
      </c>
    </row>
    <row r="1307" spans="1:22" ht="13.5" x14ac:dyDescent="0.25">
      <c r="A1307" s="3">
        <f>RSI!A1307</f>
        <v>44216</v>
      </c>
      <c r="B1307" s="2">
        <f>RSI!B1307</f>
        <v>0.59</v>
      </c>
      <c r="C1307" s="2">
        <f>RSI!I1307</f>
        <v>50.309511610303602</v>
      </c>
      <c r="D1307" s="2">
        <f>MACD!E1307</f>
        <v>-4.6966129741858875E-3</v>
      </c>
      <c r="E1307" s="2">
        <f>MACD!F1307</f>
        <v>-3.0957615593106462E-3</v>
      </c>
      <c r="F1307" s="2">
        <f>'Moving Avg'!D1307</f>
        <v>0.59</v>
      </c>
      <c r="G1307" s="2">
        <f>'Moving Avg'!F1307</f>
        <v>0.58350000000000002</v>
      </c>
      <c r="H1307" s="2">
        <f>'Moving Avg'!G1307</f>
        <v>0.59779999999999955</v>
      </c>
      <c r="I1307" s="2">
        <f>'Moving Avg'!H1307</f>
        <v>0.58759999999999968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  <c r="M1307" s="7">
        <f t="shared" si="200"/>
        <v>25</v>
      </c>
      <c r="N1307" s="7">
        <f t="shared" si="201"/>
        <v>45</v>
      </c>
      <c r="O1307" s="7">
        <f t="shared" si="202"/>
        <v>50</v>
      </c>
      <c r="P1307" s="7">
        <f t="shared" si="203"/>
        <v>83.5</v>
      </c>
      <c r="Q1307" s="8">
        <f t="shared" si="204"/>
        <v>44.524999999999999</v>
      </c>
      <c r="R1307" s="8">
        <f t="shared" si="205"/>
        <v>52.375</v>
      </c>
      <c r="S1307" s="8">
        <f t="shared" si="206"/>
        <v>60.575000000000003</v>
      </c>
      <c r="T1307" s="8">
        <f t="shared" si="207"/>
        <v>50.875</v>
      </c>
      <c r="U1307" s="7">
        <f t="shared" si="208"/>
        <v>52.491666666666674</v>
      </c>
      <c r="V1307" s="7">
        <f t="shared" si="209"/>
        <v>52.087500000000006</v>
      </c>
    </row>
    <row r="1308" spans="1:22" ht="13.5" x14ac:dyDescent="0.25">
      <c r="A1308" s="3">
        <f>RSI!A1308</f>
        <v>44217</v>
      </c>
      <c r="B1308" s="2">
        <f>RSI!B1308</f>
        <v>0.59</v>
      </c>
      <c r="C1308" s="2">
        <f>RSI!I1308</f>
        <v>50.309511610303602</v>
      </c>
      <c r="D1308" s="2">
        <f>MACD!E1308</f>
        <v>-5.4391122552858162E-3</v>
      </c>
      <c r="E1308" s="2">
        <f>MACD!F1308</f>
        <v>-3.5644316985056802E-3</v>
      </c>
      <c r="F1308" s="2">
        <f>'Moving Avg'!D1308</f>
        <v>0.58799999999999986</v>
      </c>
      <c r="G1308" s="2">
        <f>'Moving Avg'!F1308</f>
        <v>0.58399999999999985</v>
      </c>
      <c r="H1308" s="2">
        <f>'Moving Avg'!G1308</f>
        <v>0.59779999999999955</v>
      </c>
      <c r="I1308" s="2">
        <f>'Moving Avg'!H1308</f>
        <v>0.58759999999999979</v>
      </c>
      <c r="J1308" s="5" t="str">
        <f>OBV!F1308</f>
        <v>BULLISH</v>
      </c>
      <c r="K1308" s="5" t="str">
        <f>OBV!G1308</f>
        <v>NEUTRAL</v>
      </c>
      <c r="L1308" s="5" t="str">
        <f>OBV!H1308</f>
        <v>BULLISH DIVERGENCE</v>
      </c>
      <c r="M1308" s="7">
        <f t="shared" si="200"/>
        <v>25</v>
      </c>
      <c r="N1308" s="7">
        <f t="shared" si="201"/>
        <v>45</v>
      </c>
      <c r="O1308" s="7">
        <f t="shared" si="202"/>
        <v>50</v>
      </c>
      <c r="P1308" s="7">
        <f t="shared" si="203"/>
        <v>66.5</v>
      </c>
      <c r="Q1308" s="8">
        <f t="shared" si="204"/>
        <v>41.975000000000001</v>
      </c>
      <c r="R1308" s="8">
        <f t="shared" si="205"/>
        <v>48.125</v>
      </c>
      <c r="S1308" s="8">
        <f t="shared" si="206"/>
        <v>52.924999999999997</v>
      </c>
      <c r="T1308" s="8">
        <f t="shared" si="207"/>
        <v>46.625</v>
      </c>
      <c r="U1308" s="7">
        <f t="shared" si="208"/>
        <v>47.67499999999999</v>
      </c>
      <c r="V1308" s="7">
        <f t="shared" si="209"/>
        <v>47.412499999999994</v>
      </c>
    </row>
    <row r="1309" spans="1:22" ht="13.5" x14ac:dyDescent="0.25">
      <c r="A1309" s="3">
        <f>RSI!A1309</f>
        <v>44218</v>
      </c>
      <c r="B1309" s="2">
        <f>RSI!B1309</f>
        <v>0.59</v>
      </c>
      <c r="C1309" s="2">
        <f>RSI!I1309</f>
        <v>50.309511610303609</v>
      </c>
      <c r="D1309" s="2">
        <f>MACD!E1309</f>
        <v>-6.0728183899905197E-3</v>
      </c>
      <c r="E1309" s="2">
        <f>MACD!F1309</f>
        <v>-4.0661090368026478E-3</v>
      </c>
      <c r="F1309" s="2">
        <f>'Moving Avg'!D1309</f>
        <v>0.58799999999999986</v>
      </c>
      <c r="G1309" s="2">
        <f>'Moving Avg'!F1309</f>
        <v>0.58499999999999996</v>
      </c>
      <c r="H1309" s="2">
        <f>'Moving Avg'!G1309</f>
        <v>0.59719999999999951</v>
      </c>
      <c r="I1309" s="2">
        <f>'Moving Avg'!H1309</f>
        <v>0.58764999999999978</v>
      </c>
      <c r="J1309" s="5" t="str">
        <f>OBV!F1309</f>
        <v>BULLISH</v>
      </c>
      <c r="K1309" s="5" t="str">
        <f>OBV!G1309</f>
        <v>NEUTRAL</v>
      </c>
      <c r="L1309" s="5" t="str">
        <f>OBV!H1309</f>
        <v>NEUTRAL</v>
      </c>
      <c r="M1309" s="7">
        <f t="shared" si="200"/>
        <v>25</v>
      </c>
      <c r="N1309" s="7">
        <f t="shared" si="201"/>
        <v>45</v>
      </c>
      <c r="O1309" s="7">
        <f t="shared" si="202"/>
        <v>50</v>
      </c>
      <c r="P1309" s="7">
        <f t="shared" si="203"/>
        <v>49.5</v>
      </c>
      <c r="Q1309" s="8">
        <f t="shared" si="204"/>
        <v>39.424999999999997</v>
      </c>
      <c r="R1309" s="8">
        <f t="shared" si="205"/>
        <v>43.875</v>
      </c>
      <c r="S1309" s="8">
        <f t="shared" si="206"/>
        <v>45.275000000000006</v>
      </c>
      <c r="T1309" s="8">
        <f t="shared" si="207"/>
        <v>42.375</v>
      </c>
      <c r="U1309" s="7">
        <f t="shared" si="208"/>
        <v>42.858333333333327</v>
      </c>
      <c r="V1309" s="7">
        <f t="shared" si="209"/>
        <v>42.737499999999997</v>
      </c>
    </row>
    <row r="1310" spans="1:22" ht="13.5" x14ac:dyDescent="0.25">
      <c r="A1310" s="3">
        <f>RSI!A1310</f>
        <v>44221</v>
      </c>
      <c r="B1310" s="2">
        <f>RSI!B1310</f>
        <v>0.59</v>
      </c>
      <c r="C1310" s="2">
        <f>RSI!I1310</f>
        <v>50.309511610303609</v>
      </c>
      <c r="D1310" s="2">
        <f>MACD!E1310</f>
        <v>-5.0756044682920276E-3</v>
      </c>
      <c r="E1310" s="2">
        <f>MACD!F1310</f>
        <v>-4.2680081231005239E-3</v>
      </c>
      <c r="F1310" s="2">
        <f>'Moving Avg'!D1310</f>
        <v>0.58799999999999986</v>
      </c>
      <c r="G1310" s="2">
        <f>'Moving Avg'!F1310</f>
        <v>0.58649999999999991</v>
      </c>
      <c r="H1310" s="2">
        <f>'Moving Avg'!G1310</f>
        <v>0.5963999999999996</v>
      </c>
      <c r="I1310" s="2">
        <f>'Moving Avg'!H1310</f>
        <v>0.58774999999999977</v>
      </c>
      <c r="J1310" s="5" t="str">
        <f>OBV!F1310</f>
        <v>BULLISH</v>
      </c>
      <c r="K1310" s="5" t="str">
        <f>OBV!G1310</f>
        <v>NEUTRAL</v>
      </c>
      <c r="L1310" s="5" t="str">
        <f>OBV!H1310</f>
        <v>NEUTRAL</v>
      </c>
      <c r="M1310" s="7">
        <f t="shared" si="200"/>
        <v>25</v>
      </c>
      <c r="N1310" s="7">
        <f t="shared" si="201"/>
        <v>45</v>
      </c>
      <c r="O1310" s="7">
        <f t="shared" si="202"/>
        <v>50</v>
      </c>
      <c r="P1310" s="7">
        <f t="shared" si="203"/>
        <v>49.5</v>
      </c>
      <c r="Q1310" s="8">
        <f t="shared" si="204"/>
        <v>39.424999999999997</v>
      </c>
      <c r="R1310" s="8">
        <f t="shared" si="205"/>
        <v>43.875</v>
      </c>
      <c r="S1310" s="8">
        <f t="shared" si="206"/>
        <v>45.275000000000006</v>
      </c>
      <c r="T1310" s="8">
        <f t="shared" si="207"/>
        <v>42.375</v>
      </c>
      <c r="U1310" s="7">
        <f t="shared" si="208"/>
        <v>42.858333333333327</v>
      </c>
      <c r="V1310" s="7">
        <f t="shared" si="209"/>
        <v>42.737499999999997</v>
      </c>
    </row>
    <row r="1311" spans="1:22" ht="13.5" x14ac:dyDescent="0.25">
      <c r="A1311" s="3">
        <f>RSI!A1311</f>
        <v>44222</v>
      </c>
      <c r="B1311" s="2">
        <f>RSI!B1311</f>
        <v>0.62</v>
      </c>
      <c r="C1311" s="2">
        <f>RSI!I1311</f>
        <v>62.087065251315245</v>
      </c>
      <c r="D1311" s="2">
        <f>MACD!E1311</f>
        <v>-4.9202305470947838E-3</v>
      </c>
      <c r="E1311" s="2">
        <f>MACD!F1311</f>
        <v>-4.3984526078993764E-3</v>
      </c>
      <c r="F1311" s="2">
        <f>'Moving Avg'!D1311</f>
        <v>0.59599999999999997</v>
      </c>
      <c r="G1311" s="2">
        <f>'Moving Avg'!F1311</f>
        <v>0.58849999999999991</v>
      </c>
      <c r="H1311" s="2">
        <f>'Moving Avg'!G1311</f>
        <v>0.5963999999999996</v>
      </c>
      <c r="I1311" s="2">
        <f>'Moving Avg'!H1311</f>
        <v>0.58804999999999974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  <c r="M1311" s="7">
        <f t="shared" si="200"/>
        <v>25</v>
      </c>
      <c r="N1311" s="7">
        <f t="shared" si="201"/>
        <v>45</v>
      </c>
      <c r="O1311" s="7">
        <f t="shared" si="202"/>
        <v>50</v>
      </c>
      <c r="P1311" s="7">
        <f t="shared" si="203"/>
        <v>83.5</v>
      </c>
      <c r="Q1311" s="8">
        <f t="shared" si="204"/>
        <v>44.524999999999999</v>
      </c>
      <c r="R1311" s="8">
        <f t="shared" si="205"/>
        <v>52.375</v>
      </c>
      <c r="S1311" s="8">
        <f t="shared" si="206"/>
        <v>60.575000000000003</v>
      </c>
      <c r="T1311" s="8">
        <f t="shared" si="207"/>
        <v>50.875</v>
      </c>
      <c r="U1311" s="7">
        <f t="shared" si="208"/>
        <v>52.491666666666674</v>
      </c>
      <c r="V1311" s="7">
        <f t="shared" si="209"/>
        <v>52.087500000000006</v>
      </c>
    </row>
    <row r="1312" spans="1:22" ht="13.5" x14ac:dyDescent="0.25">
      <c r="A1312" s="3">
        <f>RSI!A1312</f>
        <v>44223</v>
      </c>
      <c r="B1312" s="2">
        <f>RSI!B1312</f>
        <v>0.65</v>
      </c>
      <c r="C1312" s="2">
        <f>RSI!I1312</f>
        <v>69.796517595137061</v>
      </c>
      <c r="D1312" s="2">
        <f>MACD!E1312</f>
        <v>-1.026949336613292E-2</v>
      </c>
      <c r="E1312" s="2">
        <f>MACD!F1312</f>
        <v>-5.5726607595460859E-3</v>
      </c>
      <c r="F1312" s="2">
        <f>'Moving Avg'!D1312</f>
        <v>0.60799999999999998</v>
      </c>
      <c r="G1312" s="2">
        <f>'Moving Avg'!F1312</f>
        <v>0.59199999999999986</v>
      </c>
      <c r="H1312" s="2">
        <f>'Moving Avg'!G1312</f>
        <v>0.59679999999999966</v>
      </c>
      <c r="I1312" s="2">
        <f>'Moving Avg'!H1312</f>
        <v>0.5885499999999998</v>
      </c>
      <c r="J1312" s="5" t="str">
        <f>OBV!F1312</f>
        <v>BULLISH</v>
      </c>
      <c r="K1312" s="5" t="str">
        <f>OBV!G1312</f>
        <v>STRONG</v>
      </c>
      <c r="L1312" s="5" t="str">
        <f>OBV!H1312</f>
        <v>CONFIRMED BULLISH</v>
      </c>
      <c r="M1312" s="7">
        <f t="shared" si="200"/>
        <v>25</v>
      </c>
      <c r="N1312" s="7">
        <f t="shared" si="201"/>
        <v>45</v>
      </c>
      <c r="O1312" s="7">
        <f t="shared" si="202"/>
        <v>50</v>
      </c>
      <c r="P1312" s="7">
        <f t="shared" si="203"/>
        <v>100</v>
      </c>
      <c r="Q1312" s="8">
        <f t="shared" si="204"/>
        <v>47</v>
      </c>
      <c r="R1312" s="8">
        <f t="shared" si="205"/>
        <v>56.5</v>
      </c>
      <c r="S1312" s="8">
        <f t="shared" si="206"/>
        <v>68</v>
      </c>
      <c r="T1312" s="8">
        <f t="shared" si="207"/>
        <v>55</v>
      </c>
      <c r="U1312" s="7">
        <f t="shared" si="208"/>
        <v>57.166666666666664</v>
      </c>
      <c r="V1312" s="7">
        <f t="shared" si="209"/>
        <v>56.625</v>
      </c>
    </row>
    <row r="1313" spans="1:22" ht="13.5" x14ac:dyDescent="0.25">
      <c r="A1313" s="3">
        <f>RSI!A1313</f>
        <v>44224</v>
      </c>
      <c r="B1313" s="2">
        <f>RSI!B1313</f>
        <v>0.67</v>
      </c>
      <c r="C1313" s="2">
        <f>RSI!I1313</f>
        <v>73.644250522202682</v>
      </c>
      <c r="D1313" s="2">
        <f>MACD!E1313</f>
        <v>-1.3545759183144046E-2</v>
      </c>
      <c r="E1313" s="2">
        <f>MACD!F1313</f>
        <v>-7.1672804442656788E-3</v>
      </c>
      <c r="F1313" s="2">
        <f>'Moving Avg'!D1313</f>
        <v>0.62399999999999989</v>
      </c>
      <c r="G1313" s="2">
        <f>'Moving Avg'!F1313</f>
        <v>0.59649999999999992</v>
      </c>
      <c r="H1313" s="2">
        <f>'Moving Avg'!G1313</f>
        <v>0.59759999999999969</v>
      </c>
      <c r="I1313" s="2">
        <f>'Moving Avg'!H1313</f>
        <v>0.58919999999999972</v>
      </c>
      <c r="J1313" s="5" t="str">
        <f>OBV!F1313</f>
        <v>BULLISH</v>
      </c>
      <c r="K1313" s="5" t="str">
        <f>OBV!G1313</f>
        <v>STRONG</v>
      </c>
      <c r="L1313" s="5" t="str">
        <f>OBV!H1313</f>
        <v>CONFIRMED BULLISH</v>
      </c>
      <c r="M1313" s="7">
        <f t="shared" si="200"/>
        <v>0</v>
      </c>
      <c r="N1313" s="7">
        <f t="shared" si="201"/>
        <v>45</v>
      </c>
      <c r="O1313" s="7">
        <f t="shared" si="202"/>
        <v>50</v>
      </c>
      <c r="P1313" s="7">
        <f t="shared" si="203"/>
        <v>100</v>
      </c>
      <c r="Q1313" s="8">
        <f t="shared" si="204"/>
        <v>38.25</v>
      </c>
      <c r="R1313" s="8">
        <f t="shared" si="205"/>
        <v>51.5</v>
      </c>
      <c r="S1313" s="8">
        <f t="shared" si="206"/>
        <v>64.25</v>
      </c>
      <c r="T1313" s="8">
        <f t="shared" si="207"/>
        <v>48.75</v>
      </c>
      <c r="U1313" s="7">
        <f t="shared" si="208"/>
        <v>51.333333333333336</v>
      </c>
      <c r="V1313" s="7">
        <f t="shared" si="209"/>
        <v>50.6875</v>
      </c>
    </row>
    <row r="1314" spans="1:22" ht="13.5" x14ac:dyDescent="0.25">
      <c r="A1314" s="3">
        <f>RSI!A1314</f>
        <v>44225</v>
      </c>
      <c r="B1314" s="2">
        <f>RSI!B1314</f>
        <v>0.7</v>
      </c>
      <c r="C1314" s="2">
        <f>RSI!I1314</f>
        <v>78.142335008374872</v>
      </c>
      <c r="D1314" s="2">
        <f>MACD!E1314</f>
        <v>-2.0516671043387502E-2</v>
      </c>
      <c r="E1314" s="2">
        <f>MACD!F1314</f>
        <v>-9.8371585640900441E-3</v>
      </c>
      <c r="F1314" s="2">
        <f>'Moving Avg'!D1314</f>
        <v>0.64599999999999991</v>
      </c>
      <c r="G1314" s="2">
        <f>'Moving Avg'!F1314</f>
        <v>0.60249999999999981</v>
      </c>
      <c r="H1314" s="2">
        <f>'Moving Avg'!G1314</f>
        <v>0.59939999999999971</v>
      </c>
      <c r="I1314" s="2">
        <f>'Moving Avg'!H1314</f>
        <v>0.58994999999999975</v>
      </c>
      <c r="J1314" s="5" t="str">
        <f>OBV!F1314</f>
        <v>BULLISH</v>
      </c>
      <c r="K1314" s="5" t="str">
        <f>OBV!G1314</f>
        <v>STRONG</v>
      </c>
      <c r="L1314" s="5" t="str">
        <f>OBV!H1314</f>
        <v>CONFIRMED BULLISH</v>
      </c>
      <c r="M1314" s="7">
        <f t="shared" si="200"/>
        <v>0</v>
      </c>
      <c r="N1314" s="7">
        <f t="shared" si="201"/>
        <v>45</v>
      </c>
      <c r="O1314" s="7">
        <f t="shared" si="202"/>
        <v>50</v>
      </c>
      <c r="P1314" s="7">
        <f t="shared" si="203"/>
        <v>100</v>
      </c>
      <c r="Q1314" s="8">
        <f t="shared" si="204"/>
        <v>38.25</v>
      </c>
      <c r="R1314" s="8">
        <f t="shared" si="205"/>
        <v>51.5</v>
      </c>
      <c r="S1314" s="8">
        <f t="shared" si="206"/>
        <v>64.25</v>
      </c>
      <c r="T1314" s="8">
        <f t="shared" si="207"/>
        <v>48.75</v>
      </c>
      <c r="U1314" s="7">
        <f t="shared" si="208"/>
        <v>51.333333333333336</v>
      </c>
      <c r="V1314" s="7">
        <f t="shared" si="209"/>
        <v>50.6875</v>
      </c>
    </row>
    <row r="1315" spans="1:22" ht="13.5" x14ac:dyDescent="0.25">
      <c r="A1315" s="3">
        <f>RSI!A1315</f>
        <v>44228</v>
      </c>
      <c r="B1315" s="2">
        <f>RSI!B1315</f>
        <v>0.73</v>
      </c>
      <c r="C1315" s="2">
        <f>RSI!I1315</f>
        <v>81.535958705500406</v>
      </c>
      <c r="D1315" s="2">
        <f>MACD!E1315</f>
        <v>-2.9220186933397341E-2</v>
      </c>
      <c r="E1315" s="2">
        <f>MACD!F1315</f>
        <v>-1.3713764237951506E-2</v>
      </c>
      <c r="F1315" s="2">
        <f>'Moving Avg'!D1315</f>
        <v>0.67399999999999993</v>
      </c>
      <c r="G1315" s="2">
        <f>'Moving Avg'!F1315</f>
        <v>0.60949999999999993</v>
      </c>
      <c r="H1315" s="2">
        <f>'Moving Avg'!G1315</f>
        <v>0.60179999999999978</v>
      </c>
      <c r="I1315" s="2">
        <f>'Moving Avg'!H1315</f>
        <v>0.59084999999999976</v>
      </c>
      <c r="J1315" s="5" t="str">
        <f>OBV!F1315</f>
        <v>BULLISH</v>
      </c>
      <c r="K1315" s="5" t="str">
        <f>OBV!G1315</f>
        <v>STRONG</v>
      </c>
      <c r="L1315" s="5" t="str">
        <f>OBV!H1315</f>
        <v>CONFIRMED BULLISH</v>
      </c>
      <c r="M1315" s="7">
        <f t="shared" si="200"/>
        <v>0</v>
      </c>
      <c r="N1315" s="7">
        <f t="shared" si="201"/>
        <v>45</v>
      </c>
      <c r="O1315" s="7">
        <f t="shared" si="202"/>
        <v>50</v>
      </c>
      <c r="P1315" s="7">
        <f t="shared" si="203"/>
        <v>100</v>
      </c>
      <c r="Q1315" s="8">
        <f t="shared" si="204"/>
        <v>38.25</v>
      </c>
      <c r="R1315" s="8">
        <f t="shared" si="205"/>
        <v>51.5</v>
      </c>
      <c r="S1315" s="8">
        <f t="shared" si="206"/>
        <v>64.25</v>
      </c>
      <c r="T1315" s="8">
        <f t="shared" si="207"/>
        <v>48.75</v>
      </c>
      <c r="U1315" s="7">
        <f t="shared" si="208"/>
        <v>51.333333333333336</v>
      </c>
      <c r="V1315" s="7">
        <f t="shared" si="209"/>
        <v>50.6875</v>
      </c>
    </row>
    <row r="1316" spans="1:22" ht="13.5" x14ac:dyDescent="0.25">
      <c r="A1316" s="3">
        <f>RSI!A1316</f>
        <v>44229</v>
      </c>
      <c r="B1316" s="2">
        <f>RSI!B1316</f>
        <v>0.69</v>
      </c>
      <c r="C1316" s="2">
        <f>RSI!I1316</f>
        <v>66.672214612693807</v>
      </c>
      <c r="D1316" s="2">
        <f>MACD!E1316</f>
        <v>-3.5877127451970359E-2</v>
      </c>
      <c r="E1316" s="2">
        <f>MACD!F1316</f>
        <v>-1.8146436880755276E-2</v>
      </c>
      <c r="F1316" s="2">
        <f>'Moving Avg'!D1316</f>
        <v>0.68799999999999994</v>
      </c>
      <c r="G1316" s="2">
        <f>'Moving Avg'!F1316</f>
        <v>0.61499999999999999</v>
      </c>
      <c r="H1316" s="2">
        <f>'Moving Avg'!G1316</f>
        <v>0.60339999999999994</v>
      </c>
      <c r="I1316" s="2">
        <f>'Moving Avg'!H1316</f>
        <v>0.59159999999999979</v>
      </c>
      <c r="J1316" s="5" t="str">
        <f>OBV!F1316</f>
        <v>BEARISH</v>
      </c>
      <c r="K1316" s="5" t="str">
        <f>OBV!G1316</f>
        <v>WEAK</v>
      </c>
      <c r="L1316" s="5" t="str">
        <f>OBV!H1316</f>
        <v>BEARISH DIVERGENCE</v>
      </c>
      <c r="M1316" s="7">
        <f t="shared" si="200"/>
        <v>25</v>
      </c>
      <c r="N1316" s="7">
        <f t="shared" si="201"/>
        <v>45</v>
      </c>
      <c r="O1316" s="7">
        <f t="shared" si="202"/>
        <v>50</v>
      </c>
      <c r="P1316" s="7">
        <f t="shared" si="203"/>
        <v>0</v>
      </c>
      <c r="Q1316" s="8">
        <f t="shared" si="204"/>
        <v>32</v>
      </c>
      <c r="R1316" s="8">
        <f t="shared" si="205"/>
        <v>31.5</v>
      </c>
      <c r="S1316" s="8">
        <f t="shared" si="206"/>
        <v>23</v>
      </c>
      <c r="T1316" s="8">
        <f t="shared" si="207"/>
        <v>30</v>
      </c>
      <c r="U1316" s="7">
        <f t="shared" si="208"/>
        <v>28.833333333333332</v>
      </c>
      <c r="V1316" s="7">
        <f t="shared" si="209"/>
        <v>29.125</v>
      </c>
    </row>
    <row r="1317" spans="1:22" ht="13.5" x14ac:dyDescent="0.25">
      <c r="A1317" s="3">
        <f>RSI!A1317</f>
        <v>44230</v>
      </c>
      <c r="B1317" s="2">
        <f>RSI!B1317</f>
        <v>0.65</v>
      </c>
      <c r="C1317" s="2">
        <f>RSI!I1317</f>
        <v>55.731104875587732</v>
      </c>
      <c r="D1317" s="2">
        <f>MACD!E1317</f>
        <v>-3.7435959739148927E-2</v>
      </c>
      <c r="E1317" s="2">
        <f>MACD!F1317</f>
        <v>-2.2004341452434007E-2</v>
      </c>
      <c r="F1317" s="2">
        <f>'Moving Avg'!D1317</f>
        <v>0.68799999999999994</v>
      </c>
      <c r="G1317" s="2">
        <f>'Moving Avg'!F1317</f>
        <v>0.61799999999999999</v>
      </c>
      <c r="H1317" s="2">
        <f>'Moving Avg'!G1317</f>
        <v>0.60439999999999994</v>
      </c>
      <c r="I1317" s="2">
        <f>'Moving Avg'!H1317</f>
        <v>0.59219999999999984</v>
      </c>
      <c r="J1317" s="5" t="str">
        <f>OBV!F1317</f>
        <v>BEARISH</v>
      </c>
      <c r="K1317" s="5" t="str">
        <f>OBV!G1317</f>
        <v>WEAK</v>
      </c>
      <c r="L1317" s="5" t="str">
        <f>OBV!H1317</f>
        <v>NEUTRAL</v>
      </c>
      <c r="M1317" s="7">
        <f t="shared" si="200"/>
        <v>25</v>
      </c>
      <c r="N1317" s="7">
        <f t="shared" si="201"/>
        <v>45</v>
      </c>
      <c r="O1317" s="7">
        <f t="shared" si="202"/>
        <v>50</v>
      </c>
      <c r="P1317" s="7">
        <f t="shared" si="203"/>
        <v>0</v>
      </c>
      <c r="Q1317" s="8">
        <f t="shared" si="204"/>
        <v>32</v>
      </c>
      <c r="R1317" s="8">
        <f t="shared" si="205"/>
        <v>31.5</v>
      </c>
      <c r="S1317" s="8">
        <f t="shared" si="206"/>
        <v>23</v>
      </c>
      <c r="T1317" s="8">
        <f t="shared" si="207"/>
        <v>30</v>
      </c>
      <c r="U1317" s="7">
        <f t="shared" si="208"/>
        <v>28.833333333333332</v>
      </c>
      <c r="V1317" s="7">
        <f t="shared" si="209"/>
        <v>29.125</v>
      </c>
    </row>
    <row r="1318" spans="1:22" ht="13.5" x14ac:dyDescent="0.25">
      <c r="A1318" s="3">
        <f>RSI!A1318</f>
        <v>44231</v>
      </c>
      <c r="B1318" s="2">
        <f>RSI!B1318</f>
        <v>0.62</v>
      </c>
      <c r="C1318" s="2">
        <f>RSI!I1318</f>
        <v>49.208745383086416</v>
      </c>
      <c r="D1318" s="2">
        <f>MACD!E1318</f>
        <v>-3.6692184924383975E-2</v>
      </c>
      <c r="E1318" s="2">
        <f>MACD!F1318</f>
        <v>-2.4941910146824002E-2</v>
      </c>
      <c r="F1318" s="2">
        <f>'Moving Avg'!D1318</f>
        <v>0.67800000000000005</v>
      </c>
      <c r="G1318" s="2">
        <f>'Moving Avg'!F1318</f>
        <v>0.61999999999999988</v>
      </c>
      <c r="H1318" s="2">
        <f>'Moving Avg'!G1318</f>
        <v>0.6048</v>
      </c>
      <c r="I1318" s="2">
        <f>'Moving Avg'!H1318</f>
        <v>0.59269999999999989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  <c r="M1318" s="7">
        <f t="shared" si="200"/>
        <v>25</v>
      </c>
      <c r="N1318" s="7">
        <f t="shared" si="201"/>
        <v>45</v>
      </c>
      <c r="O1318" s="7">
        <f t="shared" si="202"/>
        <v>50</v>
      </c>
      <c r="P1318" s="7">
        <f t="shared" si="203"/>
        <v>0</v>
      </c>
      <c r="Q1318" s="8">
        <f t="shared" si="204"/>
        <v>32</v>
      </c>
      <c r="R1318" s="8">
        <f t="shared" si="205"/>
        <v>31.5</v>
      </c>
      <c r="S1318" s="8">
        <f t="shared" si="206"/>
        <v>23</v>
      </c>
      <c r="T1318" s="8">
        <f t="shared" si="207"/>
        <v>30</v>
      </c>
      <c r="U1318" s="7">
        <f t="shared" si="208"/>
        <v>28.833333333333332</v>
      </c>
      <c r="V1318" s="7">
        <f t="shared" si="209"/>
        <v>29.125</v>
      </c>
    </row>
    <row r="1319" spans="1:22" ht="13.5" x14ac:dyDescent="0.25">
      <c r="A1319" s="3">
        <f>RSI!A1319</f>
        <v>44232</v>
      </c>
      <c r="B1319" s="2">
        <f>RSI!B1319</f>
        <v>0.65</v>
      </c>
      <c r="C1319" s="2">
        <f>RSI!I1319</f>
        <v>54.893722836098462</v>
      </c>
      <c r="D1319" s="2">
        <f>MACD!E1319</f>
        <v>-3.8255413375216207E-2</v>
      </c>
      <c r="E1319" s="2">
        <f>MACD!F1319</f>
        <v>-2.7604610792502447E-2</v>
      </c>
      <c r="F1319" s="2">
        <f>'Moving Avg'!D1319</f>
        <v>0.66799999999999993</v>
      </c>
      <c r="G1319" s="2">
        <f>'Moving Avg'!F1319</f>
        <v>0.62349999999999994</v>
      </c>
      <c r="H1319" s="2">
        <f>'Moving Avg'!G1319</f>
        <v>0.60579999999999989</v>
      </c>
      <c r="I1319" s="2">
        <f>'Moving Avg'!H1319</f>
        <v>0.59329999999999994</v>
      </c>
      <c r="J1319" s="5" t="str">
        <f>OBV!F1319</f>
        <v>BEARISH</v>
      </c>
      <c r="K1319" s="5" t="str">
        <f>OBV!G1319</f>
        <v>WEAK</v>
      </c>
      <c r="L1319" s="5" t="str">
        <f>OBV!H1319</f>
        <v>CONFIRMED BEARISH</v>
      </c>
      <c r="M1319" s="7">
        <f t="shared" si="200"/>
        <v>25</v>
      </c>
      <c r="N1319" s="7">
        <f t="shared" si="201"/>
        <v>45</v>
      </c>
      <c r="O1319" s="7">
        <f t="shared" si="202"/>
        <v>50</v>
      </c>
      <c r="P1319" s="7">
        <f t="shared" si="203"/>
        <v>0</v>
      </c>
      <c r="Q1319" s="8">
        <f t="shared" si="204"/>
        <v>32</v>
      </c>
      <c r="R1319" s="8">
        <f t="shared" si="205"/>
        <v>31.5</v>
      </c>
      <c r="S1319" s="8">
        <f t="shared" si="206"/>
        <v>23</v>
      </c>
      <c r="T1319" s="8">
        <f t="shared" si="207"/>
        <v>30</v>
      </c>
      <c r="U1319" s="7">
        <f t="shared" si="208"/>
        <v>28.833333333333332</v>
      </c>
      <c r="V1319" s="7">
        <f t="shared" si="209"/>
        <v>29.125</v>
      </c>
    </row>
    <row r="1320" spans="1:22" ht="13.5" x14ac:dyDescent="0.25">
      <c r="A1320" s="3">
        <f>RSI!A1320</f>
        <v>44235</v>
      </c>
      <c r="B1320" s="2">
        <f>RSI!B1320</f>
        <v>0.68</v>
      </c>
      <c r="C1320" s="2">
        <f>RSI!I1320</f>
        <v>59.745879668704923</v>
      </c>
      <c r="D1320" s="2">
        <f>MACD!E1320</f>
        <v>-4.1950188789683374E-2</v>
      </c>
      <c r="E1320" s="2">
        <f>MACD!F1320</f>
        <v>-3.0473726391938634E-2</v>
      </c>
      <c r="F1320" s="2">
        <f>'Moving Avg'!D1320</f>
        <v>0.65800000000000003</v>
      </c>
      <c r="G1320" s="2">
        <f>'Moving Avg'!F1320</f>
        <v>0.62799999999999989</v>
      </c>
      <c r="H1320" s="2">
        <f>'Moving Avg'!G1320</f>
        <v>0.60739999999999994</v>
      </c>
      <c r="I1320" s="2">
        <f>'Moving Avg'!H1320</f>
        <v>0.59399999999999986</v>
      </c>
      <c r="J1320" s="5" t="str">
        <f>OBV!F1320</f>
        <v>BEARISH</v>
      </c>
      <c r="K1320" s="5" t="str">
        <f>OBV!G1320</f>
        <v>WEAK</v>
      </c>
      <c r="L1320" s="5" t="str">
        <f>OBV!H1320</f>
        <v>CONFIRMED BEARISH</v>
      </c>
      <c r="M1320" s="7">
        <f t="shared" si="200"/>
        <v>25</v>
      </c>
      <c r="N1320" s="7">
        <f t="shared" si="201"/>
        <v>45</v>
      </c>
      <c r="O1320" s="7">
        <f t="shared" si="202"/>
        <v>50</v>
      </c>
      <c r="P1320" s="7">
        <f t="shared" si="203"/>
        <v>0</v>
      </c>
      <c r="Q1320" s="8">
        <f t="shared" si="204"/>
        <v>32</v>
      </c>
      <c r="R1320" s="8">
        <f t="shared" si="205"/>
        <v>31.5</v>
      </c>
      <c r="S1320" s="8">
        <f t="shared" si="206"/>
        <v>23</v>
      </c>
      <c r="T1320" s="8">
        <f t="shared" si="207"/>
        <v>30</v>
      </c>
      <c r="U1320" s="7">
        <f t="shared" si="208"/>
        <v>28.833333333333332</v>
      </c>
      <c r="V1320" s="7">
        <f t="shared" si="209"/>
        <v>29.125</v>
      </c>
    </row>
    <row r="1321" spans="1:22" ht="13.5" x14ac:dyDescent="0.25">
      <c r="A1321" s="3">
        <f>RSI!A1321</f>
        <v>44236</v>
      </c>
      <c r="B1321" s="2">
        <f>RSI!B1321</f>
        <v>0.72</v>
      </c>
      <c r="C1321" s="2">
        <f>RSI!I1321</f>
        <v>65.131701912839674</v>
      </c>
      <c r="D1321" s="2">
        <f>MACD!E1321</f>
        <v>-4.3740110396007559E-2</v>
      </c>
      <c r="E1321" s="2">
        <f>MACD!F1321</f>
        <v>-3.312700319275242E-2</v>
      </c>
      <c r="F1321" s="2">
        <f>'Moving Avg'!D1321</f>
        <v>0.66400000000000003</v>
      </c>
      <c r="G1321" s="2">
        <f>'Moving Avg'!F1321</f>
        <v>0.63400000000000001</v>
      </c>
      <c r="H1321" s="2">
        <f>'Moving Avg'!G1321</f>
        <v>0.60999999999999988</v>
      </c>
      <c r="I1321" s="2">
        <f>'Moving Avg'!H1321</f>
        <v>0.59484999999999988</v>
      </c>
      <c r="J1321" s="5" t="str">
        <f>OBV!F1321</f>
        <v>BULLISH</v>
      </c>
      <c r="K1321" s="5" t="str">
        <f>OBV!G1321</f>
        <v>STRONG</v>
      </c>
      <c r="L1321" s="5" t="str">
        <f>OBV!H1321</f>
        <v>CONFIRMED BULLISH</v>
      </c>
      <c r="M1321" s="7">
        <f t="shared" si="200"/>
        <v>25</v>
      </c>
      <c r="N1321" s="7">
        <f t="shared" si="201"/>
        <v>45</v>
      </c>
      <c r="O1321" s="7">
        <f t="shared" si="202"/>
        <v>50</v>
      </c>
      <c r="P1321" s="7">
        <f t="shared" si="203"/>
        <v>100</v>
      </c>
      <c r="Q1321" s="8">
        <f t="shared" si="204"/>
        <v>47</v>
      </c>
      <c r="R1321" s="8">
        <f t="shared" si="205"/>
        <v>56.5</v>
      </c>
      <c r="S1321" s="8">
        <f t="shared" si="206"/>
        <v>68</v>
      </c>
      <c r="T1321" s="8">
        <f t="shared" si="207"/>
        <v>55</v>
      </c>
      <c r="U1321" s="7">
        <f t="shared" si="208"/>
        <v>57.166666666666664</v>
      </c>
      <c r="V1321" s="7">
        <f t="shared" si="209"/>
        <v>56.625</v>
      </c>
    </row>
    <row r="1322" spans="1:22" ht="13.5" x14ac:dyDescent="0.25">
      <c r="A1322" s="3">
        <f>RSI!A1322</f>
        <v>44237</v>
      </c>
      <c r="B1322" s="2">
        <f>RSI!B1322</f>
        <v>0.76</v>
      </c>
      <c r="C1322" s="2">
        <f>RSI!I1322</f>
        <v>69.523049978761435</v>
      </c>
      <c r="D1322" s="2">
        <f>MACD!E1322</f>
        <v>-4.4131187319526366E-2</v>
      </c>
      <c r="E1322" s="2">
        <f>MACD!F1322</f>
        <v>-3.5327840018107209E-2</v>
      </c>
      <c r="F1322" s="2">
        <f>'Moving Avg'!D1322</f>
        <v>0.68599999999999994</v>
      </c>
      <c r="G1322" s="2">
        <f>'Moving Avg'!F1322</f>
        <v>0.64300000000000002</v>
      </c>
      <c r="H1322" s="2">
        <f>'Moving Avg'!G1322</f>
        <v>0.61280000000000001</v>
      </c>
      <c r="I1322" s="2">
        <f>'Moving Avg'!H1322</f>
        <v>0.59589999999999999</v>
      </c>
      <c r="J1322" s="5" t="str">
        <f>OBV!F1322</f>
        <v>BULLISH</v>
      </c>
      <c r="K1322" s="5" t="str">
        <f>OBV!G1322</f>
        <v>STRONG</v>
      </c>
      <c r="L1322" s="5" t="str">
        <f>OBV!H1322</f>
        <v>CONFIRMED BULLISH</v>
      </c>
      <c r="M1322" s="7">
        <f t="shared" si="200"/>
        <v>25</v>
      </c>
      <c r="N1322" s="7">
        <f t="shared" si="201"/>
        <v>45</v>
      </c>
      <c r="O1322" s="7">
        <f t="shared" si="202"/>
        <v>50</v>
      </c>
      <c r="P1322" s="7">
        <f t="shared" si="203"/>
        <v>100</v>
      </c>
      <c r="Q1322" s="8">
        <f t="shared" si="204"/>
        <v>47</v>
      </c>
      <c r="R1322" s="8">
        <f t="shared" si="205"/>
        <v>56.5</v>
      </c>
      <c r="S1322" s="8">
        <f t="shared" si="206"/>
        <v>68</v>
      </c>
      <c r="T1322" s="8">
        <f t="shared" si="207"/>
        <v>55</v>
      </c>
      <c r="U1322" s="7">
        <f t="shared" si="208"/>
        <v>57.166666666666664</v>
      </c>
      <c r="V1322" s="7">
        <f t="shared" si="209"/>
        <v>56.625</v>
      </c>
    </row>
    <row r="1323" spans="1:22" ht="13.5" x14ac:dyDescent="0.25">
      <c r="A1323" s="3">
        <f>RSI!A1323</f>
        <v>44238</v>
      </c>
      <c r="B1323" s="2">
        <f>RSI!B1323</f>
        <v>0.74</v>
      </c>
      <c r="C1323" s="2">
        <f>RSI!I1323</f>
        <v>65.107804544803912</v>
      </c>
      <c r="D1323" s="2">
        <f>MACD!E1323</f>
        <v>-4.0629823800123366E-2</v>
      </c>
      <c r="E1323" s="2">
        <f>MACD!F1323</f>
        <v>-3.6388236774510439E-2</v>
      </c>
      <c r="F1323" s="2">
        <f>'Moving Avg'!D1323</f>
        <v>0.71</v>
      </c>
      <c r="G1323" s="2">
        <f>'Moving Avg'!F1323</f>
        <v>0.65</v>
      </c>
      <c r="H1323" s="2">
        <f>'Moving Avg'!G1323</f>
        <v>0.61499999999999988</v>
      </c>
      <c r="I1323" s="2">
        <f>'Moving Avg'!H1323</f>
        <v>0.59684999999999999</v>
      </c>
      <c r="J1323" s="5" t="str">
        <f>OBV!F1323</f>
        <v>BULLISH</v>
      </c>
      <c r="K1323" s="5" t="str">
        <f>OBV!G1323</f>
        <v>STRONG</v>
      </c>
      <c r="L1323" s="5" t="str">
        <f>OBV!H1323</f>
        <v>CONFIRMED BULLISH</v>
      </c>
      <c r="M1323" s="7">
        <f t="shared" si="200"/>
        <v>25</v>
      </c>
      <c r="N1323" s="7">
        <f t="shared" si="201"/>
        <v>45</v>
      </c>
      <c r="O1323" s="7">
        <f t="shared" si="202"/>
        <v>50</v>
      </c>
      <c r="P1323" s="7">
        <f t="shared" si="203"/>
        <v>100</v>
      </c>
      <c r="Q1323" s="8">
        <f t="shared" si="204"/>
        <v>47</v>
      </c>
      <c r="R1323" s="8">
        <f t="shared" si="205"/>
        <v>56.5</v>
      </c>
      <c r="S1323" s="8">
        <f t="shared" si="206"/>
        <v>68</v>
      </c>
      <c r="T1323" s="8">
        <f t="shared" si="207"/>
        <v>55</v>
      </c>
      <c r="U1323" s="7">
        <f t="shared" si="208"/>
        <v>57.166666666666664</v>
      </c>
      <c r="V1323" s="7">
        <f t="shared" si="209"/>
        <v>56.625</v>
      </c>
    </row>
    <row r="1324" spans="1:22" ht="13.5" x14ac:dyDescent="0.25">
      <c r="A1324" s="3">
        <f>RSI!A1324</f>
        <v>44239</v>
      </c>
      <c r="B1324" s="2">
        <f>RSI!B1324</f>
        <v>0.7</v>
      </c>
      <c r="C1324" s="2">
        <f>RSI!I1324</f>
        <v>57.273595424142357</v>
      </c>
      <c r="D1324" s="2">
        <f>MACD!E1324</f>
        <v>-3.0642945557854628E-2</v>
      </c>
      <c r="E1324" s="2">
        <f>MACD!F1324</f>
        <v>-3.5239178531179277E-2</v>
      </c>
      <c r="F1324" s="2">
        <f>'Moving Avg'!D1324</f>
        <v>0.72000000000000008</v>
      </c>
      <c r="G1324" s="2">
        <f>'Moving Avg'!F1324</f>
        <v>0.65549999999999997</v>
      </c>
      <c r="H1324" s="2">
        <f>'Moving Avg'!G1324</f>
        <v>0.6167999999999999</v>
      </c>
      <c r="I1324" s="2">
        <f>'Moving Avg'!H1324</f>
        <v>0.59754999999999991</v>
      </c>
      <c r="J1324" s="5" t="str">
        <f>OBV!F1324</f>
        <v>BULLISH</v>
      </c>
      <c r="K1324" s="5" t="str">
        <f>OBV!G1324</f>
        <v>STRONG</v>
      </c>
      <c r="L1324" s="5" t="str">
        <f>OBV!H1324</f>
        <v>CONFIRMED BULLISH</v>
      </c>
      <c r="M1324" s="7">
        <f t="shared" si="200"/>
        <v>25</v>
      </c>
      <c r="N1324" s="7">
        <f t="shared" si="201"/>
        <v>0</v>
      </c>
      <c r="O1324" s="7">
        <f t="shared" si="202"/>
        <v>50</v>
      </c>
      <c r="P1324" s="7">
        <f t="shared" si="203"/>
        <v>100</v>
      </c>
      <c r="Q1324" s="8">
        <f t="shared" si="204"/>
        <v>31.25</v>
      </c>
      <c r="R1324" s="8">
        <f t="shared" si="205"/>
        <v>47.5</v>
      </c>
      <c r="S1324" s="8">
        <f t="shared" si="206"/>
        <v>61.25</v>
      </c>
      <c r="T1324" s="8">
        <f t="shared" si="207"/>
        <v>43.75</v>
      </c>
      <c r="U1324" s="7">
        <f t="shared" si="208"/>
        <v>46.666666666666664</v>
      </c>
      <c r="V1324" s="7">
        <f t="shared" si="209"/>
        <v>45.9375</v>
      </c>
    </row>
    <row r="1325" spans="1:22" ht="13.5" x14ac:dyDescent="0.25">
      <c r="A1325" s="3">
        <f>RSI!A1325</f>
        <v>44242</v>
      </c>
      <c r="B1325" s="2">
        <f>RSI!B1325</f>
        <v>0.67</v>
      </c>
      <c r="C1325" s="2">
        <f>RSI!I1325</f>
        <v>52.200396862677046</v>
      </c>
      <c r="D1325" s="2">
        <f>MACD!E1325</f>
        <v>-1.5631654108124393E-2</v>
      </c>
      <c r="E1325" s="2">
        <f>MACD!F1325</f>
        <v>-3.1317673646568303E-2</v>
      </c>
      <c r="F1325" s="2">
        <f>'Moving Avg'!D1325</f>
        <v>0.71799999999999997</v>
      </c>
      <c r="G1325" s="2">
        <f>'Moving Avg'!F1325</f>
        <v>0.65949999999999998</v>
      </c>
      <c r="H1325" s="2">
        <f>'Moving Avg'!G1325</f>
        <v>0.61859999999999993</v>
      </c>
      <c r="I1325" s="2">
        <f>'Moving Avg'!H1325</f>
        <v>0.59814999999999996</v>
      </c>
      <c r="J1325" s="5" t="str">
        <f>OBV!F1325</f>
        <v>BULLISH</v>
      </c>
      <c r="K1325" s="5" t="str">
        <f>OBV!G1325</f>
        <v>STRONG</v>
      </c>
      <c r="L1325" s="5" t="str">
        <f>OBV!H1325</f>
        <v>BULLISH DIVERGENCE</v>
      </c>
      <c r="M1325" s="7">
        <f t="shared" si="200"/>
        <v>25</v>
      </c>
      <c r="N1325" s="7">
        <f t="shared" si="201"/>
        <v>0</v>
      </c>
      <c r="O1325" s="7">
        <f t="shared" si="202"/>
        <v>50</v>
      </c>
      <c r="P1325" s="7">
        <f t="shared" si="203"/>
        <v>83</v>
      </c>
      <c r="Q1325" s="8">
        <f t="shared" si="204"/>
        <v>28.7</v>
      </c>
      <c r="R1325" s="8">
        <f t="shared" si="205"/>
        <v>43.25</v>
      </c>
      <c r="S1325" s="8">
        <f t="shared" si="206"/>
        <v>53.6</v>
      </c>
      <c r="T1325" s="8">
        <f t="shared" si="207"/>
        <v>39.5</v>
      </c>
      <c r="U1325" s="7">
        <f t="shared" si="208"/>
        <v>41.85</v>
      </c>
      <c r="V1325" s="7">
        <f t="shared" si="209"/>
        <v>41.262500000000003</v>
      </c>
    </row>
    <row r="1326" spans="1:22" ht="13.5" x14ac:dyDescent="0.25">
      <c r="A1326" s="3">
        <f>RSI!A1326</f>
        <v>44243</v>
      </c>
      <c r="B1326" s="2">
        <f>RSI!B1326</f>
        <v>0.65</v>
      </c>
      <c r="C1326" s="2">
        <f>RSI!I1326</f>
        <v>49.079219251542483</v>
      </c>
      <c r="D1326" s="2">
        <f>MACD!E1326</f>
        <v>-7.6811362588130594E-3</v>
      </c>
      <c r="E1326" s="2">
        <f>MACD!F1326</f>
        <v>-2.6590366169017256E-2</v>
      </c>
      <c r="F1326" s="2">
        <f>'Moving Avg'!D1326</f>
        <v>0.70399999999999996</v>
      </c>
      <c r="G1326" s="2">
        <f>'Moving Avg'!F1326</f>
        <v>0.66300000000000003</v>
      </c>
      <c r="H1326" s="2">
        <f>'Moving Avg'!G1326</f>
        <v>0.61939999999999995</v>
      </c>
      <c r="I1326" s="2">
        <f>'Moving Avg'!H1326</f>
        <v>0.59870000000000001</v>
      </c>
      <c r="J1326" s="5" t="str">
        <f>OBV!F1326</f>
        <v>BULLISH</v>
      </c>
      <c r="K1326" s="5" t="str">
        <f>OBV!G1326</f>
        <v>STRONG</v>
      </c>
      <c r="L1326" s="5" t="str">
        <f>OBV!H1326</f>
        <v>BULLISH DIVERGENCE</v>
      </c>
      <c r="M1326" s="7">
        <f t="shared" si="200"/>
        <v>25</v>
      </c>
      <c r="N1326" s="7">
        <f t="shared" si="201"/>
        <v>0</v>
      </c>
      <c r="O1326" s="7">
        <f t="shared" si="202"/>
        <v>50</v>
      </c>
      <c r="P1326" s="7">
        <f t="shared" si="203"/>
        <v>83</v>
      </c>
      <c r="Q1326" s="8">
        <f t="shared" si="204"/>
        <v>28.7</v>
      </c>
      <c r="R1326" s="8">
        <f t="shared" si="205"/>
        <v>43.25</v>
      </c>
      <c r="S1326" s="8">
        <f t="shared" si="206"/>
        <v>53.6</v>
      </c>
      <c r="T1326" s="8">
        <f t="shared" si="207"/>
        <v>39.5</v>
      </c>
      <c r="U1326" s="7">
        <f t="shared" si="208"/>
        <v>41.85</v>
      </c>
      <c r="V1326" s="7">
        <f t="shared" si="209"/>
        <v>41.262500000000003</v>
      </c>
    </row>
    <row r="1327" spans="1:22" ht="13.5" x14ac:dyDescent="0.25">
      <c r="A1327" s="3">
        <f>RSI!A1327</f>
        <v>44244</v>
      </c>
      <c r="B1327" s="2">
        <f>RSI!B1327</f>
        <v>0.68</v>
      </c>
      <c r="C1327" s="2">
        <f>RSI!I1327</f>
        <v>53.564322140359856</v>
      </c>
      <c r="D1327" s="2">
        <f>MACD!E1327</f>
        <v>-9.2847916616738413E-3</v>
      </c>
      <c r="E1327" s="2">
        <f>MACD!F1327</f>
        <v>-2.3129251267548577E-2</v>
      </c>
      <c r="F1327" s="2">
        <f>'Moving Avg'!D1327</f>
        <v>0.68799999999999994</v>
      </c>
      <c r="G1327" s="2">
        <f>'Moving Avg'!F1327</f>
        <v>0.66750000000000009</v>
      </c>
      <c r="H1327" s="2">
        <f>'Moving Avg'!G1327</f>
        <v>0.62039999999999995</v>
      </c>
      <c r="I1327" s="2">
        <f>'Moving Avg'!H1327</f>
        <v>0.59940000000000004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  <c r="M1327" s="7">
        <f t="shared" si="200"/>
        <v>25</v>
      </c>
      <c r="N1327" s="7">
        <f t="shared" si="201"/>
        <v>0</v>
      </c>
      <c r="O1327" s="7">
        <f t="shared" si="202"/>
        <v>50</v>
      </c>
      <c r="P1327" s="7">
        <f t="shared" si="203"/>
        <v>0</v>
      </c>
      <c r="Q1327" s="8">
        <f t="shared" si="204"/>
        <v>16.25</v>
      </c>
      <c r="R1327" s="8">
        <f t="shared" si="205"/>
        <v>22.5</v>
      </c>
      <c r="S1327" s="8">
        <f t="shared" si="206"/>
        <v>16.25</v>
      </c>
      <c r="T1327" s="8">
        <f t="shared" si="207"/>
        <v>18.75</v>
      </c>
      <c r="U1327" s="7">
        <f t="shared" si="208"/>
        <v>18.333333333333332</v>
      </c>
      <c r="V1327" s="7">
        <f t="shared" si="209"/>
        <v>18.4375</v>
      </c>
    </row>
    <row r="1328" spans="1:22" ht="13.5" x14ac:dyDescent="0.25">
      <c r="A1328" s="3">
        <f>RSI!A1328</f>
        <v>44245</v>
      </c>
      <c r="B1328" s="2">
        <f>RSI!B1328</f>
        <v>0.66</v>
      </c>
      <c r="C1328" s="2">
        <f>RSI!I1328</f>
        <v>50.37853803613293</v>
      </c>
      <c r="D1328" s="2">
        <f>MACD!E1328</f>
        <v>-1.3911190719052668E-2</v>
      </c>
      <c r="E1328" s="2">
        <f>MACD!F1328</f>
        <v>-2.1285639157849395E-2</v>
      </c>
      <c r="F1328" s="2">
        <f>'Moving Avg'!D1328</f>
        <v>0.67200000000000004</v>
      </c>
      <c r="G1328" s="2">
        <f>'Moving Avg'!F1328</f>
        <v>0.67099999999999993</v>
      </c>
      <c r="H1328" s="2">
        <f>'Moving Avg'!G1328</f>
        <v>0.62119999999999997</v>
      </c>
      <c r="I1328" s="2">
        <f>'Moving Avg'!H1328</f>
        <v>0.60004999999999997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  <c r="M1328" s="7">
        <f t="shared" si="200"/>
        <v>25</v>
      </c>
      <c r="N1328" s="7">
        <f t="shared" si="201"/>
        <v>0</v>
      </c>
      <c r="O1328" s="7">
        <f t="shared" si="202"/>
        <v>50</v>
      </c>
      <c r="P1328" s="7">
        <f t="shared" si="203"/>
        <v>0</v>
      </c>
      <c r="Q1328" s="8">
        <f t="shared" si="204"/>
        <v>16.25</v>
      </c>
      <c r="R1328" s="8">
        <f t="shared" si="205"/>
        <v>22.5</v>
      </c>
      <c r="S1328" s="8">
        <f t="shared" si="206"/>
        <v>16.25</v>
      </c>
      <c r="T1328" s="8">
        <f t="shared" si="207"/>
        <v>18.75</v>
      </c>
      <c r="U1328" s="7">
        <f t="shared" si="208"/>
        <v>18.333333333333332</v>
      </c>
      <c r="V1328" s="7">
        <f t="shared" si="209"/>
        <v>18.4375</v>
      </c>
    </row>
    <row r="1329" spans="1:22" ht="13.5" x14ac:dyDescent="0.25">
      <c r="A1329" s="3">
        <f>RSI!A1329</f>
        <v>44246</v>
      </c>
      <c r="B1329" s="2">
        <f>RSI!B1329</f>
        <v>0.64</v>
      </c>
      <c r="C1329" s="2">
        <f>RSI!I1329</f>
        <v>47.345983934848164</v>
      </c>
      <c r="D1329" s="2">
        <f>MACD!E1329</f>
        <v>-1.1736304616212223E-2</v>
      </c>
      <c r="E1329" s="2">
        <f>MACD!F1329</f>
        <v>-1.9375772249521962E-2</v>
      </c>
      <c r="F1329" s="2">
        <f>'Moving Avg'!D1329</f>
        <v>0.66</v>
      </c>
      <c r="G1329" s="2">
        <f>'Moving Avg'!F1329</f>
        <v>0.67349999999999999</v>
      </c>
      <c r="H1329" s="2">
        <f>'Moving Avg'!G1329</f>
        <v>0.62180000000000002</v>
      </c>
      <c r="I1329" s="2">
        <f>'Moving Avg'!H1329</f>
        <v>0.60055000000000003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  <c r="M1329" s="7">
        <f t="shared" si="200"/>
        <v>25</v>
      </c>
      <c r="N1329" s="7">
        <f t="shared" si="201"/>
        <v>0</v>
      </c>
      <c r="O1329" s="7">
        <f t="shared" si="202"/>
        <v>50</v>
      </c>
      <c r="P1329" s="7">
        <f t="shared" si="203"/>
        <v>0</v>
      </c>
      <c r="Q1329" s="8">
        <f t="shared" si="204"/>
        <v>16.25</v>
      </c>
      <c r="R1329" s="8">
        <f t="shared" si="205"/>
        <v>22.5</v>
      </c>
      <c r="S1329" s="8">
        <f t="shared" si="206"/>
        <v>16.25</v>
      </c>
      <c r="T1329" s="8">
        <f t="shared" si="207"/>
        <v>18.75</v>
      </c>
      <c r="U1329" s="7">
        <f t="shared" si="208"/>
        <v>18.333333333333332</v>
      </c>
      <c r="V1329" s="7">
        <f t="shared" si="209"/>
        <v>18.4375</v>
      </c>
    </row>
    <row r="1330" spans="1:22" ht="13.5" x14ac:dyDescent="0.25">
      <c r="A1330" s="3">
        <f>RSI!A1330</f>
        <v>44249</v>
      </c>
      <c r="B1330" s="2">
        <f>RSI!B1330</f>
        <v>0.62</v>
      </c>
      <c r="C1330" s="2">
        <f>RSI!I1330</f>
        <v>44.463597042522487</v>
      </c>
      <c r="D1330" s="2">
        <f>MACD!E1330</f>
        <v>-3.6877607508389865E-3</v>
      </c>
      <c r="E1330" s="2">
        <f>MACD!F1330</f>
        <v>-1.6238169949785365E-2</v>
      </c>
      <c r="F1330" s="2">
        <f>'Moving Avg'!D1330</f>
        <v>0.65000000000000013</v>
      </c>
      <c r="G1330" s="2">
        <f>'Moving Avg'!F1330</f>
        <v>0.67500000000000004</v>
      </c>
      <c r="H1330" s="2">
        <f>'Moving Avg'!G1330</f>
        <v>0.622</v>
      </c>
      <c r="I1330" s="2">
        <f>'Moving Avg'!H1330</f>
        <v>0.6009500000000001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  <c r="M1330" s="7">
        <f t="shared" si="200"/>
        <v>25</v>
      </c>
      <c r="N1330" s="7">
        <f t="shared" si="201"/>
        <v>0</v>
      </c>
      <c r="O1330" s="7">
        <f t="shared" si="202"/>
        <v>50</v>
      </c>
      <c r="P1330" s="7">
        <f t="shared" si="203"/>
        <v>0</v>
      </c>
      <c r="Q1330" s="8">
        <f t="shared" si="204"/>
        <v>16.25</v>
      </c>
      <c r="R1330" s="8">
        <f t="shared" si="205"/>
        <v>22.5</v>
      </c>
      <c r="S1330" s="8">
        <f t="shared" si="206"/>
        <v>16.25</v>
      </c>
      <c r="T1330" s="8">
        <f t="shared" si="207"/>
        <v>18.75</v>
      </c>
      <c r="U1330" s="7">
        <f t="shared" si="208"/>
        <v>18.333333333333332</v>
      </c>
      <c r="V1330" s="7">
        <f t="shared" si="209"/>
        <v>18.4375</v>
      </c>
    </row>
    <row r="1331" spans="1:22" ht="13.5" x14ac:dyDescent="0.25">
      <c r="A1331" s="3">
        <f>RSI!A1331</f>
        <v>44250</v>
      </c>
      <c r="B1331" s="2">
        <f>RSI!B1331</f>
        <v>0.62</v>
      </c>
      <c r="C1331" s="2">
        <f>RSI!I1331</f>
        <v>44.46359704252248</v>
      </c>
      <c r="D1331" s="2">
        <f>MACD!E1331</f>
        <v>9.4977110610725557E-3</v>
      </c>
      <c r="E1331" s="2">
        <f>MACD!F1331</f>
        <v>-1.109099374761378E-2</v>
      </c>
      <c r="F1331" s="2">
        <f>'Moving Avg'!D1331</f>
        <v>0.64400000000000002</v>
      </c>
      <c r="G1331" s="2">
        <f>'Moving Avg'!F1331</f>
        <v>0.67499999999999993</v>
      </c>
      <c r="H1331" s="2">
        <f>'Moving Avg'!G1331</f>
        <v>0.62219999999999998</v>
      </c>
      <c r="I1331" s="2">
        <f>'Moving Avg'!H1331</f>
        <v>0.60135000000000005</v>
      </c>
      <c r="J1331" s="5" t="str">
        <f>OBV!F1331</f>
        <v>BEARISH</v>
      </c>
      <c r="K1331" s="5" t="str">
        <f>OBV!G1331</f>
        <v>WEAK</v>
      </c>
      <c r="L1331" s="5" t="str">
        <f>OBV!H1331</f>
        <v>CONFIRMED BEARISH</v>
      </c>
      <c r="M1331" s="7">
        <f t="shared" si="200"/>
        <v>25</v>
      </c>
      <c r="N1331" s="7">
        <f t="shared" si="201"/>
        <v>0</v>
      </c>
      <c r="O1331" s="7">
        <f t="shared" si="202"/>
        <v>50</v>
      </c>
      <c r="P1331" s="7">
        <f t="shared" si="203"/>
        <v>0</v>
      </c>
      <c r="Q1331" s="8">
        <f t="shared" si="204"/>
        <v>16.25</v>
      </c>
      <c r="R1331" s="8">
        <f t="shared" si="205"/>
        <v>22.5</v>
      </c>
      <c r="S1331" s="8">
        <f t="shared" si="206"/>
        <v>16.25</v>
      </c>
      <c r="T1331" s="8">
        <f t="shared" si="207"/>
        <v>18.75</v>
      </c>
      <c r="U1331" s="7">
        <f t="shared" si="208"/>
        <v>18.333333333333332</v>
      </c>
      <c r="V1331" s="7">
        <f t="shared" si="209"/>
        <v>18.4375</v>
      </c>
    </row>
    <row r="1332" spans="1:22" ht="13.5" x14ac:dyDescent="0.25">
      <c r="A1332" s="3">
        <f>RSI!A1332</f>
        <v>44251</v>
      </c>
      <c r="B1332" s="2">
        <f>RSI!B1332</f>
        <v>0.61</v>
      </c>
      <c r="C1332" s="2">
        <f>RSI!I1332</f>
        <v>42.947434628647898</v>
      </c>
      <c r="D1332" s="2">
        <f>MACD!E1332</f>
        <v>2.7754160930107852E-2</v>
      </c>
      <c r="E1332" s="2">
        <f>MACD!F1332</f>
        <v>-3.3219628120694537E-3</v>
      </c>
      <c r="F1332" s="2">
        <f>'Moving Avg'!D1332</f>
        <v>0.63</v>
      </c>
      <c r="G1332" s="2">
        <f>'Moving Avg'!F1332</f>
        <v>0.67299999999999982</v>
      </c>
      <c r="H1332" s="2">
        <f>'Moving Avg'!G1332</f>
        <v>0.62219999999999998</v>
      </c>
      <c r="I1332" s="2">
        <f>'Moving Avg'!H1332</f>
        <v>0.60175000000000012</v>
      </c>
      <c r="J1332" s="5" t="str">
        <f>OBV!F1332</f>
        <v>BEARISH</v>
      </c>
      <c r="K1332" s="5" t="str">
        <f>OBV!G1332</f>
        <v>WEAK</v>
      </c>
      <c r="L1332" s="5" t="str">
        <f>OBV!H1332</f>
        <v>CONFIRMED BEARISH</v>
      </c>
      <c r="M1332" s="7">
        <f t="shared" si="200"/>
        <v>25</v>
      </c>
      <c r="N1332" s="7">
        <f t="shared" si="201"/>
        <v>0</v>
      </c>
      <c r="O1332" s="7">
        <f t="shared" si="202"/>
        <v>50</v>
      </c>
      <c r="P1332" s="7">
        <f t="shared" si="203"/>
        <v>0</v>
      </c>
      <c r="Q1332" s="8">
        <f t="shared" si="204"/>
        <v>16.25</v>
      </c>
      <c r="R1332" s="8">
        <f t="shared" si="205"/>
        <v>22.5</v>
      </c>
      <c r="S1332" s="8">
        <f t="shared" si="206"/>
        <v>16.25</v>
      </c>
      <c r="T1332" s="8">
        <f t="shared" si="207"/>
        <v>18.75</v>
      </c>
      <c r="U1332" s="7">
        <f t="shared" si="208"/>
        <v>18.333333333333332</v>
      </c>
      <c r="V1332" s="7">
        <f t="shared" si="209"/>
        <v>18.4375</v>
      </c>
    </row>
    <row r="1333" spans="1:22" ht="13.5" x14ac:dyDescent="0.25">
      <c r="A1333" s="3">
        <f>RSI!A1333</f>
        <v>44252</v>
      </c>
      <c r="B1333" s="2">
        <f>RSI!B1333</f>
        <v>0.61</v>
      </c>
      <c r="C1333" s="2">
        <f>RSI!I1333</f>
        <v>42.947434628647891</v>
      </c>
      <c r="D1333" s="2">
        <f>MACD!E1333</f>
        <v>4.0373839192968997E-2</v>
      </c>
      <c r="E1333" s="2">
        <f>MACD!F1333</f>
        <v>5.4171975889382371E-3</v>
      </c>
      <c r="F1333" s="2">
        <f>'Moving Avg'!D1333</f>
        <v>0.61999999999999988</v>
      </c>
      <c r="G1333" s="2">
        <f>'Moving Avg'!F1333</f>
        <v>0.66999999999999993</v>
      </c>
      <c r="H1333" s="2">
        <f>'Moving Avg'!G1333</f>
        <v>0.62239999999999995</v>
      </c>
      <c r="I1333" s="2">
        <f>'Moving Avg'!H1333</f>
        <v>0.60210000000000008</v>
      </c>
      <c r="J1333" s="5" t="str">
        <f>OBV!F1333</f>
        <v>BEARISH</v>
      </c>
      <c r="K1333" s="5" t="str">
        <f>OBV!G1333</f>
        <v>WEAK</v>
      </c>
      <c r="L1333" s="5" t="str">
        <f>OBV!H1333</f>
        <v>CONFIRMED BEARISH</v>
      </c>
      <c r="M1333" s="7">
        <f t="shared" si="200"/>
        <v>25</v>
      </c>
      <c r="N1333" s="7">
        <f t="shared" si="201"/>
        <v>0</v>
      </c>
      <c r="O1333" s="7">
        <f t="shared" si="202"/>
        <v>50</v>
      </c>
      <c r="P1333" s="7">
        <f t="shared" si="203"/>
        <v>0</v>
      </c>
      <c r="Q1333" s="8">
        <f t="shared" si="204"/>
        <v>16.25</v>
      </c>
      <c r="R1333" s="8">
        <f t="shared" si="205"/>
        <v>22.5</v>
      </c>
      <c r="S1333" s="8">
        <f t="shared" si="206"/>
        <v>16.25</v>
      </c>
      <c r="T1333" s="8">
        <f t="shared" si="207"/>
        <v>18.75</v>
      </c>
      <c r="U1333" s="7">
        <f t="shared" si="208"/>
        <v>18.333333333333332</v>
      </c>
      <c r="V1333" s="7">
        <f t="shared" si="209"/>
        <v>18.4375</v>
      </c>
    </row>
    <row r="1334" spans="1:22" ht="13.5" x14ac:dyDescent="0.25">
      <c r="A1334" s="3">
        <f>RSI!A1334</f>
        <v>44253</v>
      </c>
      <c r="B1334" s="2">
        <f>RSI!B1334</f>
        <v>0.63</v>
      </c>
      <c r="C1334" s="2">
        <f>RSI!I1334</f>
        <v>47.129170686399426</v>
      </c>
      <c r="D1334" s="2">
        <f>MACD!E1334</f>
        <v>4.3647104621786559E-2</v>
      </c>
      <c r="E1334" s="2">
        <f>MACD!F1334</f>
        <v>1.3063178995507903E-2</v>
      </c>
      <c r="F1334" s="2">
        <f>'Moving Avg'!D1334</f>
        <v>0.61799999999999999</v>
      </c>
      <c r="G1334" s="2">
        <f>'Moving Avg'!F1334</f>
        <v>0.66649999999999987</v>
      </c>
      <c r="H1334" s="2">
        <f>'Moving Avg'!G1334</f>
        <v>0.62299999999999989</v>
      </c>
      <c r="I1334" s="2">
        <f>'Moving Avg'!H1334</f>
        <v>0.60255000000000014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  <c r="M1334" s="7">
        <f t="shared" si="200"/>
        <v>25</v>
      </c>
      <c r="N1334" s="7">
        <f t="shared" si="201"/>
        <v>0</v>
      </c>
      <c r="O1334" s="7">
        <f t="shared" si="202"/>
        <v>50</v>
      </c>
      <c r="P1334" s="7">
        <f t="shared" si="203"/>
        <v>0</v>
      </c>
      <c r="Q1334" s="8">
        <f t="shared" si="204"/>
        <v>16.25</v>
      </c>
      <c r="R1334" s="8">
        <f t="shared" si="205"/>
        <v>22.5</v>
      </c>
      <c r="S1334" s="8">
        <f t="shared" si="206"/>
        <v>16.25</v>
      </c>
      <c r="T1334" s="8">
        <f t="shared" si="207"/>
        <v>18.75</v>
      </c>
      <c r="U1334" s="7">
        <f t="shared" si="208"/>
        <v>18.333333333333332</v>
      </c>
      <c r="V1334" s="7">
        <f t="shared" si="209"/>
        <v>18.4375</v>
      </c>
    </row>
    <row r="1335" spans="1:22" ht="13.5" x14ac:dyDescent="0.25">
      <c r="A1335" s="3">
        <f>RSI!A1335</f>
        <v>44256</v>
      </c>
      <c r="B1335" s="2">
        <f>RSI!B1335</f>
        <v>0.63</v>
      </c>
      <c r="C1335" s="2">
        <f>RSI!I1335</f>
        <v>47.129170686399426</v>
      </c>
      <c r="D1335" s="2">
        <f>MACD!E1335</f>
        <v>4.1896562098816981E-2</v>
      </c>
      <c r="E1335" s="2">
        <f>MACD!F1335</f>
        <v>1.8829855616169719E-2</v>
      </c>
      <c r="F1335" s="2">
        <f>'Moving Avg'!D1335</f>
        <v>0.61999999999999988</v>
      </c>
      <c r="G1335" s="2">
        <f>'Moving Avg'!F1335</f>
        <v>0.66149999999999998</v>
      </c>
      <c r="H1335" s="2">
        <f>'Moving Avg'!G1335</f>
        <v>0.62379999999999991</v>
      </c>
      <c r="I1335" s="2">
        <f>'Moving Avg'!H1335</f>
        <v>0.60300000000000009</v>
      </c>
      <c r="J1335" s="5" t="str">
        <f>OBV!F1335</f>
        <v>BEARISH</v>
      </c>
      <c r="K1335" s="5" t="str">
        <f>OBV!G1335</f>
        <v>WEAK</v>
      </c>
      <c r="L1335" s="5" t="str">
        <f>OBV!H1335</f>
        <v>BEARISH DIVERGENCE</v>
      </c>
      <c r="M1335" s="7">
        <f t="shared" si="200"/>
        <v>25</v>
      </c>
      <c r="N1335" s="7">
        <f t="shared" si="201"/>
        <v>0</v>
      </c>
      <c r="O1335" s="7">
        <f t="shared" si="202"/>
        <v>50</v>
      </c>
      <c r="P1335" s="7">
        <f t="shared" si="203"/>
        <v>0</v>
      </c>
      <c r="Q1335" s="8">
        <f t="shared" si="204"/>
        <v>16.25</v>
      </c>
      <c r="R1335" s="8">
        <f t="shared" si="205"/>
        <v>22.5</v>
      </c>
      <c r="S1335" s="8">
        <f t="shared" si="206"/>
        <v>16.25</v>
      </c>
      <c r="T1335" s="8">
        <f t="shared" si="207"/>
        <v>18.75</v>
      </c>
      <c r="U1335" s="7">
        <f t="shared" si="208"/>
        <v>18.333333333333332</v>
      </c>
      <c r="V1335" s="7">
        <f t="shared" si="209"/>
        <v>18.4375</v>
      </c>
    </row>
    <row r="1336" spans="1:22" ht="13.5" x14ac:dyDescent="0.25">
      <c r="A1336" s="3">
        <f>RSI!A1336</f>
        <v>44257</v>
      </c>
      <c r="B1336" s="2">
        <f>RSI!B1336</f>
        <v>0.6</v>
      </c>
      <c r="C1336" s="2">
        <f>RSI!I1336</f>
        <v>41.799360923936028</v>
      </c>
      <c r="D1336" s="2">
        <f>MACD!E1336</f>
        <v>3.9648740326133525E-2</v>
      </c>
      <c r="E1336" s="2">
        <f>MACD!F1336</f>
        <v>2.2993632558162481E-2</v>
      </c>
      <c r="F1336" s="2">
        <f>'Moving Avg'!D1336</f>
        <v>0.61599999999999999</v>
      </c>
      <c r="G1336" s="2">
        <f>'Moving Avg'!F1336</f>
        <v>0.65699999999999992</v>
      </c>
      <c r="H1336" s="2">
        <f>'Moving Avg'!G1336</f>
        <v>0.62439999999999996</v>
      </c>
      <c r="I1336" s="2">
        <f>'Moving Avg'!H1336</f>
        <v>0.60330000000000006</v>
      </c>
      <c r="J1336" s="5" t="str">
        <f>OBV!F1336</f>
        <v>BEARISH</v>
      </c>
      <c r="K1336" s="5" t="str">
        <f>OBV!G1336</f>
        <v>WEAK</v>
      </c>
      <c r="L1336" s="5" t="str">
        <f>OBV!H1336</f>
        <v>CONFIRMED BEARISH</v>
      </c>
      <c r="M1336" s="7">
        <f t="shared" si="200"/>
        <v>25</v>
      </c>
      <c r="N1336" s="7">
        <f t="shared" si="201"/>
        <v>0</v>
      </c>
      <c r="O1336" s="7">
        <f t="shared" si="202"/>
        <v>50</v>
      </c>
      <c r="P1336" s="7">
        <f t="shared" si="203"/>
        <v>0</v>
      </c>
      <c r="Q1336" s="8">
        <f t="shared" si="204"/>
        <v>16.25</v>
      </c>
      <c r="R1336" s="8">
        <f t="shared" si="205"/>
        <v>22.5</v>
      </c>
      <c r="S1336" s="8">
        <f t="shared" si="206"/>
        <v>16.25</v>
      </c>
      <c r="T1336" s="8">
        <f t="shared" si="207"/>
        <v>18.75</v>
      </c>
      <c r="U1336" s="7">
        <f t="shared" si="208"/>
        <v>18.333333333333332</v>
      </c>
      <c r="V1336" s="7">
        <f t="shared" si="209"/>
        <v>18.4375</v>
      </c>
    </row>
    <row r="1337" spans="1:22" ht="13.5" x14ac:dyDescent="0.25">
      <c r="A1337" s="3">
        <f>RSI!A1337</f>
        <v>44258</v>
      </c>
      <c r="B1337" s="2">
        <f>RSI!B1337</f>
        <v>0.62</v>
      </c>
      <c r="C1337" s="2">
        <f>RSI!I1337</f>
        <v>46.169951320421788</v>
      </c>
      <c r="D1337" s="2">
        <f>MACD!E1337</f>
        <v>4.113949260877614E-2</v>
      </c>
      <c r="E1337" s="2">
        <f>MACD!F1337</f>
        <v>2.6622804568285217E-2</v>
      </c>
      <c r="F1337" s="2">
        <f>'Moving Avg'!D1337</f>
        <v>0.6180000000000001</v>
      </c>
      <c r="G1337" s="2">
        <f>'Moving Avg'!F1337</f>
        <v>0.65549999999999986</v>
      </c>
      <c r="H1337" s="2">
        <f>'Moving Avg'!G1337</f>
        <v>0.62519999999999998</v>
      </c>
      <c r="I1337" s="2">
        <f>'Moving Avg'!H1337</f>
        <v>0.60370000000000013</v>
      </c>
      <c r="J1337" s="5" t="str">
        <f>OBV!F1337</f>
        <v>BULLISH</v>
      </c>
      <c r="K1337" s="5" t="str">
        <f>OBV!G1337</f>
        <v>NEUTRAL</v>
      </c>
      <c r="L1337" s="5" t="str">
        <f>OBV!H1337</f>
        <v>CONFIRMED BULLISH</v>
      </c>
      <c r="M1337" s="7">
        <f t="shared" si="200"/>
        <v>25</v>
      </c>
      <c r="N1337" s="7">
        <f t="shared" si="201"/>
        <v>0</v>
      </c>
      <c r="O1337" s="7">
        <f t="shared" si="202"/>
        <v>50</v>
      </c>
      <c r="P1337" s="7">
        <f t="shared" si="203"/>
        <v>83.5</v>
      </c>
      <c r="Q1337" s="8">
        <f t="shared" si="204"/>
        <v>28.774999999999999</v>
      </c>
      <c r="R1337" s="8">
        <f t="shared" si="205"/>
        <v>43.375</v>
      </c>
      <c r="S1337" s="8">
        <f t="shared" si="206"/>
        <v>53.825000000000003</v>
      </c>
      <c r="T1337" s="8">
        <f t="shared" si="207"/>
        <v>39.625</v>
      </c>
      <c r="U1337" s="7">
        <f t="shared" si="208"/>
        <v>41.991666666666667</v>
      </c>
      <c r="V1337" s="7">
        <f t="shared" si="209"/>
        <v>41.400000000000006</v>
      </c>
    </row>
    <row r="1338" spans="1:22" ht="13.5" x14ac:dyDescent="0.25">
      <c r="A1338" s="3">
        <f>RSI!A1338</f>
        <v>44259</v>
      </c>
      <c r="B1338" s="2">
        <f>RSI!B1338</f>
        <v>0.61</v>
      </c>
      <c r="C1338" s="2">
        <f>RSI!I1338</f>
        <v>44.37558490616189</v>
      </c>
      <c r="D1338" s="2">
        <f>MACD!E1338</f>
        <v>4.0186213142370364E-2</v>
      </c>
      <c r="E1338" s="2">
        <f>MACD!F1338</f>
        <v>2.9335486283102251E-2</v>
      </c>
      <c r="F1338" s="2">
        <f>'Moving Avg'!D1338</f>
        <v>0.61799999999999999</v>
      </c>
      <c r="G1338" s="2">
        <f>'Moving Avg'!F1338</f>
        <v>0.65499999999999992</v>
      </c>
      <c r="H1338" s="2">
        <f>'Moving Avg'!G1338</f>
        <v>0.62579999999999991</v>
      </c>
      <c r="I1338" s="2">
        <f>'Moving Avg'!H1338</f>
        <v>0.60410000000000019</v>
      </c>
      <c r="J1338" s="5" t="str">
        <f>OBV!F1338</f>
        <v>BULLISH</v>
      </c>
      <c r="K1338" s="5" t="str">
        <f>OBV!G1338</f>
        <v>NEUTRAL</v>
      </c>
      <c r="L1338" s="5" t="str">
        <f>OBV!H1338</f>
        <v>NEUTRAL</v>
      </c>
      <c r="M1338" s="7">
        <f t="shared" si="200"/>
        <v>25</v>
      </c>
      <c r="N1338" s="7">
        <f t="shared" si="201"/>
        <v>0</v>
      </c>
      <c r="O1338" s="7">
        <f t="shared" si="202"/>
        <v>50</v>
      </c>
      <c r="P1338" s="7">
        <f t="shared" si="203"/>
        <v>49.5</v>
      </c>
      <c r="Q1338" s="8">
        <f t="shared" si="204"/>
        <v>23.675000000000001</v>
      </c>
      <c r="R1338" s="8">
        <f t="shared" si="205"/>
        <v>34.875</v>
      </c>
      <c r="S1338" s="8">
        <f t="shared" si="206"/>
        <v>38.525000000000006</v>
      </c>
      <c r="T1338" s="8">
        <f t="shared" si="207"/>
        <v>31.125</v>
      </c>
      <c r="U1338" s="7">
        <f t="shared" si="208"/>
        <v>32.358333333333334</v>
      </c>
      <c r="V1338" s="7">
        <f t="shared" si="209"/>
        <v>32.049999999999997</v>
      </c>
    </row>
    <row r="1339" spans="1:22" ht="13.5" x14ac:dyDescent="0.25">
      <c r="A1339" s="3">
        <f>RSI!A1339</f>
        <v>44260</v>
      </c>
      <c r="B1339" s="2">
        <f>RSI!B1339</f>
        <v>0.6</v>
      </c>
      <c r="C1339" s="2">
        <f>RSI!I1339</f>
        <v>42.592903853865877</v>
      </c>
      <c r="D1339" s="2">
        <f>MACD!E1339</f>
        <v>3.7214997456242127E-2</v>
      </c>
      <c r="E1339" s="2">
        <f>MACD!F1339</f>
        <v>3.0911388517730228E-2</v>
      </c>
      <c r="F1339" s="2">
        <f>'Moving Avg'!D1339</f>
        <v>0.61199999999999999</v>
      </c>
      <c r="G1339" s="2">
        <f>'Moving Avg'!F1339</f>
        <v>0.65249999999999997</v>
      </c>
      <c r="H1339" s="2">
        <f>'Moving Avg'!G1339</f>
        <v>0.62639999999999996</v>
      </c>
      <c r="I1339" s="2">
        <f>'Moving Avg'!H1339</f>
        <v>0.60450000000000015</v>
      </c>
      <c r="J1339" s="5" t="str">
        <f>OBV!F1339</f>
        <v>BEARISH</v>
      </c>
      <c r="K1339" s="5" t="str">
        <f>OBV!G1339</f>
        <v>WEAK</v>
      </c>
      <c r="L1339" s="5" t="str">
        <f>OBV!H1339</f>
        <v>CONFIRMED BEARISH</v>
      </c>
      <c r="M1339" s="7">
        <f t="shared" si="200"/>
        <v>25</v>
      </c>
      <c r="N1339" s="7">
        <f t="shared" si="201"/>
        <v>0</v>
      </c>
      <c r="O1339" s="7">
        <f t="shared" si="202"/>
        <v>50</v>
      </c>
      <c r="P1339" s="7">
        <f t="shared" si="203"/>
        <v>0</v>
      </c>
      <c r="Q1339" s="8">
        <f t="shared" si="204"/>
        <v>16.25</v>
      </c>
      <c r="R1339" s="8">
        <f t="shared" si="205"/>
        <v>22.5</v>
      </c>
      <c r="S1339" s="8">
        <f t="shared" si="206"/>
        <v>16.25</v>
      </c>
      <c r="T1339" s="8">
        <f t="shared" si="207"/>
        <v>18.75</v>
      </c>
      <c r="U1339" s="7">
        <f t="shared" si="208"/>
        <v>18.333333333333332</v>
      </c>
      <c r="V1339" s="7">
        <f t="shared" si="209"/>
        <v>18.4375</v>
      </c>
    </row>
    <row r="1340" spans="1:22" ht="13.5" x14ac:dyDescent="0.25">
      <c r="A1340" s="3">
        <f>RSI!A1340</f>
        <v>44263</v>
      </c>
      <c r="B1340" s="2">
        <f>RSI!B1340</f>
        <v>0.6</v>
      </c>
      <c r="C1340" s="2">
        <f>RSI!I1340</f>
        <v>42.592903853865877</v>
      </c>
      <c r="D1340" s="2">
        <f>MACD!E1340</f>
        <v>3.1841936762480705E-2</v>
      </c>
      <c r="E1340" s="2">
        <f>MACD!F1340</f>
        <v>3.1097498166680324E-2</v>
      </c>
      <c r="F1340" s="2">
        <f>'Moving Avg'!D1340</f>
        <v>0.60600000000000009</v>
      </c>
      <c r="G1340" s="2">
        <f>'Moving Avg'!F1340</f>
        <v>0.64849999999999997</v>
      </c>
      <c r="H1340" s="2">
        <f>'Moving Avg'!G1340</f>
        <v>0.62719999999999998</v>
      </c>
      <c r="I1340" s="2">
        <f>'Moving Avg'!H1340</f>
        <v>0.60490000000000022</v>
      </c>
      <c r="J1340" s="5" t="str">
        <f>OBV!F1340</f>
        <v>BEARISH</v>
      </c>
      <c r="K1340" s="5" t="str">
        <f>OBV!G1340</f>
        <v>WEAK</v>
      </c>
      <c r="L1340" s="5" t="str">
        <f>OBV!H1340</f>
        <v>CONFIRMED BEARISH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0</v>
      </c>
      <c r="Q1340" s="8">
        <f t="shared" si="204"/>
        <v>16.25</v>
      </c>
      <c r="R1340" s="8">
        <f t="shared" si="205"/>
        <v>22.5</v>
      </c>
      <c r="S1340" s="8">
        <f t="shared" si="206"/>
        <v>16.25</v>
      </c>
      <c r="T1340" s="8">
        <f t="shared" si="207"/>
        <v>18.75</v>
      </c>
      <c r="U1340" s="7">
        <f t="shared" si="208"/>
        <v>18.333333333333332</v>
      </c>
      <c r="V1340" s="7">
        <f t="shared" si="209"/>
        <v>18.4375</v>
      </c>
    </row>
    <row r="1341" spans="1:22" ht="13.5" x14ac:dyDescent="0.25">
      <c r="A1341" s="3">
        <f>RSI!A1341</f>
        <v>44264</v>
      </c>
      <c r="B1341" s="2">
        <f>RSI!B1341</f>
        <v>0.59</v>
      </c>
      <c r="C1341" s="2">
        <f>RSI!I1341</f>
        <v>40.696812240537717</v>
      </c>
      <c r="D1341" s="2">
        <f>MACD!E1341</f>
        <v>2.8238063720217643E-2</v>
      </c>
      <c r="E1341" s="2">
        <f>MACD!F1341</f>
        <v>3.0525611277387787E-2</v>
      </c>
      <c r="F1341" s="2">
        <f>'Moving Avg'!D1341</f>
        <v>0.60399999999999998</v>
      </c>
      <c r="G1341" s="2">
        <f>'Moving Avg'!F1341</f>
        <v>0.64200000000000002</v>
      </c>
      <c r="H1341" s="2">
        <f>'Moving Avg'!G1341</f>
        <v>0.62739999999999996</v>
      </c>
      <c r="I1341" s="2">
        <f>'Moving Avg'!H1341</f>
        <v>0.60520000000000018</v>
      </c>
      <c r="J1341" s="5" t="str">
        <f>OBV!F1341</f>
        <v>BEARISH</v>
      </c>
      <c r="K1341" s="5" t="str">
        <f>OBV!G1341</f>
        <v>WEAK</v>
      </c>
      <c r="L1341" s="5" t="str">
        <f>OBV!H1341</f>
        <v>CONFIRMED BEARISH</v>
      </c>
      <c r="M1341" s="7">
        <f t="shared" si="200"/>
        <v>25</v>
      </c>
      <c r="N1341" s="7">
        <f t="shared" si="201"/>
        <v>45</v>
      </c>
      <c r="O1341" s="7">
        <f t="shared" si="202"/>
        <v>0</v>
      </c>
      <c r="P1341" s="7">
        <f t="shared" si="203"/>
        <v>0</v>
      </c>
      <c r="Q1341" s="8">
        <f t="shared" si="204"/>
        <v>24.5</v>
      </c>
      <c r="R1341" s="8">
        <f t="shared" si="205"/>
        <v>14</v>
      </c>
      <c r="S1341" s="8">
        <f t="shared" si="206"/>
        <v>10.5</v>
      </c>
      <c r="T1341" s="8">
        <f t="shared" si="207"/>
        <v>17.5</v>
      </c>
      <c r="U1341" s="7">
        <f t="shared" si="208"/>
        <v>16.333333333333332</v>
      </c>
      <c r="V1341" s="7">
        <f t="shared" si="209"/>
        <v>16.625</v>
      </c>
    </row>
    <row r="1342" spans="1:22" ht="13.5" x14ac:dyDescent="0.25">
      <c r="A1342" s="3">
        <f>RSI!A1342</f>
        <v>44265</v>
      </c>
      <c r="B1342" s="2">
        <f>RSI!B1342</f>
        <v>0.59</v>
      </c>
      <c r="C1342" s="2">
        <f>RSI!I1342</f>
        <v>40.696812240537717</v>
      </c>
      <c r="D1342" s="2">
        <f>MACD!E1342</f>
        <v>2.3896133972345246E-2</v>
      </c>
      <c r="E1342" s="2">
        <f>MACD!F1342</f>
        <v>2.9199715816379281E-2</v>
      </c>
      <c r="F1342" s="2">
        <f>'Moving Avg'!D1342</f>
        <v>0.59799999999999998</v>
      </c>
      <c r="G1342" s="2">
        <f>'Moving Avg'!F1342</f>
        <v>0.63349999999999995</v>
      </c>
      <c r="H1342" s="2">
        <f>'Moving Avg'!G1342</f>
        <v>0.62759999999999994</v>
      </c>
      <c r="I1342" s="2">
        <f>'Moving Avg'!H1342</f>
        <v>0.60545000000000027</v>
      </c>
      <c r="J1342" s="5" t="str">
        <f>OBV!F1342</f>
        <v>BEARISH</v>
      </c>
      <c r="K1342" s="5" t="str">
        <f>OBV!G1342</f>
        <v>WEAK</v>
      </c>
      <c r="L1342" s="5" t="str">
        <f>OBV!H1342</f>
        <v>CONFIRMED BEARISH</v>
      </c>
      <c r="M1342" s="7">
        <f t="shared" si="200"/>
        <v>25</v>
      </c>
      <c r="N1342" s="7">
        <f t="shared" si="201"/>
        <v>45</v>
      </c>
      <c r="O1342" s="7">
        <f t="shared" si="202"/>
        <v>0</v>
      </c>
      <c r="P1342" s="7">
        <f t="shared" si="203"/>
        <v>0</v>
      </c>
      <c r="Q1342" s="8">
        <f t="shared" si="204"/>
        <v>24.5</v>
      </c>
      <c r="R1342" s="8">
        <f t="shared" si="205"/>
        <v>14</v>
      </c>
      <c r="S1342" s="8">
        <f t="shared" si="206"/>
        <v>10.5</v>
      </c>
      <c r="T1342" s="8">
        <f t="shared" si="207"/>
        <v>17.5</v>
      </c>
      <c r="U1342" s="7">
        <f t="shared" si="208"/>
        <v>16.333333333333332</v>
      </c>
      <c r="V1342" s="7">
        <f t="shared" si="209"/>
        <v>16.625</v>
      </c>
    </row>
    <row r="1343" spans="1:22" ht="13.5" x14ac:dyDescent="0.25">
      <c r="A1343" s="3">
        <f>RSI!A1343</f>
        <v>44266</v>
      </c>
      <c r="B1343" s="2">
        <f>RSI!B1343</f>
        <v>0.6</v>
      </c>
      <c r="C1343" s="2">
        <f>RSI!I1343</f>
        <v>43.608246787605125</v>
      </c>
      <c r="D1343" s="2">
        <f>MACD!E1343</f>
        <v>1.9709196033444121E-2</v>
      </c>
      <c r="E1343" s="2">
        <f>MACD!F1343</f>
        <v>2.7301611859792251E-2</v>
      </c>
      <c r="F1343" s="2">
        <f>'Moving Avg'!D1343</f>
        <v>0.59599999999999997</v>
      </c>
      <c r="G1343" s="2">
        <f>'Moving Avg'!F1343</f>
        <v>0.62649999999999983</v>
      </c>
      <c r="H1343" s="2">
        <f>'Moving Avg'!G1343</f>
        <v>0.628</v>
      </c>
      <c r="I1343" s="2">
        <f>'Moving Avg'!H1343</f>
        <v>0.60570000000000013</v>
      </c>
      <c r="J1343" s="5" t="str">
        <f>OBV!F1343</f>
        <v>BEARISH</v>
      </c>
      <c r="K1343" s="5" t="str">
        <f>OBV!G1343</f>
        <v>WEAK</v>
      </c>
      <c r="L1343" s="5" t="str">
        <f>OBV!H1343</f>
        <v>CONFIRMED BEARISH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0</v>
      </c>
      <c r="Q1343" s="8">
        <f t="shared" si="204"/>
        <v>24.5</v>
      </c>
      <c r="R1343" s="8">
        <f t="shared" si="205"/>
        <v>14</v>
      </c>
      <c r="S1343" s="8">
        <f t="shared" si="206"/>
        <v>10.5</v>
      </c>
      <c r="T1343" s="8">
        <f t="shared" si="207"/>
        <v>17.5</v>
      </c>
      <c r="U1343" s="7">
        <f t="shared" si="208"/>
        <v>16.333333333333332</v>
      </c>
      <c r="V1343" s="7">
        <f t="shared" si="209"/>
        <v>16.625</v>
      </c>
    </row>
    <row r="1344" spans="1:22" ht="13.5" x14ac:dyDescent="0.25">
      <c r="A1344" s="3">
        <f>RSI!A1344</f>
        <v>44267</v>
      </c>
      <c r="B1344" s="2">
        <f>RSI!B1344</f>
        <v>0.59</v>
      </c>
      <c r="C1344" s="2">
        <f>RSI!I1344</f>
        <v>41.418432263962849</v>
      </c>
      <c r="D1344" s="2">
        <f>MACD!E1344</f>
        <v>2.0135849260419669E-2</v>
      </c>
      <c r="E1344" s="2">
        <f>MACD!F1344</f>
        <v>2.5868459339917736E-2</v>
      </c>
      <c r="F1344" s="2">
        <f>'Moving Avg'!D1344</f>
        <v>0.59399999999999997</v>
      </c>
      <c r="G1344" s="2">
        <f>'Moving Avg'!F1344</f>
        <v>0.62099999999999989</v>
      </c>
      <c r="H1344" s="2">
        <f>'Moving Avg'!G1344</f>
        <v>0.62819999999999998</v>
      </c>
      <c r="I1344" s="2">
        <f>'Moving Avg'!H1344</f>
        <v>0.60585000000000011</v>
      </c>
      <c r="J1344" s="5" t="str">
        <f>OBV!F1344</f>
        <v>BEARISH</v>
      </c>
      <c r="K1344" s="5" t="str">
        <f>OBV!G1344</f>
        <v>WEAK</v>
      </c>
      <c r="L1344" s="5" t="str">
        <f>OBV!H1344</f>
        <v>CONFIRMED BEARISH</v>
      </c>
      <c r="M1344" s="7">
        <f t="shared" si="200"/>
        <v>25</v>
      </c>
      <c r="N1344" s="7">
        <f t="shared" si="201"/>
        <v>45</v>
      </c>
      <c r="O1344" s="7">
        <f t="shared" si="202"/>
        <v>0</v>
      </c>
      <c r="P1344" s="7">
        <f t="shared" si="203"/>
        <v>0</v>
      </c>
      <c r="Q1344" s="8">
        <f t="shared" si="204"/>
        <v>24.5</v>
      </c>
      <c r="R1344" s="8">
        <f t="shared" si="205"/>
        <v>14</v>
      </c>
      <c r="S1344" s="8">
        <f t="shared" si="206"/>
        <v>10.5</v>
      </c>
      <c r="T1344" s="8">
        <f t="shared" si="207"/>
        <v>17.5</v>
      </c>
      <c r="U1344" s="7">
        <f t="shared" si="208"/>
        <v>16.333333333333332</v>
      </c>
      <c r="V1344" s="7">
        <f t="shared" si="209"/>
        <v>16.625</v>
      </c>
    </row>
    <row r="1345" spans="1:22" ht="13.5" x14ac:dyDescent="0.25">
      <c r="A1345" s="3">
        <f>RSI!A1345</f>
        <v>44270</v>
      </c>
      <c r="B1345" s="2">
        <f>RSI!B1345</f>
        <v>0.59</v>
      </c>
      <c r="C1345" s="2">
        <f>RSI!I1345</f>
        <v>41.418432263962856</v>
      </c>
      <c r="D1345" s="2">
        <f>MACD!E1345</f>
        <v>2.0696493819897133E-2</v>
      </c>
      <c r="E1345" s="2">
        <f>MACD!F1345</f>
        <v>2.4834066235913617E-2</v>
      </c>
      <c r="F1345" s="2">
        <f>'Moving Avg'!D1345</f>
        <v>0.59199999999999986</v>
      </c>
      <c r="G1345" s="2">
        <f>'Moving Avg'!F1345</f>
        <v>0.61699999999999988</v>
      </c>
      <c r="H1345" s="2">
        <f>'Moving Avg'!G1345</f>
        <v>0.62819999999999998</v>
      </c>
      <c r="I1345" s="2">
        <f>'Moving Avg'!H1345</f>
        <v>0.60595000000000021</v>
      </c>
      <c r="J1345" s="5" t="str">
        <f>OBV!F1345</f>
        <v>BEARISH</v>
      </c>
      <c r="K1345" s="5" t="str">
        <f>OBV!G1345</f>
        <v>WEAK</v>
      </c>
      <c r="L1345" s="5" t="str">
        <f>OBV!H1345</f>
        <v>CONFIRMED BEARISH</v>
      </c>
      <c r="M1345" s="7">
        <f t="shared" si="200"/>
        <v>25</v>
      </c>
      <c r="N1345" s="7">
        <f t="shared" si="201"/>
        <v>45</v>
      </c>
      <c r="O1345" s="7">
        <f t="shared" si="202"/>
        <v>0</v>
      </c>
      <c r="P1345" s="7">
        <f t="shared" si="203"/>
        <v>0</v>
      </c>
      <c r="Q1345" s="8">
        <f t="shared" si="204"/>
        <v>24.5</v>
      </c>
      <c r="R1345" s="8">
        <f t="shared" si="205"/>
        <v>14</v>
      </c>
      <c r="S1345" s="8">
        <f t="shared" si="206"/>
        <v>10.5</v>
      </c>
      <c r="T1345" s="8">
        <f t="shared" si="207"/>
        <v>17.5</v>
      </c>
      <c r="U1345" s="7">
        <f t="shared" si="208"/>
        <v>16.333333333333332</v>
      </c>
      <c r="V1345" s="7">
        <f t="shared" si="209"/>
        <v>16.625</v>
      </c>
    </row>
    <row r="1346" spans="1:22" ht="13.5" x14ac:dyDescent="0.25">
      <c r="A1346" s="3">
        <f>RSI!A1346</f>
        <v>44271</v>
      </c>
      <c r="B1346" s="2">
        <f>RSI!B1346</f>
        <v>0.57999999999999996</v>
      </c>
      <c r="C1346" s="2">
        <f>RSI!I1346</f>
        <v>39.139044111968097</v>
      </c>
      <c r="D1346" s="2">
        <f>MACD!E1346</f>
        <v>1.7481084357152676E-2</v>
      </c>
      <c r="E1346" s="2">
        <f>MACD!F1346</f>
        <v>2.3363469860161429E-2</v>
      </c>
      <c r="F1346" s="2">
        <f>'Moving Avg'!D1346</f>
        <v>0.59</v>
      </c>
      <c r="G1346" s="2">
        <f>'Moving Avg'!F1346</f>
        <v>0.61349999999999993</v>
      </c>
      <c r="H1346" s="2">
        <f>'Moving Avg'!G1346</f>
        <v>0.62819999999999998</v>
      </c>
      <c r="I1346" s="2">
        <f>'Moving Avg'!H1346</f>
        <v>0.60595000000000021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16.5</v>
      </c>
      <c r="Q1346" s="8">
        <f t="shared" si="204"/>
        <v>26.975000000000001</v>
      </c>
      <c r="R1346" s="8">
        <f t="shared" si="205"/>
        <v>18.125</v>
      </c>
      <c r="S1346" s="8">
        <f t="shared" si="206"/>
        <v>17.925000000000001</v>
      </c>
      <c r="T1346" s="8">
        <f t="shared" si="207"/>
        <v>21.625</v>
      </c>
      <c r="U1346" s="7">
        <f t="shared" si="208"/>
        <v>21.008333333333336</v>
      </c>
      <c r="V1346" s="7">
        <f t="shared" si="209"/>
        <v>21.162500000000001</v>
      </c>
    </row>
    <row r="1347" spans="1:22" ht="13.5" x14ac:dyDescent="0.25">
      <c r="A1347" s="3">
        <f>RSI!A1347</f>
        <v>44272</v>
      </c>
      <c r="B1347" s="2">
        <f>RSI!B1347</f>
        <v>0.56999999999999995</v>
      </c>
      <c r="C1347" s="2">
        <f>RSI!I1347</f>
        <v>36.949194509316477</v>
      </c>
      <c r="D1347" s="2">
        <f>MACD!E1347</f>
        <v>1.8808258318168902E-2</v>
      </c>
      <c r="E1347" s="2">
        <f>MACD!F1347</f>
        <v>2.2452427551762924E-2</v>
      </c>
      <c r="F1347" s="2">
        <f>'Moving Avg'!D1347</f>
        <v>0.58599999999999997</v>
      </c>
      <c r="G1347" s="2">
        <f>'Moving Avg'!F1347</f>
        <v>0.60799999999999987</v>
      </c>
      <c r="H1347" s="2">
        <f>'Moving Avg'!G1347</f>
        <v>0.62780000000000002</v>
      </c>
      <c r="I1347" s="2">
        <f>'Moving Avg'!H1347</f>
        <v>0.60585000000000011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25</v>
      </c>
      <c r="N1347" s="7">
        <f t="shared" si="211"/>
        <v>45</v>
      </c>
      <c r="O1347" s="7">
        <f t="shared" si="212"/>
        <v>0</v>
      </c>
      <c r="P1347" s="7">
        <f t="shared" si="213"/>
        <v>16.5</v>
      </c>
      <c r="Q1347" s="8">
        <f t="shared" ref="Q1347:Q1410" si="214">0.35*M1347+N1347*0.35+O1347*0.15+P1347*0.15</f>
        <v>26.975000000000001</v>
      </c>
      <c r="R1347" s="8">
        <f t="shared" ref="R1347:R1410" si="215">M1347*0.2+N1347*0.2+O1347*0.35+P1347*0.25</f>
        <v>18.125</v>
      </c>
      <c r="S1347" s="8">
        <f t="shared" ref="S1347:S1410" si="216">M1347*0.15+N1347*0.15+O1347*0.25+P1347*0.45</f>
        <v>17.925000000000001</v>
      </c>
      <c r="T1347" s="8">
        <f t="shared" ref="T1347:T1410" si="217">0.25*SUM(M1347:P1347)</f>
        <v>21.625</v>
      </c>
      <c r="U1347" s="7">
        <f t="shared" ref="U1347:U1410" si="218">SUM(Q1347:S1347)/3</f>
        <v>21.008333333333336</v>
      </c>
      <c r="V1347" s="7">
        <f t="shared" ref="V1347:V1410" si="219">SUM(Q1347:T1347)/4</f>
        <v>21.162500000000001</v>
      </c>
    </row>
    <row r="1348" spans="1:22" ht="13.5" x14ac:dyDescent="0.25">
      <c r="A1348" s="3">
        <f>RSI!A1348</f>
        <v>44273</v>
      </c>
      <c r="B1348" s="2">
        <f>RSI!B1348</f>
        <v>0.57999999999999996</v>
      </c>
      <c r="C1348" s="2">
        <f>RSI!I1348</f>
        <v>40.532380188392004</v>
      </c>
      <c r="D1348" s="2">
        <f>MACD!E1348</f>
        <v>1.7924326141549929E-2</v>
      </c>
      <c r="E1348" s="2">
        <f>MACD!F1348</f>
        <v>2.1546807269720324E-2</v>
      </c>
      <c r="F1348" s="2">
        <f>'Moving Avg'!D1348</f>
        <v>0.58199999999999996</v>
      </c>
      <c r="G1348" s="2">
        <f>'Moving Avg'!F1348</f>
        <v>0.60399999999999987</v>
      </c>
      <c r="H1348" s="2">
        <f>'Moving Avg'!G1348</f>
        <v>0.62780000000000002</v>
      </c>
      <c r="I1348" s="2">
        <f>'Moving Avg'!H1348</f>
        <v>0.60575000000000012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  <c r="M1348" s="7">
        <f t="shared" si="210"/>
        <v>25</v>
      </c>
      <c r="N1348" s="7">
        <f t="shared" si="211"/>
        <v>45</v>
      </c>
      <c r="O1348" s="7">
        <f t="shared" si="212"/>
        <v>0</v>
      </c>
      <c r="P1348" s="7">
        <f t="shared" si="213"/>
        <v>16.5</v>
      </c>
      <c r="Q1348" s="8">
        <f t="shared" si="214"/>
        <v>26.975000000000001</v>
      </c>
      <c r="R1348" s="8">
        <f t="shared" si="215"/>
        <v>18.125</v>
      </c>
      <c r="S1348" s="8">
        <f t="shared" si="216"/>
        <v>17.925000000000001</v>
      </c>
      <c r="T1348" s="8">
        <f t="shared" si="217"/>
        <v>21.625</v>
      </c>
      <c r="U1348" s="7">
        <f t="shared" si="218"/>
        <v>21.008333333333336</v>
      </c>
      <c r="V1348" s="7">
        <f t="shared" si="219"/>
        <v>21.162500000000001</v>
      </c>
    </row>
    <row r="1349" spans="1:22" ht="13.5" x14ac:dyDescent="0.25">
      <c r="A1349" s="3">
        <f>RSI!A1349</f>
        <v>44274</v>
      </c>
      <c r="B1349" s="2">
        <f>RSI!B1349</f>
        <v>0.59</v>
      </c>
      <c r="C1349" s="2">
        <f>RSI!I1349</f>
        <v>43.962000041092764</v>
      </c>
      <c r="D1349" s="2">
        <f>MACD!E1349</f>
        <v>1.5090198924637144E-2</v>
      </c>
      <c r="E1349" s="2">
        <f>MACD!F1349</f>
        <v>2.0255485600703688E-2</v>
      </c>
      <c r="F1349" s="2">
        <f>'Moving Avg'!D1349</f>
        <v>0.58199999999999996</v>
      </c>
      <c r="G1349" s="2">
        <f>'Moving Avg'!F1349</f>
        <v>0.60149999999999992</v>
      </c>
      <c r="H1349" s="2">
        <f>'Moving Avg'!G1349</f>
        <v>0.628</v>
      </c>
      <c r="I1349" s="2">
        <f>'Moving Avg'!H1349</f>
        <v>0.60565000000000013</v>
      </c>
      <c r="J1349" s="5" t="str">
        <f>OBV!F1349</f>
        <v>BEARISH</v>
      </c>
      <c r="K1349" s="5" t="str">
        <f>OBV!G1349</f>
        <v>NEUTRAL</v>
      </c>
      <c r="L1349" s="5" t="str">
        <f>OBV!H1349</f>
        <v>NEUTRAL</v>
      </c>
      <c r="M1349" s="7">
        <f t="shared" si="210"/>
        <v>25</v>
      </c>
      <c r="N1349" s="7">
        <f t="shared" si="211"/>
        <v>45</v>
      </c>
      <c r="O1349" s="7">
        <f t="shared" si="212"/>
        <v>0</v>
      </c>
      <c r="P1349" s="7">
        <f t="shared" si="213"/>
        <v>16.5</v>
      </c>
      <c r="Q1349" s="8">
        <f t="shared" si="214"/>
        <v>26.975000000000001</v>
      </c>
      <c r="R1349" s="8">
        <f t="shared" si="215"/>
        <v>18.125</v>
      </c>
      <c r="S1349" s="8">
        <f t="shared" si="216"/>
        <v>17.925000000000001</v>
      </c>
      <c r="T1349" s="8">
        <f t="shared" si="217"/>
        <v>21.625</v>
      </c>
      <c r="U1349" s="7">
        <f t="shared" si="218"/>
        <v>21.008333333333336</v>
      </c>
      <c r="V1349" s="7">
        <f t="shared" si="219"/>
        <v>21.162500000000001</v>
      </c>
    </row>
    <row r="1350" spans="1:22" ht="13.5" x14ac:dyDescent="0.25">
      <c r="A1350" s="3">
        <f>RSI!A1350</f>
        <v>44277</v>
      </c>
      <c r="B1350" s="2">
        <f>RSI!B1350</f>
        <v>0.57999999999999996</v>
      </c>
      <c r="C1350" s="2">
        <f>RSI!I1350</f>
        <v>41.391256674966932</v>
      </c>
      <c r="D1350" s="2">
        <f>MACD!E1350</f>
        <v>1.3552461658683956E-2</v>
      </c>
      <c r="E1350" s="2">
        <f>MACD!F1350</f>
        <v>1.8914880812299743E-2</v>
      </c>
      <c r="F1350" s="2">
        <f>'Moving Avg'!D1350</f>
        <v>0.57999999999999996</v>
      </c>
      <c r="G1350" s="2">
        <f>'Moving Avg'!F1350</f>
        <v>0.59949999999999992</v>
      </c>
      <c r="H1350" s="2">
        <f>'Moving Avg'!G1350</f>
        <v>0.62779999999999991</v>
      </c>
      <c r="I1350" s="2">
        <f>'Moving Avg'!H1350</f>
        <v>0.60545000000000015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  <c r="M1350" s="7">
        <f t="shared" si="210"/>
        <v>25</v>
      </c>
      <c r="N1350" s="7">
        <f t="shared" si="211"/>
        <v>45</v>
      </c>
      <c r="O1350" s="7">
        <f t="shared" si="212"/>
        <v>0</v>
      </c>
      <c r="P1350" s="7">
        <f t="shared" si="213"/>
        <v>16.5</v>
      </c>
      <c r="Q1350" s="8">
        <f t="shared" si="214"/>
        <v>26.975000000000001</v>
      </c>
      <c r="R1350" s="8">
        <f t="shared" si="215"/>
        <v>18.125</v>
      </c>
      <c r="S1350" s="8">
        <f t="shared" si="216"/>
        <v>17.925000000000001</v>
      </c>
      <c r="T1350" s="8">
        <f t="shared" si="217"/>
        <v>21.625</v>
      </c>
      <c r="U1350" s="7">
        <f t="shared" si="218"/>
        <v>21.008333333333336</v>
      </c>
      <c r="V1350" s="7">
        <f t="shared" si="219"/>
        <v>21.162500000000001</v>
      </c>
    </row>
    <row r="1351" spans="1:22" ht="13.5" x14ac:dyDescent="0.25">
      <c r="A1351" s="3">
        <f>RSI!A1351</f>
        <v>44278</v>
      </c>
      <c r="B1351" s="2">
        <f>RSI!B1351</f>
        <v>0.57999999999999996</v>
      </c>
      <c r="C1351" s="2">
        <f>RSI!I1351</f>
        <v>41.391256674966932</v>
      </c>
      <c r="D1351" s="2">
        <f>MACD!E1351</f>
        <v>1.0882696431413708E-2</v>
      </c>
      <c r="E1351" s="2">
        <f>MACD!F1351</f>
        <v>1.7308443936122537E-2</v>
      </c>
      <c r="F1351" s="2">
        <f>'Moving Avg'!D1351</f>
        <v>0.57999999999999996</v>
      </c>
      <c r="G1351" s="2">
        <f>'Moving Avg'!F1351</f>
        <v>0.59749999999999992</v>
      </c>
      <c r="H1351" s="2">
        <f>'Moving Avg'!G1351</f>
        <v>0.62739999999999996</v>
      </c>
      <c r="I1351" s="2">
        <f>'Moving Avg'!H1351</f>
        <v>0.60530000000000017</v>
      </c>
      <c r="J1351" s="5" t="str">
        <f>OBV!F1351</f>
        <v>BEARISH</v>
      </c>
      <c r="K1351" s="5" t="str">
        <f>OBV!G1351</f>
        <v>NEUTRAL</v>
      </c>
      <c r="L1351" s="5" t="str">
        <f>OBV!H1351</f>
        <v>NEUTRAL</v>
      </c>
      <c r="M1351" s="7">
        <f t="shared" si="210"/>
        <v>25</v>
      </c>
      <c r="N1351" s="7">
        <f t="shared" si="211"/>
        <v>45</v>
      </c>
      <c r="O1351" s="7">
        <f t="shared" si="212"/>
        <v>0</v>
      </c>
      <c r="P1351" s="7">
        <f t="shared" si="213"/>
        <v>16.5</v>
      </c>
      <c r="Q1351" s="8">
        <f t="shared" si="214"/>
        <v>26.975000000000001</v>
      </c>
      <c r="R1351" s="8">
        <f t="shared" si="215"/>
        <v>18.125</v>
      </c>
      <c r="S1351" s="8">
        <f t="shared" si="216"/>
        <v>17.925000000000001</v>
      </c>
      <c r="T1351" s="8">
        <f t="shared" si="217"/>
        <v>21.625</v>
      </c>
      <c r="U1351" s="7">
        <f t="shared" si="218"/>
        <v>21.008333333333336</v>
      </c>
      <c r="V1351" s="7">
        <f t="shared" si="219"/>
        <v>21.162500000000001</v>
      </c>
    </row>
    <row r="1352" spans="1:22" ht="13.5" x14ac:dyDescent="0.25">
      <c r="A1352" s="3">
        <f>RSI!A1352</f>
        <v>44279</v>
      </c>
      <c r="B1352" s="2">
        <f>RSI!B1352</f>
        <v>0.57999999999999996</v>
      </c>
      <c r="C1352" s="2">
        <f>RSI!I1352</f>
        <v>41.391256674966932</v>
      </c>
      <c r="D1352" s="2">
        <f>MACD!E1352</f>
        <v>8.7809408096901631E-3</v>
      </c>
      <c r="E1352" s="2">
        <f>MACD!F1352</f>
        <v>1.5602943310836063E-2</v>
      </c>
      <c r="F1352" s="2">
        <f>'Moving Avg'!D1352</f>
        <v>0.58200000000000007</v>
      </c>
      <c r="G1352" s="2">
        <f>'Moving Avg'!F1352</f>
        <v>0.59599999999999986</v>
      </c>
      <c r="H1352" s="2">
        <f>'Moving Avg'!G1352</f>
        <v>0.62739999999999996</v>
      </c>
      <c r="I1352" s="2">
        <f>'Moving Avg'!H1352</f>
        <v>0.60520000000000007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  <c r="M1352" s="7">
        <f t="shared" si="210"/>
        <v>25</v>
      </c>
      <c r="N1352" s="7">
        <f t="shared" si="211"/>
        <v>45</v>
      </c>
      <c r="O1352" s="7">
        <f t="shared" si="212"/>
        <v>0</v>
      </c>
      <c r="P1352" s="7">
        <f t="shared" si="213"/>
        <v>83.5</v>
      </c>
      <c r="Q1352" s="8">
        <f t="shared" si="214"/>
        <v>37.024999999999999</v>
      </c>
      <c r="R1352" s="8">
        <f t="shared" si="215"/>
        <v>34.875</v>
      </c>
      <c r="S1352" s="8">
        <f t="shared" si="216"/>
        <v>48.075000000000003</v>
      </c>
      <c r="T1352" s="8">
        <f t="shared" si="217"/>
        <v>38.375</v>
      </c>
      <c r="U1352" s="7">
        <f t="shared" si="218"/>
        <v>39.991666666666667</v>
      </c>
      <c r="V1352" s="7">
        <f t="shared" si="219"/>
        <v>39.587500000000006</v>
      </c>
    </row>
    <row r="1353" spans="1:22" ht="13.5" x14ac:dyDescent="0.25">
      <c r="A1353" s="3">
        <f>RSI!A1353</f>
        <v>44280</v>
      </c>
      <c r="B1353" s="2">
        <f>RSI!B1353</f>
        <v>0.61</v>
      </c>
      <c r="C1353" s="2">
        <f>RSI!I1353</f>
        <v>51.924863665778595</v>
      </c>
      <c r="D1353" s="2">
        <f>MACD!E1353</f>
        <v>6.4643979059501033E-3</v>
      </c>
      <c r="E1353" s="2">
        <f>MACD!F1353</f>
        <v>1.3775234229858872E-2</v>
      </c>
      <c r="F1353" s="2">
        <f>'Moving Avg'!D1353</f>
        <v>0.58799999999999997</v>
      </c>
      <c r="G1353" s="2">
        <f>'Moving Avg'!F1353</f>
        <v>0.59599999999999986</v>
      </c>
      <c r="H1353" s="2">
        <f>'Moving Avg'!G1353</f>
        <v>0.62759999999999994</v>
      </c>
      <c r="I1353" s="2">
        <f>'Moving Avg'!H1353</f>
        <v>0.60525000000000018</v>
      </c>
      <c r="J1353" s="5" t="str">
        <f>OBV!F1353</f>
        <v>BULLISH</v>
      </c>
      <c r="K1353" s="5" t="str">
        <f>OBV!G1353</f>
        <v>STRONG</v>
      </c>
      <c r="L1353" s="5" t="str">
        <f>OBV!H1353</f>
        <v>CONFIRMED BULLISH</v>
      </c>
      <c r="M1353" s="7">
        <f t="shared" si="210"/>
        <v>25</v>
      </c>
      <c r="N1353" s="7">
        <f t="shared" si="211"/>
        <v>45</v>
      </c>
      <c r="O1353" s="7">
        <f t="shared" si="212"/>
        <v>0</v>
      </c>
      <c r="P1353" s="7">
        <f t="shared" si="213"/>
        <v>100</v>
      </c>
      <c r="Q1353" s="8">
        <f t="shared" si="214"/>
        <v>39.5</v>
      </c>
      <c r="R1353" s="8">
        <f t="shared" si="215"/>
        <v>39</v>
      </c>
      <c r="S1353" s="8">
        <f t="shared" si="216"/>
        <v>55.5</v>
      </c>
      <c r="T1353" s="8">
        <f t="shared" si="217"/>
        <v>42.5</v>
      </c>
      <c r="U1353" s="7">
        <f t="shared" si="218"/>
        <v>44.666666666666664</v>
      </c>
      <c r="V1353" s="7">
        <f t="shared" si="219"/>
        <v>44.125</v>
      </c>
    </row>
    <row r="1354" spans="1:22" ht="13.5" x14ac:dyDescent="0.25">
      <c r="A1354" s="3">
        <f>RSI!A1354</f>
        <v>44281</v>
      </c>
      <c r="B1354" s="2">
        <f>RSI!B1354</f>
        <v>0.61</v>
      </c>
      <c r="C1354" s="2">
        <f>RSI!I1354</f>
        <v>51.924863665778595</v>
      </c>
      <c r="D1354" s="2">
        <f>MACD!E1354</f>
        <v>2.9233526348609873E-3</v>
      </c>
      <c r="E1354" s="2">
        <f>MACD!F1354</f>
        <v>1.1604857910859296E-2</v>
      </c>
      <c r="F1354" s="2">
        <f>'Moving Avg'!D1354</f>
        <v>0.59199999999999986</v>
      </c>
      <c r="G1354" s="2">
        <f>'Moving Avg'!F1354</f>
        <v>0.59499999999999997</v>
      </c>
      <c r="H1354" s="2">
        <f>'Moving Avg'!G1354</f>
        <v>0.62799999999999989</v>
      </c>
      <c r="I1354" s="2">
        <f>'Moving Avg'!H1354</f>
        <v>0.60525000000000007</v>
      </c>
      <c r="J1354" s="5" t="str">
        <f>OBV!F1354</f>
        <v>BULLISH</v>
      </c>
      <c r="K1354" s="5" t="str">
        <f>OBV!G1354</f>
        <v>STRONG</v>
      </c>
      <c r="L1354" s="5" t="str">
        <f>OBV!H1354</f>
        <v>CONFIRMED BULLISH</v>
      </c>
      <c r="M1354" s="7">
        <f t="shared" si="210"/>
        <v>25</v>
      </c>
      <c r="N1354" s="7">
        <f t="shared" si="211"/>
        <v>45</v>
      </c>
      <c r="O1354" s="7">
        <f t="shared" si="212"/>
        <v>0</v>
      </c>
      <c r="P1354" s="7">
        <f t="shared" si="213"/>
        <v>100</v>
      </c>
      <c r="Q1354" s="8">
        <f t="shared" si="214"/>
        <v>39.5</v>
      </c>
      <c r="R1354" s="8">
        <f t="shared" si="215"/>
        <v>39</v>
      </c>
      <c r="S1354" s="8">
        <f t="shared" si="216"/>
        <v>55.5</v>
      </c>
      <c r="T1354" s="8">
        <f t="shared" si="217"/>
        <v>42.5</v>
      </c>
      <c r="U1354" s="7">
        <f t="shared" si="218"/>
        <v>44.666666666666664</v>
      </c>
      <c r="V1354" s="7">
        <f t="shared" si="219"/>
        <v>44.125</v>
      </c>
    </row>
    <row r="1355" spans="1:22" ht="13.5" x14ac:dyDescent="0.25">
      <c r="A1355" s="3">
        <f>RSI!A1355</f>
        <v>44284</v>
      </c>
      <c r="B1355" s="2">
        <f>RSI!B1355</f>
        <v>0.59</v>
      </c>
      <c r="C1355" s="2">
        <f>RSI!I1355</f>
        <v>45.589678172749295</v>
      </c>
      <c r="D1355" s="2">
        <f>MACD!E1355</f>
        <v>1.36927611039106E-3</v>
      </c>
      <c r="E1355" s="2">
        <f>MACD!F1355</f>
        <v>9.5577415507656482E-3</v>
      </c>
      <c r="F1355" s="2">
        <f>'Moving Avg'!D1355</f>
        <v>0.59399999999999997</v>
      </c>
      <c r="G1355" s="2">
        <f>'Moving Avg'!F1355</f>
        <v>0.59299999999999997</v>
      </c>
      <c r="H1355" s="2">
        <f>'Moving Avg'!G1355</f>
        <v>0.62799999999999989</v>
      </c>
      <c r="I1355" s="2">
        <f>'Moving Avg'!H1355</f>
        <v>0.60520000000000007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  <c r="M1355" s="7">
        <f t="shared" si="210"/>
        <v>25</v>
      </c>
      <c r="N1355" s="7">
        <f t="shared" si="211"/>
        <v>45</v>
      </c>
      <c r="O1355" s="7">
        <f t="shared" si="212"/>
        <v>0</v>
      </c>
      <c r="P1355" s="7">
        <f t="shared" si="213"/>
        <v>100</v>
      </c>
      <c r="Q1355" s="8">
        <f t="shared" si="214"/>
        <v>39.5</v>
      </c>
      <c r="R1355" s="8">
        <f t="shared" si="215"/>
        <v>39</v>
      </c>
      <c r="S1355" s="8">
        <f t="shared" si="216"/>
        <v>55.5</v>
      </c>
      <c r="T1355" s="8">
        <f t="shared" si="217"/>
        <v>42.5</v>
      </c>
      <c r="U1355" s="7">
        <f t="shared" si="218"/>
        <v>44.666666666666664</v>
      </c>
      <c r="V1355" s="7">
        <f t="shared" si="219"/>
        <v>44.125</v>
      </c>
    </row>
    <row r="1356" spans="1:22" ht="13.5" x14ac:dyDescent="0.25">
      <c r="A1356" s="3">
        <f>RSI!A1356</f>
        <v>44285</v>
      </c>
      <c r="B1356" s="2">
        <f>RSI!B1356</f>
        <v>0.59</v>
      </c>
      <c r="C1356" s="2">
        <f>RSI!I1356</f>
        <v>45.589678172749288</v>
      </c>
      <c r="D1356" s="2">
        <f>MACD!E1356</f>
        <v>-1.4023710368191722E-3</v>
      </c>
      <c r="E1356" s="2">
        <f>MACD!F1356</f>
        <v>7.3657190332486839E-3</v>
      </c>
      <c r="F1356" s="2">
        <f>'Moving Avg'!D1356</f>
        <v>0.59599999999999986</v>
      </c>
      <c r="G1356" s="2">
        <f>'Moving Avg'!F1356</f>
        <v>0.59249999999999992</v>
      </c>
      <c r="H1356" s="2">
        <f>'Moving Avg'!G1356</f>
        <v>0.62819999999999987</v>
      </c>
      <c r="I1356" s="2">
        <f>'Moving Avg'!H1356</f>
        <v>0.60515000000000019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  <c r="M1356" s="7">
        <f t="shared" si="210"/>
        <v>25</v>
      </c>
      <c r="N1356" s="7">
        <f t="shared" si="211"/>
        <v>45</v>
      </c>
      <c r="O1356" s="7">
        <f t="shared" si="212"/>
        <v>0</v>
      </c>
      <c r="P1356" s="7">
        <f t="shared" si="213"/>
        <v>100</v>
      </c>
      <c r="Q1356" s="8">
        <f t="shared" si="214"/>
        <v>39.5</v>
      </c>
      <c r="R1356" s="8">
        <f t="shared" si="215"/>
        <v>39</v>
      </c>
      <c r="S1356" s="8">
        <f t="shared" si="216"/>
        <v>55.5</v>
      </c>
      <c r="T1356" s="8">
        <f t="shared" si="217"/>
        <v>42.5</v>
      </c>
      <c r="U1356" s="7">
        <f t="shared" si="218"/>
        <v>44.666666666666664</v>
      </c>
      <c r="V1356" s="7">
        <f t="shared" si="219"/>
        <v>44.125</v>
      </c>
    </row>
    <row r="1357" spans="1:22" ht="13.5" x14ac:dyDescent="0.25">
      <c r="A1357" s="3">
        <f>RSI!A1357</f>
        <v>44286</v>
      </c>
      <c r="B1357" s="2">
        <f>RSI!B1357</f>
        <v>0.59</v>
      </c>
      <c r="C1357" s="2">
        <f>RSI!I1357</f>
        <v>45.589678172749288</v>
      </c>
      <c r="D1357" s="2">
        <f>MACD!E1357</f>
        <v>-5.2103296731028648E-3</v>
      </c>
      <c r="E1357" s="2">
        <f>MACD!F1357</f>
        <v>4.8505092919783749E-3</v>
      </c>
      <c r="F1357" s="2">
        <f>'Moving Avg'!D1357</f>
        <v>0.59799999999999998</v>
      </c>
      <c r="G1357" s="2">
        <f>'Moving Avg'!F1357</f>
        <v>0.59099999999999997</v>
      </c>
      <c r="H1357" s="2">
        <f>'Moving Avg'!G1357</f>
        <v>0.62819999999999987</v>
      </c>
      <c r="I1357" s="2">
        <f>'Moving Avg'!H1357</f>
        <v>0.60515000000000019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  <c r="M1357" s="7">
        <f t="shared" si="210"/>
        <v>25</v>
      </c>
      <c r="N1357" s="7">
        <f t="shared" si="211"/>
        <v>45</v>
      </c>
      <c r="O1357" s="7">
        <f t="shared" si="212"/>
        <v>0</v>
      </c>
      <c r="P1357" s="7">
        <f t="shared" si="213"/>
        <v>100</v>
      </c>
      <c r="Q1357" s="8">
        <f t="shared" si="214"/>
        <v>39.5</v>
      </c>
      <c r="R1357" s="8">
        <f t="shared" si="215"/>
        <v>39</v>
      </c>
      <c r="S1357" s="8">
        <f t="shared" si="216"/>
        <v>55.5</v>
      </c>
      <c r="T1357" s="8">
        <f t="shared" si="217"/>
        <v>42.5</v>
      </c>
      <c r="U1357" s="7">
        <f t="shared" si="218"/>
        <v>44.666666666666664</v>
      </c>
      <c r="V1357" s="7">
        <f t="shared" si="219"/>
        <v>44.125</v>
      </c>
    </row>
    <row r="1358" spans="1:22" ht="13.5" x14ac:dyDescent="0.25">
      <c r="A1358" s="3">
        <f>RSI!A1358</f>
        <v>44287</v>
      </c>
      <c r="B1358" s="2">
        <f>RSI!B1358</f>
        <v>0.59</v>
      </c>
      <c r="C1358" s="2">
        <f>RSI!I1358</f>
        <v>45.589678172749288</v>
      </c>
      <c r="D1358" s="2">
        <f>MACD!E1358</f>
        <v>-6.8238547622355705E-3</v>
      </c>
      <c r="E1358" s="2">
        <f>MACD!F1358</f>
        <v>2.5156364811355857E-3</v>
      </c>
      <c r="F1358" s="2">
        <f>'Moving Avg'!D1358</f>
        <v>0.59399999999999997</v>
      </c>
      <c r="G1358" s="2">
        <f>'Moving Avg'!F1358</f>
        <v>0.59</v>
      </c>
      <c r="H1358" s="2">
        <f>'Moving Avg'!G1358</f>
        <v>0.62819999999999976</v>
      </c>
      <c r="I1358" s="2">
        <f>'Moving Avg'!H1358</f>
        <v>0.6051000000000003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  <c r="M1358" s="7">
        <f t="shared" si="210"/>
        <v>25</v>
      </c>
      <c r="N1358" s="7">
        <f t="shared" si="211"/>
        <v>45</v>
      </c>
      <c r="O1358" s="7">
        <f t="shared" si="212"/>
        <v>0</v>
      </c>
      <c r="P1358" s="7">
        <f t="shared" si="213"/>
        <v>16.5</v>
      </c>
      <c r="Q1358" s="8">
        <f t="shared" si="214"/>
        <v>26.975000000000001</v>
      </c>
      <c r="R1358" s="8">
        <f t="shared" si="215"/>
        <v>18.125</v>
      </c>
      <c r="S1358" s="8">
        <f t="shared" si="216"/>
        <v>17.925000000000001</v>
      </c>
      <c r="T1358" s="8">
        <f t="shared" si="217"/>
        <v>21.625</v>
      </c>
      <c r="U1358" s="7">
        <f t="shared" si="218"/>
        <v>21.008333333333336</v>
      </c>
      <c r="V1358" s="7">
        <f t="shared" si="219"/>
        <v>21.162500000000001</v>
      </c>
    </row>
    <row r="1359" spans="1:22" ht="13.5" x14ac:dyDescent="0.25">
      <c r="A1359" s="3">
        <f>RSI!A1359</f>
        <v>44288</v>
      </c>
      <c r="B1359" s="2">
        <f>RSI!B1359</f>
        <v>0.6</v>
      </c>
      <c r="C1359" s="2">
        <f>RSI!I1359</f>
        <v>49.71564377274634</v>
      </c>
      <c r="D1359" s="2">
        <f>MACD!E1359</f>
        <v>-7.3264871852058988E-3</v>
      </c>
      <c r="E1359" s="2">
        <f>MACD!F1359</f>
        <v>5.4721174786728885E-4</v>
      </c>
      <c r="F1359" s="2">
        <f>'Moving Avg'!D1359</f>
        <v>0.59199999999999997</v>
      </c>
      <c r="G1359" s="2">
        <f>'Moving Avg'!F1359</f>
        <v>0.59</v>
      </c>
      <c r="H1359" s="2">
        <f>'Moving Avg'!G1359</f>
        <v>0.62839999999999985</v>
      </c>
      <c r="I1359" s="2">
        <f>'Moving Avg'!H1359</f>
        <v>0.60520000000000029</v>
      </c>
      <c r="J1359" s="5" t="str">
        <f>OBV!F1359</f>
        <v>BULLISH</v>
      </c>
      <c r="K1359" s="5" t="str">
        <f>OBV!G1359</f>
        <v>NEUTRAL</v>
      </c>
      <c r="L1359" s="5" t="str">
        <f>OBV!H1359</f>
        <v>BULLISH DIVERGENCE</v>
      </c>
      <c r="M1359" s="7">
        <f t="shared" si="210"/>
        <v>25</v>
      </c>
      <c r="N1359" s="7">
        <f t="shared" si="211"/>
        <v>45</v>
      </c>
      <c r="O1359" s="7">
        <f t="shared" si="212"/>
        <v>0</v>
      </c>
      <c r="P1359" s="7">
        <f t="shared" si="213"/>
        <v>66.5</v>
      </c>
      <c r="Q1359" s="8">
        <f t="shared" si="214"/>
        <v>34.475000000000001</v>
      </c>
      <c r="R1359" s="8">
        <f t="shared" si="215"/>
        <v>30.625</v>
      </c>
      <c r="S1359" s="8">
        <f t="shared" si="216"/>
        <v>40.424999999999997</v>
      </c>
      <c r="T1359" s="8">
        <f t="shared" si="217"/>
        <v>34.125</v>
      </c>
      <c r="U1359" s="7">
        <f t="shared" si="218"/>
        <v>35.174999999999997</v>
      </c>
      <c r="V1359" s="7">
        <f t="shared" si="219"/>
        <v>34.912499999999994</v>
      </c>
    </row>
    <row r="1360" spans="1:22" ht="13.5" x14ac:dyDescent="0.25">
      <c r="A1360" s="3">
        <f>RSI!A1360</f>
        <v>44291</v>
      </c>
      <c r="B1360" s="2">
        <f>RSI!B1360</f>
        <v>0.59</v>
      </c>
      <c r="C1360" s="2">
        <f>RSI!I1360</f>
        <v>45.962200917347495</v>
      </c>
      <c r="D1360" s="2">
        <f>MACD!E1360</f>
        <v>-8.5484756968183806E-3</v>
      </c>
      <c r="E1360" s="2">
        <f>MACD!F1360</f>
        <v>-1.2719257410698452E-3</v>
      </c>
      <c r="F1360" s="2">
        <f>'Moving Avg'!D1360</f>
        <v>0.59199999999999997</v>
      </c>
      <c r="G1360" s="2">
        <f>'Moving Avg'!F1360</f>
        <v>0.58949999999999991</v>
      </c>
      <c r="H1360" s="2">
        <f>'Moving Avg'!G1360</f>
        <v>0.62839999999999985</v>
      </c>
      <c r="I1360" s="2">
        <f>'Moving Avg'!H1360</f>
        <v>0.60530000000000017</v>
      </c>
      <c r="J1360" s="5" t="str">
        <f>OBV!F1360</f>
        <v>BEARISH</v>
      </c>
      <c r="K1360" s="5" t="str">
        <f>OBV!G1360</f>
        <v>NEUTRAL</v>
      </c>
      <c r="L1360" s="5" t="str">
        <f>OBV!H1360</f>
        <v>NEUTRAL</v>
      </c>
      <c r="M1360" s="7">
        <f t="shared" si="210"/>
        <v>25</v>
      </c>
      <c r="N1360" s="7">
        <f t="shared" si="211"/>
        <v>45</v>
      </c>
      <c r="O1360" s="7">
        <f t="shared" si="212"/>
        <v>0</v>
      </c>
      <c r="P1360" s="7">
        <f t="shared" si="213"/>
        <v>16.5</v>
      </c>
      <c r="Q1360" s="8">
        <f t="shared" si="214"/>
        <v>26.975000000000001</v>
      </c>
      <c r="R1360" s="8">
        <f t="shared" si="215"/>
        <v>18.125</v>
      </c>
      <c r="S1360" s="8">
        <f t="shared" si="216"/>
        <v>17.925000000000001</v>
      </c>
      <c r="T1360" s="8">
        <f t="shared" si="217"/>
        <v>21.625</v>
      </c>
      <c r="U1360" s="7">
        <f t="shared" si="218"/>
        <v>21.008333333333336</v>
      </c>
      <c r="V1360" s="7">
        <f t="shared" si="219"/>
        <v>21.162500000000001</v>
      </c>
    </row>
    <row r="1361" spans="1:22" ht="13.5" x14ac:dyDescent="0.25">
      <c r="A1361" s="3">
        <f>RSI!A1361</f>
        <v>44292</v>
      </c>
      <c r="B1361" s="2">
        <f>RSI!B1361</f>
        <v>0.57999999999999996</v>
      </c>
      <c r="C1361" s="2">
        <f>RSI!I1361</f>
        <v>42.506201056740224</v>
      </c>
      <c r="D1361" s="2">
        <f>MACD!E1361</f>
        <v>-8.7816749501123947E-3</v>
      </c>
      <c r="E1361" s="2">
        <f>MACD!F1361</f>
        <v>-2.7738755828783553E-3</v>
      </c>
      <c r="F1361" s="2">
        <f>'Moving Avg'!D1361</f>
        <v>0.59</v>
      </c>
      <c r="G1361" s="2">
        <f>'Moving Avg'!F1361</f>
        <v>0.58899999999999997</v>
      </c>
      <c r="H1361" s="2">
        <f>'Moving Avg'!G1361</f>
        <v>0.62759999999999982</v>
      </c>
      <c r="I1361" s="2">
        <f>'Moving Avg'!H1361</f>
        <v>0.60530000000000017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25</v>
      </c>
      <c r="N1361" s="7">
        <f t="shared" si="211"/>
        <v>45</v>
      </c>
      <c r="O1361" s="7">
        <f t="shared" si="212"/>
        <v>0</v>
      </c>
      <c r="P1361" s="7">
        <f t="shared" si="213"/>
        <v>16.5</v>
      </c>
      <c r="Q1361" s="8">
        <f t="shared" si="214"/>
        <v>26.975000000000001</v>
      </c>
      <c r="R1361" s="8">
        <f t="shared" si="215"/>
        <v>18.125</v>
      </c>
      <c r="S1361" s="8">
        <f t="shared" si="216"/>
        <v>17.925000000000001</v>
      </c>
      <c r="T1361" s="8">
        <f t="shared" si="217"/>
        <v>21.625</v>
      </c>
      <c r="U1361" s="7">
        <f t="shared" si="218"/>
        <v>21.008333333333336</v>
      </c>
      <c r="V1361" s="7">
        <f t="shared" si="219"/>
        <v>21.162500000000001</v>
      </c>
    </row>
    <row r="1362" spans="1:22" ht="13.5" x14ac:dyDescent="0.25">
      <c r="A1362" s="3">
        <f>RSI!A1362</f>
        <v>44293</v>
      </c>
      <c r="B1362" s="2">
        <f>RSI!B1362</f>
        <v>0.56999999999999995</v>
      </c>
      <c r="C1362" s="2">
        <f>RSI!I1362</f>
        <v>39.322049516345189</v>
      </c>
      <c r="D1362" s="2">
        <f>MACD!E1362</f>
        <v>-8.1235641092446409E-3</v>
      </c>
      <c r="E1362" s="2">
        <f>MACD!F1362</f>
        <v>-3.8438132881516126E-3</v>
      </c>
      <c r="F1362" s="2">
        <f>'Moving Avg'!D1362</f>
        <v>0.58599999999999997</v>
      </c>
      <c r="G1362" s="2">
        <f>'Moving Avg'!F1362</f>
        <v>0.58799999999999997</v>
      </c>
      <c r="H1362" s="2">
        <f>'Moving Avg'!G1362</f>
        <v>0.62599999999999978</v>
      </c>
      <c r="I1362" s="2">
        <f>'Moving Avg'!H1362</f>
        <v>0.60520000000000029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45</v>
      </c>
      <c r="O1362" s="7">
        <f t="shared" si="212"/>
        <v>0</v>
      </c>
      <c r="P1362" s="7">
        <f t="shared" si="213"/>
        <v>16.5</v>
      </c>
      <c r="Q1362" s="8">
        <f t="shared" si="214"/>
        <v>26.975000000000001</v>
      </c>
      <c r="R1362" s="8">
        <f t="shared" si="215"/>
        <v>18.125</v>
      </c>
      <c r="S1362" s="8">
        <f t="shared" si="216"/>
        <v>17.925000000000001</v>
      </c>
      <c r="T1362" s="8">
        <f t="shared" si="217"/>
        <v>21.625</v>
      </c>
      <c r="U1362" s="7">
        <f t="shared" si="218"/>
        <v>21.008333333333336</v>
      </c>
      <c r="V1362" s="7">
        <f t="shared" si="219"/>
        <v>21.162500000000001</v>
      </c>
    </row>
    <row r="1363" spans="1:22" ht="13.5" x14ac:dyDescent="0.25">
      <c r="A1363" s="3">
        <f>RSI!A1363</f>
        <v>44294</v>
      </c>
      <c r="B1363" s="2">
        <f>RSI!B1363</f>
        <v>0.59</v>
      </c>
      <c r="C1363" s="2">
        <f>RSI!I1363</f>
        <v>47.752012745217677</v>
      </c>
      <c r="D1363" s="2">
        <f>MACD!E1363</f>
        <v>-4.267510725553425E-3</v>
      </c>
      <c r="E1363" s="2">
        <f>MACD!F1363</f>
        <v>-3.9285527756319754E-3</v>
      </c>
      <c r="F1363" s="2">
        <f>'Moving Avg'!D1363</f>
        <v>0.58599999999999997</v>
      </c>
      <c r="G1363" s="2">
        <f>'Moving Avg'!F1363</f>
        <v>0.58750000000000002</v>
      </c>
      <c r="H1363" s="2">
        <f>'Moving Avg'!G1363</f>
        <v>0.62439999999999984</v>
      </c>
      <c r="I1363" s="2">
        <f>'Moving Avg'!H1363</f>
        <v>0.60525000000000029</v>
      </c>
      <c r="J1363" s="5" t="str">
        <f>OBV!F1363</f>
        <v>BEARISH</v>
      </c>
      <c r="K1363" s="5" t="str">
        <f>OBV!G1363</f>
        <v>NEUTRAL</v>
      </c>
      <c r="L1363" s="5" t="str">
        <f>OBV!H1363</f>
        <v>NEUTRAL</v>
      </c>
      <c r="M1363" s="7">
        <f t="shared" si="210"/>
        <v>25</v>
      </c>
      <c r="N1363" s="7">
        <f t="shared" si="211"/>
        <v>45</v>
      </c>
      <c r="O1363" s="7">
        <f t="shared" si="212"/>
        <v>0</v>
      </c>
      <c r="P1363" s="7">
        <f t="shared" si="213"/>
        <v>16.5</v>
      </c>
      <c r="Q1363" s="8">
        <f t="shared" si="214"/>
        <v>26.975000000000001</v>
      </c>
      <c r="R1363" s="8">
        <f t="shared" si="215"/>
        <v>18.125</v>
      </c>
      <c r="S1363" s="8">
        <f t="shared" si="216"/>
        <v>17.925000000000001</v>
      </c>
      <c r="T1363" s="8">
        <f t="shared" si="217"/>
        <v>21.625</v>
      </c>
      <c r="U1363" s="7">
        <f t="shared" si="218"/>
        <v>21.008333333333336</v>
      </c>
      <c r="V1363" s="7">
        <f t="shared" si="219"/>
        <v>21.162500000000001</v>
      </c>
    </row>
    <row r="1364" spans="1:22" ht="13.5" x14ac:dyDescent="0.25">
      <c r="A1364" s="3">
        <f>RSI!A1364</f>
        <v>44298</v>
      </c>
      <c r="B1364" s="2">
        <f>RSI!B1364</f>
        <v>0.57999999999999996</v>
      </c>
      <c r="C1364" s="2">
        <f>RSI!I1364</f>
        <v>44.428401977218641</v>
      </c>
      <c r="D1364" s="2">
        <f>MACD!E1364</f>
        <v>-2.2909271011961607E-4</v>
      </c>
      <c r="E1364" s="2">
        <f>MACD!F1364</f>
        <v>-3.1886607625295038E-3</v>
      </c>
      <c r="F1364" s="2">
        <f>'Moving Avg'!D1364</f>
        <v>0.58199999999999996</v>
      </c>
      <c r="G1364" s="2">
        <f>'Moving Avg'!F1364</f>
        <v>0.58699999999999997</v>
      </c>
      <c r="H1364" s="2">
        <f>'Moving Avg'!G1364</f>
        <v>0.62199999999999978</v>
      </c>
      <c r="I1364" s="2">
        <f>'Moving Avg'!H1364</f>
        <v>0.60520000000000029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0</v>
      </c>
      <c r="P1364" s="7">
        <f t="shared" si="213"/>
        <v>16.5</v>
      </c>
      <c r="Q1364" s="8">
        <f t="shared" si="214"/>
        <v>11.225</v>
      </c>
      <c r="R1364" s="8">
        <f t="shared" si="215"/>
        <v>9.125</v>
      </c>
      <c r="S1364" s="8">
        <f t="shared" si="216"/>
        <v>11.175000000000001</v>
      </c>
      <c r="T1364" s="8">
        <f t="shared" si="217"/>
        <v>10.375</v>
      </c>
      <c r="U1364" s="7">
        <f t="shared" si="218"/>
        <v>10.508333333333335</v>
      </c>
      <c r="V1364" s="7">
        <f t="shared" si="219"/>
        <v>10.475000000000001</v>
      </c>
    </row>
    <row r="1365" spans="1:22" ht="13.5" x14ac:dyDescent="0.25">
      <c r="A1365" s="3">
        <f>RSI!A1365</f>
        <v>44299</v>
      </c>
      <c r="B1365" s="2">
        <f>RSI!B1365</f>
        <v>0.57999999999999996</v>
      </c>
      <c r="C1365" s="2">
        <f>RSI!I1365</f>
        <v>44.428401977218634</v>
      </c>
      <c r="D1365" s="2">
        <f>MACD!E1365</f>
        <v>2.0247801661776865E-4</v>
      </c>
      <c r="E1365" s="2">
        <f>MACD!F1365</f>
        <v>-2.5104330067000497E-3</v>
      </c>
      <c r="F1365" s="2">
        <f>'Moving Avg'!D1365</f>
        <v>0.57999999999999996</v>
      </c>
      <c r="G1365" s="2">
        <f>'Moving Avg'!F1365</f>
        <v>0.58650000000000002</v>
      </c>
      <c r="H1365" s="2">
        <f>'Moving Avg'!G1365</f>
        <v>0.61899999999999966</v>
      </c>
      <c r="I1365" s="2">
        <f>'Moving Avg'!H1365</f>
        <v>0.60525000000000029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16.5</v>
      </c>
      <c r="Q1365" s="8">
        <f t="shared" si="214"/>
        <v>11.225</v>
      </c>
      <c r="R1365" s="8">
        <f t="shared" si="215"/>
        <v>9.125</v>
      </c>
      <c r="S1365" s="8">
        <f t="shared" si="216"/>
        <v>11.175000000000001</v>
      </c>
      <c r="T1365" s="8">
        <f t="shared" si="217"/>
        <v>10.375</v>
      </c>
      <c r="U1365" s="7">
        <f t="shared" si="218"/>
        <v>10.508333333333335</v>
      </c>
      <c r="V1365" s="7">
        <f t="shared" si="219"/>
        <v>10.475000000000001</v>
      </c>
    </row>
    <row r="1366" spans="1:22" ht="13.5" x14ac:dyDescent="0.25">
      <c r="A1366" s="3">
        <f>RSI!A1366</f>
        <v>44300</v>
      </c>
      <c r="B1366" s="2">
        <f>RSI!B1366</f>
        <v>0.57999999999999996</v>
      </c>
      <c r="C1366" s="2">
        <f>RSI!I1366</f>
        <v>44.428401977218627</v>
      </c>
      <c r="D1366" s="2">
        <f>MACD!E1366</f>
        <v>6.5225590204875949E-4</v>
      </c>
      <c r="E1366" s="2">
        <f>MACD!F1366</f>
        <v>-1.8778952249502876E-3</v>
      </c>
      <c r="F1366" s="2">
        <f>'Moving Avg'!D1366</f>
        <v>0.57999999999999996</v>
      </c>
      <c r="G1366" s="2">
        <f>'Moving Avg'!F1366</f>
        <v>0.58650000000000002</v>
      </c>
      <c r="H1366" s="2">
        <f>'Moving Avg'!G1366</f>
        <v>0.61679999999999968</v>
      </c>
      <c r="I1366" s="2">
        <f>'Moving Avg'!H1366</f>
        <v>0.60525000000000018</v>
      </c>
      <c r="J1366" s="5" t="str">
        <f>OBV!F1366</f>
        <v>BEARISH</v>
      </c>
      <c r="K1366" s="5" t="str">
        <f>OBV!G1366</f>
        <v>NEUTRAL</v>
      </c>
      <c r="L1366" s="5" t="str">
        <f>OBV!H1366</f>
        <v>NEUTRAL</v>
      </c>
      <c r="M1366" s="7">
        <f t="shared" si="210"/>
        <v>25</v>
      </c>
      <c r="N1366" s="7">
        <f t="shared" si="211"/>
        <v>0</v>
      </c>
      <c r="O1366" s="7">
        <f t="shared" si="212"/>
        <v>0</v>
      </c>
      <c r="P1366" s="7">
        <f t="shared" si="213"/>
        <v>16.5</v>
      </c>
      <c r="Q1366" s="8">
        <f t="shared" si="214"/>
        <v>11.225</v>
      </c>
      <c r="R1366" s="8">
        <f t="shared" si="215"/>
        <v>9.125</v>
      </c>
      <c r="S1366" s="8">
        <f t="shared" si="216"/>
        <v>11.175000000000001</v>
      </c>
      <c r="T1366" s="8">
        <f t="shared" si="217"/>
        <v>10.375</v>
      </c>
      <c r="U1366" s="7">
        <f t="shared" si="218"/>
        <v>10.508333333333335</v>
      </c>
      <c r="V1366" s="7">
        <f t="shared" si="219"/>
        <v>10.475000000000001</v>
      </c>
    </row>
    <row r="1367" spans="1:22" ht="13.5" x14ac:dyDescent="0.25">
      <c r="A1367" s="3">
        <f>RSI!A1367</f>
        <v>44301</v>
      </c>
      <c r="B1367" s="2">
        <f>RSI!B1367</f>
        <v>0.57999999999999996</v>
      </c>
      <c r="C1367" s="2">
        <f>RSI!I1367</f>
        <v>44.428401977218634</v>
      </c>
      <c r="D1367" s="2">
        <f>MACD!E1367</f>
        <v>1.1111729814942128E-3</v>
      </c>
      <c r="E1367" s="2">
        <f>MACD!F1367</f>
        <v>-1.2800815836613876E-3</v>
      </c>
      <c r="F1367" s="2">
        <f>'Moving Avg'!D1367</f>
        <v>0.58200000000000007</v>
      </c>
      <c r="G1367" s="2">
        <f>'Moving Avg'!F1367</f>
        <v>0.58699999999999997</v>
      </c>
      <c r="H1367" s="2">
        <f>'Moving Avg'!G1367</f>
        <v>0.61539999999999961</v>
      </c>
      <c r="I1367" s="2">
        <f>'Moving Avg'!H1367</f>
        <v>0.60530000000000017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0</v>
      </c>
      <c r="O1367" s="7">
        <f t="shared" si="212"/>
        <v>0</v>
      </c>
      <c r="P1367" s="7">
        <f t="shared" si="213"/>
        <v>83.5</v>
      </c>
      <c r="Q1367" s="8">
        <f t="shared" si="214"/>
        <v>21.274999999999999</v>
      </c>
      <c r="R1367" s="8">
        <f t="shared" si="215"/>
        <v>25.875</v>
      </c>
      <c r="S1367" s="8">
        <f t="shared" si="216"/>
        <v>41.325000000000003</v>
      </c>
      <c r="T1367" s="8">
        <f t="shared" si="217"/>
        <v>27.125</v>
      </c>
      <c r="U1367" s="7">
        <f t="shared" si="218"/>
        <v>29.491666666666664</v>
      </c>
      <c r="V1367" s="7">
        <f t="shared" si="219"/>
        <v>28.9</v>
      </c>
    </row>
    <row r="1368" spans="1:22" ht="13.5" x14ac:dyDescent="0.25">
      <c r="A1368" s="3">
        <f>RSI!A1368</f>
        <v>44302</v>
      </c>
      <c r="B1368" s="2">
        <f>RSI!B1368</f>
        <v>0.56999999999999995</v>
      </c>
      <c r="C1368" s="2">
        <f>RSI!I1368</f>
        <v>40.625173327429806</v>
      </c>
      <c r="D1368" s="2">
        <f>MACD!E1368</f>
        <v>2.312761314603895E-3</v>
      </c>
      <c r="E1368" s="2">
        <f>MACD!F1368</f>
        <v>-5.6151300400833102E-4</v>
      </c>
      <c r="F1368" s="2">
        <f>'Moving Avg'!D1368</f>
        <v>0.57799999999999996</v>
      </c>
      <c r="G1368" s="2">
        <f>'Moving Avg'!F1368</f>
        <v>0.58649999999999991</v>
      </c>
      <c r="H1368" s="2">
        <f>'Moving Avg'!G1368</f>
        <v>0.61439999999999961</v>
      </c>
      <c r="I1368" s="2">
        <f>'Moving Avg'!H1368</f>
        <v>0.60530000000000017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  <c r="M1368" s="7">
        <f t="shared" si="210"/>
        <v>25</v>
      </c>
      <c r="N1368" s="7">
        <f t="shared" si="211"/>
        <v>0</v>
      </c>
      <c r="O1368" s="7">
        <f t="shared" si="212"/>
        <v>0</v>
      </c>
      <c r="P1368" s="7">
        <f t="shared" si="213"/>
        <v>16.5</v>
      </c>
      <c r="Q1368" s="8">
        <f t="shared" si="214"/>
        <v>11.225</v>
      </c>
      <c r="R1368" s="8">
        <f t="shared" si="215"/>
        <v>9.125</v>
      </c>
      <c r="S1368" s="8">
        <f t="shared" si="216"/>
        <v>11.175000000000001</v>
      </c>
      <c r="T1368" s="8">
        <f t="shared" si="217"/>
        <v>10.375</v>
      </c>
      <c r="U1368" s="7">
        <f t="shared" si="218"/>
        <v>10.508333333333335</v>
      </c>
      <c r="V1368" s="7">
        <f t="shared" si="219"/>
        <v>10.475000000000001</v>
      </c>
    </row>
    <row r="1369" spans="1:22" ht="13.5" x14ac:dyDescent="0.25">
      <c r="A1369" s="3">
        <f>RSI!A1369</f>
        <v>44305</v>
      </c>
      <c r="B1369" s="2">
        <f>RSI!B1369</f>
        <v>0.56999999999999995</v>
      </c>
      <c r="C1369" s="2">
        <f>RSI!I1369</f>
        <v>40.625173327429799</v>
      </c>
      <c r="D1369" s="2">
        <f>MACD!E1369</f>
        <v>4.9942021873867759E-3</v>
      </c>
      <c r="E1369" s="2">
        <f>MACD!F1369</f>
        <v>5.4963003427069041E-4</v>
      </c>
      <c r="F1369" s="2">
        <f>'Moving Avg'!D1369</f>
        <v>0.57599999999999985</v>
      </c>
      <c r="G1369" s="2">
        <f>'Moving Avg'!F1369</f>
        <v>0.58550000000000002</v>
      </c>
      <c r="H1369" s="2">
        <f>'Moving Avg'!G1369</f>
        <v>0.61279999999999968</v>
      </c>
      <c r="I1369" s="2">
        <f>'Moving Avg'!H1369</f>
        <v>0.60525000000000018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16.5</v>
      </c>
      <c r="Q1369" s="8">
        <f t="shared" si="214"/>
        <v>11.225</v>
      </c>
      <c r="R1369" s="8">
        <f t="shared" si="215"/>
        <v>9.125</v>
      </c>
      <c r="S1369" s="8">
        <f t="shared" si="216"/>
        <v>11.175000000000001</v>
      </c>
      <c r="T1369" s="8">
        <f t="shared" si="217"/>
        <v>10.375</v>
      </c>
      <c r="U1369" s="7">
        <f t="shared" si="218"/>
        <v>10.508333333333335</v>
      </c>
      <c r="V1369" s="7">
        <f t="shared" si="219"/>
        <v>10.475000000000001</v>
      </c>
    </row>
    <row r="1370" spans="1:22" ht="13.5" x14ac:dyDescent="0.25">
      <c r="A1370" s="3">
        <f>RSI!A1370</f>
        <v>44306</v>
      </c>
      <c r="B1370" s="2">
        <f>RSI!B1370</f>
        <v>0.56000000000000005</v>
      </c>
      <c r="C1370" s="2">
        <f>RSI!I1370</f>
        <v>36.956170302174613</v>
      </c>
      <c r="D1370" s="2">
        <f>MACD!E1370</f>
        <v>6.5822917351524568E-3</v>
      </c>
      <c r="E1370" s="2">
        <f>MACD!F1370</f>
        <v>1.7561623744470438E-3</v>
      </c>
      <c r="F1370" s="2">
        <f>'Moving Avg'!D1370</f>
        <v>0.57199999999999995</v>
      </c>
      <c r="G1370" s="2">
        <f>'Moving Avg'!F1370</f>
        <v>0.58450000000000002</v>
      </c>
      <c r="H1370" s="2">
        <f>'Moving Avg'!G1370</f>
        <v>0.61039999999999961</v>
      </c>
      <c r="I1370" s="2">
        <f>'Moving Avg'!H1370</f>
        <v>0.6051000000000003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  <c r="M1370" s="7">
        <f t="shared" si="210"/>
        <v>25</v>
      </c>
      <c r="N1370" s="7">
        <f t="shared" si="211"/>
        <v>0</v>
      </c>
      <c r="O1370" s="7">
        <f t="shared" si="212"/>
        <v>0</v>
      </c>
      <c r="P1370" s="7">
        <f t="shared" si="213"/>
        <v>16.5</v>
      </c>
      <c r="Q1370" s="8">
        <f t="shared" si="214"/>
        <v>11.225</v>
      </c>
      <c r="R1370" s="8">
        <f t="shared" si="215"/>
        <v>9.125</v>
      </c>
      <c r="S1370" s="8">
        <f t="shared" si="216"/>
        <v>11.175000000000001</v>
      </c>
      <c r="T1370" s="8">
        <f t="shared" si="217"/>
        <v>10.375</v>
      </c>
      <c r="U1370" s="7">
        <f t="shared" si="218"/>
        <v>10.508333333333335</v>
      </c>
      <c r="V1370" s="7">
        <f t="shared" si="219"/>
        <v>10.475000000000001</v>
      </c>
    </row>
    <row r="1371" spans="1:22" ht="13.5" x14ac:dyDescent="0.25">
      <c r="A1371" s="3">
        <f>RSI!A1371</f>
        <v>44307</v>
      </c>
      <c r="B1371" s="2">
        <f>RSI!B1371</f>
        <v>0.56000000000000005</v>
      </c>
      <c r="C1371" s="2">
        <f>RSI!I1371</f>
        <v>36.956170302174613</v>
      </c>
      <c r="D1371" s="2">
        <f>MACD!E1371</f>
        <v>6.5549283696110239E-3</v>
      </c>
      <c r="E1371" s="2">
        <f>MACD!F1371</f>
        <v>2.7159155734798402E-3</v>
      </c>
      <c r="F1371" s="2">
        <f>'Moving Avg'!D1371</f>
        <v>0.56799999999999995</v>
      </c>
      <c r="G1371" s="2">
        <f>'Moving Avg'!F1371</f>
        <v>0.58350000000000002</v>
      </c>
      <c r="H1371" s="2">
        <f>'Moving Avg'!G1371</f>
        <v>0.60719999999999963</v>
      </c>
      <c r="I1371" s="2">
        <f>'Moving Avg'!H1371</f>
        <v>0.60490000000000022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  <c r="M1371" s="7">
        <f t="shared" si="210"/>
        <v>25</v>
      </c>
      <c r="N1371" s="7">
        <f t="shared" si="211"/>
        <v>0</v>
      </c>
      <c r="O1371" s="7">
        <f t="shared" si="212"/>
        <v>0</v>
      </c>
      <c r="P1371" s="7">
        <f t="shared" si="213"/>
        <v>16.5</v>
      </c>
      <c r="Q1371" s="8">
        <f t="shared" si="214"/>
        <v>11.225</v>
      </c>
      <c r="R1371" s="8">
        <f t="shared" si="215"/>
        <v>9.125</v>
      </c>
      <c r="S1371" s="8">
        <f t="shared" si="216"/>
        <v>11.175000000000001</v>
      </c>
      <c r="T1371" s="8">
        <f t="shared" si="217"/>
        <v>10.375</v>
      </c>
      <c r="U1371" s="7">
        <f t="shared" si="218"/>
        <v>10.508333333333335</v>
      </c>
      <c r="V1371" s="7">
        <f t="shared" si="219"/>
        <v>10.475000000000001</v>
      </c>
    </row>
    <row r="1372" spans="1:22" ht="13.5" x14ac:dyDescent="0.25">
      <c r="A1372" s="3">
        <f>RSI!A1372</f>
        <v>44308</v>
      </c>
      <c r="B1372" s="2">
        <f>RSI!B1372</f>
        <v>0.56000000000000005</v>
      </c>
      <c r="C1372" s="2">
        <f>RSI!I1372</f>
        <v>36.956170302174613</v>
      </c>
      <c r="D1372" s="2">
        <f>MACD!E1372</f>
        <v>5.148248486413487E-3</v>
      </c>
      <c r="E1372" s="2">
        <f>MACD!F1372</f>
        <v>3.2023821560665695E-3</v>
      </c>
      <c r="F1372" s="2">
        <f>'Moving Avg'!D1372</f>
        <v>0.56399999999999995</v>
      </c>
      <c r="G1372" s="2">
        <f>'Moving Avg'!F1372</f>
        <v>0.58250000000000013</v>
      </c>
      <c r="H1372" s="2">
        <f>'Moving Avg'!G1372</f>
        <v>0.60319999999999963</v>
      </c>
      <c r="I1372" s="2">
        <f>'Moving Avg'!H1372</f>
        <v>0.60475000000000023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  <c r="M1372" s="7">
        <f t="shared" si="210"/>
        <v>25</v>
      </c>
      <c r="N1372" s="7">
        <f t="shared" si="211"/>
        <v>0</v>
      </c>
      <c r="O1372" s="7">
        <f t="shared" si="212"/>
        <v>0</v>
      </c>
      <c r="P1372" s="7">
        <f t="shared" si="213"/>
        <v>16.5</v>
      </c>
      <c r="Q1372" s="8">
        <f t="shared" si="214"/>
        <v>11.225</v>
      </c>
      <c r="R1372" s="8">
        <f t="shared" si="215"/>
        <v>9.125</v>
      </c>
      <c r="S1372" s="8">
        <f t="shared" si="216"/>
        <v>11.175000000000001</v>
      </c>
      <c r="T1372" s="8">
        <f t="shared" si="217"/>
        <v>10.375</v>
      </c>
      <c r="U1372" s="7">
        <f t="shared" si="218"/>
        <v>10.508333333333335</v>
      </c>
      <c r="V1372" s="7">
        <f t="shared" si="219"/>
        <v>10.475000000000001</v>
      </c>
    </row>
    <row r="1373" spans="1:22" ht="13.5" x14ac:dyDescent="0.25">
      <c r="A1373" s="3">
        <f>RSI!A1373</f>
        <v>44309</v>
      </c>
      <c r="B1373" s="2">
        <f>RSI!B1373</f>
        <v>0.56999999999999995</v>
      </c>
      <c r="C1373" s="2">
        <f>RSI!I1373</f>
        <v>43.346637161207774</v>
      </c>
      <c r="D1373" s="2">
        <f>MACD!E1373</f>
        <v>6.437621814547323E-3</v>
      </c>
      <c r="E1373" s="2">
        <f>MACD!F1373</f>
        <v>3.8494300877627203E-3</v>
      </c>
      <c r="F1373" s="2">
        <f>'Moving Avg'!D1373</f>
        <v>0.56399999999999995</v>
      </c>
      <c r="G1373" s="2">
        <f>'Moving Avg'!F1373</f>
        <v>0.58050000000000013</v>
      </c>
      <c r="H1373" s="2">
        <f>'Moving Avg'!G1373</f>
        <v>0.59979999999999967</v>
      </c>
      <c r="I1373" s="2">
        <f>'Moving Avg'!H1373</f>
        <v>0.60460000000000025</v>
      </c>
      <c r="J1373" s="5" t="str">
        <f>OBV!F1373</f>
        <v>BEARISH</v>
      </c>
      <c r="K1373" s="5" t="str">
        <f>OBV!G1373</f>
        <v>NEUTRAL</v>
      </c>
      <c r="L1373" s="5" t="str">
        <f>OBV!H1373</f>
        <v>NEUTRAL</v>
      </c>
      <c r="M1373" s="7">
        <f t="shared" si="210"/>
        <v>25</v>
      </c>
      <c r="N1373" s="7">
        <f t="shared" si="211"/>
        <v>0</v>
      </c>
      <c r="O1373" s="7">
        <f t="shared" si="212"/>
        <v>0</v>
      </c>
      <c r="P1373" s="7">
        <f t="shared" si="213"/>
        <v>16.5</v>
      </c>
      <c r="Q1373" s="8">
        <f t="shared" si="214"/>
        <v>11.225</v>
      </c>
      <c r="R1373" s="8">
        <f t="shared" si="215"/>
        <v>9.125</v>
      </c>
      <c r="S1373" s="8">
        <f t="shared" si="216"/>
        <v>11.175000000000001</v>
      </c>
      <c r="T1373" s="8">
        <f t="shared" si="217"/>
        <v>10.375</v>
      </c>
      <c r="U1373" s="7">
        <f t="shared" si="218"/>
        <v>10.508333333333335</v>
      </c>
      <c r="V1373" s="7">
        <f t="shared" si="219"/>
        <v>10.475000000000001</v>
      </c>
    </row>
    <row r="1374" spans="1:22" ht="13.5" x14ac:dyDescent="0.25">
      <c r="A1374" s="3">
        <f>RSI!A1374</f>
        <v>44312</v>
      </c>
      <c r="B1374" s="2">
        <f>RSI!B1374</f>
        <v>0.56000000000000005</v>
      </c>
      <c r="C1374" s="2">
        <f>RSI!I1374</f>
        <v>39.080500175330151</v>
      </c>
      <c r="D1374" s="2">
        <f>MACD!E1374</f>
        <v>6.8046508116375026E-3</v>
      </c>
      <c r="E1374" s="2">
        <f>MACD!F1374</f>
        <v>4.4404742325376764E-3</v>
      </c>
      <c r="F1374" s="2">
        <f>'Moving Avg'!D1374</f>
        <v>0.56200000000000006</v>
      </c>
      <c r="G1374" s="2">
        <f>'Moving Avg'!F1374</f>
        <v>0.57800000000000007</v>
      </c>
      <c r="H1374" s="2">
        <f>'Moving Avg'!G1374</f>
        <v>0.59699999999999964</v>
      </c>
      <c r="I1374" s="2">
        <f>'Moving Avg'!H1374</f>
        <v>0.60440000000000027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  <c r="M1374" s="7">
        <f t="shared" si="210"/>
        <v>25</v>
      </c>
      <c r="N1374" s="7">
        <f t="shared" si="211"/>
        <v>0</v>
      </c>
      <c r="O1374" s="7">
        <f t="shared" si="212"/>
        <v>0</v>
      </c>
      <c r="P1374" s="7">
        <f t="shared" si="213"/>
        <v>16.5</v>
      </c>
      <c r="Q1374" s="8">
        <f t="shared" si="214"/>
        <v>11.225</v>
      </c>
      <c r="R1374" s="8">
        <f t="shared" si="215"/>
        <v>9.125</v>
      </c>
      <c r="S1374" s="8">
        <f t="shared" si="216"/>
        <v>11.175000000000001</v>
      </c>
      <c r="T1374" s="8">
        <f t="shared" si="217"/>
        <v>10.375</v>
      </c>
      <c r="U1374" s="7">
        <f t="shared" si="218"/>
        <v>10.508333333333335</v>
      </c>
      <c r="V1374" s="7">
        <f t="shared" si="219"/>
        <v>10.475000000000001</v>
      </c>
    </row>
    <row r="1375" spans="1:22" ht="13.5" x14ac:dyDescent="0.25">
      <c r="A1375" s="3">
        <f>RSI!A1375</f>
        <v>44313</v>
      </c>
      <c r="B1375" s="2">
        <f>RSI!B1375</f>
        <v>0.56000000000000005</v>
      </c>
      <c r="C1375" s="2">
        <f>RSI!I1375</f>
        <v>39.080500175330151</v>
      </c>
      <c r="D1375" s="2">
        <f>MACD!E1375</f>
        <v>7.2425834924160215E-3</v>
      </c>
      <c r="E1375" s="2">
        <f>MACD!F1375</f>
        <v>5.0008960845133454E-3</v>
      </c>
      <c r="F1375" s="2">
        <f>'Moving Avg'!D1375</f>
        <v>0.56200000000000006</v>
      </c>
      <c r="G1375" s="2">
        <f>'Moving Avg'!F1375</f>
        <v>0.57650000000000012</v>
      </c>
      <c r="H1375" s="2">
        <f>'Moving Avg'!G1375</f>
        <v>0.59479999999999966</v>
      </c>
      <c r="I1375" s="2">
        <f>'Moving Avg'!H1375</f>
        <v>0.6041000000000003</v>
      </c>
      <c r="J1375" s="5" t="str">
        <f>OBV!F1375</f>
        <v>BEARISH</v>
      </c>
      <c r="K1375" s="5" t="str">
        <f>OBV!G1375</f>
        <v>NEUTRAL</v>
      </c>
      <c r="L1375" s="5" t="str">
        <f>OBV!H1375</f>
        <v>NEUTRAL</v>
      </c>
      <c r="M1375" s="7">
        <f t="shared" si="210"/>
        <v>25</v>
      </c>
      <c r="N1375" s="7">
        <f t="shared" si="211"/>
        <v>0</v>
      </c>
      <c r="O1375" s="7">
        <f t="shared" si="212"/>
        <v>0</v>
      </c>
      <c r="P1375" s="7">
        <f t="shared" si="213"/>
        <v>16.5</v>
      </c>
      <c r="Q1375" s="8">
        <f t="shared" si="214"/>
        <v>11.225</v>
      </c>
      <c r="R1375" s="8">
        <f t="shared" si="215"/>
        <v>9.125</v>
      </c>
      <c r="S1375" s="8">
        <f t="shared" si="216"/>
        <v>11.175000000000001</v>
      </c>
      <c r="T1375" s="8">
        <f t="shared" si="217"/>
        <v>10.375</v>
      </c>
      <c r="U1375" s="7">
        <f t="shared" si="218"/>
        <v>10.508333333333335</v>
      </c>
      <c r="V1375" s="7">
        <f t="shared" si="219"/>
        <v>10.475000000000001</v>
      </c>
    </row>
    <row r="1376" spans="1:22" ht="13.5" x14ac:dyDescent="0.25">
      <c r="A1376" s="3">
        <f>RSI!A1376</f>
        <v>44314</v>
      </c>
      <c r="B1376" s="2">
        <f>RSI!B1376</f>
        <v>0.56000000000000005</v>
      </c>
      <c r="C1376" s="2">
        <f>RSI!I1376</f>
        <v>39.080500175330158</v>
      </c>
      <c r="D1376" s="2">
        <f>MACD!E1376</f>
        <v>7.7310768065026458E-3</v>
      </c>
      <c r="E1376" s="2">
        <f>MACD!F1376</f>
        <v>5.546932228911206E-3</v>
      </c>
      <c r="F1376" s="2">
        <f>'Moving Avg'!D1376</f>
        <v>0.56200000000000006</v>
      </c>
      <c r="G1376" s="2">
        <f>'Moving Avg'!F1376</f>
        <v>0.57500000000000018</v>
      </c>
      <c r="H1376" s="2">
        <f>'Moving Avg'!G1376</f>
        <v>0.59299999999999964</v>
      </c>
      <c r="I1376" s="2">
        <f>'Moving Avg'!H1376</f>
        <v>0.60370000000000024</v>
      </c>
      <c r="J1376" s="5" t="str">
        <f>OBV!F1376</f>
        <v>BEARISH</v>
      </c>
      <c r="K1376" s="5" t="str">
        <f>OBV!G1376</f>
        <v>NEUTRAL</v>
      </c>
      <c r="L1376" s="5" t="str">
        <f>OBV!H1376</f>
        <v>NEUTRAL</v>
      </c>
      <c r="M1376" s="7">
        <f t="shared" si="210"/>
        <v>25</v>
      </c>
      <c r="N1376" s="7">
        <f t="shared" si="211"/>
        <v>0</v>
      </c>
      <c r="O1376" s="7">
        <f t="shared" si="212"/>
        <v>0</v>
      </c>
      <c r="P1376" s="7">
        <f t="shared" si="213"/>
        <v>16.5</v>
      </c>
      <c r="Q1376" s="8">
        <f t="shared" si="214"/>
        <v>11.225</v>
      </c>
      <c r="R1376" s="8">
        <f t="shared" si="215"/>
        <v>9.125</v>
      </c>
      <c r="S1376" s="8">
        <f t="shared" si="216"/>
        <v>11.175000000000001</v>
      </c>
      <c r="T1376" s="8">
        <f t="shared" si="217"/>
        <v>10.375</v>
      </c>
      <c r="U1376" s="7">
        <f t="shared" si="218"/>
        <v>10.508333333333335</v>
      </c>
      <c r="V1376" s="7">
        <f t="shared" si="219"/>
        <v>10.475000000000001</v>
      </c>
    </row>
    <row r="1377" spans="1:22" ht="13.5" x14ac:dyDescent="0.25">
      <c r="A1377" s="3">
        <f>RSI!A1377</f>
        <v>44315</v>
      </c>
      <c r="B1377" s="2">
        <f>RSI!B1377</f>
        <v>0.56000000000000005</v>
      </c>
      <c r="C1377" s="2">
        <f>RSI!I1377</f>
        <v>39.080500175330158</v>
      </c>
      <c r="D1377" s="2">
        <f>MACD!E1377</f>
        <v>8.253616277009268E-3</v>
      </c>
      <c r="E1377" s="2">
        <f>MACD!F1377</f>
        <v>6.0882690385308186E-3</v>
      </c>
      <c r="F1377" s="2">
        <f>'Moving Avg'!D1377</f>
        <v>0.56200000000000006</v>
      </c>
      <c r="G1377" s="2">
        <f>'Moving Avg'!F1377</f>
        <v>0.57350000000000023</v>
      </c>
      <c r="H1377" s="2">
        <f>'Moving Avg'!G1377</f>
        <v>0.59059999999999968</v>
      </c>
      <c r="I1377" s="2">
        <f>'Moving Avg'!H1377</f>
        <v>0.60330000000000039</v>
      </c>
      <c r="J1377" s="5" t="str">
        <f>OBV!F1377</f>
        <v>BEARISH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0</v>
      </c>
      <c r="O1377" s="7">
        <f t="shared" si="212"/>
        <v>0</v>
      </c>
      <c r="P1377" s="7">
        <f t="shared" si="213"/>
        <v>16.5</v>
      </c>
      <c r="Q1377" s="8">
        <f t="shared" si="214"/>
        <v>11.225</v>
      </c>
      <c r="R1377" s="8">
        <f t="shared" si="215"/>
        <v>9.125</v>
      </c>
      <c r="S1377" s="8">
        <f t="shared" si="216"/>
        <v>11.175000000000001</v>
      </c>
      <c r="T1377" s="8">
        <f t="shared" si="217"/>
        <v>10.375</v>
      </c>
      <c r="U1377" s="7">
        <f t="shared" si="218"/>
        <v>10.508333333333335</v>
      </c>
      <c r="V1377" s="7">
        <f t="shared" si="219"/>
        <v>10.475000000000001</v>
      </c>
    </row>
    <row r="1378" spans="1:22" ht="13.5" x14ac:dyDescent="0.25">
      <c r="A1378" s="3">
        <f>RSI!A1378</f>
        <v>44316</v>
      </c>
      <c r="B1378" s="2">
        <f>RSI!B1378</f>
        <v>0.56000000000000005</v>
      </c>
      <c r="C1378" s="2">
        <f>RSI!I1378</f>
        <v>39.080500175330151</v>
      </c>
      <c r="D1378" s="2">
        <f>MACD!E1378</f>
        <v>7.2584136823690137E-3</v>
      </c>
      <c r="E1378" s="2">
        <f>MACD!F1378</f>
        <v>6.3222979672984585E-3</v>
      </c>
      <c r="F1378" s="2">
        <f>'Moving Avg'!D1378</f>
        <v>0.56000000000000005</v>
      </c>
      <c r="G1378" s="2">
        <f>'Moving Avg'!F1378</f>
        <v>0.57200000000000029</v>
      </c>
      <c r="H1378" s="2">
        <f>'Moving Avg'!G1378</f>
        <v>0.58859999999999968</v>
      </c>
      <c r="I1378" s="2">
        <f>'Moving Avg'!H1378</f>
        <v>0.60290000000000032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0</v>
      </c>
      <c r="O1378" s="7">
        <f t="shared" si="212"/>
        <v>0</v>
      </c>
      <c r="P1378" s="7">
        <f t="shared" si="213"/>
        <v>16.5</v>
      </c>
      <c r="Q1378" s="8">
        <f t="shared" si="214"/>
        <v>11.225</v>
      </c>
      <c r="R1378" s="8">
        <f t="shared" si="215"/>
        <v>9.125</v>
      </c>
      <c r="S1378" s="8">
        <f t="shared" si="216"/>
        <v>11.175000000000001</v>
      </c>
      <c r="T1378" s="8">
        <f t="shared" si="217"/>
        <v>10.375</v>
      </c>
      <c r="U1378" s="7">
        <f t="shared" si="218"/>
        <v>10.508333333333335</v>
      </c>
      <c r="V1378" s="7">
        <f t="shared" si="219"/>
        <v>10.475000000000001</v>
      </c>
    </row>
    <row r="1379" spans="1:22" ht="13.5" x14ac:dyDescent="0.25">
      <c r="A1379" s="3">
        <f>RSI!A1379</f>
        <v>44319</v>
      </c>
      <c r="B1379" s="2">
        <f>RSI!B1379</f>
        <v>0.56999999999999995</v>
      </c>
      <c r="C1379" s="2">
        <f>RSI!I1379</f>
        <v>46.681653235421138</v>
      </c>
      <c r="D1379" s="2">
        <f>MACD!E1379</f>
        <v>5.7691989579942149E-3</v>
      </c>
      <c r="E1379" s="2">
        <f>MACD!F1379</f>
        <v>6.2116781654376107E-3</v>
      </c>
      <c r="F1379" s="2">
        <f>'Moving Avg'!D1379</f>
        <v>0.56200000000000006</v>
      </c>
      <c r="G1379" s="2">
        <f>'Moving Avg'!F1379</f>
        <v>0.57050000000000023</v>
      </c>
      <c r="H1379" s="2">
        <f>'Moving Avg'!G1379</f>
        <v>0.58719999999999961</v>
      </c>
      <c r="I1379" s="2">
        <f>'Moving Avg'!H1379</f>
        <v>0.60255000000000036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  <c r="M1379" s="7">
        <f t="shared" si="210"/>
        <v>25</v>
      </c>
      <c r="N1379" s="7">
        <f t="shared" si="211"/>
        <v>45</v>
      </c>
      <c r="O1379" s="7">
        <f t="shared" si="212"/>
        <v>0</v>
      </c>
      <c r="P1379" s="7">
        <f t="shared" si="213"/>
        <v>83.5</v>
      </c>
      <c r="Q1379" s="8">
        <f t="shared" si="214"/>
        <v>37.024999999999999</v>
      </c>
      <c r="R1379" s="8">
        <f t="shared" si="215"/>
        <v>34.875</v>
      </c>
      <c r="S1379" s="8">
        <f t="shared" si="216"/>
        <v>48.075000000000003</v>
      </c>
      <c r="T1379" s="8">
        <f t="shared" si="217"/>
        <v>38.375</v>
      </c>
      <c r="U1379" s="7">
        <f t="shared" si="218"/>
        <v>39.991666666666667</v>
      </c>
      <c r="V1379" s="7">
        <f t="shared" si="219"/>
        <v>39.587500000000006</v>
      </c>
    </row>
    <row r="1380" spans="1:22" ht="13.5" x14ac:dyDescent="0.25">
      <c r="A1380" s="3">
        <f>RSI!A1380</f>
        <v>44320</v>
      </c>
      <c r="B1380" s="2">
        <f>RSI!B1380</f>
        <v>0.56999999999999995</v>
      </c>
      <c r="C1380" s="2">
        <f>RSI!I1380</f>
        <v>46.681653235421138</v>
      </c>
      <c r="D1380" s="2">
        <f>MACD!E1380</f>
        <v>2.9982278895184233E-3</v>
      </c>
      <c r="E1380" s="2">
        <f>MACD!F1380</f>
        <v>5.5689881102537735E-3</v>
      </c>
      <c r="F1380" s="2">
        <f>'Moving Avg'!D1380</f>
        <v>0.56399999999999995</v>
      </c>
      <c r="G1380" s="2">
        <f>'Moving Avg'!F1380</f>
        <v>0.56950000000000023</v>
      </c>
      <c r="H1380" s="2">
        <f>'Moving Avg'!G1380</f>
        <v>0.58619999999999961</v>
      </c>
      <c r="I1380" s="2">
        <f>'Moving Avg'!H1380</f>
        <v>0.60235000000000027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25</v>
      </c>
      <c r="N1380" s="7">
        <f t="shared" si="211"/>
        <v>45</v>
      </c>
      <c r="O1380" s="7">
        <f t="shared" si="212"/>
        <v>0</v>
      </c>
      <c r="P1380" s="7">
        <f t="shared" si="213"/>
        <v>83.5</v>
      </c>
      <c r="Q1380" s="8">
        <f t="shared" si="214"/>
        <v>37.024999999999999</v>
      </c>
      <c r="R1380" s="8">
        <f t="shared" si="215"/>
        <v>34.875</v>
      </c>
      <c r="S1380" s="8">
        <f t="shared" si="216"/>
        <v>48.075000000000003</v>
      </c>
      <c r="T1380" s="8">
        <f t="shared" si="217"/>
        <v>38.375</v>
      </c>
      <c r="U1380" s="7">
        <f t="shared" si="218"/>
        <v>39.991666666666667</v>
      </c>
      <c r="V1380" s="7">
        <f t="shared" si="219"/>
        <v>39.587500000000006</v>
      </c>
    </row>
    <row r="1381" spans="1:22" ht="13.5" x14ac:dyDescent="0.25">
      <c r="A1381" s="3">
        <f>RSI!A1381</f>
        <v>44321</v>
      </c>
      <c r="B1381" s="2">
        <f>RSI!B1381</f>
        <v>0.57999999999999996</v>
      </c>
      <c r="C1381" s="2">
        <f>RSI!I1381</f>
        <v>53.421879498988297</v>
      </c>
      <c r="D1381" s="2">
        <f>MACD!E1381</f>
        <v>-6.1629533242069101E-5</v>
      </c>
      <c r="E1381" s="2">
        <f>MACD!F1381</f>
        <v>4.4428645815546052E-3</v>
      </c>
      <c r="F1381" s="2">
        <f>'Moving Avg'!D1381</f>
        <v>0.56799999999999995</v>
      </c>
      <c r="G1381" s="2">
        <f>'Moving Avg'!F1381</f>
        <v>0.56950000000000023</v>
      </c>
      <c r="H1381" s="2">
        <f>'Moving Avg'!G1381</f>
        <v>0.58539999999999959</v>
      </c>
      <c r="I1381" s="2">
        <f>'Moving Avg'!H1381</f>
        <v>0.60220000000000029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  <c r="M1381" s="7">
        <f t="shared" si="210"/>
        <v>25</v>
      </c>
      <c r="N1381" s="7">
        <f t="shared" si="211"/>
        <v>45</v>
      </c>
      <c r="O1381" s="7">
        <f t="shared" si="212"/>
        <v>0</v>
      </c>
      <c r="P1381" s="7">
        <f t="shared" si="213"/>
        <v>83.5</v>
      </c>
      <c r="Q1381" s="8">
        <f t="shared" si="214"/>
        <v>37.024999999999999</v>
      </c>
      <c r="R1381" s="8">
        <f t="shared" si="215"/>
        <v>34.875</v>
      </c>
      <c r="S1381" s="8">
        <f t="shared" si="216"/>
        <v>48.075000000000003</v>
      </c>
      <c r="T1381" s="8">
        <f t="shared" si="217"/>
        <v>38.375</v>
      </c>
      <c r="U1381" s="7">
        <f t="shared" si="218"/>
        <v>39.991666666666667</v>
      </c>
      <c r="V1381" s="7">
        <f t="shared" si="219"/>
        <v>39.587500000000006</v>
      </c>
    </row>
    <row r="1382" spans="1:22" ht="13.5" x14ac:dyDescent="0.25">
      <c r="A1382" s="3">
        <f>RSI!A1382</f>
        <v>44322</v>
      </c>
      <c r="B1382" s="2">
        <f>RSI!B1382</f>
        <v>0.59</v>
      </c>
      <c r="C1382" s="2">
        <f>RSI!I1382</f>
        <v>59.00314888740705</v>
      </c>
      <c r="D1382" s="2">
        <f>MACD!E1382</f>
        <v>-3.4269123626613496E-3</v>
      </c>
      <c r="E1382" s="2">
        <f>MACD!F1382</f>
        <v>2.8689091927114143E-3</v>
      </c>
      <c r="F1382" s="2">
        <f>'Moving Avg'!D1382</f>
        <v>0.57399999999999995</v>
      </c>
      <c r="G1382" s="2">
        <f>'Moving Avg'!F1382</f>
        <v>0.57050000000000023</v>
      </c>
      <c r="H1382" s="2">
        <f>'Moving Avg'!G1382</f>
        <v>0.58499999999999952</v>
      </c>
      <c r="I1382" s="2">
        <f>'Moving Avg'!H1382</f>
        <v>0.60200000000000031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45</v>
      </c>
      <c r="O1382" s="7">
        <f t="shared" si="212"/>
        <v>0</v>
      </c>
      <c r="P1382" s="7">
        <f t="shared" si="213"/>
        <v>83.5</v>
      </c>
      <c r="Q1382" s="8">
        <f t="shared" si="214"/>
        <v>37.024999999999999</v>
      </c>
      <c r="R1382" s="8">
        <f t="shared" si="215"/>
        <v>34.875</v>
      </c>
      <c r="S1382" s="8">
        <f t="shared" si="216"/>
        <v>48.075000000000003</v>
      </c>
      <c r="T1382" s="8">
        <f t="shared" si="217"/>
        <v>38.375</v>
      </c>
      <c r="U1382" s="7">
        <f t="shared" si="218"/>
        <v>39.991666666666667</v>
      </c>
      <c r="V1382" s="7">
        <f t="shared" si="219"/>
        <v>39.587500000000006</v>
      </c>
    </row>
    <row r="1383" spans="1:22" ht="13.5" x14ac:dyDescent="0.25">
      <c r="A1383" s="3">
        <f>RSI!A1383</f>
        <v>44323</v>
      </c>
      <c r="B1383" s="2">
        <f>RSI!B1383</f>
        <v>0.59</v>
      </c>
      <c r="C1383" s="2">
        <f>RSI!I1383</f>
        <v>59.003148887407036</v>
      </c>
      <c r="D1383" s="2">
        <f>MACD!E1383</f>
        <v>-4.8278956351390789E-3</v>
      </c>
      <c r="E1383" s="2">
        <f>MACD!F1383</f>
        <v>1.3295482271413158E-3</v>
      </c>
      <c r="F1383" s="2">
        <f>'Moving Avg'!D1383</f>
        <v>0.57999999999999985</v>
      </c>
      <c r="G1383" s="2">
        <f>'Moving Avg'!F1383</f>
        <v>0.57050000000000023</v>
      </c>
      <c r="H1383" s="2">
        <f>'Moving Avg'!G1383</f>
        <v>0.58459999999999956</v>
      </c>
      <c r="I1383" s="2">
        <f>'Moving Avg'!H1383</f>
        <v>0.60180000000000033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  <c r="M1383" s="7">
        <f t="shared" si="210"/>
        <v>25</v>
      </c>
      <c r="N1383" s="7">
        <f t="shared" si="211"/>
        <v>45</v>
      </c>
      <c r="O1383" s="7">
        <f t="shared" si="212"/>
        <v>0</v>
      </c>
      <c r="P1383" s="7">
        <f t="shared" si="213"/>
        <v>83.5</v>
      </c>
      <c r="Q1383" s="8">
        <f t="shared" si="214"/>
        <v>37.024999999999999</v>
      </c>
      <c r="R1383" s="8">
        <f t="shared" si="215"/>
        <v>34.875</v>
      </c>
      <c r="S1383" s="8">
        <f t="shared" si="216"/>
        <v>48.075000000000003</v>
      </c>
      <c r="T1383" s="8">
        <f t="shared" si="217"/>
        <v>38.375</v>
      </c>
      <c r="U1383" s="7">
        <f t="shared" si="218"/>
        <v>39.991666666666667</v>
      </c>
      <c r="V1383" s="7">
        <f t="shared" si="219"/>
        <v>39.587500000000006</v>
      </c>
    </row>
    <row r="1384" spans="1:22" ht="13.5" x14ac:dyDescent="0.25">
      <c r="A1384" s="3">
        <f>RSI!A1384</f>
        <v>44326</v>
      </c>
      <c r="B1384" s="2">
        <f>RSI!B1384</f>
        <v>0.57999999999999996</v>
      </c>
      <c r="C1384" s="2">
        <f>RSI!I1384</f>
        <v>51.8039631658595</v>
      </c>
      <c r="D1384" s="2">
        <f>MACD!E1384</f>
        <v>-6.8961543741441478E-3</v>
      </c>
      <c r="E1384" s="2">
        <f>MACD!F1384</f>
        <v>-3.1559229311577683E-4</v>
      </c>
      <c r="F1384" s="2">
        <f>'Moving Avg'!D1384</f>
        <v>0.58199999999999996</v>
      </c>
      <c r="G1384" s="2">
        <f>'Moving Avg'!F1384</f>
        <v>0.57050000000000012</v>
      </c>
      <c r="H1384" s="2">
        <f>'Moving Avg'!G1384</f>
        <v>0.58359999999999956</v>
      </c>
      <c r="I1384" s="2">
        <f>'Moving Avg'!H1384</f>
        <v>0.60155000000000036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  <c r="M1384" s="7">
        <f t="shared" si="210"/>
        <v>25</v>
      </c>
      <c r="N1384" s="7">
        <f t="shared" si="211"/>
        <v>45</v>
      </c>
      <c r="O1384" s="7">
        <f t="shared" si="212"/>
        <v>0</v>
      </c>
      <c r="P1384" s="7">
        <f t="shared" si="213"/>
        <v>83.5</v>
      </c>
      <c r="Q1384" s="8">
        <f t="shared" si="214"/>
        <v>37.024999999999999</v>
      </c>
      <c r="R1384" s="8">
        <f t="shared" si="215"/>
        <v>34.875</v>
      </c>
      <c r="S1384" s="8">
        <f t="shared" si="216"/>
        <v>48.075000000000003</v>
      </c>
      <c r="T1384" s="8">
        <f t="shared" si="217"/>
        <v>38.375</v>
      </c>
      <c r="U1384" s="7">
        <f t="shared" si="218"/>
        <v>39.991666666666667</v>
      </c>
      <c r="V1384" s="7">
        <f t="shared" si="219"/>
        <v>39.587500000000006</v>
      </c>
    </row>
    <row r="1385" spans="1:22" ht="13.5" x14ac:dyDescent="0.25">
      <c r="A1385" s="3">
        <f>RSI!A1385</f>
        <v>44327</v>
      </c>
      <c r="B1385" s="2">
        <f>RSI!B1385</f>
        <v>0.56999999999999995</v>
      </c>
      <c r="C1385" s="2">
        <f>RSI!I1385</f>
        <v>45.787517870105667</v>
      </c>
      <c r="D1385" s="2">
        <f>MACD!E1385</f>
        <v>-7.925175843459864E-3</v>
      </c>
      <c r="E1385" s="2">
        <f>MACD!F1385</f>
        <v>-1.8375090031845945E-3</v>
      </c>
      <c r="F1385" s="2">
        <f>'Moving Avg'!D1385</f>
        <v>0.58199999999999996</v>
      </c>
      <c r="G1385" s="2">
        <f>'Moving Avg'!F1385</f>
        <v>0.57000000000000006</v>
      </c>
      <c r="H1385" s="2">
        <f>'Moving Avg'!G1385</f>
        <v>0.58239999999999958</v>
      </c>
      <c r="I1385" s="2">
        <f>'Moving Avg'!H1385</f>
        <v>0.60135000000000038</v>
      </c>
      <c r="J1385" s="5" t="str">
        <f>OBV!F1385</f>
        <v>BULLISH</v>
      </c>
      <c r="K1385" s="5" t="str">
        <f>OBV!G1385</f>
        <v>NEUTRAL</v>
      </c>
      <c r="L1385" s="5" t="str">
        <f>OBV!H1385</f>
        <v>NEUTRAL</v>
      </c>
      <c r="M1385" s="7">
        <f t="shared" si="210"/>
        <v>25</v>
      </c>
      <c r="N1385" s="7">
        <f t="shared" si="211"/>
        <v>45</v>
      </c>
      <c r="O1385" s="7">
        <f t="shared" si="212"/>
        <v>0</v>
      </c>
      <c r="P1385" s="7">
        <f t="shared" si="213"/>
        <v>49.5</v>
      </c>
      <c r="Q1385" s="8">
        <f t="shared" si="214"/>
        <v>31.925000000000001</v>
      </c>
      <c r="R1385" s="8">
        <f t="shared" si="215"/>
        <v>26.375</v>
      </c>
      <c r="S1385" s="8">
        <f t="shared" si="216"/>
        <v>32.775000000000006</v>
      </c>
      <c r="T1385" s="8">
        <f t="shared" si="217"/>
        <v>29.875</v>
      </c>
      <c r="U1385" s="7">
        <f t="shared" si="218"/>
        <v>30.358333333333334</v>
      </c>
      <c r="V1385" s="7">
        <f t="shared" si="219"/>
        <v>30.237500000000001</v>
      </c>
    </row>
    <row r="1386" spans="1:22" ht="13.5" x14ac:dyDescent="0.25">
      <c r="A1386" s="3">
        <f>RSI!A1386</f>
        <v>44333</v>
      </c>
      <c r="B1386" s="2">
        <f>RSI!B1386</f>
        <v>0.56999999999999995</v>
      </c>
      <c r="C1386" s="2">
        <f>RSI!I1386</f>
        <v>45.787517870105667</v>
      </c>
      <c r="D1386" s="2">
        <f>MACD!E1386</f>
        <v>-8.7550339650781517E-3</v>
      </c>
      <c r="E1386" s="2">
        <f>MACD!F1386</f>
        <v>-3.2210139955633063E-3</v>
      </c>
      <c r="F1386" s="2">
        <f>'Moving Avg'!D1386</f>
        <v>0.57999999999999985</v>
      </c>
      <c r="G1386" s="2">
        <f>'Moving Avg'!F1386</f>
        <v>0.56950000000000012</v>
      </c>
      <c r="H1386" s="2">
        <f>'Moving Avg'!G1386</f>
        <v>0.58179999999999954</v>
      </c>
      <c r="I1386" s="2">
        <f>'Moving Avg'!H1386</f>
        <v>0.6011500000000003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  <c r="M1386" s="7">
        <f t="shared" si="210"/>
        <v>25</v>
      </c>
      <c r="N1386" s="7">
        <f t="shared" si="211"/>
        <v>45</v>
      </c>
      <c r="O1386" s="7">
        <f t="shared" si="212"/>
        <v>0</v>
      </c>
      <c r="P1386" s="7">
        <f t="shared" si="213"/>
        <v>16.5</v>
      </c>
      <c r="Q1386" s="8">
        <f t="shared" si="214"/>
        <v>26.975000000000001</v>
      </c>
      <c r="R1386" s="8">
        <f t="shared" si="215"/>
        <v>18.125</v>
      </c>
      <c r="S1386" s="8">
        <f t="shared" si="216"/>
        <v>17.925000000000001</v>
      </c>
      <c r="T1386" s="8">
        <f t="shared" si="217"/>
        <v>21.625</v>
      </c>
      <c r="U1386" s="7">
        <f t="shared" si="218"/>
        <v>21.008333333333336</v>
      </c>
      <c r="V1386" s="7">
        <f t="shared" si="219"/>
        <v>21.162500000000001</v>
      </c>
    </row>
    <row r="1387" spans="1:22" ht="13.5" x14ac:dyDescent="0.25">
      <c r="A1387" s="3">
        <f>RSI!A1387</f>
        <v>44334</v>
      </c>
      <c r="B1387" s="2">
        <f>RSI!B1387</f>
        <v>0.57999999999999996</v>
      </c>
      <c r="C1387" s="2">
        <f>RSI!I1387</f>
        <v>52.222792891481603</v>
      </c>
      <c r="D1387" s="2">
        <f>MACD!E1387</f>
        <v>-1.0160136094949146E-2</v>
      </c>
      <c r="E1387" s="2">
        <f>MACD!F1387</f>
        <v>-4.6088384154404742E-3</v>
      </c>
      <c r="F1387" s="2">
        <f>'Moving Avg'!D1387</f>
        <v>0.57799999999999996</v>
      </c>
      <c r="G1387" s="2">
        <f>'Moving Avg'!F1387</f>
        <v>0.56950000000000012</v>
      </c>
      <c r="H1387" s="2">
        <f>'Moving Avg'!G1387</f>
        <v>0.58099999999999963</v>
      </c>
      <c r="I1387" s="2">
        <f>'Moving Avg'!H1387</f>
        <v>0.6010000000000002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  <c r="M1387" s="7">
        <f t="shared" si="210"/>
        <v>25</v>
      </c>
      <c r="N1387" s="7">
        <f t="shared" si="211"/>
        <v>45</v>
      </c>
      <c r="O1387" s="7">
        <f t="shared" si="212"/>
        <v>0</v>
      </c>
      <c r="P1387" s="7">
        <f t="shared" si="213"/>
        <v>16.5</v>
      </c>
      <c r="Q1387" s="8">
        <f t="shared" si="214"/>
        <v>26.975000000000001</v>
      </c>
      <c r="R1387" s="8">
        <f t="shared" si="215"/>
        <v>18.125</v>
      </c>
      <c r="S1387" s="8">
        <f t="shared" si="216"/>
        <v>17.925000000000001</v>
      </c>
      <c r="T1387" s="8">
        <f t="shared" si="217"/>
        <v>21.625</v>
      </c>
      <c r="U1387" s="7">
        <f t="shared" si="218"/>
        <v>21.008333333333336</v>
      </c>
      <c r="V1387" s="7">
        <f t="shared" si="219"/>
        <v>21.162500000000001</v>
      </c>
    </row>
    <row r="1388" spans="1:22" ht="13.5" x14ac:dyDescent="0.25">
      <c r="A1388" s="3">
        <f>RSI!A1388</f>
        <v>44335</v>
      </c>
      <c r="B1388" s="2">
        <f>RSI!B1388</f>
        <v>0.57999999999999996</v>
      </c>
      <c r="C1388" s="2">
        <f>RSI!I1388</f>
        <v>52.222792891481603</v>
      </c>
      <c r="D1388" s="2">
        <f>MACD!E1388</f>
        <v>-1.1373134788210448E-2</v>
      </c>
      <c r="E1388" s="2">
        <f>MACD!F1388</f>
        <v>-5.9616976899944697E-3</v>
      </c>
      <c r="F1388" s="2">
        <f>'Moving Avg'!D1388</f>
        <v>0.57599999999999996</v>
      </c>
      <c r="G1388" s="2">
        <f>'Moving Avg'!F1388</f>
        <v>0.57000000000000006</v>
      </c>
      <c r="H1388" s="2">
        <f>'Moving Avg'!G1388</f>
        <v>0.58039999999999958</v>
      </c>
      <c r="I1388" s="2">
        <f>'Moving Avg'!H1388</f>
        <v>0.60090000000000021</v>
      </c>
      <c r="J1388" s="5" t="str">
        <f>OBV!F1388</f>
        <v>BEARISH</v>
      </c>
      <c r="K1388" s="5" t="str">
        <f>OBV!G1388</f>
        <v>NEUTRAL</v>
      </c>
      <c r="L1388" s="5" t="str">
        <f>OBV!H1388</f>
        <v>CONFIRMED BEARISH</v>
      </c>
      <c r="M1388" s="7">
        <f t="shared" si="210"/>
        <v>25</v>
      </c>
      <c r="N1388" s="7">
        <f t="shared" si="211"/>
        <v>45</v>
      </c>
      <c r="O1388" s="7">
        <f t="shared" si="212"/>
        <v>0</v>
      </c>
      <c r="P1388" s="7">
        <f t="shared" si="213"/>
        <v>16.5</v>
      </c>
      <c r="Q1388" s="8">
        <f t="shared" si="214"/>
        <v>26.975000000000001</v>
      </c>
      <c r="R1388" s="8">
        <f t="shared" si="215"/>
        <v>18.125</v>
      </c>
      <c r="S1388" s="8">
        <f t="shared" si="216"/>
        <v>17.925000000000001</v>
      </c>
      <c r="T1388" s="8">
        <f t="shared" si="217"/>
        <v>21.625</v>
      </c>
      <c r="U1388" s="7">
        <f t="shared" si="218"/>
        <v>21.008333333333336</v>
      </c>
      <c r="V1388" s="7">
        <f t="shared" si="219"/>
        <v>21.162500000000001</v>
      </c>
    </row>
    <row r="1389" spans="1:22" ht="13.5" x14ac:dyDescent="0.25">
      <c r="A1389" s="3">
        <f>RSI!A1389</f>
        <v>44336</v>
      </c>
      <c r="B1389" s="2">
        <f>RSI!B1389</f>
        <v>0.57999999999999996</v>
      </c>
      <c r="C1389" s="2">
        <f>RSI!I1389</f>
        <v>52.222792891481603</v>
      </c>
      <c r="D1389" s="2">
        <f>MACD!E1389</f>
        <v>-1.0883340205572356E-2</v>
      </c>
      <c r="E1389" s="2">
        <f>MACD!F1389</f>
        <v>-6.946026193110048E-3</v>
      </c>
      <c r="F1389" s="2">
        <f>'Moving Avg'!D1389</f>
        <v>0.57599999999999996</v>
      </c>
      <c r="G1389" s="2">
        <f>'Moving Avg'!F1389</f>
        <v>0.57050000000000012</v>
      </c>
      <c r="H1389" s="2">
        <f>'Moving Avg'!G1389</f>
        <v>0.57999999999999963</v>
      </c>
      <c r="I1389" s="2">
        <f>'Moving Avg'!H1389</f>
        <v>0.60070000000000023</v>
      </c>
      <c r="J1389" s="5" t="str">
        <f>OBV!F1389</f>
        <v>BEARISH</v>
      </c>
      <c r="K1389" s="5" t="str">
        <f>OBV!G1389</f>
        <v>NEUTRAL</v>
      </c>
      <c r="L1389" s="5" t="str">
        <f>OBV!H1389</f>
        <v>NEUTRAL</v>
      </c>
      <c r="M1389" s="7">
        <f t="shared" si="210"/>
        <v>25</v>
      </c>
      <c r="N1389" s="7">
        <f t="shared" si="211"/>
        <v>45</v>
      </c>
      <c r="O1389" s="7">
        <f t="shared" si="212"/>
        <v>0</v>
      </c>
      <c r="P1389" s="7">
        <f t="shared" si="213"/>
        <v>16.5</v>
      </c>
      <c r="Q1389" s="8">
        <f t="shared" si="214"/>
        <v>26.975000000000001</v>
      </c>
      <c r="R1389" s="8">
        <f t="shared" si="215"/>
        <v>18.125</v>
      </c>
      <c r="S1389" s="8">
        <f t="shared" si="216"/>
        <v>17.925000000000001</v>
      </c>
      <c r="T1389" s="8">
        <f t="shared" si="217"/>
        <v>21.625</v>
      </c>
      <c r="U1389" s="7">
        <f t="shared" si="218"/>
        <v>21.008333333333336</v>
      </c>
      <c r="V1389" s="7">
        <f t="shared" si="219"/>
        <v>21.162500000000001</v>
      </c>
    </row>
    <row r="1390" spans="1:22" ht="13.5" x14ac:dyDescent="0.25">
      <c r="A1390" s="3">
        <f>RSI!A1390</f>
        <v>44337</v>
      </c>
      <c r="B1390" s="2">
        <f>RSI!B1390</f>
        <v>0.6</v>
      </c>
      <c r="C1390" s="2">
        <f>RSI!I1390</f>
        <v>63.14961543713823</v>
      </c>
      <c r="D1390" s="2">
        <f>MACD!E1390</f>
        <v>-1.1971012937629921E-2</v>
      </c>
      <c r="E1390" s="2">
        <f>MACD!F1390</f>
        <v>-7.951023542014022E-3</v>
      </c>
      <c r="F1390" s="2">
        <f>'Moving Avg'!D1390</f>
        <v>0.58200000000000007</v>
      </c>
      <c r="G1390" s="2">
        <f>'Moving Avg'!F1390</f>
        <v>0.57250000000000001</v>
      </c>
      <c r="H1390" s="2">
        <f>'Moving Avg'!G1390</f>
        <v>0.57999999999999963</v>
      </c>
      <c r="I1390" s="2">
        <f>'Moving Avg'!H1390</f>
        <v>0.60065000000000024</v>
      </c>
      <c r="J1390" s="5" t="str">
        <f>OBV!F1390</f>
        <v>BULLISH</v>
      </c>
      <c r="K1390" s="5" t="str">
        <f>OBV!G1390</f>
        <v>STRONG</v>
      </c>
      <c r="L1390" s="5" t="str">
        <f>OBV!H1390</f>
        <v>CONFIRMED BULLISH</v>
      </c>
      <c r="M1390" s="7">
        <f t="shared" si="210"/>
        <v>25</v>
      </c>
      <c r="N1390" s="7">
        <f t="shared" si="211"/>
        <v>45</v>
      </c>
      <c r="O1390" s="7">
        <f t="shared" si="212"/>
        <v>0</v>
      </c>
      <c r="P1390" s="7">
        <f t="shared" si="213"/>
        <v>100</v>
      </c>
      <c r="Q1390" s="8">
        <f t="shared" si="214"/>
        <v>39.5</v>
      </c>
      <c r="R1390" s="8">
        <f t="shared" si="215"/>
        <v>39</v>
      </c>
      <c r="S1390" s="8">
        <f t="shared" si="216"/>
        <v>55.5</v>
      </c>
      <c r="T1390" s="8">
        <f t="shared" si="217"/>
        <v>42.5</v>
      </c>
      <c r="U1390" s="7">
        <f t="shared" si="218"/>
        <v>44.666666666666664</v>
      </c>
      <c r="V1390" s="7">
        <f t="shared" si="219"/>
        <v>44.125</v>
      </c>
    </row>
    <row r="1391" spans="1:22" ht="13.5" x14ac:dyDescent="0.25">
      <c r="A1391" s="3">
        <f>RSI!A1391</f>
        <v>44340</v>
      </c>
      <c r="B1391" s="2">
        <f>RSI!B1391</f>
        <v>0.61</v>
      </c>
      <c r="C1391" s="2">
        <f>RSI!I1391</f>
        <v>67.190093985251877</v>
      </c>
      <c r="D1391" s="2">
        <f>MACD!E1391</f>
        <v>-1.2230915927844643E-2</v>
      </c>
      <c r="E1391" s="2">
        <f>MACD!F1391</f>
        <v>-8.8070020191801466E-3</v>
      </c>
      <c r="F1391" s="2">
        <f>'Moving Avg'!D1391</f>
        <v>0.59</v>
      </c>
      <c r="G1391" s="2">
        <f>'Moving Avg'!F1391</f>
        <v>0.57499999999999996</v>
      </c>
      <c r="H1391" s="2">
        <f>'Moving Avg'!G1391</f>
        <v>0.58039999999999958</v>
      </c>
      <c r="I1391" s="2">
        <f>'Moving Avg'!H1391</f>
        <v>0.60070000000000012</v>
      </c>
      <c r="J1391" s="5" t="str">
        <f>OBV!F1391</f>
        <v>BULLISH</v>
      </c>
      <c r="K1391" s="5" t="str">
        <f>OBV!G1391</f>
        <v>STRONG</v>
      </c>
      <c r="L1391" s="5" t="str">
        <f>OBV!H1391</f>
        <v>CONFIRMED BULLISH</v>
      </c>
      <c r="M1391" s="7">
        <f t="shared" si="210"/>
        <v>25</v>
      </c>
      <c r="N1391" s="7">
        <f t="shared" si="211"/>
        <v>45</v>
      </c>
      <c r="O1391" s="7">
        <f t="shared" si="212"/>
        <v>0</v>
      </c>
      <c r="P1391" s="7">
        <f t="shared" si="213"/>
        <v>100</v>
      </c>
      <c r="Q1391" s="8">
        <f t="shared" si="214"/>
        <v>39.5</v>
      </c>
      <c r="R1391" s="8">
        <f t="shared" si="215"/>
        <v>39</v>
      </c>
      <c r="S1391" s="8">
        <f t="shared" si="216"/>
        <v>55.5</v>
      </c>
      <c r="T1391" s="8">
        <f t="shared" si="217"/>
        <v>42.5</v>
      </c>
      <c r="U1391" s="7">
        <f t="shared" si="218"/>
        <v>44.666666666666664</v>
      </c>
      <c r="V1391" s="7">
        <f t="shared" si="219"/>
        <v>44.125</v>
      </c>
    </row>
    <row r="1392" spans="1:22" ht="13.5" x14ac:dyDescent="0.25">
      <c r="A1392" s="3">
        <f>RSI!A1392</f>
        <v>44341</v>
      </c>
      <c r="B1392" s="2">
        <f>RSI!B1392</f>
        <v>0.6</v>
      </c>
      <c r="C1392" s="2">
        <f>RSI!I1392</f>
        <v>60.094186790555817</v>
      </c>
      <c r="D1392" s="2">
        <f>MACD!E1392</f>
        <v>-1.0357838032111322E-2</v>
      </c>
      <c r="E1392" s="2">
        <f>MACD!F1392</f>
        <v>-9.1171692217663827E-3</v>
      </c>
      <c r="F1392" s="2">
        <f>'Moving Avg'!D1392</f>
        <v>0.59399999999999997</v>
      </c>
      <c r="G1392" s="2">
        <f>'Moving Avg'!F1392</f>
        <v>0.57699999999999996</v>
      </c>
      <c r="H1392" s="2">
        <f>'Moving Avg'!G1392</f>
        <v>0.58059999999999978</v>
      </c>
      <c r="I1392" s="2">
        <f>'Moving Avg'!H1392</f>
        <v>0.60070000000000012</v>
      </c>
      <c r="J1392" s="5" t="str">
        <f>OBV!F1392</f>
        <v>BULLISH</v>
      </c>
      <c r="K1392" s="5" t="str">
        <f>OBV!G1392</f>
        <v>STRONG</v>
      </c>
      <c r="L1392" s="5" t="str">
        <f>OBV!H1392</f>
        <v>CONFIRMED BULLISH</v>
      </c>
      <c r="M1392" s="7">
        <f t="shared" si="210"/>
        <v>25</v>
      </c>
      <c r="N1392" s="7">
        <f t="shared" si="211"/>
        <v>45</v>
      </c>
      <c r="O1392" s="7">
        <f t="shared" si="212"/>
        <v>0</v>
      </c>
      <c r="P1392" s="7">
        <f t="shared" si="213"/>
        <v>100</v>
      </c>
      <c r="Q1392" s="8">
        <f t="shared" si="214"/>
        <v>39.5</v>
      </c>
      <c r="R1392" s="8">
        <f t="shared" si="215"/>
        <v>39</v>
      </c>
      <c r="S1392" s="8">
        <f t="shared" si="216"/>
        <v>55.5</v>
      </c>
      <c r="T1392" s="8">
        <f t="shared" si="217"/>
        <v>42.5</v>
      </c>
      <c r="U1392" s="7">
        <f t="shared" si="218"/>
        <v>44.666666666666664</v>
      </c>
      <c r="V1392" s="7">
        <f t="shared" si="219"/>
        <v>44.125</v>
      </c>
    </row>
    <row r="1393" spans="1:22" ht="13.5" x14ac:dyDescent="0.25">
      <c r="A1393" s="3">
        <f>RSI!A1393</f>
        <v>44342</v>
      </c>
      <c r="B1393" s="2">
        <f>RSI!B1393</f>
        <v>0.6</v>
      </c>
      <c r="C1393" s="2">
        <f>RSI!I1393</f>
        <v>60.094186790555817</v>
      </c>
      <c r="D1393" s="2">
        <f>MACD!E1393</f>
        <v>-8.8862489339486261E-3</v>
      </c>
      <c r="E1393" s="2">
        <f>MACD!F1393</f>
        <v>-9.070985164202832E-3</v>
      </c>
      <c r="F1393" s="2">
        <f>'Moving Avg'!D1393</f>
        <v>0.59800000000000009</v>
      </c>
      <c r="G1393" s="2">
        <f>'Moving Avg'!F1393</f>
        <v>0.5784999999999999</v>
      </c>
      <c r="H1393" s="2">
        <f>'Moving Avg'!G1393</f>
        <v>0.58059999999999978</v>
      </c>
      <c r="I1393" s="2">
        <f>'Moving Avg'!H1393</f>
        <v>0.60070000000000012</v>
      </c>
      <c r="J1393" s="5" t="str">
        <f>OBV!F1393</f>
        <v>BULLISH</v>
      </c>
      <c r="K1393" s="5" t="str">
        <f>OBV!G1393</f>
        <v>STRONG</v>
      </c>
      <c r="L1393" s="5" t="str">
        <f>OBV!H1393</f>
        <v>CONFIRMED BULLISH</v>
      </c>
      <c r="M1393" s="7">
        <f t="shared" si="210"/>
        <v>25</v>
      </c>
      <c r="N1393" s="7">
        <f t="shared" si="211"/>
        <v>0</v>
      </c>
      <c r="O1393" s="7">
        <f t="shared" si="212"/>
        <v>0</v>
      </c>
      <c r="P1393" s="7">
        <f t="shared" si="213"/>
        <v>100</v>
      </c>
      <c r="Q1393" s="8">
        <f t="shared" si="214"/>
        <v>23.75</v>
      </c>
      <c r="R1393" s="8">
        <f t="shared" si="215"/>
        <v>30</v>
      </c>
      <c r="S1393" s="8">
        <f t="shared" si="216"/>
        <v>48.75</v>
      </c>
      <c r="T1393" s="8">
        <f t="shared" si="217"/>
        <v>31.25</v>
      </c>
      <c r="U1393" s="7">
        <f t="shared" si="218"/>
        <v>34.166666666666664</v>
      </c>
      <c r="V1393" s="7">
        <f t="shared" si="219"/>
        <v>33.4375</v>
      </c>
    </row>
    <row r="1394" spans="1:22" ht="13.5" x14ac:dyDescent="0.25">
      <c r="A1394" s="3">
        <f>RSI!A1394</f>
        <v>44343</v>
      </c>
      <c r="B1394" s="2">
        <f>RSI!B1394</f>
        <v>0.57999999999999996</v>
      </c>
      <c r="C1394" s="2">
        <f>RSI!I1394</f>
        <v>48.269823784035182</v>
      </c>
      <c r="D1394" s="2">
        <f>MACD!E1394</f>
        <v>-7.8029668891324011E-3</v>
      </c>
      <c r="E1394" s="2">
        <f>MACD!F1394</f>
        <v>-8.8173815091887459E-3</v>
      </c>
      <c r="F1394" s="2">
        <f>'Moving Avg'!D1394</f>
        <v>0.59800000000000009</v>
      </c>
      <c r="G1394" s="2">
        <f>'Moving Avg'!F1394</f>
        <v>0.5794999999999999</v>
      </c>
      <c r="H1394" s="2">
        <f>'Moving Avg'!G1394</f>
        <v>0.5803999999999998</v>
      </c>
      <c r="I1394" s="2">
        <f>'Moving Avg'!H1394</f>
        <v>0.60065000000000024</v>
      </c>
      <c r="J1394" s="5" t="str">
        <f>OBV!F1394</f>
        <v>BULLISH</v>
      </c>
      <c r="K1394" s="5" t="str">
        <f>OBV!G1394</f>
        <v>STRONG</v>
      </c>
      <c r="L1394" s="5" t="str">
        <f>OBV!H1394</f>
        <v>NEUTRAL</v>
      </c>
      <c r="M1394" s="7">
        <f t="shared" si="210"/>
        <v>25</v>
      </c>
      <c r="N1394" s="7">
        <f t="shared" si="211"/>
        <v>0</v>
      </c>
      <c r="O1394" s="7">
        <f t="shared" si="212"/>
        <v>0</v>
      </c>
      <c r="P1394" s="7">
        <f t="shared" si="213"/>
        <v>66</v>
      </c>
      <c r="Q1394" s="8">
        <f t="shared" si="214"/>
        <v>18.649999999999999</v>
      </c>
      <c r="R1394" s="8">
        <f t="shared" si="215"/>
        <v>21.5</v>
      </c>
      <c r="S1394" s="8">
        <f t="shared" si="216"/>
        <v>33.450000000000003</v>
      </c>
      <c r="T1394" s="8">
        <f t="shared" si="217"/>
        <v>22.75</v>
      </c>
      <c r="U1394" s="7">
        <f t="shared" si="218"/>
        <v>24.533333333333331</v>
      </c>
      <c r="V1394" s="7">
        <f t="shared" si="219"/>
        <v>24.087499999999999</v>
      </c>
    </row>
    <row r="1395" spans="1:22" ht="13.5" x14ac:dyDescent="0.25">
      <c r="A1395" s="3">
        <f>RSI!A1395</f>
        <v>44344</v>
      </c>
      <c r="B1395" s="2">
        <f>RSI!B1395</f>
        <v>0.59</v>
      </c>
      <c r="C1395" s="2">
        <f>RSI!I1395</f>
        <v>53.225564067034313</v>
      </c>
      <c r="D1395" s="2">
        <f>MACD!E1395</f>
        <v>-9.1445212199556813E-3</v>
      </c>
      <c r="E1395" s="2">
        <f>MACD!F1395</f>
        <v>-8.8828094513421323E-3</v>
      </c>
      <c r="F1395" s="2">
        <f>'Moving Avg'!D1395</f>
        <v>0.59599999999999997</v>
      </c>
      <c r="G1395" s="2">
        <f>'Moving Avg'!F1395</f>
        <v>0.58099999999999996</v>
      </c>
      <c r="H1395" s="2">
        <f>'Moving Avg'!G1395</f>
        <v>0.5803999999999998</v>
      </c>
      <c r="I1395" s="2">
        <f>'Moving Avg'!H1395</f>
        <v>0.60070000000000012</v>
      </c>
      <c r="J1395" s="5" t="str">
        <f>OBV!F1395</f>
        <v>BULLISH</v>
      </c>
      <c r="K1395" s="5" t="str">
        <f>OBV!G1395</f>
        <v>NEUTRAL</v>
      </c>
      <c r="L1395" s="5" t="str">
        <f>OBV!H1395</f>
        <v>BULLISH DIVERGENCE</v>
      </c>
      <c r="M1395" s="7">
        <f t="shared" si="210"/>
        <v>25</v>
      </c>
      <c r="N1395" s="7">
        <f t="shared" si="211"/>
        <v>45</v>
      </c>
      <c r="O1395" s="7">
        <f t="shared" si="212"/>
        <v>0</v>
      </c>
      <c r="P1395" s="7">
        <f t="shared" si="213"/>
        <v>66.5</v>
      </c>
      <c r="Q1395" s="8">
        <f t="shared" si="214"/>
        <v>34.475000000000001</v>
      </c>
      <c r="R1395" s="8">
        <f t="shared" si="215"/>
        <v>30.625</v>
      </c>
      <c r="S1395" s="8">
        <f t="shared" si="216"/>
        <v>40.424999999999997</v>
      </c>
      <c r="T1395" s="8">
        <f t="shared" si="217"/>
        <v>34.125</v>
      </c>
      <c r="U1395" s="7">
        <f t="shared" si="218"/>
        <v>35.174999999999997</v>
      </c>
      <c r="V1395" s="7">
        <f t="shared" si="219"/>
        <v>34.912499999999994</v>
      </c>
    </row>
    <row r="1396" spans="1:22" ht="13.5" x14ac:dyDescent="0.25">
      <c r="A1396" s="3">
        <f>RSI!A1396</f>
        <v>44347</v>
      </c>
      <c r="B1396" s="2">
        <f>RSI!B1396</f>
        <v>0.6</v>
      </c>
      <c r="C1396" s="2">
        <f>RSI!I1396</f>
        <v>57.599936633919107</v>
      </c>
      <c r="D1396" s="2">
        <f>MACD!E1396</f>
        <v>-1.1060046451000116E-2</v>
      </c>
      <c r="E1396" s="2">
        <f>MACD!F1396</f>
        <v>-9.318256851273729E-3</v>
      </c>
      <c r="F1396" s="2">
        <f>'Moving Avg'!D1396</f>
        <v>0.59399999999999997</v>
      </c>
      <c r="G1396" s="2">
        <f>'Moving Avg'!F1396</f>
        <v>0.58299999999999996</v>
      </c>
      <c r="H1396" s="2">
        <f>'Moving Avg'!G1396</f>
        <v>0.58079999999999987</v>
      </c>
      <c r="I1396" s="2">
        <f>'Moving Avg'!H1396</f>
        <v>0.60075000000000012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  <c r="M1396" s="7">
        <f t="shared" si="210"/>
        <v>25</v>
      </c>
      <c r="N1396" s="7">
        <f t="shared" si="211"/>
        <v>45</v>
      </c>
      <c r="O1396" s="7">
        <f t="shared" si="212"/>
        <v>0</v>
      </c>
      <c r="P1396" s="7">
        <f t="shared" si="213"/>
        <v>16.5</v>
      </c>
      <c r="Q1396" s="8">
        <f t="shared" si="214"/>
        <v>26.975000000000001</v>
      </c>
      <c r="R1396" s="8">
        <f t="shared" si="215"/>
        <v>18.125</v>
      </c>
      <c r="S1396" s="8">
        <f t="shared" si="216"/>
        <v>17.925000000000001</v>
      </c>
      <c r="T1396" s="8">
        <f t="shared" si="217"/>
        <v>21.625</v>
      </c>
      <c r="U1396" s="7">
        <f t="shared" si="218"/>
        <v>21.008333333333336</v>
      </c>
      <c r="V1396" s="7">
        <f t="shared" si="219"/>
        <v>21.162500000000001</v>
      </c>
    </row>
    <row r="1397" spans="1:22" ht="13.5" x14ac:dyDescent="0.25">
      <c r="A1397" s="3">
        <f>RSI!A1397</f>
        <v>44348</v>
      </c>
      <c r="B1397" s="2">
        <f>RSI!B1397</f>
        <v>0.59</v>
      </c>
      <c r="C1397" s="2">
        <f>RSI!I1397</f>
        <v>52.329589494394</v>
      </c>
      <c r="D1397" s="2">
        <f>MACD!E1397</f>
        <v>-1.0497451729442386E-2</v>
      </c>
      <c r="E1397" s="2">
        <f>MACD!F1397</f>
        <v>-9.5540958269074612E-3</v>
      </c>
      <c r="F1397" s="2">
        <f>'Moving Avg'!D1397</f>
        <v>0.59199999999999997</v>
      </c>
      <c r="G1397" s="2">
        <f>'Moving Avg'!F1397</f>
        <v>0.58449999999999991</v>
      </c>
      <c r="H1397" s="2">
        <f>'Moving Avg'!G1397</f>
        <v>0.58119999999999983</v>
      </c>
      <c r="I1397" s="2">
        <f>'Moving Avg'!H1397</f>
        <v>0.60080000000000011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  <c r="M1397" s="7">
        <f t="shared" si="210"/>
        <v>25</v>
      </c>
      <c r="N1397" s="7">
        <f t="shared" si="211"/>
        <v>45</v>
      </c>
      <c r="O1397" s="7">
        <f t="shared" si="212"/>
        <v>0</v>
      </c>
      <c r="P1397" s="7">
        <f t="shared" si="213"/>
        <v>16.5</v>
      </c>
      <c r="Q1397" s="8">
        <f t="shared" si="214"/>
        <v>26.975000000000001</v>
      </c>
      <c r="R1397" s="8">
        <f t="shared" si="215"/>
        <v>18.125</v>
      </c>
      <c r="S1397" s="8">
        <f t="shared" si="216"/>
        <v>17.925000000000001</v>
      </c>
      <c r="T1397" s="8">
        <f t="shared" si="217"/>
        <v>21.625</v>
      </c>
      <c r="U1397" s="7">
        <f t="shared" si="218"/>
        <v>21.008333333333336</v>
      </c>
      <c r="V1397" s="7">
        <f t="shared" si="219"/>
        <v>21.162500000000001</v>
      </c>
    </row>
    <row r="1398" spans="1:22" ht="13.5" x14ac:dyDescent="0.25">
      <c r="A1398" s="3">
        <f>RSI!A1398</f>
        <v>44349</v>
      </c>
      <c r="B1398" s="2">
        <f>RSI!B1398</f>
        <v>0.6</v>
      </c>
      <c r="C1398" s="2">
        <f>RSI!I1398</f>
        <v>56.605571531862196</v>
      </c>
      <c r="D1398" s="2">
        <f>MACD!E1398</f>
        <v>-1.0791744164353578E-2</v>
      </c>
      <c r="E1398" s="2">
        <f>MACD!F1398</f>
        <v>-9.8016254943966846E-3</v>
      </c>
      <c r="F1398" s="2">
        <f>'Moving Avg'!D1398</f>
        <v>0.59199999999999997</v>
      </c>
      <c r="G1398" s="2">
        <f>'Moving Avg'!F1398</f>
        <v>0.58649999999999991</v>
      </c>
      <c r="H1398" s="2">
        <f>'Moving Avg'!G1398</f>
        <v>0.58159999999999989</v>
      </c>
      <c r="I1398" s="2">
        <f>'Moving Avg'!H1398</f>
        <v>0.6009500000000001</v>
      </c>
      <c r="J1398" s="5" t="str">
        <f>OBV!F1398</f>
        <v>BULLISH</v>
      </c>
      <c r="K1398" s="5" t="str">
        <f>OBV!G1398</f>
        <v>NEUTRAL</v>
      </c>
      <c r="L1398" s="5" t="str">
        <f>OBV!H1398</f>
        <v>NEUTRAL</v>
      </c>
      <c r="M1398" s="7">
        <f t="shared" si="210"/>
        <v>25</v>
      </c>
      <c r="N1398" s="7">
        <f t="shared" si="211"/>
        <v>45</v>
      </c>
      <c r="O1398" s="7">
        <f t="shared" si="212"/>
        <v>0</v>
      </c>
      <c r="P1398" s="7">
        <f t="shared" si="213"/>
        <v>49.5</v>
      </c>
      <c r="Q1398" s="8">
        <f t="shared" si="214"/>
        <v>31.925000000000001</v>
      </c>
      <c r="R1398" s="8">
        <f t="shared" si="215"/>
        <v>26.375</v>
      </c>
      <c r="S1398" s="8">
        <f t="shared" si="216"/>
        <v>32.775000000000006</v>
      </c>
      <c r="T1398" s="8">
        <f t="shared" si="217"/>
        <v>29.875</v>
      </c>
      <c r="U1398" s="7">
        <f t="shared" si="218"/>
        <v>30.358333333333334</v>
      </c>
      <c r="V1398" s="7">
        <f t="shared" si="219"/>
        <v>30.237500000000001</v>
      </c>
    </row>
    <row r="1399" spans="1:22" ht="13.5" x14ac:dyDescent="0.25">
      <c r="A1399" s="3">
        <f>RSI!A1399</f>
        <v>44350</v>
      </c>
      <c r="B1399" s="2">
        <f>RSI!B1399</f>
        <v>0.6</v>
      </c>
      <c r="C1399" s="2">
        <f>RSI!I1399</f>
        <v>56.605571531862196</v>
      </c>
      <c r="D1399" s="2">
        <f>MACD!E1399</f>
        <v>-1.1127252548806976E-2</v>
      </c>
      <c r="E1399" s="2">
        <f>MACD!F1399</f>
        <v>-1.0066750905278744E-2</v>
      </c>
      <c r="F1399" s="2">
        <f>'Moving Avg'!D1399</f>
        <v>0.59599999999999997</v>
      </c>
      <c r="G1399" s="2">
        <f>'Moving Avg'!F1399</f>
        <v>0.58799999999999986</v>
      </c>
      <c r="H1399" s="2">
        <f>'Moving Avg'!G1399</f>
        <v>0.58179999999999998</v>
      </c>
      <c r="I1399" s="2">
        <f>'Moving Avg'!H1399</f>
        <v>0.60100000000000009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  <c r="M1399" s="7">
        <f t="shared" si="210"/>
        <v>25</v>
      </c>
      <c r="N1399" s="7">
        <f t="shared" si="211"/>
        <v>45</v>
      </c>
      <c r="O1399" s="7">
        <f t="shared" si="212"/>
        <v>0</v>
      </c>
      <c r="P1399" s="7">
        <f t="shared" si="213"/>
        <v>83.5</v>
      </c>
      <c r="Q1399" s="8">
        <f t="shared" si="214"/>
        <v>37.024999999999999</v>
      </c>
      <c r="R1399" s="8">
        <f t="shared" si="215"/>
        <v>34.875</v>
      </c>
      <c r="S1399" s="8">
        <f t="shared" si="216"/>
        <v>48.075000000000003</v>
      </c>
      <c r="T1399" s="8">
        <f t="shared" si="217"/>
        <v>38.375</v>
      </c>
      <c r="U1399" s="7">
        <f t="shared" si="218"/>
        <v>39.991666666666667</v>
      </c>
      <c r="V1399" s="7">
        <f t="shared" si="219"/>
        <v>39.587500000000006</v>
      </c>
    </row>
    <row r="1400" spans="1:22" ht="13.5" x14ac:dyDescent="0.25">
      <c r="A1400" s="3">
        <f>RSI!A1400</f>
        <v>44351</v>
      </c>
      <c r="B1400" s="2">
        <f>RSI!B1400</f>
        <v>0.6</v>
      </c>
      <c r="C1400" s="2">
        <f>RSI!I1400</f>
        <v>56.605571531862196</v>
      </c>
      <c r="D1400" s="2">
        <f>MACD!E1400</f>
        <v>-8.4143060973240758E-3</v>
      </c>
      <c r="E1400" s="2">
        <f>MACD!F1400</f>
        <v>-9.7362619436878097E-3</v>
      </c>
      <c r="F1400" s="2">
        <f>'Moving Avg'!D1400</f>
        <v>0.59800000000000009</v>
      </c>
      <c r="G1400" s="2">
        <f>'Moving Avg'!F1400</f>
        <v>0.58949999999999991</v>
      </c>
      <c r="H1400" s="2">
        <f>'Moving Avg'!G1400</f>
        <v>0.58220000000000005</v>
      </c>
      <c r="I1400" s="2">
        <f>'Moving Avg'!H1400</f>
        <v>0.60110000000000008</v>
      </c>
      <c r="J1400" s="5" t="str">
        <f>OBV!F1400</f>
        <v>BULLISH</v>
      </c>
      <c r="K1400" s="5" t="str">
        <f>OBV!G1400</f>
        <v>NEUTRAL</v>
      </c>
      <c r="L1400" s="5" t="str">
        <f>OBV!H1400</f>
        <v>CONFIRMED BULLISH</v>
      </c>
      <c r="M1400" s="7">
        <f t="shared" si="210"/>
        <v>25</v>
      </c>
      <c r="N1400" s="7">
        <f t="shared" si="211"/>
        <v>0</v>
      </c>
      <c r="O1400" s="7">
        <f t="shared" si="212"/>
        <v>0</v>
      </c>
      <c r="P1400" s="7">
        <f t="shared" si="213"/>
        <v>83.5</v>
      </c>
      <c r="Q1400" s="8">
        <f t="shared" si="214"/>
        <v>21.274999999999999</v>
      </c>
      <c r="R1400" s="8">
        <f t="shared" si="215"/>
        <v>25.875</v>
      </c>
      <c r="S1400" s="8">
        <f t="shared" si="216"/>
        <v>41.325000000000003</v>
      </c>
      <c r="T1400" s="8">
        <f t="shared" si="217"/>
        <v>27.125</v>
      </c>
      <c r="U1400" s="7">
        <f t="shared" si="218"/>
        <v>29.491666666666664</v>
      </c>
      <c r="V1400" s="7">
        <f t="shared" si="219"/>
        <v>28.9</v>
      </c>
    </row>
    <row r="1401" spans="1:22" ht="13.5" x14ac:dyDescent="0.25">
      <c r="A1401" s="3">
        <f>RSI!A1401</f>
        <v>44354</v>
      </c>
      <c r="B1401" s="2">
        <f>RSI!B1401</f>
        <v>0.6</v>
      </c>
      <c r="C1401" s="2">
        <f>RSI!I1401</f>
        <v>56.605571531862203</v>
      </c>
      <c r="D1401" s="2">
        <f>MACD!E1401</f>
        <v>-4.6544271840843754E-3</v>
      </c>
      <c r="E1401" s="2">
        <f>MACD!F1401</f>
        <v>-8.7198949917671239E-3</v>
      </c>
      <c r="F1401" s="2">
        <f>'Moving Avg'!D1401</f>
        <v>0.59800000000000009</v>
      </c>
      <c r="G1401" s="2">
        <f>'Moving Avg'!F1401</f>
        <v>0.5904999999999998</v>
      </c>
      <c r="H1401" s="2">
        <f>'Moving Avg'!G1401</f>
        <v>0.58260000000000001</v>
      </c>
      <c r="I1401" s="2">
        <f>'Moving Avg'!H1401</f>
        <v>0.60124999999999995</v>
      </c>
      <c r="J1401" s="5" t="str">
        <f>OBV!F1401</f>
        <v>BULLISH</v>
      </c>
      <c r="K1401" s="5" t="str">
        <f>OBV!G1401</f>
        <v>NEUTRAL</v>
      </c>
      <c r="L1401" s="5" t="str">
        <f>OBV!H1401</f>
        <v>NEUTRAL</v>
      </c>
      <c r="M1401" s="7">
        <f t="shared" si="210"/>
        <v>25</v>
      </c>
      <c r="N1401" s="7">
        <f t="shared" si="211"/>
        <v>0</v>
      </c>
      <c r="O1401" s="7">
        <f t="shared" si="212"/>
        <v>0</v>
      </c>
      <c r="P1401" s="7">
        <f t="shared" si="213"/>
        <v>49.5</v>
      </c>
      <c r="Q1401" s="8">
        <f t="shared" si="214"/>
        <v>16.175000000000001</v>
      </c>
      <c r="R1401" s="8">
        <f t="shared" si="215"/>
        <v>17.375</v>
      </c>
      <c r="S1401" s="8">
        <f t="shared" si="216"/>
        <v>26.025000000000002</v>
      </c>
      <c r="T1401" s="8">
        <f t="shared" si="217"/>
        <v>18.625</v>
      </c>
      <c r="U1401" s="7">
        <f t="shared" si="218"/>
        <v>19.858333333333334</v>
      </c>
      <c r="V1401" s="7">
        <f t="shared" si="219"/>
        <v>19.55</v>
      </c>
    </row>
    <row r="1402" spans="1:22" ht="13.5" x14ac:dyDescent="0.25">
      <c r="A1402" s="3">
        <f>RSI!A1402</f>
        <v>44355</v>
      </c>
      <c r="B1402" s="2">
        <f>RSI!B1402</f>
        <v>0.6</v>
      </c>
      <c r="C1402" s="2">
        <f>RSI!I1402</f>
        <v>56.605571531862196</v>
      </c>
      <c r="D1402" s="2">
        <f>MACD!E1402</f>
        <v>-3.0801126260295852E-3</v>
      </c>
      <c r="E1402" s="2">
        <f>MACD!F1402</f>
        <v>-7.5919385186196163E-3</v>
      </c>
      <c r="F1402" s="2">
        <f>'Moving Avg'!D1402</f>
        <v>0.6</v>
      </c>
      <c r="G1402" s="2">
        <f>'Moving Avg'!F1402</f>
        <v>0.59099999999999986</v>
      </c>
      <c r="H1402" s="2">
        <f>'Moving Avg'!G1402</f>
        <v>0.58300000000000007</v>
      </c>
      <c r="I1402" s="2">
        <f>'Moving Avg'!H1402</f>
        <v>0.60139999999999993</v>
      </c>
      <c r="J1402" s="5" t="str">
        <f>OBV!F1402</f>
        <v>BULLISH</v>
      </c>
      <c r="K1402" s="5" t="str">
        <f>OBV!G1402</f>
        <v>NEUTRAL</v>
      </c>
      <c r="L1402" s="5" t="str">
        <f>OBV!H1402</f>
        <v>CONFIRMED BULLISH</v>
      </c>
      <c r="M1402" s="7">
        <f t="shared" si="210"/>
        <v>25</v>
      </c>
      <c r="N1402" s="7">
        <f t="shared" si="211"/>
        <v>0</v>
      </c>
      <c r="O1402" s="7">
        <f t="shared" si="212"/>
        <v>0</v>
      </c>
      <c r="P1402" s="7">
        <f t="shared" si="213"/>
        <v>83.5</v>
      </c>
      <c r="Q1402" s="8">
        <f t="shared" si="214"/>
        <v>21.274999999999999</v>
      </c>
      <c r="R1402" s="8">
        <f t="shared" si="215"/>
        <v>25.875</v>
      </c>
      <c r="S1402" s="8">
        <f t="shared" si="216"/>
        <v>41.325000000000003</v>
      </c>
      <c r="T1402" s="8">
        <f t="shared" si="217"/>
        <v>27.125</v>
      </c>
      <c r="U1402" s="7">
        <f t="shared" si="218"/>
        <v>29.491666666666664</v>
      </c>
      <c r="V1402" s="7">
        <f t="shared" si="219"/>
        <v>28.9</v>
      </c>
    </row>
    <row r="1403" spans="1:22" ht="13.5" x14ac:dyDescent="0.25">
      <c r="A1403" s="3">
        <f>RSI!A1403</f>
        <v>44356</v>
      </c>
      <c r="B1403" s="2">
        <f>RSI!B1403</f>
        <v>0.6</v>
      </c>
      <c r="C1403" s="2">
        <f>RSI!I1403</f>
        <v>56.605571531862196</v>
      </c>
      <c r="D1403" s="2">
        <f>MACD!E1403</f>
        <v>-1.8115742956330561E-3</v>
      </c>
      <c r="E1403" s="2">
        <f>MACD!F1403</f>
        <v>-6.4358656740223039E-3</v>
      </c>
      <c r="F1403" s="2">
        <f>'Moving Avg'!D1403</f>
        <v>0.6</v>
      </c>
      <c r="G1403" s="2">
        <f>'Moving Avg'!F1403</f>
        <v>0.5914999999999998</v>
      </c>
      <c r="H1403" s="2">
        <f>'Moving Avg'!G1403</f>
        <v>0.58280000000000021</v>
      </c>
      <c r="I1403" s="2">
        <f>'Moving Avg'!H1403</f>
        <v>0.60154999999999992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  <c r="M1403" s="7">
        <f t="shared" si="210"/>
        <v>25</v>
      </c>
      <c r="N1403" s="7">
        <f t="shared" si="211"/>
        <v>0</v>
      </c>
      <c r="O1403" s="7">
        <f t="shared" si="212"/>
        <v>0</v>
      </c>
      <c r="P1403" s="7">
        <f t="shared" si="213"/>
        <v>33</v>
      </c>
      <c r="Q1403" s="8">
        <f t="shared" si="214"/>
        <v>13.7</v>
      </c>
      <c r="R1403" s="8">
        <f t="shared" si="215"/>
        <v>13.25</v>
      </c>
      <c r="S1403" s="8">
        <f t="shared" si="216"/>
        <v>18.600000000000001</v>
      </c>
      <c r="T1403" s="8">
        <f t="shared" si="217"/>
        <v>14.5</v>
      </c>
      <c r="U1403" s="7">
        <f t="shared" si="218"/>
        <v>15.183333333333332</v>
      </c>
      <c r="V1403" s="7">
        <f t="shared" si="219"/>
        <v>15.012499999999999</v>
      </c>
    </row>
    <row r="1404" spans="1:22" ht="13.5" x14ac:dyDescent="0.25">
      <c r="A1404" s="3">
        <f>RSI!A1404</f>
        <v>44357</v>
      </c>
      <c r="B1404" s="2">
        <f>RSI!B1404</f>
        <v>0.59</v>
      </c>
      <c r="C1404" s="2">
        <f>RSI!I1404</f>
        <v>49.657280339894257</v>
      </c>
      <c r="D1404" s="2">
        <f>MACD!E1404</f>
        <v>-3.1332428482211405E-3</v>
      </c>
      <c r="E1404" s="2">
        <f>MACD!F1404</f>
        <v>-5.7753411088620719E-3</v>
      </c>
      <c r="F1404" s="2">
        <f>'Moving Avg'!D1404</f>
        <v>0.59799999999999998</v>
      </c>
      <c r="G1404" s="2">
        <f>'Moving Avg'!F1404</f>
        <v>0.59199999999999986</v>
      </c>
      <c r="H1404" s="2">
        <f>'Moving Avg'!G1404</f>
        <v>0.58240000000000025</v>
      </c>
      <c r="I1404" s="2">
        <f>'Moving Avg'!H1404</f>
        <v>0.6016499999999998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25</v>
      </c>
      <c r="N1404" s="7">
        <f t="shared" si="211"/>
        <v>0</v>
      </c>
      <c r="O1404" s="7">
        <f t="shared" si="212"/>
        <v>0</v>
      </c>
      <c r="P1404" s="7">
        <f t="shared" si="213"/>
        <v>16.5</v>
      </c>
      <c r="Q1404" s="8">
        <f t="shared" si="214"/>
        <v>11.225</v>
      </c>
      <c r="R1404" s="8">
        <f t="shared" si="215"/>
        <v>9.125</v>
      </c>
      <c r="S1404" s="8">
        <f t="shared" si="216"/>
        <v>11.175000000000001</v>
      </c>
      <c r="T1404" s="8">
        <f t="shared" si="217"/>
        <v>10.375</v>
      </c>
      <c r="U1404" s="7">
        <f t="shared" si="218"/>
        <v>10.508333333333335</v>
      </c>
      <c r="V1404" s="7">
        <f t="shared" si="219"/>
        <v>10.475000000000001</v>
      </c>
    </row>
    <row r="1405" spans="1:22" ht="13.5" x14ac:dyDescent="0.25">
      <c r="A1405" s="3">
        <f>RSI!A1405</f>
        <v>44358</v>
      </c>
      <c r="B1405" s="2">
        <f>RSI!B1405</f>
        <v>0.59</v>
      </c>
      <c r="C1405" s="2">
        <f>RSI!I1405</f>
        <v>49.657280339894257</v>
      </c>
      <c r="D1405" s="2">
        <f>MACD!E1405</f>
        <v>-2.7085302572492642E-3</v>
      </c>
      <c r="E1405" s="2">
        <f>MACD!F1405</f>
        <v>-5.1619789385395102E-3</v>
      </c>
      <c r="F1405" s="2">
        <f>'Moving Avg'!D1405</f>
        <v>0.59599999999999986</v>
      </c>
      <c r="G1405" s="2">
        <f>'Moving Avg'!F1405</f>
        <v>0.59299999999999986</v>
      </c>
      <c r="H1405" s="2">
        <f>'Moving Avg'!G1405</f>
        <v>0.58240000000000025</v>
      </c>
      <c r="I1405" s="2">
        <f>'Moving Avg'!H1405</f>
        <v>0.6016999999999999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  <c r="M1405" s="7">
        <f t="shared" si="210"/>
        <v>25</v>
      </c>
      <c r="N1405" s="7">
        <f t="shared" si="211"/>
        <v>0</v>
      </c>
      <c r="O1405" s="7">
        <f t="shared" si="212"/>
        <v>0</v>
      </c>
      <c r="P1405" s="7">
        <f t="shared" si="213"/>
        <v>16.5</v>
      </c>
      <c r="Q1405" s="8">
        <f t="shared" si="214"/>
        <v>11.225</v>
      </c>
      <c r="R1405" s="8">
        <f t="shared" si="215"/>
        <v>9.125</v>
      </c>
      <c r="S1405" s="8">
        <f t="shared" si="216"/>
        <v>11.175000000000001</v>
      </c>
      <c r="T1405" s="8">
        <f t="shared" si="217"/>
        <v>10.375</v>
      </c>
      <c r="U1405" s="7">
        <f t="shared" si="218"/>
        <v>10.508333333333335</v>
      </c>
      <c r="V1405" s="7">
        <f t="shared" si="219"/>
        <v>10.475000000000001</v>
      </c>
    </row>
    <row r="1406" spans="1:22" ht="13.5" x14ac:dyDescent="0.25">
      <c r="A1406" s="3">
        <f>RSI!A1406</f>
        <v>44361</v>
      </c>
      <c r="B1406" s="2">
        <f>RSI!B1406</f>
        <v>0.57999999999999996</v>
      </c>
      <c r="C1406" s="2">
        <f>RSI!I1406</f>
        <v>43.469026600317953</v>
      </c>
      <c r="D1406" s="2">
        <f>MACD!E1406</f>
        <v>-6.5709506405053908E-5</v>
      </c>
      <c r="E1406" s="2">
        <f>MACD!F1406</f>
        <v>-4.1427250521126197E-3</v>
      </c>
      <c r="F1406" s="2">
        <f>'Moving Avg'!D1406</f>
        <v>0.59199999999999997</v>
      </c>
      <c r="G1406" s="2">
        <f>'Moving Avg'!F1406</f>
        <v>0.59349999999999992</v>
      </c>
      <c r="H1406" s="2">
        <f>'Moving Avg'!G1406</f>
        <v>0.58220000000000016</v>
      </c>
      <c r="I1406" s="2">
        <f>'Moving Avg'!H1406</f>
        <v>0.60174999999999979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  <c r="M1406" s="7">
        <f t="shared" si="210"/>
        <v>25</v>
      </c>
      <c r="N1406" s="7">
        <f t="shared" si="211"/>
        <v>0</v>
      </c>
      <c r="O1406" s="7">
        <f t="shared" si="212"/>
        <v>0</v>
      </c>
      <c r="P1406" s="7">
        <f t="shared" si="213"/>
        <v>16.5</v>
      </c>
      <c r="Q1406" s="8">
        <f t="shared" si="214"/>
        <v>11.225</v>
      </c>
      <c r="R1406" s="8">
        <f t="shared" si="215"/>
        <v>9.125</v>
      </c>
      <c r="S1406" s="8">
        <f t="shared" si="216"/>
        <v>11.175000000000001</v>
      </c>
      <c r="T1406" s="8">
        <f t="shared" si="217"/>
        <v>10.375</v>
      </c>
      <c r="U1406" s="7">
        <f t="shared" si="218"/>
        <v>10.508333333333335</v>
      </c>
      <c r="V1406" s="7">
        <f t="shared" si="219"/>
        <v>10.475000000000001</v>
      </c>
    </row>
    <row r="1407" spans="1:22" ht="13.5" x14ac:dyDescent="0.25">
      <c r="A1407" s="3">
        <f>RSI!A1407</f>
        <v>44362</v>
      </c>
      <c r="B1407" s="2">
        <f>RSI!B1407</f>
        <v>0.56999999999999995</v>
      </c>
      <c r="C1407" s="2">
        <f>RSI!I1407</f>
        <v>38.325534402069678</v>
      </c>
      <c r="D1407" s="2">
        <f>MACD!E1407</f>
        <v>1.4358248084318515E-3</v>
      </c>
      <c r="E1407" s="2">
        <f>MACD!F1407</f>
        <v>-3.0270150800037255E-3</v>
      </c>
      <c r="F1407" s="2">
        <f>'Moving Avg'!D1407</f>
        <v>0.58599999999999997</v>
      </c>
      <c r="G1407" s="2">
        <f>'Moving Avg'!F1407</f>
        <v>0.59299999999999986</v>
      </c>
      <c r="H1407" s="2">
        <f>'Moving Avg'!G1407</f>
        <v>0.58180000000000021</v>
      </c>
      <c r="I1407" s="2">
        <f>'Moving Avg'!H1407</f>
        <v>0.60179999999999978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25</v>
      </c>
      <c r="N1407" s="7">
        <f t="shared" si="211"/>
        <v>0</v>
      </c>
      <c r="O1407" s="7">
        <f t="shared" si="212"/>
        <v>0</v>
      </c>
      <c r="P1407" s="7">
        <f t="shared" si="213"/>
        <v>16.5</v>
      </c>
      <c r="Q1407" s="8">
        <f t="shared" si="214"/>
        <v>11.225</v>
      </c>
      <c r="R1407" s="8">
        <f t="shared" si="215"/>
        <v>9.125</v>
      </c>
      <c r="S1407" s="8">
        <f t="shared" si="216"/>
        <v>11.175000000000001</v>
      </c>
      <c r="T1407" s="8">
        <f t="shared" si="217"/>
        <v>10.375</v>
      </c>
      <c r="U1407" s="7">
        <f t="shared" si="218"/>
        <v>10.508333333333335</v>
      </c>
      <c r="V1407" s="7">
        <f t="shared" si="219"/>
        <v>10.475000000000001</v>
      </c>
    </row>
    <row r="1408" spans="1:22" ht="13.5" x14ac:dyDescent="0.25">
      <c r="A1408" s="3">
        <f>RSI!A1408</f>
        <v>44363</v>
      </c>
      <c r="B1408" s="2">
        <f>RSI!B1408</f>
        <v>0.56999999999999995</v>
      </c>
      <c r="C1408" s="2">
        <f>RSI!I1408</f>
        <v>38.325534402069671</v>
      </c>
      <c r="D1408" s="2">
        <f>MACD!E1408</f>
        <v>4.3622596726666796E-3</v>
      </c>
      <c r="E1408" s="2">
        <f>MACD!F1408</f>
        <v>-1.5491601294696446E-3</v>
      </c>
      <c r="F1408" s="2">
        <f>'Moving Avg'!D1408</f>
        <v>0.57999999999999985</v>
      </c>
      <c r="G1408" s="2">
        <f>'Moving Avg'!F1408</f>
        <v>0.59249999999999992</v>
      </c>
      <c r="H1408" s="2">
        <f>'Moving Avg'!G1408</f>
        <v>0.58140000000000025</v>
      </c>
      <c r="I1408" s="2">
        <f>'Moving Avg'!H1408</f>
        <v>0.60184999999999977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  <c r="M1408" s="7">
        <f t="shared" si="210"/>
        <v>25</v>
      </c>
      <c r="N1408" s="7">
        <f t="shared" si="211"/>
        <v>0</v>
      </c>
      <c r="O1408" s="7">
        <f t="shared" si="212"/>
        <v>0</v>
      </c>
      <c r="P1408" s="7">
        <f t="shared" si="213"/>
        <v>16.5</v>
      </c>
      <c r="Q1408" s="8">
        <f t="shared" si="214"/>
        <v>11.225</v>
      </c>
      <c r="R1408" s="8">
        <f t="shared" si="215"/>
        <v>9.125</v>
      </c>
      <c r="S1408" s="8">
        <f t="shared" si="216"/>
        <v>11.175000000000001</v>
      </c>
      <c r="T1408" s="8">
        <f t="shared" si="217"/>
        <v>10.375</v>
      </c>
      <c r="U1408" s="7">
        <f t="shared" si="218"/>
        <v>10.508333333333335</v>
      </c>
      <c r="V1408" s="7">
        <f t="shared" si="219"/>
        <v>10.475000000000001</v>
      </c>
    </row>
    <row r="1409" spans="1:22" ht="13.5" x14ac:dyDescent="0.25">
      <c r="A1409" s="3">
        <f>RSI!A1409</f>
        <v>44364</v>
      </c>
      <c r="B1409" s="2">
        <f>RSI!B1409</f>
        <v>0.56999999999999995</v>
      </c>
      <c r="C1409" s="2">
        <f>RSI!I1409</f>
        <v>38.325534402069678</v>
      </c>
      <c r="D1409" s="2">
        <f>MACD!E1409</f>
        <v>6.9472185016521415E-3</v>
      </c>
      <c r="E1409" s="2">
        <f>MACD!F1409</f>
        <v>1.5011559675471263E-4</v>
      </c>
      <c r="F1409" s="2">
        <f>'Moving Avg'!D1409</f>
        <v>0.57599999999999985</v>
      </c>
      <c r="G1409" s="2">
        <f>'Moving Avg'!F1409</f>
        <v>0.59199999999999986</v>
      </c>
      <c r="H1409" s="2">
        <f>'Moving Avg'!G1409</f>
        <v>0.5808000000000002</v>
      </c>
      <c r="I1409" s="2">
        <f>'Moving Avg'!H1409</f>
        <v>0.60184999999999977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0</v>
      </c>
      <c r="P1409" s="7">
        <f t="shared" si="213"/>
        <v>16.5</v>
      </c>
      <c r="Q1409" s="8">
        <f t="shared" si="214"/>
        <v>11.225</v>
      </c>
      <c r="R1409" s="8">
        <f t="shared" si="215"/>
        <v>9.125</v>
      </c>
      <c r="S1409" s="8">
        <f t="shared" si="216"/>
        <v>11.175000000000001</v>
      </c>
      <c r="T1409" s="8">
        <f t="shared" si="217"/>
        <v>10.375</v>
      </c>
      <c r="U1409" s="7">
        <f t="shared" si="218"/>
        <v>10.508333333333335</v>
      </c>
      <c r="V1409" s="7">
        <f t="shared" si="219"/>
        <v>10.475000000000001</v>
      </c>
    </row>
    <row r="1410" spans="1:22" ht="13.5" x14ac:dyDescent="0.25">
      <c r="A1410" s="3">
        <f>RSI!A1410</f>
        <v>44365</v>
      </c>
      <c r="B1410" s="2">
        <f>RSI!B1410</f>
        <v>0.56999999999999995</v>
      </c>
      <c r="C1410" s="2">
        <f>RSI!I1410</f>
        <v>38.325534402069678</v>
      </c>
      <c r="D1410" s="2">
        <f>MACD!E1410</f>
        <v>9.2351809061090862E-3</v>
      </c>
      <c r="E1410" s="2">
        <f>MACD!F1410</f>
        <v>1.9671286586255875E-3</v>
      </c>
      <c r="F1410" s="2">
        <f>'Moving Avg'!D1410</f>
        <v>0.57199999999999984</v>
      </c>
      <c r="G1410" s="2">
        <f>'Moving Avg'!F1410</f>
        <v>0.59049999999999991</v>
      </c>
      <c r="H1410" s="2">
        <f>'Moving Avg'!G1410</f>
        <v>0.58040000000000025</v>
      </c>
      <c r="I1410" s="2">
        <f>'Moving Avg'!H1410</f>
        <v>0.60179999999999967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11.225</v>
      </c>
      <c r="R1410" s="8">
        <f t="shared" si="215"/>
        <v>9.125</v>
      </c>
      <c r="S1410" s="8">
        <f t="shared" si="216"/>
        <v>11.175000000000001</v>
      </c>
      <c r="T1410" s="8">
        <f t="shared" si="217"/>
        <v>10.375</v>
      </c>
      <c r="U1410" s="7">
        <f t="shared" si="218"/>
        <v>10.508333333333335</v>
      </c>
      <c r="V1410" s="7">
        <f t="shared" si="219"/>
        <v>10.475000000000001</v>
      </c>
    </row>
    <row r="1411" spans="1:22" ht="13.5" x14ac:dyDescent="0.25">
      <c r="A1411" s="3">
        <f>RSI!A1411</f>
        <v>44368</v>
      </c>
      <c r="B1411" s="2">
        <f>RSI!B1411</f>
        <v>0.56999999999999995</v>
      </c>
      <c r="C1411" s="2">
        <f>RSI!I1411</f>
        <v>38.325534402069678</v>
      </c>
      <c r="D1411" s="2">
        <f>MACD!E1411</f>
        <v>1.1264380158534371E-2</v>
      </c>
      <c r="E1411" s="2">
        <f>MACD!F1411</f>
        <v>3.8265789586073443E-3</v>
      </c>
      <c r="F1411" s="2">
        <f>'Moving Avg'!D1411</f>
        <v>0.56999999999999995</v>
      </c>
      <c r="G1411" s="2">
        <f>'Moving Avg'!F1411</f>
        <v>0.58850000000000002</v>
      </c>
      <c r="H1411" s="2">
        <f>'Moving Avg'!G1411</f>
        <v>0.58020000000000027</v>
      </c>
      <c r="I1411" s="2">
        <f>'Moving Avg'!H1411</f>
        <v>0.60174999999999956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0</v>
      </c>
      <c r="O1411" s="7">
        <f t="shared" si="222"/>
        <v>0</v>
      </c>
      <c r="P1411" s="7">
        <f t="shared" si="223"/>
        <v>16.5</v>
      </c>
      <c r="Q1411" s="8">
        <f t="shared" ref="Q1411:Q1474" si="224">0.35*M1411+N1411*0.35+O1411*0.15+P1411*0.15</f>
        <v>11.225</v>
      </c>
      <c r="R1411" s="8">
        <f t="shared" ref="R1411:R1474" si="225">M1411*0.2+N1411*0.2+O1411*0.35+P1411*0.25</f>
        <v>9.125</v>
      </c>
      <c r="S1411" s="8">
        <f t="shared" ref="S1411:S1474" si="226">M1411*0.15+N1411*0.15+O1411*0.25+P1411*0.45</f>
        <v>11.175000000000001</v>
      </c>
      <c r="T1411" s="8">
        <f t="shared" ref="T1411:T1474" si="227">0.25*SUM(M1411:P1411)</f>
        <v>10.375</v>
      </c>
      <c r="U1411" s="7">
        <f t="shared" ref="U1411:U1474" si="228">SUM(Q1411:S1411)/3</f>
        <v>10.508333333333335</v>
      </c>
      <c r="V1411" s="7">
        <f t="shared" ref="V1411:V1474" si="229">SUM(Q1411:T1411)/4</f>
        <v>10.475000000000001</v>
      </c>
    </row>
    <row r="1412" spans="1:22" ht="13.5" x14ac:dyDescent="0.25">
      <c r="A1412" s="3">
        <f>RSI!A1412</f>
        <v>44369</v>
      </c>
      <c r="B1412" s="2">
        <f>RSI!B1412</f>
        <v>0.55000000000000004</v>
      </c>
      <c r="C1412" s="2">
        <f>RSI!I1412</f>
        <v>28.541660969759278</v>
      </c>
      <c r="D1412" s="2">
        <f>MACD!E1412</f>
        <v>1.4549201451362848E-2</v>
      </c>
      <c r="E1412" s="2">
        <f>MACD!F1412</f>
        <v>5.971103457158445E-3</v>
      </c>
      <c r="F1412" s="2">
        <f>'Moving Avg'!D1412</f>
        <v>0.56600000000000006</v>
      </c>
      <c r="G1412" s="2">
        <f>'Moving Avg'!F1412</f>
        <v>0.58600000000000008</v>
      </c>
      <c r="H1412" s="2">
        <f>'Moving Avg'!G1412</f>
        <v>0.57980000000000032</v>
      </c>
      <c r="I1412" s="2">
        <f>'Moving Avg'!H1412</f>
        <v>0.60159999999999958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  <c r="M1412" s="7">
        <f t="shared" si="220"/>
        <v>50</v>
      </c>
      <c r="N1412" s="7">
        <f t="shared" si="221"/>
        <v>0</v>
      </c>
      <c r="O1412" s="7">
        <f t="shared" si="222"/>
        <v>0</v>
      </c>
      <c r="P1412" s="7">
        <f t="shared" si="223"/>
        <v>16.5</v>
      </c>
      <c r="Q1412" s="8">
        <f t="shared" si="224"/>
        <v>19.975000000000001</v>
      </c>
      <c r="R1412" s="8">
        <f t="shared" si="225"/>
        <v>14.125</v>
      </c>
      <c r="S1412" s="8">
        <f t="shared" si="226"/>
        <v>14.925000000000001</v>
      </c>
      <c r="T1412" s="8">
        <f t="shared" si="227"/>
        <v>16.625</v>
      </c>
      <c r="U1412" s="7">
        <f t="shared" si="228"/>
        <v>16.341666666666669</v>
      </c>
      <c r="V1412" s="7">
        <f t="shared" si="229"/>
        <v>16.412500000000001</v>
      </c>
    </row>
    <row r="1413" spans="1:22" ht="13.5" x14ac:dyDescent="0.25">
      <c r="A1413" s="3">
        <f>RSI!A1413</f>
        <v>44370</v>
      </c>
      <c r="B1413" s="2">
        <f>RSI!B1413</f>
        <v>0.54</v>
      </c>
      <c r="C1413" s="2">
        <f>RSI!I1413</f>
        <v>25.092445788942626</v>
      </c>
      <c r="D1413" s="2">
        <f>MACD!E1413</f>
        <v>1.8267517832338265E-2</v>
      </c>
      <c r="E1413" s="2">
        <f>MACD!F1413</f>
        <v>8.4303863321944089E-3</v>
      </c>
      <c r="F1413" s="2">
        <f>'Moving Avg'!D1413</f>
        <v>0.55999999999999994</v>
      </c>
      <c r="G1413" s="2">
        <f>'Moving Avg'!F1413</f>
        <v>0.58299999999999996</v>
      </c>
      <c r="H1413" s="2">
        <f>'Moving Avg'!G1413</f>
        <v>0.57880000000000031</v>
      </c>
      <c r="I1413" s="2">
        <f>'Moving Avg'!H1413</f>
        <v>0.60144999999999949</v>
      </c>
      <c r="J1413" s="5" t="str">
        <f>OBV!F1413</f>
        <v>BEARISH</v>
      </c>
      <c r="K1413" s="5" t="str">
        <f>OBV!G1413</f>
        <v>WEAK</v>
      </c>
      <c r="L1413" s="5" t="str">
        <f>OBV!H1413</f>
        <v>CONFIRMED BEARISH</v>
      </c>
      <c r="M1413" s="7">
        <f t="shared" si="220"/>
        <v>50</v>
      </c>
      <c r="N1413" s="7">
        <f t="shared" si="221"/>
        <v>0</v>
      </c>
      <c r="O1413" s="7">
        <f t="shared" si="222"/>
        <v>0</v>
      </c>
      <c r="P1413" s="7">
        <f t="shared" si="223"/>
        <v>0</v>
      </c>
      <c r="Q1413" s="8">
        <f t="shared" si="224"/>
        <v>17.5</v>
      </c>
      <c r="R1413" s="8">
        <f t="shared" si="225"/>
        <v>10</v>
      </c>
      <c r="S1413" s="8">
        <f t="shared" si="226"/>
        <v>7.5</v>
      </c>
      <c r="T1413" s="8">
        <f t="shared" si="227"/>
        <v>12.5</v>
      </c>
      <c r="U1413" s="7">
        <f t="shared" si="228"/>
        <v>11.666666666666666</v>
      </c>
      <c r="V1413" s="7">
        <f t="shared" si="229"/>
        <v>11.875</v>
      </c>
    </row>
    <row r="1414" spans="1:22" ht="13.5" x14ac:dyDescent="0.25">
      <c r="A1414" s="3">
        <f>RSI!A1414</f>
        <v>44371</v>
      </c>
      <c r="B1414" s="2">
        <f>RSI!B1414</f>
        <v>0.55000000000000004</v>
      </c>
      <c r="C1414" s="2">
        <f>RSI!I1414</f>
        <v>33.718603240063388</v>
      </c>
      <c r="D1414" s="2">
        <f>MACD!E1414</f>
        <v>1.9377110235297978E-2</v>
      </c>
      <c r="E1414" s="2">
        <f>MACD!F1414</f>
        <v>1.0619731112815122E-2</v>
      </c>
      <c r="F1414" s="2">
        <f>'Moving Avg'!D1414</f>
        <v>0.55600000000000005</v>
      </c>
      <c r="G1414" s="2">
        <f>'Moving Avg'!F1414</f>
        <v>0.58150000000000013</v>
      </c>
      <c r="H1414" s="2">
        <f>'Moving Avg'!G1414</f>
        <v>0.57820000000000027</v>
      </c>
      <c r="I1414" s="2">
        <f>'Moving Avg'!H1414</f>
        <v>0.6013499999999995</v>
      </c>
      <c r="J1414" s="5" t="str">
        <f>OBV!F1414</f>
        <v>BEARISH</v>
      </c>
      <c r="K1414" s="5" t="str">
        <f>OBV!G1414</f>
        <v>WEAK</v>
      </c>
      <c r="L1414" s="5" t="str">
        <f>OBV!H1414</f>
        <v>CONFIRMED BEARISH</v>
      </c>
      <c r="M1414" s="7">
        <f t="shared" si="220"/>
        <v>25</v>
      </c>
      <c r="N1414" s="7">
        <f t="shared" si="221"/>
        <v>0</v>
      </c>
      <c r="O1414" s="7">
        <f t="shared" si="222"/>
        <v>0</v>
      </c>
      <c r="P1414" s="7">
        <f t="shared" si="223"/>
        <v>0</v>
      </c>
      <c r="Q1414" s="8">
        <f t="shared" si="224"/>
        <v>8.75</v>
      </c>
      <c r="R1414" s="8">
        <f t="shared" si="225"/>
        <v>5</v>
      </c>
      <c r="S1414" s="8">
        <f t="shared" si="226"/>
        <v>3.75</v>
      </c>
      <c r="T1414" s="8">
        <f t="shared" si="227"/>
        <v>6.25</v>
      </c>
      <c r="U1414" s="7">
        <f t="shared" si="228"/>
        <v>5.833333333333333</v>
      </c>
      <c r="V1414" s="7">
        <f t="shared" si="229"/>
        <v>5.9375</v>
      </c>
    </row>
    <row r="1415" spans="1:22" ht="13.5" x14ac:dyDescent="0.25">
      <c r="A1415" s="3">
        <f>RSI!A1415</f>
        <v>44372</v>
      </c>
      <c r="B1415" s="2">
        <f>RSI!B1415</f>
        <v>0.55000000000000004</v>
      </c>
      <c r="C1415" s="2">
        <f>RSI!I1415</f>
        <v>33.718603240063388</v>
      </c>
      <c r="D1415" s="2">
        <f>MACD!E1415</f>
        <v>2.0481467699322908E-2</v>
      </c>
      <c r="E1415" s="2">
        <f>MACD!F1415</f>
        <v>1.2592078430116681E-2</v>
      </c>
      <c r="F1415" s="2">
        <f>'Moving Avg'!D1415</f>
        <v>0.55199999999999994</v>
      </c>
      <c r="G1415" s="2">
        <f>'Moving Avg'!F1415</f>
        <v>0.57950000000000013</v>
      </c>
      <c r="H1415" s="2">
        <f>'Moving Avg'!G1415</f>
        <v>0.57760000000000022</v>
      </c>
      <c r="I1415" s="2">
        <f>'Moving Avg'!H1415</f>
        <v>0.6012499999999994</v>
      </c>
      <c r="J1415" s="5" t="str">
        <f>OBV!F1415</f>
        <v>BEARISH</v>
      </c>
      <c r="K1415" s="5" t="str">
        <f>OBV!G1415</f>
        <v>WEAK</v>
      </c>
      <c r="L1415" s="5" t="str">
        <f>OBV!H1415</f>
        <v>CONFIRMED BEARISH</v>
      </c>
      <c r="M1415" s="7">
        <f t="shared" si="220"/>
        <v>25</v>
      </c>
      <c r="N1415" s="7">
        <f t="shared" si="221"/>
        <v>0</v>
      </c>
      <c r="O1415" s="7">
        <f t="shared" si="222"/>
        <v>0</v>
      </c>
      <c r="P1415" s="7">
        <f t="shared" si="223"/>
        <v>0</v>
      </c>
      <c r="Q1415" s="8">
        <f t="shared" si="224"/>
        <v>8.75</v>
      </c>
      <c r="R1415" s="8">
        <f t="shared" si="225"/>
        <v>5</v>
      </c>
      <c r="S1415" s="8">
        <f t="shared" si="226"/>
        <v>3.75</v>
      </c>
      <c r="T1415" s="8">
        <f t="shared" si="227"/>
        <v>6.25</v>
      </c>
      <c r="U1415" s="7">
        <f t="shared" si="228"/>
        <v>5.833333333333333</v>
      </c>
      <c r="V1415" s="7">
        <f t="shared" si="229"/>
        <v>5.9375</v>
      </c>
    </row>
    <row r="1416" spans="1:22" ht="13.5" x14ac:dyDescent="0.25">
      <c r="A1416" s="3">
        <f>RSI!A1416</f>
        <v>44375</v>
      </c>
      <c r="B1416" s="2">
        <f>RSI!B1416</f>
        <v>0.54</v>
      </c>
      <c r="C1416" s="2">
        <f>RSI!I1416</f>
        <v>29.74588289654406</v>
      </c>
      <c r="D1416" s="2">
        <f>MACD!E1416</f>
        <v>2.0771417647498347E-2</v>
      </c>
      <c r="E1416" s="2">
        <f>MACD!F1416</f>
        <v>1.4227946273593016E-2</v>
      </c>
      <c r="F1416" s="2">
        <f>'Moving Avg'!D1416</f>
        <v>0.54600000000000004</v>
      </c>
      <c r="G1416" s="2">
        <f>'Moving Avg'!F1416</f>
        <v>0.57650000000000001</v>
      </c>
      <c r="H1416" s="2">
        <f>'Moving Avg'!G1416</f>
        <v>0.5768000000000002</v>
      </c>
      <c r="I1416" s="2">
        <f>'Moving Avg'!H1416</f>
        <v>0.60094999999999943</v>
      </c>
      <c r="J1416" s="5" t="str">
        <f>OBV!F1416</f>
        <v>BEARISH</v>
      </c>
      <c r="K1416" s="5" t="str">
        <f>OBV!G1416</f>
        <v>WEAK</v>
      </c>
      <c r="L1416" s="5" t="str">
        <f>OBV!H1416</f>
        <v>CONFIRMED BEARISH</v>
      </c>
      <c r="M1416" s="7">
        <f t="shared" si="220"/>
        <v>50</v>
      </c>
      <c r="N1416" s="7">
        <f t="shared" si="221"/>
        <v>0</v>
      </c>
      <c r="O1416" s="7">
        <f t="shared" si="222"/>
        <v>0</v>
      </c>
      <c r="P1416" s="7">
        <f t="shared" si="223"/>
        <v>0</v>
      </c>
      <c r="Q1416" s="8">
        <f t="shared" si="224"/>
        <v>17.5</v>
      </c>
      <c r="R1416" s="8">
        <f t="shared" si="225"/>
        <v>10</v>
      </c>
      <c r="S1416" s="8">
        <f t="shared" si="226"/>
        <v>7.5</v>
      </c>
      <c r="T1416" s="8">
        <f t="shared" si="227"/>
        <v>12.5</v>
      </c>
      <c r="U1416" s="7">
        <f t="shared" si="228"/>
        <v>11.666666666666666</v>
      </c>
      <c r="V1416" s="7">
        <f t="shared" si="229"/>
        <v>11.875</v>
      </c>
    </row>
    <row r="1417" spans="1:22" ht="13.5" x14ac:dyDescent="0.25">
      <c r="A1417" s="3">
        <f>RSI!A1417</f>
        <v>44376</v>
      </c>
      <c r="B1417" s="2">
        <f>RSI!B1417</f>
        <v>0.53</v>
      </c>
      <c r="C1417" s="2">
        <f>RSI!I1417</f>
        <v>26.396605055427301</v>
      </c>
      <c r="D1417" s="2">
        <f>MACD!E1417</f>
        <v>2.0419994756211368E-2</v>
      </c>
      <c r="E1417" s="2">
        <f>MACD!F1417</f>
        <v>1.5466355970116686E-2</v>
      </c>
      <c r="F1417" s="2">
        <f>'Moving Avg'!D1417</f>
        <v>0.54200000000000004</v>
      </c>
      <c r="G1417" s="2">
        <f>'Moving Avg'!F1417</f>
        <v>0.57350000000000001</v>
      </c>
      <c r="H1417" s="2">
        <f>'Moving Avg'!G1417</f>
        <v>0.57580000000000031</v>
      </c>
      <c r="I1417" s="2">
        <f>'Moving Avg'!H1417</f>
        <v>0.60054999999999947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  <c r="M1417" s="7">
        <f t="shared" si="220"/>
        <v>50</v>
      </c>
      <c r="N1417" s="7">
        <f t="shared" si="221"/>
        <v>0</v>
      </c>
      <c r="O1417" s="7">
        <f t="shared" si="222"/>
        <v>0</v>
      </c>
      <c r="P1417" s="7">
        <f t="shared" si="223"/>
        <v>16.5</v>
      </c>
      <c r="Q1417" s="8">
        <f t="shared" si="224"/>
        <v>19.975000000000001</v>
      </c>
      <c r="R1417" s="8">
        <f t="shared" si="225"/>
        <v>14.125</v>
      </c>
      <c r="S1417" s="8">
        <f t="shared" si="226"/>
        <v>14.925000000000001</v>
      </c>
      <c r="T1417" s="8">
        <f t="shared" si="227"/>
        <v>16.625</v>
      </c>
      <c r="U1417" s="7">
        <f t="shared" si="228"/>
        <v>16.341666666666669</v>
      </c>
      <c r="V1417" s="7">
        <f t="shared" si="229"/>
        <v>16.412500000000001</v>
      </c>
    </row>
    <row r="1418" spans="1:22" ht="13.5" x14ac:dyDescent="0.25">
      <c r="A1418" s="3">
        <f>RSI!A1418</f>
        <v>44377</v>
      </c>
      <c r="B1418" s="2">
        <f>RSI!B1418</f>
        <v>0.54</v>
      </c>
      <c r="C1418" s="2">
        <f>RSI!I1418</f>
        <v>34.356391929065737</v>
      </c>
      <c r="D1418" s="2">
        <f>MACD!E1418</f>
        <v>1.962705665328035E-2</v>
      </c>
      <c r="E1418" s="2">
        <f>MACD!F1418</f>
        <v>1.6298496106749417E-2</v>
      </c>
      <c r="F1418" s="2">
        <f>'Moving Avg'!D1418</f>
        <v>0.54200000000000004</v>
      </c>
      <c r="G1418" s="2">
        <f>'Moving Avg'!F1418</f>
        <v>0.57050000000000023</v>
      </c>
      <c r="H1418" s="2">
        <f>'Moving Avg'!G1418</f>
        <v>0.57520000000000016</v>
      </c>
      <c r="I1418" s="2">
        <f>'Moving Avg'!H1418</f>
        <v>0.60004999999999942</v>
      </c>
      <c r="J1418" s="5" t="str">
        <f>OBV!F1418</f>
        <v>BULLISH</v>
      </c>
      <c r="K1418" s="5" t="str">
        <f>OBV!G1418</f>
        <v>NEUTRAL</v>
      </c>
      <c r="L1418" s="5" t="str">
        <f>OBV!H1418</f>
        <v>NEUTRAL</v>
      </c>
      <c r="M1418" s="7">
        <f t="shared" si="220"/>
        <v>25</v>
      </c>
      <c r="N1418" s="7">
        <f t="shared" si="221"/>
        <v>0</v>
      </c>
      <c r="O1418" s="7">
        <f t="shared" si="222"/>
        <v>0</v>
      </c>
      <c r="P1418" s="7">
        <f t="shared" si="223"/>
        <v>49.5</v>
      </c>
      <c r="Q1418" s="8">
        <f t="shared" si="224"/>
        <v>16.175000000000001</v>
      </c>
      <c r="R1418" s="8">
        <f t="shared" si="225"/>
        <v>17.375</v>
      </c>
      <c r="S1418" s="8">
        <f t="shared" si="226"/>
        <v>26.025000000000002</v>
      </c>
      <c r="T1418" s="8">
        <f t="shared" si="227"/>
        <v>18.625</v>
      </c>
      <c r="U1418" s="7">
        <f t="shared" si="228"/>
        <v>19.858333333333334</v>
      </c>
      <c r="V1418" s="7">
        <f t="shared" si="229"/>
        <v>19.55</v>
      </c>
    </row>
    <row r="1419" spans="1:22" ht="13.5" x14ac:dyDescent="0.25">
      <c r="A1419" s="3">
        <f>RSI!A1419</f>
        <v>44378</v>
      </c>
      <c r="B1419" s="2">
        <f>RSI!B1419</f>
        <v>0.53</v>
      </c>
      <c r="C1419" s="2">
        <f>RSI!I1419</f>
        <v>30.77252844593059</v>
      </c>
      <c r="D1419" s="2">
        <f>MACD!E1419</f>
        <v>1.9864759773168816E-2</v>
      </c>
      <c r="E1419" s="2">
        <f>MACD!F1419</f>
        <v>1.70117488400333E-2</v>
      </c>
      <c r="F1419" s="2">
        <f>'Moving Avg'!D1419</f>
        <v>0.53800000000000003</v>
      </c>
      <c r="G1419" s="2">
        <f>'Moving Avg'!F1419</f>
        <v>0.56700000000000006</v>
      </c>
      <c r="H1419" s="2">
        <f>'Moving Avg'!G1419</f>
        <v>0.57440000000000024</v>
      </c>
      <c r="I1419" s="2">
        <f>'Moving Avg'!H1419</f>
        <v>0.59954999999999947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  <c r="M1419" s="7">
        <f t="shared" si="220"/>
        <v>25</v>
      </c>
      <c r="N1419" s="7">
        <f t="shared" si="221"/>
        <v>0</v>
      </c>
      <c r="O1419" s="7">
        <f t="shared" si="222"/>
        <v>0</v>
      </c>
      <c r="P1419" s="7">
        <f t="shared" si="223"/>
        <v>66.5</v>
      </c>
      <c r="Q1419" s="8">
        <f t="shared" si="224"/>
        <v>18.725000000000001</v>
      </c>
      <c r="R1419" s="8">
        <f t="shared" si="225"/>
        <v>21.625</v>
      </c>
      <c r="S1419" s="8">
        <f t="shared" si="226"/>
        <v>33.674999999999997</v>
      </c>
      <c r="T1419" s="8">
        <f t="shared" si="227"/>
        <v>22.875</v>
      </c>
      <c r="U1419" s="7">
        <f t="shared" si="228"/>
        <v>24.675000000000001</v>
      </c>
      <c r="V1419" s="7">
        <f t="shared" si="229"/>
        <v>24.225000000000001</v>
      </c>
    </row>
    <row r="1420" spans="1:22" ht="13.5" x14ac:dyDescent="0.25">
      <c r="A1420" s="3">
        <f>RSI!A1420</f>
        <v>44379</v>
      </c>
      <c r="B1420" s="2">
        <f>RSI!B1420</f>
        <v>0.52</v>
      </c>
      <c r="C1420" s="2">
        <f>RSI!I1420</f>
        <v>27.664715950555447</v>
      </c>
      <c r="D1420" s="2">
        <f>MACD!E1420</f>
        <v>2.1021196579085188E-2</v>
      </c>
      <c r="E1420" s="2">
        <f>MACD!F1420</f>
        <v>1.781363838784368E-2</v>
      </c>
      <c r="F1420" s="2">
        <f>'Moving Avg'!D1420</f>
        <v>0.53200000000000003</v>
      </c>
      <c r="G1420" s="2">
        <f>'Moving Avg'!F1420</f>
        <v>0.56299999999999994</v>
      </c>
      <c r="H1420" s="2">
        <f>'Moving Avg'!G1420</f>
        <v>0.57360000000000011</v>
      </c>
      <c r="I1420" s="2">
        <f>'Moving Avg'!H1420</f>
        <v>0.59899999999999953</v>
      </c>
      <c r="J1420" s="5" t="str">
        <f>OBV!F1420</f>
        <v>BULLISH</v>
      </c>
      <c r="K1420" s="5" t="str">
        <f>OBV!G1420</f>
        <v>NEUTRAL</v>
      </c>
      <c r="L1420" s="5" t="str">
        <f>OBV!H1420</f>
        <v>BULLISH DIVERGENCE</v>
      </c>
      <c r="M1420" s="7">
        <f t="shared" si="220"/>
        <v>50</v>
      </c>
      <c r="N1420" s="7">
        <f t="shared" si="221"/>
        <v>0</v>
      </c>
      <c r="O1420" s="7">
        <f t="shared" si="222"/>
        <v>0</v>
      </c>
      <c r="P1420" s="7">
        <f t="shared" si="223"/>
        <v>66.5</v>
      </c>
      <c r="Q1420" s="8">
        <f t="shared" si="224"/>
        <v>27.475000000000001</v>
      </c>
      <c r="R1420" s="8">
        <f t="shared" si="225"/>
        <v>26.625</v>
      </c>
      <c r="S1420" s="8">
        <f t="shared" si="226"/>
        <v>37.424999999999997</v>
      </c>
      <c r="T1420" s="8">
        <f t="shared" si="227"/>
        <v>29.125</v>
      </c>
      <c r="U1420" s="7">
        <f t="shared" si="228"/>
        <v>30.508333333333336</v>
      </c>
      <c r="V1420" s="7">
        <f t="shared" si="229"/>
        <v>30.162500000000001</v>
      </c>
    </row>
    <row r="1421" spans="1:22" ht="13.5" x14ac:dyDescent="0.25">
      <c r="A1421" s="3">
        <f>RSI!A1421</f>
        <v>44382</v>
      </c>
      <c r="B1421" s="2">
        <f>RSI!B1421</f>
        <v>0.53</v>
      </c>
      <c r="C1421" s="2">
        <f>RSI!I1421</f>
        <v>34.760301717806769</v>
      </c>
      <c r="D1421" s="2">
        <f>MACD!E1421</f>
        <v>2.1516738844927552E-2</v>
      </c>
      <c r="E1421" s="2">
        <f>MACD!F1421</f>
        <v>1.8554258479260455E-2</v>
      </c>
      <c r="F1421" s="2">
        <f>'Moving Avg'!D1421</f>
        <v>0.53</v>
      </c>
      <c r="G1421" s="2">
        <f>'Moving Avg'!F1421</f>
        <v>0.55949999999999989</v>
      </c>
      <c r="H1421" s="2">
        <f>'Moving Avg'!G1421</f>
        <v>0.57300000000000006</v>
      </c>
      <c r="I1421" s="2">
        <f>'Moving Avg'!H1421</f>
        <v>0.59854999999999947</v>
      </c>
      <c r="J1421" s="5" t="str">
        <f>OBV!F1421</f>
        <v>BULLISH</v>
      </c>
      <c r="K1421" s="5" t="str">
        <f>OBV!G1421</f>
        <v>NEUTRAL</v>
      </c>
      <c r="L1421" s="5" t="str">
        <f>OBV!H1421</f>
        <v>BULLISH DIVERGENCE</v>
      </c>
      <c r="M1421" s="7">
        <f t="shared" si="220"/>
        <v>25</v>
      </c>
      <c r="N1421" s="7">
        <f t="shared" si="221"/>
        <v>0</v>
      </c>
      <c r="O1421" s="7">
        <f t="shared" si="222"/>
        <v>0</v>
      </c>
      <c r="P1421" s="7">
        <f t="shared" si="223"/>
        <v>66.5</v>
      </c>
      <c r="Q1421" s="8">
        <f t="shared" si="224"/>
        <v>18.725000000000001</v>
      </c>
      <c r="R1421" s="8">
        <f t="shared" si="225"/>
        <v>21.625</v>
      </c>
      <c r="S1421" s="8">
        <f t="shared" si="226"/>
        <v>33.674999999999997</v>
      </c>
      <c r="T1421" s="8">
        <f t="shared" si="227"/>
        <v>22.875</v>
      </c>
      <c r="U1421" s="7">
        <f t="shared" si="228"/>
        <v>24.675000000000001</v>
      </c>
      <c r="V1421" s="7">
        <f t="shared" si="229"/>
        <v>24.225000000000001</v>
      </c>
    </row>
    <row r="1422" spans="1:22" ht="13.5" x14ac:dyDescent="0.25">
      <c r="A1422" s="3">
        <f>RSI!A1422</f>
        <v>44383</v>
      </c>
      <c r="B1422" s="2">
        <f>RSI!B1422</f>
        <v>0.53</v>
      </c>
      <c r="C1422" s="2">
        <f>RSI!I1422</f>
        <v>34.760301717806769</v>
      </c>
      <c r="D1422" s="2">
        <f>MACD!E1422</f>
        <v>1.9038696587739379E-2</v>
      </c>
      <c r="E1422" s="2">
        <f>MACD!F1422</f>
        <v>1.865114610095624E-2</v>
      </c>
      <c r="F1422" s="2">
        <f>'Moving Avg'!D1422</f>
        <v>0.53</v>
      </c>
      <c r="G1422" s="2">
        <f>'Moving Avg'!F1422</f>
        <v>0.55599999999999983</v>
      </c>
      <c r="H1422" s="2">
        <f>'Moving Avg'!G1422</f>
        <v>0.57240000000000013</v>
      </c>
      <c r="I1422" s="2">
        <f>'Moving Avg'!H1422</f>
        <v>0.59809999999999941</v>
      </c>
      <c r="J1422" s="5" t="str">
        <f>OBV!F1422</f>
        <v>BULLISH</v>
      </c>
      <c r="K1422" s="5" t="str">
        <f>OBV!G1422</f>
        <v>NEUTRAL</v>
      </c>
      <c r="L1422" s="5" t="str">
        <f>OBV!H1422</f>
        <v>NEUTRAL</v>
      </c>
      <c r="M1422" s="7">
        <f t="shared" si="220"/>
        <v>25</v>
      </c>
      <c r="N1422" s="7">
        <f t="shared" si="221"/>
        <v>0</v>
      </c>
      <c r="O1422" s="7">
        <f t="shared" si="222"/>
        <v>0</v>
      </c>
      <c r="P1422" s="7">
        <f t="shared" si="223"/>
        <v>49.5</v>
      </c>
      <c r="Q1422" s="8">
        <f t="shared" si="224"/>
        <v>16.175000000000001</v>
      </c>
      <c r="R1422" s="8">
        <f t="shared" si="225"/>
        <v>17.375</v>
      </c>
      <c r="S1422" s="8">
        <f t="shared" si="226"/>
        <v>26.025000000000002</v>
      </c>
      <c r="T1422" s="8">
        <f t="shared" si="227"/>
        <v>18.625</v>
      </c>
      <c r="U1422" s="7">
        <f t="shared" si="228"/>
        <v>19.858333333333334</v>
      </c>
      <c r="V1422" s="7">
        <f t="shared" si="229"/>
        <v>19.55</v>
      </c>
    </row>
    <row r="1423" spans="1:22" ht="13.5" x14ac:dyDescent="0.25">
      <c r="A1423" s="3">
        <f>RSI!A1423</f>
        <v>44384</v>
      </c>
      <c r="B1423" s="2">
        <f>RSI!B1423</f>
        <v>0.53</v>
      </c>
      <c r="C1423" s="2">
        <f>RSI!I1423</f>
        <v>34.760301717806769</v>
      </c>
      <c r="D1423" s="2">
        <f>MACD!E1423</f>
        <v>1.5569703974982363E-2</v>
      </c>
      <c r="E1423" s="2">
        <f>MACD!F1423</f>
        <v>1.8034857675761466E-2</v>
      </c>
      <c r="F1423" s="2">
        <f>'Moving Avg'!D1423</f>
        <v>0.52800000000000014</v>
      </c>
      <c r="G1423" s="2">
        <f>'Moving Avg'!F1423</f>
        <v>0.55249999999999988</v>
      </c>
      <c r="H1423" s="2">
        <f>'Moving Avg'!G1423</f>
        <v>0.57160000000000011</v>
      </c>
      <c r="I1423" s="2">
        <f>'Moving Avg'!H1423</f>
        <v>0.59764999999999946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25</v>
      </c>
      <c r="N1423" s="7">
        <f t="shared" si="221"/>
        <v>45</v>
      </c>
      <c r="O1423" s="7">
        <f t="shared" si="222"/>
        <v>0</v>
      </c>
      <c r="P1423" s="7">
        <f t="shared" si="223"/>
        <v>16.5</v>
      </c>
      <c r="Q1423" s="8">
        <f t="shared" si="224"/>
        <v>26.975000000000001</v>
      </c>
      <c r="R1423" s="8">
        <f t="shared" si="225"/>
        <v>18.125</v>
      </c>
      <c r="S1423" s="8">
        <f t="shared" si="226"/>
        <v>17.925000000000001</v>
      </c>
      <c r="T1423" s="8">
        <f t="shared" si="227"/>
        <v>21.625</v>
      </c>
      <c r="U1423" s="7">
        <f t="shared" si="228"/>
        <v>21.008333333333336</v>
      </c>
      <c r="V1423" s="7">
        <f t="shared" si="229"/>
        <v>21.162500000000001</v>
      </c>
    </row>
    <row r="1424" spans="1:22" ht="13.5" x14ac:dyDescent="0.25">
      <c r="A1424" s="3">
        <f>RSI!A1424</f>
        <v>44385</v>
      </c>
      <c r="B1424" s="2">
        <f>RSI!B1424</f>
        <v>0.53</v>
      </c>
      <c r="C1424" s="2">
        <f>RSI!I1424</f>
        <v>34.760301717806755</v>
      </c>
      <c r="D1424" s="2">
        <f>MACD!E1424</f>
        <v>1.4326821398321088E-2</v>
      </c>
      <c r="E1424" s="2">
        <f>MACD!F1424</f>
        <v>1.7293250420273389E-2</v>
      </c>
      <c r="F1424" s="2">
        <f>'Moving Avg'!D1424</f>
        <v>0.52800000000000014</v>
      </c>
      <c r="G1424" s="2">
        <f>'Moving Avg'!F1424</f>
        <v>0.54949999999999988</v>
      </c>
      <c r="H1424" s="2">
        <f>'Moving Avg'!G1424</f>
        <v>0.57100000000000006</v>
      </c>
      <c r="I1424" s="2">
        <f>'Moving Avg'!H1424</f>
        <v>0.5971999999999994</v>
      </c>
      <c r="J1424" s="5" t="str">
        <f>OBV!F1424</f>
        <v>BEARISH</v>
      </c>
      <c r="K1424" s="5" t="str">
        <f>OBV!G1424</f>
        <v>NEUTRAL</v>
      </c>
      <c r="L1424" s="5" t="str">
        <f>OBV!H1424</f>
        <v>NEUTRAL</v>
      </c>
      <c r="M1424" s="7">
        <f t="shared" si="220"/>
        <v>25</v>
      </c>
      <c r="N1424" s="7">
        <f t="shared" si="221"/>
        <v>45</v>
      </c>
      <c r="O1424" s="7">
        <f t="shared" si="222"/>
        <v>0</v>
      </c>
      <c r="P1424" s="7">
        <f t="shared" si="223"/>
        <v>16.5</v>
      </c>
      <c r="Q1424" s="8">
        <f t="shared" si="224"/>
        <v>26.975000000000001</v>
      </c>
      <c r="R1424" s="8">
        <f t="shared" si="225"/>
        <v>18.125</v>
      </c>
      <c r="S1424" s="8">
        <f t="shared" si="226"/>
        <v>17.925000000000001</v>
      </c>
      <c r="T1424" s="8">
        <f t="shared" si="227"/>
        <v>21.625</v>
      </c>
      <c r="U1424" s="7">
        <f t="shared" si="228"/>
        <v>21.008333333333336</v>
      </c>
      <c r="V1424" s="7">
        <f t="shared" si="229"/>
        <v>21.162500000000001</v>
      </c>
    </row>
    <row r="1425" spans="1:22" ht="13.5" x14ac:dyDescent="0.25">
      <c r="A1425" s="3">
        <f>RSI!A1425</f>
        <v>44386</v>
      </c>
      <c r="B1425" s="2">
        <f>RSI!B1425</f>
        <v>0.53</v>
      </c>
      <c r="C1425" s="2">
        <f>RSI!I1425</f>
        <v>34.760301717806755</v>
      </c>
      <c r="D1425" s="2">
        <f>MACD!E1425</f>
        <v>1.3417704605799385E-2</v>
      </c>
      <c r="E1425" s="2">
        <f>MACD!F1425</f>
        <v>1.6518141257378591E-2</v>
      </c>
      <c r="F1425" s="2">
        <f>'Moving Avg'!D1425</f>
        <v>0.53</v>
      </c>
      <c r="G1425" s="2">
        <f>'Moving Avg'!F1425</f>
        <v>0.54649999999999976</v>
      </c>
      <c r="H1425" s="2">
        <f>'Moving Avg'!G1425</f>
        <v>0.57040000000000002</v>
      </c>
      <c r="I1425" s="2">
        <f>'Moving Avg'!H1425</f>
        <v>0.59669999999999934</v>
      </c>
      <c r="J1425" s="5" t="str">
        <f>OBV!F1425</f>
        <v>NEUTRAL</v>
      </c>
      <c r="K1425" s="5" t="str">
        <f>OBV!G1425</f>
        <v>NEUTRAL</v>
      </c>
      <c r="L1425" s="5" t="str">
        <f>OBV!H1425</f>
        <v>NEUTRAL</v>
      </c>
      <c r="M1425" s="7">
        <f t="shared" si="220"/>
        <v>25</v>
      </c>
      <c r="N1425" s="7">
        <f t="shared" si="221"/>
        <v>45</v>
      </c>
      <c r="O1425" s="7">
        <f t="shared" si="222"/>
        <v>0</v>
      </c>
      <c r="P1425" s="7">
        <f t="shared" si="223"/>
        <v>33</v>
      </c>
      <c r="Q1425" s="8">
        <f t="shared" si="224"/>
        <v>29.45</v>
      </c>
      <c r="R1425" s="8">
        <f t="shared" si="225"/>
        <v>22.25</v>
      </c>
      <c r="S1425" s="8">
        <f t="shared" si="226"/>
        <v>25.35</v>
      </c>
      <c r="T1425" s="8">
        <f t="shared" si="227"/>
        <v>25.75</v>
      </c>
      <c r="U1425" s="7">
        <f t="shared" si="228"/>
        <v>25.683333333333337</v>
      </c>
      <c r="V1425" s="7">
        <f t="shared" si="229"/>
        <v>25.700000000000003</v>
      </c>
    </row>
    <row r="1426" spans="1:22" ht="13.5" x14ac:dyDescent="0.25">
      <c r="A1426" s="3">
        <f>RSI!A1426</f>
        <v>44389</v>
      </c>
      <c r="B1426" s="2">
        <f>RSI!B1426</f>
        <v>0.52</v>
      </c>
      <c r="C1426" s="2">
        <f>RSI!I1426</f>
        <v>30.435711702940083</v>
      </c>
      <c r="D1426" s="2">
        <f>MACD!E1426</f>
        <v>1.1982724730110861E-2</v>
      </c>
      <c r="E1426" s="2">
        <f>MACD!F1426</f>
        <v>1.5611057951925045E-2</v>
      </c>
      <c r="F1426" s="2">
        <f>'Moving Avg'!D1426</f>
        <v>0.52800000000000002</v>
      </c>
      <c r="G1426" s="2">
        <f>'Moving Avg'!F1426</f>
        <v>0.54349999999999976</v>
      </c>
      <c r="H1426" s="2">
        <f>'Moving Avg'!G1426</f>
        <v>0.56960000000000011</v>
      </c>
      <c r="I1426" s="2">
        <f>'Moving Avg'!H1426</f>
        <v>0.5961499999999994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25</v>
      </c>
      <c r="N1426" s="7">
        <f t="shared" si="221"/>
        <v>45</v>
      </c>
      <c r="O1426" s="7">
        <f t="shared" si="222"/>
        <v>0</v>
      </c>
      <c r="P1426" s="7">
        <f t="shared" si="223"/>
        <v>16.5</v>
      </c>
      <c r="Q1426" s="8">
        <f t="shared" si="224"/>
        <v>26.975000000000001</v>
      </c>
      <c r="R1426" s="8">
        <f t="shared" si="225"/>
        <v>18.125</v>
      </c>
      <c r="S1426" s="8">
        <f t="shared" si="226"/>
        <v>17.925000000000001</v>
      </c>
      <c r="T1426" s="8">
        <f t="shared" si="227"/>
        <v>21.625</v>
      </c>
      <c r="U1426" s="7">
        <f t="shared" si="228"/>
        <v>21.008333333333336</v>
      </c>
      <c r="V1426" s="7">
        <f t="shared" si="229"/>
        <v>21.162500000000001</v>
      </c>
    </row>
    <row r="1427" spans="1:22" ht="13.5" x14ac:dyDescent="0.25">
      <c r="A1427" s="3">
        <f>RSI!A1427</f>
        <v>44390</v>
      </c>
      <c r="B1427" s="2">
        <f>RSI!B1427</f>
        <v>0.53</v>
      </c>
      <c r="C1427" s="2">
        <f>RSI!I1427</f>
        <v>38.654850531287316</v>
      </c>
      <c r="D1427" s="2">
        <f>MACD!E1427</f>
        <v>8.6706154288721526E-3</v>
      </c>
      <c r="E1427" s="2">
        <f>MACD!F1427</f>
        <v>1.4222969447314469E-2</v>
      </c>
      <c r="F1427" s="2">
        <f>'Moving Avg'!D1427</f>
        <v>0.52800000000000014</v>
      </c>
      <c r="G1427" s="2">
        <f>'Moving Avg'!F1427</f>
        <v>0.54149999999999987</v>
      </c>
      <c r="H1427" s="2">
        <f>'Moving Avg'!G1427</f>
        <v>0.56900000000000006</v>
      </c>
      <c r="I1427" s="2">
        <f>'Moving Avg'!H1427</f>
        <v>0.59559999999999935</v>
      </c>
      <c r="J1427" s="5" t="str">
        <f>OBV!F1427</f>
        <v>BEARISH</v>
      </c>
      <c r="K1427" s="5" t="str">
        <f>OBV!G1427</f>
        <v>NEUTRAL</v>
      </c>
      <c r="L1427" s="5" t="str">
        <f>OBV!H1427</f>
        <v>NEUTRAL</v>
      </c>
      <c r="M1427" s="7">
        <f t="shared" si="220"/>
        <v>25</v>
      </c>
      <c r="N1427" s="7">
        <f t="shared" si="221"/>
        <v>45</v>
      </c>
      <c r="O1427" s="7">
        <f t="shared" si="222"/>
        <v>0</v>
      </c>
      <c r="P1427" s="7">
        <f t="shared" si="223"/>
        <v>16.5</v>
      </c>
      <c r="Q1427" s="8">
        <f t="shared" si="224"/>
        <v>26.975000000000001</v>
      </c>
      <c r="R1427" s="8">
        <f t="shared" si="225"/>
        <v>18.125</v>
      </c>
      <c r="S1427" s="8">
        <f t="shared" si="226"/>
        <v>17.925000000000001</v>
      </c>
      <c r="T1427" s="8">
        <f t="shared" si="227"/>
        <v>21.625</v>
      </c>
      <c r="U1427" s="7">
        <f t="shared" si="228"/>
        <v>21.008333333333336</v>
      </c>
      <c r="V1427" s="7">
        <f t="shared" si="229"/>
        <v>21.162500000000001</v>
      </c>
    </row>
    <row r="1428" spans="1:22" ht="13.5" x14ac:dyDescent="0.25">
      <c r="A1428" s="3">
        <f>RSI!A1428</f>
        <v>44391</v>
      </c>
      <c r="B1428" s="2">
        <f>RSI!B1428</f>
        <v>0.53</v>
      </c>
      <c r="C1428" s="2">
        <f>RSI!I1428</f>
        <v>38.654850531287309</v>
      </c>
      <c r="D1428" s="2">
        <f>MACD!E1428</f>
        <v>7.5153091053504761E-3</v>
      </c>
      <c r="E1428" s="2">
        <f>MACD!F1428</f>
        <v>1.2881437378921671E-2</v>
      </c>
      <c r="F1428" s="2">
        <f>'Moving Avg'!D1428</f>
        <v>0.52800000000000014</v>
      </c>
      <c r="G1428" s="2">
        <f>'Moving Avg'!F1428</f>
        <v>0.53949999999999987</v>
      </c>
      <c r="H1428" s="2">
        <f>'Moving Avg'!G1428</f>
        <v>0.56840000000000013</v>
      </c>
      <c r="I1428" s="2">
        <f>'Moving Avg'!H1428</f>
        <v>0.59509999999999941</v>
      </c>
      <c r="J1428" s="5" t="str">
        <f>OBV!F1428</f>
        <v>BEARISH</v>
      </c>
      <c r="K1428" s="5" t="str">
        <f>OBV!G1428</f>
        <v>NEUTRAL</v>
      </c>
      <c r="L1428" s="5" t="str">
        <f>OBV!H1428</f>
        <v>NEUTRAL</v>
      </c>
      <c r="M1428" s="7">
        <f t="shared" si="220"/>
        <v>25</v>
      </c>
      <c r="N1428" s="7">
        <f t="shared" si="221"/>
        <v>45</v>
      </c>
      <c r="O1428" s="7">
        <f t="shared" si="222"/>
        <v>0</v>
      </c>
      <c r="P1428" s="7">
        <f t="shared" si="223"/>
        <v>16.5</v>
      </c>
      <c r="Q1428" s="8">
        <f t="shared" si="224"/>
        <v>26.975000000000001</v>
      </c>
      <c r="R1428" s="8">
        <f t="shared" si="225"/>
        <v>18.125</v>
      </c>
      <c r="S1428" s="8">
        <f t="shared" si="226"/>
        <v>17.925000000000001</v>
      </c>
      <c r="T1428" s="8">
        <f t="shared" si="227"/>
        <v>21.625</v>
      </c>
      <c r="U1428" s="7">
        <f t="shared" si="228"/>
        <v>21.008333333333336</v>
      </c>
      <c r="V1428" s="7">
        <f t="shared" si="229"/>
        <v>21.162500000000001</v>
      </c>
    </row>
    <row r="1429" spans="1:22" ht="13.5" x14ac:dyDescent="0.25">
      <c r="A1429" s="3">
        <f>RSI!A1429</f>
        <v>44392</v>
      </c>
      <c r="B1429" s="2">
        <f>RSI!B1429</f>
        <v>0.53</v>
      </c>
      <c r="C1429" s="2">
        <f>RSI!I1429</f>
        <v>38.654850531287309</v>
      </c>
      <c r="D1429" s="2">
        <f>MACD!E1429</f>
        <v>5.1000086056641747E-3</v>
      </c>
      <c r="E1429" s="2">
        <f>MACD!F1429</f>
        <v>1.1325151624270172E-2</v>
      </c>
      <c r="F1429" s="2">
        <f>'Moving Avg'!D1429</f>
        <v>0.52800000000000014</v>
      </c>
      <c r="G1429" s="2">
        <f>'Moving Avg'!F1429</f>
        <v>0.53749999999999987</v>
      </c>
      <c r="H1429" s="2">
        <f>'Moving Avg'!G1429</f>
        <v>0.5676000000000001</v>
      </c>
      <c r="I1429" s="2">
        <f>'Moving Avg'!H1429</f>
        <v>0.59464999999999935</v>
      </c>
      <c r="J1429" s="5" t="str">
        <f>OBV!F1429</f>
        <v>BEARISH</v>
      </c>
      <c r="K1429" s="5" t="str">
        <f>OBV!G1429</f>
        <v>NEUTRAL</v>
      </c>
      <c r="L1429" s="5" t="str">
        <f>OBV!H1429</f>
        <v>NEUTRAL</v>
      </c>
      <c r="M1429" s="7">
        <f t="shared" si="220"/>
        <v>25</v>
      </c>
      <c r="N1429" s="7">
        <f t="shared" si="221"/>
        <v>45</v>
      </c>
      <c r="O1429" s="7">
        <f t="shared" si="222"/>
        <v>0</v>
      </c>
      <c r="P1429" s="7">
        <f t="shared" si="223"/>
        <v>16.5</v>
      </c>
      <c r="Q1429" s="8">
        <f t="shared" si="224"/>
        <v>26.975000000000001</v>
      </c>
      <c r="R1429" s="8">
        <f t="shared" si="225"/>
        <v>18.125</v>
      </c>
      <c r="S1429" s="8">
        <f t="shared" si="226"/>
        <v>17.925000000000001</v>
      </c>
      <c r="T1429" s="8">
        <f t="shared" si="227"/>
        <v>21.625</v>
      </c>
      <c r="U1429" s="7">
        <f t="shared" si="228"/>
        <v>21.008333333333336</v>
      </c>
      <c r="V1429" s="7">
        <f t="shared" si="229"/>
        <v>21.162500000000001</v>
      </c>
    </row>
    <row r="1430" spans="1:22" ht="13.5" x14ac:dyDescent="0.25">
      <c r="A1430" s="3">
        <f>RSI!A1430</f>
        <v>44393</v>
      </c>
      <c r="B1430" s="2">
        <f>RSI!B1430</f>
        <v>0.53</v>
      </c>
      <c r="C1430" s="2">
        <f>RSI!I1430</f>
        <v>38.654850531287309</v>
      </c>
      <c r="D1430" s="2">
        <f>MACD!E1430</f>
        <v>1.6110978596916015E-3</v>
      </c>
      <c r="E1430" s="2">
        <f>MACD!F1430</f>
        <v>9.3823408713544585E-3</v>
      </c>
      <c r="F1430" s="2">
        <f>'Moving Avg'!D1430</f>
        <v>0.52800000000000014</v>
      </c>
      <c r="G1430" s="2">
        <f>'Moving Avg'!F1430</f>
        <v>0.53549999999999986</v>
      </c>
      <c r="H1430" s="2">
        <f>'Moving Avg'!G1430</f>
        <v>0.56680000000000019</v>
      </c>
      <c r="I1430" s="2">
        <f>'Moving Avg'!H1430</f>
        <v>0.59424999999999939</v>
      </c>
      <c r="J1430" s="5" t="str">
        <f>OBV!F1430</f>
        <v>BEARISH</v>
      </c>
      <c r="K1430" s="5" t="str">
        <f>OBV!G1430</f>
        <v>NEUTRAL</v>
      </c>
      <c r="L1430" s="5" t="str">
        <f>OBV!H1430</f>
        <v>NEUTRAL</v>
      </c>
      <c r="M1430" s="7">
        <f t="shared" si="220"/>
        <v>25</v>
      </c>
      <c r="N1430" s="7">
        <f t="shared" si="221"/>
        <v>45</v>
      </c>
      <c r="O1430" s="7">
        <f t="shared" si="222"/>
        <v>0</v>
      </c>
      <c r="P1430" s="7">
        <f t="shared" si="223"/>
        <v>16.5</v>
      </c>
      <c r="Q1430" s="8">
        <f t="shared" si="224"/>
        <v>26.975000000000001</v>
      </c>
      <c r="R1430" s="8">
        <f t="shared" si="225"/>
        <v>18.125</v>
      </c>
      <c r="S1430" s="8">
        <f t="shared" si="226"/>
        <v>17.925000000000001</v>
      </c>
      <c r="T1430" s="8">
        <f t="shared" si="227"/>
        <v>21.625</v>
      </c>
      <c r="U1430" s="7">
        <f t="shared" si="228"/>
        <v>21.008333333333336</v>
      </c>
      <c r="V1430" s="7">
        <f t="shared" si="229"/>
        <v>21.162500000000001</v>
      </c>
    </row>
    <row r="1431" spans="1:22" ht="13.5" x14ac:dyDescent="0.25">
      <c r="A1431" s="3">
        <f>RSI!A1431</f>
        <v>44396</v>
      </c>
      <c r="B1431" s="2">
        <f>RSI!B1431</f>
        <v>0.52</v>
      </c>
      <c r="C1431" s="2">
        <f>RSI!I1431</f>
        <v>33.354199373425715</v>
      </c>
      <c r="D1431" s="2">
        <f>MACD!E1431</f>
        <v>1.0245028551866264E-3</v>
      </c>
      <c r="E1431" s="2">
        <f>MACD!F1431</f>
        <v>7.7107732681208924E-3</v>
      </c>
      <c r="F1431" s="2">
        <f>'Moving Avg'!D1431</f>
        <v>0.52800000000000002</v>
      </c>
      <c r="G1431" s="2">
        <f>'Moving Avg'!F1431</f>
        <v>0.53300000000000003</v>
      </c>
      <c r="H1431" s="2">
        <f>'Moving Avg'!G1431</f>
        <v>0.56560000000000021</v>
      </c>
      <c r="I1431" s="2">
        <f>'Moving Avg'!H1431</f>
        <v>0.59379999999999944</v>
      </c>
      <c r="J1431" s="5" t="str">
        <f>OBV!F1431</f>
        <v>BEARISH</v>
      </c>
      <c r="K1431" s="5" t="str">
        <f>OBV!G1431</f>
        <v>NEUTRAL</v>
      </c>
      <c r="L1431" s="5" t="str">
        <f>OBV!H1431</f>
        <v>NEUTRAL</v>
      </c>
      <c r="M1431" s="7">
        <f t="shared" si="220"/>
        <v>25</v>
      </c>
      <c r="N1431" s="7">
        <f t="shared" si="221"/>
        <v>45</v>
      </c>
      <c r="O1431" s="7">
        <f t="shared" si="222"/>
        <v>0</v>
      </c>
      <c r="P1431" s="7">
        <f t="shared" si="223"/>
        <v>16.5</v>
      </c>
      <c r="Q1431" s="8">
        <f t="shared" si="224"/>
        <v>26.975000000000001</v>
      </c>
      <c r="R1431" s="8">
        <f t="shared" si="225"/>
        <v>18.125</v>
      </c>
      <c r="S1431" s="8">
        <f t="shared" si="226"/>
        <v>17.925000000000001</v>
      </c>
      <c r="T1431" s="8">
        <f t="shared" si="227"/>
        <v>21.625</v>
      </c>
      <c r="U1431" s="7">
        <f t="shared" si="228"/>
        <v>21.008333333333336</v>
      </c>
      <c r="V1431" s="7">
        <f t="shared" si="229"/>
        <v>21.162500000000001</v>
      </c>
    </row>
    <row r="1432" spans="1:22" ht="13.5" x14ac:dyDescent="0.25">
      <c r="A1432" s="3">
        <f>RSI!A1432</f>
        <v>44399</v>
      </c>
      <c r="B1432" s="2">
        <f>RSI!B1432</f>
        <v>0.51</v>
      </c>
      <c r="C1432" s="2">
        <f>RSI!I1432</f>
        <v>29.062383014052173</v>
      </c>
      <c r="D1432" s="2">
        <f>MACD!E1432</f>
        <v>1.4079454829369897E-3</v>
      </c>
      <c r="E1432" s="2">
        <f>MACD!F1432</f>
        <v>6.4502077110841129E-3</v>
      </c>
      <c r="F1432" s="2">
        <f>'Moving Avg'!D1432</f>
        <v>0.52400000000000002</v>
      </c>
      <c r="G1432" s="2">
        <f>'Moving Avg'!F1432</f>
        <v>0.53099999999999992</v>
      </c>
      <c r="H1432" s="2">
        <f>'Moving Avg'!G1432</f>
        <v>0.56400000000000017</v>
      </c>
      <c r="I1432" s="2">
        <f>'Moving Avg'!H1432</f>
        <v>0.59339999999999948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  <c r="M1432" s="7">
        <f t="shared" si="220"/>
        <v>50</v>
      </c>
      <c r="N1432" s="7">
        <f t="shared" si="221"/>
        <v>45</v>
      </c>
      <c r="O1432" s="7">
        <f t="shared" si="222"/>
        <v>0</v>
      </c>
      <c r="P1432" s="7">
        <f t="shared" si="223"/>
        <v>16.5</v>
      </c>
      <c r="Q1432" s="8">
        <f t="shared" si="224"/>
        <v>35.725000000000001</v>
      </c>
      <c r="R1432" s="8">
        <f t="shared" si="225"/>
        <v>23.125</v>
      </c>
      <c r="S1432" s="8">
        <f t="shared" si="226"/>
        <v>21.675000000000001</v>
      </c>
      <c r="T1432" s="8">
        <f t="shared" si="227"/>
        <v>27.875</v>
      </c>
      <c r="U1432" s="7">
        <f t="shared" si="228"/>
        <v>26.841666666666669</v>
      </c>
      <c r="V1432" s="7">
        <f t="shared" si="229"/>
        <v>27.1</v>
      </c>
    </row>
    <row r="1433" spans="1:22" ht="13.5" x14ac:dyDescent="0.25">
      <c r="A1433" s="3">
        <f>RSI!A1433</f>
        <v>44400</v>
      </c>
      <c r="B1433" s="2">
        <f>RSI!B1433</f>
        <v>0.51</v>
      </c>
      <c r="C1433" s="2">
        <f>RSI!I1433</f>
        <v>29.062383014052173</v>
      </c>
      <c r="D1433" s="2">
        <f>MACD!E1433</f>
        <v>1.9202387612834437E-3</v>
      </c>
      <c r="E1433" s="2">
        <f>MACD!F1433</f>
        <v>5.5442139211239793E-3</v>
      </c>
      <c r="F1433" s="2">
        <f>'Moving Avg'!D1433</f>
        <v>0.51999999999999991</v>
      </c>
      <c r="G1433" s="2">
        <f>'Moving Avg'!F1433</f>
        <v>0.52949999999999997</v>
      </c>
      <c r="H1433" s="2">
        <f>'Moving Avg'!G1433</f>
        <v>0.56240000000000023</v>
      </c>
      <c r="I1433" s="2">
        <f>'Moving Avg'!H1433</f>
        <v>0.59299999999999953</v>
      </c>
      <c r="J1433" s="5" t="str">
        <f>OBV!F1433</f>
        <v>BEARISH</v>
      </c>
      <c r="K1433" s="5" t="str">
        <f>OBV!G1433</f>
        <v>NEUTRAL</v>
      </c>
      <c r="L1433" s="5" t="str">
        <f>OBV!H1433</f>
        <v>CONFIRMED BEARISH</v>
      </c>
      <c r="M1433" s="7">
        <f t="shared" si="220"/>
        <v>50</v>
      </c>
      <c r="N1433" s="7">
        <f t="shared" si="221"/>
        <v>45</v>
      </c>
      <c r="O1433" s="7">
        <f t="shared" si="222"/>
        <v>0</v>
      </c>
      <c r="P1433" s="7">
        <f t="shared" si="223"/>
        <v>16.5</v>
      </c>
      <c r="Q1433" s="8">
        <f t="shared" si="224"/>
        <v>35.725000000000001</v>
      </c>
      <c r="R1433" s="8">
        <f t="shared" si="225"/>
        <v>23.125</v>
      </c>
      <c r="S1433" s="8">
        <f t="shared" si="226"/>
        <v>21.675000000000001</v>
      </c>
      <c r="T1433" s="8">
        <f t="shared" si="227"/>
        <v>27.875</v>
      </c>
      <c r="U1433" s="7">
        <f t="shared" si="228"/>
        <v>26.841666666666669</v>
      </c>
      <c r="V1433" s="7">
        <f t="shared" si="229"/>
        <v>27.1</v>
      </c>
    </row>
    <row r="1434" spans="1:22" ht="13.5" x14ac:dyDescent="0.25">
      <c r="A1434" s="3">
        <f>RSI!A1434</f>
        <v>44403</v>
      </c>
      <c r="B1434" s="2">
        <f>RSI!B1434</f>
        <v>0.5</v>
      </c>
      <c r="C1434" s="2">
        <f>RSI!I1434</f>
        <v>25.288540728795454</v>
      </c>
      <c r="D1434" s="2">
        <f>MACD!E1434</f>
        <v>3.2683860447596524E-3</v>
      </c>
      <c r="E1434" s="2">
        <f>MACD!F1434</f>
        <v>5.0890483458511139E-3</v>
      </c>
      <c r="F1434" s="2">
        <f>'Moving Avg'!D1434</f>
        <v>0.51400000000000001</v>
      </c>
      <c r="G1434" s="2">
        <f>'Moving Avg'!F1434</f>
        <v>0.52700000000000002</v>
      </c>
      <c r="H1434" s="2">
        <f>'Moving Avg'!G1434</f>
        <v>0.56080000000000019</v>
      </c>
      <c r="I1434" s="2">
        <f>'Moving Avg'!H1434</f>
        <v>0.59249999999999947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  <c r="M1434" s="7">
        <f t="shared" si="220"/>
        <v>50</v>
      </c>
      <c r="N1434" s="7">
        <f t="shared" si="221"/>
        <v>45</v>
      </c>
      <c r="O1434" s="7">
        <f t="shared" si="222"/>
        <v>0</v>
      </c>
      <c r="P1434" s="7">
        <f t="shared" si="223"/>
        <v>16.5</v>
      </c>
      <c r="Q1434" s="8">
        <f t="shared" si="224"/>
        <v>35.725000000000001</v>
      </c>
      <c r="R1434" s="8">
        <f t="shared" si="225"/>
        <v>23.125</v>
      </c>
      <c r="S1434" s="8">
        <f t="shared" si="226"/>
        <v>21.675000000000001</v>
      </c>
      <c r="T1434" s="8">
        <f t="shared" si="227"/>
        <v>27.875</v>
      </c>
      <c r="U1434" s="7">
        <f t="shared" si="228"/>
        <v>26.841666666666669</v>
      </c>
      <c r="V1434" s="7">
        <f t="shared" si="229"/>
        <v>27.1</v>
      </c>
    </row>
    <row r="1435" spans="1:22" ht="13.5" x14ac:dyDescent="0.25">
      <c r="A1435" s="3">
        <f>RSI!A1435</f>
        <v>44404</v>
      </c>
      <c r="B1435" s="2">
        <f>RSI!B1435</f>
        <v>0.5</v>
      </c>
      <c r="C1435" s="2">
        <f>RSI!I1435</f>
        <v>25.288540728795454</v>
      </c>
      <c r="D1435" s="2">
        <f>MACD!E1435</f>
        <v>4.6292605711896195E-3</v>
      </c>
      <c r="E1435" s="2">
        <f>MACD!F1435</f>
        <v>4.9970907909188157E-3</v>
      </c>
      <c r="F1435" s="2">
        <f>'Moving Avg'!D1435</f>
        <v>0.50800000000000001</v>
      </c>
      <c r="G1435" s="2">
        <f>'Moving Avg'!F1435</f>
        <v>0.52450000000000008</v>
      </c>
      <c r="H1435" s="2">
        <f>'Moving Avg'!G1435</f>
        <v>0.55940000000000023</v>
      </c>
      <c r="I1435" s="2">
        <f>'Moving Avg'!H1435</f>
        <v>0.59194999999999953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  <c r="M1435" s="7">
        <f t="shared" si="220"/>
        <v>50</v>
      </c>
      <c r="N1435" s="7">
        <f t="shared" si="221"/>
        <v>45</v>
      </c>
      <c r="O1435" s="7">
        <f t="shared" si="222"/>
        <v>0</v>
      </c>
      <c r="P1435" s="7">
        <f t="shared" si="223"/>
        <v>16.5</v>
      </c>
      <c r="Q1435" s="8">
        <f t="shared" si="224"/>
        <v>35.725000000000001</v>
      </c>
      <c r="R1435" s="8">
        <f t="shared" si="225"/>
        <v>23.125</v>
      </c>
      <c r="S1435" s="8">
        <f t="shared" si="226"/>
        <v>21.675000000000001</v>
      </c>
      <c r="T1435" s="8">
        <f t="shared" si="227"/>
        <v>27.875</v>
      </c>
      <c r="U1435" s="7">
        <f t="shared" si="228"/>
        <v>26.841666666666669</v>
      </c>
      <c r="V1435" s="7">
        <f t="shared" si="229"/>
        <v>27.1</v>
      </c>
    </row>
    <row r="1436" spans="1:22" ht="13.5" x14ac:dyDescent="0.25">
      <c r="A1436" s="3">
        <f>RSI!A1436</f>
        <v>44405</v>
      </c>
      <c r="B1436" s="2">
        <f>RSI!B1436</f>
        <v>0.51</v>
      </c>
      <c r="C1436" s="2">
        <f>RSI!I1436</f>
        <v>35.067331270184823</v>
      </c>
      <c r="D1436" s="2">
        <f>MACD!E1436</f>
        <v>3.7053957634503032E-3</v>
      </c>
      <c r="E1436" s="2">
        <f>MACD!F1436</f>
        <v>4.7387517854251132E-3</v>
      </c>
      <c r="F1436" s="2">
        <f>'Moving Avg'!D1436</f>
        <v>0.50600000000000001</v>
      </c>
      <c r="G1436" s="2">
        <f>'Moving Avg'!F1436</f>
        <v>0.52300000000000002</v>
      </c>
      <c r="H1436" s="2">
        <f>'Moving Avg'!G1436</f>
        <v>0.55820000000000025</v>
      </c>
      <c r="I1436" s="2">
        <f>'Moving Avg'!H1436</f>
        <v>0.59149999999999958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  <c r="M1436" s="7">
        <f t="shared" si="220"/>
        <v>25</v>
      </c>
      <c r="N1436" s="7">
        <f t="shared" si="221"/>
        <v>45</v>
      </c>
      <c r="O1436" s="7">
        <f t="shared" si="222"/>
        <v>0</v>
      </c>
      <c r="P1436" s="7">
        <f t="shared" si="223"/>
        <v>16.5</v>
      </c>
      <c r="Q1436" s="8">
        <f t="shared" si="224"/>
        <v>26.975000000000001</v>
      </c>
      <c r="R1436" s="8">
        <f t="shared" si="225"/>
        <v>18.125</v>
      </c>
      <c r="S1436" s="8">
        <f t="shared" si="226"/>
        <v>17.925000000000001</v>
      </c>
      <c r="T1436" s="8">
        <f t="shared" si="227"/>
        <v>21.625</v>
      </c>
      <c r="U1436" s="7">
        <f t="shared" si="228"/>
        <v>21.008333333333336</v>
      </c>
      <c r="V1436" s="7">
        <f t="shared" si="229"/>
        <v>21.162500000000001</v>
      </c>
    </row>
    <row r="1437" spans="1:22" ht="13.5" x14ac:dyDescent="0.25">
      <c r="A1437" s="3">
        <f>RSI!A1437</f>
        <v>44406</v>
      </c>
      <c r="B1437" s="2">
        <f>RSI!B1437</f>
        <v>0.52</v>
      </c>
      <c r="C1437" s="2">
        <f>RSI!I1437</f>
        <v>43.089228292936859</v>
      </c>
      <c r="D1437" s="2">
        <f>MACD!E1437</f>
        <v>3.8510242387148619E-3</v>
      </c>
      <c r="E1437" s="2">
        <f>MACD!F1437</f>
        <v>4.5612062760830635E-3</v>
      </c>
      <c r="F1437" s="2">
        <f>'Moving Avg'!D1437</f>
        <v>0.50800000000000001</v>
      </c>
      <c r="G1437" s="2">
        <f>'Moving Avg'!F1437</f>
        <v>0.52250000000000008</v>
      </c>
      <c r="H1437" s="2">
        <f>'Moving Avg'!G1437</f>
        <v>0.55700000000000027</v>
      </c>
      <c r="I1437" s="2">
        <f>'Moving Avg'!H1437</f>
        <v>0.59114999999999951</v>
      </c>
      <c r="J1437" s="5" t="str">
        <f>OBV!F1437</f>
        <v>BEARISH</v>
      </c>
      <c r="K1437" s="5" t="str">
        <f>OBV!G1437</f>
        <v>NEUTRAL</v>
      </c>
      <c r="L1437" s="5" t="str">
        <f>OBV!H1437</f>
        <v>BEARISH DIVERGENCE</v>
      </c>
      <c r="M1437" s="7">
        <f t="shared" si="220"/>
        <v>25</v>
      </c>
      <c r="N1437" s="7">
        <f t="shared" si="221"/>
        <v>45</v>
      </c>
      <c r="O1437" s="7">
        <f t="shared" si="222"/>
        <v>0</v>
      </c>
      <c r="P1437" s="7">
        <f t="shared" si="223"/>
        <v>16.5</v>
      </c>
      <c r="Q1437" s="8">
        <f t="shared" si="224"/>
        <v>26.975000000000001</v>
      </c>
      <c r="R1437" s="8">
        <f t="shared" si="225"/>
        <v>18.125</v>
      </c>
      <c r="S1437" s="8">
        <f t="shared" si="226"/>
        <v>17.925000000000001</v>
      </c>
      <c r="T1437" s="8">
        <f t="shared" si="227"/>
        <v>21.625</v>
      </c>
      <c r="U1437" s="7">
        <f t="shared" si="228"/>
        <v>21.008333333333336</v>
      </c>
      <c r="V1437" s="7">
        <f t="shared" si="229"/>
        <v>21.162500000000001</v>
      </c>
    </row>
    <row r="1438" spans="1:22" ht="13.5" x14ac:dyDescent="0.25">
      <c r="A1438" s="3">
        <f>RSI!A1438</f>
        <v>44407</v>
      </c>
      <c r="B1438" s="2">
        <f>RSI!B1438</f>
        <v>0.52</v>
      </c>
      <c r="C1438" s="2">
        <f>RSI!I1438</f>
        <v>43.089228292936859</v>
      </c>
      <c r="D1438" s="2">
        <f>MACD!E1438</f>
        <v>4.0351944203185219E-3</v>
      </c>
      <c r="E1438" s="2">
        <f>MACD!F1438</f>
        <v>4.4560039049301552E-3</v>
      </c>
      <c r="F1438" s="2">
        <f>'Moving Avg'!D1438</f>
        <v>0.51</v>
      </c>
      <c r="G1438" s="2">
        <f>'Moving Avg'!F1438</f>
        <v>0.52149999999999996</v>
      </c>
      <c r="H1438" s="2">
        <f>'Moving Avg'!G1438</f>
        <v>0.55580000000000029</v>
      </c>
      <c r="I1438" s="2">
        <f>'Moving Avg'!H1438</f>
        <v>0.59074999999999955</v>
      </c>
      <c r="J1438" s="5" t="str">
        <f>OBV!F1438</f>
        <v>BEARISH</v>
      </c>
      <c r="K1438" s="5" t="str">
        <f>OBV!G1438</f>
        <v>NEUTRAL</v>
      </c>
      <c r="L1438" s="5" t="str">
        <f>OBV!H1438</f>
        <v>BEARISH DIVERGENCE</v>
      </c>
      <c r="M1438" s="7">
        <f t="shared" si="220"/>
        <v>25</v>
      </c>
      <c r="N1438" s="7">
        <f t="shared" si="221"/>
        <v>45</v>
      </c>
      <c r="O1438" s="7">
        <f t="shared" si="222"/>
        <v>0</v>
      </c>
      <c r="P1438" s="7">
        <f t="shared" si="223"/>
        <v>16.5</v>
      </c>
      <c r="Q1438" s="8">
        <f t="shared" si="224"/>
        <v>26.975000000000001</v>
      </c>
      <c r="R1438" s="8">
        <f t="shared" si="225"/>
        <v>18.125</v>
      </c>
      <c r="S1438" s="8">
        <f t="shared" si="226"/>
        <v>17.925000000000001</v>
      </c>
      <c r="T1438" s="8">
        <f t="shared" si="227"/>
        <v>21.625</v>
      </c>
      <c r="U1438" s="7">
        <f t="shared" si="228"/>
        <v>21.008333333333336</v>
      </c>
      <c r="V1438" s="7">
        <f t="shared" si="229"/>
        <v>21.162500000000001</v>
      </c>
    </row>
    <row r="1439" spans="1:22" ht="13.5" x14ac:dyDescent="0.25">
      <c r="A1439" s="3">
        <f>RSI!A1439</f>
        <v>44410</v>
      </c>
      <c r="B1439" s="2">
        <f>RSI!B1439</f>
        <v>0.52</v>
      </c>
      <c r="C1439" s="2">
        <f>RSI!I1439</f>
        <v>43.089228292936859</v>
      </c>
      <c r="D1439" s="2">
        <f>MACD!E1439</f>
        <v>4.247462290004389E-3</v>
      </c>
      <c r="E1439" s="2">
        <f>MACD!F1439</f>
        <v>4.4142955819450021E-3</v>
      </c>
      <c r="F1439" s="2">
        <f>'Moving Avg'!D1439</f>
        <v>0.51400000000000001</v>
      </c>
      <c r="G1439" s="2">
        <f>'Moving Avg'!F1439</f>
        <v>0.52100000000000002</v>
      </c>
      <c r="H1439" s="2">
        <f>'Moving Avg'!G1439</f>
        <v>0.55460000000000031</v>
      </c>
      <c r="I1439" s="2">
        <f>'Moving Avg'!H1439</f>
        <v>0.59044999999999948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  <c r="M1439" s="7">
        <f t="shared" si="220"/>
        <v>25</v>
      </c>
      <c r="N1439" s="7">
        <f t="shared" si="221"/>
        <v>45</v>
      </c>
      <c r="O1439" s="7">
        <f t="shared" si="222"/>
        <v>0</v>
      </c>
      <c r="P1439" s="7">
        <f t="shared" si="223"/>
        <v>83.5</v>
      </c>
      <c r="Q1439" s="8">
        <f t="shared" si="224"/>
        <v>37.024999999999999</v>
      </c>
      <c r="R1439" s="8">
        <f t="shared" si="225"/>
        <v>34.875</v>
      </c>
      <c r="S1439" s="8">
        <f t="shared" si="226"/>
        <v>48.075000000000003</v>
      </c>
      <c r="T1439" s="8">
        <f t="shared" si="227"/>
        <v>38.375</v>
      </c>
      <c r="U1439" s="7">
        <f t="shared" si="228"/>
        <v>39.991666666666667</v>
      </c>
      <c r="V1439" s="7">
        <f t="shared" si="229"/>
        <v>39.587500000000006</v>
      </c>
    </row>
    <row r="1440" spans="1:22" ht="13.5" x14ac:dyDescent="0.25">
      <c r="A1440" s="3">
        <f>RSI!A1440</f>
        <v>44411</v>
      </c>
      <c r="B1440" s="2">
        <f>RSI!B1440</f>
        <v>0.52</v>
      </c>
      <c r="C1440" s="2">
        <f>RSI!I1440</f>
        <v>43.089228292936859</v>
      </c>
      <c r="D1440" s="2">
        <f>MACD!E1440</f>
        <v>4.479325010812274E-3</v>
      </c>
      <c r="E1440" s="2">
        <f>MACD!F1440</f>
        <v>4.4273014677184567E-3</v>
      </c>
      <c r="F1440" s="2">
        <f>'Moving Avg'!D1440</f>
        <v>0.51800000000000002</v>
      </c>
      <c r="G1440" s="2">
        <f>'Moving Avg'!F1440</f>
        <v>0.52099999999999991</v>
      </c>
      <c r="H1440" s="2">
        <f>'Moving Avg'!G1440</f>
        <v>0.55300000000000027</v>
      </c>
      <c r="I1440" s="2">
        <f>'Moving Avg'!H1440</f>
        <v>0.59009999999999951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  <c r="M1440" s="7">
        <f t="shared" si="220"/>
        <v>25</v>
      </c>
      <c r="N1440" s="7">
        <f t="shared" si="221"/>
        <v>0</v>
      </c>
      <c r="O1440" s="7">
        <f t="shared" si="222"/>
        <v>0</v>
      </c>
      <c r="P1440" s="7">
        <f t="shared" si="223"/>
        <v>83.5</v>
      </c>
      <c r="Q1440" s="8">
        <f t="shared" si="224"/>
        <v>21.274999999999999</v>
      </c>
      <c r="R1440" s="8">
        <f t="shared" si="225"/>
        <v>25.875</v>
      </c>
      <c r="S1440" s="8">
        <f t="shared" si="226"/>
        <v>41.325000000000003</v>
      </c>
      <c r="T1440" s="8">
        <f t="shared" si="227"/>
        <v>27.125</v>
      </c>
      <c r="U1440" s="7">
        <f t="shared" si="228"/>
        <v>29.491666666666664</v>
      </c>
      <c r="V1440" s="7">
        <f t="shared" si="229"/>
        <v>28.9</v>
      </c>
    </row>
    <row r="1441" spans="1:22" ht="13.5" x14ac:dyDescent="0.25">
      <c r="A1441" s="3">
        <f>RSI!A1441</f>
        <v>44412</v>
      </c>
      <c r="B1441" s="2">
        <f>RSI!B1441</f>
        <v>0.52</v>
      </c>
      <c r="C1441" s="2">
        <f>RSI!I1441</f>
        <v>43.089228292936859</v>
      </c>
      <c r="D1441" s="2">
        <f>MACD!E1441</f>
        <v>3.1854359742851113E-3</v>
      </c>
      <c r="E1441" s="2">
        <f>MACD!F1441</f>
        <v>4.1789283690317879E-3</v>
      </c>
      <c r="F1441" s="2">
        <f>'Moving Avg'!D1441</f>
        <v>0.52</v>
      </c>
      <c r="G1441" s="2">
        <f>'Moving Avg'!F1441</f>
        <v>0.52049999999999996</v>
      </c>
      <c r="H1441" s="2">
        <f>'Moving Avg'!G1441</f>
        <v>0.55120000000000025</v>
      </c>
      <c r="I1441" s="2">
        <f>'Moving Avg'!H1441</f>
        <v>0.58969999999999945</v>
      </c>
      <c r="J1441" s="5" t="str">
        <f>OBV!F1441</f>
        <v>BULLISH</v>
      </c>
      <c r="K1441" s="5" t="str">
        <f>OBV!G1441</f>
        <v>NEUTRAL</v>
      </c>
      <c r="L1441" s="5" t="str">
        <f>OBV!H1441</f>
        <v>CONFIRMED BULLISH</v>
      </c>
      <c r="M1441" s="7">
        <f t="shared" si="220"/>
        <v>25</v>
      </c>
      <c r="N1441" s="7">
        <f t="shared" si="221"/>
        <v>45</v>
      </c>
      <c r="O1441" s="7">
        <f t="shared" si="222"/>
        <v>0</v>
      </c>
      <c r="P1441" s="7">
        <f t="shared" si="223"/>
        <v>83.5</v>
      </c>
      <c r="Q1441" s="8">
        <f t="shared" si="224"/>
        <v>37.024999999999999</v>
      </c>
      <c r="R1441" s="8">
        <f t="shared" si="225"/>
        <v>34.875</v>
      </c>
      <c r="S1441" s="8">
        <f t="shared" si="226"/>
        <v>48.075000000000003</v>
      </c>
      <c r="T1441" s="8">
        <f t="shared" si="227"/>
        <v>38.375</v>
      </c>
      <c r="U1441" s="7">
        <f t="shared" si="228"/>
        <v>39.991666666666667</v>
      </c>
      <c r="V1441" s="7">
        <f t="shared" si="229"/>
        <v>39.587500000000006</v>
      </c>
    </row>
    <row r="1442" spans="1:22" ht="13.5" x14ac:dyDescent="0.25">
      <c r="A1442" s="3">
        <f>RSI!A1442</f>
        <v>44413</v>
      </c>
      <c r="B1442" s="2">
        <f>RSI!B1442</f>
        <v>0.52</v>
      </c>
      <c r="C1442" s="2">
        <f>RSI!I1442</f>
        <v>43.089228292936859</v>
      </c>
      <c r="D1442" s="2">
        <f>MACD!E1442</f>
        <v>5.969424445354532E-4</v>
      </c>
      <c r="E1442" s="2">
        <f>MACD!F1442</f>
        <v>3.4625311841325213E-3</v>
      </c>
      <c r="F1442" s="2">
        <f>'Moving Avg'!D1442</f>
        <v>0.52</v>
      </c>
      <c r="G1442" s="2">
        <f>'Moving Avg'!F1442</f>
        <v>0.51999999999999991</v>
      </c>
      <c r="H1442" s="2">
        <f>'Moving Avg'!G1442</f>
        <v>0.54960000000000031</v>
      </c>
      <c r="I1442" s="2">
        <f>'Moving Avg'!H1442</f>
        <v>0.58934999999999949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25</v>
      </c>
      <c r="N1442" s="7">
        <f t="shared" si="221"/>
        <v>45</v>
      </c>
      <c r="O1442" s="7">
        <f t="shared" si="222"/>
        <v>0</v>
      </c>
      <c r="P1442" s="7">
        <f t="shared" si="223"/>
        <v>33</v>
      </c>
      <c r="Q1442" s="8">
        <f t="shared" si="224"/>
        <v>29.45</v>
      </c>
      <c r="R1442" s="8">
        <f t="shared" si="225"/>
        <v>22.25</v>
      </c>
      <c r="S1442" s="8">
        <f t="shared" si="226"/>
        <v>25.35</v>
      </c>
      <c r="T1442" s="8">
        <f t="shared" si="227"/>
        <v>25.75</v>
      </c>
      <c r="U1442" s="7">
        <f t="shared" si="228"/>
        <v>25.683333333333337</v>
      </c>
      <c r="V1442" s="7">
        <f t="shared" si="229"/>
        <v>25.700000000000003</v>
      </c>
    </row>
    <row r="1443" spans="1:22" ht="13.5" x14ac:dyDescent="0.25">
      <c r="A1443" s="3">
        <f>RSI!A1443</f>
        <v>44414</v>
      </c>
      <c r="B1443" s="2">
        <f>RSI!B1443</f>
        <v>0.52</v>
      </c>
      <c r="C1443" s="2">
        <f>RSI!I1443</f>
        <v>43.089228292936859</v>
      </c>
      <c r="D1443" s="2">
        <f>MACD!E1443</f>
        <v>-1.5518424285678734E-3</v>
      </c>
      <c r="E1443" s="2">
        <f>MACD!F1443</f>
        <v>2.4596564615924424E-3</v>
      </c>
      <c r="F1443" s="2">
        <f>'Moving Avg'!D1443</f>
        <v>0.52</v>
      </c>
      <c r="G1443" s="2">
        <f>'Moving Avg'!F1443</f>
        <v>0.51949999999999985</v>
      </c>
      <c r="H1443" s="2">
        <f>'Moving Avg'!G1443</f>
        <v>0.54800000000000015</v>
      </c>
      <c r="I1443" s="2">
        <f>'Moving Avg'!H1443</f>
        <v>0.58899999999999952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25</v>
      </c>
      <c r="N1443" s="7">
        <f t="shared" si="221"/>
        <v>45</v>
      </c>
      <c r="O1443" s="7">
        <f t="shared" si="222"/>
        <v>0</v>
      </c>
      <c r="P1443" s="7">
        <f t="shared" si="223"/>
        <v>33</v>
      </c>
      <c r="Q1443" s="8">
        <f t="shared" si="224"/>
        <v>29.45</v>
      </c>
      <c r="R1443" s="8">
        <f t="shared" si="225"/>
        <v>22.25</v>
      </c>
      <c r="S1443" s="8">
        <f t="shared" si="226"/>
        <v>25.35</v>
      </c>
      <c r="T1443" s="8">
        <f t="shared" si="227"/>
        <v>25.75</v>
      </c>
      <c r="U1443" s="7">
        <f t="shared" si="228"/>
        <v>25.683333333333337</v>
      </c>
      <c r="V1443" s="7">
        <f t="shared" si="229"/>
        <v>25.700000000000003</v>
      </c>
    </row>
    <row r="1444" spans="1:22" ht="13.5" x14ac:dyDescent="0.25">
      <c r="A1444" s="3">
        <f>RSI!A1444</f>
        <v>44417</v>
      </c>
      <c r="B1444" s="2">
        <f>RSI!B1444</f>
        <v>0.53</v>
      </c>
      <c r="C1444" s="2">
        <f>RSI!I1444</f>
        <v>52.87057689589151</v>
      </c>
      <c r="D1444" s="2">
        <f>MACD!E1444</f>
        <v>-5.6108409197050957E-3</v>
      </c>
      <c r="E1444" s="2">
        <f>MACD!F1444</f>
        <v>8.4555698533293473E-4</v>
      </c>
      <c r="F1444" s="2">
        <f>'Moving Avg'!D1444</f>
        <v>0.52200000000000002</v>
      </c>
      <c r="G1444" s="2">
        <f>'Moving Avg'!F1444</f>
        <v>0.51949999999999985</v>
      </c>
      <c r="H1444" s="2">
        <f>'Moving Avg'!G1444</f>
        <v>0.54700000000000015</v>
      </c>
      <c r="I1444" s="2">
        <f>'Moving Avg'!H1444</f>
        <v>0.58869999999999945</v>
      </c>
      <c r="J1444" s="5" t="str">
        <f>OBV!F1444</f>
        <v>BULLISH</v>
      </c>
      <c r="K1444" s="5" t="str">
        <f>OBV!G1444</f>
        <v>NEUTRAL</v>
      </c>
      <c r="L1444" s="5" t="str">
        <f>OBV!H1444</f>
        <v>CONFIRMED BULLISH</v>
      </c>
      <c r="M1444" s="7">
        <f t="shared" si="220"/>
        <v>25</v>
      </c>
      <c r="N1444" s="7">
        <f t="shared" si="221"/>
        <v>45</v>
      </c>
      <c r="O1444" s="7">
        <f t="shared" si="222"/>
        <v>0</v>
      </c>
      <c r="P1444" s="7">
        <f t="shared" si="223"/>
        <v>83.5</v>
      </c>
      <c r="Q1444" s="8">
        <f t="shared" si="224"/>
        <v>37.024999999999999</v>
      </c>
      <c r="R1444" s="8">
        <f t="shared" si="225"/>
        <v>34.875</v>
      </c>
      <c r="S1444" s="8">
        <f t="shared" si="226"/>
        <v>48.075000000000003</v>
      </c>
      <c r="T1444" s="8">
        <f t="shared" si="227"/>
        <v>38.375</v>
      </c>
      <c r="U1444" s="7">
        <f t="shared" si="228"/>
        <v>39.991666666666667</v>
      </c>
      <c r="V1444" s="7">
        <f t="shared" si="229"/>
        <v>39.587500000000006</v>
      </c>
    </row>
    <row r="1445" spans="1:22" ht="13.5" x14ac:dyDescent="0.25">
      <c r="A1445" s="3">
        <f>RSI!A1445</f>
        <v>44419</v>
      </c>
      <c r="B1445" s="2">
        <f>RSI!B1445</f>
        <v>0.54</v>
      </c>
      <c r="C1445" s="2">
        <f>RSI!I1445</f>
        <v>60.231441011956413</v>
      </c>
      <c r="D1445" s="2">
        <f>MACD!E1445</f>
        <v>-9.8096478182346791E-3</v>
      </c>
      <c r="E1445" s="2">
        <f>MACD!F1445</f>
        <v>-1.285483975380588E-3</v>
      </c>
      <c r="F1445" s="2">
        <f>'Moving Avg'!D1445</f>
        <v>0.52600000000000002</v>
      </c>
      <c r="G1445" s="2">
        <f>'Moving Avg'!F1445</f>
        <v>0.51999999999999991</v>
      </c>
      <c r="H1445" s="2">
        <f>'Moving Avg'!G1445</f>
        <v>0.54600000000000015</v>
      </c>
      <c r="I1445" s="2">
        <f>'Moving Avg'!H1445</f>
        <v>0.58839999999999948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  <c r="M1445" s="7">
        <f t="shared" si="220"/>
        <v>25</v>
      </c>
      <c r="N1445" s="7">
        <f t="shared" si="221"/>
        <v>45</v>
      </c>
      <c r="O1445" s="7">
        <f t="shared" si="222"/>
        <v>0</v>
      </c>
      <c r="P1445" s="7">
        <f t="shared" si="223"/>
        <v>83.5</v>
      </c>
      <c r="Q1445" s="8">
        <f t="shared" si="224"/>
        <v>37.024999999999999</v>
      </c>
      <c r="R1445" s="8">
        <f t="shared" si="225"/>
        <v>34.875</v>
      </c>
      <c r="S1445" s="8">
        <f t="shared" si="226"/>
        <v>48.075000000000003</v>
      </c>
      <c r="T1445" s="8">
        <f t="shared" si="227"/>
        <v>38.375</v>
      </c>
      <c r="U1445" s="7">
        <f t="shared" si="228"/>
        <v>39.991666666666667</v>
      </c>
      <c r="V1445" s="7">
        <f t="shared" si="229"/>
        <v>39.587500000000006</v>
      </c>
    </row>
    <row r="1446" spans="1:22" ht="13.5" x14ac:dyDescent="0.25">
      <c r="A1446" s="3">
        <f>RSI!A1446</f>
        <v>44420</v>
      </c>
      <c r="B1446" s="2">
        <f>RSI!B1446</f>
        <v>0.54</v>
      </c>
      <c r="C1446" s="2">
        <f>RSI!I1446</f>
        <v>60.231441011956413</v>
      </c>
      <c r="D1446" s="2">
        <f>MACD!E1446</f>
        <v>-1.1904899401775304E-2</v>
      </c>
      <c r="E1446" s="2">
        <f>MACD!F1446</f>
        <v>-3.4093670606595312E-3</v>
      </c>
      <c r="F1446" s="2">
        <f>'Moving Avg'!D1446</f>
        <v>0.53</v>
      </c>
      <c r="G1446" s="2">
        <f>'Moving Avg'!F1446</f>
        <v>0.52099999999999969</v>
      </c>
      <c r="H1446" s="2">
        <f>'Moving Avg'!G1446</f>
        <v>0.54480000000000006</v>
      </c>
      <c r="I1446" s="2">
        <f>'Moving Avg'!H1446</f>
        <v>0.58809999999999951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25</v>
      </c>
      <c r="N1446" s="7">
        <f t="shared" si="221"/>
        <v>45</v>
      </c>
      <c r="O1446" s="7">
        <f t="shared" si="222"/>
        <v>0</v>
      </c>
      <c r="P1446" s="7">
        <f t="shared" si="223"/>
        <v>83.5</v>
      </c>
      <c r="Q1446" s="8">
        <f t="shared" si="224"/>
        <v>37.024999999999999</v>
      </c>
      <c r="R1446" s="8">
        <f t="shared" si="225"/>
        <v>34.875</v>
      </c>
      <c r="S1446" s="8">
        <f t="shared" si="226"/>
        <v>48.075000000000003</v>
      </c>
      <c r="T1446" s="8">
        <f t="shared" si="227"/>
        <v>38.375</v>
      </c>
      <c r="U1446" s="7">
        <f t="shared" si="228"/>
        <v>39.991666666666667</v>
      </c>
      <c r="V1446" s="7">
        <f t="shared" si="229"/>
        <v>39.587500000000006</v>
      </c>
    </row>
    <row r="1447" spans="1:22" ht="13.5" x14ac:dyDescent="0.25">
      <c r="A1447" s="3">
        <f>RSI!A1447</f>
        <v>44424</v>
      </c>
      <c r="B1447" s="2">
        <f>RSI!B1447</f>
        <v>0.54</v>
      </c>
      <c r="C1447" s="2">
        <f>RSI!I1447</f>
        <v>60.231441011956413</v>
      </c>
      <c r="D1447" s="2">
        <f>MACD!E1447</f>
        <v>-1.2214228711936448E-2</v>
      </c>
      <c r="E1447" s="2">
        <f>MACD!F1447</f>
        <v>-5.1703393909149145E-3</v>
      </c>
      <c r="F1447" s="2">
        <f>'Moving Avg'!D1447</f>
        <v>0.53400000000000003</v>
      </c>
      <c r="G1447" s="2">
        <f>'Moving Avg'!F1447</f>
        <v>0.52149999999999985</v>
      </c>
      <c r="H1447" s="2">
        <f>'Moving Avg'!G1447</f>
        <v>0.54380000000000006</v>
      </c>
      <c r="I1447" s="2">
        <f>'Moving Avg'!H1447</f>
        <v>0.58779999999999955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45</v>
      </c>
      <c r="O1447" s="7">
        <f t="shared" si="222"/>
        <v>0</v>
      </c>
      <c r="P1447" s="7">
        <f t="shared" si="223"/>
        <v>83.5</v>
      </c>
      <c r="Q1447" s="8">
        <f t="shared" si="224"/>
        <v>37.024999999999999</v>
      </c>
      <c r="R1447" s="8">
        <f t="shared" si="225"/>
        <v>34.875</v>
      </c>
      <c r="S1447" s="8">
        <f t="shared" si="226"/>
        <v>48.075000000000003</v>
      </c>
      <c r="T1447" s="8">
        <f t="shared" si="227"/>
        <v>38.375</v>
      </c>
      <c r="U1447" s="7">
        <f t="shared" si="228"/>
        <v>39.991666666666667</v>
      </c>
      <c r="V1447" s="7">
        <f t="shared" si="229"/>
        <v>39.587500000000006</v>
      </c>
    </row>
    <row r="1448" spans="1:22" ht="13.5" x14ac:dyDescent="0.25">
      <c r="A1448" s="3">
        <f>RSI!A1448</f>
        <v>44425</v>
      </c>
      <c r="B1448" s="2">
        <f>RSI!B1448</f>
        <v>0.53</v>
      </c>
      <c r="C1448" s="2">
        <f>RSI!I1448</f>
        <v>50.399922607880164</v>
      </c>
      <c r="D1448" s="2">
        <f>MACD!E1448</f>
        <v>-1.1804566733151667E-2</v>
      </c>
      <c r="E1448" s="2">
        <f>MACD!F1448</f>
        <v>-6.497184859362265E-3</v>
      </c>
      <c r="F1448" s="2">
        <f>'Moving Avg'!D1448</f>
        <v>0.53600000000000014</v>
      </c>
      <c r="G1448" s="2">
        <f>'Moving Avg'!F1448</f>
        <v>0.52149999999999974</v>
      </c>
      <c r="H1448" s="2">
        <f>'Moving Avg'!G1448</f>
        <v>0.5424000000000001</v>
      </c>
      <c r="I1448" s="2">
        <f>'Moving Avg'!H1448</f>
        <v>0.58739999999999948</v>
      </c>
      <c r="J1448" s="5" t="str">
        <f>OBV!F1448</f>
        <v>BULLISH</v>
      </c>
      <c r="K1448" s="5" t="str">
        <f>OBV!G1448</f>
        <v>NEUTRAL</v>
      </c>
      <c r="L1448" s="5" t="str">
        <f>OBV!H1448</f>
        <v>CONFIRMED BULLISH</v>
      </c>
      <c r="M1448" s="7">
        <f t="shared" si="220"/>
        <v>25</v>
      </c>
      <c r="N1448" s="7">
        <f t="shared" si="221"/>
        <v>45</v>
      </c>
      <c r="O1448" s="7">
        <f t="shared" si="222"/>
        <v>0</v>
      </c>
      <c r="P1448" s="7">
        <f t="shared" si="223"/>
        <v>83.5</v>
      </c>
      <c r="Q1448" s="8">
        <f t="shared" si="224"/>
        <v>37.024999999999999</v>
      </c>
      <c r="R1448" s="8">
        <f t="shared" si="225"/>
        <v>34.875</v>
      </c>
      <c r="S1448" s="8">
        <f t="shared" si="226"/>
        <v>48.075000000000003</v>
      </c>
      <c r="T1448" s="8">
        <f t="shared" si="227"/>
        <v>38.375</v>
      </c>
      <c r="U1448" s="7">
        <f t="shared" si="228"/>
        <v>39.991666666666667</v>
      </c>
      <c r="V1448" s="7">
        <f t="shared" si="229"/>
        <v>39.587500000000006</v>
      </c>
    </row>
    <row r="1449" spans="1:22" ht="13.5" x14ac:dyDescent="0.25">
      <c r="A1449" s="3">
        <f>RSI!A1449</f>
        <v>44426</v>
      </c>
      <c r="B1449" s="2">
        <f>RSI!B1449</f>
        <v>0.54</v>
      </c>
      <c r="C1449" s="2">
        <f>RSI!I1449</f>
        <v>57.815354205412916</v>
      </c>
      <c r="D1449" s="2">
        <f>MACD!E1449</f>
        <v>-1.2203782371048022E-2</v>
      </c>
      <c r="E1449" s="2">
        <f>MACD!F1449</f>
        <v>-7.6385043616994169E-3</v>
      </c>
      <c r="F1449" s="2">
        <f>'Moving Avg'!D1449</f>
        <v>0.53800000000000003</v>
      </c>
      <c r="G1449" s="2">
        <f>'Moving Avg'!F1449</f>
        <v>0.52199999999999991</v>
      </c>
      <c r="H1449" s="2">
        <f>'Moving Avg'!G1449</f>
        <v>0.54120000000000001</v>
      </c>
      <c r="I1449" s="2">
        <f>'Moving Avg'!H1449</f>
        <v>0.58704999999999952</v>
      </c>
      <c r="J1449" s="5" t="str">
        <f>OBV!F1449</f>
        <v>BULLISH</v>
      </c>
      <c r="K1449" s="5" t="str">
        <f>OBV!G1449</f>
        <v>NEUTRAL</v>
      </c>
      <c r="L1449" s="5" t="str">
        <f>OBV!H1449</f>
        <v>CONFIRMED BULLISH</v>
      </c>
      <c r="M1449" s="7">
        <f t="shared" si="220"/>
        <v>25</v>
      </c>
      <c r="N1449" s="7">
        <f t="shared" si="221"/>
        <v>45</v>
      </c>
      <c r="O1449" s="7">
        <f t="shared" si="222"/>
        <v>0</v>
      </c>
      <c r="P1449" s="7">
        <f t="shared" si="223"/>
        <v>83.5</v>
      </c>
      <c r="Q1449" s="8">
        <f t="shared" si="224"/>
        <v>37.024999999999999</v>
      </c>
      <c r="R1449" s="8">
        <f t="shared" si="225"/>
        <v>34.875</v>
      </c>
      <c r="S1449" s="8">
        <f t="shared" si="226"/>
        <v>48.075000000000003</v>
      </c>
      <c r="T1449" s="8">
        <f t="shared" si="227"/>
        <v>38.375</v>
      </c>
      <c r="U1449" s="7">
        <f t="shared" si="228"/>
        <v>39.991666666666667</v>
      </c>
      <c r="V1449" s="7">
        <f t="shared" si="229"/>
        <v>39.587500000000006</v>
      </c>
    </row>
    <row r="1450" spans="1:22" ht="13.5" x14ac:dyDescent="0.25">
      <c r="A1450" s="3">
        <f>RSI!A1450</f>
        <v>44427</v>
      </c>
      <c r="B1450" s="2">
        <f>RSI!B1450</f>
        <v>0.54</v>
      </c>
      <c r="C1450" s="2">
        <f>RSI!I1450</f>
        <v>57.815354205412916</v>
      </c>
      <c r="D1450" s="2">
        <f>MACD!E1450</f>
        <v>-1.260540394066989E-2</v>
      </c>
      <c r="E1450" s="2">
        <f>MACD!F1450</f>
        <v>-8.6318842774935119E-3</v>
      </c>
      <c r="F1450" s="2">
        <f>'Moving Avg'!D1450</f>
        <v>0.53800000000000003</v>
      </c>
      <c r="G1450" s="2">
        <f>'Moving Avg'!F1450</f>
        <v>0.52249999999999974</v>
      </c>
      <c r="H1450" s="2">
        <f>'Moving Avg'!G1450</f>
        <v>0.53999999999999992</v>
      </c>
      <c r="I1450" s="2">
        <f>'Moving Avg'!H1450</f>
        <v>0.58674999999999955</v>
      </c>
      <c r="J1450" s="5" t="str">
        <f>OBV!F1450</f>
        <v>BEARISH</v>
      </c>
      <c r="K1450" s="5" t="str">
        <f>OBV!G1450</f>
        <v>NEUTRAL</v>
      </c>
      <c r="L1450" s="5" t="str">
        <f>OBV!H1450</f>
        <v>NEUTRAL</v>
      </c>
      <c r="M1450" s="7">
        <f t="shared" si="220"/>
        <v>25</v>
      </c>
      <c r="N1450" s="7">
        <f t="shared" si="221"/>
        <v>45</v>
      </c>
      <c r="O1450" s="7">
        <f t="shared" si="222"/>
        <v>0</v>
      </c>
      <c r="P1450" s="7">
        <f t="shared" si="223"/>
        <v>16.5</v>
      </c>
      <c r="Q1450" s="8">
        <f t="shared" si="224"/>
        <v>26.975000000000001</v>
      </c>
      <c r="R1450" s="8">
        <f t="shared" si="225"/>
        <v>18.125</v>
      </c>
      <c r="S1450" s="8">
        <f t="shared" si="226"/>
        <v>17.925000000000001</v>
      </c>
      <c r="T1450" s="8">
        <f t="shared" si="227"/>
        <v>21.625</v>
      </c>
      <c r="U1450" s="7">
        <f t="shared" si="228"/>
        <v>21.008333333333336</v>
      </c>
      <c r="V1450" s="7">
        <f t="shared" si="229"/>
        <v>21.162500000000001</v>
      </c>
    </row>
    <row r="1451" spans="1:22" ht="13.5" x14ac:dyDescent="0.25">
      <c r="A1451" s="3">
        <f>RSI!A1451</f>
        <v>44428</v>
      </c>
      <c r="B1451" s="2">
        <f>RSI!B1451</f>
        <v>0.54</v>
      </c>
      <c r="C1451" s="2">
        <f>RSI!I1451</f>
        <v>57.815354205412916</v>
      </c>
      <c r="D1451" s="2">
        <f>MACD!E1451</f>
        <v>-1.30043336155512E-2</v>
      </c>
      <c r="E1451" s="2">
        <f>MACD!F1451</f>
        <v>-9.506374145105051E-3</v>
      </c>
      <c r="F1451" s="2">
        <f>'Moving Avg'!D1451</f>
        <v>0.53800000000000003</v>
      </c>
      <c r="G1451" s="2">
        <f>'Moving Avg'!F1451</f>
        <v>0.52349999999999974</v>
      </c>
      <c r="H1451" s="2">
        <f>'Moving Avg'!G1451</f>
        <v>0.53879999999999983</v>
      </c>
      <c r="I1451" s="2">
        <f>'Moving Avg'!H1451</f>
        <v>0.58649999999999958</v>
      </c>
      <c r="J1451" s="5" t="str">
        <f>OBV!F1451</f>
        <v>BEARISH</v>
      </c>
      <c r="K1451" s="5" t="str">
        <f>OBV!G1451</f>
        <v>NEUTRAL</v>
      </c>
      <c r="L1451" s="5" t="str">
        <f>OBV!H1451</f>
        <v>NEUTRAL</v>
      </c>
      <c r="M1451" s="7">
        <f t="shared" si="220"/>
        <v>25</v>
      </c>
      <c r="N1451" s="7">
        <f t="shared" si="221"/>
        <v>45</v>
      </c>
      <c r="O1451" s="7">
        <f t="shared" si="222"/>
        <v>0</v>
      </c>
      <c r="P1451" s="7">
        <f t="shared" si="223"/>
        <v>16.5</v>
      </c>
      <c r="Q1451" s="8">
        <f t="shared" si="224"/>
        <v>26.975000000000001</v>
      </c>
      <c r="R1451" s="8">
        <f t="shared" si="225"/>
        <v>18.125</v>
      </c>
      <c r="S1451" s="8">
        <f t="shared" si="226"/>
        <v>17.925000000000001</v>
      </c>
      <c r="T1451" s="8">
        <f t="shared" si="227"/>
        <v>21.625</v>
      </c>
      <c r="U1451" s="7">
        <f t="shared" si="228"/>
        <v>21.008333333333336</v>
      </c>
      <c r="V1451" s="7">
        <f t="shared" si="229"/>
        <v>21.162500000000001</v>
      </c>
    </row>
    <row r="1452" spans="1:22" ht="13.5" x14ac:dyDescent="0.25">
      <c r="A1452" s="3">
        <f>RSI!A1452</f>
        <v>44431</v>
      </c>
      <c r="B1452" s="2">
        <f>RSI!B1452</f>
        <v>0.53</v>
      </c>
      <c r="C1452" s="2">
        <f>RSI!I1452</f>
        <v>48.718309318313558</v>
      </c>
      <c r="D1452" s="2">
        <f>MACD!E1452</f>
        <v>-1.2655867308229651E-2</v>
      </c>
      <c r="E1452" s="2">
        <f>MACD!F1452</f>
        <v>-1.0136272777729972E-2</v>
      </c>
      <c r="F1452" s="2">
        <f>'Moving Avg'!D1452</f>
        <v>0.53600000000000014</v>
      </c>
      <c r="G1452" s="2">
        <f>'Moving Avg'!F1452</f>
        <v>0.52449999999999986</v>
      </c>
      <c r="H1452" s="2">
        <f>'Moving Avg'!G1452</f>
        <v>0.53739999999999977</v>
      </c>
      <c r="I1452" s="2">
        <f>'Moving Avg'!H1452</f>
        <v>0.5862499999999996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25</v>
      </c>
      <c r="N1452" s="7">
        <f t="shared" si="221"/>
        <v>45</v>
      </c>
      <c r="O1452" s="7">
        <f t="shared" si="222"/>
        <v>0</v>
      </c>
      <c r="P1452" s="7">
        <f t="shared" si="223"/>
        <v>16.5</v>
      </c>
      <c r="Q1452" s="8">
        <f t="shared" si="224"/>
        <v>26.975000000000001</v>
      </c>
      <c r="R1452" s="8">
        <f t="shared" si="225"/>
        <v>18.125</v>
      </c>
      <c r="S1452" s="8">
        <f t="shared" si="226"/>
        <v>17.925000000000001</v>
      </c>
      <c r="T1452" s="8">
        <f t="shared" si="227"/>
        <v>21.625</v>
      </c>
      <c r="U1452" s="7">
        <f t="shared" si="228"/>
        <v>21.008333333333336</v>
      </c>
      <c r="V1452" s="7">
        <f t="shared" si="229"/>
        <v>21.162500000000001</v>
      </c>
    </row>
    <row r="1453" spans="1:22" ht="13.5" x14ac:dyDescent="0.25">
      <c r="A1453" s="3">
        <f>RSI!A1453</f>
        <v>44432</v>
      </c>
      <c r="B1453" s="2">
        <f>RSI!B1453</f>
        <v>0.52</v>
      </c>
      <c r="C1453" s="2">
        <f>RSI!I1453</f>
        <v>41.659160407584345</v>
      </c>
      <c r="D1453" s="2">
        <f>MACD!E1453</f>
        <v>-1.1611845360234518E-2</v>
      </c>
      <c r="E1453" s="2">
        <f>MACD!F1453</f>
        <v>-1.0431387294230883E-2</v>
      </c>
      <c r="F1453" s="2">
        <f>'Moving Avg'!D1453</f>
        <v>0.53400000000000003</v>
      </c>
      <c r="G1453" s="2">
        <f>'Moving Avg'!F1453</f>
        <v>0.52499999999999991</v>
      </c>
      <c r="H1453" s="2">
        <f>'Moving Avg'!G1453</f>
        <v>0.53579999999999972</v>
      </c>
      <c r="I1453" s="2">
        <f>'Moving Avg'!H1453</f>
        <v>0.58599999999999952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25</v>
      </c>
      <c r="N1453" s="7">
        <f t="shared" si="221"/>
        <v>45</v>
      </c>
      <c r="O1453" s="7">
        <f t="shared" si="222"/>
        <v>0</v>
      </c>
      <c r="P1453" s="7">
        <f t="shared" si="223"/>
        <v>16.5</v>
      </c>
      <c r="Q1453" s="8">
        <f t="shared" si="224"/>
        <v>26.975000000000001</v>
      </c>
      <c r="R1453" s="8">
        <f t="shared" si="225"/>
        <v>18.125</v>
      </c>
      <c r="S1453" s="8">
        <f t="shared" si="226"/>
        <v>17.925000000000001</v>
      </c>
      <c r="T1453" s="8">
        <f t="shared" si="227"/>
        <v>21.625</v>
      </c>
      <c r="U1453" s="7">
        <f t="shared" si="228"/>
        <v>21.008333333333336</v>
      </c>
      <c r="V1453" s="7">
        <f t="shared" si="229"/>
        <v>21.162500000000001</v>
      </c>
    </row>
    <row r="1454" spans="1:22" ht="13.5" x14ac:dyDescent="0.25">
      <c r="A1454" s="3">
        <f>RSI!A1454</f>
        <v>44433</v>
      </c>
      <c r="B1454" s="2">
        <f>RSI!B1454</f>
        <v>0.52</v>
      </c>
      <c r="C1454" s="2">
        <f>RSI!I1454</f>
        <v>41.659160407584359</v>
      </c>
      <c r="D1454" s="2">
        <f>MACD!E1454</f>
        <v>-9.1230891860475394E-3</v>
      </c>
      <c r="E1454" s="2">
        <f>MACD!F1454</f>
        <v>-1.0169727672594216E-2</v>
      </c>
      <c r="F1454" s="2">
        <f>'Moving Avg'!D1454</f>
        <v>0.53</v>
      </c>
      <c r="G1454" s="2">
        <f>'Moving Avg'!F1454</f>
        <v>0.52599999999999991</v>
      </c>
      <c r="H1454" s="2">
        <f>'Moving Avg'!G1454</f>
        <v>0.53439999999999976</v>
      </c>
      <c r="I1454" s="2">
        <f>'Moving Avg'!H1454</f>
        <v>0.58569999999999955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  <c r="M1454" s="7">
        <f t="shared" si="220"/>
        <v>25</v>
      </c>
      <c r="N1454" s="7">
        <f t="shared" si="221"/>
        <v>0</v>
      </c>
      <c r="O1454" s="7">
        <f t="shared" si="222"/>
        <v>0</v>
      </c>
      <c r="P1454" s="7">
        <f t="shared" si="223"/>
        <v>16.5</v>
      </c>
      <c r="Q1454" s="8">
        <f t="shared" si="224"/>
        <v>11.225</v>
      </c>
      <c r="R1454" s="8">
        <f t="shared" si="225"/>
        <v>9.125</v>
      </c>
      <c r="S1454" s="8">
        <f t="shared" si="226"/>
        <v>11.175000000000001</v>
      </c>
      <c r="T1454" s="8">
        <f t="shared" si="227"/>
        <v>10.375</v>
      </c>
      <c r="U1454" s="7">
        <f t="shared" si="228"/>
        <v>10.508333333333335</v>
      </c>
      <c r="V1454" s="7">
        <f t="shared" si="229"/>
        <v>10.475000000000001</v>
      </c>
    </row>
    <row r="1455" spans="1:22" ht="13.5" x14ac:dyDescent="0.25">
      <c r="A1455" s="3">
        <f>RSI!A1455</f>
        <v>44434</v>
      </c>
      <c r="B1455" s="2">
        <f>RSI!B1455</f>
        <v>0.52</v>
      </c>
      <c r="C1455" s="2">
        <f>RSI!I1455</f>
        <v>41.659160407584359</v>
      </c>
      <c r="D1455" s="2">
        <f>MACD!E1455</f>
        <v>-5.4168205118435564E-3</v>
      </c>
      <c r="E1455" s="2">
        <f>MACD!F1455</f>
        <v>-9.219146240444084E-3</v>
      </c>
      <c r="F1455" s="2">
        <f>'Moving Avg'!D1455</f>
        <v>0.52600000000000002</v>
      </c>
      <c r="G1455" s="2">
        <f>'Moving Avg'!F1455</f>
        <v>0.52699999999999991</v>
      </c>
      <c r="H1455" s="2">
        <f>'Moving Avg'!G1455</f>
        <v>0.53299999999999981</v>
      </c>
      <c r="I1455" s="2">
        <f>'Moving Avg'!H1455</f>
        <v>0.58534999999999959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  <c r="M1455" s="7">
        <f t="shared" si="220"/>
        <v>25</v>
      </c>
      <c r="N1455" s="7">
        <f t="shared" si="221"/>
        <v>0</v>
      </c>
      <c r="O1455" s="7">
        <f t="shared" si="222"/>
        <v>0</v>
      </c>
      <c r="P1455" s="7">
        <f t="shared" si="223"/>
        <v>16.5</v>
      </c>
      <c r="Q1455" s="8">
        <f t="shared" si="224"/>
        <v>11.225</v>
      </c>
      <c r="R1455" s="8">
        <f t="shared" si="225"/>
        <v>9.125</v>
      </c>
      <c r="S1455" s="8">
        <f t="shared" si="226"/>
        <v>11.175000000000001</v>
      </c>
      <c r="T1455" s="8">
        <f t="shared" si="227"/>
        <v>10.375</v>
      </c>
      <c r="U1455" s="7">
        <f t="shared" si="228"/>
        <v>10.508333333333335</v>
      </c>
      <c r="V1455" s="7">
        <f t="shared" si="229"/>
        <v>10.475000000000001</v>
      </c>
    </row>
    <row r="1456" spans="1:22" ht="13.5" x14ac:dyDescent="0.25">
      <c r="A1456" s="3">
        <f>RSI!A1456</f>
        <v>44435</v>
      </c>
      <c r="B1456" s="2">
        <f>RSI!B1456</f>
        <v>0.52</v>
      </c>
      <c r="C1456" s="2">
        <f>RSI!I1456</f>
        <v>41.659160407584359</v>
      </c>
      <c r="D1456" s="2">
        <f>MACD!E1456</f>
        <v>-2.2233983823464198E-3</v>
      </c>
      <c r="E1456" s="2">
        <f>MACD!F1456</f>
        <v>-7.8199966688245505E-3</v>
      </c>
      <c r="F1456" s="2">
        <f>'Moving Avg'!D1456</f>
        <v>0.52200000000000002</v>
      </c>
      <c r="G1456" s="2">
        <f>'Moving Avg'!F1456</f>
        <v>0.52749999999999997</v>
      </c>
      <c r="H1456" s="2">
        <f>'Moving Avg'!G1456</f>
        <v>0.53179999999999972</v>
      </c>
      <c r="I1456" s="2">
        <f>'Moving Avg'!H1456</f>
        <v>0.58499999999999952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  <c r="M1456" s="7">
        <f t="shared" si="220"/>
        <v>25</v>
      </c>
      <c r="N1456" s="7">
        <f t="shared" si="221"/>
        <v>0</v>
      </c>
      <c r="O1456" s="7">
        <f t="shared" si="222"/>
        <v>0</v>
      </c>
      <c r="P1456" s="7">
        <f t="shared" si="223"/>
        <v>16.5</v>
      </c>
      <c r="Q1456" s="8">
        <f t="shared" si="224"/>
        <v>11.225</v>
      </c>
      <c r="R1456" s="8">
        <f t="shared" si="225"/>
        <v>9.125</v>
      </c>
      <c r="S1456" s="8">
        <f t="shared" si="226"/>
        <v>11.175000000000001</v>
      </c>
      <c r="T1456" s="8">
        <f t="shared" si="227"/>
        <v>10.375</v>
      </c>
      <c r="U1456" s="7">
        <f t="shared" si="228"/>
        <v>10.508333333333335</v>
      </c>
      <c r="V1456" s="7">
        <f t="shared" si="229"/>
        <v>10.475000000000001</v>
      </c>
    </row>
    <row r="1457" spans="1:22" ht="13.5" x14ac:dyDescent="0.25">
      <c r="A1457" s="3">
        <f>RSI!A1457</f>
        <v>44438</v>
      </c>
      <c r="B1457" s="2">
        <f>RSI!B1457</f>
        <v>0.52</v>
      </c>
      <c r="C1457" s="2">
        <f>RSI!I1457</f>
        <v>41.659160407584352</v>
      </c>
      <c r="D1457" s="2">
        <f>MACD!E1457</f>
        <v>5.3182862375344975E-4</v>
      </c>
      <c r="E1457" s="2">
        <f>MACD!F1457</f>
        <v>-6.149631610308951E-3</v>
      </c>
      <c r="F1457" s="2">
        <f>'Moving Avg'!D1457</f>
        <v>0.52</v>
      </c>
      <c r="G1457" s="2">
        <f>'Moving Avg'!F1457</f>
        <v>0.52749999999999997</v>
      </c>
      <c r="H1457" s="2">
        <f>'Moving Avg'!G1457</f>
        <v>0.53079999999999972</v>
      </c>
      <c r="I1457" s="2">
        <f>'Moving Avg'!H1457</f>
        <v>0.58464999999999945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  <c r="M1457" s="7">
        <f t="shared" si="220"/>
        <v>25</v>
      </c>
      <c r="N1457" s="7">
        <f t="shared" si="221"/>
        <v>0</v>
      </c>
      <c r="O1457" s="7">
        <f t="shared" si="222"/>
        <v>0</v>
      </c>
      <c r="P1457" s="7">
        <f t="shared" si="223"/>
        <v>16.5</v>
      </c>
      <c r="Q1457" s="8">
        <f t="shared" si="224"/>
        <v>11.225</v>
      </c>
      <c r="R1457" s="8">
        <f t="shared" si="225"/>
        <v>9.125</v>
      </c>
      <c r="S1457" s="8">
        <f t="shared" si="226"/>
        <v>11.175000000000001</v>
      </c>
      <c r="T1457" s="8">
        <f t="shared" si="227"/>
        <v>10.375</v>
      </c>
      <c r="U1457" s="7">
        <f t="shared" si="228"/>
        <v>10.508333333333335</v>
      </c>
      <c r="V1457" s="7">
        <f t="shared" si="229"/>
        <v>10.475000000000001</v>
      </c>
    </row>
    <row r="1458" spans="1:22" ht="13.5" x14ac:dyDescent="0.25">
      <c r="A1458" s="3">
        <f>RSI!A1458</f>
        <v>44439</v>
      </c>
      <c r="B1458" s="2">
        <f>RSI!B1458</f>
        <v>0.52</v>
      </c>
      <c r="C1458" s="2">
        <f>RSI!I1458</f>
        <v>41.659160407584352</v>
      </c>
      <c r="D1458" s="2">
        <f>MACD!E1458</f>
        <v>1.373880225412849E-3</v>
      </c>
      <c r="E1458" s="2">
        <f>MACD!F1458</f>
        <v>-4.6449292431645917E-3</v>
      </c>
      <c r="F1458" s="2">
        <f>'Moving Avg'!D1458</f>
        <v>0.52</v>
      </c>
      <c r="G1458" s="2">
        <f>'Moving Avg'!F1458</f>
        <v>0.52749999999999997</v>
      </c>
      <c r="H1458" s="2">
        <f>'Moving Avg'!G1458</f>
        <v>0.52979999999999972</v>
      </c>
      <c r="I1458" s="2">
        <f>'Moving Avg'!H1458</f>
        <v>0.58429999999999949</v>
      </c>
      <c r="J1458" s="5" t="str">
        <f>OBV!F1458</f>
        <v>NEUTRAL</v>
      </c>
      <c r="K1458" s="5" t="str">
        <f>OBV!G1458</f>
        <v>NEUTRAL</v>
      </c>
      <c r="L1458" s="5" t="str">
        <f>OBV!H1458</f>
        <v>NEUTRAL</v>
      </c>
      <c r="M1458" s="7">
        <f t="shared" si="220"/>
        <v>25</v>
      </c>
      <c r="N1458" s="7">
        <f t="shared" si="221"/>
        <v>0</v>
      </c>
      <c r="O1458" s="7">
        <f t="shared" si="222"/>
        <v>0</v>
      </c>
      <c r="P1458" s="7">
        <f t="shared" si="223"/>
        <v>33</v>
      </c>
      <c r="Q1458" s="8">
        <f t="shared" si="224"/>
        <v>13.7</v>
      </c>
      <c r="R1458" s="8">
        <f t="shared" si="225"/>
        <v>13.25</v>
      </c>
      <c r="S1458" s="8">
        <f t="shared" si="226"/>
        <v>18.600000000000001</v>
      </c>
      <c r="T1458" s="8">
        <f t="shared" si="227"/>
        <v>14.5</v>
      </c>
      <c r="U1458" s="7">
        <f t="shared" si="228"/>
        <v>15.183333333333332</v>
      </c>
      <c r="V1458" s="7">
        <f t="shared" si="229"/>
        <v>15.012499999999999</v>
      </c>
    </row>
    <row r="1459" spans="1:22" ht="13.5" x14ac:dyDescent="0.25">
      <c r="A1459" s="3">
        <f>RSI!A1459</f>
        <v>44440</v>
      </c>
      <c r="B1459" s="2">
        <f>RSI!B1459</f>
        <v>0.52</v>
      </c>
      <c r="C1459" s="2">
        <f>RSI!I1459</f>
        <v>41.659160407584359</v>
      </c>
      <c r="D1459" s="2">
        <f>MACD!E1459</f>
        <v>3.6703721614661511E-3</v>
      </c>
      <c r="E1459" s="2">
        <f>MACD!F1459</f>
        <v>-2.9818689622384434E-3</v>
      </c>
      <c r="F1459" s="2">
        <f>'Moving Avg'!D1459</f>
        <v>0.52</v>
      </c>
      <c r="G1459" s="2">
        <f>'Moving Avg'!F1459</f>
        <v>0.52749999999999997</v>
      </c>
      <c r="H1459" s="2">
        <f>'Moving Avg'!G1459</f>
        <v>0.52879999999999983</v>
      </c>
      <c r="I1459" s="2">
        <f>'Moving Avg'!H1459</f>
        <v>0.58379999999999943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  <c r="M1459" s="7">
        <f t="shared" si="220"/>
        <v>25</v>
      </c>
      <c r="N1459" s="7">
        <f t="shared" si="221"/>
        <v>0</v>
      </c>
      <c r="O1459" s="7">
        <f t="shared" si="222"/>
        <v>0</v>
      </c>
      <c r="P1459" s="7">
        <f t="shared" si="223"/>
        <v>33</v>
      </c>
      <c r="Q1459" s="8">
        <f t="shared" si="224"/>
        <v>13.7</v>
      </c>
      <c r="R1459" s="8">
        <f t="shared" si="225"/>
        <v>13.25</v>
      </c>
      <c r="S1459" s="8">
        <f t="shared" si="226"/>
        <v>18.600000000000001</v>
      </c>
      <c r="T1459" s="8">
        <f t="shared" si="227"/>
        <v>14.5</v>
      </c>
      <c r="U1459" s="7">
        <f t="shared" si="228"/>
        <v>15.183333333333332</v>
      </c>
      <c r="V1459" s="7">
        <f t="shared" si="229"/>
        <v>15.012499999999999</v>
      </c>
    </row>
    <row r="1460" spans="1:22" ht="13.5" x14ac:dyDescent="0.25">
      <c r="A1460" s="3">
        <f>RSI!A1460</f>
        <v>44441</v>
      </c>
      <c r="B1460" s="2">
        <f>RSI!B1460</f>
        <v>0.52</v>
      </c>
      <c r="C1460" s="2">
        <f>RSI!I1460</f>
        <v>41.659160407584352</v>
      </c>
      <c r="D1460" s="2">
        <f>MACD!E1460</f>
        <v>5.6557106052519401E-3</v>
      </c>
      <c r="E1460" s="2">
        <f>MACD!F1460</f>
        <v>-1.2543530487403667E-3</v>
      </c>
      <c r="F1460" s="2">
        <f>'Moving Avg'!D1460</f>
        <v>0.52</v>
      </c>
      <c r="G1460" s="2">
        <f>'Moving Avg'!F1460</f>
        <v>0.52749999999999986</v>
      </c>
      <c r="H1460" s="2">
        <f>'Moving Avg'!G1460</f>
        <v>0.52779999999999982</v>
      </c>
      <c r="I1460" s="2">
        <f>'Moving Avg'!H1460</f>
        <v>0.58324999999999949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  <c r="M1460" s="7">
        <f t="shared" si="220"/>
        <v>25</v>
      </c>
      <c r="N1460" s="7">
        <f t="shared" si="221"/>
        <v>0</v>
      </c>
      <c r="O1460" s="7">
        <f t="shared" si="222"/>
        <v>0</v>
      </c>
      <c r="P1460" s="7">
        <f t="shared" si="223"/>
        <v>33</v>
      </c>
      <c r="Q1460" s="8">
        <f t="shared" si="224"/>
        <v>13.7</v>
      </c>
      <c r="R1460" s="8">
        <f t="shared" si="225"/>
        <v>13.25</v>
      </c>
      <c r="S1460" s="8">
        <f t="shared" si="226"/>
        <v>18.600000000000001</v>
      </c>
      <c r="T1460" s="8">
        <f t="shared" si="227"/>
        <v>14.5</v>
      </c>
      <c r="U1460" s="7">
        <f t="shared" si="228"/>
        <v>15.183333333333332</v>
      </c>
      <c r="V1460" s="7">
        <f t="shared" si="229"/>
        <v>15.012499999999999</v>
      </c>
    </row>
    <row r="1461" spans="1:22" ht="13.5" x14ac:dyDescent="0.25">
      <c r="A1461" s="3">
        <f>RSI!A1461</f>
        <v>44442</v>
      </c>
      <c r="B1461" s="2">
        <f>RSI!B1461</f>
        <v>0.5</v>
      </c>
      <c r="C1461" s="2">
        <f>RSI!I1461</f>
        <v>27.330292541383145</v>
      </c>
      <c r="D1461" s="2">
        <f>MACD!E1461</f>
        <v>8.8561243648533905E-3</v>
      </c>
      <c r="E1461" s="2">
        <f>MACD!F1461</f>
        <v>7.6774243397838477E-4</v>
      </c>
      <c r="F1461" s="2">
        <f>'Moving Avg'!D1461</f>
        <v>0.51600000000000001</v>
      </c>
      <c r="G1461" s="2">
        <f>'Moving Avg'!F1461</f>
        <v>0.52649999999999986</v>
      </c>
      <c r="H1461" s="2">
        <f>'Moving Avg'!G1461</f>
        <v>0.52639999999999987</v>
      </c>
      <c r="I1461" s="2">
        <f>'Moving Avg'!H1461</f>
        <v>0.58264999999999945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50</v>
      </c>
      <c r="N1461" s="7">
        <f t="shared" si="221"/>
        <v>0</v>
      </c>
      <c r="O1461" s="7">
        <f t="shared" si="222"/>
        <v>0</v>
      </c>
      <c r="P1461" s="7">
        <f t="shared" si="223"/>
        <v>16.5</v>
      </c>
      <c r="Q1461" s="8">
        <f t="shared" si="224"/>
        <v>19.975000000000001</v>
      </c>
      <c r="R1461" s="8">
        <f t="shared" si="225"/>
        <v>14.125</v>
      </c>
      <c r="S1461" s="8">
        <f t="shared" si="226"/>
        <v>14.925000000000001</v>
      </c>
      <c r="T1461" s="8">
        <f t="shared" si="227"/>
        <v>16.625</v>
      </c>
      <c r="U1461" s="7">
        <f t="shared" si="228"/>
        <v>16.341666666666669</v>
      </c>
      <c r="V1461" s="7">
        <f t="shared" si="229"/>
        <v>16.412500000000001</v>
      </c>
    </row>
    <row r="1462" spans="1:22" ht="13.5" x14ac:dyDescent="0.25">
      <c r="A1462" s="3">
        <f>RSI!A1462</f>
        <v>44445</v>
      </c>
      <c r="B1462" s="2">
        <f>RSI!B1462</f>
        <v>0.5</v>
      </c>
      <c r="C1462" s="2">
        <f>RSI!I1462</f>
        <v>27.330292541383145</v>
      </c>
      <c r="D1462" s="2">
        <f>MACD!E1462</f>
        <v>1.0180025465796327E-2</v>
      </c>
      <c r="E1462" s="2">
        <f>MACD!F1462</f>
        <v>2.6501990403419735E-3</v>
      </c>
      <c r="F1462" s="2">
        <f>'Moving Avg'!D1462</f>
        <v>0.51200000000000001</v>
      </c>
      <c r="G1462" s="2">
        <f>'Moving Avg'!F1462</f>
        <v>0.52549999999999986</v>
      </c>
      <c r="H1462" s="2">
        <f>'Moving Avg'!G1462</f>
        <v>0.52539999999999987</v>
      </c>
      <c r="I1462" s="2">
        <f>'Moving Avg'!H1462</f>
        <v>0.58199999999999941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50</v>
      </c>
      <c r="N1462" s="7">
        <f t="shared" si="221"/>
        <v>0</v>
      </c>
      <c r="O1462" s="7">
        <f t="shared" si="222"/>
        <v>0</v>
      </c>
      <c r="P1462" s="7">
        <f t="shared" si="223"/>
        <v>16.5</v>
      </c>
      <c r="Q1462" s="8">
        <f t="shared" si="224"/>
        <v>19.975000000000001</v>
      </c>
      <c r="R1462" s="8">
        <f t="shared" si="225"/>
        <v>14.125</v>
      </c>
      <c r="S1462" s="8">
        <f t="shared" si="226"/>
        <v>14.925000000000001</v>
      </c>
      <c r="T1462" s="8">
        <f t="shared" si="227"/>
        <v>16.625</v>
      </c>
      <c r="U1462" s="7">
        <f t="shared" si="228"/>
        <v>16.341666666666669</v>
      </c>
      <c r="V1462" s="7">
        <f t="shared" si="229"/>
        <v>16.412500000000001</v>
      </c>
    </row>
    <row r="1463" spans="1:22" ht="13.5" x14ac:dyDescent="0.25">
      <c r="A1463" s="3">
        <f>RSI!A1463</f>
        <v>44446</v>
      </c>
      <c r="B1463" s="2">
        <f>RSI!B1463</f>
        <v>0.5</v>
      </c>
      <c r="C1463" s="2">
        <f>RSI!I1463</f>
        <v>27.330292541383145</v>
      </c>
      <c r="D1463" s="2">
        <f>MACD!E1463</f>
        <v>9.9046770353009572E-3</v>
      </c>
      <c r="E1463" s="2">
        <f>MACD!F1463</f>
        <v>4.1010946393337704E-3</v>
      </c>
      <c r="F1463" s="2">
        <f>'Moving Avg'!D1463</f>
        <v>0.50800000000000001</v>
      </c>
      <c r="G1463" s="2">
        <f>'Moving Avg'!F1463</f>
        <v>0.52449999999999997</v>
      </c>
      <c r="H1463" s="2">
        <f>'Moving Avg'!G1463</f>
        <v>0.52459999999999984</v>
      </c>
      <c r="I1463" s="2">
        <f>'Moving Avg'!H1463</f>
        <v>0.58134999999999959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50</v>
      </c>
      <c r="N1463" s="7">
        <f t="shared" si="221"/>
        <v>0</v>
      </c>
      <c r="O1463" s="7">
        <f t="shared" si="222"/>
        <v>0</v>
      </c>
      <c r="P1463" s="7">
        <f t="shared" si="223"/>
        <v>16.5</v>
      </c>
      <c r="Q1463" s="8">
        <f t="shared" si="224"/>
        <v>19.975000000000001</v>
      </c>
      <c r="R1463" s="8">
        <f t="shared" si="225"/>
        <v>14.125</v>
      </c>
      <c r="S1463" s="8">
        <f t="shared" si="226"/>
        <v>14.925000000000001</v>
      </c>
      <c r="T1463" s="8">
        <f t="shared" si="227"/>
        <v>16.625</v>
      </c>
      <c r="U1463" s="7">
        <f t="shared" si="228"/>
        <v>16.341666666666669</v>
      </c>
      <c r="V1463" s="7">
        <f t="shared" si="229"/>
        <v>16.412500000000001</v>
      </c>
    </row>
    <row r="1464" spans="1:22" ht="13.5" x14ac:dyDescent="0.25">
      <c r="A1464" s="3">
        <f>RSI!A1464</f>
        <v>44447</v>
      </c>
      <c r="B1464" s="2">
        <f>RSI!B1464</f>
        <v>0.51</v>
      </c>
      <c r="C1464" s="2">
        <f>RSI!I1464</f>
        <v>40.179478491054823</v>
      </c>
      <c r="D1464" s="2">
        <f>MACD!E1464</f>
        <v>9.0632538828010478E-3</v>
      </c>
      <c r="E1464" s="2">
        <f>MACD!F1464</f>
        <v>5.0935264880272255E-3</v>
      </c>
      <c r="F1464" s="2">
        <f>'Moving Avg'!D1464</f>
        <v>0.50600000000000001</v>
      </c>
      <c r="G1464" s="2">
        <f>'Moving Avg'!F1464</f>
        <v>0.52349999999999985</v>
      </c>
      <c r="H1464" s="2">
        <f>'Moving Avg'!G1464</f>
        <v>0.52379999999999993</v>
      </c>
      <c r="I1464" s="2">
        <f>'Moving Avg'!H1464</f>
        <v>0.58084999999999953</v>
      </c>
      <c r="J1464" s="5" t="str">
        <f>OBV!F1464</f>
        <v>BULLISH</v>
      </c>
      <c r="K1464" s="5" t="str">
        <f>OBV!G1464</f>
        <v>NEUTRAL</v>
      </c>
      <c r="L1464" s="5" t="str">
        <f>OBV!H1464</f>
        <v>BULLISH DIVERGENCE</v>
      </c>
      <c r="M1464" s="7">
        <f t="shared" si="220"/>
        <v>25</v>
      </c>
      <c r="N1464" s="7">
        <f t="shared" si="221"/>
        <v>0</v>
      </c>
      <c r="O1464" s="7">
        <f t="shared" si="222"/>
        <v>0</v>
      </c>
      <c r="P1464" s="7">
        <f t="shared" si="223"/>
        <v>66.5</v>
      </c>
      <c r="Q1464" s="8">
        <f t="shared" si="224"/>
        <v>18.725000000000001</v>
      </c>
      <c r="R1464" s="8">
        <f t="shared" si="225"/>
        <v>21.625</v>
      </c>
      <c r="S1464" s="8">
        <f t="shared" si="226"/>
        <v>33.674999999999997</v>
      </c>
      <c r="T1464" s="8">
        <f t="shared" si="227"/>
        <v>22.875</v>
      </c>
      <c r="U1464" s="7">
        <f t="shared" si="228"/>
        <v>24.675000000000001</v>
      </c>
      <c r="V1464" s="7">
        <f t="shared" si="229"/>
        <v>24.225000000000001</v>
      </c>
    </row>
    <row r="1465" spans="1:22" ht="13.5" x14ac:dyDescent="0.25">
      <c r="A1465" s="3">
        <f>RSI!A1465</f>
        <v>44448</v>
      </c>
      <c r="B1465" s="2">
        <f>RSI!B1465</f>
        <v>0.5</v>
      </c>
      <c r="C1465" s="2">
        <f>RSI!I1465</f>
        <v>33.752425595879515</v>
      </c>
      <c r="D1465" s="2">
        <f>MACD!E1465</f>
        <v>9.155435129329037E-3</v>
      </c>
      <c r="E1465" s="2">
        <f>MACD!F1465</f>
        <v>5.9059082162875882E-3</v>
      </c>
      <c r="F1465" s="2">
        <f>'Moving Avg'!D1465</f>
        <v>0.502</v>
      </c>
      <c r="G1465" s="2">
        <f>'Moving Avg'!F1465</f>
        <v>0.52149999999999985</v>
      </c>
      <c r="H1465" s="2">
        <f>'Moving Avg'!G1465</f>
        <v>0.52279999999999982</v>
      </c>
      <c r="I1465" s="2">
        <f>'Moving Avg'!H1465</f>
        <v>0.58029999999999959</v>
      </c>
      <c r="J1465" s="5" t="str">
        <f>OBV!F1465</f>
        <v>BULLISH</v>
      </c>
      <c r="K1465" s="5" t="str">
        <f>OBV!G1465</f>
        <v>NEUTRAL</v>
      </c>
      <c r="L1465" s="5" t="str">
        <f>OBV!H1465</f>
        <v>BULLISH DIVERGENCE</v>
      </c>
      <c r="M1465" s="7">
        <f t="shared" si="220"/>
        <v>25</v>
      </c>
      <c r="N1465" s="7">
        <f t="shared" si="221"/>
        <v>0</v>
      </c>
      <c r="O1465" s="7">
        <f t="shared" si="222"/>
        <v>0</v>
      </c>
      <c r="P1465" s="7">
        <f t="shared" si="223"/>
        <v>66.5</v>
      </c>
      <c r="Q1465" s="8">
        <f t="shared" si="224"/>
        <v>18.725000000000001</v>
      </c>
      <c r="R1465" s="8">
        <f t="shared" si="225"/>
        <v>21.625</v>
      </c>
      <c r="S1465" s="8">
        <f t="shared" si="226"/>
        <v>33.674999999999997</v>
      </c>
      <c r="T1465" s="8">
        <f t="shared" si="227"/>
        <v>22.875</v>
      </c>
      <c r="U1465" s="7">
        <f t="shared" si="228"/>
        <v>24.675000000000001</v>
      </c>
      <c r="V1465" s="7">
        <f t="shared" si="229"/>
        <v>24.225000000000001</v>
      </c>
    </row>
    <row r="1466" spans="1:22" ht="13.5" x14ac:dyDescent="0.25">
      <c r="A1466" s="3">
        <f>RSI!A1466</f>
        <v>44449</v>
      </c>
      <c r="B1466" s="2">
        <f>RSI!B1466</f>
        <v>0.51</v>
      </c>
      <c r="C1466" s="2">
        <f>RSI!I1466</f>
        <v>43.487452328484757</v>
      </c>
      <c r="D1466" s="2">
        <f>MACD!E1466</f>
        <v>8.610500947784594E-3</v>
      </c>
      <c r="E1466" s="2">
        <f>MACD!F1466</f>
        <v>6.4468267625869893E-3</v>
      </c>
      <c r="F1466" s="2">
        <f>'Moving Avg'!D1466</f>
        <v>0.50399999999999989</v>
      </c>
      <c r="G1466" s="2">
        <f>'Moving Avg'!F1466</f>
        <v>0.51999999999999991</v>
      </c>
      <c r="H1466" s="2">
        <f>'Moving Avg'!G1466</f>
        <v>0.52219999999999989</v>
      </c>
      <c r="I1466" s="2">
        <f>'Moving Avg'!H1466</f>
        <v>0.57979999999999965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25</v>
      </c>
      <c r="N1466" s="7">
        <f t="shared" si="221"/>
        <v>0</v>
      </c>
      <c r="O1466" s="7">
        <f t="shared" si="222"/>
        <v>0</v>
      </c>
      <c r="P1466" s="7">
        <f t="shared" si="223"/>
        <v>83.5</v>
      </c>
      <c r="Q1466" s="8">
        <f t="shared" si="224"/>
        <v>21.274999999999999</v>
      </c>
      <c r="R1466" s="8">
        <f t="shared" si="225"/>
        <v>25.875</v>
      </c>
      <c r="S1466" s="8">
        <f t="shared" si="226"/>
        <v>41.325000000000003</v>
      </c>
      <c r="T1466" s="8">
        <f t="shared" si="227"/>
        <v>27.125</v>
      </c>
      <c r="U1466" s="7">
        <f t="shared" si="228"/>
        <v>29.491666666666664</v>
      </c>
      <c r="V1466" s="7">
        <f t="shared" si="229"/>
        <v>28.9</v>
      </c>
    </row>
    <row r="1467" spans="1:22" ht="13.5" x14ac:dyDescent="0.25">
      <c r="A1467" s="3">
        <f>RSI!A1467</f>
        <v>44452</v>
      </c>
      <c r="B1467" s="2">
        <f>RSI!B1467</f>
        <v>0.51</v>
      </c>
      <c r="C1467" s="2">
        <f>RSI!I1467</f>
        <v>43.487452328484743</v>
      </c>
      <c r="D1467" s="2">
        <f>MACD!E1467</f>
        <v>8.1993929599901705E-3</v>
      </c>
      <c r="E1467" s="2">
        <f>MACD!F1467</f>
        <v>6.7973400020676254E-3</v>
      </c>
      <c r="F1467" s="2">
        <f>'Moving Avg'!D1467</f>
        <v>0.50600000000000001</v>
      </c>
      <c r="G1467" s="2">
        <f>'Moving Avg'!F1467</f>
        <v>0.51849999999999985</v>
      </c>
      <c r="H1467" s="2">
        <f>'Moving Avg'!G1467</f>
        <v>0.52179999999999993</v>
      </c>
      <c r="I1467" s="2">
        <f>'Moving Avg'!H1467</f>
        <v>0.5793499999999997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25</v>
      </c>
      <c r="N1467" s="7">
        <f t="shared" si="221"/>
        <v>0</v>
      </c>
      <c r="O1467" s="7">
        <f t="shared" si="222"/>
        <v>0</v>
      </c>
      <c r="P1467" s="7">
        <f t="shared" si="223"/>
        <v>83.5</v>
      </c>
      <c r="Q1467" s="8">
        <f t="shared" si="224"/>
        <v>21.274999999999999</v>
      </c>
      <c r="R1467" s="8">
        <f t="shared" si="225"/>
        <v>25.875</v>
      </c>
      <c r="S1467" s="8">
        <f t="shared" si="226"/>
        <v>41.325000000000003</v>
      </c>
      <c r="T1467" s="8">
        <f t="shared" si="227"/>
        <v>27.125</v>
      </c>
      <c r="U1467" s="7">
        <f t="shared" si="228"/>
        <v>29.491666666666664</v>
      </c>
      <c r="V1467" s="7">
        <f t="shared" si="229"/>
        <v>28.9</v>
      </c>
    </row>
    <row r="1468" spans="1:22" ht="13.5" x14ac:dyDescent="0.25">
      <c r="A1468" s="3">
        <f>RSI!A1468</f>
        <v>44453</v>
      </c>
      <c r="B1468" s="2">
        <f>RSI!B1468</f>
        <v>0.51</v>
      </c>
      <c r="C1468" s="2">
        <f>RSI!I1468</f>
        <v>43.487452328484743</v>
      </c>
      <c r="D1468" s="2">
        <f>MACD!E1468</f>
        <v>7.8978195455073896E-3</v>
      </c>
      <c r="E1468" s="2">
        <f>MACD!F1468</f>
        <v>7.0174359107555784E-3</v>
      </c>
      <c r="F1468" s="2">
        <f>'Moving Avg'!D1468</f>
        <v>0.50800000000000001</v>
      </c>
      <c r="G1468" s="2">
        <f>'Moving Avg'!F1468</f>
        <v>0.51749999999999985</v>
      </c>
      <c r="H1468" s="2">
        <f>'Moving Avg'!G1468</f>
        <v>0.5212</v>
      </c>
      <c r="I1468" s="2">
        <f>'Moving Avg'!H1468</f>
        <v>0.57889999999999975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25</v>
      </c>
      <c r="N1468" s="7">
        <f t="shared" si="221"/>
        <v>0</v>
      </c>
      <c r="O1468" s="7">
        <f t="shared" si="222"/>
        <v>0</v>
      </c>
      <c r="P1468" s="7">
        <f t="shared" si="223"/>
        <v>83.5</v>
      </c>
      <c r="Q1468" s="8">
        <f t="shared" si="224"/>
        <v>21.274999999999999</v>
      </c>
      <c r="R1468" s="8">
        <f t="shared" si="225"/>
        <v>25.875</v>
      </c>
      <c r="S1468" s="8">
        <f t="shared" si="226"/>
        <v>41.325000000000003</v>
      </c>
      <c r="T1468" s="8">
        <f t="shared" si="227"/>
        <v>27.125</v>
      </c>
      <c r="U1468" s="7">
        <f t="shared" si="228"/>
        <v>29.491666666666664</v>
      </c>
      <c r="V1468" s="7">
        <f t="shared" si="229"/>
        <v>28.9</v>
      </c>
    </row>
    <row r="1469" spans="1:22" ht="13.5" x14ac:dyDescent="0.25">
      <c r="A1469" s="3">
        <f>RSI!A1469</f>
        <v>44454</v>
      </c>
      <c r="B1469" s="2">
        <f>RSI!B1469</f>
        <v>0.51</v>
      </c>
      <c r="C1469" s="2">
        <f>RSI!I1469</f>
        <v>43.487452328484743</v>
      </c>
      <c r="D1469" s="2">
        <f>MACD!E1469</f>
        <v>7.6855005507359131E-3</v>
      </c>
      <c r="E1469" s="2">
        <f>MACD!F1469</f>
        <v>7.1510488387516455E-3</v>
      </c>
      <c r="F1469" s="2">
        <f>'Moving Avg'!D1469</f>
        <v>0.50800000000000001</v>
      </c>
      <c r="G1469" s="2">
        <f>'Moving Avg'!F1469</f>
        <v>0.5159999999999999</v>
      </c>
      <c r="H1469" s="2">
        <f>'Moving Avg'!G1469</f>
        <v>0.52079999999999993</v>
      </c>
      <c r="I1469" s="2">
        <f>'Moving Avg'!H1469</f>
        <v>0.5784499999999998</v>
      </c>
      <c r="J1469" s="5" t="str">
        <f>OBV!F1469</f>
        <v>BULLISH</v>
      </c>
      <c r="K1469" s="5" t="str">
        <f>OBV!G1469</f>
        <v>NEUTRAL</v>
      </c>
      <c r="L1469" s="5" t="str">
        <f>OBV!H1469</f>
        <v>NEUTRAL</v>
      </c>
      <c r="M1469" s="7">
        <f t="shared" si="220"/>
        <v>25</v>
      </c>
      <c r="N1469" s="7">
        <f t="shared" si="221"/>
        <v>0</v>
      </c>
      <c r="O1469" s="7">
        <f t="shared" si="222"/>
        <v>0</v>
      </c>
      <c r="P1469" s="7">
        <f t="shared" si="223"/>
        <v>49.5</v>
      </c>
      <c r="Q1469" s="8">
        <f t="shared" si="224"/>
        <v>16.175000000000001</v>
      </c>
      <c r="R1469" s="8">
        <f t="shared" si="225"/>
        <v>17.375</v>
      </c>
      <c r="S1469" s="8">
        <f t="shared" si="226"/>
        <v>26.025000000000002</v>
      </c>
      <c r="T1469" s="8">
        <f t="shared" si="227"/>
        <v>18.625</v>
      </c>
      <c r="U1469" s="7">
        <f t="shared" si="228"/>
        <v>19.858333333333334</v>
      </c>
      <c r="V1469" s="7">
        <f t="shared" si="229"/>
        <v>19.55</v>
      </c>
    </row>
    <row r="1470" spans="1:22" ht="13.5" x14ac:dyDescent="0.25">
      <c r="A1470" s="3">
        <f>RSI!A1470</f>
        <v>44455</v>
      </c>
      <c r="B1470" s="2">
        <f>RSI!B1470</f>
        <v>0.51</v>
      </c>
      <c r="C1470" s="2">
        <f>RSI!I1470</f>
        <v>43.487452328484743</v>
      </c>
      <c r="D1470" s="2">
        <f>MACD!E1470</f>
        <v>7.5455298220604705E-3</v>
      </c>
      <c r="E1470" s="2">
        <f>MACD!F1470</f>
        <v>7.2299450354134116E-3</v>
      </c>
      <c r="F1470" s="2">
        <f>'Moving Avg'!D1470</f>
        <v>0.51</v>
      </c>
      <c r="G1470" s="2">
        <f>'Moving Avg'!F1470</f>
        <v>0.51449999999999996</v>
      </c>
      <c r="H1470" s="2">
        <f>'Moving Avg'!G1470</f>
        <v>0.52060000000000006</v>
      </c>
      <c r="I1470" s="2">
        <f>'Moving Avg'!H1470</f>
        <v>0.57799999999999985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25</v>
      </c>
      <c r="N1470" s="7">
        <f t="shared" si="221"/>
        <v>0</v>
      </c>
      <c r="O1470" s="7">
        <f t="shared" si="222"/>
        <v>0</v>
      </c>
      <c r="P1470" s="7">
        <f t="shared" si="223"/>
        <v>83.5</v>
      </c>
      <c r="Q1470" s="8">
        <f t="shared" si="224"/>
        <v>21.274999999999999</v>
      </c>
      <c r="R1470" s="8">
        <f t="shared" si="225"/>
        <v>25.875</v>
      </c>
      <c r="S1470" s="8">
        <f t="shared" si="226"/>
        <v>41.325000000000003</v>
      </c>
      <c r="T1470" s="8">
        <f t="shared" si="227"/>
        <v>27.125</v>
      </c>
      <c r="U1470" s="7">
        <f t="shared" si="228"/>
        <v>29.491666666666664</v>
      </c>
      <c r="V1470" s="7">
        <f t="shared" si="229"/>
        <v>28.9</v>
      </c>
    </row>
    <row r="1471" spans="1:22" ht="13.5" x14ac:dyDescent="0.25">
      <c r="A1471" s="3">
        <f>RSI!A1471</f>
        <v>44456</v>
      </c>
      <c r="B1471" s="2">
        <f>RSI!B1471</f>
        <v>0.51</v>
      </c>
      <c r="C1471" s="2">
        <f>RSI!I1471</f>
        <v>43.487452328484743</v>
      </c>
      <c r="D1471" s="2">
        <f>MACD!E1471</f>
        <v>4.3869142389436622E-3</v>
      </c>
      <c r="E1471" s="2">
        <f>MACD!F1471</f>
        <v>6.6613388761194627E-3</v>
      </c>
      <c r="F1471" s="2">
        <f>'Moving Avg'!D1471</f>
        <v>0.51</v>
      </c>
      <c r="G1471" s="2">
        <f>'Moving Avg'!F1471</f>
        <v>0.5129999999999999</v>
      </c>
      <c r="H1471" s="2">
        <f>'Moving Avg'!G1471</f>
        <v>0.5202</v>
      </c>
      <c r="I1471" s="2">
        <f>'Moving Avg'!H1471</f>
        <v>0.57759999999999989</v>
      </c>
      <c r="J1471" s="5" t="str">
        <f>OBV!F1471</f>
        <v>NEUTRAL</v>
      </c>
      <c r="K1471" s="5" t="str">
        <f>OBV!G1471</f>
        <v>NEUTRAL</v>
      </c>
      <c r="L1471" s="5" t="str">
        <f>OBV!H1471</f>
        <v>NEUTRAL</v>
      </c>
      <c r="M1471" s="7">
        <f t="shared" si="220"/>
        <v>25</v>
      </c>
      <c r="N1471" s="7">
        <f t="shared" si="221"/>
        <v>45</v>
      </c>
      <c r="O1471" s="7">
        <f t="shared" si="222"/>
        <v>0</v>
      </c>
      <c r="P1471" s="7">
        <f t="shared" si="223"/>
        <v>33</v>
      </c>
      <c r="Q1471" s="8">
        <f t="shared" si="224"/>
        <v>29.45</v>
      </c>
      <c r="R1471" s="8">
        <f t="shared" si="225"/>
        <v>22.25</v>
      </c>
      <c r="S1471" s="8">
        <f t="shared" si="226"/>
        <v>25.35</v>
      </c>
      <c r="T1471" s="8">
        <f t="shared" si="227"/>
        <v>25.75</v>
      </c>
      <c r="U1471" s="7">
        <f t="shared" si="228"/>
        <v>25.683333333333337</v>
      </c>
      <c r="V1471" s="7">
        <f t="shared" si="229"/>
        <v>25.700000000000003</v>
      </c>
    </row>
    <row r="1472" spans="1:22" ht="13.5" x14ac:dyDescent="0.25">
      <c r="A1472" s="3">
        <f>RSI!A1472</f>
        <v>44459</v>
      </c>
      <c r="B1472" s="2">
        <f>RSI!B1472</f>
        <v>0.51</v>
      </c>
      <c r="C1472" s="2">
        <f>RSI!I1472</f>
        <v>43.487452328484743</v>
      </c>
      <c r="D1472" s="2">
        <f>MACD!E1472</f>
        <v>1.7482619816419076E-3</v>
      </c>
      <c r="E1472" s="2">
        <f>MACD!F1472</f>
        <v>5.6787234972239522E-3</v>
      </c>
      <c r="F1472" s="2">
        <f>'Moving Avg'!D1472</f>
        <v>0.51</v>
      </c>
      <c r="G1472" s="2">
        <f>'Moving Avg'!F1472</f>
        <v>0.5119999999999999</v>
      </c>
      <c r="H1472" s="2">
        <f>'Moving Avg'!G1472</f>
        <v>0.51980000000000015</v>
      </c>
      <c r="I1472" s="2">
        <f>'Moving Avg'!H1472</f>
        <v>0.57704999999999984</v>
      </c>
      <c r="J1472" s="5" t="str">
        <f>OBV!F1472</f>
        <v>NEUTRAL</v>
      </c>
      <c r="K1472" s="5" t="str">
        <f>OBV!G1472</f>
        <v>NEUTRAL</v>
      </c>
      <c r="L1472" s="5" t="str">
        <f>OBV!H1472</f>
        <v>NEUTRAL</v>
      </c>
      <c r="M1472" s="7">
        <f t="shared" si="220"/>
        <v>25</v>
      </c>
      <c r="N1472" s="7">
        <f t="shared" si="221"/>
        <v>45</v>
      </c>
      <c r="O1472" s="7">
        <f t="shared" si="222"/>
        <v>0</v>
      </c>
      <c r="P1472" s="7">
        <f t="shared" si="223"/>
        <v>33</v>
      </c>
      <c r="Q1472" s="8">
        <f t="shared" si="224"/>
        <v>29.45</v>
      </c>
      <c r="R1472" s="8">
        <f t="shared" si="225"/>
        <v>22.25</v>
      </c>
      <c r="S1472" s="8">
        <f t="shared" si="226"/>
        <v>25.35</v>
      </c>
      <c r="T1472" s="8">
        <f t="shared" si="227"/>
        <v>25.75</v>
      </c>
      <c r="U1472" s="7">
        <f t="shared" si="228"/>
        <v>25.683333333333337</v>
      </c>
      <c r="V1472" s="7">
        <f t="shared" si="229"/>
        <v>25.700000000000003</v>
      </c>
    </row>
    <row r="1473" spans="1:22" ht="13.5" x14ac:dyDescent="0.25">
      <c r="A1473" s="3">
        <f>RSI!A1473</f>
        <v>44460</v>
      </c>
      <c r="B1473" s="2">
        <f>RSI!B1473</f>
        <v>0.5</v>
      </c>
      <c r="C1473" s="2">
        <f>RSI!I1473</f>
        <v>34.877427639231243</v>
      </c>
      <c r="D1473" s="2">
        <f>MACD!E1473</f>
        <v>2.8779925034694287E-4</v>
      </c>
      <c r="E1473" s="2">
        <f>MACD!F1473</f>
        <v>4.6005386478485503E-3</v>
      </c>
      <c r="F1473" s="2">
        <f>'Moving Avg'!D1473</f>
        <v>0.50800000000000001</v>
      </c>
      <c r="G1473" s="2">
        <f>'Moving Avg'!F1473</f>
        <v>0.5109999999999999</v>
      </c>
      <c r="H1473" s="2">
        <f>'Moving Avg'!G1473</f>
        <v>0.51920000000000011</v>
      </c>
      <c r="I1473" s="2">
        <f>'Moving Avg'!H1473</f>
        <v>0.57639999999999991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45</v>
      </c>
      <c r="O1473" s="7">
        <f t="shared" si="222"/>
        <v>0</v>
      </c>
      <c r="P1473" s="7">
        <f t="shared" si="223"/>
        <v>16.5</v>
      </c>
      <c r="Q1473" s="8">
        <f t="shared" si="224"/>
        <v>26.975000000000001</v>
      </c>
      <c r="R1473" s="8">
        <f t="shared" si="225"/>
        <v>18.125</v>
      </c>
      <c r="S1473" s="8">
        <f t="shared" si="226"/>
        <v>17.925000000000001</v>
      </c>
      <c r="T1473" s="8">
        <f t="shared" si="227"/>
        <v>21.625</v>
      </c>
      <c r="U1473" s="7">
        <f t="shared" si="228"/>
        <v>21.008333333333336</v>
      </c>
      <c r="V1473" s="7">
        <f t="shared" si="229"/>
        <v>21.162500000000001</v>
      </c>
    </row>
    <row r="1474" spans="1:22" ht="13.5" x14ac:dyDescent="0.25">
      <c r="A1474" s="3">
        <f>RSI!A1474</f>
        <v>44461</v>
      </c>
      <c r="B1474" s="2">
        <f>RSI!B1474</f>
        <v>0.5</v>
      </c>
      <c r="C1474" s="2">
        <f>RSI!I1474</f>
        <v>34.877427639231257</v>
      </c>
      <c r="D1474" s="2">
        <f>MACD!E1474</f>
        <v>6.7874384263322263E-4</v>
      </c>
      <c r="E1474" s="2">
        <f>MACD!F1474</f>
        <v>3.8161796868054847E-3</v>
      </c>
      <c r="F1474" s="2">
        <f>'Moving Avg'!D1474</f>
        <v>0.50600000000000001</v>
      </c>
      <c r="G1474" s="2">
        <f>'Moving Avg'!F1474</f>
        <v>0.51</v>
      </c>
      <c r="H1474" s="2">
        <f>'Moving Avg'!G1474</f>
        <v>0.51860000000000006</v>
      </c>
      <c r="I1474" s="2">
        <f>'Moving Avg'!H1474</f>
        <v>0.57584999999999997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26.975000000000001</v>
      </c>
      <c r="R1474" s="8">
        <f t="shared" si="225"/>
        <v>18.125</v>
      </c>
      <c r="S1474" s="8">
        <f t="shared" si="226"/>
        <v>17.925000000000001</v>
      </c>
      <c r="T1474" s="8">
        <f t="shared" si="227"/>
        <v>21.625</v>
      </c>
      <c r="U1474" s="7">
        <f t="shared" si="228"/>
        <v>21.008333333333336</v>
      </c>
      <c r="V1474" s="7">
        <f t="shared" si="229"/>
        <v>21.162500000000001</v>
      </c>
    </row>
    <row r="1475" spans="1:22" ht="13.5" x14ac:dyDescent="0.25">
      <c r="A1475" s="3">
        <f>RSI!A1475</f>
        <v>44462</v>
      </c>
      <c r="B1475" s="2">
        <f>RSI!B1475</f>
        <v>0.5</v>
      </c>
      <c r="C1475" s="2">
        <f>RSI!I1475</f>
        <v>34.877427639231257</v>
      </c>
      <c r="D1475" s="2">
        <f>MACD!E1475</f>
        <v>-4.4719693369665858E-4</v>
      </c>
      <c r="E1475" s="2">
        <f>MACD!F1475</f>
        <v>2.9635043627050561E-3</v>
      </c>
      <c r="F1475" s="2">
        <f>'Moving Avg'!D1475</f>
        <v>0.504</v>
      </c>
      <c r="G1475" s="2">
        <f>'Moving Avg'!F1475</f>
        <v>0.5089999999999999</v>
      </c>
      <c r="H1475" s="2">
        <f>'Moving Avg'!G1475</f>
        <v>0.51800000000000013</v>
      </c>
      <c r="I1475" s="2">
        <f>'Moving Avg'!H1475</f>
        <v>0.57544999999999991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25</v>
      </c>
      <c r="N1475" s="7">
        <f t="shared" si="231"/>
        <v>45</v>
      </c>
      <c r="O1475" s="7">
        <f t="shared" si="232"/>
        <v>0</v>
      </c>
      <c r="P1475" s="7">
        <f t="shared" si="233"/>
        <v>16.5</v>
      </c>
      <c r="Q1475" s="8">
        <f t="shared" ref="Q1475:Q1538" si="234">0.35*M1475+N1475*0.35+O1475*0.15+P1475*0.15</f>
        <v>26.975000000000001</v>
      </c>
      <c r="R1475" s="8">
        <f t="shared" ref="R1475:R1538" si="235">M1475*0.2+N1475*0.2+O1475*0.35+P1475*0.25</f>
        <v>18.125</v>
      </c>
      <c r="S1475" s="8">
        <f t="shared" ref="S1475:S1538" si="236">M1475*0.15+N1475*0.15+O1475*0.25+P1475*0.45</f>
        <v>17.925000000000001</v>
      </c>
      <c r="T1475" s="8">
        <f t="shared" ref="T1475:T1538" si="237">0.25*SUM(M1475:P1475)</f>
        <v>21.625</v>
      </c>
      <c r="U1475" s="7">
        <f t="shared" ref="U1475:U1538" si="238">SUM(Q1475:S1475)/3</f>
        <v>21.008333333333336</v>
      </c>
      <c r="V1475" s="7">
        <f t="shared" ref="V1475:V1538" si="239">SUM(Q1475:T1475)/4</f>
        <v>21.162500000000001</v>
      </c>
    </row>
    <row r="1476" spans="1:22" ht="13.5" x14ac:dyDescent="0.25">
      <c r="A1476" s="3">
        <f>RSI!A1476</f>
        <v>44463</v>
      </c>
      <c r="B1476" s="2">
        <f>RSI!B1476</f>
        <v>0.49</v>
      </c>
      <c r="C1476" s="2">
        <f>RSI!I1476</f>
        <v>27.962719070872382</v>
      </c>
      <c r="D1476" s="2">
        <f>MACD!E1476</f>
        <v>9.5495427497593877E-4</v>
      </c>
      <c r="E1476" s="2">
        <f>MACD!F1476</f>
        <v>2.5617943451592328E-3</v>
      </c>
      <c r="F1476" s="2">
        <f>'Moving Avg'!D1476</f>
        <v>0.5</v>
      </c>
      <c r="G1476" s="2">
        <f>'Moving Avg'!F1476</f>
        <v>0.50749999999999995</v>
      </c>
      <c r="H1476" s="2">
        <f>'Moving Avg'!G1476</f>
        <v>0.51739999999999997</v>
      </c>
      <c r="I1476" s="2">
        <f>'Moving Avg'!H1476</f>
        <v>0.57484999999999997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50</v>
      </c>
      <c r="N1476" s="7">
        <f t="shared" si="231"/>
        <v>45</v>
      </c>
      <c r="O1476" s="7">
        <f t="shared" si="232"/>
        <v>0</v>
      </c>
      <c r="P1476" s="7">
        <f t="shared" si="233"/>
        <v>16.5</v>
      </c>
      <c r="Q1476" s="8">
        <f t="shared" si="234"/>
        <v>35.725000000000001</v>
      </c>
      <c r="R1476" s="8">
        <f t="shared" si="235"/>
        <v>23.125</v>
      </c>
      <c r="S1476" s="8">
        <f t="shared" si="236"/>
        <v>21.675000000000001</v>
      </c>
      <c r="T1476" s="8">
        <f t="shared" si="237"/>
        <v>27.875</v>
      </c>
      <c r="U1476" s="7">
        <f t="shared" si="238"/>
        <v>26.841666666666669</v>
      </c>
      <c r="V1476" s="7">
        <f t="shared" si="239"/>
        <v>27.1</v>
      </c>
    </row>
    <row r="1477" spans="1:22" ht="13.5" x14ac:dyDescent="0.25">
      <c r="A1477" s="3">
        <f>RSI!A1477</f>
        <v>44466</v>
      </c>
      <c r="B1477" s="2">
        <f>RSI!B1477</f>
        <v>0.51</v>
      </c>
      <c r="C1477" s="2">
        <f>RSI!I1477</f>
        <v>49.518938368221626</v>
      </c>
      <c r="D1477" s="2">
        <f>MACD!E1477</f>
        <v>7.8906186838068049E-4</v>
      </c>
      <c r="E1477" s="2">
        <f>MACD!F1477</f>
        <v>2.2072478498035225E-3</v>
      </c>
      <c r="F1477" s="2">
        <f>'Moving Avg'!D1477</f>
        <v>0.5</v>
      </c>
      <c r="G1477" s="2">
        <f>'Moving Avg'!F1477</f>
        <v>0.5069999999999999</v>
      </c>
      <c r="H1477" s="2">
        <f>'Moving Avg'!G1477</f>
        <v>0.51700000000000013</v>
      </c>
      <c r="I1477" s="2">
        <f>'Moving Avg'!H1477</f>
        <v>0.57424999999999993</v>
      </c>
      <c r="J1477" s="5" t="str">
        <f>OBV!F1477</f>
        <v>BEARISH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45</v>
      </c>
      <c r="O1477" s="7">
        <f t="shared" si="232"/>
        <v>0</v>
      </c>
      <c r="P1477" s="7">
        <f t="shared" si="233"/>
        <v>16.5</v>
      </c>
      <c r="Q1477" s="8">
        <f t="shared" si="234"/>
        <v>26.975000000000001</v>
      </c>
      <c r="R1477" s="8">
        <f t="shared" si="235"/>
        <v>18.125</v>
      </c>
      <c r="S1477" s="8">
        <f t="shared" si="236"/>
        <v>17.925000000000001</v>
      </c>
      <c r="T1477" s="8">
        <f t="shared" si="237"/>
        <v>21.625</v>
      </c>
      <c r="U1477" s="7">
        <f t="shared" si="238"/>
        <v>21.008333333333336</v>
      </c>
      <c r="V1477" s="7">
        <f t="shared" si="239"/>
        <v>21.162500000000001</v>
      </c>
    </row>
    <row r="1478" spans="1:22" ht="13.5" x14ac:dyDescent="0.25">
      <c r="A1478" s="3">
        <f>RSI!A1478</f>
        <v>44467</v>
      </c>
      <c r="B1478" s="2">
        <f>RSI!B1478</f>
        <v>0.5</v>
      </c>
      <c r="C1478" s="2">
        <f>RSI!I1478</f>
        <v>42.647283453590745</v>
      </c>
      <c r="D1478" s="2">
        <f>MACD!E1478</f>
        <v>1.3908377678472084E-3</v>
      </c>
      <c r="E1478" s="2">
        <f>MACD!F1478</f>
        <v>2.0439658334122598E-3</v>
      </c>
      <c r="F1478" s="2">
        <f>'Moving Avg'!D1478</f>
        <v>0.5</v>
      </c>
      <c r="G1478" s="2">
        <f>'Moving Avg'!F1478</f>
        <v>0.50599999999999989</v>
      </c>
      <c r="H1478" s="2">
        <f>'Moving Avg'!G1478</f>
        <v>0.51640000000000008</v>
      </c>
      <c r="I1478" s="2">
        <f>'Moving Avg'!H1478</f>
        <v>0.57364999999999999</v>
      </c>
      <c r="J1478" s="5" t="str">
        <f>OBV!F1478</f>
        <v>BEARISH</v>
      </c>
      <c r="K1478" s="5" t="str">
        <f>OBV!G1478</f>
        <v>NEUTRAL</v>
      </c>
      <c r="L1478" s="5" t="str">
        <f>OBV!H1478</f>
        <v>NEUTRAL</v>
      </c>
      <c r="M1478" s="7">
        <f t="shared" si="230"/>
        <v>25</v>
      </c>
      <c r="N1478" s="7">
        <f t="shared" si="231"/>
        <v>45</v>
      </c>
      <c r="O1478" s="7">
        <f t="shared" si="232"/>
        <v>0</v>
      </c>
      <c r="P1478" s="7">
        <f t="shared" si="233"/>
        <v>16.5</v>
      </c>
      <c r="Q1478" s="8">
        <f t="shared" si="234"/>
        <v>26.975000000000001</v>
      </c>
      <c r="R1478" s="8">
        <f t="shared" si="235"/>
        <v>18.125</v>
      </c>
      <c r="S1478" s="8">
        <f t="shared" si="236"/>
        <v>17.925000000000001</v>
      </c>
      <c r="T1478" s="8">
        <f t="shared" si="237"/>
        <v>21.625</v>
      </c>
      <c r="U1478" s="7">
        <f t="shared" si="238"/>
        <v>21.008333333333336</v>
      </c>
      <c r="V1478" s="7">
        <f t="shared" si="239"/>
        <v>21.162500000000001</v>
      </c>
    </row>
    <row r="1479" spans="1:22" ht="13.5" x14ac:dyDescent="0.25">
      <c r="A1479" s="3">
        <f>RSI!A1479</f>
        <v>44468</v>
      </c>
      <c r="B1479" s="2">
        <f>RSI!B1479</f>
        <v>0.5</v>
      </c>
      <c r="C1479" s="2">
        <f>RSI!I1479</f>
        <v>42.647283453590745</v>
      </c>
      <c r="D1479" s="2">
        <f>MACD!E1479</f>
        <v>1.9604247230664562E-3</v>
      </c>
      <c r="E1479" s="2">
        <f>MACD!F1479</f>
        <v>2.0272576113430992E-3</v>
      </c>
      <c r="F1479" s="2">
        <f>'Moving Avg'!D1479</f>
        <v>0.5</v>
      </c>
      <c r="G1479" s="2">
        <f>'Moving Avg'!F1479</f>
        <v>0.50499999999999989</v>
      </c>
      <c r="H1479" s="2">
        <f>'Moving Avg'!G1479</f>
        <v>0.51580000000000015</v>
      </c>
      <c r="I1479" s="2">
        <f>'Moving Avg'!H1479</f>
        <v>0.57310000000000005</v>
      </c>
      <c r="J1479" s="5" t="str">
        <f>OBV!F1479</f>
        <v>BEARISH</v>
      </c>
      <c r="K1479" s="5" t="str">
        <f>OBV!G1479</f>
        <v>NEUTRAL</v>
      </c>
      <c r="L1479" s="5" t="str">
        <f>OBV!H1479</f>
        <v>NEUTRAL</v>
      </c>
      <c r="M1479" s="7">
        <f t="shared" si="230"/>
        <v>25</v>
      </c>
      <c r="N1479" s="7">
        <f t="shared" si="231"/>
        <v>45</v>
      </c>
      <c r="O1479" s="7">
        <f t="shared" si="232"/>
        <v>0</v>
      </c>
      <c r="P1479" s="7">
        <f t="shared" si="233"/>
        <v>16.5</v>
      </c>
      <c r="Q1479" s="8">
        <f t="shared" si="234"/>
        <v>26.975000000000001</v>
      </c>
      <c r="R1479" s="8">
        <f t="shared" si="235"/>
        <v>18.125</v>
      </c>
      <c r="S1479" s="8">
        <f t="shared" si="236"/>
        <v>17.925000000000001</v>
      </c>
      <c r="T1479" s="8">
        <f t="shared" si="237"/>
        <v>21.625</v>
      </c>
      <c r="U1479" s="7">
        <f t="shared" si="238"/>
        <v>21.008333333333336</v>
      </c>
      <c r="V1479" s="7">
        <f t="shared" si="239"/>
        <v>21.162500000000001</v>
      </c>
    </row>
    <row r="1480" spans="1:22" ht="13.5" x14ac:dyDescent="0.25">
      <c r="A1480" s="3">
        <f>RSI!A1480</f>
        <v>44469</v>
      </c>
      <c r="B1480" s="2">
        <f>RSI!B1480</f>
        <v>0.5</v>
      </c>
      <c r="C1480" s="2">
        <f>RSI!I1480</f>
        <v>42.647283453590745</v>
      </c>
      <c r="D1480" s="2">
        <f>MACD!E1480</f>
        <v>2.4983014005393045E-3</v>
      </c>
      <c r="E1480" s="2">
        <f>MACD!F1480</f>
        <v>2.1214663691823403E-3</v>
      </c>
      <c r="F1480" s="2">
        <f>'Moving Avg'!D1480</f>
        <v>0.5</v>
      </c>
      <c r="G1480" s="2">
        <f>'Moving Avg'!F1480</f>
        <v>0.50399999999999989</v>
      </c>
      <c r="H1480" s="2">
        <f>'Moving Avg'!G1480</f>
        <v>0.5152000000000001</v>
      </c>
      <c r="I1480" s="2">
        <f>'Moving Avg'!H1480</f>
        <v>0.57255000000000011</v>
      </c>
      <c r="J1480" s="5" t="str">
        <f>OBV!F1480</f>
        <v>BEARISH</v>
      </c>
      <c r="K1480" s="5" t="str">
        <f>OBV!G1480</f>
        <v>NEUTRAL</v>
      </c>
      <c r="L1480" s="5" t="str">
        <f>OBV!H1480</f>
        <v>NEUTRAL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16.5</v>
      </c>
      <c r="Q1480" s="8">
        <f t="shared" si="234"/>
        <v>11.225</v>
      </c>
      <c r="R1480" s="8">
        <f t="shared" si="235"/>
        <v>9.125</v>
      </c>
      <c r="S1480" s="8">
        <f t="shared" si="236"/>
        <v>11.175000000000001</v>
      </c>
      <c r="T1480" s="8">
        <f t="shared" si="237"/>
        <v>10.375</v>
      </c>
      <c r="U1480" s="7">
        <f t="shared" si="238"/>
        <v>10.508333333333335</v>
      </c>
      <c r="V1480" s="7">
        <f t="shared" si="239"/>
        <v>10.475000000000001</v>
      </c>
    </row>
    <row r="1481" spans="1:22" ht="13.5" x14ac:dyDescent="0.25">
      <c r="A1481" s="3">
        <f>RSI!A1481</f>
        <v>44470</v>
      </c>
      <c r="B1481" s="2">
        <f>RSI!B1481</f>
        <v>0.5</v>
      </c>
      <c r="C1481" s="2">
        <f>RSI!I1481</f>
        <v>42.647283453590745</v>
      </c>
      <c r="D1481" s="2">
        <f>MACD!E1481</f>
        <v>3.0052041945647368E-3</v>
      </c>
      <c r="E1481" s="2">
        <f>MACD!F1481</f>
        <v>2.29821393425882E-3</v>
      </c>
      <c r="F1481" s="2">
        <f>'Moving Avg'!D1481</f>
        <v>0.502</v>
      </c>
      <c r="G1481" s="2">
        <f>'Moving Avg'!F1481</f>
        <v>0.50399999999999989</v>
      </c>
      <c r="H1481" s="2">
        <f>'Moving Avg'!G1481</f>
        <v>0.51480000000000004</v>
      </c>
      <c r="I1481" s="2">
        <f>'Moving Avg'!H1481</f>
        <v>0.57200000000000006</v>
      </c>
      <c r="J1481" s="5" t="str">
        <f>OBV!F1481</f>
        <v>BEARISH</v>
      </c>
      <c r="K1481" s="5" t="str">
        <f>OBV!G1481</f>
        <v>NEUTRAL</v>
      </c>
      <c r="L1481" s="5" t="str">
        <f>OBV!H1481</f>
        <v>BEARISH DIVERGENCE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16.5</v>
      </c>
      <c r="Q1481" s="8">
        <f t="shared" si="234"/>
        <v>11.225</v>
      </c>
      <c r="R1481" s="8">
        <f t="shared" si="235"/>
        <v>9.125</v>
      </c>
      <c r="S1481" s="8">
        <f t="shared" si="236"/>
        <v>11.175000000000001</v>
      </c>
      <c r="T1481" s="8">
        <f t="shared" si="237"/>
        <v>10.375</v>
      </c>
      <c r="U1481" s="7">
        <f t="shared" si="238"/>
        <v>10.508333333333335</v>
      </c>
      <c r="V1481" s="7">
        <f t="shared" si="239"/>
        <v>10.475000000000001</v>
      </c>
    </row>
    <row r="1482" spans="1:22" ht="13.5" x14ac:dyDescent="0.25">
      <c r="A1482" s="3">
        <f>RSI!A1482</f>
        <v>44473</v>
      </c>
      <c r="B1482" s="2">
        <f>RSI!B1482</f>
        <v>0.51</v>
      </c>
      <c r="C1482" s="2">
        <f>RSI!I1482</f>
        <v>51.668393501515155</v>
      </c>
      <c r="D1482" s="2">
        <f>MACD!E1482</f>
        <v>2.7413222902306078E-3</v>
      </c>
      <c r="E1482" s="2">
        <f>MACD!F1482</f>
        <v>2.3868356054531775E-3</v>
      </c>
      <c r="F1482" s="2">
        <f>'Moving Avg'!D1482</f>
        <v>0.502</v>
      </c>
      <c r="G1482" s="2">
        <f>'Moving Avg'!F1482</f>
        <v>0.50449999999999995</v>
      </c>
      <c r="H1482" s="2">
        <f>'Moving Avg'!G1482</f>
        <v>0.51480000000000015</v>
      </c>
      <c r="I1482" s="2">
        <f>'Moving Avg'!H1482</f>
        <v>0.57150000000000012</v>
      </c>
      <c r="J1482" s="5" t="str">
        <f>OBV!F1482</f>
        <v>BEARISH</v>
      </c>
      <c r="K1482" s="5" t="str">
        <f>OBV!G1482</f>
        <v>NEUTRAL</v>
      </c>
      <c r="L1482" s="5" t="str">
        <f>OBV!H1482</f>
        <v>NEUTRAL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16.5</v>
      </c>
      <c r="Q1482" s="8">
        <f t="shared" si="234"/>
        <v>11.225</v>
      </c>
      <c r="R1482" s="8">
        <f t="shared" si="235"/>
        <v>9.125</v>
      </c>
      <c r="S1482" s="8">
        <f t="shared" si="236"/>
        <v>11.175000000000001</v>
      </c>
      <c r="T1482" s="8">
        <f t="shared" si="237"/>
        <v>10.375</v>
      </c>
      <c r="U1482" s="7">
        <f t="shared" si="238"/>
        <v>10.508333333333335</v>
      </c>
      <c r="V1482" s="7">
        <f t="shared" si="239"/>
        <v>10.475000000000001</v>
      </c>
    </row>
    <row r="1483" spans="1:22" ht="13.5" x14ac:dyDescent="0.25">
      <c r="A1483" s="3">
        <f>RSI!A1483</f>
        <v>44474</v>
      </c>
      <c r="B1483" s="2">
        <f>RSI!B1483</f>
        <v>0.51</v>
      </c>
      <c r="C1483" s="2">
        <f>RSI!I1483</f>
        <v>51.668393501515155</v>
      </c>
      <c r="D1483" s="2">
        <f>MACD!E1483</f>
        <v>9.6487552996626924E-4</v>
      </c>
      <c r="E1483" s="2">
        <f>MACD!F1483</f>
        <v>2.1024435903557962E-3</v>
      </c>
      <c r="F1483" s="2">
        <f>'Moving Avg'!D1483</f>
        <v>0.50399999999999989</v>
      </c>
      <c r="G1483" s="2">
        <f>'Moving Avg'!F1483</f>
        <v>0.50499999999999989</v>
      </c>
      <c r="H1483" s="2">
        <f>'Moving Avg'!G1483</f>
        <v>0.51480000000000015</v>
      </c>
      <c r="I1483" s="2">
        <f>'Moving Avg'!H1483</f>
        <v>0.57105000000000006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25</v>
      </c>
      <c r="N1483" s="7">
        <f t="shared" si="231"/>
        <v>45</v>
      </c>
      <c r="O1483" s="7">
        <f t="shared" si="232"/>
        <v>0</v>
      </c>
      <c r="P1483" s="7">
        <f t="shared" si="233"/>
        <v>83.5</v>
      </c>
      <c r="Q1483" s="8">
        <f t="shared" si="234"/>
        <v>37.024999999999999</v>
      </c>
      <c r="R1483" s="8">
        <f t="shared" si="235"/>
        <v>34.875</v>
      </c>
      <c r="S1483" s="8">
        <f t="shared" si="236"/>
        <v>48.075000000000003</v>
      </c>
      <c r="T1483" s="8">
        <f t="shared" si="237"/>
        <v>38.375</v>
      </c>
      <c r="U1483" s="7">
        <f t="shared" si="238"/>
        <v>39.991666666666667</v>
      </c>
      <c r="V1483" s="7">
        <f t="shared" si="239"/>
        <v>39.587500000000006</v>
      </c>
    </row>
    <row r="1484" spans="1:22" ht="13.5" x14ac:dyDescent="0.25">
      <c r="A1484" s="3">
        <f>RSI!A1484</f>
        <v>44475</v>
      </c>
      <c r="B1484" s="2">
        <f>RSI!B1484</f>
        <v>0.52</v>
      </c>
      <c r="C1484" s="2">
        <f>RSI!I1484</f>
        <v>59.124882309053795</v>
      </c>
      <c r="D1484" s="2">
        <f>MACD!E1484</f>
        <v>-1.2926240745710915E-3</v>
      </c>
      <c r="E1484" s="2">
        <f>MACD!F1484</f>
        <v>1.4234300573704188E-3</v>
      </c>
      <c r="F1484" s="2">
        <f>'Moving Avg'!D1484</f>
        <v>0.50800000000000001</v>
      </c>
      <c r="G1484" s="2">
        <f>'Moving Avg'!F1484</f>
        <v>0.50549999999999995</v>
      </c>
      <c r="H1484" s="2">
        <f>'Moving Avg'!G1484</f>
        <v>0.51520000000000021</v>
      </c>
      <c r="I1484" s="2">
        <f>'Moving Avg'!H1484</f>
        <v>0.5706500000000001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  <c r="M1484" s="7">
        <f t="shared" si="230"/>
        <v>25</v>
      </c>
      <c r="N1484" s="7">
        <f t="shared" si="231"/>
        <v>45</v>
      </c>
      <c r="O1484" s="7">
        <f t="shared" si="232"/>
        <v>0</v>
      </c>
      <c r="P1484" s="7">
        <f t="shared" si="233"/>
        <v>83.5</v>
      </c>
      <c r="Q1484" s="8">
        <f t="shared" si="234"/>
        <v>37.024999999999999</v>
      </c>
      <c r="R1484" s="8">
        <f t="shared" si="235"/>
        <v>34.875</v>
      </c>
      <c r="S1484" s="8">
        <f t="shared" si="236"/>
        <v>48.075000000000003</v>
      </c>
      <c r="T1484" s="8">
        <f t="shared" si="237"/>
        <v>38.375</v>
      </c>
      <c r="U1484" s="7">
        <f t="shared" si="238"/>
        <v>39.991666666666667</v>
      </c>
      <c r="V1484" s="7">
        <f t="shared" si="239"/>
        <v>39.587500000000006</v>
      </c>
    </row>
    <row r="1485" spans="1:22" ht="13.5" x14ac:dyDescent="0.25">
      <c r="A1485" s="3">
        <f>RSI!A1485</f>
        <v>44476</v>
      </c>
      <c r="B1485" s="2">
        <f>RSI!B1485</f>
        <v>0.54</v>
      </c>
      <c r="C1485" s="2">
        <f>RSI!I1485</f>
        <v>69.319663993492583</v>
      </c>
      <c r="D1485" s="2">
        <f>MACD!E1485</f>
        <v>-4.7559912966493867E-3</v>
      </c>
      <c r="E1485" s="2">
        <f>MACD!F1485</f>
        <v>1.875457865664577E-4</v>
      </c>
      <c r="F1485" s="2">
        <f>'Moving Avg'!D1485</f>
        <v>0.51600000000000001</v>
      </c>
      <c r="G1485" s="2">
        <f>'Moving Avg'!F1485</f>
        <v>0.50749999999999995</v>
      </c>
      <c r="H1485" s="2">
        <f>'Moving Avg'!G1485</f>
        <v>0.51600000000000013</v>
      </c>
      <c r="I1485" s="2">
        <f>'Moving Avg'!H1485</f>
        <v>0.57040000000000013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  <c r="M1485" s="7">
        <f t="shared" si="230"/>
        <v>25</v>
      </c>
      <c r="N1485" s="7">
        <f t="shared" si="231"/>
        <v>45</v>
      </c>
      <c r="O1485" s="7">
        <f t="shared" si="232"/>
        <v>0</v>
      </c>
      <c r="P1485" s="7">
        <f t="shared" si="233"/>
        <v>83.5</v>
      </c>
      <c r="Q1485" s="8">
        <f t="shared" si="234"/>
        <v>37.024999999999999</v>
      </c>
      <c r="R1485" s="8">
        <f t="shared" si="235"/>
        <v>34.875</v>
      </c>
      <c r="S1485" s="8">
        <f t="shared" si="236"/>
        <v>48.075000000000003</v>
      </c>
      <c r="T1485" s="8">
        <f t="shared" si="237"/>
        <v>38.375</v>
      </c>
      <c r="U1485" s="7">
        <f t="shared" si="238"/>
        <v>39.991666666666667</v>
      </c>
      <c r="V1485" s="7">
        <f t="shared" si="239"/>
        <v>39.587500000000006</v>
      </c>
    </row>
    <row r="1486" spans="1:22" ht="13.5" x14ac:dyDescent="0.25">
      <c r="A1486" s="3">
        <f>RSI!A1486</f>
        <v>44477</v>
      </c>
      <c r="B1486" s="2">
        <f>RSI!B1486</f>
        <v>0.54</v>
      </c>
      <c r="C1486" s="2">
        <f>RSI!I1486</f>
        <v>69.319663993492583</v>
      </c>
      <c r="D1486" s="2">
        <f>MACD!E1486</f>
        <v>-9.4095583077175027E-3</v>
      </c>
      <c r="E1486" s="2">
        <f>MACD!F1486</f>
        <v>-1.7318750322903344E-3</v>
      </c>
      <c r="F1486" s="2">
        <f>'Moving Avg'!D1486</f>
        <v>0.52400000000000002</v>
      </c>
      <c r="G1486" s="2">
        <f>'Moving Avg'!F1486</f>
        <v>0.50900000000000001</v>
      </c>
      <c r="H1486" s="2">
        <f>'Moving Avg'!G1486</f>
        <v>0.51660000000000006</v>
      </c>
      <c r="I1486" s="2">
        <f>'Moving Avg'!H1486</f>
        <v>0.57025000000000026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  <c r="M1486" s="7">
        <f t="shared" si="230"/>
        <v>25</v>
      </c>
      <c r="N1486" s="7">
        <f t="shared" si="231"/>
        <v>45</v>
      </c>
      <c r="O1486" s="7">
        <f t="shared" si="232"/>
        <v>0</v>
      </c>
      <c r="P1486" s="7">
        <f t="shared" si="233"/>
        <v>83.5</v>
      </c>
      <c r="Q1486" s="8">
        <f t="shared" si="234"/>
        <v>37.024999999999999</v>
      </c>
      <c r="R1486" s="8">
        <f t="shared" si="235"/>
        <v>34.875</v>
      </c>
      <c r="S1486" s="8">
        <f t="shared" si="236"/>
        <v>48.075000000000003</v>
      </c>
      <c r="T1486" s="8">
        <f t="shared" si="237"/>
        <v>38.375</v>
      </c>
      <c r="U1486" s="7">
        <f t="shared" si="238"/>
        <v>39.991666666666667</v>
      </c>
      <c r="V1486" s="7">
        <f t="shared" si="239"/>
        <v>39.587500000000006</v>
      </c>
    </row>
    <row r="1487" spans="1:22" ht="13.5" x14ac:dyDescent="0.25">
      <c r="A1487" s="3">
        <f>RSI!A1487</f>
        <v>44480</v>
      </c>
      <c r="B1487" s="2">
        <f>RSI!B1487</f>
        <v>0.54</v>
      </c>
      <c r="C1487" s="2">
        <f>RSI!I1487</f>
        <v>69.319663993492583</v>
      </c>
      <c r="D1487" s="2">
        <f>MACD!E1487</f>
        <v>-1.0441161426842482E-2</v>
      </c>
      <c r="E1487" s="2">
        <f>MACD!F1487</f>
        <v>-3.4737323112007642E-3</v>
      </c>
      <c r="F1487" s="2">
        <f>'Moving Avg'!D1487</f>
        <v>0.53</v>
      </c>
      <c r="G1487" s="2">
        <f>'Moving Avg'!F1487</f>
        <v>0.51049999999999984</v>
      </c>
      <c r="H1487" s="2">
        <f>'Moving Avg'!G1487</f>
        <v>0.51700000000000013</v>
      </c>
      <c r="I1487" s="2">
        <f>'Moving Avg'!H1487</f>
        <v>0.57005000000000028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  <c r="M1487" s="7">
        <f t="shared" si="230"/>
        <v>25</v>
      </c>
      <c r="N1487" s="7">
        <f t="shared" si="231"/>
        <v>45</v>
      </c>
      <c r="O1487" s="7">
        <f t="shared" si="232"/>
        <v>0</v>
      </c>
      <c r="P1487" s="7">
        <f t="shared" si="233"/>
        <v>83.5</v>
      </c>
      <c r="Q1487" s="8">
        <f t="shared" si="234"/>
        <v>37.024999999999999</v>
      </c>
      <c r="R1487" s="8">
        <f t="shared" si="235"/>
        <v>34.875</v>
      </c>
      <c r="S1487" s="8">
        <f t="shared" si="236"/>
        <v>48.075000000000003</v>
      </c>
      <c r="T1487" s="8">
        <f t="shared" si="237"/>
        <v>38.375</v>
      </c>
      <c r="U1487" s="7">
        <f t="shared" si="238"/>
        <v>39.991666666666667</v>
      </c>
      <c r="V1487" s="7">
        <f t="shared" si="239"/>
        <v>39.587500000000006</v>
      </c>
    </row>
    <row r="1488" spans="1:22" ht="13.5" x14ac:dyDescent="0.25">
      <c r="A1488" s="3">
        <f>RSI!A1488</f>
        <v>44481</v>
      </c>
      <c r="B1488" s="2">
        <f>RSI!B1488</f>
        <v>0.52</v>
      </c>
      <c r="C1488" s="2">
        <f>RSI!I1488</f>
        <v>52.854821673478376</v>
      </c>
      <c r="D1488" s="2">
        <f>MACD!E1488</f>
        <v>-1.152927029308759E-2</v>
      </c>
      <c r="E1488" s="2">
        <f>MACD!F1488</f>
        <v>-5.0848399075781297E-3</v>
      </c>
      <c r="F1488" s="2">
        <f>'Moving Avg'!D1488</f>
        <v>0.53200000000000003</v>
      </c>
      <c r="G1488" s="2">
        <f>'Moving Avg'!F1488</f>
        <v>0.5109999999999999</v>
      </c>
      <c r="H1488" s="2">
        <f>'Moving Avg'!G1488</f>
        <v>0.51700000000000002</v>
      </c>
      <c r="I1488" s="2">
        <f>'Moving Avg'!H1488</f>
        <v>0.5697500000000002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  <c r="M1488" s="7">
        <f t="shared" si="230"/>
        <v>25</v>
      </c>
      <c r="N1488" s="7">
        <f t="shared" si="231"/>
        <v>45</v>
      </c>
      <c r="O1488" s="7">
        <f t="shared" si="232"/>
        <v>0</v>
      </c>
      <c r="P1488" s="7">
        <f t="shared" si="233"/>
        <v>83.5</v>
      </c>
      <c r="Q1488" s="8">
        <f t="shared" si="234"/>
        <v>37.024999999999999</v>
      </c>
      <c r="R1488" s="8">
        <f t="shared" si="235"/>
        <v>34.875</v>
      </c>
      <c r="S1488" s="8">
        <f t="shared" si="236"/>
        <v>48.075000000000003</v>
      </c>
      <c r="T1488" s="8">
        <f t="shared" si="237"/>
        <v>38.375</v>
      </c>
      <c r="U1488" s="7">
        <f t="shared" si="238"/>
        <v>39.991666666666667</v>
      </c>
      <c r="V1488" s="7">
        <f t="shared" si="239"/>
        <v>39.587500000000006</v>
      </c>
    </row>
    <row r="1489" spans="1:22" ht="13.5" x14ac:dyDescent="0.25">
      <c r="A1489" s="3">
        <f>RSI!A1489</f>
        <v>44482</v>
      </c>
      <c r="B1489" s="2">
        <f>RSI!B1489</f>
        <v>0.54</v>
      </c>
      <c r="C1489" s="2">
        <f>RSI!I1489</f>
        <v>62.45779261683623</v>
      </c>
      <c r="D1489" s="2">
        <f>MACD!E1489</f>
        <v>-1.3959791253329801E-2</v>
      </c>
      <c r="E1489" s="2">
        <f>MACD!F1489</f>
        <v>-6.8598301767284642E-3</v>
      </c>
      <c r="F1489" s="2">
        <f>'Moving Avg'!D1489</f>
        <v>0.53600000000000003</v>
      </c>
      <c r="G1489" s="2">
        <f>'Moving Avg'!F1489</f>
        <v>0.51249999999999984</v>
      </c>
      <c r="H1489" s="2">
        <f>'Moving Avg'!G1489</f>
        <v>0.51739999999999997</v>
      </c>
      <c r="I1489" s="2">
        <f>'Moving Avg'!H1489</f>
        <v>0.56960000000000033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  <c r="M1489" s="7">
        <f t="shared" si="230"/>
        <v>25</v>
      </c>
      <c r="N1489" s="7">
        <f t="shared" si="231"/>
        <v>45</v>
      </c>
      <c r="O1489" s="7">
        <f t="shared" si="232"/>
        <v>0</v>
      </c>
      <c r="P1489" s="7">
        <f t="shared" si="233"/>
        <v>100</v>
      </c>
      <c r="Q1489" s="8">
        <f t="shared" si="234"/>
        <v>39.5</v>
      </c>
      <c r="R1489" s="8">
        <f t="shared" si="235"/>
        <v>39</v>
      </c>
      <c r="S1489" s="8">
        <f t="shared" si="236"/>
        <v>55.5</v>
      </c>
      <c r="T1489" s="8">
        <f t="shared" si="237"/>
        <v>42.5</v>
      </c>
      <c r="U1489" s="7">
        <f t="shared" si="238"/>
        <v>44.666666666666664</v>
      </c>
      <c r="V1489" s="7">
        <f t="shared" si="239"/>
        <v>44.125</v>
      </c>
    </row>
    <row r="1490" spans="1:22" ht="13.5" x14ac:dyDescent="0.25">
      <c r="A1490" s="3">
        <f>RSI!A1490</f>
        <v>44483</v>
      </c>
      <c r="B1490" s="2">
        <f>RSI!B1490</f>
        <v>0.55000000000000004</v>
      </c>
      <c r="C1490" s="2">
        <f>RSI!I1490</f>
        <v>66.168404255565491</v>
      </c>
      <c r="D1490" s="2">
        <f>MACD!E1490</f>
        <v>-1.6901540823282213E-2</v>
      </c>
      <c r="E1490" s="2">
        <f>MACD!F1490</f>
        <v>-8.8681723060392154E-3</v>
      </c>
      <c r="F1490" s="2">
        <f>'Moving Avg'!D1490</f>
        <v>0.53800000000000003</v>
      </c>
      <c r="G1490" s="2">
        <f>'Moving Avg'!F1490</f>
        <v>0.51449999999999996</v>
      </c>
      <c r="H1490" s="2">
        <f>'Moving Avg'!G1490</f>
        <v>0.51800000000000002</v>
      </c>
      <c r="I1490" s="2">
        <f>'Moving Avg'!H1490</f>
        <v>0.56955000000000022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  <c r="M1490" s="7">
        <f t="shared" si="230"/>
        <v>25</v>
      </c>
      <c r="N1490" s="7">
        <f t="shared" si="231"/>
        <v>45</v>
      </c>
      <c r="O1490" s="7">
        <f t="shared" si="232"/>
        <v>0</v>
      </c>
      <c r="P1490" s="7">
        <f t="shared" si="233"/>
        <v>100</v>
      </c>
      <c r="Q1490" s="8">
        <f t="shared" si="234"/>
        <v>39.5</v>
      </c>
      <c r="R1490" s="8">
        <f t="shared" si="235"/>
        <v>39</v>
      </c>
      <c r="S1490" s="8">
        <f t="shared" si="236"/>
        <v>55.5</v>
      </c>
      <c r="T1490" s="8">
        <f t="shared" si="237"/>
        <v>42.5</v>
      </c>
      <c r="U1490" s="7">
        <f t="shared" si="238"/>
        <v>44.666666666666664</v>
      </c>
      <c r="V1490" s="7">
        <f t="shared" si="239"/>
        <v>44.125</v>
      </c>
    </row>
    <row r="1491" spans="1:22" ht="13.5" x14ac:dyDescent="0.25">
      <c r="A1491" s="3">
        <f>RSI!A1491</f>
        <v>44488</v>
      </c>
      <c r="B1491" s="2">
        <f>RSI!B1491</f>
        <v>0.56000000000000005</v>
      </c>
      <c r="C1491" s="2">
        <f>RSI!I1491</f>
        <v>69.423055555961525</v>
      </c>
      <c r="D1491" s="2">
        <f>MACD!E1491</f>
        <v>-2.032426153109923E-2</v>
      </c>
      <c r="E1491" s="2">
        <f>MACD!F1491</f>
        <v>-1.1159390151051218E-2</v>
      </c>
      <c r="F1491" s="2">
        <f>'Moving Avg'!D1491</f>
        <v>0.54200000000000004</v>
      </c>
      <c r="G1491" s="2">
        <f>'Moving Avg'!F1491</f>
        <v>0.5169999999999999</v>
      </c>
      <c r="H1491" s="2">
        <f>'Moving Avg'!G1491</f>
        <v>0.51879999999999993</v>
      </c>
      <c r="I1491" s="2">
        <f>'Moving Avg'!H1491</f>
        <v>0.56945000000000023</v>
      </c>
      <c r="J1491" s="5" t="str">
        <f>OBV!F1491</f>
        <v>BULLISH</v>
      </c>
      <c r="K1491" s="5" t="str">
        <f>OBV!G1491</f>
        <v>STRONG</v>
      </c>
      <c r="L1491" s="5" t="str">
        <f>OBV!H1491</f>
        <v>CONFIRMED BULLISH</v>
      </c>
      <c r="M1491" s="7">
        <f t="shared" si="230"/>
        <v>25</v>
      </c>
      <c r="N1491" s="7">
        <f t="shared" si="231"/>
        <v>45</v>
      </c>
      <c r="O1491" s="7">
        <f t="shared" si="232"/>
        <v>0</v>
      </c>
      <c r="P1491" s="7">
        <f t="shared" si="233"/>
        <v>100</v>
      </c>
      <c r="Q1491" s="8">
        <f t="shared" si="234"/>
        <v>39.5</v>
      </c>
      <c r="R1491" s="8">
        <f t="shared" si="235"/>
        <v>39</v>
      </c>
      <c r="S1491" s="8">
        <f t="shared" si="236"/>
        <v>55.5</v>
      </c>
      <c r="T1491" s="8">
        <f t="shared" si="237"/>
        <v>42.5</v>
      </c>
      <c r="U1491" s="7">
        <f t="shared" si="238"/>
        <v>44.666666666666664</v>
      </c>
      <c r="V1491" s="7">
        <f t="shared" si="239"/>
        <v>44.125</v>
      </c>
    </row>
    <row r="1492" spans="1:22" ht="13.5" x14ac:dyDescent="0.25">
      <c r="A1492" s="3">
        <f>RSI!A1492</f>
        <v>44489</v>
      </c>
      <c r="B1492" s="2">
        <f>RSI!B1492</f>
        <v>0.57999999999999996</v>
      </c>
      <c r="C1492" s="2">
        <f>RSI!I1492</f>
        <v>74.671255026644758</v>
      </c>
      <c r="D1492" s="2">
        <f>MACD!E1492</f>
        <v>-2.3401045430031631E-2</v>
      </c>
      <c r="E1492" s="2">
        <f>MACD!F1492</f>
        <v>-1.3607721206847301E-2</v>
      </c>
      <c r="F1492" s="2">
        <f>'Moving Avg'!D1492</f>
        <v>0.55000000000000004</v>
      </c>
      <c r="G1492" s="2">
        <f>'Moving Avg'!F1492</f>
        <v>0.52049999999999996</v>
      </c>
      <c r="H1492" s="2">
        <f>'Moving Avg'!G1492</f>
        <v>0.51999999999999991</v>
      </c>
      <c r="I1492" s="2">
        <f>'Moving Avg'!H1492</f>
        <v>0.56945000000000023</v>
      </c>
      <c r="J1492" s="5" t="str">
        <f>OBV!F1492</f>
        <v>BULLISH</v>
      </c>
      <c r="K1492" s="5" t="str">
        <f>OBV!G1492</f>
        <v>STRONG</v>
      </c>
      <c r="L1492" s="5" t="str">
        <f>OBV!H1492</f>
        <v>CONFIRMED BULLISH</v>
      </c>
      <c r="M1492" s="7">
        <f t="shared" si="230"/>
        <v>0</v>
      </c>
      <c r="N1492" s="7">
        <f t="shared" si="231"/>
        <v>45</v>
      </c>
      <c r="O1492" s="7">
        <f t="shared" si="232"/>
        <v>0</v>
      </c>
      <c r="P1492" s="7">
        <f t="shared" si="233"/>
        <v>100</v>
      </c>
      <c r="Q1492" s="8">
        <f t="shared" si="234"/>
        <v>30.75</v>
      </c>
      <c r="R1492" s="8">
        <f t="shared" si="235"/>
        <v>34</v>
      </c>
      <c r="S1492" s="8">
        <f t="shared" si="236"/>
        <v>51.75</v>
      </c>
      <c r="T1492" s="8">
        <f t="shared" si="237"/>
        <v>36.25</v>
      </c>
      <c r="U1492" s="7">
        <f t="shared" si="238"/>
        <v>38.833333333333336</v>
      </c>
      <c r="V1492" s="7">
        <f t="shared" si="239"/>
        <v>38.1875</v>
      </c>
    </row>
    <row r="1493" spans="1:22" ht="13.5" x14ac:dyDescent="0.25">
      <c r="A1493" s="3">
        <f>RSI!A1493</f>
        <v>44490</v>
      </c>
      <c r="B1493" s="2">
        <f>RSI!B1493</f>
        <v>0.59</v>
      </c>
      <c r="C1493" s="2">
        <f>RSI!I1493</f>
        <v>76.814118710074169</v>
      </c>
      <c r="D1493" s="2">
        <f>MACD!E1493</f>
        <v>-2.7083414063895694E-2</v>
      </c>
      <c r="E1493" s="2">
        <f>MACD!F1493</f>
        <v>-1.6302859778256979E-2</v>
      </c>
      <c r="F1493" s="2">
        <f>'Moving Avg'!D1493</f>
        <v>0.56399999999999995</v>
      </c>
      <c r="G1493" s="2">
        <f>'Moving Avg'!F1493</f>
        <v>0.52500000000000002</v>
      </c>
      <c r="H1493" s="2">
        <f>'Moving Avg'!G1493</f>
        <v>0.52139999999999986</v>
      </c>
      <c r="I1493" s="2">
        <f>'Moving Avg'!H1493</f>
        <v>0.56950000000000034</v>
      </c>
      <c r="J1493" s="5" t="str">
        <f>OBV!F1493</f>
        <v>BULLISH</v>
      </c>
      <c r="K1493" s="5" t="str">
        <f>OBV!G1493</f>
        <v>STRONG</v>
      </c>
      <c r="L1493" s="5" t="str">
        <f>OBV!H1493</f>
        <v>CONFIRMED BULLISH</v>
      </c>
      <c r="M1493" s="7">
        <f t="shared" si="230"/>
        <v>0</v>
      </c>
      <c r="N1493" s="7">
        <f t="shared" si="231"/>
        <v>45</v>
      </c>
      <c r="O1493" s="7">
        <f t="shared" si="232"/>
        <v>0</v>
      </c>
      <c r="P1493" s="7">
        <f t="shared" si="233"/>
        <v>100</v>
      </c>
      <c r="Q1493" s="8">
        <f t="shared" si="234"/>
        <v>30.75</v>
      </c>
      <c r="R1493" s="8">
        <f t="shared" si="235"/>
        <v>34</v>
      </c>
      <c r="S1493" s="8">
        <f t="shared" si="236"/>
        <v>51.75</v>
      </c>
      <c r="T1493" s="8">
        <f t="shared" si="237"/>
        <v>36.25</v>
      </c>
      <c r="U1493" s="7">
        <f t="shared" si="238"/>
        <v>38.833333333333336</v>
      </c>
      <c r="V1493" s="7">
        <f t="shared" si="239"/>
        <v>38.1875</v>
      </c>
    </row>
    <row r="1494" spans="1:22" ht="13.5" x14ac:dyDescent="0.25">
      <c r="A1494" s="3">
        <f>RSI!A1494</f>
        <v>44491</v>
      </c>
      <c r="B1494" s="2">
        <f>RSI!B1494</f>
        <v>0.56999999999999995</v>
      </c>
      <c r="C1494" s="2">
        <f>RSI!I1494</f>
        <v>64.974481962283861</v>
      </c>
      <c r="D1494" s="2">
        <f>MACD!E1494</f>
        <v>-2.7551555710781939E-2</v>
      </c>
      <c r="E1494" s="2">
        <f>MACD!F1494</f>
        <v>-1.8552598964761972E-2</v>
      </c>
      <c r="F1494" s="2">
        <f>'Moving Avg'!D1494</f>
        <v>0.56999999999999995</v>
      </c>
      <c r="G1494" s="2">
        <f>'Moving Avg'!F1494</f>
        <v>0.52849999999999997</v>
      </c>
      <c r="H1494" s="2">
        <f>'Moving Avg'!G1494</f>
        <v>0.52219999999999989</v>
      </c>
      <c r="I1494" s="2">
        <f>'Moving Avg'!H1494</f>
        <v>0.56945000000000023</v>
      </c>
      <c r="J1494" s="5" t="str">
        <f>OBV!F1494</f>
        <v>BULLISH</v>
      </c>
      <c r="K1494" s="5" t="str">
        <f>OBV!G1494</f>
        <v>STRONG</v>
      </c>
      <c r="L1494" s="5" t="str">
        <f>OBV!H1494</f>
        <v>CONFIRMED BULLISH</v>
      </c>
      <c r="M1494" s="7">
        <f t="shared" si="230"/>
        <v>25</v>
      </c>
      <c r="N1494" s="7">
        <f t="shared" si="231"/>
        <v>45</v>
      </c>
      <c r="O1494" s="7">
        <f t="shared" si="232"/>
        <v>50</v>
      </c>
      <c r="P1494" s="7">
        <f t="shared" si="233"/>
        <v>100</v>
      </c>
      <c r="Q1494" s="8">
        <f t="shared" si="234"/>
        <v>47</v>
      </c>
      <c r="R1494" s="8">
        <f t="shared" si="235"/>
        <v>56.5</v>
      </c>
      <c r="S1494" s="8">
        <f t="shared" si="236"/>
        <v>68</v>
      </c>
      <c r="T1494" s="8">
        <f t="shared" si="237"/>
        <v>55</v>
      </c>
      <c r="U1494" s="7">
        <f t="shared" si="238"/>
        <v>57.166666666666664</v>
      </c>
      <c r="V1494" s="7">
        <f t="shared" si="239"/>
        <v>56.625</v>
      </c>
    </row>
    <row r="1495" spans="1:22" ht="13.5" x14ac:dyDescent="0.25">
      <c r="A1495" s="3">
        <f>RSI!A1495</f>
        <v>44494</v>
      </c>
      <c r="B1495" s="2">
        <f>RSI!B1495</f>
        <v>0.56999999999999995</v>
      </c>
      <c r="C1495" s="2">
        <f>RSI!I1495</f>
        <v>64.974481962283861</v>
      </c>
      <c r="D1495" s="2">
        <f>MACD!E1495</f>
        <v>-2.5097233004373276E-2</v>
      </c>
      <c r="E1495" s="2">
        <f>MACD!F1495</f>
        <v>-1.9861525772684234E-2</v>
      </c>
      <c r="F1495" s="2">
        <f>'Moving Avg'!D1495</f>
        <v>0.57399999999999995</v>
      </c>
      <c r="G1495" s="2">
        <f>'Moving Avg'!F1495</f>
        <v>0.53200000000000003</v>
      </c>
      <c r="H1495" s="2">
        <f>'Moving Avg'!G1495</f>
        <v>0.52279999999999982</v>
      </c>
      <c r="I1495" s="2">
        <f>'Moving Avg'!H1495</f>
        <v>0.56935000000000036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25</v>
      </c>
      <c r="N1495" s="7">
        <f t="shared" si="231"/>
        <v>45</v>
      </c>
      <c r="O1495" s="7">
        <f t="shared" si="232"/>
        <v>50</v>
      </c>
      <c r="P1495" s="7">
        <f t="shared" si="233"/>
        <v>83.5</v>
      </c>
      <c r="Q1495" s="8">
        <f t="shared" si="234"/>
        <v>44.524999999999999</v>
      </c>
      <c r="R1495" s="8">
        <f t="shared" si="235"/>
        <v>52.375</v>
      </c>
      <c r="S1495" s="8">
        <f t="shared" si="236"/>
        <v>60.575000000000003</v>
      </c>
      <c r="T1495" s="8">
        <f t="shared" si="237"/>
        <v>50.875</v>
      </c>
      <c r="U1495" s="7">
        <f t="shared" si="238"/>
        <v>52.491666666666674</v>
      </c>
      <c r="V1495" s="7">
        <f t="shared" si="239"/>
        <v>52.087500000000006</v>
      </c>
    </row>
    <row r="1496" spans="1:22" ht="13.5" x14ac:dyDescent="0.25">
      <c r="A1496" s="3">
        <f>RSI!A1496</f>
        <v>44495</v>
      </c>
      <c r="B1496" s="2">
        <f>RSI!B1496</f>
        <v>0.56999999999999995</v>
      </c>
      <c r="C1496" s="2">
        <f>RSI!I1496</f>
        <v>64.974481962283846</v>
      </c>
      <c r="D1496" s="2">
        <f>MACD!E1496</f>
        <v>-2.323020258762154E-2</v>
      </c>
      <c r="E1496" s="2">
        <f>MACD!F1496</f>
        <v>-2.0535261135671695E-2</v>
      </c>
      <c r="F1496" s="2">
        <f>'Moving Avg'!D1496</f>
        <v>0.57599999999999985</v>
      </c>
      <c r="G1496" s="2">
        <f>'Moving Avg'!F1496</f>
        <v>0.53600000000000003</v>
      </c>
      <c r="H1496" s="2">
        <f>'Moving Avg'!G1496</f>
        <v>0.52339999999999987</v>
      </c>
      <c r="I1496" s="2">
        <f>'Moving Avg'!H1496</f>
        <v>0.56930000000000036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25</v>
      </c>
      <c r="N1496" s="7">
        <f t="shared" si="231"/>
        <v>45</v>
      </c>
      <c r="O1496" s="7">
        <f t="shared" si="232"/>
        <v>50</v>
      </c>
      <c r="P1496" s="7">
        <f t="shared" si="233"/>
        <v>83.5</v>
      </c>
      <c r="Q1496" s="8">
        <f t="shared" si="234"/>
        <v>44.524999999999999</v>
      </c>
      <c r="R1496" s="8">
        <f t="shared" si="235"/>
        <v>52.375</v>
      </c>
      <c r="S1496" s="8">
        <f t="shared" si="236"/>
        <v>60.575000000000003</v>
      </c>
      <c r="T1496" s="8">
        <f t="shared" si="237"/>
        <v>50.875</v>
      </c>
      <c r="U1496" s="7">
        <f t="shared" si="238"/>
        <v>52.491666666666674</v>
      </c>
      <c r="V1496" s="7">
        <f t="shared" si="239"/>
        <v>52.087500000000006</v>
      </c>
    </row>
    <row r="1497" spans="1:22" ht="13.5" x14ac:dyDescent="0.25">
      <c r="A1497" s="3">
        <f>RSI!A1497</f>
        <v>44496</v>
      </c>
      <c r="B1497" s="2">
        <f>RSI!B1497</f>
        <v>0.56999999999999995</v>
      </c>
      <c r="C1497" s="2">
        <f>RSI!I1497</f>
        <v>64.974481962283861</v>
      </c>
      <c r="D1497" s="2">
        <f>MACD!E1497</f>
        <v>-2.1844578157544037E-2</v>
      </c>
      <c r="E1497" s="2">
        <f>MACD!F1497</f>
        <v>-2.0797124540046164E-2</v>
      </c>
      <c r="F1497" s="2">
        <f>'Moving Avg'!D1497</f>
        <v>0.57399999999999995</v>
      </c>
      <c r="G1497" s="2">
        <f>'Moving Avg'!F1497</f>
        <v>0.53900000000000003</v>
      </c>
      <c r="H1497" s="2">
        <f>'Moving Avg'!G1497</f>
        <v>0.5239999999999998</v>
      </c>
      <c r="I1497" s="2">
        <f>'Moving Avg'!H1497</f>
        <v>0.56920000000000026</v>
      </c>
      <c r="J1497" s="5" t="str">
        <f>OBV!F1497</f>
        <v>BULLISH</v>
      </c>
      <c r="K1497" s="5" t="str">
        <f>OBV!G1497</f>
        <v>NEUTRAL</v>
      </c>
      <c r="L1497" s="5" t="str">
        <f>OBV!H1497</f>
        <v>BULLISH DIVERGENCE</v>
      </c>
      <c r="M1497" s="7">
        <f t="shared" si="230"/>
        <v>25</v>
      </c>
      <c r="N1497" s="7">
        <f t="shared" si="231"/>
        <v>45</v>
      </c>
      <c r="O1497" s="7">
        <f t="shared" si="232"/>
        <v>50</v>
      </c>
      <c r="P1497" s="7">
        <f t="shared" si="233"/>
        <v>66.5</v>
      </c>
      <c r="Q1497" s="8">
        <f t="shared" si="234"/>
        <v>41.975000000000001</v>
      </c>
      <c r="R1497" s="8">
        <f t="shared" si="235"/>
        <v>48.125</v>
      </c>
      <c r="S1497" s="8">
        <f t="shared" si="236"/>
        <v>52.924999999999997</v>
      </c>
      <c r="T1497" s="8">
        <f t="shared" si="237"/>
        <v>46.625</v>
      </c>
      <c r="U1497" s="7">
        <f t="shared" si="238"/>
        <v>47.67499999999999</v>
      </c>
      <c r="V1497" s="7">
        <f t="shared" si="239"/>
        <v>47.412499999999994</v>
      </c>
    </row>
    <row r="1498" spans="1:22" ht="13.5" x14ac:dyDescent="0.25">
      <c r="A1498" s="3">
        <f>RSI!A1498</f>
        <v>44497</v>
      </c>
      <c r="B1498" s="2">
        <f>RSI!B1498</f>
        <v>0.59</v>
      </c>
      <c r="C1498" s="2">
        <f>RSI!I1498</f>
        <v>70.988976216388338</v>
      </c>
      <c r="D1498" s="2">
        <f>MACD!E1498</f>
        <v>-2.5410318810246357E-2</v>
      </c>
      <c r="E1498" s="2">
        <f>MACD!F1498</f>
        <v>-2.1719763394086204E-2</v>
      </c>
      <c r="F1498" s="2">
        <f>'Moving Avg'!D1498</f>
        <v>0.57399999999999995</v>
      </c>
      <c r="G1498" s="2">
        <f>'Moving Avg'!F1498</f>
        <v>0.54350000000000009</v>
      </c>
      <c r="H1498" s="2">
        <f>'Moving Avg'!G1498</f>
        <v>0.52519999999999989</v>
      </c>
      <c r="I1498" s="2">
        <f>'Moving Avg'!H1498</f>
        <v>0.56925000000000037</v>
      </c>
      <c r="J1498" s="5" t="str">
        <f>OBV!F1498</f>
        <v>BEARISH</v>
      </c>
      <c r="K1498" s="5" t="str">
        <f>OBV!G1498</f>
        <v>NEUTRAL</v>
      </c>
      <c r="L1498" s="5" t="str">
        <f>OBV!H1498</f>
        <v>NEUTRAL</v>
      </c>
      <c r="M1498" s="7">
        <f t="shared" si="230"/>
        <v>0</v>
      </c>
      <c r="N1498" s="7">
        <f t="shared" si="231"/>
        <v>45</v>
      </c>
      <c r="O1498" s="7">
        <f t="shared" si="232"/>
        <v>50</v>
      </c>
      <c r="P1498" s="7">
        <f t="shared" si="233"/>
        <v>16.5</v>
      </c>
      <c r="Q1498" s="8">
        <f t="shared" si="234"/>
        <v>25.725000000000001</v>
      </c>
      <c r="R1498" s="8">
        <f t="shared" si="235"/>
        <v>30.625</v>
      </c>
      <c r="S1498" s="8">
        <f t="shared" si="236"/>
        <v>26.675000000000001</v>
      </c>
      <c r="T1498" s="8">
        <f t="shared" si="237"/>
        <v>27.875</v>
      </c>
      <c r="U1498" s="7">
        <f t="shared" si="238"/>
        <v>27.675000000000001</v>
      </c>
      <c r="V1498" s="7">
        <f t="shared" si="239"/>
        <v>27.725000000000001</v>
      </c>
    </row>
    <row r="1499" spans="1:22" ht="13.5" x14ac:dyDescent="0.25">
      <c r="A1499" s="3">
        <f>RSI!A1499</f>
        <v>44498</v>
      </c>
      <c r="B1499" s="2">
        <f>RSI!B1499</f>
        <v>0.59</v>
      </c>
      <c r="C1499" s="2">
        <f>RSI!I1499</f>
        <v>70.988976216388338</v>
      </c>
      <c r="D1499" s="2">
        <f>MACD!E1499</f>
        <v>-2.5635211699853611E-2</v>
      </c>
      <c r="E1499" s="2">
        <f>MACD!F1499</f>
        <v>-2.2502853055239688E-2</v>
      </c>
      <c r="F1499" s="2">
        <f>'Moving Avg'!D1499</f>
        <v>0.57799999999999996</v>
      </c>
      <c r="G1499" s="2">
        <f>'Moving Avg'!F1499</f>
        <v>0.54800000000000004</v>
      </c>
      <c r="H1499" s="2">
        <f>'Moving Avg'!G1499</f>
        <v>0.52619999999999989</v>
      </c>
      <c r="I1499" s="2">
        <f>'Moving Avg'!H1499</f>
        <v>0.56930000000000036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0</v>
      </c>
      <c r="N1499" s="7">
        <f t="shared" si="231"/>
        <v>45</v>
      </c>
      <c r="O1499" s="7">
        <f t="shared" si="232"/>
        <v>50</v>
      </c>
      <c r="P1499" s="7">
        <f t="shared" si="233"/>
        <v>83.5</v>
      </c>
      <c r="Q1499" s="8">
        <f t="shared" si="234"/>
        <v>35.774999999999999</v>
      </c>
      <c r="R1499" s="8">
        <f t="shared" si="235"/>
        <v>47.375</v>
      </c>
      <c r="S1499" s="8">
        <f t="shared" si="236"/>
        <v>56.825000000000003</v>
      </c>
      <c r="T1499" s="8">
        <f t="shared" si="237"/>
        <v>44.625</v>
      </c>
      <c r="U1499" s="7">
        <f t="shared" si="238"/>
        <v>46.658333333333339</v>
      </c>
      <c r="V1499" s="7">
        <f t="shared" si="239"/>
        <v>46.150000000000006</v>
      </c>
    </row>
    <row r="1500" spans="1:22" ht="13.5" x14ac:dyDescent="0.25">
      <c r="A1500" s="3">
        <f>RSI!A1500</f>
        <v>44501</v>
      </c>
      <c r="B1500" s="2">
        <f>RSI!B1500</f>
        <v>0.59</v>
      </c>
      <c r="C1500" s="2">
        <f>RSI!I1500</f>
        <v>70.988976216388338</v>
      </c>
      <c r="D1500" s="2">
        <f>MACD!E1500</f>
        <v>-2.4550609699405146E-2</v>
      </c>
      <c r="E1500" s="2">
        <f>MACD!F1500</f>
        <v>-2.2912404384072781E-2</v>
      </c>
      <c r="F1500" s="2">
        <f>'Moving Avg'!D1500</f>
        <v>0.58199999999999996</v>
      </c>
      <c r="G1500" s="2">
        <f>'Moving Avg'!F1500</f>
        <v>0.55249999999999999</v>
      </c>
      <c r="H1500" s="2">
        <f>'Moving Avg'!G1500</f>
        <v>0.52719999999999989</v>
      </c>
      <c r="I1500" s="2">
        <f>'Moving Avg'!H1500</f>
        <v>0.56930000000000047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0</v>
      </c>
      <c r="N1500" s="7">
        <f t="shared" si="231"/>
        <v>45</v>
      </c>
      <c r="O1500" s="7">
        <f t="shared" si="232"/>
        <v>50</v>
      </c>
      <c r="P1500" s="7">
        <f t="shared" si="233"/>
        <v>83.5</v>
      </c>
      <c r="Q1500" s="8">
        <f t="shared" si="234"/>
        <v>35.774999999999999</v>
      </c>
      <c r="R1500" s="8">
        <f t="shared" si="235"/>
        <v>47.375</v>
      </c>
      <c r="S1500" s="8">
        <f t="shared" si="236"/>
        <v>56.825000000000003</v>
      </c>
      <c r="T1500" s="8">
        <f t="shared" si="237"/>
        <v>44.625</v>
      </c>
      <c r="U1500" s="7">
        <f t="shared" si="238"/>
        <v>46.658333333333339</v>
      </c>
      <c r="V1500" s="7">
        <f t="shared" si="239"/>
        <v>46.150000000000006</v>
      </c>
    </row>
    <row r="1501" spans="1:22" ht="13.5" x14ac:dyDescent="0.25">
      <c r="A1501" s="3">
        <f>RSI!A1501</f>
        <v>44502</v>
      </c>
      <c r="B1501" s="2">
        <f>RSI!B1501</f>
        <v>0.59</v>
      </c>
      <c r="C1501" s="2">
        <f>RSI!I1501</f>
        <v>70.988976216388338</v>
      </c>
      <c r="D1501" s="2">
        <f>MACD!E1501</f>
        <v>-2.23384501868098E-2</v>
      </c>
      <c r="E1501" s="2">
        <f>MACD!F1501</f>
        <v>-2.2797613544620187E-2</v>
      </c>
      <c r="F1501" s="2">
        <f>'Moving Avg'!D1501</f>
        <v>0.58599999999999997</v>
      </c>
      <c r="G1501" s="2">
        <f>'Moving Avg'!F1501</f>
        <v>0.55700000000000005</v>
      </c>
      <c r="H1501" s="2">
        <f>'Moving Avg'!G1501</f>
        <v>0.52819999999999989</v>
      </c>
      <c r="I1501" s="2">
        <f>'Moving Avg'!H1501</f>
        <v>0.56925000000000037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0</v>
      </c>
      <c r="N1501" s="7">
        <f t="shared" si="231"/>
        <v>0</v>
      </c>
      <c r="O1501" s="7">
        <f t="shared" si="232"/>
        <v>50</v>
      </c>
      <c r="P1501" s="7">
        <f t="shared" si="233"/>
        <v>83.5</v>
      </c>
      <c r="Q1501" s="8">
        <f t="shared" si="234"/>
        <v>20.024999999999999</v>
      </c>
      <c r="R1501" s="8">
        <f t="shared" si="235"/>
        <v>38.375</v>
      </c>
      <c r="S1501" s="8">
        <f t="shared" si="236"/>
        <v>50.075000000000003</v>
      </c>
      <c r="T1501" s="8">
        <f t="shared" si="237"/>
        <v>33.375</v>
      </c>
      <c r="U1501" s="7">
        <f t="shared" si="238"/>
        <v>36.158333333333331</v>
      </c>
      <c r="V1501" s="7">
        <f t="shared" si="239"/>
        <v>35.462499999999999</v>
      </c>
    </row>
    <row r="1502" spans="1:22" ht="13.5" x14ac:dyDescent="0.25">
      <c r="A1502" s="3">
        <f>RSI!A1502</f>
        <v>44503</v>
      </c>
      <c r="B1502" s="2">
        <f>RSI!B1502</f>
        <v>0.59</v>
      </c>
      <c r="C1502" s="2">
        <f>RSI!I1502</f>
        <v>70.988976216388338</v>
      </c>
      <c r="D1502" s="2">
        <f>MACD!E1502</f>
        <v>-1.7615664811564957E-2</v>
      </c>
      <c r="E1502" s="2">
        <f>MACD!F1502</f>
        <v>-2.1761223798009141E-2</v>
      </c>
      <c r="F1502" s="2">
        <f>'Moving Avg'!D1502</f>
        <v>0.59</v>
      </c>
      <c r="G1502" s="2">
        <f>'Moving Avg'!F1502</f>
        <v>0.56100000000000005</v>
      </c>
      <c r="H1502" s="2">
        <f>'Moving Avg'!G1502</f>
        <v>0.52939999999999987</v>
      </c>
      <c r="I1502" s="2">
        <f>'Moving Avg'!H1502</f>
        <v>0.56930000000000047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0</v>
      </c>
      <c r="N1502" s="7">
        <f t="shared" si="231"/>
        <v>0</v>
      </c>
      <c r="O1502" s="7">
        <f t="shared" si="232"/>
        <v>50</v>
      </c>
      <c r="P1502" s="7">
        <f t="shared" si="233"/>
        <v>83.5</v>
      </c>
      <c r="Q1502" s="8">
        <f t="shared" si="234"/>
        <v>20.024999999999999</v>
      </c>
      <c r="R1502" s="8">
        <f t="shared" si="235"/>
        <v>38.375</v>
      </c>
      <c r="S1502" s="8">
        <f t="shared" si="236"/>
        <v>50.075000000000003</v>
      </c>
      <c r="T1502" s="8">
        <f t="shared" si="237"/>
        <v>33.375</v>
      </c>
      <c r="U1502" s="7">
        <f t="shared" si="238"/>
        <v>36.158333333333331</v>
      </c>
      <c r="V1502" s="7">
        <f t="shared" si="239"/>
        <v>35.462499999999999</v>
      </c>
    </row>
    <row r="1503" spans="1:22" ht="13.5" x14ac:dyDescent="0.25">
      <c r="A1503" s="3">
        <f>RSI!A1503</f>
        <v>44504</v>
      </c>
      <c r="B1503" s="2">
        <f>RSI!B1503</f>
        <v>0.6</v>
      </c>
      <c r="C1503" s="2">
        <f>RSI!I1503</f>
        <v>74.197923789834661</v>
      </c>
      <c r="D1503" s="2">
        <f>MACD!E1503</f>
        <v>-1.3030967838805307E-2</v>
      </c>
      <c r="E1503" s="2">
        <f>MACD!F1503</f>
        <v>-2.0015172606168377E-2</v>
      </c>
      <c r="F1503" s="2">
        <f>'Moving Avg'!D1503</f>
        <v>0.59199999999999997</v>
      </c>
      <c r="G1503" s="2">
        <f>'Moving Avg'!F1503</f>
        <v>0.5655</v>
      </c>
      <c r="H1503" s="2">
        <f>'Moving Avg'!G1503</f>
        <v>0.53099999999999992</v>
      </c>
      <c r="I1503" s="2">
        <f>'Moving Avg'!H1503</f>
        <v>0.56930000000000047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0</v>
      </c>
      <c r="N1503" s="7">
        <f t="shared" si="231"/>
        <v>0</v>
      </c>
      <c r="O1503" s="7">
        <f t="shared" si="232"/>
        <v>50</v>
      </c>
      <c r="P1503" s="7">
        <f t="shared" si="233"/>
        <v>83.5</v>
      </c>
      <c r="Q1503" s="8">
        <f t="shared" si="234"/>
        <v>20.024999999999999</v>
      </c>
      <c r="R1503" s="8">
        <f t="shared" si="235"/>
        <v>38.375</v>
      </c>
      <c r="S1503" s="8">
        <f t="shared" si="236"/>
        <v>50.075000000000003</v>
      </c>
      <c r="T1503" s="8">
        <f t="shared" si="237"/>
        <v>33.375</v>
      </c>
      <c r="U1503" s="7">
        <f t="shared" si="238"/>
        <v>36.158333333333331</v>
      </c>
      <c r="V1503" s="7">
        <f t="shared" si="239"/>
        <v>35.462499999999999</v>
      </c>
    </row>
    <row r="1504" spans="1:22" ht="13.5" x14ac:dyDescent="0.25">
      <c r="A1504" s="3">
        <f>RSI!A1504</f>
        <v>44505</v>
      </c>
      <c r="B1504" s="2">
        <f>RSI!B1504</f>
        <v>0.6</v>
      </c>
      <c r="C1504" s="2">
        <f>RSI!I1504</f>
        <v>74.197923789834661</v>
      </c>
      <c r="D1504" s="2">
        <f>MACD!E1504</f>
        <v>-1.2481350918964518E-2</v>
      </c>
      <c r="E1504" s="2">
        <f>MACD!F1504</f>
        <v>-1.8508408268727607E-2</v>
      </c>
      <c r="F1504" s="2">
        <f>'Moving Avg'!D1504</f>
        <v>0.59400000000000008</v>
      </c>
      <c r="G1504" s="2">
        <f>'Moving Avg'!F1504</f>
        <v>0.56950000000000001</v>
      </c>
      <c r="H1504" s="2">
        <f>'Moving Avg'!G1504</f>
        <v>0.53259999999999996</v>
      </c>
      <c r="I1504" s="2">
        <f>'Moving Avg'!H1504</f>
        <v>0.56935000000000047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  <c r="M1504" s="7">
        <f t="shared" si="230"/>
        <v>0</v>
      </c>
      <c r="N1504" s="7">
        <f t="shared" si="231"/>
        <v>0</v>
      </c>
      <c r="O1504" s="7">
        <f t="shared" si="232"/>
        <v>50</v>
      </c>
      <c r="P1504" s="7">
        <f t="shared" si="233"/>
        <v>83.5</v>
      </c>
      <c r="Q1504" s="8">
        <f t="shared" si="234"/>
        <v>20.024999999999999</v>
      </c>
      <c r="R1504" s="8">
        <f t="shared" si="235"/>
        <v>38.375</v>
      </c>
      <c r="S1504" s="8">
        <f t="shared" si="236"/>
        <v>50.075000000000003</v>
      </c>
      <c r="T1504" s="8">
        <f t="shared" si="237"/>
        <v>33.375</v>
      </c>
      <c r="U1504" s="7">
        <f t="shared" si="238"/>
        <v>36.158333333333331</v>
      </c>
      <c r="V1504" s="7">
        <f t="shared" si="239"/>
        <v>35.462499999999999</v>
      </c>
    </row>
    <row r="1505" spans="1:22" ht="13.5" x14ac:dyDescent="0.25">
      <c r="A1505" s="3">
        <f>RSI!A1505</f>
        <v>44508</v>
      </c>
      <c r="B1505" s="2">
        <f>RSI!B1505</f>
        <v>0.6</v>
      </c>
      <c r="C1505" s="2">
        <f>RSI!I1505</f>
        <v>74.197923789834661</v>
      </c>
      <c r="D1505" s="2">
        <f>MACD!E1505</f>
        <v>-1.2250382096650858E-2</v>
      </c>
      <c r="E1505" s="2">
        <f>MACD!F1505</f>
        <v>-1.7256803034312256E-2</v>
      </c>
      <c r="F1505" s="2">
        <f>'Moving Avg'!D1505</f>
        <v>0.59599999999999997</v>
      </c>
      <c r="G1505" s="2">
        <f>'Moving Avg'!F1505</f>
        <v>0.57250000000000001</v>
      </c>
      <c r="H1505" s="2">
        <f>'Moving Avg'!G1505</f>
        <v>0.5341999999999999</v>
      </c>
      <c r="I1505" s="2">
        <f>'Moving Avg'!H1505</f>
        <v>0.56940000000000046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0</v>
      </c>
      <c r="N1505" s="7">
        <f t="shared" si="231"/>
        <v>0</v>
      </c>
      <c r="O1505" s="7">
        <f t="shared" si="232"/>
        <v>50</v>
      </c>
      <c r="P1505" s="7">
        <f t="shared" si="233"/>
        <v>83.5</v>
      </c>
      <c r="Q1505" s="8">
        <f t="shared" si="234"/>
        <v>20.024999999999999</v>
      </c>
      <c r="R1505" s="8">
        <f t="shared" si="235"/>
        <v>38.375</v>
      </c>
      <c r="S1505" s="8">
        <f t="shared" si="236"/>
        <v>50.075000000000003</v>
      </c>
      <c r="T1505" s="8">
        <f t="shared" si="237"/>
        <v>33.375</v>
      </c>
      <c r="U1505" s="7">
        <f t="shared" si="238"/>
        <v>36.158333333333331</v>
      </c>
      <c r="V1505" s="7">
        <f t="shared" si="239"/>
        <v>35.462499999999999</v>
      </c>
    </row>
    <row r="1506" spans="1:22" ht="13.5" x14ac:dyDescent="0.25">
      <c r="A1506" s="3">
        <f>RSI!A1506</f>
        <v>44509</v>
      </c>
      <c r="B1506" s="2">
        <f>RSI!B1506</f>
        <v>0.6</v>
      </c>
      <c r="C1506" s="2">
        <f>RSI!I1506</f>
        <v>74.197923789834661</v>
      </c>
      <c r="D1506" s="2">
        <f>MACD!E1506</f>
        <v>-1.2271698465531666E-2</v>
      </c>
      <c r="E1506" s="2">
        <f>MACD!F1506</f>
        <v>-1.6259782120556138E-2</v>
      </c>
      <c r="F1506" s="2">
        <f>'Moving Avg'!D1506</f>
        <v>0.59800000000000009</v>
      </c>
      <c r="G1506" s="2">
        <f>'Moving Avg'!F1506</f>
        <v>0.57550000000000001</v>
      </c>
      <c r="H1506" s="2">
        <f>'Moving Avg'!G1506</f>
        <v>0.53579999999999994</v>
      </c>
      <c r="I1506" s="2">
        <f>'Moving Avg'!H1506</f>
        <v>0.56950000000000034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0</v>
      </c>
      <c r="N1506" s="7">
        <f t="shared" si="231"/>
        <v>0</v>
      </c>
      <c r="O1506" s="7">
        <f t="shared" si="232"/>
        <v>50</v>
      </c>
      <c r="P1506" s="7">
        <f t="shared" si="233"/>
        <v>83.5</v>
      </c>
      <c r="Q1506" s="8">
        <f t="shared" si="234"/>
        <v>20.024999999999999</v>
      </c>
      <c r="R1506" s="8">
        <f t="shared" si="235"/>
        <v>38.375</v>
      </c>
      <c r="S1506" s="8">
        <f t="shared" si="236"/>
        <v>50.075000000000003</v>
      </c>
      <c r="T1506" s="8">
        <f t="shared" si="237"/>
        <v>33.375</v>
      </c>
      <c r="U1506" s="7">
        <f t="shared" si="238"/>
        <v>36.158333333333331</v>
      </c>
      <c r="V1506" s="7">
        <f t="shared" si="239"/>
        <v>35.462499999999999</v>
      </c>
    </row>
    <row r="1507" spans="1:22" ht="13.5" x14ac:dyDescent="0.25">
      <c r="A1507" s="3">
        <f>RSI!A1507</f>
        <v>44510</v>
      </c>
      <c r="B1507" s="2">
        <f>RSI!B1507</f>
        <v>0.6</v>
      </c>
      <c r="C1507" s="2">
        <f>RSI!I1507</f>
        <v>74.197923789834661</v>
      </c>
      <c r="D1507" s="2">
        <f>MACD!E1507</f>
        <v>-1.2490431250660183E-2</v>
      </c>
      <c r="E1507" s="2">
        <f>MACD!F1507</f>
        <v>-1.5505911946576948E-2</v>
      </c>
      <c r="F1507" s="2">
        <f>'Moving Avg'!D1507</f>
        <v>0.6</v>
      </c>
      <c r="G1507" s="2">
        <f>'Moving Avg'!F1507</f>
        <v>0.5784999999999999</v>
      </c>
      <c r="H1507" s="2">
        <f>'Moving Avg'!G1507</f>
        <v>0.53739999999999999</v>
      </c>
      <c r="I1507" s="2">
        <f>'Moving Avg'!H1507</f>
        <v>0.56955000000000033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  <c r="M1507" s="7">
        <f t="shared" si="230"/>
        <v>0</v>
      </c>
      <c r="N1507" s="7">
        <f t="shared" si="231"/>
        <v>0</v>
      </c>
      <c r="O1507" s="7">
        <f t="shared" si="232"/>
        <v>50</v>
      </c>
      <c r="P1507" s="7">
        <f t="shared" si="233"/>
        <v>83.5</v>
      </c>
      <c r="Q1507" s="8">
        <f t="shared" si="234"/>
        <v>20.024999999999999</v>
      </c>
      <c r="R1507" s="8">
        <f t="shared" si="235"/>
        <v>38.375</v>
      </c>
      <c r="S1507" s="8">
        <f t="shared" si="236"/>
        <v>50.075000000000003</v>
      </c>
      <c r="T1507" s="8">
        <f t="shared" si="237"/>
        <v>33.375</v>
      </c>
      <c r="U1507" s="7">
        <f t="shared" si="238"/>
        <v>36.158333333333331</v>
      </c>
      <c r="V1507" s="7">
        <f t="shared" si="239"/>
        <v>35.462499999999999</v>
      </c>
    </row>
    <row r="1508" spans="1:22" ht="13.5" x14ac:dyDescent="0.25">
      <c r="A1508" s="3">
        <f>RSI!A1508</f>
        <v>44511</v>
      </c>
      <c r="B1508" s="2">
        <f>RSI!B1508</f>
        <v>0.57999999999999996</v>
      </c>
      <c r="C1508" s="2">
        <f>RSI!I1508</f>
        <v>56.191621280782421</v>
      </c>
      <c r="D1508" s="2">
        <f>MACD!E1508</f>
        <v>-8.3029377774628266E-3</v>
      </c>
      <c r="E1508" s="2">
        <f>MACD!F1508</f>
        <v>-1.4065317112754125E-2</v>
      </c>
      <c r="F1508" s="2">
        <f>'Moving Avg'!D1508</f>
        <v>0.59599999999999997</v>
      </c>
      <c r="G1508" s="2">
        <f>'Moving Avg'!F1508</f>
        <v>0.58149999999999991</v>
      </c>
      <c r="H1508" s="2">
        <f>'Moving Avg'!G1508</f>
        <v>0.53859999999999997</v>
      </c>
      <c r="I1508" s="2">
        <f>'Moving Avg'!H1508</f>
        <v>0.56950000000000034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  <c r="M1508" s="7">
        <f t="shared" si="230"/>
        <v>25</v>
      </c>
      <c r="N1508" s="7">
        <f t="shared" si="231"/>
        <v>0</v>
      </c>
      <c r="O1508" s="7">
        <f t="shared" si="232"/>
        <v>50</v>
      </c>
      <c r="P1508" s="7">
        <f t="shared" si="233"/>
        <v>33</v>
      </c>
      <c r="Q1508" s="8">
        <f t="shared" si="234"/>
        <v>21.2</v>
      </c>
      <c r="R1508" s="8">
        <f t="shared" si="235"/>
        <v>30.75</v>
      </c>
      <c r="S1508" s="8">
        <f t="shared" si="236"/>
        <v>31.1</v>
      </c>
      <c r="T1508" s="8">
        <f t="shared" si="237"/>
        <v>27</v>
      </c>
      <c r="U1508" s="7">
        <f t="shared" si="238"/>
        <v>27.683333333333337</v>
      </c>
      <c r="V1508" s="7">
        <f t="shared" si="239"/>
        <v>27.512500000000003</v>
      </c>
    </row>
    <row r="1509" spans="1:22" ht="13.5" x14ac:dyDescent="0.25">
      <c r="A1509" s="3">
        <f>RSI!A1509</f>
        <v>44512</v>
      </c>
      <c r="B1509" s="2">
        <f>RSI!B1509</f>
        <v>0.57999999999999996</v>
      </c>
      <c r="C1509" s="2">
        <f>RSI!I1509</f>
        <v>56.191621280782414</v>
      </c>
      <c r="D1509" s="2">
        <f>MACD!E1509</f>
        <v>-4.8135575602572533E-3</v>
      </c>
      <c r="E1509" s="2">
        <f>MACD!F1509</f>
        <v>-1.2214965202254752E-2</v>
      </c>
      <c r="F1509" s="2">
        <f>'Moving Avg'!D1509</f>
        <v>0.59199999999999997</v>
      </c>
      <c r="G1509" s="2">
        <f>'Moving Avg'!F1509</f>
        <v>0.58349999999999991</v>
      </c>
      <c r="H1509" s="2">
        <f>'Moving Avg'!G1509</f>
        <v>0.53979999999999995</v>
      </c>
      <c r="I1509" s="2">
        <f>'Moving Avg'!H1509</f>
        <v>0.56945000000000023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  <c r="M1509" s="7">
        <f t="shared" si="230"/>
        <v>25</v>
      </c>
      <c r="N1509" s="7">
        <f t="shared" si="231"/>
        <v>0</v>
      </c>
      <c r="O1509" s="7">
        <f t="shared" si="232"/>
        <v>50</v>
      </c>
      <c r="P1509" s="7">
        <f t="shared" si="233"/>
        <v>33</v>
      </c>
      <c r="Q1509" s="8">
        <f t="shared" si="234"/>
        <v>21.2</v>
      </c>
      <c r="R1509" s="8">
        <f t="shared" si="235"/>
        <v>30.75</v>
      </c>
      <c r="S1509" s="8">
        <f t="shared" si="236"/>
        <v>31.1</v>
      </c>
      <c r="T1509" s="8">
        <f t="shared" si="237"/>
        <v>27</v>
      </c>
      <c r="U1509" s="7">
        <f t="shared" si="238"/>
        <v>27.683333333333337</v>
      </c>
      <c r="V1509" s="7">
        <f t="shared" si="239"/>
        <v>27.512500000000003</v>
      </c>
    </row>
    <row r="1510" spans="1:22" ht="13.5" x14ac:dyDescent="0.25">
      <c r="A1510" s="3">
        <f>RSI!A1510</f>
        <v>44515</v>
      </c>
      <c r="B1510" s="2">
        <f>RSI!B1510</f>
        <v>0.57999999999999996</v>
      </c>
      <c r="C1510" s="2">
        <f>RSI!I1510</f>
        <v>56.191621280782414</v>
      </c>
      <c r="D1510" s="2">
        <f>MACD!E1510</f>
        <v>-1.9108971899650662E-3</v>
      </c>
      <c r="E1510" s="2">
        <f>MACD!F1510</f>
        <v>-1.0154151599796817E-2</v>
      </c>
      <c r="F1510" s="2">
        <f>'Moving Avg'!D1510</f>
        <v>0.58799999999999997</v>
      </c>
      <c r="G1510" s="2">
        <f>'Moving Avg'!F1510</f>
        <v>0.58499999999999985</v>
      </c>
      <c r="H1510" s="2">
        <f>'Moving Avg'!G1510</f>
        <v>0.54099999999999993</v>
      </c>
      <c r="I1510" s="2">
        <f>'Moving Avg'!H1510</f>
        <v>0.56940000000000024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33</v>
      </c>
      <c r="Q1510" s="8">
        <f t="shared" si="234"/>
        <v>21.2</v>
      </c>
      <c r="R1510" s="8">
        <f t="shared" si="235"/>
        <v>30.75</v>
      </c>
      <c r="S1510" s="8">
        <f t="shared" si="236"/>
        <v>31.1</v>
      </c>
      <c r="T1510" s="8">
        <f t="shared" si="237"/>
        <v>27</v>
      </c>
      <c r="U1510" s="7">
        <f t="shared" si="238"/>
        <v>27.683333333333337</v>
      </c>
      <c r="V1510" s="7">
        <f t="shared" si="239"/>
        <v>27.512500000000003</v>
      </c>
    </row>
    <row r="1511" spans="1:22" ht="13.5" x14ac:dyDescent="0.25">
      <c r="A1511" s="3">
        <f>RSI!A1511</f>
        <v>44516</v>
      </c>
      <c r="B1511" s="2">
        <f>RSI!B1511</f>
        <v>0.56999999999999995</v>
      </c>
      <c r="C1511" s="2">
        <f>RSI!I1511</f>
        <v>48.796496814983534</v>
      </c>
      <c r="D1511" s="2">
        <f>MACD!E1511</f>
        <v>1.2397443786680284E-3</v>
      </c>
      <c r="E1511" s="2">
        <f>MACD!F1511</f>
        <v>-7.8753724041038479E-3</v>
      </c>
      <c r="F1511" s="2">
        <f>'Moving Avg'!D1511</f>
        <v>0.58199999999999996</v>
      </c>
      <c r="G1511" s="2">
        <f>'Moving Avg'!F1511</f>
        <v>0.58549999999999991</v>
      </c>
      <c r="H1511" s="2">
        <f>'Moving Avg'!G1511</f>
        <v>0.54239999999999999</v>
      </c>
      <c r="I1511" s="2">
        <f>'Moving Avg'!H1511</f>
        <v>0.56915000000000016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50</v>
      </c>
      <c r="P1511" s="7">
        <f t="shared" si="233"/>
        <v>16.5</v>
      </c>
      <c r="Q1511" s="8">
        <f t="shared" si="234"/>
        <v>18.725000000000001</v>
      </c>
      <c r="R1511" s="8">
        <f t="shared" si="235"/>
        <v>26.625</v>
      </c>
      <c r="S1511" s="8">
        <f t="shared" si="236"/>
        <v>23.675000000000001</v>
      </c>
      <c r="T1511" s="8">
        <f t="shared" si="237"/>
        <v>22.875</v>
      </c>
      <c r="U1511" s="7">
        <f t="shared" si="238"/>
        <v>23.008333333333336</v>
      </c>
      <c r="V1511" s="7">
        <f t="shared" si="239"/>
        <v>22.975000000000001</v>
      </c>
    </row>
    <row r="1512" spans="1:22" ht="13.5" x14ac:dyDescent="0.25">
      <c r="A1512" s="3">
        <f>RSI!A1512</f>
        <v>44517</v>
      </c>
      <c r="B1512" s="2">
        <f>RSI!B1512</f>
        <v>0.57999999999999996</v>
      </c>
      <c r="C1512" s="2">
        <f>RSI!I1512</f>
        <v>55.152663320356581</v>
      </c>
      <c r="D1512" s="2">
        <f>MACD!E1512</f>
        <v>3.1812470962161443E-3</v>
      </c>
      <c r="E1512" s="2">
        <f>MACD!F1512</f>
        <v>-5.6640485040398494E-3</v>
      </c>
      <c r="F1512" s="2">
        <f>'Moving Avg'!D1512</f>
        <v>0.57799999999999996</v>
      </c>
      <c r="G1512" s="2">
        <f>'Moving Avg'!F1512</f>
        <v>0.58549999999999991</v>
      </c>
      <c r="H1512" s="2">
        <f>'Moving Avg'!G1512</f>
        <v>0.54399999999999993</v>
      </c>
      <c r="I1512" s="2">
        <f>'Moving Avg'!H1512</f>
        <v>0.56880000000000019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50</v>
      </c>
      <c r="P1512" s="7">
        <f t="shared" si="233"/>
        <v>16.5</v>
      </c>
      <c r="Q1512" s="8">
        <f t="shared" si="234"/>
        <v>18.725000000000001</v>
      </c>
      <c r="R1512" s="8">
        <f t="shared" si="235"/>
        <v>26.625</v>
      </c>
      <c r="S1512" s="8">
        <f t="shared" si="236"/>
        <v>23.675000000000001</v>
      </c>
      <c r="T1512" s="8">
        <f t="shared" si="237"/>
        <v>22.875</v>
      </c>
      <c r="U1512" s="7">
        <f t="shared" si="238"/>
        <v>23.008333333333336</v>
      </c>
      <c r="V1512" s="7">
        <f t="shared" si="239"/>
        <v>22.975000000000001</v>
      </c>
    </row>
    <row r="1513" spans="1:22" ht="13.5" x14ac:dyDescent="0.25">
      <c r="A1513" s="3">
        <f>RSI!A1513</f>
        <v>44518</v>
      </c>
      <c r="B1513" s="2">
        <f>RSI!B1513</f>
        <v>0.57999999999999996</v>
      </c>
      <c r="C1513" s="2">
        <f>RSI!I1513</f>
        <v>55.152663320356581</v>
      </c>
      <c r="D1513" s="2">
        <f>MACD!E1513</f>
        <v>6.3185355832272583E-3</v>
      </c>
      <c r="E1513" s="2">
        <f>MACD!F1513</f>
        <v>-3.2675316865864276E-3</v>
      </c>
      <c r="F1513" s="2">
        <f>'Moving Avg'!D1513</f>
        <v>0.57800000000000007</v>
      </c>
      <c r="G1513" s="2">
        <f>'Moving Avg'!F1513</f>
        <v>0.58499999999999996</v>
      </c>
      <c r="H1513" s="2">
        <f>'Moving Avg'!G1513</f>
        <v>0.54559999999999986</v>
      </c>
      <c r="I1513" s="2">
        <f>'Moving Avg'!H1513</f>
        <v>0.56835000000000013</v>
      </c>
      <c r="J1513" s="5" t="str">
        <f>OBV!F1513</f>
        <v>BEARISH</v>
      </c>
      <c r="K1513" s="5" t="str">
        <f>OBV!G1513</f>
        <v>NEUTRAL</v>
      </c>
      <c r="L1513" s="5" t="str">
        <f>OBV!H1513</f>
        <v>NEUTRAL</v>
      </c>
      <c r="M1513" s="7">
        <f t="shared" si="230"/>
        <v>25</v>
      </c>
      <c r="N1513" s="7">
        <f t="shared" si="231"/>
        <v>0</v>
      </c>
      <c r="O1513" s="7">
        <f t="shared" si="232"/>
        <v>50</v>
      </c>
      <c r="P1513" s="7">
        <f t="shared" si="233"/>
        <v>16.5</v>
      </c>
      <c r="Q1513" s="8">
        <f t="shared" si="234"/>
        <v>18.725000000000001</v>
      </c>
      <c r="R1513" s="8">
        <f t="shared" si="235"/>
        <v>26.625</v>
      </c>
      <c r="S1513" s="8">
        <f t="shared" si="236"/>
        <v>23.675000000000001</v>
      </c>
      <c r="T1513" s="8">
        <f t="shared" si="237"/>
        <v>22.875</v>
      </c>
      <c r="U1513" s="7">
        <f t="shared" si="238"/>
        <v>23.008333333333336</v>
      </c>
      <c r="V1513" s="7">
        <f t="shared" si="239"/>
        <v>22.975000000000001</v>
      </c>
    </row>
    <row r="1514" spans="1:22" ht="13.5" x14ac:dyDescent="0.25">
      <c r="A1514" s="3">
        <f>RSI!A1514</f>
        <v>44519</v>
      </c>
      <c r="B1514" s="2">
        <f>RSI!B1514</f>
        <v>0.57999999999999996</v>
      </c>
      <c r="C1514" s="2">
        <f>RSI!I1514</f>
        <v>55.152663320356581</v>
      </c>
      <c r="D1514" s="2">
        <f>MACD!E1514</f>
        <v>8.932439262985481E-3</v>
      </c>
      <c r="E1514" s="2">
        <f>MACD!F1514</f>
        <v>-8.2753749667204587E-4</v>
      </c>
      <c r="F1514" s="2">
        <f>'Moving Avg'!D1514</f>
        <v>0.57800000000000007</v>
      </c>
      <c r="G1514" s="2">
        <f>'Moving Avg'!F1514</f>
        <v>0.58549999999999991</v>
      </c>
      <c r="H1514" s="2">
        <f>'Moving Avg'!G1514</f>
        <v>0.54699999999999993</v>
      </c>
      <c r="I1514" s="2">
        <f>'Moving Avg'!H1514</f>
        <v>0.56775000000000009</v>
      </c>
      <c r="J1514" s="5" t="str">
        <f>OBV!F1514</f>
        <v>BEARISH</v>
      </c>
      <c r="K1514" s="5" t="str">
        <f>OBV!G1514</f>
        <v>NEUTRAL</v>
      </c>
      <c r="L1514" s="5" t="str">
        <f>OBV!H1514</f>
        <v>NEUTRAL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16.5</v>
      </c>
      <c r="Q1514" s="8">
        <f t="shared" si="234"/>
        <v>18.725000000000001</v>
      </c>
      <c r="R1514" s="8">
        <f t="shared" si="235"/>
        <v>26.625</v>
      </c>
      <c r="S1514" s="8">
        <f t="shared" si="236"/>
        <v>23.675000000000001</v>
      </c>
      <c r="T1514" s="8">
        <f t="shared" si="237"/>
        <v>22.875</v>
      </c>
      <c r="U1514" s="7">
        <f t="shared" si="238"/>
        <v>23.008333333333336</v>
      </c>
      <c r="V1514" s="7">
        <f t="shared" si="239"/>
        <v>22.975000000000001</v>
      </c>
    </row>
    <row r="1515" spans="1:22" ht="13.5" x14ac:dyDescent="0.25">
      <c r="A1515" s="3">
        <f>RSI!A1515</f>
        <v>44522</v>
      </c>
      <c r="B1515" s="2">
        <f>RSI!B1515</f>
        <v>0.54</v>
      </c>
      <c r="C1515" s="2">
        <f>RSI!I1515</f>
        <v>34.041315336392003</v>
      </c>
      <c r="D1515" s="2">
        <f>MACD!E1515</f>
        <v>1.406945850766228E-2</v>
      </c>
      <c r="E1515" s="2">
        <f>MACD!F1515</f>
        <v>2.1518617041948193E-3</v>
      </c>
      <c r="F1515" s="2">
        <f>'Moving Avg'!D1515</f>
        <v>0.57000000000000006</v>
      </c>
      <c r="G1515" s="2">
        <f>'Moving Avg'!F1515</f>
        <v>0.58399999999999996</v>
      </c>
      <c r="H1515" s="2">
        <f>'Moving Avg'!G1515</f>
        <v>0.54779999999999984</v>
      </c>
      <c r="I1515" s="2">
        <f>'Moving Avg'!H1515</f>
        <v>0.56680000000000019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16.5</v>
      </c>
      <c r="Q1515" s="8">
        <f t="shared" si="234"/>
        <v>18.725000000000001</v>
      </c>
      <c r="R1515" s="8">
        <f t="shared" si="235"/>
        <v>26.625</v>
      </c>
      <c r="S1515" s="8">
        <f t="shared" si="236"/>
        <v>23.675000000000001</v>
      </c>
      <c r="T1515" s="8">
        <f t="shared" si="237"/>
        <v>22.875</v>
      </c>
      <c r="U1515" s="7">
        <f t="shared" si="238"/>
        <v>23.008333333333336</v>
      </c>
      <c r="V1515" s="7">
        <f t="shared" si="239"/>
        <v>22.975000000000001</v>
      </c>
    </row>
    <row r="1516" spans="1:22" ht="13.5" x14ac:dyDescent="0.25">
      <c r="A1516" s="3">
        <f>RSI!A1516</f>
        <v>44523</v>
      </c>
      <c r="B1516" s="2">
        <f>RSI!B1516</f>
        <v>0.56000000000000005</v>
      </c>
      <c r="C1516" s="2">
        <f>RSI!I1516</f>
        <v>45.31298777634899</v>
      </c>
      <c r="D1516" s="2">
        <f>MACD!E1516</f>
        <v>1.7136132177905883E-2</v>
      </c>
      <c r="E1516" s="2">
        <f>MACD!F1516</f>
        <v>5.1487157989370327E-3</v>
      </c>
      <c r="F1516" s="2">
        <f>'Moving Avg'!D1516</f>
        <v>0.56799999999999995</v>
      </c>
      <c r="G1516" s="2">
        <f>'Moving Avg'!F1516</f>
        <v>0.58350000000000002</v>
      </c>
      <c r="H1516" s="2">
        <f>'Moving Avg'!G1516</f>
        <v>0.54879999999999984</v>
      </c>
      <c r="I1516" s="2">
        <f>'Moving Avg'!H1516</f>
        <v>0.56615000000000015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  <c r="M1516" s="7">
        <f t="shared" si="230"/>
        <v>25</v>
      </c>
      <c r="N1516" s="7">
        <f t="shared" si="231"/>
        <v>0</v>
      </c>
      <c r="O1516" s="7">
        <f t="shared" si="232"/>
        <v>50</v>
      </c>
      <c r="P1516" s="7">
        <f t="shared" si="233"/>
        <v>66.5</v>
      </c>
      <c r="Q1516" s="8">
        <f t="shared" si="234"/>
        <v>26.225000000000001</v>
      </c>
      <c r="R1516" s="8">
        <f t="shared" si="235"/>
        <v>39.125</v>
      </c>
      <c r="S1516" s="8">
        <f t="shared" si="236"/>
        <v>46.174999999999997</v>
      </c>
      <c r="T1516" s="8">
        <f t="shared" si="237"/>
        <v>35.375</v>
      </c>
      <c r="U1516" s="7">
        <f t="shared" si="238"/>
        <v>37.174999999999997</v>
      </c>
      <c r="V1516" s="7">
        <f t="shared" si="239"/>
        <v>36.724999999999994</v>
      </c>
    </row>
    <row r="1517" spans="1:22" ht="13.5" x14ac:dyDescent="0.25">
      <c r="A1517" s="3">
        <f>RSI!A1517</f>
        <v>44524</v>
      </c>
      <c r="B1517" s="2">
        <f>RSI!B1517</f>
        <v>0.56000000000000005</v>
      </c>
      <c r="C1517" s="2">
        <f>RSI!I1517</f>
        <v>45.31298777634899</v>
      </c>
      <c r="D1517" s="2">
        <f>MACD!E1517</f>
        <v>1.9799353632621974E-2</v>
      </c>
      <c r="E1517" s="2">
        <f>MACD!F1517</f>
        <v>8.0788433656740211E-3</v>
      </c>
      <c r="F1517" s="2">
        <f>'Moving Avg'!D1517</f>
        <v>0.56399999999999995</v>
      </c>
      <c r="G1517" s="2">
        <f>'Moving Avg'!F1517</f>
        <v>0.58299999999999996</v>
      </c>
      <c r="H1517" s="2">
        <f>'Moving Avg'!G1517</f>
        <v>0.54979999999999984</v>
      </c>
      <c r="I1517" s="2">
        <f>'Moving Avg'!H1517</f>
        <v>0.5657000000000002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33</v>
      </c>
      <c r="Q1517" s="8">
        <f t="shared" si="234"/>
        <v>13.7</v>
      </c>
      <c r="R1517" s="8">
        <f t="shared" si="235"/>
        <v>13.25</v>
      </c>
      <c r="S1517" s="8">
        <f t="shared" si="236"/>
        <v>18.600000000000001</v>
      </c>
      <c r="T1517" s="8">
        <f t="shared" si="237"/>
        <v>14.5</v>
      </c>
      <c r="U1517" s="7">
        <f t="shared" si="238"/>
        <v>15.183333333333332</v>
      </c>
      <c r="V1517" s="7">
        <f t="shared" si="239"/>
        <v>15.012499999999999</v>
      </c>
    </row>
    <row r="1518" spans="1:22" ht="13.5" x14ac:dyDescent="0.25">
      <c r="A1518" s="3">
        <f>RSI!A1518</f>
        <v>44525</v>
      </c>
      <c r="B1518" s="2">
        <f>RSI!B1518</f>
        <v>0.56000000000000005</v>
      </c>
      <c r="C1518" s="2">
        <f>RSI!I1518</f>
        <v>45.31298777634899</v>
      </c>
      <c r="D1518" s="2">
        <f>MACD!E1518</f>
        <v>1.9039206867711655E-2</v>
      </c>
      <c r="E1518" s="2">
        <f>MACD!F1518</f>
        <v>1.0270916066081548E-2</v>
      </c>
      <c r="F1518" s="2">
        <f>'Moving Avg'!D1518</f>
        <v>0.56000000000000005</v>
      </c>
      <c r="G1518" s="2">
        <f>'Moving Avg'!F1518</f>
        <v>0.58150000000000002</v>
      </c>
      <c r="H1518" s="2">
        <f>'Moving Avg'!G1518</f>
        <v>0.55079999999999985</v>
      </c>
      <c r="I1518" s="2">
        <f>'Moving Avg'!H1518</f>
        <v>0.56540000000000024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  <c r="M1518" s="7">
        <f t="shared" si="230"/>
        <v>25</v>
      </c>
      <c r="N1518" s="7">
        <f t="shared" si="231"/>
        <v>0</v>
      </c>
      <c r="O1518" s="7">
        <f t="shared" si="232"/>
        <v>0</v>
      </c>
      <c r="P1518" s="7">
        <f t="shared" si="233"/>
        <v>33</v>
      </c>
      <c r="Q1518" s="8">
        <f t="shared" si="234"/>
        <v>13.7</v>
      </c>
      <c r="R1518" s="8">
        <f t="shared" si="235"/>
        <v>13.25</v>
      </c>
      <c r="S1518" s="8">
        <f t="shared" si="236"/>
        <v>18.600000000000001</v>
      </c>
      <c r="T1518" s="8">
        <f t="shared" si="237"/>
        <v>14.5</v>
      </c>
      <c r="U1518" s="7">
        <f t="shared" si="238"/>
        <v>15.183333333333332</v>
      </c>
      <c r="V1518" s="7">
        <f t="shared" si="239"/>
        <v>15.012499999999999</v>
      </c>
    </row>
    <row r="1519" spans="1:22" ht="13.5" x14ac:dyDescent="0.25">
      <c r="A1519" s="3">
        <f>RSI!A1519</f>
        <v>44526</v>
      </c>
      <c r="B1519" s="2">
        <f>RSI!B1519</f>
        <v>0.56999999999999995</v>
      </c>
      <c r="C1519" s="2">
        <f>RSI!I1519</f>
        <v>50.586347350630156</v>
      </c>
      <c r="D1519" s="2">
        <f>MACD!E1519</f>
        <v>1.7713858754260903E-2</v>
      </c>
      <c r="E1519" s="2">
        <f>MACD!F1519</f>
        <v>1.175950460371742E-2</v>
      </c>
      <c r="F1519" s="2">
        <f>'Moving Avg'!D1519</f>
        <v>0.55800000000000005</v>
      </c>
      <c r="G1519" s="2">
        <f>'Moving Avg'!F1519</f>
        <v>0.58050000000000002</v>
      </c>
      <c r="H1519" s="2">
        <f>'Moving Avg'!G1519</f>
        <v>0.55199999999999982</v>
      </c>
      <c r="I1519" s="2">
        <f>'Moving Avg'!H1519</f>
        <v>0.56500000000000017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  <c r="M1519" s="7">
        <f t="shared" si="230"/>
        <v>25</v>
      </c>
      <c r="N1519" s="7">
        <f t="shared" si="231"/>
        <v>0</v>
      </c>
      <c r="O1519" s="7">
        <f t="shared" si="232"/>
        <v>0</v>
      </c>
      <c r="P1519" s="7">
        <f t="shared" si="233"/>
        <v>66.5</v>
      </c>
      <c r="Q1519" s="8">
        <f t="shared" si="234"/>
        <v>18.725000000000001</v>
      </c>
      <c r="R1519" s="8">
        <f t="shared" si="235"/>
        <v>21.625</v>
      </c>
      <c r="S1519" s="8">
        <f t="shared" si="236"/>
        <v>33.674999999999997</v>
      </c>
      <c r="T1519" s="8">
        <f t="shared" si="237"/>
        <v>22.875</v>
      </c>
      <c r="U1519" s="7">
        <f t="shared" si="238"/>
        <v>24.675000000000001</v>
      </c>
      <c r="V1519" s="7">
        <f t="shared" si="239"/>
        <v>24.225000000000001</v>
      </c>
    </row>
    <row r="1520" spans="1:22" ht="13.5" x14ac:dyDescent="0.25">
      <c r="A1520" s="3">
        <f>RSI!A1520</f>
        <v>44529</v>
      </c>
      <c r="B1520" s="2">
        <f>RSI!B1520</f>
        <v>0.57999999999999996</v>
      </c>
      <c r="C1520" s="2">
        <f>RSI!I1520</f>
        <v>55.234993836856987</v>
      </c>
      <c r="D1520" s="2">
        <f>MACD!E1520</f>
        <v>1.5846832639685338E-2</v>
      </c>
      <c r="E1520" s="2">
        <f>MACD!F1520</f>
        <v>1.2576970210911004E-2</v>
      </c>
      <c r="F1520" s="2">
        <f>'Moving Avg'!D1520</f>
        <v>0.56600000000000006</v>
      </c>
      <c r="G1520" s="2">
        <f>'Moving Avg'!F1520</f>
        <v>0.58000000000000007</v>
      </c>
      <c r="H1520" s="2">
        <f>'Moving Avg'!G1520</f>
        <v>0.55339999999999978</v>
      </c>
      <c r="I1520" s="2">
        <f>'Moving Avg'!H1520</f>
        <v>0.56450000000000022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83.5</v>
      </c>
      <c r="Q1520" s="8">
        <f t="shared" si="234"/>
        <v>28.774999999999999</v>
      </c>
      <c r="R1520" s="8">
        <f t="shared" si="235"/>
        <v>43.375</v>
      </c>
      <c r="S1520" s="8">
        <f t="shared" si="236"/>
        <v>53.825000000000003</v>
      </c>
      <c r="T1520" s="8">
        <f t="shared" si="237"/>
        <v>39.625</v>
      </c>
      <c r="U1520" s="7">
        <f t="shared" si="238"/>
        <v>41.991666666666667</v>
      </c>
      <c r="V1520" s="7">
        <f t="shared" si="239"/>
        <v>41.400000000000006</v>
      </c>
    </row>
    <row r="1521" spans="1:22" ht="13.5" x14ac:dyDescent="0.25">
      <c r="A1521" s="3">
        <f>RSI!A1521</f>
        <v>44530</v>
      </c>
      <c r="B1521" s="2">
        <f>RSI!B1521</f>
        <v>0.56000000000000005</v>
      </c>
      <c r="C1521" s="2">
        <f>RSI!I1521</f>
        <v>45.92867088561033</v>
      </c>
      <c r="D1521" s="2">
        <f>MACD!E1521</f>
        <v>1.414649214946595E-2</v>
      </c>
      <c r="E1521" s="2">
        <f>MACD!F1521</f>
        <v>1.2890874598621994E-2</v>
      </c>
      <c r="F1521" s="2">
        <f>'Moving Avg'!D1521</f>
        <v>0.56600000000000006</v>
      </c>
      <c r="G1521" s="2">
        <f>'Moving Avg'!F1521</f>
        <v>0.57850000000000013</v>
      </c>
      <c r="H1521" s="2">
        <f>'Moving Avg'!G1521</f>
        <v>0.55439999999999978</v>
      </c>
      <c r="I1521" s="2">
        <f>'Moving Avg'!H1521</f>
        <v>0.5637000000000002</v>
      </c>
      <c r="J1521" s="5" t="str">
        <f>OBV!F1521</f>
        <v>BULLISH</v>
      </c>
      <c r="K1521" s="5" t="str">
        <f>OBV!G1521</f>
        <v>NEUTRAL</v>
      </c>
      <c r="L1521" s="5" t="str">
        <f>OBV!H1521</f>
        <v>NEUTRAL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49.5</v>
      </c>
      <c r="Q1521" s="8">
        <f t="shared" si="234"/>
        <v>23.675000000000001</v>
      </c>
      <c r="R1521" s="8">
        <f t="shared" si="235"/>
        <v>34.875</v>
      </c>
      <c r="S1521" s="8">
        <f t="shared" si="236"/>
        <v>38.525000000000006</v>
      </c>
      <c r="T1521" s="8">
        <f t="shared" si="237"/>
        <v>31.125</v>
      </c>
      <c r="U1521" s="7">
        <f t="shared" si="238"/>
        <v>32.358333333333334</v>
      </c>
      <c r="V1521" s="7">
        <f t="shared" si="239"/>
        <v>32.049999999999997</v>
      </c>
    </row>
    <row r="1522" spans="1:22" ht="13.5" x14ac:dyDescent="0.25">
      <c r="A1522" s="3">
        <f>RSI!A1522</f>
        <v>44531</v>
      </c>
      <c r="B1522" s="2">
        <f>RSI!B1522</f>
        <v>0.56999999999999995</v>
      </c>
      <c r="C1522" s="2">
        <f>RSI!I1522</f>
        <v>50.426168898277453</v>
      </c>
      <c r="D1522" s="2">
        <f>MACD!E1522</f>
        <v>1.3564783877647812E-2</v>
      </c>
      <c r="E1522" s="2">
        <f>MACD!F1522</f>
        <v>1.3025656454427159E-2</v>
      </c>
      <c r="F1522" s="2">
        <f>'Moving Avg'!D1522</f>
        <v>0.56799999999999995</v>
      </c>
      <c r="G1522" s="2">
        <f>'Moving Avg'!F1522</f>
        <v>0.57750000000000012</v>
      </c>
      <c r="H1522" s="2">
        <f>'Moving Avg'!G1522</f>
        <v>0.55559999999999976</v>
      </c>
      <c r="I1522" s="2">
        <f>'Moving Avg'!H1522</f>
        <v>0.56275000000000008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  <c r="M1522" s="7">
        <f t="shared" si="230"/>
        <v>25</v>
      </c>
      <c r="N1522" s="7">
        <f t="shared" si="231"/>
        <v>0</v>
      </c>
      <c r="O1522" s="7">
        <f t="shared" si="232"/>
        <v>50</v>
      </c>
      <c r="P1522" s="7">
        <f t="shared" si="233"/>
        <v>83.5</v>
      </c>
      <c r="Q1522" s="8">
        <f t="shared" si="234"/>
        <v>28.774999999999999</v>
      </c>
      <c r="R1522" s="8">
        <f t="shared" si="235"/>
        <v>43.375</v>
      </c>
      <c r="S1522" s="8">
        <f t="shared" si="236"/>
        <v>53.825000000000003</v>
      </c>
      <c r="T1522" s="8">
        <f t="shared" si="237"/>
        <v>39.625</v>
      </c>
      <c r="U1522" s="7">
        <f t="shared" si="238"/>
        <v>41.991666666666667</v>
      </c>
      <c r="V1522" s="7">
        <f t="shared" si="239"/>
        <v>41.400000000000006</v>
      </c>
    </row>
    <row r="1523" spans="1:22" ht="13.5" x14ac:dyDescent="0.25">
      <c r="A1523" s="3">
        <f>RSI!A1523</f>
        <v>44532</v>
      </c>
      <c r="B1523" s="2">
        <f>RSI!B1523</f>
        <v>0.56999999999999995</v>
      </c>
      <c r="C1523" s="2">
        <f>RSI!I1523</f>
        <v>50.426168898277453</v>
      </c>
      <c r="D1523" s="2">
        <f>MACD!E1523</f>
        <v>1.3068405215936663E-2</v>
      </c>
      <c r="E1523" s="2">
        <f>MACD!F1523</f>
        <v>1.3034206206729061E-2</v>
      </c>
      <c r="F1523" s="2">
        <f>'Moving Avg'!D1523</f>
        <v>0.56999999999999995</v>
      </c>
      <c r="G1523" s="2">
        <f>'Moving Avg'!F1523</f>
        <v>0.57600000000000018</v>
      </c>
      <c r="H1523" s="2">
        <f>'Moving Avg'!G1523</f>
        <v>0.55699999999999983</v>
      </c>
      <c r="I1523" s="2">
        <f>'Moving Avg'!H1523</f>
        <v>0.56189999999999996</v>
      </c>
      <c r="J1523" s="5" t="str">
        <f>OBV!F1523</f>
        <v>BULLISH</v>
      </c>
      <c r="K1523" s="5" t="str">
        <f>OBV!G1523</f>
        <v>NEUTRAL</v>
      </c>
      <c r="L1523" s="5" t="str">
        <f>OBV!H1523</f>
        <v>CONFIRMED BULLISH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83.5</v>
      </c>
      <c r="Q1523" s="8">
        <f t="shared" si="234"/>
        <v>28.774999999999999</v>
      </c>
      <c r="R1523" s="8">
        <f t="shared" si="235"/>
        <v>43.375</v>
      </c>
      <c r="S1523" s="8">
        <f t="shared" si="236"/>
        <v>53.825000000000003</v>
      </c>
      <c r="T1523" s="8">
        <f t="shared" si="237"/>
        <v>39.625</v>
      </c>
      <c r="U1523" s="7">
        <f t="shared" si="238"/>
        <v>41.991666666666667</v>
      </c>
      <c r="V1523" s="7">
        <f t="shared" si="239"/>
        <v>41.400000000000006</v>
      </c>
    </row>
    <row r="1524" spans="1:22" ht="13.5" x14ac:dyDescent="0.25">
      <c r="A1524" s="3">
        <f>RSI!A1524</f>
        <v>44533</v>
      </c>
      <c r="B1524" s="2">
        <f>RSI!B1524</f>
        <v>0.56000000000000005</v>
      </c>
      <c r="C1524" s="2">
        <f>RSI!I1524</f>
        <v>45.989733193124621</v>
      </c>
      <c r="D1524" s="2">
        <f>MACD!E1524</f>
        <v>1.3385277714984212E-2</v>
      </c>
      <c r="E1524" s="2">
        <f>MACD!F1524</f>
        <v>1.3104420508380092E-2</v>
      </c>
      <c r="F1524" s="2">
        <f>'Moving Avg'!D1524</f>
        <v>0.56799999999999995</v>
      </c>
      <c r="G1524" s="2">
        <f>'Moving Avg'!F1524</f>
        <v>0.57400000000000018</v>
      </c>
      <c r="H1524" s="2">
        <f>'Moving Avg'!G1524</f>
        <v>0.5581999999999997</v>
      </c>
      <c r="I1524" s="2">
        <f>'Moving Avg'!H1524</f>
        <v>0.56120000000000003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16.5</v>
      </c>
      <c r="Q1524" s="8">
        <f t="shared" si="234"/>
        <v>18.725000000000001</v>
      </c>
      <c r="R1524" s="8">
        <f t="shared" si="235"/>
        <v>26.625</v>
      </c>
      <c r="S1524" s="8">
        <f t="shared" si="236"/>
        <v>23.675000000000001</v>
      </c>
      <c r="T1524" s="8">
        <f t="shared" si="237"/>
        <v>22.875</v>
      </c>
      <c r="U1524" s="7">
        <f t="shared" si="238"/>
        <v>23.008333333333336</v>
      </c>
      <c r="V1524" s="7">
        <f t="shared" si="239"/>
        <v>22.975000000000001</v>
      </c>
    </row>
    <row r="1525" spans="1:22" ht="13.5" x14ac:dyDescent="0.25">
      <c r="A1525" s="3">
        <f>RSI!A1525</f>
        <v>44536</v>
      </c>
      <c r="B1525" s="2">
        <f>RSI!B1525</f>
        <v>0.56000000000000005</v>
      </c>
      <c r="C1525" s="2">
        <f>RSI!I1525</f>
        <v>45.989733193124621</v>
      </c>
      <c r="D1525" s="2">
        <f>MACD!E1525</f>
        <v>7.5550749411328333E-3</v>
      </c>
      <c r="E1525" s="2">
        <f>MACD!F1525</f>
        <v>1.1994551394930641E-2</v>
      </c>
      <c r="F1525" s="2">
        <f>'Moving Avg'!D1525</f>
        <v>0.56399999999999995</v>
      </c>
      <c r="G1525" s="2">
        <f>'Moving Avg'!F1525</f>
        <v>0.57200000000000017</v>
      </c>
      <c r="H1525" s="2">
        <f>'Moving Avg'!G1525</f>
        <v>0.55939999999999968</v>
      </c>
      <c r="I1525" s="2">
        <f>'Moving Avg'!H1525</f>
        <v>0.56065000000000009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45</v>
      </c>
      <c r="O1525" s="7">
        <f t="shared" si="232"/>
        <v>50</v>
      </c>
      <c r="P1525" s="7">
        <f t="shared" si="233"/>
        <v>16.5</v>
      </c>
      <c r="Q1525" s="8">
        <f t="shared" si="234"/>
        <v>34.475000000000001</v>
      </c>
      <c r="R1525" s="8">
        <f t="shared" si="235"/>
        <v>35.625</v>
      </c>
      <c r="S1525" s="8">
        <f t="shared" si="236"/>
        <v>30.425000000000001</v>
      </c>
      <c r="T1525" s="8">
        <f t="shared" si="237"/>
        <v>34.125</v>
      </c>
      <c r="U1525" s="7">
        <f t="shared" si="238"/>
        <v>33.508333333333333</v>
      </c>
      <c r="V1525" s="7">
        <f t="shared" si="239"/>
        <v>33.662499999999994</v>
      </c>
    </row>
    <row r="1526" spans="1:22" ht="13.5" x14ac:dyDescent="0.25">
      <c r="A1526" s="3">
        <f>RSI!A1526</f>
        <v>44537</v>
      </c>
      <c r="B1526" s="2">
        <f>RSI!B1526</f>
        <v>0.55000000000000004</v>
      </c>
      <c r="C1526" s="2">
        <f>RSI!I1526</f>
        <v>41.731658909550468</v>
      </c>
      <c r="D1526" s="2">
        <f>MACD!E1526</f>
        <v>6.4908981246836195E-3</v>
      </c>
      <c r="E1526" s="2">
        <f>MACD!F1526</f>
        <v>1.0893820740881237E-2</v>
      </c>
      <c r="F1526" s="2">
        <f>'Moving Avg'!D1526</f>
        <v>0.56199999999999994</v>
      </c>
      <c r="G1526" s="2">
        <f>'Moving Avg'!F1526</f>
        <v>0.56950000000000023</v>
      </c>
      <c r="H1526" s="2">
        <f>'Moving Avg'!G1526</f>
        <v>0.56059999999999965</v>
      </c>
      <c r="I1526" s="2">
        <f>'Moving Avg'!H1526</f>
        <v>0.56015000000000004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45</v>
      </c>
      <c r="O1526" s="7">
        <f t="shared" si="232"/>
        <v>50</v>
      </c>
      <c r="P1526" s="7">
        <f t="shared" si="233"/>
        <v>16.5</v>
      </c>
      <c r="Q1526" s="8">
        <f t="shared" si="234"/>
        <v>34.475000000000001</v>
      </c>
      <c r="R1526" s="8">
        <f t="shared" si="235"/>
        <v>35.625</v>
      </c>
      <c r="S1526" s="8">
        <f t="shared" si="236"/>
        <v>30.425000000000001</v>
      </c>
      <c r="T1526" s="8">
        <f t="shared" si="237"/>
        <v>34.125</v>
      </c>
      <c r="U1526" s="7">
        <f t="shared" si="238"/>
        <v>33.508333333333333</v>
      </c>
      <c r="V1526" s="7">
        <f t="shared" si="239"/>
        <v>33.662499999999994</v>
      </c>
    </row>
    <row r="1527" spans="1:22" ht="13.5" x14ac:dyDescent="0.25">
      <c r="A1527" s="3">
        <f>RSI!A1527</f>
        <v>44538</v>
      </c>
      <c r="B1527" s="2">
        <f>RSI!B1527</f>
        <v>0.56000000000000005</v>
      </c>
      <c r="C1527" s="2">
        <f>RSI!I1527</f>
        <v>47.014793317194908</v>
      </c>
      <c r="D1527" s="2">
        <f>MACD!E1527</f>
        <v>4.9563903838795165E-3</v>
      </c>
      <c r="E1527" s="2">
        <f>MACD!F1527</f>
        <v>9.7063346694808931E-3</v>
      </c>
      <c r="F1527" s="2">
        <f>'Moving Avg'!D1527</f>
        <v>0.56000000000000005</v>
      </c>
      <c r="G1527" s="2">
        <f>'Moving Avg'!F1527</f>
        <v>0.56750000000000023</v>
      </c>
      <c r="H1527" s="2">
        <f>'Moving Avg'!G1527</f>
        <v>0.56159999999999966</v>
      </c>
      <c r="I1527" s="2">
        <f>'Moving Avg'!H1527</f>
        <v>0.5595500000000001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45</v>
      </c>
      <c r="O1527" s="7">
        <f t="shared" si="232"/>
        <v>50</v>
      </c>
      <c r="P1527" s="7">
        <f t="shared" si="233"/>
        <v>16.5</v>
      </c>
      <c r="Q1527" s="8">
        <f t="shared" si="234"/>
        <v>34.475000000000001</v>
      </c>
      <c r="R1527" s="8">
        <f t="shared" si="235"/>
        <v>35.625</v>
      </c>
      <c r="S1527" s="8">
        <f t="shared" si="236"/>
        <v>30.425000000000001</v>
      </c>
      <c r="T1527" s="8">
        <f t="shared" si="237"/>
        <v>34.125</v>
      </c>
      <c r="U1527" s="7">
        <f t="shared" si="238"/>
        <v>33.508333333333333</v>
      </c>
      <c r="V1527" s="7">
        <f t="shared" si="239"/>
        <v>33.662499999999994</v>
      </c>
    </row>
    <row r="1528" spans="1:22" ht="13.5" x14ac:dyDescent="0.25">
      <c r="A1528" s="3">
        <f>RSI!A1528</f>
        <v>44539</v>
      </c>
      <c r="B1528" s="2">
        <f>RSI!B1528</f>
        <v>0.56000000000000005</v>
      </c>
      <c r="C1528" s="2">
        <f>RSI!I1528</f>
        <v>47.014793317194908</v>
      </c>
      <c r="D1528" s="2">
        <f>MACD!E1528</f>
        <v>3.6976576481055901E-3</v>
      </c>
      <c r="E1528" s="2">
        <f>MACD!F1528</f>
        <v>8.5045992652058328E-3</v>
      </c>
      <c r="F1528" s="2">
        <f>'Moving Avg'!D1528</f>
        <v>0.55800000000000005</v>
      </c>
      <c r="G1528" s="2">
        <f>'Moving Avg'!F1528</f>
        <v>0.56650000000000023</v>
      </c>
      <c r="H1528" s="2">
        <f>'Moving Avg'!G1528</f>
        <v>0.56279999999999963</v>
      </c>
      <c r="I1528" s="2">
        <f>'Moving Avg'!H1528</f>
        <v>0.55905000000000016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45</v>
      </c>
      <c r="O1528" s="7">
        <f t="shared" si="232"/>
        <v>0</v>
      </c>
      <c r="P1528" s="7">
        <f t="shared" si="233"/>
        <v>16.5</v>
      </c>
      <c r="Q1528" s="8">
        <f t="shared" si="234"/>
        <v>26.975000000000001</v>
      </c>
      <c r="R1528" s="8">
        <f t="shared" si="235"/>
        <v>18.125</v>
      </c>
      <c r="S1528" s="8">
        <f t="shared" si="236"/>
        <v>17.925000000000001</v>
      </c>
      <c r="T1528" s="8">
        <f t="shared" si="237"/>
        <v>21.625</v>
      </c>
      <c r="U1528" s="7">
        <f t="shared" si="238"/>
        <v>21.008333333333336</v>
      </c>
      <c r="V1528" s="7">
        <f t="shared" si="239"/>
        <v>21.162500000000001</v>
      </c>
    </row>
    <row r="1529" spans="1:22" ht="13.5" x14ac:dyDescent="0.25">
      <c r="A1529" s="3">
        <f>RSI!A1529</f>
        <v>44540</v>
      </c>
      <c r="B1529" s="2">
        <f>RSI!B1529</f>
        <v>0.56000000000000005</v>
      </c>
      <c r="C1529" s="2">
        <f>RSI!I1529</f>
        <v>47.014793317194908</v>
      </c>
      <c r="D1529" s="2">
        <f>MACD!E1529</f>
        <v>4.2077940215236032E-3</v>
      </c>
      <c r="E1529" s="2">
        <f>MACD!F1529</f>
        <v>7.6452382164693879E-3</v>
      </c>
      <c r="F1529" s="2">
        <f>'Moving Avg'!D1529</f>
        <v>0.55800000000000005</v>
      </c>
      <c r="G1529" s="2">
        <f>'Moving Avg'!F1529</f>
        <v>0.56550000000000034</v>
      </c>
      <c r="H1529" s="2">
        <f>'Moving Avg'!G1529</f>
        <v>0.56399999999999961</v>
      </c>
      <c r="I1529" s="2">
        <f>'Moving Avg'!H1529</f>
        <v>0.5586500000000002</v>
      </c>
      <c r="J1529" s="5" t="str">
        <f>OBV!F1529</f>
        <v>BEARISH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45</v>
      </c>
      <c r="O1529" s="7">
        <f t="shared" si="232"/>
        <v>0</v>
      </c>
      <c r="P1529" s="7">
        <f t="shared" si="233"/>
        <v>16.5</v>
      </c>
      <c r="Q1529" s="8">
        <f t="shared" si="234"/>
        <v>26.975000000000001</v>
      </c>
      <c r="R1529" s="8">
        <f t="shared" si="235"/>
        <v>18.125</v>
      </c>
      <c r="S1529" s="8">
        <f t="shared" si="236"/>
        <v>17.925000000000001</v>
      </c>
      <c r="T1529" s="8">
        <f t="shared" si="237"/>
        <v>21.625</v>
      </c>
      <c r="U1529" s="7">
        <f t="shared" si="238"/>
        <v>21.008333333333336</v>
      </c>
      <c r="V1529" s="7">
        <f t="shared" si="239"/>
        <v>21.162500000000001</v>
      </c>
    </row>
    <row r="1530" spans="1:22" ht="13.5" x14ac:dyDescent="0.25">
      <c r="A1530" s="3">
        <f>RSI!A1530</f>
        <v>44543</v>
      </c>
      <c r="B1530" s="2">
        <f>RSI!B1530</f>
        <v>0.54</v>
      </c>
      <c r="C1530" s="2">
        <f>RSI!I1530</f>
        <v>38.332895389500862</v>
      </c>
      <c r="D1530" s="2">
        <f>MACD!E1530</f>
        <v>7.6934245816484559E-3</v>
      </c>
      <c r="E1530" s="2">
        <f>MACD!F1530</f>
        <v>7.6548754895052022E-3</v>
      </c>
      <c r="F1530" s="2">
        <f>'Moving Avg'!D1530</f>
        <v>0.55400000000000005</v>
      </c>
      <c r="G1530" s="2">
        <f>'Moving Avg'!F1530</f>
        <v>0.56350000000000011</v>
      </c>
      <c r="H1530" s="2">
        <f>'Moving Avg'!G1530</f>
        <v>0.56479999999999952</v>
      </c>
      <c r="I1530" s="2">
        <f>'Moving Avg'!H1530</f>
        <v>0.55825000000000025</v>
      </c>
      <c r="J1530" s="5" t="str">
        <f>OBV!F1530</f>
        <v>BEARISH</v>
      </c>
      <c r="K1530" s="5" t="str">
        <f>OBV!G1530</f>
        <v>NEUTRAL</v>
      </c>
      <c r="L1530" s="5" t="str">
        <f>OBV!H1530</f>
        <v>CONFIRMED BEARISH</v>
      </c>
      <c r="M1530" s="7">
        <f t="shared" si="230"/>
        <v>25</v>
      </c>
      <c r="N1530" s="7">
        <f t="shared" si="231"/>
        <v>0</v>
      </c>
      <c r="O1530" s="7">
        <f t="shared" si="232"/>
        <v>0</v>
      </c>
      <c r="P1530" s="7">
        <f t="shared" si="233"/>
        <v>16.5</v>
      </c>
      <c r="Q1530" s="8">
        <f t="shared" si="234"/>
        <v>11.225</v>
      </c>
      <c r="R1530" s="8">
        <f t="shared" si="235"/>
        <v>9.125</v>
      </c>
      <c r="S1530" s="8">
        <f t="shared" si="236"/>
        <v>11.175000000000001</v>
      </c>
      <c r="T1530" s="8">
        <f t="shared" si="237"/>
        <v>10.375</v>
      </c>
      <c r="U1530" s="7">
        <f t="shared" si="238"/>
        <v>10.508333333333335</v>
      </c>
      <c r="V1530" s="7">
        <f t="shared" si="239"/>
        <v>10.475000000000001</v>
      </c>
    </row>
    <row r="1531" spans="1:22" ht="13.5" x14ac:dyDescent="0.25">
      <c r="A1531" s="3">
        <f>RSI!A1531</f>
        <v>44544</v>
      </c>
      <c r="B1531" s="2">
        <f>RSI!B1531</f>
        <v>0.54</v>
      </c>
      <c r="C1531" s="2">
        <f>RSI!I1531</f>
        <v>38.332895389500862</v>
      </c>
      <c r="D1531" s="2">
        <f>MACD!E1531</f>
        <v>7.7155747403599984E-3</v>
      </c>
      <c r="E1531" s="2">
        <f>MACD!F1531</f>
        <v>7.6670153396761614E-3</v>
      </c>
      <c r="F1531" s="2">
        <f>'Moving Avg'!D1531</f>
        <v>0.55200000000000005</v>
      </c>
      <c r="G1531" s="2">
        <f>'Moving Avg'!F1531</f>
        <v>0.56200000000000006</v>
      </c>
      <c r="H1531" s="2">
        <f>'Moving Avg'!G1531</f>
        <v>0.56559999999999955</v>
      </c>
      <c r="I1531" s="2">
        <f>'Moving Avg'!H1531</f>
        <v>0.55785000000000029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  <c r="M1531" s="7">
        <f t="shared" si="230"/>
        <v>25</v>
      </c>
      <c r="N1531" s="7">
        <f t="shared" si="231"/>
        <v>0</v>
      </c>
      <c r="O1531" s="7">
        <f t="shared" si="232"/>
        <v>0</v>
      </c>
      <c r="P1531" s="7">
        <f t="shared" si="233"/>
        <v>16.5</v>
      </c>
      <c r="Q1531" s="8">
        <f t="shared" si="234"/>
        <v>11.225</v>
      </c>
      <c r="R1531" s="8">
        <f t="shared" si="235"/>
        <v>9.125</v>
      </c>
      <c r="S1531" s="8">
        <f t="shared" si="236"/>
        <v>11.175000000000001</v>
      </c>
      <c r="T1531" s="8">
        <f t="shared" si="237"/>
        <v>10.375</v>
      </c>
      <c r="U1531" s="7">
        <f t="shared" si="238"/>
        <v>10.508333333333335</v>
      </c>
      <c r="V1531" s="7">
        <f t="shared" si="239"/>
        <v>10.475000000000001</v>
      </c>
    </row>
    <row r="1532" spans="1:22" ht="13.5" x14ac:dyDescent="0.25">
      <c r="A1532" s="3">
        <f>RSI!A1532</f>
        <v>44545</v>
      </c>
      <c r="B1532" s="2">
        <f>RSI!B1532</f>
        <v>0.53</v>
      </c>
      <c r="C1532" s="2">
        <f>RSI!I1532</f>
        <v>34.625140164873528</v>
      </c>
      <c r="D1532" s="2">
        <f>MACD!E1532</f>
        <v>1.0152124582765265E-2</v>
      </c>
      <c r="E1532" s="2">
        <f>MACD!F1532</f>
        <v>8.1640371882939818E-3</v>
      </c>
      <c r="F1532" s="2">
        <f>'Moving Avg'!D1532</f>
        <v>0.54600000000000004</v>
      </c>
      <c r="G1532" s="2">
        <f>'Moving Avg'!F1532</f>
        <v>0.5595</v>
      </c>
      <c r="H1532" s="2">
        <f>'Moving Avg'!G1532</f>
        <v>0.56599999999999961</v>
      </c>
      <c r="I1532" s="2">
        <f>'Moving Avg'!H1532</f>
        <v>0.55745000000000033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25</v>
      </c>
      <c r="N1532" s="7">
        <f t="shared" si="231"/>
        <v>0</v>
      </c>
      <c r="O1532" s="7">
        <f t="shared" si="232"/>
        <v>0</v>
      </c>
      <c r="P1532" s="7">
        <f t="shared" si="233"/>
        <v>16.5</v>
      </c>
      <c r="Q1532" s="8">
        <f t="shared" si="234"/>
        <v>11.225</v>
      </c>
      <c r="R1532" s="8">
        <f t="shared" si="235"/>
        <v>9.125</v>
      </c>
      <c r="S1532" s="8">
        <f t="shared" si="236"/>
        <v>11.175000000000001</v>
      </c>
      <c r="T1532" s="8">
        <f t="shared" si="237"/>
        <v>10.375</v>
      </c>
      <c r="U1532" s="7">
        <f t="shared" si="238"/>
        <v>10.508333333333335</v>
      </c>
      <c r="V1532" s="7">
        <f t="shared" si="239"/>
        <v>10.475000000000001</v>
      </c>
    </row>
    <row r="1533" spans="1:22" ht="13.5" x14ac:dyDescent="0.25">
      <c r="A1533" s="3">
        <f>RSI!A1533</f>
        <v>44546</v>
      </c>
      <c r="B1533" s="2">
        <f>RSI!B1533</f>
        <v>0.53</v>
      </c>
      <c r="C1533" s="2">
        <f>RSI!I1533</f>
        <v>34.625140164873528</v>
      </c>
      <c r="D1533" s="2">
        <f>MACD!E1533</f>
        <v>1.2401249107923062E-2</v>
      </c>
      <c r="E1533" s="2">
        <f>MACD!F1533</f>
        <v>9.0114795722197986E-3</v>
      </c>
      <c r="F1533" s="2">
        <f>'Moving Avg'!D1533</f>
        <v>0.54</v>
      </c>
      <c r="G1533" s="2">
        <f>'Moving Avg'!F1533</f>
        <v>0.55700000000000005</v>
      </c>
      <c r="H1533" s="2">
        <f>'Moving Avg'!G1533</f>
        <v>0.56639999999999968</v>
      </c>
      <c r="I1533" s="2">
        <f>'Moving Avg'!H1533</f>
        <v>0.55705000000000027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25</v>
      </c>
      <c r="N1533" s="7">
        <f t="shared" si="231"/>
        <v>0</v>
      </c>
      <c r="O1533" s="7">
        <f t="shared" si="232"/>
        <v>0</v>
      </c>
      <c r="P1533" s="7">
        <f t="shared" si="233"/>
        <v>16.5</v>
      </c>
      <c r="Q1533" s="8">
        <f t="shared" si="234"/>
        <v>11.225</v>
      </c>
      <c r="R1533" s="8">
        <f t="shared" si="235"/>
        <v>9.125</v>
      </c>
      <c r="S1533" s="8">
        <f t="shared" si="236"/>
        <v>11.175000000000001</v>
      </c>
      <c r="T1533" s="8">
        <f t="shared" si="237"/>
        <v>10.375</v>
      </c>
      <c r="U1533" s="7">
        <f t="shared" si="238"/>
        <v>10.508333333333335</v>
      </c>
      <c r="V1533" s="7">
        <f t="shared" si="239"/>
        <v>10.475000000000001</v>
      </c>
    </row>
    <row r="1534" spans="1:22" ht="13.5" x14ac:dyDescent="0.25">
      <c r="A1534" s="3">
        <f>RSI!A1534</f>
        <v>44550</v>
      </c>
      <c r="B1534" s="2">
        <f>RSI!B1534</f>
        <v>0.52</v>
      </c>
      <c r="C1534" s="2">
        <f>RSI!I1534</f>
        <v>31.132724505065895</v>
      </c>
      <c r="D1534" s="2">
        <f>MACD!E1534</f>
        <v>1.3680178589366765E-2</v>
      </c>
      <c r="E1534" s="2">
        <f>MACD!F1534</f>
        <v>9.9452193756491922E-3</v>
      </c>
      <c r="F1534" s="2">
        <f>'Moving Avg'!D1534</f>
        <v>0.53200000000000003</v>
      </c>
      <c r="G1534" s="2">
        <f>'Moving Avg'!F1534</f>
        <v>0.55399999999999994</v>
      </c>
      <c r="H1534" s="2">
        <f>'Moving Avg'!G1534</f>
        <v>0.56639999999999968</v>
      </c>
      <c r="I1534" s="2">
        <f>'Moving Avg'!H1534</f>
        <v>0.55650000000000022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25</v>
      </c>
      <c r="N1534" s="7">
        <f t="shared" si="231"/>
        <v>0</v>
      </c>
      <c r="O1534" s="7">
        <f t="shared" si="232"/>
        <v>0</v>
      </c>
      <c r="P1534" s="7">
        <f t="shared" si="233"/>
        <v>16.5</v>
      </c>
      <c r="Q1534" s="8">
        <f t="shared" si="234"/>
        <v>11.225</v>
      </c>
      <c r="R1534" s="8">
        <f t="shared" si="235"/>
        <v>9.125</v>
      </c>
      <c r="S1534" s="8">
        <f t="shared" si="236"/>
        <v>11.175000000000001</v>
      </c>
      <c r="T1534" s="8">
        <f t="shared" si="237"/>
        <v>10.375</v>
      </c>
      <c r="U1534" s="7">
        <f t="shared" si="238"/>
        <v>10.508333333333335</v>
      </c>
      <c r="V1534" s="7">
        <f t="shared" si="239"/>
        <v>10.475000000000001</v>
      </c>
    </row>
    <row r="1535" spans="1:22" ht="13.5" x14ac:dyDescent="0.25">
      <c r="A1535" s="3">
        <f>RSI!A1535</f>
        <v>44551</v>
      </c>
      <c r="B1535" s="2">
        <f>RSI!B1535</f>
        <v>0.54</v>
      </c>
      <c r="C1535" s="2">
        <f>RSI!I1535</f>
        <v>43.423636176268772</v>
      </c>
      <c r="D1535" s="2">
        <f>MACD!E1535</f>
        <v>1.3500648370106116E-2</v>
      </c>
      <c r="E1535" s="2">
        <f>MACD!F1535</f>
        <v>1.0656305174540578E-2</v>
      </c>
      <c r="F1535" s="2">
        <f>'Moving Avg'!D1535</f>
        <v>0.53200000000000003</v>
      </c>
      <c r="G1535" s="2">
        <f>'Moving Avg'!F1535</f>
        <v>0.55399999999999994</v>
      </c>
      <c r="H1535" s="2">
        <f>'Moving Avg'!G1535</f>
        <v>0.56639999999999968</v>
      </c>
      <c r="I1535" s="2">
        <f>'Moving Avg'!H1535</f>
        <v>0.55605000000000016</v>
      </c>
      <c r="J1535" s="5" t="str">
        <f>OBV!F1535</f>
        <v>BEARISH</v>
      </c>
      <c r="K1535" s="5" t="str">
        <f>OBV!G1535</f>
        <v>NEUTRAL</v>
      </c>
      <c r="L1535" s="5" t="str">
        <f>OBV!H1535</f>
        <v>NEUTRAL</v>
      </c>
      <c r="M1535" s="7">
        <f t="shared" si="230"/>
        <v>25</v>
      </c>
      <c r="N1535" s="7">
        <f t="shared" si="231"/>
        <v>0</v>
      </c>
      <c r="O1535" s="7">
        <f t="shared" si="232"/>
        <v>0</v>
      </c>
      <c r="P1535" s="7">
        <f t="shared" si="233"/>
        <v>16.5</v>
      </c>
      <c r="Q1535" s="8">
        <f t="shared" si="234"/>
        <v>11.225</v>
      </c>
      <c r="R1535" s="8">
        <f t="shared" si="235"/>
        <v>9.125</v>
      </c>
      <c r="S1535" s="8">
        <f t="shared" si="236"/>
        <v>11.175000000000001</v>
      </c>
      <c r="T1535" s="8">
        <f t="shared" si="237"/>
        <v>10.375</v>
      </c>
      <c r="U1535" s="7">
        <f t="shared" si="238"/>
        <v>10.508333333333335</v>
      </c>
      <c r="V1535" s="7">
        <f t="shared" si="239"/>
        <v>10.475000000000001</v>
      </c>
    </row>
    <row r="1536" spans="1:22" ht="13.5" x14ac:dyDescent="0.25">
      <c r="A1536" s="3">
        <f>RSI!A1536</f>
        <v>44552</v>
      </c>
      <c r="B1536" s="2">
        <f>RSI!B1536</f>
        <v>0.54</v>
      </c>
      <c r="C1536" s="2">
        <f>RSI!I1536</f>
        <v>43.423636176268772</v>
      </c>
      <c r="D1536" s="2">
        <f>MACD!E1536</f>
        <v>1.1895595937692738E-2</v>
      </c>
      <c r="E1536" s="2">
        <f>MACD!F1536</f>
        <v>1.090416332717101E-2</v>
      </c>
      <c r="F1536" s="2">
        <f>'Moving Avg'!D1536</f>
        <v>0.53200000000000003</v>
      </c>
      <c r="G1536" s="2">
        <f>'Moving Avg'!F1536</f>
        <v>0.55299999999999994</v>
      </c>
      <c r="H1536" s="2">
        <f>'Moving Avg'!G1536</f>
        <v>0.56639999999999968</v>
      </c>
      <c r="I1536" s="2">
        <f>'Moving Avg'!H1536</f>
        <v>0.55575000000000019</v>
      </c>
      <c r="J1536" s="5" t="str">
        <f>OBV!F1536</f>
        <v>BEARISH</v>
      </c>
      <c r="K1536" s="5" t="str">
        <f>OBV!G1536</f>
        <v>NEUTRAL</v>
      </c>
      <c r="L1536" s="5" t="str">
        <f>OBV!H1536</f>
        <v>NEUTRAL</v>
      </c>
      <c r="M1536" s="7">
        <f t="shared" si="230"/>
        <v>25</v>
      </c>
      <c r="N1536" s="7">
        <f t="shared" si="231"/>
        <v>0</v>
      </c>
      <c r="O1536" s="7">
        <f t="shared" si="232"/>
        <v>0</v>
      </c>
      <c r="P1536" s="7">
        <f t="shared" si="233"/>
        <v>16.5</v>
      </c>
      <c r="Q1536" s="8">
        <f t="shared" si="234"/>
        <v>11.225</v>
      </c>
      <c r="R1536" s="8">
        <f t="shared" si="235"/>
        <v>9.125</v>
      </c>
      <c r="S1536" s="8">
        <f t="shared" si="236"/>
        <v>11.175000000000001</v>
      </c>
      <c r="T1536" s="8">
        <f t="shared" si="237"/>
        <v>10.375</v>
      </c>
      <c r="U1536" s="7">
        <f t="shared" si="238"/>
        <v>10.508333333333335</v>
      </c>
      <c r="V1536" s="7">
        <f t="shared" si="239"/>
        <v>10.475000000000001</v>
      </c>
    </row>
    <row r="1537" spans="1:22" ht="13.5" x14ac:dyDescent="0.25">
      <c r="A1537" s="3">
        <f>RSI!A1537</f>
        <v>44553</v>
      </c>
      <c r="B1537" s="2">
        <f>RSI!B1537</f>
        <v>0.52</v>
      </c>
      <c r="C1537" s="2">
        <f>RSI!I1537</f>
        <v>35.976923673248606</v>
      </c>
      <c r="D1537" s="2">
        <f>MACD!E1537</f>
        <v>1.363641701272289E-2</v>
      </c>
      <c r="E1537" s="2">
        <f>MACD!F1537</f>
        <v>1.1450614064281387E-2</v>
      </c>
      <c r="F1537" s="2">
        <f>'Moving Avg'!D1537</f>
        <v>0.53</v>
      </c>
      <c r="G1537" s="2">
        <f>'Moving Avg'!F1537</f>
        <v>0.55099999999999982</v>
      </c>
      <c r="H1537" s="2">
        <f>'Moving Avg'!G1537</f>
        <v>0.56599999999999973</v>
      </c>
      <c r="I1537" s="2">
        <f>'Moving Avg'!H1537</f>
        <v>0.55525000000000013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0</v>
      </c>
      <c r="O1537" s="7">
        <f t="shared" si="232"/>
        <v>0</v>
      </c>
      <c r="P1537" s="7">
        <f t="shared" si="233"/>
        <v>16.5</v>
      </c>
      <c r="Q1537" s="8">
        <f t="shared" si="234"/>
        <v>11.225</v>
      </c>
      <c r="R1537" s="8">
        <f t="shared" si="235"/>
        <v>9.125</v>
      </c>
      <c r="S1537" s="8">
        <f t="shared" si="236"/>
        <v>11.175000000000001</v>
      </c>
      <c r="T1537" s="8">
        <f t="shared" si="237"/>
        <v>10.375</v>
      </c>
      <c r="U1537" s="7">
        <f t="shared" si="238"/>
        <v>10.508333333333335</v>
      </c>
      <c r="V1537" s="7">
        <f t="shared" si="239"/>
        <v>10.475000000000001</v>
      </c>
    </row>
    <row r="1538" spans="1:22" ht="13.5" x14ac:dyDescent="0.25">
      <c r="A1538" s="3">
        <f>RSI!A1538</f>
        <v>44554</v>
      </c>
      <c r="B1538" s="2">
        <f>RSI!B1538</f>
        <v>0.53</v>
      </c>
      <c r="C1538" s="2">
        <f>RSI!I1538</f>
        <v>41.389094759214586</v>
      </c>
      <c r="D1538" s="2">
        <f>MACD!E1538</f>
        <v>1.4560007119795215E-2</v>
      </c>
      <c r="E1538" s="2">
        <f>MACD!F1538</f>
        <v>1.2072492675384152E-2</v>
      </c>
      <c r="F1538" s="2">
        <f>'Moving Avg'!D1538</f>
        <v>0.53</v>
      </c>
      <c r="G1538" s="2">
        <f>'Moving Avg'!F1538</f>
        <v>0.54949999999999999</v>
      </c>
      <c r="H1538" s="2">
        <f>'Moving Avg'!G1538</f>
        <v>0.5661999999999997</v>
      </c>
      <c r="I1538" s="2">
        <f>'Moving Avg'!H1538</f>
        <v>0.55485000000000018</v>
      </c>
      <c r="J1538" s="5" t="str">
        <f>OBV!F1538</f>
        <v>BEARISH</v>
      </c>
      <c r="K1538" s="5" t="str">
        <f>OBV!G1538</f>
        <v>NEUTRAL</v>
      </c>
      <c r="L1538" s="5" t="str">
        <f>OBV!H1538</f>
        <v>NEUTRAL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11.225</v>
      </c>
      <c r="R1538" s="8">
        <f t="shared" si="235"/>
        <v>9.125</v>
      </c>
      <c r="S1538" s="8">
        <f t="shared" si="236"/>
        <v>11.175000000000001</v>
      </c>
      <c r="T1538" s="8">
        <f t="shared" si="237"/>
        <v>10.375</v>
      </c>
      <c r="U1538" s="7">
        <f t="shared" si="238"/>
        <v>10.508333333333335</v>
      </c>
      <c r="V1538" s="7">
        <f t="shared" si="239"/>
        <v>10.475000000000001</v>
      </c>
    </row>
    <row r="1539" spans="1:22" ht="13.5" x14ac:dyDescent="0.25">
      <c r="A1539" s="3">
        <f>RSI!A1539</f>
        <v>44557</v>
      </c>
      <c r="B1539" s="2">
        <f>RSI!B1539</f>
        <v>0.54</v>
      </c>
      <c r="C1539" s="2">
        <f>RSI!I1539</f>
        <v>46.279653370860537</v>
      </c>
      <c r="D1539" s="2">
        <f>MACD!E1539</f>
        <v>1.4718831196620541E-2</v>
      </c>
      <c r="E1539" s="2">
        <f>MACD!F1539</f>
        <v>1.2601760379631431E-2</v>
      </c>
      <c r="F1539" s="2">
        <f>'Moving Avg'!D1539</f>
        <v>0.53400000000000003</v>
      </c>
      <c r="G1539" s="2">
        <f>'Moving Avg'!F1539</f>
        <v>0.54800000000000004</v>
      </c>
      <c r="H1539" s="2">
        <f>'Moving Avg'!G1539</f>
        <v>0.56619999999999981</v>
      </c>
      <c r="I1539" s="2">
        <f>'Moving Avg'!H1539</f>
        <v>0.55455000000000021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83.5</v>
      </c>
      <c r="Q1539" s="8">
        <f t="shared" ref="Q1539:Q1602" si="244">0.35*M1539+N1539*0.35+O1539*0.15+P1539*0.15</f>
        <v>21.274999999999999</v>
      </c>
      <c r="R1539" s="8">
        <f t="shared" ref="R1539:R1602" si="245">M1539*0.2+N1539*0.2+O1539*0.35+P1539*0.25</f>
        <v>25.875</v>
      </c>
      <c r="S1539" s="8">
        <f t="shared" ref="S1539:S1602" si="246">M1539*0.15+N1539*0.15+O1539*0.25+P1539*0.45</f>
        <v>41.325000000000003</v>
      </c>
      <c r="T1539" s="8">
        <f t="shared" ref="T1539:T1602" si="247">0.25*SUM(M1539:P1539)</f>
        <v>27.125</v>
      </c>
      <c r="U1539" s="7">
        <f t="shared" ref="U1539:U1602" si="248">SUM(Q1539:S1539)/3</f>
        <v>29.491666666666664</v>
      </c>
      <c r="V1539" s="7">
        <f t="shared" ref="V1539:V1602" si="249">SUM(Q1539:T1539)/4</f>
        <v>28.9</v>
      </c>
    </row>
    <row r="1540" spans="1:22" ht="13.5" x14ac:dyDescent="0.25">
      <c r="A1540" s="3">
        <f>RSI!A1540</f>
        <v>44558</v>
      </c>
      <c r="B1540" s="2">
        <f>RSI!B1540</f>
        <v>0.55000000000000004</v>
      </c>
      <c r="C1540" s="2">
        <f>RSI!I1540</f>
        <v>50.708931529096112</v>
      </c>
      <c r="D1540" s="2">
        <f>MACD!E1540</f>
        <v>1.1085786456849767E-2</v>
      </c>
      <c r="E1540" s="2">
        <f>MACD!F1540</f>
        <v>1.2298565595075098E-2</v>
      </c>
      <c r="F1540" s="2">
        <f>'Moving Avg'!D1540</f>
        <v>0.53599999999999992</v>
      </c>
      <c r="G1540" s="2">
        <f>'Moving Avg'!F1540</f>
        <v>0.54649999999999999</v>
      </c>
      <c r="H1540" s="2">
        <f>'Moving Avg'!G1540</f>
        <v>0.56619999999999981</v>
      </c>
      <c r="I1540" s="2">
        <f>'Moving Avg'!H1540</f>
        <v>0.55430000000000024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25</v>
      </c>
      <c r="N1540" s="7">
        <f t="shared" si="241"/>
        <v>45</v>
      </c>
      <c r="O1540" s="7">
        <f t="shared" si="242"/>
        <v>0</v>
      </c>
      <c r="P1540" s="7">
        <f t="shared" si="243"/>
        <v>83.5</v>
      </c>
      <c r="Q1540" s="8">
        <f t="shared" si="244"/>
        <v>37.024999999999999</v>
      </c>
      <c r="R1540" s="8">
        <f t="shared" si="245"/>
        <v>34.875</v>
      </c>
      <c r="S1540" s="8">
        <f t="shared" si="246"/>
        <v>48.075000000000003</v>
      </c>
      <c r="T1540" s="8">
        <f t="shared" si="247"/>
        <v>38.375</v>
      </c>
      <c r="U1540" s="7">
        <f t="shared" si="248"/>
        <v>39.991666666666667</v>
      </c>
      <c r="V1540" s="7">
        <f t="shared" si="249"/>
        <v>39.587500000000006</v>
      </c>
    </row>
    <row r="1541" spans="1:22" ht="13.5" x14ac:dyDescent="0.25">
      <c r="A1541" s="3">
        <f>RSI!A1541</f>
        <v>44559</v>
      </c>
      <c r="B1541" s="2">
        <f>RSI!B1541</f>
        <v>0.56000000000000005</v>
      </c>
      <c r="C1541" s="2">
        <f>RSI!I1541</f>
        <v>54.728706445315694</v>
      </c>
      <c r="D1541" s="2">
        <f>MACD!E1541</f>
        <v>7.2583492794585647E-3</v>
      </c>
      <c r="E1541" s="2">
        <f>MACD!F1541</f>
        <v>1.1290522331951791E-2</v>
      </c>
      <c r="F1541" s="2">
        <f>'Moving Avg'!D1541</f>
        <v>0.54</v>
      </c>
      <c r="G1541" s="2">
        <f>'Moving Avg'!F1541</f>
        <v>0.5465000000000001</v>
      </c>
      <c r="H1541" s="2">
        <f>'Moving Avg'!G1541</f>
        <v>0.56619999999999981</v>
      </c>
      <c r="I1541" s="2">
        <f>'Moving Avg'!H1541</f>
        <v>0.55415000000000025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  <c r="M1541" s="7">
        <f t="shared" si="240"/>
        <v>25</v>
      </c>
      <c r="N1541" s="7">
        <f t="shared" si="241"/>
        <v>45</v>
      </c>
      <c r="O1541" s="7">
        <f t="shared" si="242"/>
        <v>0</v>
      </c>
      <c r="P1541" s="7">
        <f t="shared" si="243"/>
        <v>83.5</v>
      </c>
      <c r="Q1541" s="8">
        <f t="shared" si="244"/>
        <v>37.024999999999999</v>
      </c>
      <c r="R1541" s="8">
        <f t="shared" si="245"/>
        <v>34.875</v>
      </c>
      <c r="S1541" s="8">
        <f t="shared" si="246"/>
        <v>48.075000000000003</v>
      </c>
      <c r="T1541" s="8">
        <f t="shared" si="247"/>
        <v>38.375</v>
      </c>
      <c r="U1541" s="7">
        <f t="shared" si="248"/>
        <v>39.991666666666667</v>
      </c>
      <c r="V1541" s="7">
        <f t="shared" si="249"/>
        <v>39.587500000000006</v>
      </c>
    </row>
    <row r="1542" spans="1:22" ht="13.5" x14ac:dyDescent="0.25">
      <c r="A1542" s="3">
        <f>RSI!A1542</f>
        <v>44560</v>
      </c>
      <c r="B1542" s="2">
        <f>RSI!B1542</f>
        <v>0.56999999999999995</v>
      </c>
      <c r="C1542" s="2">
        <f>RSI!I1542</f>
        <v>58.383661603778705</v>
      </c>
      <c r="D1542" s="2">
        <f>MACD!E1542</f>
        <v>1.6698061999700364E-3</v>
      </c>
      <c r="E1542" s="2">
        <f>MACD!F1542</f>
        <v>9.3663791055554422E-3</v>
      </c>
      <c r="F1542" s="2">
        <f>'Moving Avg'!D1542</f>
        <v>0.55000000000000004</v>
      </c>
      <c r="G1542" s="2">
        <f>'Moving Avg'!F1542</f>
        <v>0.5465000000000001</v>
      </c>
      <c r="H1542" s="2">
        <f>'Moving Avg'!G1542</f>
        <v>0.56599999999999984</v>
      </c>
      <c r="I1542" s="2">
        <f>'Moving Avg'!H1542</f>
        <v>0.55405000000000026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  <c r="M1542" s="7">
        <f t="shared" si="240"/>
        <v>25</v>
      </c>
      <c r="N1542" s="7">
        <f t="shared" si="241"/>
        <v>45</v>
      </c>
      <c r="O1542" s="7">
        <f t="shared" si="242"/>
        <v>0</v>
      </c>
      <c r="P1542" s="7">
        <f t="shared" si="243"/>
        <v>100</v>
      </c>
      <c r="Q1542" s="8">
        <f t="shared" si="244"/>
        <v>39.5</v>
      </c>
      <c r="R1542" s="8">
        <f t="shared" si="245"/>
        <v>39</v>
      </c>
      <c r="S1542" s="8">
        <f t="shared" si="246"/>
        <v>55.5</v>
      </c>
      <c r="T1542" s="8">
        <f t="shared" si="247"/>
        <v>42.5</v>
      </c>
      <c r="U1542" s="7">
        <f t="shared" si="248"/>
        <v>44.666666666666664</v>
      </c>
      <c r="V1542" s="7">
        <f t="shared" si="249"/>
        <v>44.125</v>
      </c>
    </row>
    <row r="1543" spans="1:22" ht="13.5" x14ac:dyDescent="0.25">
      <c r="A1543" s="3">
        <f>RSI!A1543</f>
        <v>44561</v>
      </c>
      <c r="B1543" s="2">
        <f>RSI!B1543</f>
        <v>0.56999999999999995</v>
      </c>
      <c r="C1543" s="2">
        <f>RSI!I1543</f>
        <v>58.383661603778705</v>
      </c>
      <c r="D1543" s="2">
        <f>MACD!E1543</f>
        <v>-3.1835515540447057E-3</v>
      </c>
      <c r="E1543" s="2">
        <f>MACD!F1543</f>
        <v>6.856392973635413E-3</v>
      </c>
      <c r="F1543" s="2">
        <f>'Moving Avg'!D1543</f>
        <v>0.55800000000000005</v>
      </c>
      <c r="G1543" s="2">
        <f>'Moving Avg'!F1543</f>
        <v>0.5465000000000001</v>
      </c>
      <c r="H1543" s="2">
        <f>'Moving Avg'!G1543</f>
        <v>0.56559999999999988</v>
      </c>
      <c r="I1543" s="2">
        <f>'Moving Avg'!H1543</f>
        <v>0.55390000000000028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  <c r="M1543" s="7">
        <f t="shared" si="240"/>
        <v>25</v>
      </c>
      <c r="N1543" s="7">
        <f t="shared" si="241"/>
        <v>45</v>
      </c>
      <c r="O1543" s="7">
        <f t="shared" si="242"/>
        <v>50</v>
      </c>
      <c r="P1543" s="7">
        <f t="shared" si="243"/>
        <v>83.5</v>
      </c>
      <c r="Q1543" s="8">
        <f t="shared" si="244"/>
        <v>44.524999999999999</v>
      </c>
      <c r="R1543" s="8">
        <f t="shared" si="245"/>
        <v>52.375</v>
      </c>
      <c r="S1543" s="8">
        <f t="shared" si="246"/>
        <v>60.575000000000003</v>
      </c>
      <c r="T1543" s="8">
        <f t="shared" si="247"/>
        <v>50.875</v>
      </c>
      <c r="U1543" s="7">
        <f t="shared" si="248"/>
        <v>52.491666666666674</v>
      </c>
      <c r="V1543" s="7">
        <f t="shared" si="249"/>
        <v>52.087500000000006</v>
      </c>
    </row>
    <row r="1544" spans="1:22" ht="13.5" x14ac:dyDescent="0.25">
      <c r="A1544" s="3">
        <f>RSI!A1544</f>
        <v>44564</v>
      </c>
      <c r="B1544" s="2">
        <f>RSI!B1544</f>
        <v>0.57999999999999996</v>
      </c>
      <c r="C1544" s="2">
        <f>RSI!I1544</f>
        <v>61.946702538720601</v>
      </c>
      <c r="D1544" s="2">
        <f>MACD!E1544</f>
        <v>-9.684802768112788E-3</v>
      </c>
      <c r="E1544" s="2">
        <f>MACD!F1544</f>
        <v>3.5481538252857734E-3</v>
      </c>
      <c r="F1544" s="2">
        <f>'Moving Avg'!D1544</f>
        <v>0.56600000000000006</v>
      </c>
      <c r="G1544" s="2">
        <f>'Moving Avg'!F1544</f>
        <v>0.5475000000000001</v>
      </c>
      <c r="H1544" s="2">
        <f>'Moving Avg'!G1544</f>
        <v>0.56579999999999975</v>
      </c>
      <c r="I1544" s="2">
        <f>'Moving Avg'!H1544</f>
        <v>0.55385000000000029</v>
      </c>
      <c r="J1544" s="5" t="str">
        <f>OBV!F1544</f>
        <v>BULLISH</v>
      </c>
      <c r="K1544" s="5" t="str">
        <f>OBV!G1544</f>
        <v>NEUTRAL</v>
      </c>
      <c r="L1544" s="5" t="str">
        <f>OBV!H1544</f>
        <v>CONFIRMED BULLISH</v>
      </c>
      <c r="M1544" s="7">
        <f t="shared" si="240"/>
        <v>25</v>
      </c>
      <c r="N1544" s="7">
        <f t="shared" si="241"/>
        <v>45</v>
      </c>
      <c r="O1544" s="7">
        <f t="shared" si="242"/>
        <v>50</v>
      </c>
      <c r="P1544" s="7">
        <f t="shared" si="243"/>
        <v>83.5</v>
      </c>
      <c r="Q1544" s="8">
        <f t="shared" si="244"/>
        <v>44.524999999999999</v>
      </c>
      <c r="R1544" s="8">
        <f t="shared" si="245"/>
        <v>52.375</v>
      </c>
      <c r="S1544" s="8">
        <f t="shared" si="246"/>
        <v>60.575000000000003</v>
      </c>
      <c r="T1544" s="8">
        <f t="shared" si="247"/>
        <v>50.875</v>
      </c>
      <c r="U1544" s="7">
        <f t="shared" si="248"/>
        <v>52.491666666666674</v>
      </c>
      <c r="V1544" s="7">
        <f t="shared" si="249"/>
        <v>52.087500000000006</v>
      </c>
    </row>
    <row r="1545" spans="1:22" ht="13.5" x14ac:dyDescent="0.25">
      <c r="A1545" s="3">
        <f>RSI!A1545</f>
        <v>44565</v>
      </c>
      <c r="B1545" s="2">
        <f>RSI!B1545</f>
        <v>0.57999999999999996</v>
      </c>
      <c r="C1545" s="2">
        <f>RSI!I1545</f>
        <v>61.946702538720601</v>
      </c>
      <c r="D1545" s="2">
        <f>MACD!E1545</f>
        <v>-1.2274845140751722E-2</v>
      </c>
      <c r="E1545" s="2">
        <f>MACD!F1545</f>
        <v>3.8355403207827442E-4</v>
      </c>
      <c r="F1545" s="2">
        <f>'Moving Avg'!D1545</f>
        <v>0.57199999999999995</v>
      </c>
      <c r="G1545" s="2">
        <f>'Moving Avg'!F1545</f>
        <v>0.5485000000000001</v>
      </c>
      <c r="H1545" s="2">
        <f>'Moving Avg'!G1545</f>
        <v>0.56599999999999984</v>
      </c>
      <c r="I1545" s="2">
        <f>'Moving Avg'!H1545</f>
        <v>0.5538000000000004</v>
      </c>
      <c r="J1545" s="5" t="str">
        <f>OBV!F1545</f>
        <v>BULLISH</v>
      </c>
      <c r="K1545" s="5" t="str">
        <f>OBV!G1545</f>
        <v>NEUTRAL</v>
      </c>
      <c r="L1545" s="5" t="str">
        <f>OBV!H1545</f>
        <v>CONFIRMED BULLISH</v>
      </c>
      <c r="M1545" s="7">
        <f t="shared" si="240"/>
        <v>25</v>
      </c>
      <c r="N1545" s="7">
        <f t="shared" si="241"/>
        <v>45</v>
      </c>
      <c r="O1545" s="7">
        <f t="shared" si="242"/>
        <v>50</v>
      </c>
      <c r="P1545" s="7">
        <f t="shared" si="243"/>
        <v>83.5</v>
      </c>
      <c r="Q1545" s="8">
        <f t="shared" si="244"/>
        <v>44.524999999999999</v>
      </c>
      <c r="R1545" s="8">
        <f t="shared" si="245"/>
        <v>52.375</v>
      </c>
      <c r="S1545" s="8">
        <f t="shared" si="246"/>
        <v>60.575000000000003</v>
      </c>
      <c r="T1545" s="8">
        <f t="shared" si="247"/>
        <v>50.875</v>
      </c>
      <c r="U1545" s="7">
        <f t="shared" si="248"/>
        <v>52.491666666666674</v>
      </c>
      <c r="V1545" s="7">
        <f t="shared" si="249"/>
        <v>52.087500000000006</v>
      </c>
    </row>
    <row r="1546" spans="1:22" ht="13.5" x14ac:dyDescent="0.25">
      <c r="A1546" s="3">
        <f>RSI!A1546</f>
        <v>44566</v>
      </c>
      <c r="B1546" s="2">
        <f>RSI!B1546</f>
        <v>0.6</v>
      </c>
      <c r="C1546" s="2">
        <f>RSI!I1546</f>
        <v>68.251601496103277</v>
      </c>
      <c r="D1546" s="2">
        <f>MACD!E1546</f>
        <v>-1.6101518280104088E-2</v>
      </c>
      <c r="E1546" s="2">
        <f>MACD!F1546</f>
        <v>-2.9134604303581984E-3</v>
      </c>
      <c r="F1546" s="2">
        <f>'Moving Avg'!D1546</f>
        <v>0.57999999999999996</v>
      </c>
      <c r="G1546" s="2">
        <f>'Moving Avg'!F1546</f>
        <v>0.55099999999999993</v>
      </c>
      <c r="H1546" s="2">
        <f>'Moving Avg'!G1546</f>
        <v>0.56659999999999988</v>
      </c>
      <c r="I1546" s="2">
        <f>'Moving Avg'!H1546</f>
        <v>0.55390000000000039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  <c r="M1546" s="7">
        <f t="shared" si="240"/>
        <v>25</v>
      </c>
      <c r="N1546" s="7">
        <f t="shared" si="241"/>
        <v>45</v>
      </c>
      <c r="O1546" s="7">
        <f t="shared" si="242"/>
        <v>50</v>
      </c>
      <c r="P1546" s="7">
        <f t="shared" si="243"/>
        <v>100</v>
      </c>
      <c r="Q1546" s="8">
        <f t="shared" si="244"/>
        <v>47</v>
      </c>
      <c r="R1546" s="8">
        <f t="shared" si="245"/>
        <v>56.5</v>
      </c>
      <c r="S1546" s="8">
        <f t="shared" si="246"/>
        <v>68</v>
      </c>
      <c r="T1546" s="8">
        <f t="shared" si="247"/>
        <v>55</v>
      </c>
      <c r="U1546" s="7">
        <f t="shared" si="248"/>
        <v>57.166666666666664</v>
      </c>
      <c r="V1546" s="7">
        <f t="shared" si="249"/>
        <v>56.625</v>
      </c>
    </row>
    <row r="1547" spans="1:22" ht="13.5" x14ac:dyDescent="0.25">
      <c r="A1547" s="3">
        <f>RSI!A1547</f>
        <v>44567</v>
      </c>
      <c r="B1547" s="2">
        <f>RSI!B1547</f>
        <v>0.59</v>
      </c>
      <c r="C1547" s="2">
        <f>RSI!I1547</f>
        <v>62.661244544768628</v>
      </c>
      <c r="D1547" s="2">
        <f>MACD!E1547</f>
        <v>-2.1936073950193813E-2</v>
      </c>
      <c r="E1547" s="2">
        <f>MACD!F1547</f>
        <v>-6.717983134325322E-3</v>
      </c>
      <c r="F1547" s="2">
        <f>'Moving Avg'!D1547</f>
        <v>0.58399999999999996</v>
      </c>
      <c r="G1547" s="2">
        <f>'Moving Avg'!F1547</f>
        <v>0.55249999999999999</v>
      </c>
      <c r="H1547" s="2">
        <f>'Moving Avg'!G1547</f>
        <v>0.56699999999999984</v>
      </c>
      <c r="I1547" s="2">
        <f>'Moving Avg'!H1547</f>
        <v>0.55400000000000038</v>
      </c>
      <c r="J1547" s="5" t="str">
        <f>OBV!F1547</f>
        <v>BULLISH</v>
      </c>
      <c r="K1547" s="5" t="str">
        <f>OBV!G1547</f>
        <v>STRONG</v>
      </c>
      <c r="L1547" s="5" t="str">
        <f>OBV!H1547</f>
        <v>CONFIRMED BULLISH</v>
      </c>
      <c r="M1547" s="7">
        <f t="shared" si="240"/>
        <v>25</v>
      </c>
      <c r="N1547" s="7">
        <f t="shared" si="241"/>
        <v>45</v>
      </c>
      <c r="O1547" s="7">
        <f t="shared" si="242"/>
        <v>50</v>
      </c>
      <c r="P1547" s="7">
        <f t="shared" si="243"/>
        <v>100</v>
      </c>
      <c r="Q1547" s="8">
        <f t="shared" si="244"/>
        <v>47</v>
      </c>
      <c r="R1547" s="8">
        <f t="shared" si="245"/>
        <v>56.5</v>
      </c>
      <c r="S1547" s="8">
        <f t="shared" si="246"/>
        <v>68</v>
      </c>
      <c r="T1547" s="8">
        <f t="shared" si="247"/>
        <v>55</v>
      </c>
      <c r="U1547" s="7">
        <f t="shared" si="248"/>
        <v>57.166666666666664</v>
      </c>
      <c r="V1547" s="7">
        <f t="shared" si="249"/>
        <v>56.625</v>
      </c>
    </row>
    <row r="1548" spans="1:22" ht="13.5" x14ac:dyDescent="0.25">
      <c r="A1548" s="3">
        <f>RSI!A1548</f>
        <v>44568</v>
      </c>
      <c r="B1548" s="2">
        <f>RSI!B1548</f>
        <v>0.59</v>
      </c>
      <c r="C1548" s="2">
        <f>RSI!I1548</f>
        <v>62.661244544768635</v>
      </c>
      <c r="D1548" s="2">
        <f>MACD!E1548</f>
        <v>-2.5516582535589527E-2</v>
      </c>
      <c r="E1548" s="2">
        <f>MACD!F1548</f>
        <v>-1.0477703014578163E-2</v>
      </c>
      <c r="F1548" s="2">
        <f>'Moving Avg'!D1548</f>
        <v>0.58799999999999986</v>
      </c>
      <c r="G1548" s="2">
        <f>'Moving Avg'!F1548</f>
        <v>0.55400000000000005</v>
      </c>
      <c r="H1548" s="2">
        <f>'Moving Avg'!G1548</f>
        <v>0.56699999999999984</v>
      </c>
      <c r="I1548" s="2">
        <f>'Moving Avg'!H1548</f>
        <v>0.55405000000000038</v>
      </c>
      <c r="J1548" s="5" t="str">
        <f>OBV!F1548</f>
        <v>BULLISH</v>
      </c>
      <c r="K1548" s="5" t="str">
        <f>OBV!G1548</f>
        <v>STRONG</v>
      </c>
      <c r="L1548" s="5" t="str">
        <f>OBV!H1548</f>
        <v>CONFIRMED BULLISH</v>
      </c>
      <c r="M1548" s="7">
        <f t="shared" si="240"/>
        <v>25</v>
      </c>
      <c r="N1548" s="7">
        <f t="shared" si="241"/>
        <v>45</v>
      </c>
      <c r="O1548" s="7">
        <f t="shared" si="242"/>
        <v>50</v>
      </c>
      <c r="P1548" s="7">
        <f t="shared" si="243"/>
        <v>100</v>
      </c>
      <c r="Q1548" s="8">
        <f t="shared" si="244"/>
        <v>47</v>
      </c>
      <c r="R1548" s="8">
        <f t="shared" si="245"/>
        <v>56.5</v>
      </c>
      <c r="S1548" s="8">
        <f t="shared" si="246"/>
        <v>68</v>
      </c>
      <c r="T1548" s="8">
        <f t="shared" si="247"/>
        <v>55</v>
      </c>
      <c r="U1548" s="7">
        <f t="shared" si="248"/>
        <v>57.166666666666664</v>
      </c>
      <c r="V1548" s="7">
        <f t="shared" si="249"/>
        <v>56.625</v>
      </c>
    </row>
    <row r="1549" spans="1:22" ht="13.5" x14ac:dyDescent="0.25">
      <c r="A1549" s="3">
        <f>RSI!A1549</f>
        <v>44571</v>
      </c>
      <c r="B1549" s="2">
        <f>RSI!B1549</f>
        <v>0.56999999999999995</v>
      </c>
      <c r="C1549" s="2">
        <f>RSI!I1549</f>
        <v>52.657041259906897</v>
      </c>
      <c r="D1549" s="2">
        <f>MACD!E1549</f>
        <v>-2.5694854703229186E-2</v>
      </c>
      <c r="E1549" s="2">
        <f>MACD!F1549</f>
        <v>-1.3521133352308368E-2</v>
      </c>
      <c r="F1549" s="2">
        <f>'Moving Avg'!D1549</f>
        <v>0.58599999999999997</v>
      </c>
      <c r="G1549" s="2">
        <f>'Moving Avg'!F1549</f>
        <v>0.55449999999999999</v>
      </c>
      <c r="H1549" s="2">
        <f>'Moving Avg'!G1549</f>
        <v>0.56659999999999999</v>
      </c>
      <c r="I1549" s="2">
        <f>'Moving Avg'!H1549</f>
        <v>0.55395000000000039</v>
      </c>
      <c r="J1549" s="5" t="str">
        <f>OBV!F1549</f>
        <v>BULLISH</v>
      </c>
      <c r="K1549" s="5" t="str">
        <f>OBV!G1549</f>
        <v>STRONG</v>
      </c>
      <c r="L1549" s="5" t="str">
        <f>OBV!H1549</f>
        <v>BULLISH DIVERGENCE</v>
      </c>
      <c r="M1549" s="7">
        <f t="shared" si="240"/>
        <v>25</v>
      </c>
      <c r="N1549" s="7">
        <f t="shared" si="241"/>
        <v>45</v>
      </c>
      <c r="O1549" s="7">
        <f t="shared" si="242"/>
        <v>50</v>
      </c>
      <c r="P1549" s="7">
        <f t="shared" si="243"/>
        <v>83</v>
      </c>
      <c r="Q1549" s="8">
        <f t="shared" si="244"/>
        <v>44.45</v>
      </c>
      <c r="R1549" s="8">
        <f t="shared" si="245"/>
        <v>52.25</v>
      </c>
      <c r="S1549" s="8">
        <f t="shared" si="246"/>
        <v>60.35</v>
      </c>
      <c r="T1549" s="8">
        <f t="shared" si="247"/>
        <v>50.75</v>
      </c>
      <c r="U1549" s="7">
        <f t="shared" si="248"/>
        <v>52.35</v>
      </c>
      <c r="V1549" s="7">
        <f t="shared" si="249"/>
        <v>51.95</v>
      </c>
    </row>
    <row r="1550" spans="1:22" ht="13.5" x14ac:dyDescent="0.25">
      <c r="A1550" s="3">
        <f>RSI!A1550</f>
        <v>44572</v>
      </c>
      <c r="B1550" s="2">
        <f>RSI!B1550</f>
        <v>0.57999999999999996</v>
      </c>
      <c r="C1550" s="2">
        <f>RSI!I1550</f>
        <v>56.404841544703615</v>
      </c>
      <c r="D1550" s="2">
        <f>MACD!E1550</f>
        <v>-2.5085867316585131E-2</v>
      </c>
      <c r="E1550" s="2">
        <f>MACD!F1550</f>
        <v>-1.5834080145163722E-2</v>
      </c>
      <c r="F1550" s="2">
        <f>'Moving Avg'!D1550</f>
        <v>0.58599999999999997</v>
      </c>
      <c r="G1550" s="2">
        <f>'Moving Avg'!F1550</f>
        <v>0.55649999999999999</v>
      </c>
      <c r="H1550" s="2">
        <f>'Moving Avg'!G1550</f>
        <v>0.5663999999999999</v>
      </c>
      <c r="I1550" s="2">
        <f>'Moving Avg'!H1550</f>
        <v>0.55395000000000028</v>
      </c>
      <c r="J1550" s="5" t="str">
        <f>OBV!F1550</f>
        <v>BULLISH</v>
      </c>
      <c r="K1550" s="5" t="str">
        <f>OBV!G1550</f>
        <v>STRONG</v>
      </c>
      <c r="L1550" s="5" t="str">
        <f>OBV!H1550</f>
        <v>NEUTRAL</v>
      </c>
      <c r="M1550" s="7">
        <f t="shared" si="240"/>
        <v>25</v>
      </c>
      <c r="N1550" s="7">
        <f t="shared" si="241"/>
        <v>45</v>
      </c>
      <c r="O1550" s="7">
        <f t="shared" si="242"/>
        <v>50</v>
      </c>
      <c r="P1550" s="7">
        <f t="shared" si="243"/>
        <v>66</v>
      </c>
      <c r="Q1550" s="8">
        <f t="shared" si="244"/>
        <v>41.9</v>
      </c>
      <c r="R1550" s="8">
        <f t="shared" si="245"/>
        <v>48</v>
      </c>
      <c r="S1550" s="8">
        <f t="shared" si="246"/>
        <v>52.7</v>
      </c>
      <c r="T1550" s="8">
        <f t="shared" si="247"/>
        <v>46.5</v>
      </c>
      <c r="U1550" s="7">
        <f t="shared" si="248"/>
        <v>47.533333333333339</v>
      </c>
      <c r="V1550" s="7">
        <f t="shared" si="249"/>
        <v>47.275000000000006</v>
      </c>
    </row>
    <row r="1551" spans="1:22" ht="13.5" x14ac:dyDescent="0.25">
      <c r="A1551" s="3">
        <f>RSI!A1551</f>
        <v>44573</v>
      </c>
      <c r="B1551" s="2">
        <f>RSI!B1551</f>
        <v>0.57999999999999996</v>
      </c>
      <c r="C1551" s="2">
        <f>RSI!I1551</f>
        <v>56.404841544703601</v>
      </c>
      <c r="D1551" s="2">
        <f>MACD!E1551</f>
        <v>-2.312628042030751E-2</v>
      </c>
      <c r="E1551" s="2">
        <f>MACD!F1551</f>
        <v>-1.7292520200192479E-2</v>
      </c>
      <c r="F1551" s="2">
        <f>'Moving Avg'!D1551</f>
        <v>0.58200000000000007</v>
      </c>
      <c r="G1551" s="2">
        <f>'Moving Avg'!F1551</f>
        <v>0.5585</v>
      </c>
      <c r="H1551" s="2">
        <f>'Moving Avg'!G1551</f>
        <v>0.56619999999999993</v>
      </c>
      <c r="I1551" s="2">
        <f>'Moving Avg'!H1551</f>
        <v>0.55395000000000028</v>
      </c>
      <c r="J1551" s="5" t="str">
        <f>OBV!F1551</f>
        <v>BULLISH</v>
      </c>
      <c r="K1551" s="5" t="str">
        <f>OBV!G1551</f>
        <v>NEUTRAL</v>
      </c>
      <c r="L1551" s="5" t="str">
        <f>OBV!H1551</f>
        <v>BULLISH DIVERGENCE</v>
      </c>
      <c r="M1551" s="7">
        <f t="shared" si="240"/>
        <v>25</v>
      </c>
      <c r="N1551" s="7">
        <f t="shared" si="241"/>
        <v>45</v>
      </c>
      <c r="O1551" s="7">
        <f t="shared" si="242"/>
        <v>50</v>
      </c>
      <c r="P1551" s="7">
        <f t="shared" si="243"/>
        <v>66.5</v>
      </c>
      <c r="Q1551" s="8">
        <f t="shared" si="244"/>
        <v>41.975000000000001</v>
      </c>
      <c r="R1551" s="8">
        <f t="shared" si="245"/>
        <v>48.125</v>
      </c>
      <c r="S1551" s="8">
        <f t="shared" si="246"/>
        <v>52.924999999999997</v>
      </c>
      <c r="T1551" s="8">
        <f t="shared" si="247"/>
        <v>46.625</v>
      </c>
      <c r="U1551" s="7">
        <f t="shared" si="248"/>
        <v>47.67499999999999</v>
      </c>
      <c r="V1551" s="7">
        <f t="shared" si="249"/>
        <v>47.412499999999994</v>
      </c>
    </row>
    <row r="1552" spans="1:22" ht="13.5" x14ac:dyDescent="0.25">
      <c r="A1552" s="3">
        <f>RSI!A1552</f>
        <v>44574</v>
      </c>
      <c r="B1552" s="2">
        <f>RSI!B1552</f>
        <v>0.56000000000000005</v>
      </c>
      <c r="C1552" s="2">
        <f>RSI!I1552</f>
        <v>47.654511598937397</v>
      </c>
      <c r="D1552" s="2">
        <f>MACD!E1552</f>
        <v>-1.8535421394217488E-2</v>
      </c>
      <c r="E1552" s="2">
        <f>MACD!F1552</f>
        <v>-1.7541100438997481E-2</v>
      </c>
      <c r="F1552" s="2">
        <f>'Moving Avg'!D1552</f>
        <v>0.57599999999999996</v>
      </c>
      <c r="G1552" s="2">
        <f>'Moving Avg'!F1552</f>
        <v>0.56000000000000005</v>
      </c>
      <c r="H1552" s="2">
        <f>'Moving Avg'!G1552</f>
        <v>0.56559999999999999</v>
      </c>
      <c r="I1552" s="2">
        <f>'Moving Avg'!H1552</f>
        <v>0.55385000000000029</v>
      </c>
      <c r="J1552" s="5" t="str">
        <f>OBV!F1552</f>
        <v>BULLISH</v>
      </c>
      <c r="K1552" s="5" t="str">
        <f>OBV!G1552</f>
        <v>NEUTRAL</v>
      </c>
      <c r="L1552" s="5" t="str">
        <f>OBV!H1552</f>
        <v>BULLISH DIVERGENCE</v>
      </c>
      <c r="M1552" s="7">
        <f t="shared" si="240"/>
        <v>25</v>
      </c>
      <c r="N1552" s="7">
        <f t="shared" si="241"/>
        <v>45</v>
      </c>
      <c r="O1552" s="7">
        <f t="shared" si="242"/>
        <v>50</v>
      </c>
      <c r="P1552" s="7">
        <f t="shared" si="243"/>
        <v>66.5</v>
      </c>
      <c r="Q1552" s="8">
        <f t="shared" si="244"/>
        <v>41.975000000000001</v>
      </c>
      <c r="R1552" s="8">
        <f t="shared" si="245"/>
        <v>48.125</v>
      </c>
      <c r="S1552" s="8">
        <f t="shared" si="246"/>
        <v>52.924999999999997</v>
      </c>
      <c r="T1552" s="8">
        <f t="shared" si="247"/>
        <v>46.625</v>
      </c>
      <c r="U1552" s="7">
        <f t="shared" si="248"/>
        <v>47.67499999999999</v>
      </c>
      <c r="V1552" s="7">
        <f t="shared" si="249"/>
        <v>47.412499999999994</v>
      </c>
    </row>
    <row r="1553" spans="1:22" ht="13.5" x14ac:dyDescent="0.25">
      <c r="A1553" s="3">
        <f>RSI!A1553</f>
        <v>44575</v>
      </c>
      <c r="B1553" s="2">
        <f>RSI!B1553</f>
        <v>0.57999999999999996</v>
      </c>
      <c r="C1553" s="2">
        <f>RSI!I1553</f>
        <v>55.147859594768761</v>
      </c>
      <c r="D1553" s="2">
        <f>MACD!E1553</f>
        <v>-1.6094886016007837E-2</v>
      </c>
      <c r="E1553" s="2">
        <f>MACD!F1553</f>
        <v>-1.7251857554399553E-2</v>
      </c>
      <c r="F1553" s="2">
        <f>'Moving Avg'!D1553</f>
        <v>0.57400000000000007</v>
      </c>
      <c r="G1553" s="2">
        <f>'Moving Avg'!F1553</f>
        <v>0.56250000000000011</v>
      </c>
      <c r="H1553" s="2">
        <f>'Moving Avg'!G1553</f>
        <v>0.56519999999999992</v>
      </c>
      <c r="I1553" s="2">
        <f>'Moving Avg'!H1553</f>
        <v>0.55370000000000019</v>
      </c>
      <c r="J1553" s="5" t="str">
        <f>OBV!F1553</f>
        <v>BULLISH</v>
      </c>
      <c r="K1553" s="5" t="str">
        <f>OBV!G1553</f>
        <v>NEUTRAL</v>
      </c>
      <c r="L1553" s="5" t="str">
        <f>OBV!H1553</f>
        <v>BULLISH DIVERGENCE</v>
      </c>
      <c r="M1553" s="7">
        <f t="shared" si="240"/>
        <v>25</v>
      </c>
      <c r="N1553" s="7">
        <f t="shared" si="241"/>
        <v>0</v>
      </c>
      <c r="O1553" s="7">
        <f t="shared" si="242"/>
        <v>50</v>
      </c>
      <c r="P1553" s="7">
        <f t="shared" si="243"/>
        <v>66.5</v>
      </c>
      <c r="Q1553" s="8">
        <f t="shared" si="244"/>
        <v>26.225000000000001</v>
      </c>
      <c r="R1553" s="8">
        <f t="shared" si="245"/>
        <v>39.125</v>
      </c>
      <c r="S1553" s="8">
        <f t="shared" si="246"/>
        <v>46.174999999999997</v>
      </c>
      <c r="T1553" s="8">
        <f t="shared" si="247"/>
        <v>35.375</v>
      </c>
      <c r="U1553" s="7">
        <f t="shared" si="248"/>
        <v>37.174999999999997</v>
      </c>
      <c r="V1553" s="7">
        <f t="shared" si="249"/>
        <v>36.724999999999994</v>
      </c>
    </row>
    <row r="1554" spans="1:22" ht="13.5" x14ac:dyDescent="0.25">
      <c r="A1554" s="3">
        <f>RSI!A1554</f>
        <v>44578</v>
      </c>
      <c r="B1554" s="2">
        <f>RSI!B1554</f>
        <v>0.56000000000000005</v>
      </c>
      <c r="C1554" s="2">
        <f>RSI!I1554</f>
        <v>47.781673514218923</v>
      </c>
      <c r="D1554" s="2">
        <f>MACD!E1554</f>
        <v>-1.1093385238025721E-2</v>
      </c>
      <c r="E1554" s="2">
        <f>MACD!F1554</f>
        <v>-1.6020163091124785E-2</v>
      </c>
      <c r="F1554" s="2">
        <f>'Moving Avg'!D1554</f>
        <v>0.57199999999999995</v>
      </c>
      <c r="G1554" s="2">
        <f>'Moving Avg'!F1554</f>
        <v>0.5645</v>
      </c>
      <c r="H1554" s="2">
        <f>'Moving Avg'!G1554</f>
        <v>0.56439999999999979</v>
      </c>
      <c r="I1554" s="2">
        <f>'Moving Avg'!H1554</f>
        <v>0.55345000000000022</v>
      </c>
      <c r="J1554" s="5" t="str">
        <f>OBV!F1554</f>
        <v>BULLISH</v>
      </c>
      <c r="K1554" s="5" t="str">
        <f>OBV!G1554</f>
        <v>NEUTRAL</v>
      </c>
      <c r="L1554" s="5" t="str">
        <f>OBV!H1554</f>
        <v>BULLISH DIVERGENCE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66.5</v>
      </c>
      <c r="Q1554" s="8">
        <f t="shared" si="244"/>
        <v>26.225000000000001</v>
      </c>
      <c r="R1554" s="8">
        <f t="shared" si="245"/>
        <v>39.125</v>
      </c>
      <c r="S1554" s="8">
        <f t="shared" si="246"/>
        <v>46.174999999999997</v>
      </c>
      <c r="T1554" s="8">
        <f t="shared" si="247"/>
        <v>35.375</v>
      </c>
      <c r="U1554" s="7">
        <f t="shared" si="248"/>
        <v>37.174999999999997</v>
      </c>
      <c r="V1554" s="7">
        <f t="shared" si="249"/>
        <v>36.724999999999994</v>
      </c>
    </row>
    <row r="1555" spans="1:22" ht="13.5" x14ac:dyDescent="0.25">
      <c r="A1555" s="3">
        <f>RSI!A1555</f>
        <v>44579</v>
      </c>
      <c r="B1555" s="2">
        <f>RSI!B1555</f>
        <v>0.56000000000000005</v>
      </c>
      <c r="C1555" s="2">
        <f>RSI!I1555</f>
        <v>47.78167351421893</v>
      </c>
      <c r="D1555" s="2">
        <f>MACD!E1555</f>
        <v>-6.8204899249283413E-3</v>
      </c>
      <c r="E1555" s="2">
        <f>MACD!F1555</f>
        <v>-1.4180228457885496E-2</v>
      </c>
      <c r="F1555" s="2">
        <f>'Moving Avg'!D1555</f>
        <v>0.56800000000000006</v>
      </c>
      <c r="G1555" s="2">
        <f>'Moving Avg'!F1555</f>
        <v>0.5655</v>
      </c>
      <c r="H1555" s="2">
        <f>'Moving Avg'!G1555</f>
        <v>0.56359999999999977</v>
      </c>
      <c r="I1555" s="2">
        <f>'Moving Avg'!H1555</f>
        <v>0.55330000000000013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16.5</v>
      </c>
      <c r="Q1555" s="8">
        <f t="shared" si="244"/>
        <v>18.725000000000001</v>
      </c>
      <c r="R1555" s="8">
        <f t="shared" si="245"/>
        <v>26.625</v>
      </c>
      <c r="S1555" s="8">
        <f t="shared" si="246"/>
        <v>23.675000000000001</v>
      </c>
      <c r="T1555" s="8">
        <f t="shared" si="247"/>
        <v>22.875</v>
      </c>
      <c r="U1555" s="7">
        <f t="shared" si="248"/>
        <v>23.008333333333336</v>
      </c>
      <c r="V1555" s="7">
        <f t="shared" si="249"/>
        <v>22.975000000000001</v>
      </c>
    </row>
    <row r="1556" spans="1:22" ht="13.5" x14ac:dyDescent="0.25">
      <c r="A1556" s="3">
        <f>RSI!A1556</f>
        <v>44580</v>
      </c>
      <c r="B1556" s="2">
        <f>RSI!B1556</f>
        <v>0.56000000000000005</v>
      </c>
      <c r="C1556" s="2">
        <f>RSI!I1556</f>
        <v>47.78167351421893</v>
      </c>
      <c r="D1556" s="2">
        <f>MACD!E1556</f>
        <v>-9.0210236035170865E-5</v>
      </c>
      <c r="E1556" s="2">
        <f>MACD!F1556</f>
        <v>-1.1362224813515433E-2</v>
      </c>
      <c r="F1556" s="2">
        <f>'Moving Avg'!D1556</f>
        <v>0.56400000000000006</v>
      </c>
      <c r="G1556" s="2">
        <f>'Moving Avg'!F1556</f>
        <v>0.56650000000000011</v>
      </c>
      <c r="H1556" s="2">
        <f>'Moving Avg'!G1556</f>
        <v>0.56279999999999974</v>
      </c>
      <c r="I1556" s="2">
        <f>'Moving Avg'!H1556</f>
        <v>0.55315000000000014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  <c r="M1556" s="7">
        <f t="shared" si="240"/>
        <v>25</v>
      </c>
      <c r="N1556" s="7">
        <f t="shared" si="241"/>
        <v>0</v>
      </c>
      <c r="O1556" s="7">
        <f t="shared" si="242"/>
        <v>50</v>
      </c>
      <c r="P1556" s="7">
        <f t="shared" si="243"/>
        <v>16.5</v>
      </c>
      <c r="Q1556" s="8">
        <f t="shared" si="244"/>
        <v>18.725000000000001</v>
      </c>
      <c r="R1556" s="8">
        <f t="shared" si="245"/>
        <v>26.625</v>
      </c>
      <c r="S1556" s="8">
        <f t="shared" si="246"/>
        <v>23.675000000000001</v>
      </c>
      <c r="T1556" s="8">
        <f t="shared" si="247"/>
        <v>22.875</v>
      </c>
      <c r="U1556" s="7">
        <f t="shared" si="248"/>
        <v>23.008333333333336</v>
      </c>
      <c r="V1556" s="7">
        <f t="shared" si="249"/>
        <v>22.975000000000001</v>
      </c>
    </row>
    <row r="1557" spans="1:22" ht="13.5" x14ac:dyDescent="0.25">
      <c r="A1557" s="3">
        <f>RSI!A1557</f>
        <v>44581</v>
      </c>
      <c r="B1557" s="2">
        <f>RSI!B1557</f>
        <v>0.55000000000000004</v>
      </c>
      <c r="C1557" s="2">
        <f>RSI!I1557</f>
        <v>44.102882992255111</v>
      </c>
      <c r="D1557" s="2">
        <f>MACD!E1557</f>
        <v>4.8419486112291077E-3</v>
      </c>
      <c r="E1557" s="2">
        <f>MACD!F1557</f>
        <v>-8.1213901285665246E-3</v>
      </c>
      <c r="F1557" s="2">
        <f>'Moving Avg'!D1557</f>
        <v>0.56200000000000006</v>
      </c>
      <c r="G1557" s="2">
        <f>'Moving Avg'!F1557</f>
        <v>0.56800000000000006</v>
      </c>
      <c r="H1557" s="2">
        <f>'Moving Avg'!G1557</f>
        <v>0.56179999999999974</v>
      </c>
      <c r="I1557" s="2">
        <f>'Moving Avg'!H1557</f>
        <v>0.55295000000000016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  <c r="M1557" s="7">
        <f t="shared" si="240"/>
        <v>25</v>
      </c>
      <c r="N1557" s="7">
        <f t="shared" si="241"/>
        <v>0</v>
      </c>
      <c r="O1557" s="7">
        <f t="shared" si="242"/>
        <v>50</v>
      </c>
      <c r="P1557" s="7">
        <f t="shared" si="243"/>
        <v>16.5</v>
      </c>
      <c r="Q1557" s="8">
        <f t="shared" si="244"/>
        <v>18.725000000000001</v>
      </c>
      <c r="R1557" s="8">
        <f t="shared" si="245"/>
        <v>26.625</v>
      </c>
      <c r="S1557" s="8">
        <f t="shared" si="246"/>
        <v>23.675000000000001</v>
      </c>
      <c r="T1557" s="8">
        <f t="shared" si="247"/>
        <v>22.875</v>
      </c>
      <c r="U1557" s="7">
        <f t="shared" si="248"/>
        <v>23.008333333333336</v>
      </c>
      <c r="V1557" s="7">
        <f t="shared" si="249"/>
        <v>22.975000000000001</v>
      </c>
    </row>
    <row r="1558" spans="1:22" ht="13.5" x14ac:dyDescent="0.25">
      <c r="A1558" s="3">
        <f>RSI!A1558</f>
        <v>44582</v>
      </c>
      <c r="B1558" s="2">
        <f>RSI!B1558</f>
        <v>0.55000000000000004</v>
      </c>
      <c r="C1558" s="2">
        <f>RSI!I1558</f>
        <v>44.102882992255118</v>
      </c>
      <c r="D1558" s="2">
        <f>MACD!E1558</f>
        <v>9.1068371826044103E-3</v>
      </c>
      <c r="E1558" s="2">
        <f>MACD!F1558</f>
        <v>-4.6757446663323382E-3</v>
      </c>
      <c r="F1558" s="2">
        <f>'Moving Avg'!D1558</f>
        <v>0.55600000000000005</v>
      </c>
      <c r="G1558" s="2">
        <f>'Moving Avg'!F1558</f>
        <v>0.56900000000000017</v>
      </c>
      <c r="H1558" s="2">
        <f>'Moving Avg'!G1558</f>
        <v>0.56119999999999981</v>
      </c>
      <c r="I1558" s="2">
        <f>'Moving Avg'!H1558</f>
        <v>0.55275000000000007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  <c r="M1558" s="7">
        <f t="shared" si="240"/>
        <v>25</v>
      </c>
      <c r="N1558" s="7">
        <f t="shared" si="241"/>
        <v>0</v>
      </c>
      <c r="O1558" s="7">
        <f t="shared" si="242"/>
        <v>50</v>
      </c>
      <c r="P1558" s="7">
        <f t="shared" si="243"/>
        <v>16.5</v>
      </c>
      <c r="Q1558" s="8">
        <f t="shared" si="244"/>
        <v>18.725000000000001</v>
      </c>
      <c r="R1558" s="8">
        <f t="shared" si="245"/>
        <v>26.625</v>
      </c>
      <c r="S1558" s="8">
        <f t="shared" si="246"/>
        <v>23.675000000000001</v>
      </c>
      <c r="T1558" s="8">
        <f t="shared" si="247"/>
        <v>22.875</v>
      </c>
      <c r="U1558" s="7">
        <f t="shared" si="248"/>
        <v>23.008333333333336</v>
      </c>
      <c r="V1558" s="7">
        <f t="shared" si="249"/>
        <v>22.975000000000001</v>
      </c>
    </row>
    <row r="1559" spans="1:22" ht="13.5" x14ac:dyDescent="0.25">
      <c r="A1559" s="3">
        <f>RSI!A1559</f>
        <v>44585</v>
      </c>
      <c r="B1559" s="2">
        <f>RSI!B1559</f>
        <v>0.55000000000000004</v>
      </c>
      <c r="C1559" s="2">
        <f>RSI!I1559</f>
        <v>44.102882992255118</v>
      </c>
      <c r="D1559" s="2">
        <f>MACD!E1559</f>
        <v>9.7234098561024274E-3</v>
      </c>
      <c r="E1559" s="2">
        <f>MACD!F1559</f>
        <v>-1.7959137618453853E-3</v>
      </c>
      <c r="F1559" s="2">
        <f>'Moving Avg'!D1559</f>
        <v>0.55400000000000005</v>
      </c>
      <c r="G1559" s="2">
        <f>'Moving Avg'!F1559</f>
        <v>0.56950000000000023</v>
      </c>
      <c r="H1559" s="2">
        <f>'Moving Avg'!G1559</f>
        <v>0.56059999999999977</v>
      </c>
      <c r="I1559" s="2">
        <f>'Moving Avg'!H1559</f>
        <v>0.5525000000000001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  <c r="M1559" s="7">
        <f t="shared" si="240"/>
        <v>25</v>
      </c>
      <c r="N1559" s="7">
        <f t="shared" si="241"/>
        <v>0</v>
      </c>
      <c r="O1559" s="7">
        <f t="shared" si="242"/>
        <v>50</v>
      </c>
      <c r="P1559" s="7">
        <f t="shared" si="243"/>
        <v>16.5</v>
      </c>
      <c r="Q1559" s="8">
        <f t="shared" si="244"/>
        <v>18.725000000000001</v>
      </c>
      <c r="R1559" s="8">
        <f t="shared" si="245"/>
        <v>26.625</v>
      </c>
      <c r="S1559" s="8">
        <f t="shared" si="246"/>
        <v>23.675000000000001</v>
      </c>
      <c r="T1559" s="8">
        <f t="shared" si="247"/>
        <v>22.875</v>
      </c>
      <c r="U1559" s="7">
        <f t="shared" si="248"/>
        <v>23.008333333333336</v>
      </c>
      <c r="V1559" s="7">
        <f t="shared" si="249"/>
        <v>22.975000000000001</v>
      </c>
    </row>
    <row r="1560" spans="1:22" ht="13.5" x14ac:dyDescent="0.25">
      <c r="A1560" s="3">
        <f>RSI!A1560</f>
        <v>44586</v>
      </c>
      <c r="B1560" s="2">
        <f>RSI!B1560</f>
        <v>0.54</v>
      </c>
      <c r="C1560" s="2">
        <f>RSI!I1560</f>
        <v>40.233956368824252</v>
      </c>
      <c r="D1560" s="2">
        <f>MACD!E1560</f>
        <v>1.2602794032135156E-2</v>
      </c>
      <c r="E1560" s="2">
        <f>MACD!F1560</f>
        <v>1.0838277969507232E-3</v>
      </c>
      <c r="F1560" s="2">
        <f>'Moving Avg'!D1560</f>
        <v>0.55000000000000004</v>
      </c>
      <c r="G1560" s="2">
        <f>'Moving Avg'!F1560</f>
        <v>0.56900000000000017</v>
      </c>
      <c r="H1560" s="2">
        <f>'Moving Avg'!G1560</f>
        <v>0.55979999999999974</v>
      </c>
      <c r="I1560" s="2">
        <f>'Moving Avg'!H1560</f>
        <v>0.55225000000000024</v>
      </c>
      <c r="J1560" s="5" t="str">
        <f>OBV!F1560</f>
        <v>BEARISH</v>
      </c>
      <c r="K1560" s="5" t="str">
        <f>OBV!G1560</f>
        <v>NEUTRAL</v>
      </c>
      <c r="L1560" s="5" t="str">
        <f>OBV!H1560</f>
        <v>CONFIRMED BEARISH</v>
      </c>
      <c r="M1560" s="7">
        <f t="shared" si="240"/>
        <v>25</v>
      </c>
      <c r="N1560" s="7">
        <f t="shared" si="241"/>
        <v>0</v>
      </c>
      <c r="O1560" s="7">
        <f t="shared" si="242"/>
        <v>0</v>
      </c>
      <c r="P1560" s="7">
        <f t="shared" si="243"/>
        <v>16.5</v>
      </c>
      <c r="Q1560" s="8">
        <f t="shared" si="244"/>
        <v>11.225</v>
      </c>
      <c r="R1560" s="8">
        <f t="shared" si="245"/>
        <v>9.125</v>
      </c>
      <c r="S1560" s="8">
        <f t="shared" si="246"/>
        <v>11.175000000000001</v>
      </c>
      <c r="T1560" s="8">
        <f t="shared" si="247"/>
        <v>10.375</v>
      </c>
      <c r="U1560" s="7">
        <f t="shared" si="248"/>
        <v>10.508333333333335</v>
      </c>
      <c r="V1560" s="7">
        <f t="shared" si="249"/>
        <v>10.475000000000001</v>
      </c>
    </row>
    <row r="1561" spans="1:22" ht="13.5" x14ac:dyDescent="0.25">
      <c r="A1561" s="3">
        <f>RSI!A1561</f>
        <v>44587</v>
      </c>
      <c r="B1561" s="2">
        <f>RSI!B1561</f>
        <v>0.54</v>
      </c>
      <c r="C1561" s="2">
        <f>RSI!I1561</f>
        <v>40.233956368824252</v>
      </c>
      <c r="D1561" s="2">
        <f>MACD!E1561</f>
        <v>1.5170940676809019E-2</v>
      </c>
      <c r="E1561" s="2">
        <f>MACD!F1561</f>
        <v>3.9012503729223824E-3</v>
      </c>
      <c r="F1561" s="2">
        <f>'Moving Avg'!D1561</f>
        <v>0.54600000000000004</v>
      </c>
      <c r="G1561" s="2">
        <f>'Moving Avg'!F1561</f>
        <v>0.56800000000000017</v>
      </c>
      <c r="H1561" s="2">
        <f>'Moving Avg'!G1561</f>
        <v>0.5591999999999997</v>
      </c>
      <c r="I1561" s="2">
        <f>'Moving Avg'!H1561</f>
        <v>0.55205000000000015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25</v>
      </c>
      <c r="N1561" s="7">
        <f t="shared" si="241"/>
        <v>0</v>
      </c>
      <c r="O1561" s="7">
        <f t="shared" si="242"/>
        <v>0</v>
      </c>
      <c r="P1561" s="7">
        <f t="shared" si="243"/>
        <v>16.5</v>
      </c>
      <c r="Q1561" s="8">
        <f t="shared" si="244"/>
        <v>11.225</v>
      </c>
      <c r="R1561" s="8">
        <f t="shared" si="245"/>
        <v>9.125</v>
      </c>
      <c r="S1561" s="8">
        <f t="shared" si="246"/>
        <v>11.175000000000001</v>
      </c>
      <c r="T1561" s="8">
        <f t="shared" si="247"/>
        <v>10.375</v>
      </c>
      <c r="U1561" s="7">
        <f t="shared" si="248"/>
        <v>10.508333333333335</v>
      </c>
      <c r="V1561" s="7">
        <f t="shared" si="249"/>
        <v>10.475000000000001</v>
      </c>
    </row>
    <row r="1562" spans="1:22" ht="13.5" x14ac:dyDescent="0.25">
      <c r="A1562" s="3">
        <f>RSI!A1562</f>
        <v>44588</v>
      </c>
      <c r="B1562" s="2">
        <f>RSI!B1562</f>
        <v>0.53</v>
      </c>
      <c r="C1562" s="2">
        <f>RSI!I1562</f>
        <v>36.518549349732965</v>
      </c>
      <c r="D1562" s="2">
        <f>MACD!E1562</f>
        <v>1.5129791288142624E-2</v>
      </c>
      <c r="E1562" s="2">
        <f>MACD!F1562</f>
        <v>6.146958555966431E-3</v>
      </c>
      <c r="F1562" s="2">
        <f>'Moving Avg'!D1562</f>
        <v>0.54200000000000004</v>
      </c>
      <c r="G1562" s="2">
        <f>'Moving Avg'!F1562</f>
        <v>0.56600000000000006</v>
      </c>
      <c r="H1562" s="2">
        <f>'Moving Avg'!G1562</f>
        <v>0.5581999999999997</v>
      </c>
      <c r="I1562" s="2">
        <f>'Moving Avg'!H1562</f>
        <v>0.55185000000000028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  <c r="M1562" s="7">
        <f t="shared" si="240"/>
        <v>25</v>
      </c>
      <c r="N1562" s="7">
        <f t="shared" si="241"/>
        <v>0</v>
      </c>
      <c r="O1562" s="7">
        <f t="shared" si="242"/>
        <v>0</v>
      </c>
      <c r="P1562" s="7">
        <f t="shared" si="243"/>
        <v>16.5</v>
      </c>
      <c r="Q1562" s="8">
        <f t="shared" si="244"/>
        <v>11.225</v>
      </c>
      <c r="R1562" s="8">
        <f t="shared" si="245"/>
        <v>9.125</v>
      </c>
      <c r="S1562" s="8">
        <f t="shared" si="246"/>
        <v>11.175000000000001</v>
      </c>
      <c r="T1562" s="8">
        <f t="shared" si="247"/>
        <v>10.375</v>
      </c>
      <c r="U1562" s="7">
        <f t="shared" si="248"/>
        <v>10.508333333333335</v>
      </c>
      <c r="V1562" s="7">
        <f t="shared" si="249"/>
        <v>10.475000000000001</v>
      </c>
    </row>
    <row r="1563" spans="1:22" ht="13.5" x14ac:dyDescent="0.25">
      <c r="A1563" s="3">
        <f>RSI!A1563</f>
        <v>44589</v>
      </c>
      <c r="B1563" s="2">
        <f>RSI!B1563</f>
        <v>0.52</v>
      </c>
      <c r="C1563" s="2">
        <f>RSI!I1563</f>
        <v>33.215333475118186</v>
      </c>
      <c r="D1563" s="2">
        <f>MACD!E1563</f>
        <v>1.9084676624222752E-2</v>
      </c>
      <c r="E1563" s="2">
        <f>MACD!F1563</f>
        <v>8.7345021696176965E-3</v>
      </c>
      <c r="F1563" s="2">
        <f>'Moving Avg'!D1563</f>
        <v>0.53600000000000003</v>
      </c>
      <c r="G1563" s="2">
        <f>'Moving Avg'!F1563</f>
        <v>0.56350000000000011</v>
      </c>
      <c r="H1563" s="2">
        <f>'Moving Avg'!G1563</f>
        <v>0.55699999999999972</v>
      </c>
      <c r="I1563" s="2">
        <f>'Moving Avg'!H1563</f>
        <v>0.55150000000000021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16.5</v>
      </c>
      <c r="Q1563" s="8">
        <f t="shared" si="244"/>
        <v>11.225</v>
      </c>
      <c r="R1563" s="8">
        <f t="shared" si="245"/>
        <v>9.125</v>
      </c>
      <c r="S1563" s="8">
        <f t="shared" si="246"/>
        <v>11.175000000000001</v>
      </c>
      <c r="T1563" s="8">
        <f t="shared" si="247"/>
        <v>10.375</v>
      </c>
      <c r="U1563" s="7">
        <f t="shared" si="248"/>
        <v>10.508333333333335</v>
      </c>
      <c r="V1563" s="7">
        <f t="shared" si="249"/>
        <v>10.475000000000001</v>
      </c>
    </row>
    <row r="1564" spans="1:22" ht="13.5" x14ac:dyDescent="0.25">
      <c r="A1564" s="3">
        <f>RSI!A1564</f>
        <v>44592</v>
      </c>
      <c r="B1564" s="2">
        <f>RSI!B1564</f>
        <v>0.54</v>
      </c>
      <c r="C1564" s="2">
        <f>RSI!I1564</f>
        <v>44.104926519627575</v>
      </c>
      <c r="D1564" s="2">
        <f>MACD!E1564</f>
        <v>1.8091100444522334E-2</v>
      </c>
      <c r="E1564" s="2">
        <f>MACD!F1564</f>
        <v>1.0605821824598625E-2</v>
      </c>
      <c r="F1564" s="2">
        <f>'Moving Avg'!D1564</f>
        <v>0.53400000000000003</v>
      </c>
      <c r="G1564" s="2">
        <f>'Moving Avg'!F1564</f>
        <v>0.5615</v>
      </c>
      <c r="H1564" s="2">
        <f>'Moving Avg'!G1564</f>
        <v>0.55619999999999981</v>
      </c>
      <c r="I1564" s="2">
        <f>'Moving Avg'!H1564</f>
        <v>0.55130000000000012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16.5</v>
      </c>
      <c r="Q1564" s="8">
        <f t="shared" si="244"/>
        <v>11.225</v>
      </c>
      <c r="R1564" s="8">
        <f t="shared" si="245"/>
        <v>9.125</v>
      </c>
      <c r="S1564" s="8">
        <f t="shared" si="246"/>
        <v>11.175000000000001</v>
      </c>
      <c r="T1564" s="8">
        <f t="shared" si="247"/>
        <v>10.375</v>
      </c>
      <c r="U1564" s="7">
        <f t="shared" si="248"/>
        <v>10.508333333333335</v>
      </c>
      <c r="V1564" s="7">
        <f t="shared" si="249"/>
        <v>10.475000000000001</v>
      </c>
    </row>
    <row r="1565" spans="1:22" ht="13.5" x14ac:dyDescent="0.25">
      <c r="A1565" s="3">
        <f>RSI!A1565</f>
        <v>44593</v>
      </c>
      <c r="B1565" s="2">
        <f>RSI!B1565</f>
        <v>0.56000000000000005</v>
      </c>
      <c r="C1565" s="2">
        <f>RSI!I1565</f>
        <v>52.453922722367125</v>
      </c>
      <c r="D1565" s="2">
        <f>MACD!E1565</f>
        <v>1.5852929928295345E-2</v>
      </c>
      <c r="E1565" s="2">
        <f>MACD!F1565</f>
        <v>1.1655243445337971E-2</v>
      </c>
      <c r="F1565" s="2">
        <f>'Moving Avg'!D1565</f>
        <v>0.53800000000000003</v>
      </c>
      <c r="G1565" s="2">
        <f>'Moving Avg'!F1565</f>
        <v>0.56050000000000011</v>
      </c>
      <c r="H1565" s="2">
        <f>'Moving Avg'!G1565</f>
        <v>0.55659999999999976</v>
      </c>
      <c r="I1565" s="2">
        <f>'Moving Avg'!H1565</f>
        <v>0.55120000000000013</v>
      </c>
      <c r="J1565" s="5" t="str">
        <f>OBV!F1565</f>
        <v>BEARISH</v>
      </c>
      <c r="K1565" s="5" t="str">
        <f>OBV!G1565</f>
        <v>NEUTRAL</v>
      </c>
      <c r="L1565" s="5" t="str">
        <f>OBV!H1565</f>
        <v>BEARISH DIVERGENCE</v>
      </c>
      <c r="M1565" s="7">
        <f t="shared" si="240"/>
        <v>25</v>
      </c>
      <c r="N1565" s="7">
        <f t="shared" si="241"/>
        <v>0</v>
      </c>
      <c r="O1565" s="7">
        <f t="shared" si="242"/>
        <v>0</v>
      </c>
      <c r="P1565" s="7">
        <f t="shared" si="243"/>
        <v>16.5</v>
      </c>
      <c r="Q1565" s="8">
        <f t="shared" si="244"/>
        <v>11.225</v>
      </c>
      <c r="R1565" s="8">
        <f t="shared" si="245"/>
        <v>9.125</v>
      </c>
      <c r="S1565" s="8">
        <f t="shared" si="246"/>
        <v>11.175000000000001</v>
      </c>
      <c r="T1565" s="8">
        <f t="shared" si="247"/>
        <v>10.375</v>
      </c>
      <c r="U1565" s="7">
        <f t="shared" si="248"/>
        <v>10.508333333333335</v>
      </c>
      <c r="V1565" s="7">
        <f t="shared" si="249"/>
        <v>10.475000000000001</v>
      </c>
    </row>
    <row r="1566" spans="1:22" ht="13.5" x14ac:dyDescent="0.25">
      <c r="A1566" s="3">
        <f>RSI!A1566</f>
        <v>44594</v>
      </c>
      <c r="B1566" s="2">
        <f>RSI!B1566</f>
        <v>0.55000000000000004</v>
      </c>
      <c r="C1566" s="2">
        <f>RSI!I1566</f>
        <v>48.549139267521923</v>
      </c>
      <c r="D1566" s="2">
        <f>MACD!E1566</f>
        <v>1.4659458100159561E-2</v>
      </c>
      <c r="E1566" s="2">
        <f>MACD!F1566</f>
        <v>1.2256086376302289E-2</v>
      </c>
      <c r="F1566" s="2">
        <f>'Moving Avg'!D1566</f>
        <v>0.54</v>
      </c>
      <c r="G1566" s="2">
        <f>'Moving Avg'!F1566</f>
        <v>0.55800000000000005</v>
      </c>
      <c r="H1566" s="2">
        <f>'Moving Avg'!G1566</f>
        <v>0.55639999999999978</v>
      </c>
      <c r="I1566" s="2">
        <f>'Moving Avg'!H1566</f>
        <v>0.55105000000000015</v>
      </c>
      <c r="J1566" s="5" t="str">
        <f>OBV!F1566</f>
        <v>BEARISH</v>
      </c>
      <c r="K1566" s="5" t="str">
        <f>OBV!G1566</f>
        <v>NEUTRAL</v>
      </c>
      <c r="L1566" s="5" t="str">
        <f>OBV!H1566</f>
        <v>BEARISH DIVERGENCE</v>
      </c>
      <c r="M1566" s="7">
        <f t="shared" si="240"/>
        <v>25</v>
      </c>
      <c r="N1566" s="7">
        <f t="shared" si="241"/>
        <v>0</v>
      </c>
      <c r="O1566" s="7">
        <f t="shared" si="242"/>
        <v>0</v>
      </c>
      <c r="P1566" s="7">
        <f t="shared" si="243"/>
        <v>16.5</v>
      </c>
      <c r="Q1566" s="8">
        <f t="shared" si="244"/>
        <v>11.225</v>
      </c>
      <c r="R1566" s="8">
        <f t="shared" si="245"/>
        <v>9.125</v>
      </c>
      <c r="S1566" s="8">
        <f t="shared" si="246"/>
        <v>11.175000000000001</v>
      </c>
      <c r="T1566" s="8">
        <f t="shared" si="247"/>
        <v>10.375</v>
      </c>
      <c r="U1566" s="7">
        <f t="shared" si="248"/>
        <v>10.508333333333335</v>
      </c>
      <c r="V1566" s="7">
        <f t="shared" si="249"/>
        <v>10.475000000000001</v>
      </c>
    </row>
    <row r="1567" spans="1:22" ht="13.5" x14ac:dyDescent="0.25">
      <c r="A1567" s="3">
        <f>RSI!A1567</f>
        <v>44595</v>
      </c>
      <c r="B1567" s="2">
        <f>RSI!B1567</f>
        <v>0.55000000000000004</v>
      </c>
      <c r="C1567" s="2">
        <f>RSI!I1567</f>
        <v>48.549139267521923</v>
      </c>
      <c r="D1567" s="2">
        <f>MACD!E1567</f>
        <v>1.2132841048484555E-2</v>
      </c>
      <c r="E1567" s="2">
        <f>MACD!F1567</f>
        <v>1.2231437310738743E-2</v>
      </c>
      <c r="F1567" s="2">
        <f>'Moving Avg'!D1567</f>
        <v>0.54399999999999993</v>
      </c>
      <c r="G1567" s="2">
        <f>'Moving Avg'!F1567</f>
        <v>0.55600000000000016</v>
      </c>
      <c r="H1567" s="2">
        <f>'Moving Avg'!G1567</f>
        <v>0.55619999999999981</v>
      </c>
      <c r="I1567" s="2">
        <f>'Moving Avg'!H1567</f>
        <v>0.55090000000000006</v>
      </c>
      <c r="J1567" s="5" t="str">
        <f>OBV!F1567</f>
        <v>BEARISH</v>
      </c>
      <c r="K1567" s="5" t="str">
        <f>OBV!G1567</f>
        <v>NEUTRAL</v>
      </c>
      <c r="L1567" s="5" t="str">
        <f>OBV!H1567</f>
        <v>BEARISH DIVERGENCE</v>
      </c>
      <c r="M1567" s="7">
        <f t="shared" si="240"/>
        <v>25</v>
      </c>
      <c r="N1567" s="7">
        <f t="shared" si="241"/>
        <v>45</v>
      </c>
      <c r="O1567" s="7">
        <f t="shared" si="242"/>
        <v>0</v>
      </c>
      <c r="P1567" s="7">
        <f t="shared" si="243"/>
        <v>16.5</v>
      </c>
      <c r="Q1567" s="8">
        <f t="shared" si="244"/>
        <v>26.975000000000001</v>
      </c>
      <c r="R1567" s="8">
        <f t="shared" si="245"/>
        <v>18.125</v>
      </c>
      <c r="S1567" s="8">
        <f t="shared" si="246"/>
        <v>17.925000000000001</v>
      </c>
      <c r="T1567" s="8">
        <f t="shared" si="247"/>
        <v>21.625</v>
      </c>
      <c r="U1567" s="7">
        <f t="shared" si="248"/>
        <v>21.008333333333336</v>
      </c>
      <c r="V1567" s="7">
        <f t="shared" si="249"/>
        <v>21.162500000000001</v>
      </c>
    </row>
    <row r="1568" spans="1:22" ht="13.5" x14ac:dyDescent="0.25">
      <c r="A1568" s="3">
        <f>RSI!A1568</f>
        <v>44596</v>
      </c>
      <c r="B1568" s="2">
        <f>RSI!B1568</f>
        <v>0.55000000000000004</v>
      </c>
      <c r="C1568" s="2">
        <f>RSI!I1568</f>
        <v>48.54913926752193</v>
      </c>
      <c r="D1568" s="2">
        <f>MACD!E1568</f>
        <v>1.0015031779525563E-2</v>
      </c>
      <c r="E1568" s="2">
        <f>MACD!F1568</f>
        <v>1.1788156204496109E-2</v>
      </c>
      <c r="F1568" s="2">
        <f>'Moving Avg'!D1568</f>
        <v>0.55000000000000004</v>
      </c>
      <c r="G1568" s="2">
        <f>'Moving Avg'!F1568</f>
        <v>0.55400000000000016</v>
      </c>
      <c r="H1568" s="2">
        <f>'Moving Avg'!G1568</f>
        <v>0.55599999999999983</v>
      </c>
      <c r="I1568" s="2">
        <f>'Moving Avg'!H1568</f>
        <v>0.55080000000000007</v>
      </c>
      <c r="J1568" s="5" t="str">
        <f>OBV!F1568</f>
        <v>BEARISH</v>
      </c>
      <c r="K1568" s="5" t="str">
        <f>OBV!G1568</f>
        <v>NEUTRAL</v>
      </c>
      <c r="L1568" s="5" t="str">
        <f>OBV!H1568</f>
        <v>BEARISH DIVERGENCE</v>
      </c>
      <c r="M1568" s="7">
        <f t="shared" si="240"/>
        <v>25</v>
      </c>
      <c r="N1568" s="7">
        <f t="shared" si="241"/>
        <v>45</v>
      </c>
      <c r="O1568" s="7">
        <f t="shared" si="242"/>
        <v>0</v>
      </c>
      <c r="P1568" s="7">
        <f t="shared" si="243"/>
        <v>16.5</v>
      </c>
      <c r="Q1568" s="8">
        <f t="shared" si="244"/>
        <v>26.975000000000001</v>
      </c>
      <c r="R1568" s="8">
        <f t="shared" si="245"/>
        <v>18.125</v>
      </c>
      <c r="S1568" s="8">
        <f t="shared" si="246"/>
        <v>17.925000000000001</v>
      </c>
      <c r="T1568" s="8">
        <f t="shared" si="247"/>
        <v>21.625</v>
      </c>
      <c r="U1568" s="7">
        <f t="shared" si="248"/>
        <v>21.008333333333336</v>
      </c>
      <c r="V1568" s="7">
        <f t="shared" si="249"/>
        <v>21.162500000000001</v>
      </c>
    </row>
    <row r="1569" spans="1:22" ht="13.5" x14ac:dyDescent="0.25">
      <c r="A1569" s="3">
        <f>RSI!A1569</f>
        <v>44599</v>
      </c>
      <c r="B1569" s="2">
        <f>RSI!B1569</f>
        <v>0.55000000000000004</v>
      </c>
      <c r="C1569" s="2">
        <f>RSI!I1569</f>
        <v>48.549139267521923</v>
      </c>
      <c r="D1569" s="2">
        <f>MACD!E1569</f>
        <v>8.2416480869847986E-3</v>
      </c>
      <c r="E1569" s="2">
        <f>MACD!F1569</f>
        <v>1.1078854580993848E-2</v>
      </c>
      <c r="F1569" s="2">
        <f>'Moving Avg'!D1569</f>
        <v>0.55199999999999994</v>
      </c>
      <c r="G1569" s="2">
        <f>'Moving Avg'!F1569</f>
        <v>0.55300000000000016</v>
      </c>
      <c r="H1569" s="2">
        <f>'Moving Avg'!G1569</f>
        <v>0.55559999999999987</v>
      </c>
      <c r="I1569" s="2">
        <f>'Moving Avg'!H1569</f>
        <v>0.55069999999999997</v>
      </c>
      <c r="J1569" s="5" t="str">
        <f>OBV!F1569</f>
        <v>BEARISH</v>
      </c>
      <c r="K1569" s="5" t="str">
        <f>OBV!G1569</f>
        <v>NEUTRAL</v>
      </c>
      <c r="L1569" s="5" t="str">
        <f>OBV!H1569</f>
        <v>BEARISH DIVERGENCE</v>
      </c>
      <c r="M1569" s="7">
        <f t="shared" si="240"/>
        <v>25</v>
      </c>
      <c r="N1569" s="7">
        <f t="shared" si="241"/>
        <v>45</v>
      </c>
      <c r="O1569" s="7">
        <f t="shared" si="242"/>
        <v>50</v>
      </c>
      <c r="P1569" s="7">
        <f t="shared" si="243"/>
        <v>16.5</v>
      </c>
      <c r="Q1569" s="8">
        <f t="shared" si="244"/>
        <v>34.475000000000001</v>
      </c>
      <c r="R1569" s="8">
        <f t="shared" si="245"/>
        <v>35.625</v>
      </c>
      <c r="S1569" s="8">
        <f t="shared" si="246"/>
        <v>30.425000000000001</v>
      </c>
      <c r="T1569" s="8">
        <f t="shared" si="247"/>
        <v>34.125</v>
      </c>
      <c r="U1569" s="7">
        <f t="shared" si="248"/>
        <v>33.508333333333333</v>
      </c>
      <c r="V1569" s="7">
        <f t="shared" si="249"/>
        <v>33.662499999999994</v>
      </c>
    </row>
    <row r="1570" spans="1:22" ht="13.5" x14ac:dyDescent="0.25">
      <c r="A1570" s="3">
        <f>RSI!A1570</f>
        <v>44600</v>
      </c>
      <c r="B1570" s="2">
        <f>RSI!B1570</f>
        <v>0.55000000000000004</v>
      </c>
      <c r="C1570" s="2">
        <f>RSI!I1570</f>
        <v>48.549139267521923</v>
      </c>
      <c r="D1570" s="2">
        <f>MACD!E1570</f>
        <v>5.2198614550855726E-3</v>
      </c>
      <c r="E1570" s="2">
        <f>MACD!F1570</f>
        <v>9.907055955812193E-3</v>
      </c>
      <c r="F1570" s="2">
        <f>'Moving Avg'!D1570</f>
        <v>0.55000000000000004</v>
      </c>
      <c r="G1570" s="2">
        <f>'Moving Avg'!F1570</f>
        <v>0.5515000000000001</v>
      </c>
      <c r="H1570" s="2">
        <f>'Moving Avg'!G1570</f>
        <v>0.55499999999999983</v>
      </c>
      <c r="I1570" s="2">
        <f>'Moving Avg'!H1570</f>
        <v>0.55064999999999997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  <c r="M1570" s="7">
        <f t="shared" si="240"/>
        <v>25</v>
      </c>
      <c r="N1570" s="7">
        <f t="shared" si="241"/>
        <v>45</v>
      </c>
      <c r="O1570" s="7">
        <f t="shared" si="242"/>
        <v>0</v>
      </c>
      <c r="P1570" s="7">
        <f t="shared" si="243"/>
        <v>16.5</v>
      </c>
      <c r="Q1570" s="8">
        <f t="shared" si="244"/>
        <v>26.975000000000001</v>
      </c>
      <c r="R1570" s="8">
        <f t="shared" si="245"/>
        <v>18.125</v>
      </c>
      <c r="S1570" s="8">
        <f t="shared" si="246"/>
        <v>17.925000000000001</v>
      </c>
      <c r="T1570" s="8">
        <f t="shared" si="247"/>
        <v>21.625</v>
      </c>
      <c r="U1570" s="7">
        <f t="shared" si="248"/>
        <v>21.008333333333336</v>
      </c>
      <c r="V1570" s="7">
        <f t="shared" si="249"/>
        <v>21.162500000000001</v>
      </c>
    </row>
    <row r="1571" spans="1:22" ht="13.5" x14ac:dyDescent="0.25">
      <c r="A1571" s="3">
        <f>RSI!A1571</f>
        <v>44601</v>
      </c>
      <c r="B1571" s="2">
        <f>RSI!B1571</f>
        <v>0.55000000000000004</v>
      </c>
      <c r="C1571" s="2">
        <f>RSI!I1571</f>
        <v>48.54913926752193</v>
      </c>
      <c r="D1571" s="2">
        <f>MACD!E1571</f>
        <v>2.6789190915738059E-3</v>
      </c>
      <c r="E1571" s="2">
        <f>MACD!F1571</f>
        <v>8.4614285829645152E-3</v>
      </c>
      <c r="F1571" s="2">
        <f>'Moving Avg'!D1571</f>
        <v>0.55000000000000004</v>
      </c>
      <c r="G1571" s="2">
        <f>'Moving Avg'!F1571</f>
        <v>0.55000000000000016</v>
      </c>
      <c r="H1571" s="2">
        <f>'Moving Avg'!G1571</f>
        <v>0.55479999999999985</v>
      </c>
      <c r="I1571" s="2">
        <f>'Moving Avg'!H1571</f>
        <v>0.55059999999999998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  <c r="M1571" s="7">
        <f t="shared" si="240"/>
        <v>25</v>
      </c>
      <c r="N1571" s="7">
        <f t="shared" si="241"/>
        <v>45</v>
      </c>
      <c r="O1571" s="7">
        <f t="shared" si="242"/>
        <v>0</v>
      </c>
      <c r="P1571" s="7">
        <f t="shared" si="243"/>
        <v>33</v>
      </c>
      <c r="Q1571" s="8">
        <f t="shared" si="244"/>
        <v>29.45</v>
      </c>
      <c r="R1571" s="8">
        <f t="shared" si="245"/>
        <v>22.25</v>
      </c>
      <c r="S1571" s="8">
        <f t="shared" si="246"/>
        <v>25.35</v>
      </c>
      <c r="T1571" s="8">
        <f t="shared" si="247"/>
        <v>25.75</v>
      </c>
      <c r="U1571" s="7">
        <f t="shared" si="248"/>
        <v>25.683333333333337</v>
      </c>
      <c r="V1571" s="7">
        <f t="shared" si="249"/>
        <v>25.700000000000003</v>
      </c>
    </row>
    <row r="1572" spans="1:22" ht="13.5" x14ac:dyDescent="0.25">
      <c r="A1572" s="3">
        <f>RSI!A1572</f>
        <v>44602</v>
      </c>
      <c r="B1572" s="2">
        <f>RSI!B1572</f>
        <v>0.54</v>
      </c>
      <c r="C1572" s="2">
        <f>RSI!I1572</f>
        <v>43.497926756024526</v>
      </c>
      <c r="D1572" s="2">
        <f>MACD!E1572</f>
        <v>-2.5405762162289403E-4</v>
      </c>
      <c r="E1572" s="2">
        <f>MACD!F1572</f>
        <v>6.7183313420470332E-3</v>
      </c>
      <c r="F1572" s="2">
        <f>'Moving Avg'!D1572</f>
        <v>0.54800000000000004</v>
      </c>
      <c r="G1572" s="2">
        <f>'Moving Avg'!F1572</f>
        <v>0.54900000000000015</v>
      </c>
      <c r="H1572" s="2">
        <f>'Moving Avg'!G1572</f>
        <v>0.55419999999999991</v>
      </c>
      <c r="I1572" s="2">
        <f>'Moving Avg'!H1572</f>
        <v>0.55049999999999988</v>
      </c>
      <c r="J1572" s="5" t="str">
        <f>OBV!F1572</f>
        <v>BEARISH</v>
      </c>
      <c r="K1572" s="5" t="str">
        <f>OBV!G1572</f>
        <v>NEUTRAL</v>
      </c>
      <c r="L1572" s="5" t="str">
        <f>OBV!H1572</f>
        <v>CONFIRMED BEARISH</v>
      </c>
      <c r="M1572" s="7">
        <f t="shared" si="240"/>
        <v>25</v>
      </c>
      <c r="N1572" s="7">
        <f t="shared" si="241"/>
        <v>45</v>
      </c>
      <c r="O1572" s="7">
        <f t="shared" si="242"/>
        <v>0</v>
      </c>
      <c r="P1572" s="7">
        <f t="shared" si="243"/>
        <v>16.5</v>
      </c>
      <c r="Q1572" s="8">
        <f t="shared" si="244"/>
        <v>26.975000000000001</v>
      </c>
      <c r="R1572" s="8">
        <f t="shared" si="245"/>
        <v>18.125</v>
      </c>
      <c r="S1572" s="8">
        <f t="shared" si="246"/>
        <v>17.925000000000001</v>
      </c>
      <c r="T1572" s="8">
        <f t="shared" si="247"/>
        <v>21.625</v>
      </c>
      <c r="U1572" s="7">
        <f t="shared" si="248"/>
        <v>21.008333333333336</v>
      </c>
      <c r="V1572" s="7">
        <f t="shared" si="249"/>
        <v>21.162500000000001</v>
      </c>
    </row>
    <row r="1573" spans="1:22" ht="13.5" x14ac:dyDescent="0.25">
      <c r="A1573" s="3">
        <f>RSI!A1573</f>
        <v>44603</v>
      </c>
      <c r="B1573" s="2">
        <f>RSI!B1573</f>
        <v>0.56000000000000005</v>
      </c>
      <c r="C1573" s="2">
        <f>RSI!I1573</f>
        <v>53.841692192437648</v>
      </c>
      <c r="D1573" s="2">
        <f>MACD!E1573</f>
        <v>-5.6829817402627159E-3</v>
      </c>
      <c r="E1573" s="2">
        <f>MACD!F1573</f>
        <v>4.2380687255850836E-3</v>
      </c>
      <c r="F1573" s="2">
        <f>'Moving Avg'!D1573</f>
        <v>0.55000000000000004</v>
      </c>
      <c r="G1573" s="2">
        <f>'Moving Avg'!F1573</f>
        <v>0.54800000000000015</v>
      </c>
      <c r="H1573" s="2">
        <f>'Moving Avg'!G1573</f>
        <v>0.55399999999999994</v>
      </c>
      <c r="I1573" s="2">
        <f>'Moving Avg'!H1573</f>
        <v>0.55044999999999999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25</v>
      </c>
      <c r="N1573" s="7">
        <f t="shared" si="241"/>
        <v>45</v>
      </c>
      <c r="O1573" s="7">
        <f t="shared" si="242"/>
        <v>0</v>
      </c>
      <c r="P1573" s="7">
        <f t="shared" si="243"/>
        <v>83.5</v>
      </c>
      <c r="Q1573" s="8">
        <f t="shared" si="244"/>
        <v>37.024999999999999</v>
      </c>
      <c r="R1573" s="8">
        <f t="shared" si="245"/>
        <v>34.875</v>
      </c>
      <c r="S1573" s="8">
        <f t="shared" si="246"/>
        <v>48.075000000000003</v>
      </c>
      <c r="T1573" s="8">
        <f t="shared" si="247"/>
        <v>38.375</v>
      </c>
      <c r="U1573" s="7">
        <f t="shared" si="248"/>
        <v>39.991666666666667</v>
      </c>
      <c r="V1573" s="7">
        <f t="shared" si="249"/>
        <v>39.587500000000006</v>
      </c>
    </row>
    <row r="1574" spans="1:22" ht="13.5" x14ac:dyDescent="0.25">
      <c r="A1574" s="3">
        <f>RSI!A1574</f>
        <v>44606</v>
      </c>
      <c r="B1574" s="2">
        <f>RSI!B1574</f>
        <v>0.57999999999999996</v>
      </c>
      <c r="C1574" s="2">
        <f>RSI!I1574</f>
        <v>61.443202923447856</v>
      </c>
      <c r="D1574" s="2">
        <f>MACD!E1574</f>
        <v>-8.7320478532681989E-3</v>
      </c>
      <c r="E1574" s="2">
        <f>MACD!F1574</f>
        <v>1.6440454098144274E-3</v>
      </c>
      <c r="F1574" s="2">
        <f>'Moving Avg'!D1574</f>
        <v>0.55600000000000005</v>
      </c>
      <c r="G1574" s="2">
        <f>'Moving Avg'!F1574</f>
        <v>0.54900000000000004</v>
      </c>
      <c r="H1574" s="2">
        <f>'Moving Avg'!G1574</f>
        <v>0.5544</v>
      </c>
      <c r="I1574" s="2">
        <f>'Moving Avg'!H1574</f>
        <v>0.55054999999999987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  <c r="M1574" s="7">
        <f t="shared" si="240"/>
        <v>25</v>
      </c>
      <c r="N1574" s="7">
        <f t="shared" si="241"/>
        <v>45</v>
      </c>
      <c r="O1574" s="7">
        <f t="shared" si="242"/>
        <v>50</v>
      </c>
      <c r="P1574" s="7">
        <f t="shared" si="243"/>
        <v>83.5</v>
      </c>
      <c r="Q1574" s="8">
        <f t="shared" si="244"/>
        <v>44.524999999999999</v>
      </c>
      <c r="R1574" s="8">
        <f t="shared" si="245"/>
        <v>52.375</v>
      </c>
      <c r="S1574" s="8">
        <f t="shared" si="246"/>
        <v>60.575000000000003</v>
      </c>
      <c r="T1574" s="8">
        <f t="shared" si="247"/>
        <v>50.875</v>
      </c>
      <c r="U1574" s="7">
        <f t="shared" si="248"/>
        <v>52.491666666666674</v>
      </c>
      <c r="V1574" s="7">
        <f t="shared" si="249"/>
        <v>52.087500000000006</v>
      </c>
    </row>
    <row r="1575" spans="1:22" ht="13.5" x14ac:dyDescent="0.25">
      <c r="A1575" s="3">
        <f>RSI!A1575</f>
        <v>44607</v>
      </c>
      <c r="B1575" s="2">
        <f>RSI!B1575</f>
        <v>0.59</v>
      </c>
      <c r="C1575" s="2">
        <f>RSI!I1575</f>
        <v>64.583763208384823</v>
      </c>
      <c r="D1575" s="2">
        <f>MACD!E1575</f>
        <v>-9.1410649178363945E-3</v>
      </c>
      <c r="E1575" s="2">
        <f>MACD!F1575</f>
        <v>-5.1297665571573697E-4</v>
      </c>
      <c r="F1575" s="2">
        <f>'Moving Avg'!D1575</f>
        <v>0.56399999999999995</v>
      </c>
      <c r="G1575" s="2">
        <f>'Moving Avg'!F1575</f>
        <v>0.5505000000000001</v>
      </c>
      <c r="H1575" s="2">
        <f>'Moving Avg'!G1575</f>
        <v>0.55500000000000005</v>
      </c>
      <c r="I1575" s="2">
        <f>'Moving Avg'!H1575</f>
        <v>0.55069999999999997</v>
      </c>
      <c r="J1575" s="5" t="str">
        <f>OBV!F1575</f>
        <v>BULLISH</v>
      </c>
      <c r="K1575" s="5" t="str">
        <f>OBV!G1575</f>
        <v>STRONG</v>
      </c>
      <c r="L1575" s="5" t="str">
        <f>OBV!H1575</f>
        <v>CONFIRMED BULLISH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100</v>
      </c>
      <c r="Q1575" s="8">
        <f t="shared" si="244"/>
        <v>47</v>
      </c>
      <c r="R1575" s="8">
        <f t="shared" si="245"/>
        <v>56.5</v>
      </c>
      <c r="S1575" s="8">
        <f t="shared" si="246"/>
        <v>68</v>
      </c>
      <c r="T1575" s="8">
        <f t="shared" si="247"/>
        <v>55</v>
      </c>
      <c r="U1575" s="7">
        <f t="shared" si="248"/>
        <v>57.166666666666664</v>
      </c>
      <c r="V1575" s="7">
        <f t="shared" si="249"/>
        <v>56.625</v>
      </c>
    </row>
    <row r="1576" spans="1:22" ht="13.5" x14ac:dyDescent="0.25">
      <c r="A1576" s="3">
        <f>RSI!A1576</f>
        <v>44608</v>
      </c>
      <c r="B1576" s="2">
        <f>RSI!B1576</f>
        <v>0.59</v>
      </c>
      <c r="C1576" s="2">
        <f>RSI!I1576</f>
        <v>64.583763208384823</v>
      </c>
      <c r="D1576" s="2">
        <f>MACD!E1576</f>
        <v>-1.123769008332054E-2</v>
      </c>
      <c r="E1576" s="2">
        <f>MACD!F1576</f>
        <v>-2.6579193412366977E-3</v>
      </c>
      <c r="F1576" s="2">
        <f>'Moving Avg'!D1576</f>
        <v>0.57199999999999995</v>
      </c>
      <c r="G1576" s="2">
        <f>'Moving Avg'!F1576</f>
        <v>0.55199999999999994</v>
      </c>
      <c r="H1576" s="2">
        <f>'Moving Avg'!G1576</f>
        <v>0.55579999999999996</v>
      </c>
      <c r="I1576" s="2">
        <f>'Moving Avg'!H1576</f>
        <v>0.55085000000000006</v>
      </c>
      <c r="J1576" s="5" t="str">
        <f>OBV!F1576</f>
        <v>BULLISH</v>
      </c>
      <c r="K1576" s="5" t="str">
        <f>OBV!G1576</f>
        <v>STRONG</v>
      </c>
      <c r="L1576" s="5" t="str">
        <f>OBV!H1576</f>
        <v>CONFIRMED BULLISH</v>
      </c>
      <c r="M1576" s="7">
        <f t="shared" si="240"/>
        <v>25</v>
      </c>
      <c r="N1576" s="7">
        <f t="shared" si="241"/>
        <v>45</v>
      </c>
      <c r="O1576" s="7">
        <f t="shared" si="242"/>
        <v>50</v>
      </c>
      <c r="P1576" s="7">
        <f t="shared" si="243"/>
        <v>100</v>
      </c>
      <c r="Q1576" s="8">
        <f t="shared" si="244"/>
        <v>47</v>
      </c>
      <c r="R1576" s="8">
        <f t="shared" si="245"/>
        <v>56.5</v>
      </c>
      <c r="S1576" s="8">
        <f t="shared" si="246"/>
        <v>68</v>
      </c>
      <c r="T1576" s="8">
        <f t="shared" si="247"/>
        <v>55</v>
      </c>
      <c r="U1576" s="7">
        <f t="shared" si="248"/>
        <v>57.166666666666664</v>
      </c>
      <c r="V1576" s="7">
        <f t="shared" si="249"/>
        <v>56.625</v>
      </c>
    </row>
    <row r="1577" spans="1:22" ht="13.5" x14ac:dyDescent="0.25">
      <c r="A1577" s="3">
        <f>RSI!A1577</f>
        <v>44609</v>
      </c>
      <c r="B1577" s="2">
        <f>RSI!B1577</f>
        <v>0.56999999999999995</v>
      </c>
      <c r="C1577" s="2">
        <f>RSI!I1577</f>
        <v>54.320821221587202</v>
      </c>
      <c r="D1577" s="2">
        <f>MACD!E1577</f>
        <v>-1.1726639257607863E-2</v>
      </c>
      <c r="E1577" s="2">
        <f>MACD!F1577</f>
        <v>-4.471663324510931E-3</v>
      </c>
      <c r="F1577" s="2">
        <f>'Moving Avg'!D1577</f>
        <v>0.57799999999999996</v>
      </c>
      <c r="G1577" s="2">
        <f>'Moving Avg'!F1577</f>
        <v>0.55299999999999994</v>
      </c>
      <c r="H1577" s="2">
        <f>'Moving Avg'!G1577</f>
        <v>0.55600000000000005</v>
      </c>
      <c r="I1577" s="2">
        <f>'Moving Avg'!H1577</f>
        <v>0.55090000000000006</v>
      </c>
      <c r="J1577" s="5" t="str">
        <f>OBV!F1577</f>
        <v>BULLISH</v>
      </c>
      <c r="K1577" s="5" t="str">
        <f>OBV!G1577</f>
        <v>STRONG</v>
      </c>
      <c r="L1577" s="5" t="str">
        <f>OBV!H1577</f>
        <v>CONFIRMED BULLISH</v>
      </c>
      <c r="M1577" s="7">
        <f t="shared" si="240"/>
        <v>25</v>
      </c>
      <c r="N1577" s="7">
        <f t="shared" si="241"/>
        <v>45</v>
      </c>
      <c r="O1577" s="7">
        <f t="shared" si="242"/>
        <v>50</v>
      </c>
      <c r="P1577" s="7">
        <f t="shared" si="243"/>
        <v>100</v>
      </c>
      <c r="Q1577" s="8">
        <f t="shared" si="244"/>
        <v>47</v>
      </c>
      <c r="R1577" s="8">
        <f t="shared" si="245"/>
        <v>56.5</v>
      </c>
      <c r="S1577" s="8">
        <f t="shared" si="246"/>
        <v>68</v>
      </c>
      <c r="T1577" s="8">
        <f t="shared" si="247"/>
        <v>55</v>
      </c>
      <c r="U1577" s="7">
        <f t="shared" si="248"/>
        <v>57.166666666666664</v>
      </c>
      <c r="V1577" s="7">
        <f t="shared" si="249"/>
        <v>56.625</v>
      </c>
    </row>
    <row r="1578" spans="1:22" ht="13.5" x14ac:dyDescent="0.25">
      <c r="A1578" s="3">
        <f>RSI!A1578</f>
        <v>44610</v>
      </c>
      <c r="B1578" s="2">
        <f>RSI!B1578</f>
        <v>0.56999999999999995</v>
      </c>
      <c r="C1578" s="2">
        <f>RSI!I1578</f>
        <v>54.320821221587217</v>
      </c>
      <c r="D1578" s="2">
        <f>MACD!E1578</f>
        <v>-1.2204002408315984E-2</v>
      </c>
      <c r="E1578" s="2">
        <f>MACD!F1578</f>
        <v>-6.0181311412719415E-3</v>
      </c>
      <c r="F1578" s="2">
        <f>'Moving Avg'!D1578</f>
        <v>0.57999999999999985</v>
      </c>
      <c r="G1578" s="2">
        <f>'Moving Avg'!F1578</f>
        <v>0.55400000000000005</v>
      </c>
      <c r="H1578" s="2">
        <f>'Moving Avg'!G1578</f>
        <v>0.55620000000000003</v>
      </c>
      <c r="I1578" s="2">
        <f>'Moving Avg'!H1578</f>
        <v>0.55095000000000005</v>
      </c>
      <c r="J1578" s="5" t="str">
        <f>OBV!F1578</f>
        <v>BULLISH</v>
      </c>
      <c r="K1578" s="5" t="str">
        <f>OBV!G1578</f>
        <v>NEUTRAL</v>
      </c>
      <c r="L1578" s="5" t="str">
        <f>OBV!H1578</f>
        <v>CONFIRMED BULLISH</v>
      </c>
      <c r="M1578" s="7">
        <f t="shared" si="240"/>
        <v>25</v>
      </c>
      <c r="N1578" s="7">
        <f t="shared" si="241"/>
        <v>45</v>
      </c>
      <c r="O1578" s="7">
        <f t="shared" si="242"/>
        <v>50</v>
      </c>
      <c r="P1578" s="7">
        <f t="shared" si="243"/>
        <v>83.5</v>
      </c>
      <c r="Q1578" s="8">
        <f t="shared" si="244"/>
        <v>44.524999999999999</v>
      </c>
      <c r="R1578" s="8">
        <f t="shared" si="245"/>
        <v>52.375</v>
      </c>
      <c r="S1578" s="8">
        <f t="shared" si="246"/>
        <v>60.575000000000003</v>
      </c>
      <c r="T1578" s="8">
        <f t="shared" si="247"/>
        <v>50.875</v>
      </c>
      <c r="U1578" s="7">
        <f t="shared" si="248"/>
        <v>52.491666666666674</v>
      </c>
      <c r="V1578" s="7">
        <f t="shared" si="249"/>
        <v>52.087500000000006</v>
      </c>
    </row>
    <row r="1579" spans="1:22" ht="13.5" x14ac:dyDescent="0.25">
      <c r="A1579" s="3">
        <f>RSI!A1579</f>
        <v>44613</v>
      </c>
      <c r="B1579" s="2">
        <f>RSI!B1579</f>
        <v>0.56000000000000005</v>
      </c>
      <c r="C1579" s="2">
        <f>RSI!I1579</f>
        <v>49.737581610930754</v>
      </c>
      <c r="D1579" s="2">
        <f>MACD!E1579</f>
        <v>-1.1926107413476883E-2</v>
      </c>
      <c r="E1579" s="2">
        <f>MACD!F1579</f>
        <v>-7.1997263957129303E-3</v>
      </c>
      <c r="F1579" s="2">
        <f>'Moving Avg'!D1579</f>
        <v>0.57599999999999996</v>
      </c>
      <c r="G1579" s="2">
        <f>'Moving Avg'!F1579</f>
        <v>0.55449999999999999</v>
      </c>
      <c r="H1579" s="2">
        <f>'Moving Avg'!G1579</f>
        <v>0.55620000000000003</v>
      </c>
      <c r="I1579" s="2">
        <f>'Moving Avg'!H1579</f>
        <v>0.55090000000000006</v>
      </c>
      <c r="J1579" s="5" t="str">
        <f>OBV!F1579</f>
        <v>BULLISH</v>
      </c>
      <c r="K1579" s="5" t="str">
        <f>OBV!G1579</f>
        <v>NEUTRAL</v>
      </c>
      <c r="L1579" s="5" t="str">
        <f>OBV!H1579</f>
        <v>BULLISH DIVERGENCE</v>
      </c>
      <c r="M1579" s="7">
        <f t="shared" si="240"/>
        <v>25</v>
      </c>
      <c r="N1579" s="7">
        <f t="shared" si="241"/>
        <v>45</v>
      </c>
      <c r="O1579" s="7">
        <f t="shared" si="242"/>
        <v>50</v>
      </c>
      <c r="P1579" s="7">
        <f t="shared" si="243"/>
        <v>66.5</v>
      </c>
      <c r="Q1579" s="8">
        <f t="shared" si="244"/>
        <v>41.975000000000001</v>
      </c>
      <c r="R1579" s="8">
        <f t="shared" si="245"/>
        <v>48.125</v>
      </c>
      <c r="S1579" s="8">
        <f t="shared" si="246"/>
        <v>52.924999999999997</v>
      </c>
      <c r="T1579" s="8">
        <f t="shared" si="247"/>
        <v>46.625</v>
      </c>
      <c r="U1579" s="7">
        <f t="shared" si="248"/>
        <v>47.67499999999999</v>
      </c>
      <c r="V1579" s="7">
        <f t="shared" si="249"/>
        <v>47.412499999999994</v>
      </c>
    </row>
    <row r="1580" spans="1:22" ht="13.5" x14ac:dyDescent="0.25">
      <c r="A1580" s="3">
        <f>RSI!A1580</f>
        <v>44614</v>
      </c>
      <c r="B1580" s="2">
        <f>RSI!B1580</f>
        <v>0.56000000000000005</v>
      </c>
      <c r="C1580" s="2">
        <f>RSI!I1580</f>
        <v>49.737581610930754</v>
      </c>
      <c r="D1580" s="2">
        <f>MACD!E1580</f>
        <v>-1.1686433472637425E-2</v>
      </c>
      <c r="E1580" s="2">
        <f>MACD!F1580</f>
        <v>-8.0970678110978307E-3</v>
      </c>
      <c r="F1580" s="2">
        <f>'Moving Avg'!D1580</f>
        <v>0.57000000000000006</v>
      </c>
      <c r="G1580" s="2">
        <f>'Moving Avg'!F1580</f>
        <v>0.5555000000000001</v>
      </c>
      <c r="H1580" s="2">
        <f>'Moving Avg'!G1580</f>
        <v>0.55659999999999998</v>
      </c>
      <c r="I1580" s="2">
        <f>'Moving Avg'!H1580</f>
        <v>0.55085000000000006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  <c r="M1580" s="7">
        <f t="shared" si="240"/>
        <v>25</v>
      </c>
      <c r="N1580" s="7">
        <f t="shared" si="241"/>
        <v>45</v>
      </c>
      <c r="O1580" s="7">
        <f t="shared" si="242"/>
        <v>50</v>
      </c>
      <c r="P1580" s="7">
        <f t="shared" si="243"/>
        <v>16.5</v>
      </c>
      <c r="Q1580" s="8">
        <f t="shared" si="244"/>
        <v>34.475000000000001</v>
      </c>
      <c r="R1580" s="8">
        <f t="shared" si="245"/>
        <v>35.625</v>
      </c>
      <c r="S1580" s="8">
        <f t="shared" si="246"/>
        <v>30.425000000000001</v>
      </c>
      <c r="T1580" s="8">
        <f t="shared" si="247"/>
        <v>34.125</v>
      </c>
      <c r="U1580" s="7">
        <f t="shared" si="248"/>
        <v>33.508333333333333</v>
      </c>
      <c r="V1580" s="7">
        <f t="shared" si="249"/>
        <v>33.662499999999994</v>
      </c>
    </row>
    <row r="1581" spans="1:22" ht="13.5" x14ac:dyDescent="0.25">
      <c r="A1581" s="3">
        <f>RSI!A1581</f>
        <v>44615</v>
      </c>
      <c r="B1581" s="2">
        <f>RSI!B1581</f>
        <v>0.55000000000000004</v>
      </c>
      <c r="C1581" s="2">
        <f>RSI!I1581</f>
        <v>45.304395700512089</v>
      </c>
      <c r="D1581" s="2">
        <f>MACD!E1581</f>
        <v>-1.07386953882459E-2</v>
      </c>
      <c r="E1581" s="2">
        <f>MACD!F1581</f>
        <v>-8.6253933265274443E-3</v>
      </c>
      <c r="F1581" s="2">
        <f>'Moving Avg'!D1581</f>
        <v>0.56199999999999994</v>
      </c>
      <c r="G1581" s="2">
        <f>'Moving Avg'!F1581</f>
        <v>0.55600000000000005</v>
      </c>
      <c r="H1581" s="2">
        <f>'Moving Avg'!G1581</f>
        <v>0.55679999999999996</v>
      </c>
      <c r="I1581" s="2">
        <f>'Moving Avg'!H1581</f>
        <v>0.55069999999999997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  <c r="M1581" s="7">
        <f t="shared" si="240"/>
        <v>25</v>
      </c>
      <c r="N1581" s="7">
        <f t="shared" si="241"/>
        <v>45</v>
      </c>
      <c r="O1581" s="7">
        <f t="shared" si="242"/>
        <v>50</v>
      </c>
      <c r="P1581" s="7">
        <f t="shared" si="243"/>
        <v>16.5</v>
      </c>
      <c r="Q1581" s="8">
        <f t="shared" si="244"/>
        <v>34.475000000000001</v>
      </c>
      <c r="R1581" s="8">
        <f t="shared" si="245"/>
        <v>35.625</v>
      </c>
      <c r="S1581" s="8">
        <f t="shared" si="246"/>
        <v>30.425000000000001</v>
      </c>
      <c r="T1581" s="8">
        <f t="shared" si="247"/>
        <v>34.125</v>
      </c>
      <c r="U1581" s="7">
        <f t="shared" si="248"/>
        <v>33.508333333333333</v>
      </c>
      <c r="V1581" s="7">
        <f t="shared" si="249"/>
        <v>33.662499999999994</v>
      </c>
    </row>
    <row r="1582" spans="1:22" ht="13.5" x14ac:dyDescent="0.25">
      <c r="A1582" s="3">
        <f>RSI!A1582</f>
        <v>44616</v>
      </c>
      <c r="B1582" s="2">
        <f>RSI!B1582</f>
        <v>0.54</v>
      </c>
      <c r="C1582" s="2">
        <f>RSI!I1582</f>
        <v>41.336588223070713</v>
      </c>
      <c r="D1582" s="2">
        <f>MACD!E1582</f>
        <v>-1.0671508052745526E-2</v>
      </c>
      <c r="E1582" s="2">
        <f>MACD!F1582</f>
        <v>-9.034616271771061E-3</v>
      </c>
      <c r="F1582" s="2">
        <f>'Moving Avg'!D1582</f>
        <v>0.55600000000000005</v>
      </c>
      <c r="G1582" s="2">
        <f>'Moving Avg'!F1582</f>
        <v>0.55650000000000011</v>
      </c>
      <c r="H1582" s="2">
        <f>'Moving Avg'!G1582</f>
        <v>0.55700000000000005</v>
      </c>
      <c r="I1582" s="2">
        <f>'Moving Avg'!H1582</f>
        <v>0.55044999999999999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25</v>
      </c>
      <c r="N1582" s="7">
        <f t="shared" si="241"/>
        <v>45</v>
      </c>
      <c r="O1582" s="7">
        <f t="shared" si="242"/>
        <v>50</v>
      </c>
      <c r="P1582" s="7">
        <f t="shared" si="243"/>
        <v>16.5</v>
      </c>
      <c r="Q1582" s="8">
        <f t="shared" si="244"/>
        <v>34.475000000000001</v>
      </c>
      <c r="R1582" s="8">
        <f t="shared" si="245"/>
        <v>35.625</v>
      </c>
      <c r="S1582" s="8">
        <f t="shared" si="246"/>
        <v>30.425000000000001</v>
      </c>
      <c r="T1582" s="8">
        <f t="shared" si="247"/>
        <v>34.125</v>
      </c>
      <c r="U1582" s="7">
        <f t="shared" si="248"/>
        <v>33.508333333333333</v>
      </c>
      <c r="V1582" s="7">
        <f t="shared" si="249"/>
        <v>33.662499999999994</v>
      </c>
    </row>
    <row r="1583" spans="1:22" ht="13.5" x14ac:dyDescent="0.25">
      <c r="A1583" s="3">
        <f>RSI!A1583</f>
        <v>44617</v>
      </c>
      <c r="B1583" s="2">
        <f>RSI!B1583</f>
        <v>0.54</v>
      </c>
      <c r="C1583" s="2">
        <f>RSI!I1583</f>
        <v>41.336588223070713</v>
      </c>
      <c r="D1583" s="2">
        <f>MACD!E1583</f>
        <v>-7.4203326981200357E-3</v>
      </c>
      <c r="E1583" s="2">
        <f>MACD!F1583</f>
        <v>-8.7117595570408574E-3</v>
      </c>
      <c r="F1583" s="2">
        <f>'Moving Avg'!D1583</f>
        <v>0.55000000000000004</v>
      </c>
      <c r="G1583" s="2">
        <f>'Moving Avg'!F1583</f>
        <v>0.55750000000000011</v>
      </c>
      <c r="H1583" s="2">
        <f>'Moving Avg'!G1583</f>
        <v>0.55720000000000003</v>
      </c>
      <c r="I1583" s="2">
        <f>'Moving Avg'!H1583</f>
        <v>0.55020000000000002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16.5</v>
      </c>
      <c r="Q1583" s="8">
        <f t="shared" si="244"/>
        <v>11.225</v>
      </c>
      <c r="R1583" s="8">
        <f t="shared" si="245"/>
        <v>9.125</v>
      </c>
      <c r="S1583" s="8">
        <f t="shared" si="246"/>
        <v>11.175000000000001</v>
      </c>
      <c r="T1583" s="8">
        <f t="shared" si="247"/>
        <v>10.375</v>
      </c>
      <c r="U1583" s="7">
        <f t="shared" si="248"/>
        <v>10.508333333333335</v>
      </c>
      <c r="V1583" s="7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0.55000000000000004</v>
      </c>
      <c r="C1584" s="2">
        <f>RSI!I1584</f>
        <v>46.745794306594782</v>
      </c>
      <c r="D1584" s="2">
        <f>MACD!E1584</f>
        <v>-2.2244507798450108E-3</v>
      </c>
      <c r="E1584" s="2">
        <f>MACD!F1584</f>
        <v>-7.4142978016016889E-3</v>
      </c>
      <c r="F1584" s="2">
        <f>'Moving Avg'!D1584</f>
        <v>0.54800000000000004</v>
      </c>
      <c r="G1584" s="2">
        <f>'Moving Avg'!F1584</f>
        <v>0.55800000000000005</v>
      </c>
      <c r="H1584" s="2">
        <f>'Moving Avg'!G1584</f>
        <v>0.55779999999999996</v>
      </c>
      <c r="I1584" s="2">
        <f>'Moving Avg'!H1584</f>
        <v>0.55005000000000004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0</v>
      </c>
      <c r="P1584" s="7">
        <f t="shared" si="243"/>
        <v>16.5</v>
      </c>
      <c r="Q1584" s="8">
        <f t="shared" si="244"/>
        <v>11.225</v>
      </c>
      <c r="R1584" s="8">
        <f t="shared" si="245"/>
        <v>9.125</v>
      </c>
      <c r="S1584" s="8">
        <f t="shared" si="246"/>
        <v>11.175000000000001</v>
      </c>
      <c r="T1584" s="8">
        <f t="shared" si="247"/>
        <v>10.375</v>
      </c>
      <c r="U1584" s="7">
        <f t="shared" si="248"/>
        <v>10.508333333333335</v>
      </c>
      <c r="V1584" s="7">
        <f t="shared" si="249"/>
        <v>10.475000000000001</v>
      </c>
    </row>
    <row r="1585" spans="1:22" ht="13.5" x14ac:dyDescent="0.25">
      <c r="A1585" s="3">
        <f>RSI!A1585</f>
        <v>44621</v>
      </c>
      <c r="B1585" s="2">
        <f>RSI!B1585</f>
        <v>0.53</v>
      </c>
      <c r="C1585" s="2">
        <f>RSI!I1585</f>
        <v>39.000304490261556</v>
      </c>
      <c r="D1585" s="2">
        <f>MACD!E1585</f>
        <v>5.2335701051835493E-3</v>
      </c>
      <c r="E1585" s="2">
        <f>MACD!F1585</f>
        <v>-4.884724220244642E-3</v>
      </c>
      <c r="F1585" s="2">
        <f>'Moving Avg'!D1585</f>
        <v>0.54200000000000004</v>
      </c>
      <c r="G1585" s="2">
        <f>'Moving Avg'!F1585</f>
        <v>0.55649999999999999</v>
      </c>
      <c r="H1585" s="2">
        <f>'Moving Avg'!G1585</f>
        <v>0.55759999999999998</v>
      </c>
      <c r="I1585" s="2">
        <f>'Moving Avg'!H1585</f>
        <v>0.54985000000000006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0</v>
      </c>
      <c r="P1585" s="7">
        <f t="shared" si="243"/>
        <v>16.5</v>
      </c>
      <c r="Q1585" s="8">
        <f t="shared" si="244"/>
        <v>11.225</v>
      </c>
      <c r="R1585" s="8">
        <f t="shared" si="245"/>
        <v>9.125</v>
      </c>
      <c r="S1585" s="8">
        <f t="shared" si="246"/>
        <v>11.175000000000001</v>
      </c>
      <c r="T1585" s="8">
        <f t="shared" si="247"/>
        <v>10.375</v>
      </c>
      <c r="U1585" s="7">
        <f t="shared" si="248"/>
        <v>10.508333333333335</v>
      </c>
      <c r="V1585" s="7">
        <f t="shared" si="249"/>
        <v>10.475000000000001</v>
      </c>
    </row>
    <row r="1586" spans="1:22" ht="13.5" x14ac:dyDescent="0.25">
      <c r="A1586" s="3">
        <f>RSI!A1586</f>
        <v>44622</v>
      </c>
      <c r="B1586" s="2">
        <f>RSI!B1586</f>
        <v>0.55000000000000004</v>
      </c>
      <c r="C1586" s="2">
        <f>RSI!I1586</f>
        <v>48.23688879463414</v>
      </c>
      <c r="D1586" s="2">
        <f>MACD!E1586</f>
        <v>1.0219386238978778E-2</v>
      </c>
      <c r="E1586" s="2">
        <f>MACD!F1586</f>
        <v>-1.8639021283999579E-3</v>
      </c>
      <c r="F1586" s="2">
        <f>'Moving Avg'!D1586</f>
        <v>0.54200000000000004</v>
      </c>
      <c r="G1586" s="2">
        <f>'Moving Avg'!F1586</f>
        <v>0.55649999999999999</v>
      </c>
      <c r="H1586" s="2">
        <f>'Moving Avg'!G1586</f>
        <v>0.55779999999999996</v>
      </c>
      <c r="I1586" s="2">
        <f>'Moving Avg'!H1586</f>
        <v>0.54975000000000007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0</v>
      </c>
      <c r="O1586" s="7">
        <f t="shared" si="242"/>
        <v>0</v>
      </c>
      <c r="P1586" s="7">
        <f t="shared" si="243"/>
        <v>16.5</v>
      </c>
      <c r="Q1586" s="8">
        <f t="shared" si="244"/>
        <v>11.225</v>
      </c>
      <c r="R1586" s="8">
        <f t="shared" si="245"/>
        <v>9.125</v>
      </c>
      <c r="S1586" s="8">
        <f t="shared" si="246"/>
        <v>11.175000000000001</v>
      </c>
      <c r="T1586" s="8">
        <f t="shared" si="247"/>
        <v>10.375</v>
      </c>
      <c r="U1586" s="7">
        <f t="shared" si="248"/>
        <v>10.508333333333335</v>
      </c>
      <c r="V1586" s="7">
        <f t="shared" si="249"/>
        <v>10.475000000000001</v>
      </c>
    </row>
    <row r="1587" spans="1:22" ht="13.5" x14ac:dyDescent="0.25">
      <c r="A1587" s="3">
        <f>RSI!A1587</f>
        <v>44623</v>
      </c>
      <c r="B1587" s="2">
        <f>RSI!B1587</f>
        <v>0.53</v>
      </c>
      <c r="C1587" s="2">
        <f>RSI!I1587</f>
        <v>41.47383810179246</v>
      </c>
      <c r="D1587" s="2">
        <f>MACD!E1587</f>
        <v>1.2869591059029406E-2</v>
      </c>
      <c r="E1587" s="2">
        <f>MACD!F1587</f>
        <v>1.0827965090859152E-3</v>
      </c>
      <c r="F1587" s="2">
        <f>'Moving Avg'!D1587</f>
        <v>0.54</v>
      </c>
      <c r="G1587" s="2">
        <f>'Moving Avg'!F1587</f>
        <v>0.5555000000000001</v>
      </c>
      <c r="H1587" s="2">
        <f>'Moving Avg'!G1587</f>
        <v>0.55800000000000005</v>
      </c>
      <c r="I1587" s="2">
        <f>'Moving Avg'!H1587</f>
        <v>0.5495000000000001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0</v>
      </c>
      <c r="O1587" s="7">
        <f t="shared" si="242"/>
        <v>0</v>
      </c>
      <c r="P1587" s="7">
        <f t="shared" si="243"/>
        <v>16.5</v>
      </c>
      <c r="Q1587" s="8">
        <f t="shared" si="244"/>
        <v>11.225</v>
      </c>
      <c r="R1587" s="8">
        <f t="shared" si="245"/>
        <v>9.125</v>
      </c>
      <c r="S1587" s="8">
        <f t="shared" si="246"/>
        <v>11.175000000000001</v>
      </c>
      <c r="T1587" s="8">
        <f t="shared" si="247"/>
        <v>10.375</v>
      </c>
      <c r="U1587" s="7">
        <f t="shared" si="248"/>
        <v>10.508333333333335</v>
      </c>
      <c r="V1587" s="7">
        <f t="shared" si="249"/>
        <v>10.475000000000001</v>
      </c>
    </row>
    <row r="1588" spans="1:22" ht="13.5" x14ac:dyDescent="0.25">
      <c r="A1588" s="3">
        <f>RSI!A1588</f>
        <v>44624</v>
      </c>
      <c r="B1588" s="2">
        <f>RSI!B1588</f>
        <v>0.55000000000000004</v>
      </c>
      <c r="C1588" s="2">
        <f>RSI!I1588</f>
        <v>49.151456997950191</v>
      </c>
      <c r="D1588" s="2">
        <f>MACD!E1588</f>
        <v>1.3773659324778142E-2</v>
      </c>
      <c r="E1588" s="2">
        <f>MACD!F1588</f>
        <v>3.620969072224361E-3</v>
      </c>
      <c r="F1588" s="2">
        <f>'Moving Avg'!D1588</f>
        <v>0.54200000000000004</v>
      </c>
      <c r="G1588" s="2">
        <f>'Moving Avg'!F1588</f>
        <v>0.5555000000000001</v>
      </c>
      <c r="H1588" s="2">
        <f>'Moving Avg'!G1588</f>
        <v>0.55840000000000001</v>
      </c>
      <c r="I1588" s="2">
        <f>'Moving Avg'!H1588</f>
        <v>0.54935000000000012</v>
      </c>
      <c r="J1588" s="5" t="str">
        <f>OBV!F1588</f>
        <v>BEARISH</v>
      </c>
      <c r="K1588" s="5" t="str">
        <f>OBV!G1588</f>
        <v>NEUTRAL</v>
      </c>
      <c r="L1588" s="5" t="str">
        <f>OBV!H1588</f>
        <v>BEARISH DIVERGENCE</v>
      </c>
      <c r="M1588" s="7">
        <f t="shared" si="240"/>
        <v>25</v>
      </c>
      <c r="N1588" s="7">
        <f t="shared" si="241"/>
        <v>0</v>
      </c>
      <c r="O1588" s="7">
        <f t="shared" si="242"/>
        <v>0</v>
      </c>
      <c r="P1588" s="7">
        <f t="shared" si="243"/>
        <v>16.5</v>
      </c>
      <c r="Q1588" s="8">
        <f t="shared" si="244"/>
        <v>11.225</v>
      </c>
      <c r="R1588" s="8">
        <f t="shared" si="245"/>
        <v>9.125</v>
      </c>
      <c r="S1588" s="8">
        <f t="shared" si="246"/>
        <v>11.175000000000001</v>
      </c>
      <c r="T1588" s="8">
        <f t="shared" si="247"/>
        <v>10.375</v>
      </c>
      <c r="U1588" s="7">
        <f t="shared" si="248"/>
        <v>10.508333333333335</v>
      </c>
      <c r="V1588" s="7">
        <f t="shared" si="249"/>
        <v>10.475000000000001</v>
      </c>
    </row>
    <row r="1589" spans="1:22" ht="13.5" x14ac:dyDescent="0.25">
      <c r="A1589" s="3">
        <f>RSI!A1589</f>
        <v>44627</v>
      </c>
      <c r="B1589" s="2">
        <f>RSI!B1589</f>
        <v>0.55000000000000004</v>
      </c>
      <c r="C1589" s="2">
        <f>RSI!I1589</f>
        <v>49.151456997950191</v>
      </c>
      <c r="D1589" s="2">
        <f>MACD!E1589</f>
        <v>1.3014468828429826E-2</v>
      </c>
      <c r="E1589" s="2">
        <f>MACD!F1589</f>
        <v>5.499669023465454E-3</v>
      </c>
      <c r="F1589" s="2">
        <f>'Moving Avg'!D1589</f>
        <v>0.54200000000000004</v>
      </c>
      <c r="G1589" s="2">
        <f>'Moving Avg'!F1589</f>
        <v>0.5555000000000001</v>
      </c>
      <c r="H1589" s="2">
        <f>'Moving Avg'!G1589</f>
        <v>0.5586000000000001</v>
      </c>
      <c r="I1589" s="2">
        <f>'Moving Avg'!H1589</f>
        <v>0.54920000000000013</v>
      </c>
      <c r="J1589" s="5" t="str">
        <f>OBV!F1589</f>
        <v>BEARISH</v>
      </c>
      <c r="K1589" s="5" t="str">
        <f>OBV!G1589</f>
        <v>NEUTRAL</v>
      </c>
      <c r="L1589" s="5" t="str">
        <f>OBV!H1589</f>
        <v>NEUTRAL</v>
      </c>
      <c r="M1589" s="7">
        <f t="shared" si="240"/>
        <v>25</v>
      </c>
      <c r="N1589" s="7">
        <f t="shared" si="241"/>
        <v>0</v>
      </c>
      <c r="O1589" s="7">
        <f t="shared" si="242"/>
        <v>0</v>
      </c>
      <c r="P1589" s="7">
        <f t="shared" si="243"/>
        <v>16.5</v>
      </c>
      <c r="Q1589" s="8">
        <f t="shared" si="244"/>
        <v>11.225</v>
      </c>
      <c r="R1589" s="8">
        <f t="shared" si="245"/>
        <v>9.125</v>
      </c>
      <c r="S1589" s="8">
        <f t="shared" si="246"/>
        <v>11.175000000000001</v>
      </c>
      <c r="T1589" s="8">
        <f t="shared" si="247"/>
        <v>10.375</v>
      </c>
      <c r="U1589" s="7">
        <f t="shared" si="248"/>
        <v>10.508333333333335</v>
      </c>
      <c r="V1589" s="7">
        <f t="shared" si="249"/>
        <v>10.475000000000001</v>
      </c>
    </row>
    <row r="1590" spans="1:22" ht="13.5" x14ac:dyDescent="0.25">
      <c r="A1590" s="3">
        <f>RSI!A1590</f>
        <v>44628</v>
      </c>
      <c r="B1590" s="2">
        <f>RSI!B1590</f>
        <v>0.53</v>
      </c>
      <c r="C1590" s="2">
        <f>RSI!I1590</f>
        <v>42.660978888195658</v>
      </c>
      <c r="D1590" s="2">
        <f>MACD!E1590</f>
        <v>1.3866790019855801E-2</v>
      </c>
      <c r="E1590" s="2">
        <f>MACD!F1590</f>
        <v>7.1730932227435235E-3</v>
      </c>
      <c r="F1590" s="2">
        <f>'Moving Avg'!D1590</f>
        <v>0.54200000000000004</v>
      </c>
      <c r="G1590" s="2">
        <f>'Moving Avg'!F1590</f>
        <v>0.55449999999999999</v>
      </c>
      <c r="H1590" s="2">
        <f>'Moving Avg'!G1590</f>
        <v>0.55820000000000003</v>
      </c>
      <c r="I1590" s="2">
        <f>'Moving Avg'!H1590</f>
        <v>0.54885000000000017</v>
      </c>
      <c r="J1590" s="5" t="str">
        <f>OBV!F1590</f>
        <v>BEARISH</v>
      </c>
      <c r="K1590" s="5" t="str">
        <f>OBV!G1590</f>
        <v>NEUTRAL</v>
      </c>
      <c r="L1590" s="5" t="str">
        <f>OBV!H1590</f>
        <v>NEUTRAL</v>
      </c>
      <c r="M1590" s="7">
        <f t="shared" si="240"/>
        <v>25</v>
      </c>
      <c r="N1590" s="7">
        <f t="shared" si="241"/>
        <v>0</v>
      </c>
      <c r="O1590" s="7">
        <f t="shared" si="242"/>
        <v>0</v>
      </c>
      <c r="P1590" s="7">
        <f t="shared" si="243"/>
        <v>16.5</v>
      </c>
      <c r="Q1590" s="8">
        <f t="shared" si="244"/>
        <v>11.225</v>
      </c>
      <c r="R1590" s="8">
        <f t="shared" si="245"/>
        <v>9.125</v>
      </c>
      <c r="S1590" s="8">
        <f t="shared" si="246"/>
        <v>11.175000000000001</v>
      </c>
      <c r="T1590" s="8">
        <f t="shared" si="247"/>
        <v>10.375</v>
      </c>
      <c r="U1590" s="7">
        <f t="shared" si="248"/>
        <v>10.508333333333335</v>
      </c>
      <c r="V1590" s="7">
        <f t="shared" si="249"/>
        <v>10.475000000000001</v>
      </c>
    </row>
    <row r="1591" spans="1:22" ht="13.5" x14ac:dyDescent="0.25">
      <c r="A1591" s="3">
        <f>RSI!A1591</f>
        <v>44629</v>
      </c>
      <c r="B1591" s="2">
        <f>RSI!B1591</f>
        <v>0.54</v>
      </c>
      <c r="C1591" s="2">
        <f>RSI!I1591</f>
        <v>46.467371234022934</v>
      </c>
      <c r="D1591" s="2">
        <f>MACD!E1591</f>
        <v>1.2439214998666959E-2</v>
      </c>
      <c r="E1591" s="2">
        <f>MACD!F1591</f>
        <v>8.2263175779282108E-3</v>
      </c>
      <c r="F1591" s="2">
        <f>'Moving Avg'!D1591</f>
        <v>0.54</v>
      </c>
      <c r="G1591" s="2">
        <f>'Moving Avg'!F1591</f>
        <v>0.55399999999999994</v>
      </c>
      <c r="H1591" s="2">
        <f>'Moving Avg'!G1591</f>
        <v>0.55780000000000007</v>
      </c>
      <c r="I1591" s="2">
        <f>'Moving Avg'!H1591</f>
        <v>0.54850000000000021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0</v>
      </c>
      <c r="O1591" s="7">
        <f t="shared" si="242"/>
        <v>0</v>
      </c>
      <c r="P1591" s="7">
        <f t="shared" si="243"/>
        <v>16.5</v>
      </c>
      <c r="Q1591" s="8">
        <f t="shared" si="244"/>
        <v>11.225</v>
      </c>
      <c r="R1591" s="8">
        <f t="shared" si="245"/>
        <v>9.125</v>
      </c>
      <c r="S1591" s="8">
        <f t="shared" si="246"/>
        <v>11.175000000000001</v>
      </c>
      <c r="T1591" s="8">
        <f t="shared" si="247"/>
        <v>10.375</v>
      </c>
      <c r="U1591" s="7">
        <f t="shared" si="248"/>
        <v>10.508333333333335</v>
      </c>
      <c r="V1591" s="7">
        <f t="shared" si="249"/>
        <v>10.475000000000001</v>
      </c>
    </row>
    <row r="1592" spans="1:22" ht="13.5" x14ac:dyDescent="0.25">
      <c r="A1592" s="3">
        <f>RSI!A1592</f>
        <v>44630</v>
      </c>
      <c r="B1592" s="2">
        <f>RSI!B1592</f>
        <v>0.54</v>
      </c>
      <c r="C1592" s="2">
        <f>RSI!I1592</f>
        <v>46.467371234022934</v>
      </c>
      <c r="D1592" s="2">
        <f>MACD!E1592</f>
        <v>9.7544856800868551E-3</v>
      </c>
      <c r="E1592" s="2">
        <f>MACD!F1592</f>
        <v>8.531951198359939E-3</v>
      </c>
      <c r="F1592" s="2">
        <f>'Moving Avg'!D1592</f>
        <v>0.54200000000000004</v>
      </c>
      <c r="G1592" s="2">
        <f>'Moving Avg'!F1592</f>
        <v>0.55399999999999994</v>
      </c>
      <c r="H1592" s="2">
        <f>'Moving Avg'!G1592</f>
        <v>0.55720000000000003</v>
      </c>
      <c r="I1592" s="2">
        <f>'Moving Avg'!H1592</f>
        <v>0.54820000000000024</v>
      </c>
      <c r="J1592" s="5" t="str">
        <f>OBV!F1592</f>
        <v>BEARISH</v>
      </c>
      <c r="K1592" s="5" t="str">
        <f>OBV!G1592</f>
        <v>NEUTRAL</v>
      </c>
      <c r="L1592" s="5" t="str">
        <f>OBV!H1592</f>
        <v>BEARISH DIVERGENCE</v>
      </c>
      <c r="M1592" s="7">
        <f t="shared" si="240"/>
        <v>25</v>
      </c>
      <c r="N1592" s="7">
        <f t="shared" si="241"/>
        <v>0</v>
      </c>
      <c r="O1592" s="7">
        <f t="shared" si="242"/>
        <v>0</v>
      </c>
      <c r="P1592" s="7">
        <f t="shared" si="243"/>
        <v>16.5</v>
      </c>
      <c r="Q1592" s="8">
        <f t="shared" si="244"/>
        <v>11.225</v>
      </c>
      <c r="R1592" s="8">
        <f t="shared" si="245"/>
        <v>9.125</v>
      </c>
      <c r="S1592" s="8">
        <f t="shared" si="246"/>
        <v>11.175000000000001</v>
      </c>
      <c r="T1592" s="8">
        <f t="shared" si="247"/>
        <v>10.375</v>
      </c>
      <c r="U1592" s="7">
        <f t="shared" si="248"/>
        <v>10.508333333333335</v>
      </c>
      <c r="V1592" s="7">
        <f t="shared" si="249"/>
        <v>10.475000000000001</v>
      </c>
    </row>
    <row r="1593" spans="1:22" ht="13.5" x14ac:dyDescent="0.25">
      <c r="A1593" s="3">
        <f>RSI!A1593</f>
        <v>44631</v>
      </c>
      <c r="B1593" s="2">
        <f>RSI!B1593</f>
        <v>0.54</v>
      </c>
      <c r="C1593" s="2">
        <f>RSI!I1593</f>
        <v>46.467371234022934</v>
      </c>
      <c r="D1593" s="2">
        <f>MACD!E1593</f>
        <v>7.5399030438193515E-3</v>
      </c>
      <c r="E1593" s="2">
        <f>MACD!F1593</f>
        <v>8.3335415674518215E-3</v>
      </c>
      <c r="F1593" s="2">
        <f>'Moving Avg'!D1593</f>
        <v>0.54</v>
      </c>
      <c r="G1593" s="2">
        <f>'Moving Avg'!F1593</f>
        <v>0.55299999999999994</v>
      </c>
      <c r="H1593" s="2">
        <f>'Moving Avg'!G1593</f>
        <v>0.55660000000000009</v>
      </c>
      <c r="I1593" s="2">
        <f>'Moving Avg'!H1593</f>
        <v>0.54790000000000028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25</v>
      </c>
      <c r="N1593" s="7">
        <f t="shared" si="241"/>
        <v>45</v>
      </c>
      <c r="O1593" s="7">
        <f t="shared" si="242"/>
        <v>0</v>
      </c>
      <c r="P1593" s="7">
        <f t="shared" si="243"/>
        <v>16.5</v>
      </c>
      <c r="Q1593" s="8">
        <f t="shared" si="244"/>
        <v>26.975000000000001</v>
      </c>
      <c r="R1593" s="8">
        <f t="shared" si="245"/>
        <v>18.125</v>
      </c>
      <c r="S1593" s="8">
        <f t="shared" si="246"/>
        <v>17.925000000000001</v>
      </c>
      <c r="T1593" s="8">
        <f t="shared" si="247"/>
        <v>21.625</v>
      </c>
      <c r="U1593" s="7">
        <f t="shared" si="248"/>
        <v>21.008333333333336</v>
      </c>
      <c r="V1593" s="7">
        <f t="shared" si="249"/>
        <v>21.162500000000001</v>
      </c>
    </row>
    <row r="1594" spans="1:22" ht="13.5" x14ac:dyDescent="0.25">
      <c r="A1594" s="3">
        <f>RSI!A1594</f>
        <v>44634</v>
      </c>
      <c r="B1594" s="2">
        <f>RSI!B1594</f>
        <v>0.54</v>
      </c>
      <c r="C1594" s="2">
        <f>RSI!I1594</f>
        <v>46.467371234022934</v>
      </c>
      <c r="D1594" s="2">
        <f>MACD!E1594</f>
        <v>7.2573678952472243E-3</v>
      </c>
      <c r="E1594" s="2">
        <f>MACD!F1594</f>
        <v>8.1183068330109021E-3</v>
      </c>
      <c r="F1594" s="2">
        <f>'Moving Avg'!D1594</f>
        <v>0.53800000000000003</v>
      </c>
      <c r="G1594" s="2">
        <f>'Moving Avg'!F1594</f>
        <v>0.55099999999999982</v>
      </c>
      <c r="H1594" s="2">
        <f>'Moving Avg'!G1594</f>
        <v>0.55580000000000007</v>
      </c>
      <c r="I1594" s="2">
        <f>'Moving Avg'!H1594</f>
        <v>0.5477000000000003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25</v>
      </c>
      <c r="N1594" s="7">
        <f t="shared" si="241"/>
        <v>45</v>
      </c>
      <c r="O1594" s="7">
        <f t="shared" si="242"/>
        <v>0</v>
      </c>
      <c r="P1594" s="7">
        <f t="shared" si="243"/>
        <v>16.5</v>
      </c>
      <c r="Q1594" s="8">
        <f t="shared" si="244"/>
        <v>26.975000000000001</v>
      </c>
      <c r="R1594" s="8">
        <f t="shared" si="245"/>
        <v>18.125</v>
      </c>
      <c r="S1594" s="8">
        <f t="shared" si="246"/>
        <v>17.925000000000001</v>
      </c>
      <c r="T1594" s="8">
        <f t="shared" si="247"/>
        <v>21.625</v>
      </c>
      <c r="U1594" s="7">
        <f t="shared" si="248"/>
        <v>21.008333333333336</v>
      </c>
      <c r="V1594" s="7">
        <f t="shared" si="249"/>
        <v>21.162500000000001</v>
      </c>
    </row>
    <row r="1595" spans="1:22" ht="13.5" x14ac:dyDescent="0.25">
      <c r="A1595" s="3">
        <f>RSI!A1595</f>
        <v>44635</v>
      </c>
      <c r="B1595" s="2">
        <f>RSI!B1595</f>
        <v>0.52</v>
      </c>
      <c r="C1595" s="2">
        <f>RSI!I1595</f>
        <v>39.426584878958565</v>
      </c>
      <c r="D1595" s="2">
        <f>MACD!E1595</f>
        <v>5.4718219196394635E-3</v>
      </c>
      <c r="E1595" s="2">
        <f>MACD!F1595</f>
        <v>7.5890098503366143E-3</v>
      </c>
      <c r="F1595" s="2">
        <f>'Moving Avg'!D1595</f>
        <v>0.53600000000000003</v>
      </c>
      <c r="G1595" s="2">
        <f>'Moving Avg'!F1595</f>
        <v>0.54749999999999976</v>
      </c>
      <c r="H1595" s="2">
        <f>'Moving Avg'!G1595</f>
        <v>0.5546000000000002</v>
      </c>
      <c r="I1595" s="2">
        <f>'Moving Avg'!H1595</f>
        <v>0.54735000000000023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  <c r="M1595" s="7">
        <f t="shared" si="240"/>
        <v>25</v>
      </c>
      <c r="N1595" s="7">
        <f t="shared" si="241"/>
        <v>45</v>
      </c>
      <c r="O1595" s="7">
        <f t="shared" si="242"/>
        <v>0</v>
      </c>
      <c r="P1595" s="7">
        <f t="shared" si="243"/>
        <v>16.5</v>
      </c>
      <c r="Q1595" s="8">
        <f t="shared" si="244"/>
        <v>26.975000000000001</v>
      </c>
      <c r="R1595" s="8">
        <f t="shared" si="245"/>
        <v>18.125</v>
      </c>
      <c r="S1595" s="8">
        <f t="shared" si="246"/>
        <v>17.925000000000001</v>
      </c>
      <c r="T1595" s="8">
        <f t="shared" si="247"/>
        <v>21.625</v>
      </c>
      <c r="U1595" s="7">
        <f t="shared" si="248"/>
        <v>21.008333333333336</v>
      </c>
      <c r="V1595" s="7">
        <f t="shared" si="249"/>
        <v>21.162500000000001</v>
      </c>
    </row>
    <row r="1596" spans="1:22" ht="13.5" x14ac:dyDescent="0.25">
      <c r="A1596" s="3">
        <f>RSI!A1596</f>
        <v>44636</v>
      </c>
      <c r="B1596" s="2">
        <f>RSI!B1596</f>
        <v>0.52</v>
      </c>
      <c r="C1596" s="2">
        <f>RSI!I1596</f>
        <v>39.426584878958565</v>
      </c>
      <c r="D1596" s="2">
        <f>MACD!E1596</f>
        <v>7.2014161333981974E-3</v>
      </c>
      <c r="E1596" s="2">
        <f>MACD!F1596</f>
        <v>7.511491106948931E-3</v>
      </c>
      <c r="F1596" s="2">
        <f>'Moving Avg'!D1596</f>
        <v>0.53200000000000003</v>
      </c>
      <c r="G1596" s="2">
        <f>'Moving Avg'!F1596</f>
        <v>0.54399999999999982</v>
      </c>
      <c r="H1596" s="2">
        <f>'Moving Avg'!G1596</f>
        <v>0.55300000000000016</v>
      </c>
      <c r="I1596" s="2">
        <f>'Moving Avg'!H1596</f>
        <v>0.54695000000000027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  <c r="M1596" s="7">
        <f t="shared" si="240"/>
        <v>25</v>
      </c>
      <c r="N1596" s="7">
        <f t="shared" si="241"/>
        <v>45</v>
      </c>
      <c r="O1596" s="7">
        <f t="shared" si="242"/>
        <v>0</v>
      </c>
      <c r="P1596" s="7">
        <f t="shared" si="243"/>
        <v>16.5</v>
      </c>
      <c r="Q1596" s="8">
        <f t="shared" si="244"/>
        <v>26.975000000000001</v>
      </c>
      <c r="R1596" s="8">
        <f t="shared" si="245"/>
        <v>18.125</v>
      </c>
      <c r="S1596" s="8">
        <f t="shared" si="246"/>
        <v>17.925000000000001</v>
      </c>
      <c r="T1596" s="8">
        <f t="shared" si="247"/>
        <v>21.625</v>
      </c>
      <c r="U1596" s="7">
        <f t="shared" si="248"/>
        <v>21.008333333333336</v>
      </c>
      <c r="V1596" s="7">
        <f t="shared" si="249"/>
        <v>21.162500000000001</v>
      </c>
    </row>
    <row r="1597" spans="1:22" ht="13.5" x14ac:dyDescent="0.25">
      <c r="A1597" s="3">
        <f>RSI!A1597</f>
        <v>44637</v>
      </c>
      <c r="B1597" s="2">
        <f>RSI!B1597</f>
        <v>0.52</v>
      </c>
      <c r="C1597" s="2">
        <f>RSI!I1597</f>
        <v>39.426584878958572</v>
      </c>
      <c r="D1597" s="2">
        <f>MACD!E1597</f>
        <v>5.7394011597515782E-3</v>
      </c>
      <c r="E1597" s="2">
        <f>MACD!F1597</f>
        <v>7.1570731175094604E-3</v>
      </c>
      <c r="F1597" s="2">
        <f>'Moving Avg'!D1597</f>
        <v>0.52800000000000002</v>
      </c>
      <c r="G1597" s="2">
        <f>'Moving Avg'!F1597</f>
        <v>0.54149999999999987</v>
      </c>
      <c r="H1597" s="2">
        <f>'Moving Avg'!G1597</f>
        <v>0.55160000000000009</v>
      </c>
      <c r="I1597" s="2">
        <f>'Moving Avg'!H1597</f>
        <v>0.54660000000000009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  <c r="M1597" s="7">
        <f t="shared" si="240"/>
        <v>25</v>
      </c>
      <c r="N1597" s="7">
        <f t="shared" si="241"/>
        <v>45</v>
      </c>
      <c r="O1597" s="7">
        <f t="shared" si="242"/>
        <v>0</v>
      </c>
      <c r="P1597" s="7">
        <f t="shared" si="243"/>
        <v>16.5</v>
      </c>
      <c r="Q1597" s="8">
        <f t="shared" si="244"/>
        <v>26.975000000000001</v>
      </c>
      <c r="R1597" s="8">
        <f t="shared" si="245"/>
        <v>18.125</v>
      </c>
      <c r="S1597" s="8">
        <f t="shared" si="246"/>
        <v>17.925000000000001</v>
      </c>
      <c r="T1597" s="8">
        <f t="shared" si="247"/>
        <v>21.625</v>
      </c>
      <c r="U1597" s="7">
        <f t="shared" si="248"/>
        <v>21.008333333333336</v>
      </c>
      <c r="V1597" s="7">
        <f t="shared" si="249"/>
        <v>21.162500000000001</v>
      </c>
    </row>
    <row r="1598" spans="1:22" ht="13.5" x14ac:dyDescent="0.25">
      <c r="A1598" s="3">
        <f>RSI!A1598</f>
        <v>44638</v>
      </c>
      <c r="B1598" s="2">
        <f>RSI!B1598</f>
        <v>0.53</v>
      </c>
      <c r="C1598" s="2">
        <f>RSI!I1598</f>
        <v>44.662764937274922</v>
      </c>
      <c r="D1598" s="2">
        <f>MACD!E1598</f>
        <v>6.9786840019402385E-3</v>
      </c>
      <c r="E1598" s="2">
        <f>MACD!F1598</f>
        <v>7.1213952943956164E-3</v>
      </c>
      <c r="F1598" s="2">
        <f>'Moving Avg'!D1598</f>
        <v>0.52600000000000002</v>
      </c>
      <c r="G1598" s="2">
        <f>'Moving Avg'!F1598</f>
        <v>0.53949999999999987</v>
      </c>
      <c r="H1598" s="2">
        <f>'Moving Avg'!G1598</f>
        <v>0.55040000000000011</v>
      </c>
      <c r="I1598" s="2">
        <f>'Moving Avg'!H1598</f>
        <v>0.54625000000000012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  <c r="M1598" s="7">
        <f t="shared" si="240"/>
        <v>25</v>
      </c>
      <c r="N1598" s="7">
        <f t="shared" si="241"/>
        <v>45</v>
      </c>
      <c r="O1598" s="7">
        <f t="shared" si="242"/>
        <v>0</v>
      </c>
      <c r="P1598" s="7">
        <f t="shared" si="243"/>
        <v>16.5</v>
      </c>
      <c r="Q1598" s="8">
        <f t="shared" si="244"/>
        <v>26.975000000000001</v>
      </c>
      <c r="R1598" s="8">
        <f t="shared" si="245"/>
        <v>18.125</v>
      </c>
      <c r="S1598" s="8">
        <f t="shared" si="246"/>
        <v>17.925000000000001</v>
      </c>
      <c r="T1598" s="8">
        <f t="shared" si="247"/>
        <v>21.625</v>
      </c>
      <c r="U1598" s="7">
        <f t="shared" si="248"/>
        <v>21.008333333333336</v>
      </c>
      <c r="V1598" s="7">
        <f t="shared" si="249"/>
        <v>21.162500000000001</v>
      </c>
    </row>
    <row r="1599" spans="1:22" ht="13.5" x14ac:dyDescent="0.25">
      <c r="A1599" s="3">
        <f>RSI!A1599</f>
        <v>44641</v>
      </c>
      <c r="B1599" s="2">
        <f>RSI!B1599</f>
        <v>0.54</v>
      </c>
      <c r="C1599" s="2">
        <f>RSI!I1599</f>
        <v>49.375548814997671</v>
      </c>
      <c r="D1599" s="2">
        <f>MACD!E1599</f>
        <v>7.3572824224361622E-3</v>
      </c>
      <c r="E1599" s="2">
        <f>MACD!F1599</f>
        <v>7.1685727200037266E-3</v>
      </c>
      <c r="F1599" s="2">
        <f>'Moving Avg'!D1599</f>
        <v>0.52600000000000002</v>
      </c>
      <c r="G1599" s="2">
        <f>'Moving Avg'!F1599</f>
        <v>0.53849999999999998</v>
      </c>
      <c r="H1599" s="2">
        <f>'Moving Avg'!G1599</f>
        <v>0.54980000000000007</v>
      </c>
      <c r="I1599" s="2">
        <f>'Moving Avg'!H1599</f>
        <v>0.54595000000000005</v>
      </c>
      <c r="J1599" s="5" t="str">
        <f>OBV!F1599</f>
        <v>BEARISH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0</v>
      </c>
      <c r="O1599" s="7">
        <f t="shared" si="242"/>
        <v>0</v>
      </c>
      <c r="P1599" s="7">
        <f t="shared" si="243"/>
        <v>16.5</v>
      </c>
      <c r="Q1599" s="8">
        <f t="shared" si="244"/>
        <v>11.225</v>
      </c>
      <c r="R1599" s="8">
        <f t="shared" si="245"/>
        <v>9.125</v>
      </c>
      <c r="S1599" s="8">
        <f t="shared" si="246"/>
        <v>11.175000000000001</v>
      </c>
      <c r="T1599" s="8">
        <f t="shared" si="247"/>
        <v>10.375</v>
      </c>
      <c r="U1599" s="7">
        <f t="shared" si="248"/>
        <v>10.508333333333335</v>
      </c>
      <c r="V1599" s="7">
        <f t="shared" si="249"/>
        <v>10.475000000000001</v>
      </c>
    </row>
    <row r="1600" spans="1:22" ht="13.5" x14ac:dyDescent="0.25">
      <c r="A1600" s="3">
        <f>RSI!A1600</f>
        <v>44642</v>
      </c>
      <c r="B1600" s="2">
        <f>RSI!B1600</f>
        <v>0.54</v>
      </c>
      <c r="C1600" s="2">
        <f>RSI!I1600</f>
        <v>49.375548814997671</v>
      </c>
      <c r="D1600" s="2">
        <f>MACD!E1600</f>
        <v>4.6070984792642156E-3</v>
      </c>
      <c r="E1600" s="2">
        <f>MACD!F1600</f>
        <v>6.6562778718558249E-3</v>
      </c>
      <c r="F1600" s="2">
        <f>'Moving Avg'!D1600</f>
        <v>0.53</v>
      </c>
      <c r="G1600" s="2">
        <f>'Moving Avg'!F1600</f>
        <v>0.53749999999999987</v>
      </c>
      <c r="H1600" s="2">
        <f>'Moving Avg'!G1600</f>
        <v>0.54900000000000004</v>
      </c>
      <c r="I1600" s="2">
        <f>'Moving Avg'!H1600</f>
        <v>0.54565000000000008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  <c r="M1600" s="7">
        <f t="shared" si="240"/>
        <v>25</v>
      </c>
      <c r="N1600" s="7">
        <f t="shared" si="241"/>
        <v>45</v>
      </c>
      <c r="O1600" s="7">
        <f t="shared" si="242"/>
        <v>0</v>
      </c>
      <c r="P1600" s="7">
        <f t="shared" si="243"/>
        <v>83.5</v>
      </c>
      <c r="Q1600" s="8">
        <f t="shared" si="244"/>
        <v>37.024999999999999</v>
      </c>
      <c r="R1600" s="8">
        <f t="shared" si="245"/>
        <v>34.875</v>
      </c>
      <c r="S1600" s="8">
        <f t="shared" si="246"/>
        <v>48.075000000000003</v>
      </c>
      <c r="T1600" s="8">
        <f t="shared" si="247"/>
        <v>38.375</v>
      </c>
      <c r="U1600" s="7">
        <f t="shared" si="248"/>
        <v>39.991666666666667</v>
      </c>
      <c r="V1600" s="7">
        <f t="shared" si="249"/>
        <v>39.587500000000006</v>
      </c>
    </row>
    <row r="1601" spans="1:22" ht="13.5" x14ac:dyDescent="0.25">
      <c r="A1601" s="3">
        <f>RSI!A1601</f>
        <v>44643</v>
      </c>
      <c r="B1601" s="2">
        <f>RSI!B1601</f>
        <v>0.54</v>
      </c>
      <c r="C1601" s="2">
        <f>RSI!I1601</f>
        <v>49.375548814997671</v>
      </c>
      <c r="D1601" s="2">
        <f>MACD!E1601</f>
        <v>3.8243948374141468E-3</v>
      </c>
      <c r="E1601" s="2">
        <f>MACD!F1601</f>
        <v>6.0899012649674898E-3</v>
      </c>
      <c r="F1601" s="2">
        <f>'Moving Avg'!D1601</f>
        <v>0.53400000000000003</v>
      </c>
      <c r="G1601" s="2">
        <f>'Moving Avg'!F1601</f>
        <v>0.53699999999999992</v>
      </c>
      <c r="H1601" s="2">
        <f>'Moving Avg'!G1601</f>
        <v>0.54820000000000002</v>
      </c>
      <c r="I1601" s="2">
        <f>'Moving Avg'!H1601</f>
        <v>0.54535000000000022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  <c r="M1601" s="7">
        <f t="shared" si="240"/>
        <v>25</v>
      </c>
      <c r="N1601" s="7">
        <f t="shared" si="241"/>
        <v>45</v>
      </c>
      <c r="O1601" s="7">
        <f t="shared" si="242"/>
        <v>0</v>
      </c>
      <c r="P1601" s="7">
        <f t="shared" si="243"/>
        <v>83.5</v>
      </c>
      <c r="Q1601" s="8">
        <f t="shared" si="244"/>
        <v>37.024999999999999</v>
      </c>
      <c r="R1601" s="8">
        <f t="shared" si="245"/>
        <v>34.875</v>
      </c>
      <c r="S1601" s="8">
        <f t="shared" si="246"/>
        <v>48.075000000000003</v>
      </c>
      <c r="T1601" s="8">
        <f t="shared" si="247"/>
        <v>38.375</v>
      </c>
      <c r="U1601" s="7">
        <f t="shared" si="248"/>
        <v>39.991666666666667</v>
      </c>
      <c r="V1601" s="7">
        <f t="shared" si="249"/>
        <v>39.587500000000006</v>
      </c>
    </row>
    <row r="1602" spans="1:22" ht="13.5" x14ac:dyDescent="0.25">
      <c r="A1602" s="3">
        <f>RSI!A1602</f>
        <v>44644</v>
      </c>
      <c r="B1602" s="2">
        <f>RSI!B1602</f>
        <v>0.53</v>
      </c>
      <c r="C1602" s="2">
        <f>RSI!I1602</f>
        <v>44.628473218127638</v>
      </c>
      <c r="D1602" s="2">
        <f>MACD!E1602</f>
        <v>3.9083233819771079E-3</v>
      </c>
      <c r="E1602" s="2">
        <f>MACD!F1602</f>
        <v>5.6535856883694145E-3</v>
      </c>
      <c r="F1602" s="2">
        <f>'Moving Avg'!D1602</f>
        <v>0.53600000000000014</v>
      </c>
      <c r="G1602" s="2">
        <f>'Moving Avg'!F1602</f>
        <v>0.53649999999999975</v>
      </c>
      <c r="H1602" s="2">
        <f>'Moving Avg'!G1602</f>
        <v>0.54760000000000009</v>
      </c>
      <c r="I1602" s="2">
        <f>'Moving Avg'!H1602</f>
        <v>0.54500000000000015</v>
      </c>
      <c r="J1602" s="5" t="str">
        <f>OBV!F1602</f>
        <v>BEARISH</v>
      </c>
      <c r="K1602" s="5" t="str">
        <f>OBV!G1602</f>
        <v>NEUTRAL</v>
      </c>
      <c r="L1602" s="5" t="str">
        <f>OBV!H1602</f>
        <v>BEARISH DIVERGENCE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16.5</v>
      </c>
      <c r="Q1602" s="8">
        <f t="shared" si="244"/>
        <v>26.975000000000001</v>
      </c>
      <c r="R1602" s="8">
        <f t="shared" si="245"/>
        <v>18.125</v>
      </c>
      <c r="S1602" s="8">
        <f t="shared" si="246"/>
        <v>17.925000000000001</v>
      </c>
      <c r="T1602" s="8">
        <f t="shared" si="247"/>
        <v>21.625</v>
      </c>
      <c r="U1602" s="7">
        <f t="shared" si="248"/>
        <v>21.008333333333336</v>
      </c>
      <c r="V1602" s="7">
        <f t="shared" si="249"/>
        <v>21.162500000000001</v>
      </c>
    </row>
    <row r="1603" spans="1:22" ht="13.5" x14ac:dyDescent="0.25">
      <c r="A1603" s="3">
        <f>RSI!A1603</f>
        <v>44645</v>
      </c>
      <c r="B1603" s="2">
        <f>RSI!B1603</f>
        <v>0.55000000000000004</v>
      </c>
      <c r="C1603" s="2">
        <f>RSI!I1603</f>
        <v>54.127539650948385</v>
      </c>
      <c r="D1603" s="2">
        <f>MACD!E1603</f>
        <v>2.5620186988628557E-3</v>
      </c>
      <c r="E1603" s="2">
        <f>MACD!F1603</f>
        <v>5.0352722904681031E-3</v>
      </c>
      <c r="F1603" s="2">
        <f>'Moving Avg'!D1603</f>
        <v>0.54</v>
      </c>
      <c r="G1603" s="2">
        <f>'Moving Avg'!F1603</f>
        <v>0.53699999999999981</v>
      </c>
      <c r="H1603" s="2">
        <f>'Moving Avg'!G1603</f>
        <v>0.54700000000000015</v>
      </c>
      <c r="I1603" s="2">
        <f>'Moving Avg'!H1603</f>
        <v>0.54475000000000018</v>
      </c>
      <c r="J1603" s="5" t="str">
        <f>OBV!F1603</f>
        <v>BEARISH</v>
      </c>
      <c r="K1603" s="5" t="str">
        <f>OBV!G1603</f>
        <v>NEUTRAL</v>
      </c>
      <c r="L1603" s="5" t="str">
        <f>OBV!H1603</f>
        <v>BEARISH DIVERGENCE</v>
      </c>
      <c r="M1603" s="7">
        <f t="shared" si="250"/>
        <v>25</v>
      </c>
      <c r="N1603" s="7">
        <f t="shared" si="251"/>
        <v>45</v>
      </c>
      <c r="O1603" s="7">
        <f t="shared" si="252"/>
        <v>0</v>
      </c>
      <c r="P1603" s="7">
        <f t="shared" si="253"/>
        <v>16.5</v>
      </c>
      <c r="Q1603" s="8">
        <f t="shared" ref="Q1603:Q1666" si="254">0.35*M1603+N1603*0.35+O1603*0.15+P1603*0.15</f>
        <v>26.975000000000001</v>
      </c>
      <c r="R1603" s="8">
        <f t="shared" ref="R1603:R1666" si="255">M1603*0.2+N1603*0.2+O1603*0.35+P1603*0.25</f>
        <v>18.125</v>
      </c>
      <c r="S1603" s="8">
        <f t="shared" ref="S1603:S1666" si="256">M1603*0.15+N1603*0.15+O1603*0.25+P1603*0.45</f>
        <v>17.925000000000001</v>
      </c>
      <c r="T1603" s="8">
        <f t="shared" ref="T1603:T1666" si="257">0.25*SUM(M1603:P1603)</f>
        <v>21.625</v>
      </c>
      <c r="U1603" s="7">
        <f t="shared" ref="U1603:U1666" si="258">SUM(Q1603:S1603)/3</f>
        <v>21.008333333333336</v>
      </c>
      <c r="V1603" s="7">
        <f t="shared" ref="V1603:V1666" si="259">SUM(Q1603:T1603)/4</f>
        <v>21.162500000000001</v>
      </c>
    </row>
    <row r="1604" spans="1:22" ht="13.5" x14ac:dyDescent="0.25">
      <c r="A1604" s="3">
        <f>RSI!A1604</f>
        <v>44648</v>
      </c>
      <c r="B1604" s="2">
        <f>RSI!B1604</f>
        <v>0.55000000000000004</v>
      </c>
      <c r="C1604" s="2">
        <f>RSI!I1604</f>
        <v>54.127539650948385</v>
      </c>
      <c r="D1604" s="2">
        <f>MACD!E1604</f>
        <v>1.364064674213683E-3</v>
      </c>
      <c r="E1604" s="2">
        <f>MACD!F1604</f>
        <v>4.3010307672172194E-3</v>
      </c>
      <c r="F1604" s="2">
        <f>'Moving Avg'!D1604</f>
        <v>0.54200000000000004</v>
      </c>
      <c r="G1604" s="2">
        <f>'Moving Avg'!F1604</f>
        <v>0.53700000000000003</v>
      </c>
      <c r="H1604" s="2">
        <f>'Moving Avg'!G1604</f>
        <v>0.54680000000000006</v>
      </c>
      <c r="I1604" s="2">
        <f>'Moving Avg'!H1604</f>
        <v>0.5445500000000002</v>
      </c>
      <c r="J1604" s="5" t="str">
        <f>OBV!F1604</f>
        <v>BEARISH</v>
      </c>
      <c r="K1604" s="5" t="str">
        <f>OBV!G1604</f>
        <v>NEUTRAL</v>
      </c>
      <c r="L1604" s="5" t="str">
        <f>OBV!H1604</f>
        <v>BEARISH DIVERGENCE</v>
      </c>
      <c r="M1604" s="7">
        <f t="shared" si="250"/>
        <v>25</v>
      </c>
      <c r="N1604" s="7">
        <f t="shared" si="251"/>
        <v>45</v>
      </c>
      <c r="O1604" s="7">
        <f t="shared" si="252"/>
        <v>0</v>
      </c>
      <c r="P1604" s="7">
        <f t="shared" si="253"/>
        <v>16.5</v>
      </c>
      <c r="Q1604" s="8">
        <f t="shared" si="254"/>
        <v>26.975000000000001</v>
      </c>
      <c r="R1604" s="8">
        <f t="shared" si="255"/>
        <v>18.125</v>
      </c>
      <c r="S1604" s="8">
        <f t="shared" si="256"/>
        <v>17.925000000000001</v>
      </c>
      <c r="T1604" s="8">
        <f t="shared" si="257"/>
        <v>21.625</v>
      </c>
      <c r="U1604" s="7">
        <f t="shared" si="258"/>
        <v>21.008333333333336</v>
      </c>
      <c r="V1604" s="7">
        <f t="shared" si="259"/>
        <v>21.162500000000001</v>
      </c>
    </row>
    <row r="1605" spans="1:22" ht="13.5" x14ac:dyDescent="0.25">
      <c r="A1605" s="3">
        <f>RSI!A1605</f>
        <v>44649</v>
      </c>
      <c r="B1605" s="2">
        <f>RSI!B1605</f>
        <v>0.55000000000000004</v>
      </c>
      <c r="C1605" s="2">
        <f>RSI!I1605</f>
        <v>54.127539650948385</v>
      </c>
      <c r="D1605" s="2">
        <f>MACD!E1605</f>
        <v>-2.7809313812717784E-3</v>
      </c>
      <c r="E1605" s="2">
        <f>MACD!F1605</f>
        <v>2.8846383375194197E-3</v>
      </c>
      <c r="F1605" s="2">
        <f>'Moving Avg'!D1605</f>
        <v>0.54399999999999993</v>
      </c>
      <c r="G1605" s="2">
        <f>'Moving Avg'!F1605</f>
        <v>0.53800000000000003</v>
      </c>
      <c r="H1605" s="2">
        <f>'Moving Avg'!G1605</f>
        <v>0.54660000000000009</v>
      </c>
      <c r="I1605" s="2">
        <f>'Moving Avg'!H1605</f>
        <v>0.54435000000000011</v>
      </c>
      <c r="J1605" s="5" t="str">
        <f>OBV!F1605</f>
        <v>BEARISH</v>
      </c>
      <c r="K1605" s="5" t="str">
        <f>OBV!G1605</f>
        <v>NEUTRAL</v>
      </c>
      <c r="L1605" s="5" t="str">
        <f>OBV!H1605</f>
        <v>BEARISH DIVERGENCE</v>
      </c>
      <c r="M1605" s="7">
        <f t="shared" si="250"/>
        <v>25</v>
      </c>
      <c r="N1605" s="7">
        <f t="shared" si="251"/>
        <v>45</v>
      </c>
      <c r="O1605" s="7">
        <f t="shared" si="252"/>
        <v>0</v>
      </c>
      <c r="P1605" s="7">
        <f t="shared" si="253"/>
        <v>16.5</v>
      </c>
      <c r="Q1605" s="8">
        <f t="shared" si="254"/>
        <v>26.975000000000001</v>
      </c>
      <c r="R1605" s="8">
        <f t="shared" si="255"/>
        <v>18.125</v>
      </c>
      <c r="S1605" s="8">
        <f t="shared" si="256"/>
        <v>17.925000000000001</v>
      </c>
      <c r="T1605" s="8">
        <f t="shared" si="257"/>
        <v>21.625</v>
      </c>
      <c r="U1605" s="7">
        <f t="shared" si="258"/>
        <v>21.008333333333336</v>
      </c>
      <c r="V1605" s="7">
        <f t="shared" si="259"/>
        <v>21.162500000000001</v>
      </c>
    </row>
    <row r="1606" spans="1:22" ht="13.5" x14ac:dyDescent="0.25">
      <c r="A1606" s="3">
        <f>RSI!A1606</f>
        <v>44650</v>
      </c>
      <c r="B1606" s="2">
        <f>RSI!B1606</f>
        <v>0.55000000000000004</v>
      </c>
      <c r="C1606" s="2">
        <f>RSI!I1606</f>
        <v>54.127539650948385</v>
      </c>
      <c r="D1606" s="2">
        <f>MACD!E1606</f>
        <v>-6.338624229515144E-3</v>
      </c>
      <c r="E1606" s="2">
        <f>MACD!F1606</f>
        <v>1.039985824112507E-3</v>
      </c>
      <c r="F1606" s="2">
        <f>'Moving Avg'!D1606</f>
        <v>0.54600000000000004</v>
      </c>
      <c r="G1606" s="2">
        <f>'Moving Avg'!F1606</f>
        <v>0.53800000000000003</v>
      </c>
      <c r="H1606" s="2">
        <f>'Moving Avg'!G1606</f>
        <v>0.54640000000000011</v>
      </c>
      <c r="I1606" s="2">
        <f>'Moving Avg'!H1606</f>
        <v>0.54420000000000013</v>
      </c>
      <c r="J1606" s="5" t="str">
        <f>OBV!F1606</f>
        <v>BEARISH</v>
      </c>
      <c r="K1606" s="5" t="str">
        <f>OBV!G1606</f>
        <v>NEUTRAL</v>
      </c>
      <c r="L1606" s="5" t="str">
        <f>OBV!H1606</f>
        <v>BEARISH DIVERGENCE</v>
      </c>
      <c r="M1606" s="7">
        <f t="shared" si="250"/>
        <v>25</v>
      </c>
      <c r="N1606" s="7">
        <f t="shared" si="251"/>
        <v>45</v>
      </c>
      <c r="O1606" s="7">
        <f t="shared" si="252"/>
        <v>50</v>
      </c>
      <c r="P1606" s="7">
        <f t="shared" si="253"/>
        <v>16.5</v>
      </c>
      <c r="Q1606" s="8">
        <f t="shared" si="254"/>
        <v>34.475000000000001</v>
      </c>
      <c r="R1606" s="8">
        <f t="shared" si="255"/>
        <v>35.625</v>
      </c>
      <c r="S1606" s="8">
        <f t="shared" si="256"/>
        <v>30.425000000000001</v>
      </c>
      <c r="T1606" s="8">
        <f t="shared" si="257"/>
        <v>34.125</v>
      </c>
      <c r="U1606" s="7">
        <f t="shared" si="258"/>
        <v>33.508333333333333</v>
      </c>
      <c r="V1606" s="7">
        <f t="shared" si="259"/>
        <v>33.662499999999994</v>
      </c>
    </row>
    <row r="1607" spans="1:22" ht="13.5" x14ac:dyDescent="0.25">
      <c r="A1607" s="3">
        <f>RSI!A1607</f>
        <v>44651</v>
      </c>
      <c r="B1607" s="2">
        <f>RSI!B1607</f>
        <v>0.55000000000000004</v>
      </c>
      <c r="C1607" s="2">
        <f>RSI!I1607</f>
        <v>54.127539650948385</v>
      </c>
      <c r="D1607" s="2">
        <f>MACD!E1607</f>
        <v>-9.3956357290845283E-3</v>
      </c>
      <c r="E1607" s="2">
        <f>MACD!F1607</f>
        <v>-1.0471384865269003E-3</v>
      </c>
      <c r="F1607" s="2">
        <f>'Moving Avg'!D1607</f>
        <v>0.55000000000000004</v>
      </c>
      <c r="G1607" s="2">
        <f>'Moving Avg'!F1607</f>
        <v>0.53900000000000015</v>
      </c>
      <c r="H1607" s="2">
        <f>'Moving Avg'!G1607</f>
        <v>0.5464</v>
      </c>
      <c r="I1607" s="2">
        <f>'Moving Avg'!H1607</f>
        <v>0.54410000000000025</v>
      </c>
      <c r="J1607" s="5" t="str">
        <f>OBV!F1607</f>
        <v>BULLISH</v>
      </c>
      <c r="K1607" s="5" t="str">
        <f>OBV!G1607</f>
        <v>NEUTRAL</v>
      </c>
      <c r="L1607" s="5" t="str">
        <f>OBV!H1607</f>
        <v>CONFIRMED BULLISH</v>
      </c>
      <c r="M1607" s="7">
        <f t="shared" si="250"/>
        <v>25</v>
      </c>
      <c r="N1607" s="7">
        <f t="shared" si="251"/>
        <v>45</v>
      </c>
      <c r="O1607" s="7">
        <f t="shared" si="252"/>
        <v>50</v>
      </c>
      <c r="P1607" s="7">
        <f t="shared" si="253"/>
        <v>83.5</v>
      </c>
      <c r="Q1607" s="8">
        <f t="shared" si="254"/>
        <v>44.524999999999999</v>
      </c>
      <c r="R1607" s="8">
        <f t="shared" si="255"/>
        <v>52.375</v>
      </c>
      <c r="S1607" s="8">
        <f t="shared" si="256"/>
        <v>60.575000000000003</v>
      </c>
      <c r="T1607" s="8">
        <f t="shared" si="257"/>
        <v>50.875</v>
      </c>
      <c r="U1607" s="7">
        <f t="shared" si="258"/>
        <v>52.491666666666674</v>
      </c>
      <c r="V1607" s="7">
        <f t="shared" si="259"/>
        <v>52.087500000000006</v>
      </c>
    </row>
    <row r="1608" spans="1:22" ht="13.5" x14ac:dyDescent="0.25">
      <c r="A1608" s="3">
        <f>RSI!A1608</f>
        <v>44652</v>
      </c>
      <c r="B1608" s="2">
        <f>RSI!B1608</f>
        <v>0.55000000000000004</v>
      </c>
      <c r="C1608" s="2">
        <f>RSI!I1608</f>
        <v>54.127539650948385</v>
      </c>
      <c r="D1608" s="2">
        <f>MACD!E1608</f>
        <v>-1.0487076240381477E-2</v>
      </c>
      <c r="E1608" s="2">
        <f>MACD!F1608</f>
        <v>-2.9351260372978156E-3</v>
      </c>
      <c r="F1608" s="2">
        <f>'Moving Avg'!D1608</f>
        <v>0.55000000000000004</v>
      </c>
      <c r="G1608" s="2">
        <f>'Moving Avg'!F1608</f>
        <v>0.53900000000000026</v>
      </c>
      <c r="H1608" s="2">
        <f>'Moving Avg'!G1608</f>
        <v>0.54640000000000011</v>
      </c>
      <c r="I1608" s="2">
        <f>'Moving Avg'!H1608</f>
        <v>0.54400000000000015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  <c r="M1608" s="7">
        <f t="shared" si="250"/>
        <v>25</v>
      </c>
      <c r="N1608" s="7">
        <f t="shared" si="251"/>
        <v>45</v>
      </c>
      <c r="O1608" s="7">
        <f t="shared" si="252"/>
        <v>50</v>
      </c>
      <c r="P1608" s="7">
        <f t="shared" si="253"/>
        <v>33</v>
      </c>
      <c r="Q1608" s="8">
        <f t="shared" si="254"/>
        <v>36.950000000000003</v>
      </c>
      <c r="R1608" s="8">
        <f t="shared" si="255"/>
        <v>39.75</v>
      </c>
      <c r="S1608" s="8">
        <f t="shared" si="256"/>
        <v>37.85</v>
      </c>
      <c r="T1608" s="8">
        <f t="shared" si="257"/>
        <v>38.25</v>
      </c>
      <c r="U1608" s="7">
        <f t="shared" si="258"/>
        <v>38.183333333333337</v>
      </c>
      <c r="V1608" s="7">
        <f t="shared" si="259"/>
        <v>38.200000000000003</v>
      </c>
    </row>
    <row r="1609" spans="1:22" ht="13.5" x14ac:dyDescent="0.25">
      <c r="A1609" s="3">
        <f>RSI!A1609</f>
        <v>44655</v>
      </c>
      <c r="B1609" s="2">
        <f>RSI!B1609</f>
        <v>0.55000000000000004</v>
      </c>
      <c r="C1609" s="2">
        <f>RSI!I1609</f>
        <v>54.127539650948385</v>
      </c>
      <c r="D1609" s="2">
        <f>MACD!E1609</f>
        <v>-9.9121412991994839E-3</v>
      </c>
      <c r="E1609" s="2">
        <f>MACD!F1609</f>
        <v>-4.33052908967815E-3</v>
      </c>
      <c r="F1609" s="2">
        <f>'Moving Avg'!D1609</f>
        <v>0.55000000000000004</v>
      </c>
      <c r="G1609" s="2">
        <f>'Moving Avg'!F1609</f>
        <v>0.53900000000000026</v>
      </c>
      <c r="H1609" s="2">
        <f>'Moving Avg'!G1609</f>
        <v>0.54640000000000011</v>
      </c>
      <c r="I1609" s="2">
        <f>'Moving Avg'!H1609</f>
        <v>0.54390000000000027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45</v>
      </c>
      <c r="O1609" s="7">
        <f t="shared" si="252"/>
        <v>50</v>
      </c>
      <c r="P1609" s="7">
        <f t="shared" si="253"/>
        <v>33</v>
      </c>
      <c r="Q1609" s="8">
        <f t="shared" si="254"/>
        <v>36.950000000000003</v>
      </c>
      <c r="R1609" s="8">
        <f t="shared" si="255"/>
        <v>39.75</v>
      </c>
      <c r="S1609" s="8">
        <f t="shared" si="256"/>
        <v>37.85</v>
      </c>
      <c r="T1609" s="8">
        <f t="shared" si="257"/>
        <v>38.25</v>
      </c>
      <c r="U1609" s="7">
        <f t="shared" si="258"/>
        <v>38.183333333333337</v>
      </c>
      <c r="V1609" s="7">
        <f t="shared" si="259"/>
        <v>38.200000000000003</v>
      </c>
    </row>
    <row r="1610" spans="1:22" ht="13.5" x14ac:dyDescent="0.25">
      <c r="A1610" s="3">
        <f>RSI!A1610</f>
        <v>44656</v>
      </c>
      <c r="B1610" s="2">
        <f>RSI!B1610</f>
        <v>0.54</v>
      </c>
      <c r="C1610" s="2">
        <f>RSI!I1610</f>
        <v>47.310240249357093</v>
      </c>
      <c r="D1610" s="2">
        <f>MACD!E1610</f>
        <v>-8.7219541937242351E-3</v>
      </c>
      <c r="E1610" s="2">
        <f>MACD!F1610</f>
        <v>-5.2088141104873675E-3</v>
      </c>
      <c r="F1610" s="2">
        <f>'Moving Avg'!D1610</f>
        <v>0.54800000000000004</v>
      </c>
      <c r="G1610" s="2">
        <f>'Moving Avg'!F1610</f>
        <v>0.53950000000000009</v>
      </c>
      <c r="H1610" s="2">
        <f>'Moving Avg'!G1610</f>
        <v>0.54640000000000011</v>
      </c>
      <c r="I1610" s="2">
        <f>'Moving Avg'!H1610</f>
        <v>0.54375000000000029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  <c r="M1610" s="7">
        <f t="shared" si="250"/>
        <v>25</v>
      </c>
      <c r="N1610" s="7">
        <f t="shared" si="251"/>
        <v>45</v>
      </c>
      <c r="O1610" s="7">
        <f t="shared" si="252"/>
        <v>50</v>
      </c>
      <c r="P1610" s="7">
        <f t="shared" si="253"/>
        <v>16.5</v>
      </c>
      <c r="Q1610" s="8">
        <f t="shared" si="254"/>
        <v>34.475000000000001</v>
      </c>
      <c r="R1610" s="8">
        <f t="shared" si="255"/>
        <v>35.625</v>
      </c>
      <c r="S1610" s="8">
        <f t="shared" si="256"/>
        <v>30.425000000000001</v>
      </c>
      <c r="T1610" s="8">
        <f t="shared" si="257"/>
        <v>34.125</v>
      </c>
      <c r="U1610" s="7">
        <f t="shared" si="258"/>
        <v>33.508333333333333</v>
      </c>
      <c r="V1610" s="7">
        <f t="shared" si="259"/>
        <v>33.662499999999994</v>
      </c>
    </row>
    <row r="1611" spans="1:22" ht="13.5" x14ac:dyDescent="0.25">
      <c r="A1611" s="3">
        <f>RSI!A1611</f>
        <v>44657</v>
      </c>
      <c r="B1611" s="2">
        <f>RSI!B1611</f>
        <v>0.52</v>
      </c>
      <c r="C1611" s="2">
        <f>RSI!I1611</f>
        <v>37.214814874098359</v>
      </c>
      <c r="D1611" s="2">
        <f>MACD!E1611</f>
        <v>-6.2085944479104427E-3</v>
      </c>
      <c r="E1611" s="2">
        <f>MACD!F1611</f>
        <v>-5.4087701779719829E-3</v>
      </c>
      <c r="F1611" s="2">
        <f>'Moving Avg'!D1611</f>
        <v>0.54200000000000004</v>
      </c>
      <c r="G1611" s="2">
        <f>'Moving Avg'!F1611</f>
        <v>0.5385000000000002</v>
      </c>
      <c r="H1611" s="2">
        <f>'Moving Avg'!G1611</f>
        <v>0.54600000000000004</v>
      </c>
      <c r="I1611" s="2">
        <f>'Moving Avg'!H1611</f>
        <v>0.54350000000000032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  <c r="M1611" s="7">
        <f t="shared" si="250"/>
        <v>25</v>
      </c>
      <c r="N1611" s="7">
        <f t="shared" si="251"/>
        <v>45</v>
      </c>
      <c r="O1611" s="7">
        <f t="shared" si="252"/>
        <v>0</v>
      </c>
      <c r="P1611" s="7">
        <f t="shared" si="253"/>
        <v>16.5</v>
      </c>
      <c r="Q1611" s="8">
        <f t="shared" si="254"/>
        <v>26.975000000000001</v>
      </c>
      <c r="R1611" s="8">
        <f t="shared" si="255"/>
        <v>18.125</v>
      </c>
      <c r="S1611" s="8">
        <f t="shared" si="256"/>
        <v>17.925000000000001</v>
      </c>
      <c r="T1611" s="8">
        <f t="shared" si="257"/>
        <v>21.625</v>
      </c>
      <c r="U1611" s="7">
        <f t="shared" si="258"/>
        <v>21.008333333333336</v>
      </c>
      <c r="V1611" s="7">
        <f t="shared" si="259"/>
        <v>21.162500000000001</v>
      </c>
    </row>
    <row r="1612" spans="1:22" ht="13.5" x14ac:dyDescent="0.25">
      <c r="A1612" s="3">
        <f>RSI!A1612</f>
        <v>44658</v>
      </c>
      <c r="B1612" s="2">
        <f>RSI!B1612</f>
        <v>0.54</v>
      </c>
      <c r="C1612" s="2">
        <f>RSI!I1612</f>
        <v>48.946923401324966</v>
      </c>
      <c r="D1612" s="2">
        <f>MACD!E1612</f>
        <v>-6.9607075308437683E-3</v>
      </c>
      <c r="E1612" s="2">
        <f>MACD!F1612</f>
        <v>-5.7191576485463406E-3</v>
      </c>
      <c r="F1612" s="2">
        <f>'Moving Avg'!D1612</f>
        <v>0.54</v>
      </c>
      <c r="G1612" s="2">
        <f>'Moving Avg'!F1612</f>
        <v>0.53849999999999998</v>
      </c>
      <c r="H1612" s="2">
        <f>'Moving Avg'!G1612</f>
        <v>0.54620000000000002</v>
      </c>
      <c r="I1612" s="2">
        <f>'Moving Avg'!H1612</f>
        <v>0.54345000000000032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45</v>
      </c>
      <c r="O1612" s="7">
        <f t="shared" si="252"/>
        <v>0</v>
      </c>
      <c r="P1612" s="7">
        <f t="shared" si="253"/>
        <v>16.5</v>
      </c>
      <c r="Q1612" s="8">
        <f t="shared" si="254"/>
        <v>26.975000000000001</v>
      </c>
      <c r="R1612" s="8">
        <f t="shared" si="255"/>
        <v>18.125</v>
      </c>
      <c r="S1612" s="8">
        <f t="shared" si="256"/>
        <v>17.925000000000001</v>
      </c>
      <c r="T1612" s="8">
        <f t="shared" si="257"/>
        <v>21.625</v>
      </c>
      <c r="U1612" s="7">
        <f t="shared" si="258"/>
        <v>21.008333333333336</v>
      </c>
      <c r="V1612" s="7">
        <f t="shared" si="259"/>
        <v>21.162500000000001</v>
      </c>
    </row>
    <row r="1613" spans="1:22" ht="13.5" x14ac:dyDescent="0.25">
      <c r="A1613" s="3">
        <f>RSI!A1613</f>
        <v>44659</v>
      </c>
      <c r="B1613" s="2">
        <f>RSI!B1613</f>
        <v>0.54</v>
      </c>
      <c r="C1613" s="2">
        <f>RSI!I1613</f>
        <v>48.946923401324966</v>
      </c>
      <c r="D1613" s="2">
        <f>MACD!E1613</f>
        <v>-4.507682652448608E-3</v>
      </c>
      <c r="E1613" s="2">
        <f>MACD!F1613</f>
        <v>-5.4768626493267945E-3</v>
      </c>
      <c r="F1613" s="2">
        <f>'Moving Avg'!D1613</f>
        <v>0.53800000000000003</v>
      </c>
      <c r="G1613" s="2">
        <f>'Moving Avg'!F1613</f>
        <v>0.53849999999999998</v>
      </c>
      <c r="H1613" s="2">
        <f>'Moving Avg'!G1613</f>
        <v>0.54660000000000009</v>
      </c>
      <c r="I1613" s="2">
        <f>'Moving Avg'!H1613</f>
        <v>0.54345000000000032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16.5</v>
      </c>
      <c r="Q1613" s="8">
        <f t="shared" si="254"/>
        <v>11.225</v>
      </c>
      <c r="R1613" s="8">
        <f t="shared" si="255"/>
        <v>9.125</v>
      </c>
      <c r="S1613" s="8">
        <f t="shared" si="256"/>
        <v>11.175000000000001</v>
      </c>
      <c r="T1613" s="8">
        <f t="shared" si="257"/>
        <v>10.375</v>
      </c>
      <c r="U1613" s="7">
        <f t="shared" si="258"/>
        <v>10.508333333333335</v>
      </c>
      <c r="V1613" s="7">
        <f t="shared" si="259"/>
        <v>10.475000000000001</v>
      </c>
    </row>
    <row r="1614" spans="1:22" ht="13.5" x14ac:dyDescent="0.25">
      <c r="A1614" s="3">
        <f>RSI!A1614</f>
        <v>44662</v>
      </c>
      <c r="B1614" s="2">
        <f>RSI!B1614</f>
        <v>0.54</v>
      </c>
      <c r="C1614" s="2">
        <f>RSI!I1614</f>
        <v>48.946923401324966</v>
      </c>
      <c r="D1614" s="2">
        <f>MACD!E1614</f>
        <v>-2.4204673471254212E-3</v>
      </c>
      <c r="E1614" s="2">
        <f>MACD!F1614</f>
        <v>-4.86558358888652E-3</v>
      </c>
      <c r="F1614" s="2">
        <f>'Moving Avg'!D1614</f>
        <v>0.53600000000000003</v>
      </c>
      <c r="G1614" s="2">
        <f>'Moving Avg'!F1614</f>
        <v>0.53849999999999976</v>
      </c>
      <c r="H1614" s="2">
        <f>'Moving Avg'!G1614</f>
        <v>0.54659999999999997</v>
      </c>
      <c r="I1614" s="2">
        <f>'Moving Avg'!H1614</f>
        <v>0.54340000000000033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16.5</v>
      </c>
      <c r="Q1614" s="8">
        <f t="shared" si="254"/>
        <v>11.225</v>
      </c>
      <c r="R1614" s="8">
        <f t="shared" si="255"/>
        <v>9.125</v>
      </c>
      <c r="S1614" s="8">
        <f t="shared" si="256"/>
        <v>11.175000000000001</v>
      </c>
      <c r="T1614" s="8">
        <f t="shared" si="257"/>
        <v>10.375</v>
      </c>
      <c r="U1614" s="7">
        <f t="shared" si="258"/>
        <v>10.508333333333335</v>
      </c>
      <c r="V1614" s="7">
        <f t="shared" si="259"/>
        <v>10.475000000000001</v>
      </c>
    </row>
    <row r="1615" spans="1:22" ht="13.5" x14ac:dyDescent="0.25">
      <c r="A1615" s="3">
        <f>RSI!A1615</f>
        <v>44663</v>
      </c>
      <c r="B1615" s="2">
        <f>RSI!B1615</f>
        <v>0.55000000000000004</v>
      </c>
      <c r="C1615" s="2">
        <f>RSI!I1615</f>
        <v>54.281884616013031</v>
      </c>
      <c r="D1615" s="2">
        <f>MACD!E1615</f>
        <v>-1.3843816538137155E-3</v>
      </c>
      <c r="E1615" s="2">
        <f>MACD!F1615</f>
        <v>-4.1693432018719591E-3</v>
      </c>
      <c r="F1615" s="2">
        <f>'Moving Avg'!D1615</f>
        <v>0.53800000000000003</v>
      </c>
      <c r="G1615" s="2">
        <f>'Moving Avg'!F1615</f>
        <v>0.53999999999999981</v>
      </c>
      <c r="H1615" s="2">
        <f>'Moving Avg'!G1615</f>
        <v>0.5464</v>
      </c>
      <c r="I1615" s="2">
        <f>'Moving Avg'!H1615</f>
        <v>0.54340000000000033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83.5</v>
      </c>
      <c r="Q1615" s="8">
        <f t="shared" si="254"/>
        <v>21.274999999999999</v>
      </c>
      <c r="R1615" s="8">
        <f t="shared" si="255"/>
        <v>25.875</v>
      </c>
      <c r="S1615" s="8">
        <f t="shared" si="256"/>
        <v>41.325000000000003</v>
      </c>
      <c r="T1615" s="8">
        <f t="shared" si="257"/>
        <v>27.125</v>
      </c>
      <c r="U1615" s="7">
        <f t="shared" si="258"/>
        <v>29.491666666666664</v>
      </c>
      <c r="V1615" s="7">
        <f t="shared" si="259"/>
        <v>28.9</v>
      </c>
    </row>
    <row r="1616" spans="1:22" ht="13.5" x14ac:dyDescent="0.25">
      <c r="A1616" s="3">
        <f>RSI!A1616</f>
        <v>44664</v>
      </c>
      <c r="B1616" s="2">
        <f>RSI!B1616</f>
        <v>0.55000000000000004</v>
      </c>
      <c r="C1616" s="2">
        <f>RSI!I1616</f>
        <v>54.281884616013038</v>
      </c>
      <c r="D1616" s="2">
        <f>MACD!E1616</f>
        <v>-5.5685717439502014E-4</v>
      </c>
      <c r="E1616" s="2">
        <f>MACD!F1616</f>
        <v>-3.4468459963765716E-3</v>
      </c>
      <c r="F1616" s="2">
        <f>'Moving Avg'!D1616</f>
        <v>0.54399999999999993</v>
      </c>
      <c r="G1616" s="2">
        <f>'Moving Avg'!F1616</f>
        <v>0.54149999999999987</v>
      </c>
      <c r="H1616" s="2">
        <f>'Moving Avg'!G1616</f>
        <v>0.5464</v>
      </c>
      <c r="I1616" s="2">
        <f>'Moving Avg'!H1616</f>
        <v>0.54345000000000032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  <c r="M1616" s="7">
        <f t="shared" si="250"/>
        <v>25</v>
      </c>
      <c r="N1616" s="7">
        <f t="shared" si="251"/>
        <v>0</v>
      </c>
      <c r="O1616" s="7">
        <f t="shared" si="252"/>
        <v>50</v>
      </c>
      <c r="P1616" s="7">
        <f t="shared" si="253"/>
        <v>83.5</v>
      </c>
      <c r="Q1616" s="8">
        <f t="shared" si="254"/>
        <v>28.774999999999999</v>
      </c>
      <c r="R1616" s="8">
        <f t="shared" si="255"/>
        <v>43.375</v>
      </c>
      <c r="S1616" s="8">
        <f t="shared" si="256"/>
        <v>53.825000000000003</v>
      </c>
      <c r="T1616" s="8">
        <f t="shared" si="257"/>
        <v>39.625</v>
      </c>
      <c r="U1616" s="7">
        <f t="shared" si="258"/>
        <v>41.991666666666667</v>
      </c>
      <c r="V1616" s="7">
        <f t="shared" si="259"/>
        <v>41.400000000000006</v>
      </c>
    </row>
    <row r="1617" spans="1:22" ht="13.5" x14ac:dyDescent="0.25">
      <c r="A1617" s="3">
        <f>RSI!A1617</f>
        <v>44665</v>
      </c>
      <c r="B1617" s="2">
        <f>RSI!B1617</f>
        <v>0.55000000000000004</v>
      </c>
      <c r="C1617" s="2">
        <f>RSI!I1617</f>
        <v>54.281884616013052</v>
      </c>
      <c r="D1617" s="2">
        <f>MACD!E1617</f>
        <v>9.783416616826468E-5</v>
      </c>
      <c r="E1617" s="2">
        <f>MACD!F1617</f>
        <v>-2.7379099638676044E-3</v>
      </c>
      <c r="F1617" s="2">
        <f>'Moving Avg'!D1617</f>
        <v>0.54600000000000004</v>
      </c>
      <c r="G1617" s="2">
        <f>'Moving Avg'!F1617</f>
        <v>0.54299999999999993</v>
      </c>
      <c r="H1617" s="2">
        <f>'Moving Avg'!G1617</f>
        <v>0.54640000000000011</v>
      </c>
      <c r="I1617" s="2">
        <f>'Moving Avg'!H1617</f>
        <v>0.5435500000000002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25</v>
      </c>
      <c r="N1617" s="7">
        <f t="shared" si="251"/>
        <v>0</v>
      </c>
      <c r="O1617" s="7">
        <f t="shared" si="252"/>
        <v>50</v>
      </c>
      <c r="P1617" s="7">
        <f t="shared" si="253"/>
        <v>83.5</v>
      </c>
      <c r="Q1617" s="8">
        <f t="shared" si="254"/>
        <v>28.774999999999999</v>
      </c>
      <c r="R1617" s="8">
        <f t="shared" si="255"/>
        <v>43.375</v>
      </c>
      <c r="S1617" s="8">
        <f t="shared" si="256"/>
        <v>53.825000000000003</v>
      </c>
      <c r="T1617" s="8">
        <f t="shared" si="257"/>
        <v>39.625</v>
      </c>
      <c r="U1617" s="7">
        <f t="shared" si="258"/>
        <v>41.991666666666667</v>
      </c>
      <c r="V1617" s="7">
        <f t="shared" si="259"/>
        <v>41.400000000000006</v>
      </c>
    </row>
    <row r="1618" spans="1:22" ht="13.5" x14ac:dyDescent="0.25">
      <c r="A1618" s="3">
        <f>RSI!A1618</f>
        <v>44666</v>
      </c>
      <c r="B1618" s="2">
        <f>RSI!B1618</f>
        <v>0.54</v>
      </c>
      <c r="C1618" s="2">
        <f>RSI!I1618</f>
        <v>48.015145099435571</v>
      </c>
      <c r="D1618" s="2">
        <f>MACD!E1618</f>
        <v>1.3503947986190923E-3</v>
      </c>
      <c r="E1618" s="2">
        <f>MACD!F1618</f>
        <v>-1.9202490113702654E-3</v>
      </c>
      <c r="F1618" s="2">
        <f>'Moving Avg'!D1618</f>
        <v>0.54600000000000004</v>
      </c>
      <c r="G1618" s="2">
        <f>'Moving Avg'!F1618</f>
        <v>0.54350000000000009</v>
      </c>
      <c r="H1618" s="2">
        <f>'Moving Avg'!G1618</f>
        <v>0.54620000000000002</v>
      </c>
      <c r="I1618" s="2">
        <f>'Moving Avg'!H1618</f>
        <v>0.54355000000000031</v>
      </c>
      <c r="J1618" s="5" t="str">
        <f>OBV!F1618</f>
        <v>BEARISH</v>
      </c>
      <c r="K1618" s="5" t="str">
        <f>OBV!G1618</f>
        <v>NEUTRAL</v>
      </c>
      <c r="L1618" s="5" t="str">
        <f>OBV!H1618</f>
        <v>NEUTRAL</v>
      </c>
      <c r="M1618" s="7">
        <f t="shared" si="250"/>
        <v>25</v>
      </c>
      <c r="N1618" s="7">
        <f t="shared" si="251"/>
        <v>0</v>
      </c>
      <c r="O1618" s="7">
        <f t="shared" si="252"/>
        <v>50</v>
      </c>
      <c r="P1618" s="7">
        <f t="shared" si="253"/>
        <v>16.5</v>
      </c>
      <c r="Q1618" s="8">
        <f t="shared" si="254"/>
        <v>18.725000000000001</v>
      </c>
      <c r="R1618" s="8">
        <f t="shared" si="255"/>
        <v>26.625</v>
      </c>
      <c r="S1618" s="8">
        <f t="shared" si="256"/>
        <v>23.675000000000001</v>
      </c>
      <c r="T1618" s="8">
        <f t="shared" si="257"/>
        <v>22.875</v>
      </c>
      <c r="U1618" s="7">
        <f t="shared" si="258"/>
        <v>23.008333333333336</v>
      </c>
      <c r="V1618" s="7">
        <f t="shared" si="259"/>
        <v>22.975000000000001</v>
      </c>
    </row>
    <row r="1619" spans="1:22" ht="13.5" x14ac:dyDescent="0.25">
      <c r="A1619" s="3">
        <f>RSI!A1619</f>
        <v>44669</v>
      </c>
      <c r="B1619" s="2">
        <f>RSI!B1619</f>
        <v>0.54</v>
      </c>
      <c r="C1619" s="2">
        <f>RSI!I1619</f>
        <v>48.015145099435578</v>
      </c>
      <c r="D1619" s="2">
        <f>MACD!E1619</f>
        <v>2.4303167209253074E-3</v>
      </c>
      <c r="E1619" s="2">
        <f>MACD!F1619</f>
        <v>-1.0501358649111509E-3</v>
      </c>
      <c r="F1619" s="2">
        <f>'Moving Avg'!D1619</f>
        <v>0.54600000000000004</v>
      </c>
      <c r="G1619" s="2">
        <f>'Moving Avg'!F1619</f>
        <v>0.54350000000000009</v>
      </c>
      <c r="H1619" s="2">
        <f>'Moving Avg'!G1619</f>
        <v>0.54599999999999993</v>
      </c>
      <c r="I1619" s="2">
        <f>'Moving Avg'!H1619</f>
        <v>0.54360000000000031</v>
      </c>
      <c r="J1619" s="5" t="str">
        <f>OBV!F1619</f>
        <v>BEARISH</v>
      </c>
      <c r="K1619" s="5" t="str">
        <f>OBV!G1619</f>
        <v>NEUTRAL</v>
      </c>
      <c r="L1619" s="5" t="str">
        <f>OBV!H1619</f>
        <v>NEUTRAL</v>
      </c>
      <c r="M1619" s="7">
        <f t="shared" si="250"/>
        <v>25</v>
      </c>
      <c r="N1619" s="7">
        <f t="shared" si="251"/>
        <v>0</v>
      </c>
      <c r="O1619" s="7">
        <f t="shared" si="252"/>
        <v>50</v>
      </c>
      <c r="P1619" s="7">
        <f t="shared" si="253"/>
        <v>16.5</v>
      </c>
      <c r="Q1619" s="8">
        <f t="shared" si="254"/>
        <v>18.725000000000001</v>
      </c>
      <c r="R1619" s="8">
        <f t="shared" si="255"/>
        <v>26.625</v>
      </c>
      <c r="S1619" s="8">
        <f t="shared" si="256"/>
        <v>23.675000000000001</v>
      </c>
      <c r="T1619" s="8">
        <f t="shared" si="257"/>
        <v>22.875</v>
      </c>
      <c r="U1619" s="7">
        <f t="shared" si="258"/>
        <v>23.008333333333336</v>
      </c>
      <c r="V1619" s="7">
        <f t="shared" si="259"/>
        <v>22.975000000000001</v>
      </c>
    </row>
    <row r="1620" spans="1:22" ht="13.5" x14ac:dyDescent="0.25">
      <c r="A1620" s="3">
        <f>RSI!A1620</f>
        <v>44670</v>
      </c>
      <c r="B1620" s="2">
        <f>RSI!B1620</f>
        <v>0.53</v>
      </c>
      <c r="C1620" s="2">
        <f>RSI!I1620</f>
        <v>42.345413842735148</v>
      </c>
      <c r="D1620" s="2">
        <f>MACD!E1620</f>
        <v>2.5649527942885886E-3</v>
      </c>
      <c r="E1620" s="2">
        <f>MACD!F1620</f>
        <v>-3.2711813307120309E-4</v>
      </c>
      <c r="F1620" s="2">
        <f>'Moving Avg'!D1620</f>
        <v>0.54200000000000004</v>
      </c>
      <c r="G1620" s="2">
        <f>'Moving Avg'!F1620</f>
        <v>0.54299999999999993</v>
      </c>
      <c r="H1620" s="2">
        <f>'Moving Avg'!G1620</f>
        <v>0.54559999999999997</v>
      </c>
      <c r="I1620" s="2">
        <f>'Moving Avg'!H1620</f>
        <v>0.5436500000000003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0</v>
      </c>
      <c r="P1620" s="7">
        <f t="shared" si="253"/>
        <v>16.5</v>
      </c>
      <c r="Q1620" s="8">
        <f t="shared" si="254"/>
        <v>11.225</v>
      </c>
      <c r="R1620" s="8">
        <f t="shared" si="255"/>
        <v>9.125</v>
      </c>
      <c r="S1620" s="8">
        <f t="shared" si="256"/>
        <v>11.175000000000001</v>
      </c>
      <c r="T1620" s="8">
        <f t="shared" si="257"/>
        <v>10.375</v>
      </c>
      <c r="U1620" s="7">
        <f t="shared" si="258"/>
        <v>10.508333333333335</v>
      </c>
      <c r="V1620" s="7">
        <f t="shared" si="259"/>
        <v>10.475000000000001</v>
      </c>
    </row>
    <row r="1621" spans="1:22" ht="13.5" x14ac:dyDescent="0.25">
      <c r="A1621" s="3">
        <f>RSI!A1621</f>
        <v>44671</v>
      </c>
      <c r="B1621" s="2">
        <f>RSI!B1621</f>
        <v>0.52</v>
      </c>
      <c r="C1621" s="2">
        <f>RSI!I1621</f>
        <v>37.568057351881791</v>
      </c>
      <c r="D1621" s="2">
        <f>MACD!E1621</f>
        <v>4.1898444385479738E-4</v>
      </c>
      <c r="E1621" s="2">
        <f>MACD!F1621</f>
        <v>-1.7789761768600303E-4</v>
      </c>
      <c r="F1621" s="2">
        <f>'Moving Avg'!D1621</f>
        <v>0.53600000000000003</v>
      </c>
      <c r="G1621" s="2">
        <f>'Moving Avg'!F1621</f>
        <v>0.54199999999999993</v>
      </c>
      <c r="H1621" s="2">
        <f>'Moving Avg'!G1621</f>
        <v>0.54499999999999993</v>
      </c>
      <c r="I1621" s="2">
        <f>'Moving Avg'!H1621</f>
        <v>0.54360000000000031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16.5</v>
      </c>
      <c r="Q1621" s="8">
        <f t="shared" si="254"/>
        <v>11.225</v>
      </c>
      <c r="R1621" s="8">
        <f t="shared" si="255"/>
        <v>9.125</v>
      </c>
      <c r="S1621" s="8">
        <f t="shared" si="256"/>
        <v>11.175000000000001</v>
      </c>
      <c r="T1621" s="8">
        <f t="shared" si="257"/>
        <v>10.375</v>
      </c>
      <c r="U1621" s="7">
        <f t="shared" si="258"/>
        <v>10.508333333333335</v>
      </c>
      <c r="V1621" s="7">
        <f t="shared" si="259"/>
        <v>10.475000000000001</v>
      </c>
    </row>
    <row r="1622" spans="1:22" ht="13.5" x14ac:dyDescent="0.25">
      <c r="A1622" s="3">
        <f>RSI!A1622</f>
        <v>44672</v>
      </c>
      <c r="B1622" s="2">
        <f>RSI!B1622</f>
        <v>0.52</v>
      </c>
      <c r="C1622" s="2">
        <f>RSI!I1622</f>
        <v>37.568057351881791</v>
      </c>
      <c r="D1622" s="2">
        <f>MACD!E1622</f>
        <v>1.8098185346107076E-3</v>
      </c>
      <c r="E1622" s="2">
        <f>MACD!F1622</f>
        <v>2.1964561277333913E-4</v>
      </c>
      <c r="F1622" s="2">
        <f>'Moving Avg'!D1622</f>
        <v>0.53</v>
      </c>
      <c r="G1622" s="2">
        <f>'Moving Avg'!F1622</f>
        <v>0.54149999999999987</v>
      </c>
      <c r="H1622" s="2">
        <f>'Moving Avg'!G1622</f>
        <v>0.54459999999999997</v>
      </c>
      <c r="I1622" s="2">
        <f>'Moving Avg'!H1622</f>
        <v>0.5435500000000002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0</v>
      </c>
      <c r="P1622" s="7">
        <f t="shared" si="253"/>
        <v>16.5</v>
      </c>
      <c r="Q1622" s="8">
        <f t="shared" si="254"/>
        <v>11.225</v>
      </c>
      <c r="R1622" s="8">
        <f t="shared" si="255"/>
        <v>9.125</v>
      </c>
      <c r="S1622" s="8">
        <f t="shared" si="256"/>
        <v>11.175000000000001</v>
      </c>
      <c r="T1622" s="8">
        <f t="shared" si="257"/>
        <v>10.375</v>
      </c>
      <c r="U1622" s="7">
        <f t="shared" si="258"/>
        <v>10.508333333333335</v>
      </c>
      <c r="V1622" s="7">
        <f t="shared" si="259"/>
        <v>10.475000000000001</v>
      </c>
    </row>
    <row r="1623" spans="1:22" ht="13.5" x14ac:dyDescent="0.25">
      <c r="A1623" s="3">
        <f>RSI!A1623</f>
        <v>44673</v>
      </c>
      <c r="B1623" s="2">
        <f>RSI!B1623</f>
        <v>0.52</v>
      </c>
      <c r="C1623" s="2">
        <f>RSI!I1623</f>
        <v>37.568057351881791</v>
      </c>
      <c r="D1623" s="2">
        <f>MACD!E1623</f>
        <v>3.1067988788255896E-3</v>
      </c>
      <c r="E1623" s="2">
        <f>MACD!F1623</f>
        <v>7.9707626598378933E-4</v>
      </c>
      <c r="F1623" s="2">
        <f>'Moving Avg'!D1623</f>
        <v>0.52600000000000002</v>
      </c>
      <c r="G1623" s="2">
        <f>'Moving Avg'!F1623</f>
        <v>0.53999999999999981</v>
      </c>
      <c r="H1623" s="2">
        <f>'Moving Avg'!G1623</f>
        <v>0.54379999999999984</v>
      </c>
      <c r="I1623" s="2">
        <f>'Moving Avg'!H1623</f>
        <v>0.54350000000000032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0</v>
      </c>
      <c r="O1623" s="7">
        <f t="shared" si="252"/>
        <v>0</v>
      </c>
      <c r="P1623" s="7">
        <f t="shared" si="253"/>
        <v>16.5</v>
      </c>
      <c r="Q1623" s="8">
        <f t="shared" si="254"/>
        <v>11.225</v>
      </c>
      <c r="R1623" s="8">
        <f t="shared" si="255"/>
        <v>9.125</v>
      </c>
      <c r="S1623" s="8">
        <f t="shared" si="256"/>
        <v>11.175000000000001</v>
      </c>
      <c r="T1623" s="8">
        <f t="shared" si="257"/>
        <v>10.375</v>
      </c>
      <c r="U1623" s="7">
        <f t="shared" si="258"/>
        <v>10.508333333333335</v>
      </c>
      <c r="V1623" s="7">
        <f t="shared" si="259"/>
        <v>10.475000000000001</v>
      </c>
    </row>
    <row r="1624" spans="1:22" ht="13.5" x14ac:dyDescent="0.25">
      <c r="A1624" s="3">
        <f>RSI!A1624</f>
        <v>44676</v>
      </c>
      <c r="B1624" s="2">
        <f>RSI!B1624</f>
        <v>0.53</v>
      </c>
      <c r="C1624" s="2">
        <f>RSI!I1624</f>
        <v>45.278717874807697</v>
      </c>
      <c r="D1624" s="2">
        <f>MACD!E1624</f>
        <v>3.5747259419133259E-3</v>
      </c>
      <c r="E1624" s="2">
        <f>MACD!F1624</f>
        <v>1.3526062011696967E-3</v>
      </c>
      <c r="F1624" s="2">
        <f>'Moving Avg'!D1624</f>
        <v>0.52400000000000002</v>
      </c>
      <c r="G1624" s="2">
        <f>'Moving Avg'!F1624</f>
        <v>0.53899999999999992</v>
      </c>
      <c r="H1624" s="2">
        <f>'Moving Avg'!G1624</f>
        <v>0.54279999999999984</v>
      </c>
      <c r="I1624" s="2">
        <f>'Moving Avg'!H1624</f>
        <v>0.54350000000000032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16.5</v>
      </c>
      <c r="Q1624" s="8">
        <f t="shared" si="254"/>
        <v>11.225</v>
      </c>
      <c r="R1624" s="8">
        <f t="shared" si="255"/>
        <v>9.125</v>
      </c>
      <c r="S1624" s="8">
        <f t="shared" si="256"/>
        <v>11.175000000000001</v>
      </c>
      <c r="T1624" s="8">
        <f t="shared" si="257"/>
        <v>10.375</v>
      </c>
      <c r="U1624" s="7">
        <f t="shared" si="258"/>
        <v>10.508333333333335</v>
      </c>
      <c r="V1624" s="7">
        <f t="shared" si="259"/>
        <v>10.475000000000001</v>
      </c>
    </row>
    <row r="1625" spans="1:22" ht="13.5" x14ac:dyDescent="0.25">
      <c r="A1625" s="3">
        <f>RSI!A1625</f>
        <v>44677</v>
      </c>
      <c r="B1625" s="2">
        <f>RSI!B1625</f>
        <v>0.53</v>
      </c>
      <c r="C1625" s="2">
        <f>RSI!I1625</f>
        <v>45.278717874807704</v>
      </c>
      <c r="D1625" s="2">
        <f>MACD!E1625</f>
        <v>5.5530194991255666E-3</v>
      </c>
      <c r="E1625" s="2">
        <f>MACD!F1625</f>
        <v>2.1926888607608709E-3</v>
      </c>
      <c r="F1625" s="2">
        <f>'Moving Avg'!D1625</f>
        <v>0.52400000000000002</v>
      </c>
      <c r="G1625" s="2">
        <f>'Moving Avg'!F1625</f>
        <v>0.53799999999999981</v>
      </c>
      <c r="H1625" s="2">
        <f>'Moving Avg'!G1625</f>
        <v>0.54159999999999986</v>
      </c>
      <c r="I1625" s="2">
        <f>'Moving Avg'!H1625</f>
        <v>0.54350000000000032</v>
      </c>
      <c r="J1625" s="5" t="str">
        <f>OBV!F1625</f>
        <v>BEARISH</v>
      </c>
      <c r="K1625" s="5" t="str">
        <f>OBV!G1625</f>
        <v>NEUTRAL</v>
      </c>
      <c r="L1625" s="5" t="str">
        <f>OBV!H1625</f>
        <v>NEUTRAL</v>
      </c>
      <c r="M1625" s="7">
        <f t="shared" si="250"/>
        <v>25</v>
      </c>
      <c r="N1625" s="7">
        <f t="shared" si="251"/>
        <v>0</v>
      </c>
      <c r="O1625" s="7">
        <f t="shared" si="252"/>
        <v>0</v>
      </c>
      <c r="P1625" s="7">
        <f t="shared" si="253"/>
        <v>16.5</v>
      </c>
      <c r="Q1625" s="8">
        <f t="shared" si="254"/>
        <v>11.225</v>
      </c>
      <c r="R1625" s="8">
        <f t="shared" si="255"/>
        <v>9.125</v>
      </c>
      <c r="S1625" s="8">
        <f t="shared" si="256"/>
        <v>11.175000000000001</v>
      </c>
      <c r="T1625" s="8">
        <f t="shared" si="257"/>
        <v>10.375</v>
      </c>
      <c r="U1625" s="7">
        <f t="shared" si="258"/>
        <v>10.508333333333335</v>
      </c>
      <c r="V1625" s="7">
        <f t="shared" si="259"/>
        <v>10.475000000000001</v>
      </c>
    </row>
    <row r="1626" spans="1:22" ht="13.5" x14ac:dyDescent="0.25">
      <c r="A1626" s="3">
        <f>RSI!A1626</f>
        <v>44678</v>
      </c>
      <c r="B1626" s="2">
        <f>RSI!B1626</f>
        <v>0.52</v>
      </c>
      <c r="C1626" s="2">
        <f>RSI!I1626</f>
        <v>39.605726937760309</v>
      </c>
      <c r="D1626" s="2">
        <f>MACD!E1626</f>
        <v>8.0083432889740402E-3</v>
      </c>
      <c r="E1626" s="2">
        <f>MACD!F1626</f>
        <v>3.3558197464035049E-3</v>
      </c>
      <c r="F1626" s="2">
        <f>'Moving Avg'!D1626</f>
        <v>0.52400000000000002</v>
      </c>
      <c r="G1626" s="2">
        <f>'Moving Avg'!F1626</f>
        <v>0.53649999999999987</v>
      </c>
      <c r="H1626" s="2">
        <f>'Moving Avg'!G1626</f>
        <v>0.5401999999999999</v>
      </c>
      <c r="I1626" s="2">
        <f>'Moving Avg'!H1626</f>
        <v>0.54350000000000032</v>
      </c>
      <c r="J1626" s="5" t="str">
        <f>OBV!F1626</f>
        <v>BEARISH</v>
      </c>
      <c r="K1626" s="5" t="str">
        <f>OBV!G1626</f>
        <v>NEUTRAL</v>
      </c>
      <c r="L1626" s="5" t="str">
        <f>OBV!H1626</f>
        <v>NEUTRAL</v>
      </c>
      <c r="M1626" s="7">
        <f t="shared" si="250"/>
        <v>25</v>
      </c>
      <c r="N1626" s="7">
        <f t="shared" si="251"/>
        <v>0</v>
      </c>
      <c r="O1626" s="7">
        <f t="shared" si="252"/>
        <v>0</v>
      </c>
      <c r="P1626" s="7">
        <f t="shared" si="253"/>
        <v>16.5</v>
      </c>
      <c r="Q1626" s="8">
        <f t="shared" si="254"/>
        <v>11.225</v>
      </c>
      <c r="R1626" s="8">
        <f t="shared" si="255"/>
        <v>9.125</v>
      </c>
      <c r="S1626" s="8">
        <f t="shared" si="256"/>
        <v>11.175000000000001</v>
      </c>
      <c r="T1626" s="8">
        <f t="shared" si="257"/>
        <v>10.375</v>
      </c>
      <c r="U1626" s="7">
        <f t="shared" si="258"/>
        <v>10.508333333333335</v>
      </c>
      <c r="V1626" s="7">
        <f t="shared" si="259"/>
        <v>10.475000000000001</v>
      </c>
    </row>
    <row r="1627" spans="1:22" ht="13.5" x14ac:dyDescent="0.25">
      <c r="A1627" s="3">
        <f>RSI!A1627</f>
        <v>44679</v>
      </c>
      <c r="B1627" s="2">
        <f>RSI!B1627</f>
        <v>0.52</v>
      </c>
      <c r="C1627" s="2">
        <f>RSI!I1627</f>
        <v>39.605726937760309</v>
      </c>
      <c r="D1627" s="2">
        <f>MACD!E1627</f>
        <v>1.0182647189408423E-2</v>
      </c>
      <c r="E1627" s="2">
        <f>MACD!F1627</f>
        <v>4.7211852350044891E-3</v>
      </c>
      <c r="F1627" s="2">
        <f>'Moving Avg'!D1627</f>
        <v>0.52400000000000002</v>
      </c>
      <c r="G1627" s="2">
        <f>'Moving Avg'!F1627</f>
        <v>0.53499999999999992</v>
      </c>
      <c r="H1627" s="2">
        <f>'Moving Avg'!G1627</f>
        <v>0.5391999999999999</v>
      </c>
      <c r="I1627" s="2">
        <f>'Moving Avg'!H1627</f>
        <v>0.54345000000000032</v>
      </c>
      <c r="J1627" s="5" t="str">
        <f>OBV!F1627</f>
        <v>BEARISH</v>
      </c>
      <c r="K1627" s="5" t="str">
        <f>OBV!G1627</f>
        <v>NEUTRAL</v>
      </c>
      <c r="L1627" s="5" t="str">
        <f>OBV!H1627</f>
        <v>NEUTRAL</v>
      </c>
      <c r="M1627" s="7">
        <f t="shared" si="250"/>
        <v>25</v>
      </c>
      <c r="N1627" s="7">
        <f t="shared" si="251"/>
        <v>0</v>
      </c>
      <c r="O1627" s="7">
        <f t="shared" si="252"/>
        <v>0</v>
      </c>
      <c r="P1627" s="7">
        <f t="shared" si="253"/>
        <v>16.5</v>
      </c>
      <c r="Q1627" s="8">
        <f t="shared" si="254"/>
        <v>11.225</v>
      </c>
      <c r="R1627" s="8">
        <f t="shared" si="255"/>
        <v>9.125</v>
      </c>
      <c r="S1627" s="8">
        <f t="shared" si="256"/>
        <v>11.175000000000001</v>
      </c>
      <c r="T1627" s="8">
        <f t="shared" si="257"/>
        <v>10.375</v>
      </c>
      <c r="U1627" s="7">
        <f t="shared" si="258"/>
        <v>10.508333333333335</v>
      </c>
      <c r="V1627" s="7">
        <f t="shared" si="259"/>
        <v>10.475000000000001</v>
      </c>
    </row>
    <row r="1628" spans="1:22" ht="13.5" x14ac:dyDescent="0.25">
      <c r="A1628" s="3">
        <f>RSI!A1628</f>
        <v>44680</v>
      </c>
      <c r="B1628" s="2">
        <f>RSI!B1628</f>
        <v>0.52</v>
      </c>
      <c r="C1628" s="2">
        <f>RSI!I1628</f>
        <v>39.605726937760309</v>
      </c>
      <c r="D1628" s="2">
        <f>MACD!E1628</f>
        <v>1.0573538881322397E-2</v>
      </c>
      <c r="E1628" s="2">
        <f>MACD!F1628</f>
        <v>5.8916559642680708E-3</v>
      </c>
      <c r="F1628" s="2">
        <f>'Moving Avg'!D1628</f>
        <v>0.52400000000000002</v>
      </c>
      <c r="G1628" s="2">
        <f>'Moving Avg'!F1628</f>
        <v>0.53349999999999986</v>
      </c>
      <c r="H1628" s="2">
        <f>'Moving Avg'!G1628</f>
        <v>0.5381999999999999</v>
      </c>
      <c r="I1628" s="2">
        <f>'Moving Avg'!H1628</f>
        <v>0.54340000000000033</v>
      </c>
      <c r="J1628" s="5" t="str">
        <f>OBV!F1628</f>
        <v>BEARISH</v>
      </c>
      <c r="K1628" s="5" t="str">
        <f>OBV!G1628</f>
        <v>NEUTRAL</v>
      </c>
      <c r="L1628" s="5" t="str">
        <f>OBV!H1628</f>
        <v>NEUTRAL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16.5</v>
      </c>
      <c r="Q1628" s="8">
        <f t="shared" si="254"/>
        <v>11.225</v>
      </c>
      <c r="R1628" s="8">
        <f t="shared" si="255"/>
        <v>9.125</v>
      </c>
      <c r="S1628" s="8">
        <f t="shared" si="256"/>
        <v>11.175000000000001</v>
      </c>
      <c r="T1628" s="8">
        <f t="shared" si="257"/>
        <v>10.375</v>
      </c>
      <c r="U1628" s="7">
        <f t="shared" si="258"/>
        <v>10.508333333333335</v>
      </c>
      <c r="V1628" s="7">
        <f t="shared" si="259"/>
        <v>10.475000000000001</v>
      </c>
    </row>
    <row r="1629" spans="1:22" ht="13.5" x14ac:dyDescent="0.25">
      <c r="A1629" s="3">
        <f>RSI!A1629</f>
        <v>44685</v>
      </c>
      <c r="B1629" s="2">
        <f>RSI!B1629</f>
        <v>0.53</v>
      </c>
      <c r="C1629" s="2">
        <f>RSI!I1629</f>
        <v>47.777717703469655</v>
      </c>
      <c r="D1629" s="2">
        <f>MACD!E1629</f>
        <v>1.0246476373490632E-2</v>
      </c>
      <c r="E1629" s="2">
        <f>MACD!F1629</f>
        <v>6.7626200461125829E-3</v>
      </c>
      <c r="F1629" s="2">
        <f>'Moving Avg'!D1629</f>
        <v>0.52400000000000002</v>
      </c>
      <c r="G1629" s="2">
        <f>'Moving Avg'!F1629</f>
        <v>0.53249999999999986</v>
      </c>
      <c r="H1629" s="2">
        <f>'Moving Avg'!G1629</f>
        <v>0.53759999999999997</v>
      </c>
      <c r="I1629" s="2">
        <f>'Moving Avg'!H1629</f>
        <v>0.54340000000000033</v>
      </c>
      <c r="J1629" s="5" t="str">
        <f>OBV!F1629</f>
        <v>BEARISH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16.5</v>
      </c>
      <c r="Q1629" s="8">
        <f t="shared" si="254"/>
        <v>11.225</v>
      </c>
      <c r="R1629" s="8">
        <f t="shared" si="255"/>
        <v>9.125</v>
      </c>
      <c r="S1629" s="8">
        <f t="shared" si="256"/>
        <v>11.175000000000001</v>
      </c>
      <c r="T1629" s="8">
        <f t="shared" si="257"/>
        <v>10.375</v>
      </c>
      <c r="U1629" s="7">
        <f t="shared" si="258"/>
        <v>10.508333333333335</v>
      </c>
      <c r="V1629" s="7">
        <f t="shared" si="259"/>
        <v>10.475000000000001</v>
      </c>
    </row>
    <row r="1630" spans="1:22" ht="13.5" x14ac:dyDescent="0.25">
      <c r="A1630" s="3">
        <f>RSI!A1630</f>
        <v>44686</v>
      </c>
      <c r="B1630" s="2">
        <f>RSI!B1630</f>
        <v>0.52</v>
      </c>
      <c r="C1630" s="2">
        <f>RSI!I1630</f>
        <v>41.701070826806557</v>
      </c>
      <c r="D1630" s="2">
        <f>MACD!E1630</f>
        <v>9.1897011736395973E-3</v>
      </c>
      <c r="E1630" s="2">
        <f>MACD!F1630</f>
        <v>7.2480362716179862E-3</v>
      </c>
      <c r="F1630" s="2">
        <f>'Moving Avg'!D1630</f>
        <v>0.52200000000000002</v>
      </c>
      <c r="G1630" s="2">
        <f>'Moving Avg'!F1630</f>
        <v>0.53149999999999986</v>
      </c>
      <c r="H1630" s="2">
        <f>'Moving Avg'!G1630</f>
        <v>0.53679999999999994</v>
      </c>
      <c r="I1630" s="2">
        <f>'Moving Avg'!H1630</f>
        <v>0.54335000000000033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0</v>
      </c>
      <c r="O1630" s="7">
        <f t="shared" si="252"/>
        <v>0</v>
      </c>
      <c r="P1630" s="7">
        <f t="shared" si="253"/>
        <v>16.5</v>
      </c>
      <c r="Q1630" s="8">
        <f t="shared" si="254"/>
        <v>11.225</v>
      </c>
      <c r="R1630" s="8">
        <f t="shared" si="255"/>
        <v>9.125</v>
      </c>
      <c r="S1630" s="8">
        <f t="shared" si="256"/>
        <v>11.175000000000001</v>
      </c>
      <c r="T1630" s="8">
        <f t="shared" si="257"/>
        <v>10.375</v>
      </c>
      <c r="U1630" s="7">
        <f t="shared" si="258"/>
        <v>10.508333333333335</v>
      </c>
      <c r="V1630" s="7">
        <f t="shared" si="259"/>
        <v>10.475000000000001</v>
      </c>
    </row>
    <row r="1631" spans="1:22" ht="13.5" x14ac:dyDescent="0.25">
      <c r="A1631" s="3">
        <f>RSI!A1631</f>
        <v>44687</v>
      </c>
      <c r="B1631" s="2">
        <f>RSI!B1631</f>
        <v>0.52</v>
      </c>
      <c r="C1631" s="2">
        <f>RSI!I1631</f>
        <v>41.701070826806557</v>
      </c>
      <c r="D1631" s="2">
        <f>MACD!E1631</f>
        <v>6.8325160321763834E-3</v>
      </c>
      <c r="E1631" s="2">
        <f>MACD!F1631</f>
        <v>7.1649322237296656E-3</v>
      </c>
      <c r="F1631" s="2">
        <f>'Moving Avg'!D1631</f>
        <v>0.52200000000000002</v>
      </c>
      <c r="G1631" s="2">
        <f>'Moving Avg'!F1631</f>
        <v>0.53149999999999986</v>
      </c>
      <c r="H1631" s="2">
        <f>'Moving Avg'!G1631</f>
        <v>0.53620000000000001</v>
      </c>
      <c r="I1631" s="2">
        <f>'Moving Avg'!H1631</f>
        <v>0.54335000000000033</v>
      </c>
      <c r="J1631" s="5" t="str">
        <f>OBV!F1631</f>
        <v>BEARISH</v>
      </c>
      <c r="K1631" s="5" t="str">
        <f>OBV!G1631</f>
        <v>NEUTRAL</v>
      </c>
      <c r="L1631" s="5" t="str">
        <f>OBV!H1631</f>
        <v>NEUTRAL</v>
      </c>
      <c r="M1631" s="7">
        <f t="shared" si="250"/>
        <v>25</v>
      </c>
      <c r="N1631" s="7">
        <f t="shared" si="251"/>
        <v>45</v>
      </c>
      <c r="O1631" s="7">
        <f t="shared" si="252"/>
        <v>0</v>
      </c>
      <c r="P1631" s="7">
        <f t="shared" si="253"/>
        <v>16.5</v>
      </c>
      <c r="Q1631" s="8">
        <f t="shared" si="254"/>
        <v>26.975000000000001</v>
      </c>
      <c r="R1631" s="8">
        <f t="shared" si="255"/>
        <v>18.125</v>
      </c>
      <c r="S1631" s="8">
        <f t="shared" si="256"/>
        <v>17.925000000000001</v>
      </c>
      <c r="T1631" s="8">
        <f t="shared" si="257"/>
        <v>21.625</v>
      </c>
      <c r="U1631" s="7">
        <f t="shared" si="258"/>
        <v>21.008333333333336</v>
      </c>
      <c r="V1631" s="7">
        <f t="shared" si="259"/>
        <v>21.162500000000001</v>
      </c>
    </row>
    <row r="1632" spans="1:22" ht="13.5" x14ac:dyDescent="0.25">
      <c r="A1632" s="3">
        <f>RSI!A1632</f>
        <v>44690</v>
      </c>
      <c r="B1632" s="2">
        <f>RSI!B1632</f>
        <v>0.52</v>
      </c>
      <c r="C1632" s="2">
        <f>RSI!I1632</f>
        <v>41.70107082680655</v>
      </c>
      <c r="D1632" s="2">
        <f>MACD!E1632</f>
        <v>4.9078551261049208E-3</v>
      </c>
      <c r="E1632" s="2">
        <f>MACD!F1632</f>
        <v>6.7135168042047177E-3</v>
      </c>
      <c r="F1632" s="2">
        <f>'Moving Avg'!D1632</f>
        <v>0.52200000000000002</v>
      </c>
      <c r="G1632" s="2">
        <f>'Moving Avg'!F1632</f>
        <v>0.53049999999999986</v>
      </c>
      <c r="H1632" s="2">
        <f>'Moving Avg'!G1632</f>
        <v>0.53579999999999994</v>
      </c>
      <c r="I1632" s="2">
        <f>'Moving Avg'!H1632</f>
        <v>0.54340000000000022</v>
      </c>
      <c r="J1632" s="5" t="str">
        <f>OBV!F1632</f>
        <v>BEARISH</v>
      </c>
      <c r="K1632" s="5" t="str">
        <f>OBV!G1632</f>
        <v>NEUTRAL</v>
      </c>
      <c r="L1632" s="5" t="str">
        <f>OBV!H1632</f>
        <v>NEUTRAL</v>
      </c>
      <c r="M1632" s="7">
        <f t="shared" si="250"/>
        <v>25</v>
      </c>
      <c r="N1632" s="7">
        <f t="shared" si="251"/>
        <v>45</v>
      </c>
      <c r="O1632" s="7">
        <f t="shared" si="252"/>
        <v>0</v>
      </c>
      <c r="P1632" s="7">
        <f t="shared" si="253"/>
        <v>16.5</v>
      </c>
      <c r="Q1632" s="8">
        <f t="shared" si="254"/>
        <v>26.975000000000001</v>
      </c>
      <c r="R1632" s="8">
        <f t="shared" si="255"/>
        <v>18.125</v>
      </c>
      <c r="S1632" s="8">
        <f t="shared" si="256"/>
        <v>17.925000000000001</v>
      </c>
      <c r="T1632" s="8">
        <f t="shared" si="257"/>
        <v>21.625</v>
      </c>
      <c r="U1632" s="7">
        <f t="shared" si="258"/>
        <v>21.008333333333336</v>
      </c>
      <c r="V1632" s="7">
        <f t="shared" si="259"/>
        <v>21.162500000000001</v>
      </c>
    </row>
    <row r="1633" spans="1:22" ht="13.5" x14ac:dyDescent="0.25">
      <c r="A1633" s="3">
        <f>RSI!A1633</f>
        <v>44691</v>
      </c>
      <c r="B1633" s="2">
        <f>RSI!B1633</f>
        <v>0.54</v>
      </c>
      <c r="C1633" s="2">
        <f>RSI!I1633</f>
        <v>55.757187966915872</v>
      </c>
      <c r="D1633" s="2">
        <f>MACD!E1633</f>
        <v>1.8625184603668909E-3</v>
      </c>
      <c r="E1633" s="2">
        <f>MACD!F1633</f>
        <v>5.7433171354371532E-3</v>
      </c>
      <c r="F1633" s="2">
        <f>'Moving Avg'!D1633</f>
        <v>0.52600000000000002</v>
      </c>
      <c r="G1633" s="2">
        <f>'Moving Avg'!F1633</f>
        <v>0.53049999999999975</v>
      </c>
      <c r="H1633" s="2">
        <f>'Moving Avg'!G1633</f>
        <v>0.53579999999999994</v>
      </c>
      <c r="I1633" s="2">
        <f>'Moving Avg'!H1633</f>
        <v>0.54355000000000031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  <c r="M1633" s="7">
        <f t="shared" si="250"/>
        <v>25</v>
      </c>
      <c r="N1633" s="7">
        <f t="shared" si="251"/>
        <v>45</v>
      </c>
      <c r="O1633" s="7">
        <f t="shared" si="252"/>
        <v>0</v>
      </c>
      <c r="P1633" s="7">
        <f t="shared" si="253"/>
        <v>83.5</v>
      </c>
      <c r="Q1633" s="8">
        <f t="shared" si="254"/>
        <v>37.024999999999999</v>
      </c>
      <c r="R1633" s="8">
        <f t="shared" si="255"/>
        <v>34.875</v>
      </c>
      <c r="S1633" s="8">
        <f t="shared" si="256"/>
        <v>48.075000000000003</v>
      </c>
      <c r="T1633" s="8">
        <f t="shared" si="257"/>
        <v>38.375</v>
      </c>
      <c r="U1633" s="7">
        <f t="shared" si="258"/>
        <v>39.991666666666667</v>
      </c>
      <c r="V1633" s="7">
        <f t="shared" si="259"/>
        <v>39.587500000000006</v>
      </c>
    </row>
    <row r="1634" spans="1:22" ht="13.5" x14ac:dyDescent="0.25">
      <c r="A1634" s="3">
        <f>RSI!A1634</f>
        <v>44692</v>
      </c>
      <c r="B1634" s="2">
        <f>RSI!B1634</f>
        <v>0.55000000000000004</v>
      </c>
      <c r="C1634" s="2">
        <f>RSI!I1634</f>
        <v>60.84101642948459</v>
      </c>
      <c r="D1634" s="2">
        <f>MACD!E1634</f>
        <v>2.5146218431193468E-5</v>
      </c>
      <c r="E1634" s="2">
        <f>MACD!F1634</f>
        <v>4.5996829520359613E-3</v>
      </c>
      <c r="F1634" s="2">
        <f>'Moving Avg'!D1634</f>
        <v>0.53</v>
      </c>
      <c r="G1634" s="2">
        <f>'Moving Avg'!F1634</f>
        <v>0.53100000000000003</v>
      </c>
      <c r="H1634" s="2">
        <f>'Moving Avg'!G1634</f>
        <v>0.53580000000000005</v>
      </c>
      <c r="I1634" s="2">
        <f>'Moving Avg'!H1634</f>
        <v>0.54380000000000028</v>
      </c>
      <c r="J1634" s="5" t="str">
        <f>OBV!F1634</f>
        <v>BULLISH</v>
      </c>
      <c r="K1634" s="5" t="str">
        <f>OBV!G1634</f>
        <v>NEUTRAL</v>
      </c>
      <c r="L1634" s="5" t="str">
        <f>OBV!H1634</f>
        <v>CONFIRMED BULLISH</v>
      </c>
      <c r="M1634" s="7">
        <f t="shared" si="250"/>
        <v>25</v>
      </c>
      <c r="N1634" s="7">
        <f t="shared" si="251"/>
        <v>45</v>
      </c>
      <c r="O1634" s="7">
        <f t="shared" si="252"/>
        <v>0</v>
      </c>
      <c r="P1634" s="7">
        <f t="shared" si="253"/>
        <v>83.5</v>
      </c>
      <c r="Q1634" s="8">
        <f t="shared" si="254"/>
        <v>37.024999999999999</v>
      </c>
      <c r="R1634" s="8">
        <f t="shared" si="255"/>
        <v>34.875</v>
      </c>
      <c r="S1634" s="8">
        <f t="shared" si="256"/>
        <v>48.075000000000003</v>
      </c>
      <c r="T1634" s="8">
        <f t="shared" si="257"/>
        <v>38.375</v>
      </c>
      <c r="U1634" s="7">
        <f t="shared" si="258"/>
        <v>39.991666666666667</v>
      </c>
      <c r="V1634" s="7">
        <f t="shared" si="259"/>
        <v>39.587500000000006</v>
      </c>
    </row>
    <row r="1635" spans="1:22" ht="13.5" x14ac:dyDescent="0.25">
      <c r="A1635" s="3">
        <f>RSI!A1635</f>
        <v>44693</v>
      </c>
      <c r="B1635" s="2">
        <f>RSI!B1635</f>
        <v>0.55000000000000004</v>
      </c>
      <c r="C1635" s="2">
        <f>RSI!I1635</f>
        <v>60.84101642948459</v>
      </c>
      <c r="D1635" s="2">
        <f>MACD!E1635</f>
        <v>-1.6425972328681926E-3</v>
      </c>
      <c r="E1635" s="2">
        <f>MACD!F1635</f>
        <v>3.3512269150551307E-3</v>
      </c>
      <c r="F1635" s="2">
        <f>'Moving Avg'!D1635</f>
        <v>0.53599999999999992</v>
      </c>
      <c r="G1635" s="2">
        <f>'Moving Avg'!F1635</f>
        <v>0.53100000000000003</v>
      </c>
      <c r="H1635" s="2">
        <f>'Moving Avg'!G1635</f>
        <v>0.53620000000000001</v>
      </c>
      <c r="I1635" s="2">
        <f>'Moving Avg'!H1635</f>
        <v>0.54405000000000026</v>
      </c>
      <c r="J1635" s="5" t="str">
        <f>OBV!F1635</f>
        <v>BULLISH</v>
      </c>
      <c r="K1635" s="5" t="str">
        <f>OBV!G1635</f>
        <v>NEUTRAL</v>
      </c>
      <c r="L1635" s="5" t="str">
        <f>OBV!H1635</f>
        <v>CONFIRMED BULLISH</v>
      </c>
      <c r="M1635" s="7">
        <f t="shared" si="250"/>
        <v>25</v>
      </c>
      <c r="N1635" s="7">
        <f t="shared" si="251"/>
        <v>45</v>
      </c>
      <c r="O1635" s="7">
        <f t="shared" si="252"/>
        <v>0</v>
      </c>
      <c r="P1635" s="7">
        <f t="shared" si="253"/>
        <v>83.5</v>
      </c>
      <c r="Q1635" s="8">
        <f t="shared" si="254"/>
        <v>37.024999999999999</v>
      </c>
      <c r="R1635" s="8">
        <f t="shared" si="255"/>
        <v>34.875</v>
      </c>
      <c r="S1635" s="8">
        <f t="shared" si="256"/>
        <v>48.075000000000003</v>
      </c>
      <c r="T1635" s="8">
        <f t="shared" si="257"/>
        <v>38.375</v>
      </c>
      <c r="U1635" s="7">
        <f t="shared" si="258"/>
        <v>39.991666666666667</v>
      </c>
      <c r="V1635" s="7">
        <f t="shared" si="259"/>
        <v>39.587500000000006</v>
      </c>
    </row>
    <row r="1636" spans="1:22" ht="13.5" x14ac:dyDescent="0.25">
      <c r="A1636" s="3">
        <f>RSI!A1636</f>
        <v>44694</v>
      </c>
      <c r="B1636" s="2">
        <f>RSI!B1636</f>
        <v>0.55000000000000004</v>
      </c>
      <c r="C1636" s="2">
        <f>RSI!I1636</f>
        <v>60.84101642948459</v>
      </c>
      <c r="D1636" s="2">
        <f>MACD!E1636</f>
        <v>-4.6968965496084758E-3</v>
      </c>
      <c r="E1636" s="2">
        <f>MACD!F1636</f>
        <v>1.7416022221224095E-3</v>
      </c>
      <c r="F1636" s="2">
        <f>'Moving Avg'!D1636</f>
        <v>0.54200000000000004</v>
      </c>
      <c r="G1636" s="2">
        <f>'Moving Avg'!F1636</f>
        <v>0.53100000000000003</v>
      </c>
      <c r="H1636" s="2">
        <f>'Moving Avg'!G1636</f>
        <v>0.53620000000000001</v>
      </c>
      <c r="I1636" s="2">
        <f>'Moving Avg'!H1636</f>
        <v>0.54425000000000023</v>
      </c>
      <c r="J1636" s="5" t="str">
        <f>OBV!F1636</f>
        <v>BULLISH</v>
      </c>
      <c r="K1636" s="5" t="str">
        <f>OBV!G1636</f>
        <v>NEUTRAL</v>
      </c>
      <c r="L1636" s="5" t="str">
        <f>OBV!H1636</f>
        <v>CONFIRMED BULLISH</v>
      </c>
      <c r="M1636" s="7">
        <f t="shared" si="250"/>
        <v>25</v>
      </c>
      <c r="N1636" s="7">
        <f t="shared" si="251"/>
        <v>45</v>
      </c>
      <c r="O1636" s="7">
        <f t="shared" si="252"/>
        <v>0</v>
      </c>
      <c r="P1636" s="7">
        <f t="shared" si="253"/>
        <v>83.5</v>
      </c>
      <c r="Q1636" s="8">
        <f t="shared" si="254"/>
        <v>37.024999999999999</v>
      </c>
      <c r="R1636" s="8">
        <f t="shared" si="255"/>
        <v>34.875</v>
      </c>
      <c r="S1636" s="8">
        <f t="shared" si="256"/>
        <v>48.075000000000003</v>
      </c>
      <c r="T1636" s="8">
        <f t="shared" si="257"/>
        <v>38.375</v>
      </c>
      <c r="U1636" s="7">
        <f t="shared" si="258"/>
        <v>39.991666666666667</v>
      </c>
      <c r="V1636" s="7">
        <f t="shared" si="259"/>
        <v>39.587500000000006</v>
      </c>
    </row>
    <row r="1637" spans="1:22" ht="13.5" x14ac:dyDescent="0.25">
      <c r="A1637" s="3">
        <f>RSI!A1637</f>
        <v>44697</v>
      </c>
      <c r="B1637" s="2">
        <f>RSI!B1637</f>
        <v>0.54</v>
      </c>
      <c r="C1637" s="2">
        <f>RSI!I1637</f>
        <v>53.205187441339575</v>
      </c>
      <c r="D1637" s="2">
        <f>MACD!E1637</f>
        <v>-6.6374798142955216E-3</v>
      </c>
      <c r="E1637" s="2">
        <f>MACD!F1637</f>
        <v>6.5785814838823214E-5</v>
      </c>
      <c r="F1637" s="2">
        <f>'Moving Avg'!D1637</f>
        <v>0.54600000000000004</v>
      </c>
      <c r="G1637" s="2">
        <f>'Moving Avg'!F1637</f>
        <v>0.53049999999999997</v>
      </c>
      <c r="H1637" s="2">
        <f>'Moving Avg'!G1637</f>
        <v>0.5364000000000001</v>
      </c>
      <c r="I1637" s="2">
        <f>'Moving Avg'!H1637</f>
        <v>0.54435000000000022</v>
      </c>
      <c r="J1637" s="5" t="str">
        <f>OBV!F1637</f>
        <v>BULLISH</v>
      </c>
      <c r="K1637" s="5" t="str">
        <f>OBV!G1637</f>
        <v>NEUTRAL</v>
      </c>
      <c r="L1637" s="5" t="str">
        <f>OBV!H1637</f>
        <v>CONFIRMED BULLISH</v>
      </c>
      <c r="M1637" s="7">
        <f t="shared" si="250"/>
        <v>25</v>
      </c>
      <c r="N1637" s="7">
        <f t="shared" si="251"/>
        <v>45</v>
      </c>
      <c r="O1637" s="7">
        <f t="shared" si="252"/>
        <v>50</v>
      </c>
      <c r="P1637" s="7">
        <f t="shared" si="253"/>
        <v>83.5</v>
      </c>
      <c r="Q1637" s="8">
        <f t="shared" si="254"/>
        <v>44.524999999999999</v>
      </c>
      <c r="R1637" s="8">
        <f t="shared" si="255"/>
        <v>52.375</v>
      </c>
      <c r="S1637" s="8">
        <f t="shared" si="256"/>
        <v>60.575000000000003</v>
      </c>
      <c r="T1637" s="8">
        <f t="shared" si="257"/>
        <v>50.875</v>
      </c>
      <c r="U1637" s="7">
        <f t="shared" si="258"/>
        <v>52.491666666666674</v>
      </c>
      <c r="V1637" s="7">
        <f t="shared" si="259"/>
        <v>52.087500000000006</v>
      </c>
    </row>
    <row r="1638" spans="1:22" ht="13.5" x14ac:dyDescent="0.25">
      <c r="A1638" s="3">
        <f>RSI!A1638</f>
        <v>44698</v>
      </c>
      <c r="B1638" s="2">
        <f>RSI!B1638</f>
        <v>0.52</v>
      </c>
      <c r="C1638" s="2">
        <f>RSI!I1638</f>
        <v>41.883372419540478</v>
      </c>
      <c r="D1638" s="2">
        <f>MACD!E1638</f>
        <v>-6.8286777588303371E-3</v>
      </c>
      <c r="E1638" s="2">
        <f>MACD!F1638</f>
        <v>-1.3131068998950091E-3</v>
      </c>
      <c r="F1638" s="2">
        <f>'Moving Avg'!D1638</f>
        <v>0.54200000000000004</v>
      </c>
      <c r="G1638" s="2">
        <f>'Moving Avg'!F1638</f>
        <v>0.52949999999999997</v>
      </c>
      <c r="H1638" s="2">
        <f>'Moving Avg'!G1638</f>
        <v>0.53580000000000005</v>
      </c>
      <c r="I1638" s="2">
        <f>'Moving Avg'!H1638</f>
        <v>0.54435000000000022</v>
      </c>
      <c r="J1638" s="5" t="str">
        <f>OBV!F1638</f>
        <v>BULLISH</v>
      </c>
      <c r="K1638" s="5" t="str">
        <f>OBV!G1638</f>
        <v>NEUTRAL</v>
      </c>
      <c r="L1638" s="5" t="str">
        <f>OBV!H1638</f>
        <v>BULLISH DIVERGENCE</v>
      </c>
      <c r="M1638" s="7">
        <f t="shared" si="250"/>
        <v>25</v>
      </c>
      <c r="N1638" s="7">
        <f t="shared" si="251"/>
        <v>45</v>
      </c>
      <c r="O1638" s="7">
        <f t="shared" si="252"/>
        <v>0</v>
      </c>
      <c r="P1638" s="7">
        <f t="shared" si="253"/>
        <v>66.5</v>
      </c>
      <c r="Q1638" s="8">
        <f t="shared" si="254"/>
        <v>34.475000000000001</v>
      </c>
      <c r="R1638" s="8">
        <f t="shared" si="255"/>
        <v>30.625</v>
      </c>
      <c r="S1638" s="8">
        <f t="shared" si="256"/>
        <v>40.424999999999997</v>
      </c>
      <c r="T1638" s="8">
        <f t="shared" si="257"/>
        <v>34.125</v>
      </c>
      <c r="U1638" s="7">
        <f t="shared" si="258"/>
        <v>35.174999999999997</v>
      </c>
      <c r="V1638" s="7">
        <f t="shared" si="259"/>
        <v>34.912499999999994</v>
      </c>
    </row>
    <row r="1639" spans="1:22" ht="13.5" x14ac:dyDescent="0.25">
      <c r="A1639" s="3">
        <f>RSI!A1639</f>
        <v>44699</v>
      </c>
      <c r="B1639" s="2">
        <f>RSI!B1639</f>
        <v>0.52</v>
      </c>
      <c r="C1639" s="2">
        <f>RSI!I1639</f>
        <v>41.883372419540478</v>
      </c>
      <c r="D1639" s="2">
        <f>MACD!E1639</f>
        <v>-5.3621954902030033E-3</v>
      </c>
      <c r="E1639" s="2">
        <f>MACD!F1639</f>
        <v>-2.1229246179566078E-3</v>
      </c>
      <c r="F1639" s="2">
        <f>'Moving Avg'!D1639</f>
        <v>0.53600000000000003</v>
      </c>
      <c r="G1639" s="2">
        <f>'Moving Avg'!F1639</f>
        <v>0.52849999999999997</v>
      </c>
      <c r="H1639" s="2">
        <f>'Moving Avg'!G1639</f>
        <v>0.53520000000000001</v>
      </c>
      <c r="I1639" s="2">
        <f>'Moving Avg'!H1639</f>
        <v>0.54435000000000022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  <c r="M1639" s="7">
        <f t="shared" si="250"/>
        <v>25</v>
      </c>
      <c r="N1639" s="7">
        <f t="shared" si="251"/>
        <v>45</v>
      </c>
      <c r="O1639" s="7">
        <f t="shared" si="252"/>
        <v>0</v>
      </c>
      <c r="P1639" s="7">
        <f t="shared" si="253"/>
        <v>16.5</v>
      </c>
      <c r="Q1639" s="8">
        <f t="shared" si="254"/>
        <v>26.975000000000001</v>
      </c>
      <c r="R1639" s="8">
        <f t="shared" si="255"/>
        <v>18.125</v>
      </c>
      <c r="S1639" s="8">
        <f t="shared" si="256"/>
        <v>17.925000000000001</v>
      </c>
      <c r="T1639" s="8">
        <f t="shared" si="257"/>
        <v>21.625</v>
      </c>
      <c r="U1639" s="7">
        <f t="shared" si="258"/>
        <v>21.008333333333336</v>
      </c>
      <c r="V1639" s="7">
        <f t="shared" si="259"/>
        <v>21.162500000000001</v>
      </c>
    </row>
    <row r="1640" spans="1:22" ht="13.5" x14ac:dyDescent="0.25">
      <c r="A1640" s="3">
        <f>RSI!A1640</f>
        <v>44700</v>
      </c>
      <c r="B1640" s="2">
        <f>RSI!B1640</f>
        <v>0.52</v>
      </c>
      <c r="C1640" s="2">
        <f>RSI!I1640</f>
        <v>41.883372419540478</v>
      </c>
      <c r="D1640" s="2">
        <f>MACD!E1640</f>
        <v>-5.5766359294241452E-3</v>
      </c>
      <c r="E1640" s="2">
        <f>MACD!F1640</f>
        <v>-2.8136668802501152E-3</v>
      </c>
      <c r="F1640" s="2">
        <f>'Moving Avg'!D1640</f>
        <v>0.53</v>
      </c>
      <c r="G1640" s="2">
        <f>'Moving Avg'!F1640</f>
        <v>0.52799999999999991</v>
      </c>
      <c r="H1640" s="2">
        <f>'Moving Avg'!G1640</f>
        <v>0.53500000000000003</v>
      </c>
      <c r="I1640" s="2">
        <f>'Moving Avg'!H1640</f>
        <v>0.54435000000000011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  <c r="M1640" s="7">
        <f t="shared" si="250"/>
        <v>25</v>
      </c>
      <c r="N1640" s="7">
        <f t="shared" si="251"/>
        <v>45</v>
      </c>
      <c r="O1640" s="7">
        <f t="shared" si="252"/>
        <v>0</v>
      </c>
      <c r="P1640" s="7">
        <f t="shared" si="253"/>
        <v>16.5</v>
      </c>
      <c r="Q1640" s="8">
        <f t="shared" si="254"/>
        <v>26.975000000000001</v>
      </c>
      <c r="R1640" s="8">
        <f t="shared" si="255"/>
        <v>18.125</v>
      </c>
      <c r="S1640" s="8">
        <f t="shared" si="256"/>
        <v>17.925000000000001</v>
      </c>
      <c r="T1640" s="8">
        <f t="shared" si="257"/>
        <v>21.625</v>
      </c>
      <c r="U1640" s="7">
        <f t="shared" si="258"/>
        <v>21.008333333333336</v>
      </c>
      <c r="V1640" s="7">
        <f t="shared" si="259"/>
        <v>21.162500000000001</v>
      </c>
    </row>
    <row r="1641" spans="1:22" ht="13.5" x14ac:dyDescent="0.25">
      <c r="A1641" s="3">
        <f>RSI!A1641</f>
        <v>44701</v>
      </c>
      <c r="B1641" s="2">
        <f>RSI!B1641</f>
        <v>0.51</v>
      </c>
      <c r="C1641" s="2">
        <f>RSI!I1641</f>
        <v>36.970440388942357</v>
      </c>
      <c r="D1641" s="2">
        <f>MACD!E1641</f>
        <v>-4.9403526732080261E-3</v>
      </c>
      <c r="E1641" s="2">
        <f>MACD!F1641</f>
        <v>-3.2390040388416974E-3</v>
      </c>
      <c r="F1641" s="2">
        <f>'Moving Avg'!D1641</f>
        <v>0.52200000000000002</v>
      </c>
      <c r="G1641" s="2">
        <f>'Moving Avg'!F1641</f>
        <v>0.52749999999999997</v>
      </c>
      <c r="H1641" s="2">
        <f>'Moving Avg'!G1641</f>
        <v>0.5344000000000001</v>
      </c>
      <c r="I1641" s="2">
        <f>'Moving Avg'!H1641</f>
        <v>0.54430000000000012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  <c r="M1641" s="7">
        <f t="shared" si="250"/>
        <v>25</v>
      </c>
      <c r="N1641" s="7">
        <f t="shared" si="251"/>
        <v>45</v>
      </c>
      <c r="O1641" s="7">
        <f t="shared" si="252"/>
        <v>0</v>
      </c>
      <c r="P1641" s="7">
        <f t="shared" si="253"/>
        <v>16.5</v>
      </c>
      <c r="Q1641" s="8">
        <f t="shared" si="254"/>
        <v>26.975000000000001</v>
      </c>
      <c r="R1641" s="8">
        <f t="shared" si="255"/>
        <v>18.125</v>
      </c>
      <c r="S1641" s="8">
        <f t="shared" si="256"/>
        <v>17.925000000000001</v>
      </c>
      <c r="T1641" s="8">
        <f t="shared" si="257"/>
        <v>21.625</v>
      </c>
      <c r="U1641" s="7">
        <f t="shared" si="258"/>
        <v>21.008333333333336</v>
      </c>
      <c r="V1641" s="7">
        <f t="shared" si="259"/>
        <v>21.162500000000001</v>
      </c>
    </row>
    <row r="1642" spans="1:22" ht="13.5" x14ac:dyDescent="0.25">
      <c r="A1642" s="3">
        <f>RSI!A1642</f>
        <v>44704</v>
      </c>
      <c r="B1642" s="2">
        <f>RSI!B1642</f>
        <v>0.52</v>
      </c>
      <c r="C1642" s="2">
        <f>RSI!I1642</f>
        <v>44.039554019201795</v>
      </c>
      <c r="D1642" s="2">
        <f>MACD!E1642</f>
        <v>-5.0123204619479944E-3</v>
      </c>
      <c r="E1642" s="2">
        <f>MACD!F1642</f>
        <v>-3.593667323462957E-3</v>
      </c>
      <c r="F1642" s="2">
        <f>'Moving Avg'!D1642</f>
        <v>0.51800000000000002</v>
      </c>
      <c r="G1642" s="2">
        <f>'Moving Avg'!F1642</f>
        <v>0.52749999999999986</v>
      </c>
      <c r="H1642" s="2">
        <f>'Moving Avg'!G1642</f>
        <v>0.53400000000000003</v>
      </c>
      <c r="I1642" s="2">
        <f>'Moving Avg'!H1642</f>
        <v>0.54430000000000012</v>
      </c>
      <c r="J1642" s="5" t="str">
        <f>OBV!F1642</f>
        <v>BULLISH</v>
      </c>
      <c r="K1642" s="5" t="str">
        <f>OBV!G1642</f>
        <v>NEUTRAL</v>
      </c>
      <c r="L1642" s="5" t="str">
        <f>OBV!H1642</f>
        <v>BULLISH DIVERGENCE</v>
      </c>
      <c r="M1642" s="7">
        <f t="shared" si="250"/>
        <v>25</v>
      </c>
      <c r="N1642" s="7">
        <f t="shared" si="251"/>
        <v>45</v>
      </c>
      <c r="O1642" s="7">
        <f t="shared" si="252"/>
        <v>0</v>
      </c>
      <c r="P1642" s="7">
        <f t="shared" si="253"/>
        <v>66.5</v>
      </c>
      <c r="Q1642" s="8">
        <f t="shared" si="254"/>
        <v>34.475000000000001</v>
      </c>
      <c r="R1642" s="8">
        <f t="shared" si="255"/>
        <v>30.625</v>
      </c>
      <c r="S1642" s="8">
        <f t="shared" si="256"/>
        <v>40.424999999999997</v>
      </c>
      <c r="T1642" s="8">
        <f t="shared" si="257"/>
        <v>34.125</v>
      </c>
      <c r="U1642" s="7">
        <f t="shared" si="258"/>
        <v>35.174999999999997</v>
      </c>
      <c r="V1642" s="7">
        <f t="shared" si="259"/>
        <v>34.912499999999994</v>
      </c>
    </row>
    <row r="1643" spans="1:22" ht="13.5" x14ac:dyDescent="0.25">
      <c r="A1643" s="3">
        <f>RSI!A1643</f>
        <v>44705</v>
      </c>
      <c r="B1643" s="2">
        <f>RSI!B1643</f>
        <v>0.52</v>
      </c>
      <c r="C1643" s="2">
        <f>RSI!I1643</f>
        <v>44.039554019201795</v>
      </c>
      <c r="D1643" s="2">
        <f>MACD!E1643</f>
        <v>-1.9346619435882673E-3</v>
      </c>
      <c r="E1643" s="2">
        <f>MACD!F1643</f>
        <v>-3.2618662474880192E-3</v>
      </c>
      <c r="F1643" s="2">
        <f>'Moving Avg'!D1643</f>
        <v>0.51800000000000002</v>
      </c>
      <c r="G1643" s="2">
        <f>'Moving Avg'!F1643</f>
        <v>0.52749999999999997</v>
      </c>
      <c r="H1643" s="2">
        <f>'Moving Avg'!G1643</f>
        <v>0.53359999999999996</v>
      </c>
      <c r="I1643" s="2">
        <f>'Moving Avg'!H1643</f>
        <v>0.54430000000000012</v>
      </c>
      <c r="J1643" s="5" t="str">
        <f>OBV!F1643</f>
        <v>BULLISH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0</v>
      </c>
      <c r="O1643" s="7">
        <f t="shared" si="252"/>
        <v>0</v>
      </c>
      <c r="P1643" s="7">
        <f t="shared" si="253"/>
        <v>49.5</v>
      </c>
      <c r="Q1643" s="8">
        <f t="shared" si="254"/>
        <v>16.175000000000001</v>
      </c>
      <c r="R1643" s="8">
        <f t="shared" si="255"/>
        <v>17.375</v>
      </c>
      <c r="S1643" s="8">
        <f t="shared" si="256"/>
        <v>26.025000000000002</v>
      </c>
      <c r="T1643" s="8">
        <f t="shared" si="257"/>
        <v>18.625</v>
      </c>
      <c r="U1643" s="7">
        <f t="shared" si="258"/>
        <v>19.858333333333334</v>
      </c>
      <c r="V1643" s="7">
        <f t="shared" si="259"/>
        <v>19.55</v>
      </c>
    </row>
    <row r="1644" spans="1:22" ht="13.5" x14ac:dyDescent="0.25">
      <c r="A1644" s="3">
        <f>RSI!A1644</f>
        <v>44706</v>
      </c>
      <c r="B1644" s="2">
        <f>RSI!B1644</f>
        <v>0.52</v>
      </c>
      <c r="C1644" s="2">
        <f>RSI!I1644</f>
        <v>44.039554019201795</v>
      </c>
      <c r="D1644" s="2">
        <f>MACD!E1644</f>
        <v>2.2650381712929768E-3</v>
      </c>
      <c r="E1644" s="2">
        <f>MACD!F1644</f>
        <v>-2.1564853637318204E-3</v>
      </c>
      <c r="F1644" s="2">
        <f>'Moving Avg'!D1644</f>
        <v>0.51800000000000002</v>
      </c>
      <c r="G1644" s="2">
        <f>'Moving Avg'!F1644</f>
        <v>0.52699999999999991</v>
      </c>
      <c r="H1644" s="2">
        <f>'Moving Avg'!G1644</f>
        <v>0.5331999999999999</v>
      </c>
      <c r="I1644" s="2">
        <f>'Moving Avg'!H1644</f>
        <v>0.54425000000000001</v>
      </c>
      <c r="J1644" s="5" t="str">
        <f>OBV!F1644</f>
        <v>BULLISH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0</v>
      </c>
      <c r="O1644" s="7">
        <f t="shared" si="252"/>
        <v>0</v>
      </c>
      <c r="P1644" s="7">
        <f t="shared" si="253"/>
        <v>49.5</v>
      </c>
      <c r="Q1644" s="8">
        <f t="shared" si="254"/>
        <v>16.175000000000001</v>
      </c>
      <c r="R1644" s="8">
        <f t="shared" si="255"/>
        <v>17.375</v>
      </c>
      <c r="S1644" s="8">
        <f t="shared" si="256"/>
        <v>26.025000000000002</v>
      </c>
      <c r="T1644" s="8">
        <f t="shared" si="257"/>
        <v>18.625</v>
      </c>
      <c r="U1644" s="7">
        <f t="shared" si="258"/>
        <v>19.858333333333334</v>
      </c>
      <c r="V1644" s="7">
        <f t="shared" si="259"/>
        <v>19.55</v>
      </c>
    </row>
    <row r="1645" spans="1:22" ht="13.5" x14ac:dyDescent="0.25">
      <c r="A1645" s="3">
        <f>RSI!A1645</f>
        <v>44707</v>
      </c>
      <c r="B1645" s="2">
        <f>RSI!B1645</f>
        <v>0.53</v>
      </c>
      <c r="C1645" s="2">
        <f>RSI!I1645</f>
        <v>50.91531468386561</v>
      </c>
      <c r="D1645" s="2">
        <f>MACD!E1645</f>
        <v>5.1307287094900511E-3</v>
      </c>
      <c r="E1645" s="2">
        <f>MACD!F1645</f>
        <v>-6.9904254908744606E-4</v>
      </c>
      <c r="F1645" s="2">
        <f>'Moving Avg'!D1645</f>
        <v>0.52000000000000013</v>
      </c>
      <c r="G1645" s="2">
        <f>'Moving Avg'!F1645</f>
        <v>0.5269999999999998</v>
      </c>
      <c r="H1645" s="2">
        <f>'Moving Avg'!G1645</f>
        <v>0.53339999999999987</v>
      </c>
      <c r="I1645" s="2">
        <f>'Moving Avg'!H1645</f>
        <v>0.54419999999999991</v>
      </c>
      <c r="J1645" s="5" t="str">
        <f>OBV!F1645</f>
        <v>BULLISH</v>
      </c>
      <c r="K1645" s="5" t="str">
        <f>OBV!G1645</f>
        <v>NEUTRAL</v>
      </c>
      <c r="L1645" s="5" t="str">
        <f>OBV!H1645</f>
        <v>CONFIRMED BULLISH</v>
      </c>
      <c r="M1645" s="7">
        <f t="shared" si="250"/>
        <v>25</v>
      </c>
      <c r="N1645" s="7">
        <f t="shared" si="251"/>
        <v>0</v>
      </c>
      <c r="O1645" s="7">
        <f t="shared" si="252"/>
        <v>0</v>
      </c>
      <c r="P1645" s="7">
        <f t="shared" si="253"/>
        <v>83.5</v>
      </c>
      <c r="Q1645" s="8">
        <f t="shared" si="254"/>
        <v>21.274999999999999</v>
      </c>
      <c r="R1645" s="8">
        <f t="shared" si="255"/>
        <v>25.875</v>
      </c>
      <c r="S1645" s="8">
        <f t="shared" si="256"/>
        <v>41.325000000000003</v>
      </c>
      <c r="T1645" s="8">
        <f t="shared" si="257"/>
        <v>27.125</v>
      </c>
      <c r="U1645" s="7">
        <f t="shared" si="258"/>
        <v>29.491666666666664</v>
      </c>
      <c r="V1645" s="7">
        <f t="shared" si="259"/>
        <v>28.9</v>
      </c>
    </row>
    <row r="1646" spans="1:22" ht="13.5" x14ac:dyDescent="0.25">
      <c r="A1646" s="3">
        <f>RSI!A1646</f>
        <v>44708</v>
      </c>
      <c r="B1646" s="2">
        <f>RSI!B1646</f>
        <v>0.52</v>
      </c>
      <c r="C1646" s="2">
        <f>RSI!I1646</f>
        <v>44.965496910969037</v>
      </c>
      <c r="D1646" s="2">
        <f>MACD!E1646</f>
        <v>8.2861189749209307E-3</v>
      </c>
      <c r="E1646" s="2">
        <f>MACD!F1646</f>
        <v>1.0979897557142294E-3</v>
      </c>
      <c r="F1646" s="2">
        <f>'Moving Avg'!D1646</f>
        <v>0.52200000000000002</v>
      </c>
      <c r="G1646" s="2">
        <f>'Moving Avg'!F1646</f>
        <v>0.5269999999999998</v>
      </c>
      <c r="H1646" s="2">
        <f>'Moving Avg'!G1646</f>
        <v>0.53339999999999987</v>
      </c>
      <c r="I1646" s="2">
        <f>'Moving Avg'!H1646</f>
        <v>0.54409999999999992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  <c r="M1646" s="7">
        <f t="shared" si="250"/>
        <v>25</v>
      </c>
      <c r="N1646" s="7">
        <f t="shared" si="251"/>
        <v>0</v>
      </c>
      <c r="O1646" s="7">
        <f t="shared" si="252"/>
        <v>0</v>
      </c>
      <c r="P1646" s="7">
        <f t="shared" si="253"/>
        <v>16.5</v>
      </c>
      <c r="Q1646" s="8">
        <f t="shared" si="254"/>
        <v>11.225</v>
      </c>
      <c r="R1646" s="8">
        <f t="shared" si="255"/>
        <v>9.125</v>
      </c>
      <c r="S1646" s="8">
        <f t="shared" si="256"/>
        <v>11.175000000000001</v>
      </c>
      <c r="T1646" s="8">
        <f t="shared" si="257"/>
        <v>10.375</v>
      </c>
      <c r="U1646" s="7">
        <f t="shared" si="258"/>
        <v>10.508333333333335</v>
      </c>
      <c r="V1646" s="7">
        <f t="shared" si="259"/>
        <v>10.475000000000001</v>
      </c>
    </row>
    <row r="1647" spans="1:22" ht="13.5" x14ac:dyDescent="0.25">
      <c r="A1647" s="3">
        <f>RSI!A1647</f>
        <v>44711</v>
      </c>
      <c r="B1647" s="2">
        <f>RSI!B1647</f>
        <v>0.52</v>
      </c>
      <c r="C1647" s="2">
        <f>RSI!I1647</f>
        <v>44.965496910969037</v>
      </c>
      <c r="D1647" s="2">
        <f>MACD!E1647</f>
        <v>9.4672809324530816E-3</v>
      </c>
      <c r="E1647" s="2">
        <f>MACD!F1647</f>
        <v>2.7718479910619999E-3</v>
      </c>
      <c r="F1647" s="2">
        <f>'Moving Avg'!D1647</f>
        <v>0.52200000000000002</v>
      </c>
      <c r="G1647" s="2">
        <f>'Moving Avg'!F1647</f>
        <v>0.5269999999999998</v>
      </c>
      <c r="H1647" s="2">
        <f>'Moving Avg'!G1647</f>
        <v>0.53339999999999987</v>
      </c>
      <c r="I1647" s="2">
        <f>'Moving Avg'!H1647</f>
        <v>0.54400000000000004</v>
      </c>
      <c r="J1647" s="5" t="str">
        <f>OBV!F1647</f>
        <v>BEARISH</v>
      </c>
      <c r="K1647" s="5" t="str">
        <f>OBV!G1647</f>
        <v>NEUTRAL</v>
      </c>
      <c r="L1647" s="5" t="str">
        <f>OBV!H1647</f>
        <v>NEUTRAL</v>
      </c>
      <c r="M1647" s="7">
        <f t="shared" si="250"/>
        <v>25</v>
      </c>
      <c r="N1647" s="7">
        <f t="shared" si="251"/>
        <v>0</v>
      </c>
      <c r="O1647" s="7">
        <f t="shared" si="252"/>
        <v>0</v>
      </c>
      <c r="P1647" s="7">
        <f t="shared" si="253"/>
        <v>16.5</v>
      </c>
      <c r="Q1647" s="8">
        <f t="shared" si="254"/>
        <v>11.225</v>
      </c>
      <c r="R1647" s="8">
        <f t="shared" si="255"/>
        <v>9.125</v>
      </c>
      <c r="S1647" s="8">
        <f t="shared" si="256"/>
        <v>11.175000000000001</v>
      </c>
      <c r="T1647" s="8">
        <f t="shared" si="257"/>
        <v>10.375</v>
      </c>
      <c r="U1647" s="7">
        <f t="shared" si="258"/>
        <v>10.508333333333335</v>
      </c>
      <c r="V1647" s="7">
        <f t="shared" si="259"/>
        <v>10.475000000000001</v>
      </c>
    </row>
    <row r="1648" spans="1:22" ht="13.5" x14ac:dyDescent="0.25">
      <c r="A1648" s="3">
        <f>RSI!A1648</f>
        <v>44712</v>
      </c>
      <c r="B1648" s="2">
        <f>RSI!B1648</f>
        <v>0.51</v>
      </c>
      <c r="C1648" s="2">
        <f>RSI!I1648</f>
        <v>39.598804836315701</v>
      </c>
      <c r="D1648" s="2">
        <f>MACD!E1648</f>
        <v>8.1765413728848158E-3</v>
      </c>
      <c r="E1648" s="2">
        <f>MACD!F1648</f>
        <v>3.8527866674265632E-3</v>
      </c>
      <c r="F1648" s="2">
        <f>'Moving Avg'!D1648</f>
        <v>0.51999999999999991</v>
      </c>
      <c r="G1648" s="2">
        <f>'Moving Avg'!F1648</f>
        <v>0.52649999999999975</v>
      </c>
      <c r="H1648" s="2">
        <f>'Moving Avg'!G1648</f>
        <v>0.53299999999999992</v>
      </c>
      <c r="I1648" s="2">
        <f>'Moving Avg'!H1648</f>
        <v>0.54390000000000005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25</v>
      </c>
      <c r="N1648" s="7">
        <f t="shared" si="251"/>
        <v>0</v>
      </c>
      <c r="O1648" s="7">
        <f t="shared" si="252"/>
        <v>0</v>
      </c>
      <c r="P1648" s="7">
        <f t="shared" si="253"/>
        <v>16.5</v>
      </c>
      <c r="Q1648" s="8">
        <f t="shared" si="254"/>
        <v>11.225</v>
      </c>
      <c r="R1648" s="8">
        <f t="shared" si="255"/>
        <v>9.125</v>
      </c>
      <c r="S1648" s="8">
        <f t="shared" si="256"/>
        <v>11.175000000000001</v>
      </c>
      <c r="T1648" s="8">
        <f t="shared" si="257"/>
        <v>10.375</v>
      </c>
      <c r="U1648" s="7">
        <f t="shared" si="258"/>
        <v>10.508333333333335</v>
      </c>
      <c r="V1648" s="7">
        <f t="shared" si="259"/>
        <v>10.475000000000001</v>
      </c>
    </row>
    <row r="1649" spans="1:22" ht="13.5" x14ac:dyDescent="0.25">
      <c r="A1649" s="3">
        <f>RSI!A1649</f>
        <v>44713</v>
      </c>
      <c r="B1649" s="2">
        <f>RSI!B1649</f>
        <v>0.51</v>
      </c>
      <c r="C1649" s="2">
        <f>RSI!I1649</f>
        <v>39.598804836315701</v>
      </c>
      <c r="D1649" s="2">
        <f>MACD!E1649</f>
        <v>7.1860583404835809E-3</v>
      </c>
      <c r="E1649" s="2">
        <f>MACD!F1649</f>
        <v>4.5194410020379669E-3</v>
      </c>
      <c r="F1649" s="2">
        <f>'Moving Avg'!D1649</f>
        <v>0.51800000000000002</v>
      </c>
      <c r="G1649" s="2">
        <f>'Moving Avg'!F1649</f>
        <v>0.52549999999999986</v>
      </c>
      <c r="H1649" s="2">
        <f>'Moving Avg'!G1649</f>
        <v>0.53239999999999998</v>
      </c>
      <c r="I1649" s="2">
        <f>'Moving Avg'!H1649</f>
        <v>0.54375000000000007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0</v>
      </c>
      <c r="O1649" s="7">
        <f t="shared" si="252"/>
        <v>0</v>
      </c>
      <c r="P1649" s="7">
        <f t="shared" si="253"/>
        <v>16.5</v>
      </c>
      <c r="Q1649" s="8">
        <f t="shared" si="254"/>
        <v>11.225</v>
      </c>
      <c r="R1649" s="8">
        <f t="shared" si="255"/>
        <v>9.125</v>
      </c>
      <c r="S1649" s="8">
        <f t="shared" si="256"/>
        <v>11.175000000000001</v>
      </c>
      <c r="T1649" s="8">
        <f t="shared" si="257"/>
        <v>10.375</v>
      </c>
      <c r="U1649" s="7">
        <f t="shared" si="258"/>
        <v>10.508333333333335</v>
      </c>
      <c r="V1649" s="7">
        <f t="shared" si="259"/>
        <v>10.475000000000001</v>
      </c>
    </row>
    <row r="1650" spans="1:22" ht="13.5" x14ac:dyDescent="0.25">
      <c r="A1650" s="3">
        <f>RSI!A1650</f>
        <v>44714</v>
      </c>
      <c r="B1650" s="2">
        <f>RSI!B1650</f>
        <v>0.5</v>
      </c>
      <c r="C1650" s="2">
        <f>RSI!I1650</f>
        <v>34.784024527752422</v>
      </c>
      <c r="D1650" s="2">
        <f>MACD!E1650</f>
        <v>7.1828473226138723E-3</v>
      </c>
      <c r="E1650" s="2">
        <f>MACD!F1650</f>
        <v>5.0521222661531482E-3</v>
      </c>
      <c r="F1650" s="2">
        <f>'Moving Avg'!D1650</f>
        <v>0.51200000000000001</v>
      </c>
      <c r="G1650" s="2">
        <f>'Moving Avg'!F1650</f>
        <v>0.52449999999999986</v>
      </c>
      <c r="H1650" s="2">
        <f>'Moving Avg'!G1650</f>
        <v>0.53159999999999985</v>
      </c>
      <c r="I1650" s="2">
        <f>'Moving Avg'!H1650</f>
        <v>0.54355000000000009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  <c r="M1650" s="7">
        <f t="shared" si="250"/>
        <v>25</v>
      </c>
      <c r="N1650" s="7">
        <f t="shared" si="251"/>
        <v>0</v>
      </c>
      <c r="O1650" s="7">
        <f t="shared" si="252"/>
        <v>0</v>
      </c>
      <c r="P1650" s="7">
        <f t="shared" si="253"/>
        <v>16.5</v>
      </c>
      <c r="Q1650" s="8">
        <f t="shared" si="254"/>
        <v>11.225</v>
      </c>
      <c r="R1650" s="8">
        <f t="shared" si="255"/>
        <v>9.125</v>
      </c>
      <c r="S1650" s="8">
        <f t="shared" si="256"/>
        <v>11.175000000000001</v>
      </c>
      <c r="T1650" s="8">
        <f t="shared" si="257"/>
        <v>10.375</v>
      </c>
      <c r="U1650" s="7">
        <f t="shared" si="258"/>
        <v>10.508333333333335</v>
      </c>
      <c r="V1650" s="7">
        <f t="shared" si="259"/>
        <v>10.475000000000001</v>
      </c>
    </row>
    <row r="1651" spans="1:22" ht="13.5" x14ac:dyDescent="0.25">
      <c r="A1651" s="3">
        <f>RSI!A1651</f>
        <v>44715</v>
      </c>
      <c r="B1651" s="2">
        <f>RSI!B1651</f>
        <v>0.5</v>
      </c>
      <c r="C1651" s="2">
        <f>RSI!I1651</f>
        <v>34.784024527752422</v>
      </c>
      <c r="D1651" s="2">
        <f>MACD!E1651</f>
        <v>5.7879344473870109E-3</v>
      </c>
      <c r="E1651" s="2">
        <f>MACD!F1651</f>
        <v>5.1992847023999214E-3</v>
      </c>
      <c r="F1651" s="2">
        <f>'Moving Avg'!D1651</f>
        <v>0.50800000000000001</v>
      </c>
      <c r="G1651" s="2">
        <f>'Moving Avg'!F1651</f>
        <v>0.52349999999999997</v>
      </c>
      <c r="H1651" s="2">
        <f>'Moving Avg'!G1651</f>
        <v>0.53079999999999994</v>
      </c>
      <c r="I1651" s="2">
        <f>'Moving Avg'!H1651</f>
        <v>0.54335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  <c r="M1651" s="7">
        <f t="shared" si="250"/>
        <v>25</v>
      </c>
      <c r="N1651" s="7">
        <f t="shared" si="251"/>
        <v>0</v>
      </c>
      <c r="O1651" s="7">
        <f t="shared" si="252"/>
        <v>0</v>
      </c>
      <c r="P1651" s="7">
        <f t="shared" si="253"/>
        <v>16.5</v>
      </c>
      <c r="Q1651" s="8">
        <f t="shared" si="254"/>
        <v>11.225</v>
      </c>
      <c r="R1651" s="8">
        <f t="shared" si="255"/>
        <v>9.125</v>
      </c>
      <c r="S1651" s="8">
        <f t="shared" si="256"/>
        <v>11.175000000000001</v>
      </c>
      <c r="T1651" s="8">
        <f t="shared" si="257"/>
        <v>10.375</v>
      </c>
      <c r="U1651" s="7">
        <f t="shared" si="258"/>
        <v>10.508333333333335</v>
      </c>
      <c r="V1651" s="7">
        <f t="shared" si="259"/>
        <v>10.475000000000001</v>
      </c>
    </row>
    <row r="1652" spans="1:22" ht="13.5" x14ac:dyDescent="0.25">
      <c r="A1652" s="3">
        <f>RSI!A1652</f>
        <v>44718</v>
      </c>
      <c r="B1652" s="2">
        <f>RSI!B1652</f>
        <v>0.5</v>
      </c>
      <c r="C1652" s="2">
        <f>RSI!I1652</f>
        <v>34.784024527752422</v>
      </c>
      <c r="D1652" s="2">
        <f>MACD!E1652</f>
        <v>6.2815162750879949E-3</v>
      </c>
      <c r="E1652" s="2">
        <f>MACD!F1652</f>
        <v>5.4157310169375365E-3</v>
      </c>
      <c r="F1652" s="2">
        <f>'Moving Avg'!D1652</f>
        <v>0.504</v>
      </c>
      <c r="G1652" s="2">
        <f>'Moving Avg'!F1652</f>
        <v>0.52249999999999996</v>
      </c>
      <c r="H1652" s="2">
        <f>'Moving Avg'!G1652</f>
        <v>0.53019999999999989</v>
      </c>
      <c r="I1652" s="2">
        <f>'Moving Avg'!H1652</f>
        <v>0.54320000000000002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  <c r="M1652" s="7">
        <f t="shared" si="250"/>
        <v>25</v>
      </c>
      <c r="N1652" s="7">
        <f t="shared" si="251"/>
        <v>0</v>
      </c>
      <c r="O1652" s="7">
        <f t="shared" si="252"/>
        <v>0</v>
      </c>
      <c r="P1652" s="7">
        <f t="shared" si="253"/>
        <v>16.5</v>
      </c>
      <c r="Q1652" s="8">
        <f t="shared" si="254"/>
        <v>11.225</v>
      </c>
      <c r="R1652" s="8">
        <f t="shared" si="255"/>
        <v>9.125</v>
      </c>
      <c r="S1652" s="8">
        <f t="shared" si="256"/>
        <v>11.175000000000001</v>
      </c>
      <c r="T1652" s="8">
        <f t="shared" si="257"/>
        <v>10.375</v>
      </c>
      <c r="U1652" s="7">
        <f t="shared" si="258"/>
        <v>10.508333333333335</v>
      </c>
      <c r="V1652" s="7">
        <f t="shared" si="259"/>
        <v>10.475000000000001</v>
      </c>
    </row>
    <row r="1653" spans="1:22" ht="13.5" x14ac:dyDescent="0.25">
      <c r="A1653" s="3">
        <f>RSI!A1653</f>
        <v>44719</v>
      </c>
      <c r="B1653" s="2">
        <f>RSI!B1653</f>
        <v>0.5</v>
      </c>
      <c r="C1653" s="2">
        <f>RSI!I1653</f>
        <v>34.784024527752422</v>
      </c>
      <c r="D1653" s="2">
        <f>MACD!E1653</f>
        <v>6.8245616811205556E-3</v>
      </c>
      <c r="E1653" s="2">
        <f>MACD!F1653</f>
        <v>5.6974971497741403E-3</v>
      </c>
      <c r="F1653" s="2">
        <f>'Moving Avg'!D1653</f>
        <v>0.502</v>
      </c>
      <c r="G1653" s="2">
        <f>'Moving Avg'!F1653</f>
        <v>0.52049999999999996</v>
      </c>
      <c r="H1653" s="2">
        <f>'Moving Avg'!G1653</f>
        <v>0.52919999999999989</v>
      </c>
      <c r="I1653" s="2">
        <f>'Moving Avg'!H1653</f>
        <v>0.54310000000000003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0</v>
      </c>
      <c r="O1653" s="7">
        <f t="shared" si="252"/>
        <v>0</v>
      </c>
      <c r="P1653" s="7">
        <f t="shared" si="253"/>
        <v>16.5</v>
      </c>
      <c r="Q1653" s="8">
        <f t="shared" si="254"/>
        <v>11.225</v>
      </c>
      <c r="R1653" s="8">
        <f t="shared" si="255"/>
        <v>9.125</v>
      </c>
      <c r="S1653" s="8">
        <f t="shared" si="256"/>
        <v>11.175000000000001</v>
      </c>
      <c r="T1653" s="8">
        <f t="shared" si="257"/>
        <v>10.375</v>
      </c>
      <c r="U1653" s="7">
        <f t="shared" si="258"/>
        <v>10.508333333333335</v>
      </c>
      <c r="V1653" s="7">
        <f t="shared" si="259"/>
        <v>10.475000000000001</v>
      </c>
    </row>
    <row r="1654" spans="1:22" ht="13.5" x14ac:dyDescent="0.25">
      <c r="A1654" s="3">
        <f>RSI!A1654</f>
        <v>44720</v>
      </c>
      <c r="B1654" s="2">
        <f>RSI!B1654</f>
        <v>0.5</v>
      </c>
      <c r="C1654" s="2">
        <f>RSI!I1654</f>
        <v>34.784024527752422</v>
      </c>
      <c r="D1654" s="2">
        <f>MACD!E1654</f>
        <v>7.4001720513042768E-3</v>
      </c>
      <c r="E1654" s="2">
        <f>MACD!F1654</f>
        <v>6.0380321300801676E-3</v>
      </c>
      <c r="F1654" s="2">
        <f>'Moving Avg'!D1654</f>
        <v>0.5</v>
      </c>
      <c r="G1654" s="2">
        <f>'Moving Avg'!F1654</f>
        <v>0.51800000000000002</v>
      </c>
      <c r="H1654" s="2">
        <f>'Moving Avg'!G1654</f>
        <v>0.52819999999999989</v>
      </c>
      <c r="I1654" s="2">
        <f>'Moving Avg'!H1654</f>
        <v>0.54300000000000004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0</v>
      </c>
      <c r="O1654" s="7">
        <f t="shared" si="252"/>
        <v>0</v>
      </c>
      <c r="P1654" s="7">
        <f t="shared" si="253"/>
        <v>16.5</v>
      </c>
      <c r="Q1654" s="8">
        <f t="shared" si="254"/>
        <v>11.225</v>
      </c>
      <c r="R1654" s="8">
        <f t="shared" si="255"/>
        <v>9.125</v>
      </c>
      <c r="S1654" s="8">
        <f t="shared" si="256"/>
        <v>11.175000000000001</v>
      </c>
      <c r="T1654" s="8">
        <f t="shared" si="257"/>
        <v>10.375</v>
      </c>
      <c r="U1654" s="7">
        <f t="shared" si="258"/>
        <v>10.508333333333335</v>
      </c>
      <c r="V1654" s="7">
        <f t="shared" si="259"/>
        <v>10.475000000000001</v>
      </c>
    </row>
    <row r="1655" spans="1:22" ht="13.5" x14ac:dyDescent="0.25">
      <c r="A1655" s="3">
        <f>RSI!A1655</f>
        <v>44721</v>
      </c>
      <c r="B1655" s="2">
        <f>RSI!B1655</f>
        <v>0.52</v>
      </c>
      <c r="C1655" s="2">
        <f>RSI!I1655</f>
        <v>51.772157271816397</v>
      </c>
      <c r="D1655" s="2">
        <f>MACD!E1655</f>
        <v>8.0517166769319415E-3</v>
      </c>
      <c r="E1655" s="2">
        <f>MACD!F1655</f>
        <v>6.4407690394505225E-3</v>
      </c>
      <c r="F1655" s="2">
        <f>'Moving Avg'!D1655</f>
        <v>0.504</v>
      </c>
      <c r="G1655" s="2">
        <f>'Moving Avg'!F1655</f>
        <v>0.51649999999999996</v>
      </c>
      <c r="H1655" s="2">
        <f>'Moving Avg'!G1655</f>
        <v>0.52759999999999996</v>
      </c>
      <c r="I1655" s="2">
        <f>'Moving Avg'!H1655</f>
        <v>0.54299999999999993</v>
      </c>
      <c r="J1655" s="5" t="str">
        <f>OBV!F1655</f>
        <v>BULLISH</v>
      </c>
      <c r="K1655" s="5" t="str">
        <f>OBV!G1655</f>
        <v>NEUTRAL</v>
      </c>
      <c r="L1655" s="5" t="str">
        <f>OBV!H1655</f>
        <v>CONFIRMED BULLISH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83.5</v>
      </c>
      <c r="Q1655" s="8">
        <f t="shared" si="254"/>
        <v>21.274999999999999</v>
      </c>
      <c r="R1655" s="8">
        <f t="shared" si="255"/>
        <v>25.875</v>
      </c>
      <c r="S1655" s="8">
        <f t="shared" si="256"/>
        <v>41.325000000000003</v>
      </c>
      <c r="T1655" s="8">
        <f t="shared" si="257"/>
        <v>27.125</v>
      </c>
      <c r="U1655" s="7">
        <f t="shared" si="258"/>
        <v>29.491666666666664</v>
      </c>
      <c r="V1655" s="7">
        <f t="shared" si="259"/>
        <v>28.9</v>
      </c>
    </row>
    <row r="1656" spans="1:22" ht="13.5" x14ac:dyDescent="0.25">
      <c r="A1656" s="3">
        <f>RSI!A1656</f>
        <v>44722</v>
      </c>
      <c r="B1656" s="2">
        <f>RSI!B1656</f>
        <v>0.5</v>
      </c>
      <c r="C1656" s="2">
        <f>RSI!I1656</f>
        <v>40.430317931773345</v>
      </c>
      <c r="D1656" s="2">
        <f>MACD!E1656</f>
        <v>8.5274087149372901E-3</v>
      </c>
      <c r="E1656" s="2">
        <f>MACD!F1656</f>
        <v>6.8580969745478766E-3</v>
      </c>
      <c r="F1656" s="2">
        <f>'Moving Avg'!D1656</f>
        <v>0.504</v>
      </c>
      <c r="G1656" s="2">
        <f>'Moving Avg'!F1656</f>
        <v>0.51400000000000001</v>
      </c>
      <c r="H1656" s="2">
        <f>'Moving Avg'!G1656</f>
        <v>0.52659999999999996</v>
      </c>
      <c r="I1656" s="2">
        <f>'Moving Avg'!H1656</f>
        <v>0.54289999999999994</v>
      </c>
      <c r="J1656" s="5" t="str">
        <f>OBV!F1656</f>
        <v>BULLISH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49.5</v>
      </c>
      <c r="Q1656" s="8">
        <f t="shared" si="254"/>
        <v>16.175000000000001</v>
      </c>
      <c r="R1656" s="8">
        <f t="shared" si="255"/>
        <v>17.375</v>
      </c>
      <c r="S1656" s="8">
        <f t="shared" si="256"/>
        <v>26.025000000000002</v>
      </c>
      <c r="T1656" s="8">
        <f t="shared" si="257"/>
        <v>18.625</v>
      </c>
      <c r="U1656" s="7">
        <f t="shared" si="258"/>
        <v>19.858333333333334</v>
      </c>
      <c r="V1656" s="7">
        <f t="shared" si="259"/>
        <v>19.55</v>
      </c>
    </row>
    <row r="1657" spans="1:22" ht="13.5" x14ac:dyDescent="0.25">
      <c r="A1657" s="3">
        <f>RSI!A1657</f>
        <v>44725</v>
      </c>
      <c r="B1657" s="2">
        <f>RSI!B1657</f>
        <v>0.52</v>
      </c>
      <c r="C1657" s="2">
        <f>RSI!I1657</f>
        <v>51.801496230932479</v>
      </c>
      <c r="D1657" s="2">
        <f>MACD!E1657</f>
        <v>7.5493622066515886E-3</v>
      </c>
      <c r="E1657" s="2">
        <f>MACD!F1657</f>
        <v>6.9963500209686193E-3</v>
      </c>
      <c r="F1657" s="2">
        <f>'Moving Avg'!D1657</f>
        <v>0.50800000000000001</v>
      </c>
      <c r="G1657" s="2">
        <f>'Moving Avg'!F1657</f>
        <v>0.5129999999999999</v>
      </c>
      <c r="H1657" s="2">
        <f>'Moving Avg'!G1657</f>
        <v>0.52599999999999991</v>
      </c>
      <c r="I1657" s="2">
        <f>'Moving Avg'!H1657</f>
        <v>0.54289999999999994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83.5</v>
      </c>
      <c r="Q1657" s="8">
        <f t="shared" si="254"/>
        <v>21.274999999999999</v>
      </c>
      <c r="R1657" s="8">
        <f t="shared" si="255"/>
        <v>25.875</v>
      </c>
      <c r="S1657" s="8">
        <f t="shared" si="256"/>
        <v>41.325000000000003</v>
      </c>
      <c r="T1657" s="8">
        <f t="shared" si="257"/>
        <v>27.125</v>
      </c>
      <c r="U1657" s="7">
        <f t="shared" si="258"/>
        <v>29.491666666666664</v>
      </c>
      <c r="V1657" s="7">
        <f t="shared" si="259"/>
        <v>28.9</v>
      </c>
    </row>
    <row r="1658" spans="1:22" ht="13.5" x14ac:dyDescent="0.25">
      <c r="A1658" s="3">
        <f>RSI!A1658</f>
        <v>44726</v>
      </c>
      <c r="B1658" s="2">
        <f>RSI!B1658</f>
        <v>0.5</v>
      </c>
      <c r="C1658" s="2">
        <f>RSI!I1658</f>
        <v>42.968381595158881</v>
      </c>
      <c r="D1658" s="2">
        <f>MACD!E1658</f>
        <v>6.6400737775769159E-3</v>
      </c>
      <c r="E1658" s="2">
        <f>MACD!F1658</f>
        <v>6.9250947722902792E-3</v>
      </c>
      <c r="F1658" s="2">
        <f>'Moving Avg'!D1658</f>
        <v>0.50800000000000001</v>
      </c>
      <c r="G1658" s="2">
        <f>'Moving Avg'!F1658</f>
        <v>0.5119999999999999</v>
      </c>
      <c r="H1658" s="2">
        <f>'Moving Avg'!G1658</f>
        <v>0.52499999999999991</v>
      </c>
      <c r="I1658" s="2">
        <f>'Moving Avg'!H1658</f>
        <v>0.54279999999999984</v>
      </c>
      <c r="J1658" s="5" t="str">
        <f>OBV!F1658</f>
        <v>BULLISH</v>
      </c>
      <c r="K1658" s="5" t="str">
        <f>OBV!G1658</f>
        <v>NEUTRAL</v>
      </c>
      <c r="L1658" s="5" t="str">
        <f>OBV!H1658</f>
        <v>NEUTRAL</v>
      </c>
      <c r="M1658" s="7">
        <f t="shared" si="250"/>
        <v>25</v>
      </c>
      <c r="N1658" s="7">
        <f t="shared" si="251"/>
        <v>45</v>
      </c>
      <c r="O1658" s="7">
        <f t="shared" si="252"/>
        <v>0</v>
      </c>
      <c r="P1658" s="7">
        <f t="shared" si="253"/>
        <v>49.5</v>
      </c>
      <c r="Q1658" s="8">
        <f t="shared" si="254"/>
        <v>31.925000000000001</v>
      </c>
      <c r="R1658" s="8">
        <f t="shared" si="255"/>
        <v>26.375</v>
      </c>
      <c r="S1658" s="8">
        <f t="shared" si="256"/>
        <v>32.775000000000006</v>
      </c>
      <c r="T1658" s="8">
        <f t="shared" si="257"/>
        <v>29.875</v>
      </c>
      <c r="U1658" s="7">
        <f t="shared" si="258"/>
        <v>30.358333333333334</v>
      </c>
      <c r="V1658" s="7">
        <f t="shared" si="259"/>
        <v>30.237500000000001</v>
      </c>
    </row>
    <row r="1659" spans="1:22" ht="13.5" x14ac:dyDescent="0.25">
      <c r="A1659" s="3">
        <f>RSI!A1659</f>
        <v>44727</v>
      </c>
      <c r="B1659" s="2">
        <f>RSI!B1659</f>
        <v>0.51</v>
      </c>
      <c r="C1659" s="2">
        <f>RSI!I1659</f>
        <v>47.764521344770664</v>
      </c>
      <c r="D1659" s="2">
        <f>MACD!E1659</f>
        <v>5.2252173299820459E-3</v>
      </c>
      <c r="E1659" s="2">
        <f>MACD!F1659</f>
        <v>6.5851192838286329E-3</v>
      </c>
      <c r="F1659" s="2">
        <f>'Moving Avg'!D1659</f>
        <v>0.51</v>
      </c>
      <c r="G1659" s="2">
        <f>'Moving Avg'!F1659</f>
        <v>0.51149999999999995</v>
      </c>
      <c r="H1659" s="2">
        <f>'Moving Avg'!G1659</f>
        <v>0.5242</v>
      </c>
      <c r="I1659" s="2">
        <f>'Moving Avg'!H1659</f>
        <v>0.54274999999999995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  <c r="M1659" s="7">
        <f t="shared" si="250"/>
        <v>25</v>
      </c>
      <c r="N1659" s="7">
        <f t="shared" si="251"/>
        <v>45</v>
      </c>
      <c r="O1659" s="7">
        <f t="shared" si="252"/>
        <v>0</v>
      </c>
      <c r="P1659" s="7">
        <f t="shared" si="253"/>
        <v>83.5</v>
      </c>
      <c r="Q1659" s="8">
        <f t="shared" si="254"/>
        <v>37.024999999999999</v>
      </c>
      <c r="R1659" s="8">
        <f t="shared" si="255"/>
        <v>34.875</v>
      </c>
      <c r="S1659" s="8">
        <f t="shared" si="256"/>
        <v>48.075000000000003</v>
      </c>
      <c r="T1659" s="8">
        <f t="shared" si="257"/>
        <v>38.375</v>
      </c>
      <c r="U1659" s="7">
        <f t="shared" si="258"/>
        <v>39.991666666666667</v>
      </c>
      <c r="V1659" s="7">
        <f t="shared" si="259"/>
        <v>39.587500000000006</v>
      </c>
    </row>
    <row r="1660" spans="1:22" ht="13.5" x14ac:dyDescent="0.25">
      <c r="A1660" s="3">
        <f>RSI!A1660</f>
        <v>44728</v>
      </c>
      <c r="B1660" s="2">
        <f>RSI!B1660</f>
        <v>0.5</v>
      </c>
      <c r="C1660" s="2">
        <f>RSI!I1660</f>
        <v>43.797955612202834</v>
      </c>
      <c r="D1660" s="2">
        <f>MACD!E1660</f>
        <v>3.2594441322369994E-3</v>
      </c>
      <c r="E1660" s="2">
        <f>MACD!F1660</f>
        <v>5.9199842535103062E-3</v>
      </c>
      <c r="F1660" s="2">
        <f>'Moving Avg'!D1660</f>
        <v>0.50600000000000001</v>
      </c>
      <c r="G1660" s="2">
        <f>'Moving Avg'!F1660</f>
        <v>0.51049999999999995</v>
      </c>
      <c r="H1660" s="2">
        <f>'Moving Avg'!G1660</f>
        <v>0.52340000000000009</v>
      </c>
      <c r="I1660" s="2">
        <f>'Moving Avg'!H1660</f>
        <v>0.54264999999999997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45</v>
      </c>
      <c r="O1660" s="7">
        <f t="shared" si="252"/>
        <v>0</v>
      </c>
      <c r="P1660" s="7">
        <f t="shared" si="253"/>
        <v>16.5</v>
      </c>
      <c r="Q1660" s="8">
        <f t="shared" si="254"/>
        <v>26.975000000000001</v>
      </c>
      <c r="R1660" s="8">
        <f t="shared" si="255"/>
        <v>18.125</v>
      </c>
      <c r="S1660" s="8">
        <f t="shared" si="256"/>
        <v>17.925000000000001</v>
      </c>
      <c r="T1660" s="8">
        <f t="shared" si="257"/>
        <v>21.625</v>
      </c>
      <c r="U1660" s="7">
        <f t="shared" si="258"/>
        <v>21.008333333333336</v>
      </c>
      <c r="V1660" s="7">
        <f t="shared" si="259"/>
        <v>21.162500000000001</v>
      </c>
    </row>
    <row r="1661" spans="1:22" ht="13.5" x14ac:dyDescent="0.25">
      <c r="A1661" s="3">
        <f>RSI!A1661</f>
        <v>44729</v>
      </c>
      <c r="B1661" s="2">
        <f>RSI!B1661</f>
        <v>0.5</v>
      </c>
      <c r="C1661" s="2">
        <f>RSI!I1661</f>
        <v>43.797955612202834</v>
      </c>
      <c r="D1661" s="2">
        <f>MACD!E1661</f>
        <v>1.6821637735222605E-3</v>
      </c>
      <c r="E1661" s="2">
        <f>MACD!F1661</f>
        <v>5.0724201575126976E-3</v>
      </c>
      <c r="F1661" s="2">
        <f>'Moving Avg'!D1661</f>
        <v>0.50600000000000001</v>
      </c>
      <c r="G1661" s="2">
        <f>'Moving Avg'!F1661</f>
        <v>0.51</v>
      </c>
      <c r="H1661" s="2">
        <f>'Moving Avg'!G1661</f>
        <v>0.52300000000000002</v>
      </c>
      <c r="I1661" s="2">
        <f>'Moving Avg'!H1661</f>
        <v>0.54264999999999997</v>
      </c>
      <c r="J1661" s="5" t="str">
        <f>OBV!F1661</f>
        <v>BEARISH</v>
      </c>
      <c r="K1661" s="5" t="str">
        <f>OBV!G1661</f>
        <v>NEUTRAL</v>
      </c>
      <c r="L1661" s="5" t="str">
        <f>OBV!H1661</f>
        <v>NEUTRAL</v>
      </c>
      <c r="M1661" s="7">
        <f t="shared" si="250"/>
        <v>25</v>
      </c>
      <c r="N1661" s="7">
        <f t="shared" si="251"/>
        <v>45</v>
      </c>
      <c r="O1661" s="7">
        <f t="shared" si="252"/>
        <v>0</v>
      </c>
      <c r="P1661" s="7">
        <f t="shared" si="253"/>
        <v>16.5</v>
      </c>
      <c r="Q1661" s="8">
        <f t="shared" si="254"/>
        <v>26.975000000000001</v>
      </c>
      <c r="R1661" s="8">
        <f t="shared" si="255"/>
        <v>18.125</v>
      </c>
      <c r="S1661" s="8">
        <f t="shared" si="256"/>
        <v>17.925000000000001</v>
      </c>
      <c r="T1661" s="8">
        <f t="shared" si="257"/>
        <v>21.625</v>
      </c>
      <c r="U1661" s="7">
        <f t="shared" si="258"/>
        <v>21.008333333333336</v>
      </c>
      <c r="V1661" s="7">
        <f t="shared" si="259"/>
        <v>21.162500000000001</v>
      </c>
    </row>
    <row r="1662" spans="1:22" ht="13.5" x14ac:dyDescent="0.25">
      <c r="A1662" s="3">
        <f>RSI!A1662</f>
        <v>44732</v>
      </c>
      <c r="B1662" s="2">
        <f>RSI!B1662</f>
        <v>0.51</v>
      </c>
      <c r="C1662" s="2">
        <f>RSI!I1662</f>
        <v>48.735337245160132</v>
      </c>
      <c r="D1662" s="2">
        <f>MACD!E1662</f>
        <v>-3.1350788955641917E-4</v>
      </c>
      <c r="E1662" s="2">
        <f>MACD!F1662</f>
        <v>3.9952345480988739E-3</v>
      </c>
      <c r="F1662" s="2">
        <f>'Moving Avg'!D1662</f>
        <v>0.50399999999999989</v>
      </c>
      <c r="G1662" s="2">
        <f>'Moving Avg'!F1662</f>
        <v>0.50949999999999995</v>
      </c>
      <c r="H1662" s="2">
        <f>'Moving Avg'!G1662</f>
        <v>0.52240000000000009</v>
      </c>
      <c r="I1662" s="2">
        <f>'Moving Avg'!H1662</f>
        <v>0.54269999999999996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  <c r="M1662" s="7">
        <f t="shared" si="250"/>
        <v>25</v>
      </c>
      <c r="N1662" s="7">
        <f t="shared" si="251"/>
        <v>45</v>
      </c>
      <c r="O1662" s="7">
        <f t="shared" si="252"/>
        <v>0</v>
      </c>
      <c r="P1662" s="7">
        <f t="shared" si="253"/>
        <v>16.5</v>
      </c>
      <c r="Q1662" s="8">
        <f t="shared" si="254"/>
        <v>26.975000000000001</v>
      </c>
      <c r="R1662" s="8">
        <f t="shared" si="255"/>
        <v>18.125</v>
      </c>
      <c r="S1662" s="8">
        <f t="shared" si="256"/>
        <v>17.925000000000001</v>
      </c>
      <c r="T1662" s="8">
        <f t="shared" si="257"/>
        <v>21.625</v>
      </c>
      <c r="U1662" s="7">
        <f t="shared" si="258"/>
        <v>21.008333333333336</v>
      </c>
      <c r="V1662" s="7">
        <f t="shared" si="259"/>
        <v>21.162500000000001</v>
      </c>
    </row>
    <row r="1663" spans="1:22" ht="13.5" x14ac:dyDescent="0.25">
      <c r="A1663" s="3">
        <f>RSI!A1663</f>
        <v>44733</v>
      </c>
      <c r="B1663" s="2">
        <f>RSI!B1663</f>
        <v>0.52</v>
      </c>
      <c r="C1663" s="2">
        <f>RSI!I1663</f>
        <v>53.166203409807935</v>
      </c>
      <c r="D1663" s="2">
        <f>MACD!E1663</f>
        <v>-2.7281964245661205E-3</v>
      </c>
      <c r="E1663" s="2">
        <f>MACD!F1663</f>
        <v>2.6505483535658749E-3</v>
      </c>
      <c r="F1663" s="2">
        <f>'Moving Avg'!D1663</f>
        <v>0.50800000000000001</v>
      </c>
      <c r="G1663" s="2">
        <f>'Moving Avg'!F1663</f>
        <v>0.50949999999999984</v>
      </c>
      <c r="H1663" s="2">
        <f>'Moving Avg'!G1663</f>
        <v>0.52200000000000002</v>
      </c>
      <c r="I1663" s="2">
        <f>'Moving Avg'!H1663</f>
        <v>0.54279999999999995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  <c r="M1663" s="7">
        <f t="shared" si="250"/>
        <v>25</v>
      </c>
      <c r="N1663" s="7">
        <f t="shared" si="251"/>
        <v>45</v>
      </c>
      <c r="O1663" s="7">
        <f t="shared" si="252"/>
        <v>0</v>
      </c>
      <c r="P1663" s="7">
        <f t="shared" si="253"/>
        <v>16.5</v>
      </c>
      <c r="Q1663" s="8">
        <f t="shared" si="254"/>
        <v>26.975000000000001</v>
      </c>
      <c r="R1663" s="8">
        <f t="shared" si="255"/>
        <v>18.125</v>
      </c>
      <c r="S1663" s="8">
        <f t="shared" si="256"/>
        <v>17.925000000000001</v>
      </c>
      <c r="T1663" s="8">
        <f t="shared" si="257"/>
        <v>21.625</v>
      </c>
      <c r="U1663" s="7">
        <f t="shared" si="258"/>
        <v>21.008333333333336</v>
      </c>
      <c r="V1663" s="7">
        <f t="shared" si="259"/>
        <v>21.162500000000001</v>
      </c>
    </row>
    <row r="1664" spans="1:22" ht="13.5" x14ac:dyDescent="0.25">
      <c r="A1664" s="3">
        <f>RSI!A1664</f>
        <v>44734</v>
      </c>
      <c r="B1664" s="2">
        <f>RSI!B1664</f>
        <v>0.51</v>
      </c>
      <c r="C1664" s="2">
        <f>RSI!I1664</f>
        <v>48.638906155706913</v>
      </c>
      <c r="D1664" s="2">
        <f>MACD!E1664</f>
        <v>-4.0761353460174732E-3</v>
      </c>
      <c r="E1664" s="2">
        <f>MACD!F1664</f>
        <v>1.3052116136492051E-3</v>
      </c>
      <c r="F1664" s="2">
        <f>'Moving Avg'!D1664</f>
        <v>0.50800000000000001</v>
      </c>
      <c r="G1664" s="2">
        <f>'Moving Avg'!F1664</f>
        <v>0.5089999999999999</v>
      </c>
      <c r="H1664" s="2">
        <f>'Moving Avg'!G1664</f>
        <v>0.52140000000000009</v>
      </c>
      <c r="I1664" s="2">
        <f>'Moving Avg'!H1664</f>
        <v>0.54280000000000006</v>
      </c>
      <c r="J1664" s="5" t="str">
        <f>OBV!F1664</f>
        <v>BEARISH</v>
      </c>
      <c r="K1664" s="5" t="str">
        <f>OBV!G1664</f>
        <v>NEUTRAL</v>
      </c>
      <c r="L1664" s="5" t="str">
        <f>OBV!H1664</f>
        <v>NEUTRAL</v>
      </c>
      <c r="M1664" s="7">
        <f t="shared" si="250"/>
        <v>25</v>
      </c>
      <c r="N1664" s="7">
        <f t="shared" si="251"/>
        <v>45</v>
      </c>
      <c r="O1664" s="7">
        <f t="shared" si="252"/>
        <v>0</v>
      </c>
      <c r="P1664" s="7">
        <f t="shared" si="253"/>
        <v>16.5</v>
      </c>
      <c r="Q1664" s="8">
        <f t="shared" si="254"/>
        <v>26.975000000000001</v>
      </c>
      <c r="R1664" s="8">
        <f t="shared" si="255"/>
        <v>18.125</v>
      </c>
      <c r="S1664" s="8">
        <f t="shared" si="256"/>
        <v>17.925000000000001</v>
      </c>
      <c r="T1664" s="8">
        <f t="shared" si="257"/>
        <v>21.625</v>
      </c>
      <c r="U1664" s="7">
        <f t="shared" si="258"/>
        <v>21.008333333333336</v>
      </c>
      <c r="V1664" s="7">
        <f t="shared" si="259"/>
        <v>21.162500000000001</v>
      </c>
    </row>
    <row r="1665" spans="1:22" ht="13.5" x14ac:dyDescent="0.25">
      <c r="A1665" s="3">
        <f>RSI!A1665</f>
        <v>44735</v>
      </c>
      <c r="B1665" s="2">
        <f>RSI!B1665</f>
        <v>0.52</v>
      </c>
      <c r="C1665" s="2">
        <f>RSI!I1665</f>
        <v>52.9532765564513</v>
      </c>
      <c r="D1665" s="2">
        <f>MACD!E1665</f>
        <v>-2.8635389415019308E-3</v>
      </c>
      <c r="E1665" s="2">
        <f>MACD!F1665</f>
        <v>4.7146150261897786E-4</v>
      </c>
      <c r="F1665" s="2">
        <f>'Moving Avg'!D1665</f>
        <v>0.51200000000000001</v>
      </c>
      <c r="G1665" s="2">
        <f>'Moving Avg'!F1665</f>
        <v>0.50849999999999995</v>
      </c>
      <c r="H1665" s="2">
        <f>'Moving Avg'!G1665</f>
        <v>0.52080000000000004</v>
      </c>
      <c r="I1665" s="2">
        <f>'Moving Avg'!H1665</f>
        <v>0.54289999999999994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  <c r="M1665" s="7">
        <f t="shared" si="250"/>
        <v>25</v>
      </c>
      <c r="N1665" s="7">
        <f t="shared" si="251"/>
        <v>45</v>
      </c>
      <c r="O1665" s="7">
        <f t="shared" si="252"/>
        <v>0</v>
      </c>
      <c r="P1665" s="7">
        <f t="shared" si="253"/>
        <v>83.5</v>
      </c>
      <c r="Q1665" s="8">
        <f t="shared" si="254"/>
        <v>37.024999999999999</v>
      </c>
      <c r="R1665" s="8">
        <f t="shared" si="255"/>
        <v>34.875</v>
      </c>
      <c r="S1665" s="8">
        <f t="shared" si="256"/>
        <v>48.075000000000003</v>
      </c>
      <c r="T1665" s="8">
        <f t="shared" si="257"/>
        <v>38.375</v>
      </c>
      <c r="U1665" s="7">
        <f t="shared" si="258"/>
        <v>39.991666666666667</v>
      </c>
      <c r="V1665" s="7">
        <f t="shared" si="259"/>
        <v>39.587500000000006</v>
      </c>
    </row>
    <row r="1666" spans="1:22" ht="13.5" x14ac:dyDescent="0.25">
      <c r="A1666" s="3">
        <f>RSI!A1666</f>
        <v>44736</v>
      </c>
      <c r="B1666" s="2">
        <f>RSI!B1666</f>
        <v>0.52</v>
      </c>
      <c r="C1666" s="2">
        <f>RSI!I1666</f>
        <v>52.9532765564513</v>
      </c>
      <c r="D1666" s="2">
        <f>MACD!E1666</f>
        <v>-4.9577891779469807E-3</v>
      </c>
      <c r="E1666" s="2">
        <f>MACD!F1666</f>
        <v>-6.143886334942139E-4</v>
      </c>
      <c r="F1666" s="2">
        <f>'Moving Avg'!D1666</f>
        <v>0.51600000000000001</v>
      </c>
      <c r="G1666" s="2">
        <f>'Moving Avg'!F1666</f>
        <v>0.50849999999999995</v>
      </c>
      <c r="H1666" s="2">
        <f>'Moving Avg'!G1666</f>
        <v>0.5202</v>
      </c>
      <c r="I1666" s="2">
        <f>'Moving Avg'!H1666</f>
        <v>0.54294999999999993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83.5</v>
      </c>
      <c r="Q1666" s="8">
        <f t="shared" si="254"/>
        <v>37.024999999999999</v>
      </c>
      <c r="R1666" s="8">
        <f t="shared" si="255"/>
        <v>34.875</v>
      </c>
      <c r="S1666" s="8">
        <f t="shared" si="256"/>
        <v>48.075000000000003</v>
      </c>
      <c r="T1666" s="8">
        <f t="shared" si="257"/>
        <v>38.375</v>
      </c>
      <c r="U1666" s="7">
        <f t="shared" si="258"/>
        <v>39.991666666666667</v>
      </c>
      <c r="V1666" s="7">
        <f t="shared" si="259"/>
        <v>39.587500000000006</v>
      </c>
    </row>
    <row r="1667" spans="1:22" ht="13.5" x14ac:dyDescent="0.25">
      <c r="A1667" s="3">
        <f>RSI!A1667</f>
        <v>44739</v>
      </c>
      <c r="B1667" s="2">
        <f>RSI!B1667</f>
        <v>0.52</v>
      </c>
      <c r="C1667" s="2">
        <f>RSI!I1667</f>
        <v>52.9532765564513</v>
      </c>
      <c r="D1667" s="2">
        <f>MACD!E1667</f>
        <v>-3.6930816517664056E-3</v>
      </c>
      <c r="E1667" s="2">
        <f>MACD!F1667</f>
        <v>-1.2301272371486524E-3</v>
      </c>
      <c r="F1667" s="2">
        <f>'Moving Avg'!D1667</f>
        <v>0.51800000000000002</v>
      </c>
      <c r="G1667" s="2">
        <f>'Moving Avg'!F1667</f>
        <v>0.50849999999999995</v>
      </c>
      <c r="H1667" s="2">
        <f>'Moving Avg'!G1667</f>
        <v>0.51960000000000006</v>
      </c>
      <c r="I1667" s="2">
        <f>'Moving Avg'!H1667</f>
        <v>0.54299999999999993</v>
      </c>
      <c r="J1667" s="5" t="str">
        <f>OBV!F1667</f>
        <v>BEARISH</v>
      </c>
      <c r="K1667" s="5" t="str">
        <f>OBV!G1667</f>
        <v>NEUTRAL</v>
      </c>
      <c r="L1667" s="5" t="str">
        <f>OBV!H1667</f>
        <v>BEARISH DIVERGENCE</v>
      </c>
      <c r="M1667" s="7">
        <f t="shared" si="260"/>
        <v>25</v>
      </c>
      <c r="N1667" s="7">
        <f t="shared" si="261"/>
        <v>45</v>
      </c>
      <c r="O1667" s="7">
        <f t="shared" si="262"/>
        <v>0</v>
      </c>
      <c r="P1667" s="7">
        <f t="shared" si="263"/>
        <v>16.5</v>
      </c>
      <c r="Q1667" s="8">
        <f t="shared" ref="Q1667:Q1730" si="264">0.35*M1667+N1667*0.35+O1667*0.15+P1667*0.15</f>
        <v>26.975000000000001</v>
      </c>
      <c r="R1667" s="8">
        <f t="shared" ref="R1667:R1730" si="265">M1667*0.2+N1667*0.2+O1667*0.35+P1667*0.25</f>
        <v>18.125</v>
      </c>
      <c r="S1667" s="8">
        <f t="shared" ref="S1667:S1730" si="266">M1667*0.15+N1667*0.15+O1667*0.25+P1667*0.45</f>
        <v>17.925000000000001</v>
      </c>
      <c r="T1667" s="8">
        <f t="shared" ref="T1667:T1730" si="267">0.25*SUM(M1667:P1667)</f>
        <v>21.625</v>
      </c>
      <c r="U1667" s="7">
        <f t="shared" ref="U1667:U1730" si="268">SUM(Q1667:S1667)/3</f>
        <v>21.008333333333336</v>
      </c>
      <c r="V1667" s="7">
        <f t="shared" ref="V1667:V1730" si="269">SUM(Q1667:T1667)/4</f>
        <v>21.162500000000001</v>
      </c>
    </row>
    <row r="1668" spans="1:22" ht="13.5" x14ac:dyDescent="0.25">
      <c r="A1668" s="3">
        <f>RSI!A1668</f>
        <v>44740</v>
      </c>
      <c r="B1668" s="2">
        <f>RSI!B1668</f>
        <v>0.52</v>
      </c>
      <c r="C1668" s="2">
        <f>RSI!I1668</f>
        <v>52.9532765564513</v>
      </c>
      <c r="D1668" s="2">
        <f>MACD!E1668</f>
        <v>-5.7370506081575456E-3</v>
      </c>
      <c r="E1668" s="2">
        <f>MACD!F1668</f>
        <v>-2.1315119113504309E-3</v>
      </c>
      <c r="F1668" s="2">
        <f>'Moving Avg'!D1668</f>
        <v>0.51800000000000002</v>
      </c>
      <c r="G1668" s="2">
        <f>'Moving Avg'!F1668</f>
        <v>0.50899999999999979</v>
      </c>
      <c r="H1668" s="2">
        <f>'Moving Avg'!G1668</f>
        <v>0.51919999999999999</v>
      </c>
      <c r="I1668" s="2">
        <f>'Moving Avg'!H1668</f>
        <v>0.54304999999999981</v>
      </c>
      <c r="J1668" s="5" t="str">
        <f>OBV!F1668</f>
        <v>BEARISH</v>
      </c>
      <c r="K1668" s="5" t="str">
        <f>OBV!G1668</f>
        <v>NEUTRAL</v>
      </c>
      <c r="L1668" s="5" t="str">
        <f>OBV!H1668</f>
        <v>NEUTRAL</v>
      </c>
      <c r="M1668" s="7">
        <f t="shared" si="260"/>
        <v>25</v>
      </c>
      <c r="N1668" s="7">
        <f t="shared" si="261"/>
        <v>45</v>
      </c>
      <c r="O1668" s="7">
        <f t="shared" si="262"/>
        <v>0</v>
      </c>
      <c r="P1668" s="7">
        <f t="shared" si="263"/>
        <v>16.5</v>
      </c>
      <c r="Q1668" s="8">
        <f t="shared" si="264"/>
        <v>26.975000000000001</v>
      </c>
      <c r="R1668" s="8">
        <f t="shared" si="265"/>
        <v>18.125</v>
      </c>
      <c r="S1668" s="8">
        <f t="shared" si="266"/>
        <v>17.925000000000001</v>
      </c>
      <c r="T1668" s="8">
        <f t="shared" si="267"/>
        <v>21.625</v>
      </c>
      <c r="U1668" s="7">
        <f t="shared" si="268"/>
        <v>21.008333333333336</v>
      </c>
      <c r="V1668" s="7">
        <f t="shared" si="269"/>
        <v>21.162500000000001</v>
      </c>
    </row>
    <row r="1669" spans="1:22" ht="13.5" x14ac:dyDescent="0.25">
      <c r="A1669" s="3">
        <f>RSI!A1669</f>
        <v>44741</v>
      </c>
      <c r="B1669" s="2">
        <f>RSI!B1669</f>
        <v>0.52</v>
      </c>
      <c r="C1669" s="2">
        <f>RSI!I1669</f>
        <v>52.9532765564513</v>
      </c>
      <c r="D1669" s="2">
        <f>MACD!E1669</f>
        <v>-5.9625299830149414E-3</v>
      </c>
      <c r="E1669" s="2">
        <f>MACD!F1669</f>
        <v>-2.8977155256833332E-3</v>
      </c>
      <c r="F1669" s="2">
        <f>'Moving Avg'!D1669</f>
        <v>0.52</v>
      </c>
      <c r="G1669" s="2">
        <f>'Moving Avg'!F1669</f>
        <v>0.50949999999999984</v>
      </c>
      <c r="H1669" s="2">
        <f>'Moving Avg'!G1669</f>
        <v>0.51879999999999993</v>
      </c>
      <c r="I1669" s="2">
        <f>'Moving Avg'!H1669</f>
        <v>0.54309999999999981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  <c r="M1669" s="7">
        <f t="shared" si="260"/>
        <v>25</v>
      </c>
      <c r="N1669" s="7">
        <f t="shared" si="261"/>
        <v>45</v>
      </c>
      <c r="O1669" s="7">
        <f t="shared" si="262"/>
        <v>0</v>
      </c>
      <c r="P1669" s="7">
        <f t="shared" si="263"/>
        <v>83.5</v>
      </c>
      <c r="Q1669" s="8">
        <f t="shared" si="264"/>
        <v>37.024999999999999</v>
      </c>
      <c r="R1669" s="8">
        <f t="shared" si="265"/>
        <v>34.875</v>
      </c>
      <c r="S1669" s="8">
        <f t="shared" si="266"/>
        <v>48.075000000000003</v>
      </c>
      <c r="T1669" s="8">
        <f t="shared" si="267"/>
        <v>38.375</v>
      </c>
      <c r="U1669" s="7">
        <f t="shared" si="268"/>
        <v>39.991666666666667</v>
      </c>
      <c r="V1669" s="7">
        <f t="shared" si="269"/>
        <v>39.587500000000006</v>
      </c>
    </row>
    <row r="1670" spans="1:22" ht="13.5" x14ac:dyDescent="0.25">
      <c r="A1670" s="3">
        <f>RSI!A1670</f>
        <v>44742</v>
      </c>
      <c r="B1670" s="2">
        <f>RSI!B1670</f>
        <v>0.51</v>
      </c>
      <c r="C1670" s="2">
        <f>RSI!I1670</f>
        <v>47.209046688075993</v>
      </c>
      <c r="D1670" s="2">
        <f>MACD!E1670</f>
        <v>-6.9829194649342341E-3</v>
      </c>
      <c r="E1670" s="2">
        <f>MACD!F1670</f>
        <v>-3.7147563135335139E-3</v>
      </c>
      <c r="F1670" s="2">
        <f>'Moving Avg'!D1670</f>
        <v>0.51800000000000002</v>
      </c>
      <c r="G1670" s="2">
        <f>'Moving Avg'!F1670</f>
        <v>0.5099999999999999</v>
      </c>
      <c r="H1670" s="2">
        <f>'Moving Avg'!G1670</f>
        <v>0.51839999999999997</v>
      </c>
      <c r="I1670" s="2">
        <f>'Moving Avg'!H1670</f>
        <v>0.54309999999999992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  <c r="M1670" s="7">
        <f t="shared" si="260"/>
        <v>25</v>
      </c>
      <c r="N1670" s="7">
        <f t="shared" si="261"/>
        <v>45</v>
      </c>
      <c r="O1670" s="7">
        <f t="shared" si="262"/>
        <v>0</v>
      </c>
      <c r="P1670" s="7">
        <f t="shared" si="263"/>
        <v>16.5</v>
      </c>
      <c r="Q1670" s="8">
        <f t="shared" si="264"/>
        <v>26.975000000000001</v>
      </c>
      <c r="R1670" s="8">
        <f t="shared" si="265"/>
        <v>18.125</v>
      </c>
      <c r="S1670" s="8">
        <f t="shared" si="266"/>
        <v>17.925000000000001</v>
      </c>
      <c r="T1670" s="8">
        <f t="shared" si="267"/>
        <v>21.625</v>
      </c>
      <c r="U1670" s="7">
        <f t="shared" si="268"/>
        <v>21.008333333333336</v>
      </c>
      <c r="V1670" s="7">
        <f t="shared" si="269"/>
        <v>21.162500000000001</v>
      </c>
    </row>
    <row r="1671" spans="1:22" ht="13.5" x14ac:dyDescent="0.25">
      <c r="A1671" s="3">
        <f>RSI!A1671</f>
        <v>44743</v>
      </c>
      <c r="B1671" s="2">
        <f>RSI!B1671</f>
        <v>0.52</v>
      </c>
      <c r="C1671" s="2">
        <f>RSI!I1671</f>
        <v>52.731083573012953</v>
      </c>
      <c r="D1671" s="2">
        <f>MACD!E1671</f>
        <v>-8.557493338632427E-3</v>
      </c>
      <c r="E1671" s="2">
        <f>MACD!F1671</f>
        <v>-4.6833037185532965E-3</v>
      </c>
      <c r="F1671" s="2">
        <f>'Moving Avg'!D1671</f>
        <v>0.51800000000000002</v>
      </c>
      <c r="G1671" s="2">
        <f>'Moving Avg'!F1671</f>
        <v>0.5109999999999999</v>
      </c>
      <c r="H1671" s="2">
        <f>'Moving Avg'!G1671</f>
        <v>0.51839999999999997</v>
      </c>
      <c r="I1671" s="2">
        <f>'Moving Avg'!H1671</f>
        <v>0.5431499999999998</v>
      </c>
      <c r="J1671" s="5" t="str">
        <f>OBV!F1671</f>
        <v>BEARISH</v>
      </c>
      <c r="K1671" s="5" t="str">
        <f>OBV!G1671</f>
        <v>NEUTRAL</v>
      </c>
      <c r="L1671" s="5" t="str">
        <f>OBV!H1671</f>
        <v>NEUTRAL</v>
      </c>
      <c r="M1671" s="7">
        <f t="shared" si="260"/>
        <v>25</v>
      </c>
      <c r="N1671" s="7">
        <f t="shared" si="261"/>
        <v>45</v>
      </c>
      <c r="O1671" s="7">
        <f t="shared" si="262"/>
        <v>0</v>
      </c>
      <c r="P1671" s="7">
        <f t="shared" si="263"/>
        <v>16.5</v>
      </c>
      <c r="Q1671" s="8">
        <f t="shared" si="264"/>
        <v>26.975000000000001</v>
      </c>
      <c r="R1671" s="8">
        <f t="shared" si="265"/>
        <v>18.125</v>
      </c>
      <c r="S1671" s="8">
        <f t="shared" si="266"/>
        <v>17.925000000000001</v>
      </c>
      <c r="T1671" s="8">
        <f t="shared" si="267"/>
        <v>21.625</v>
      </c>
      <c r="U1671" s="7">
        <f t="shared" si="268"/>
        <v>21.008333333333336</v>
      </c>
      <c r="V1671" s="7">
        <f t="shared" si="269"/>
        <v>21.162500000000001</v>
      </c>
    </row>
    <row r="1672" spans="1:22" ht="13.5" x14ac:dyDescent="0.25">
      <c r="A1672" s="3">
        <f>RSI!A1672</f>
        <v>44746</v>
      </c>
      <c r="B1672" s="2">
        <f>RSI!B1672</f>
        <v>0.52</v>
      </c>
      <c r="C1672" s="2">
        <f>RSI!I1672</f>
        <v>52.731083573012953</v>
      </c>
      <c r="D1672" s="2">
        <f>MACD!E1672</f>
        <v>-8.3830712358190507E-3</v>
      </c>
      <c r="E1672" s="2">
        <f>MACD!F1672</f>
        <v>-5.423257222006447E-3</v>
      </c>
      <c r="F1672" s="2">
        <f>'Moving Avg'!D1672</f>
        <v>0.51800000000000002</v>
      </c>
      <c r="G1672" s="2">
        <f>'Moving Avg'!F1672</f>
        <v>0.51199999999999979</v>
      </c>
      <c r="H1672" s="2">
        <f>'Moving Avg'!G1672</f>
        <v>0.51839999999999986</v>
      </c>
      <c r="I1672" s="2">
        <f>'Moving Avg'!H1672</f>
        <v>0.54319999999999979</v>
      </c>
      <c r="J1672" s="5" t="str">
        <f>OBV!F1672</f>
        <v>BEARISH</v>
      </c>
      <c r="K1672" s="5" t="str">
        <f>OBV!G1672</f>
        <v>NEUTRAL</v>
      </c>
      <c r="L1672" s="5" t="str">
        <f>OBV!H1672</f>
        <v>NEUTRAL</v>
      </c>
      <c r="M1672" s="7">
        <f t="shared" si="260"/>
        <v>25</v>
      </c>
      <c r="N1672" s="7">
        <f t="shared" si="261"/>
        <v>45</v>
      </c>
      <c r="O1672" s="7">
        <f t="shared" si="262"/>
        <v>0</v>
      </c>
      <c r="P1672" s="7">
        <f t="shared" si="263"/>
        <v>16.5</v>
      </c>
      <c r="Q1672" s="8">
        <f t="shared" si="264"/>
        <v>26.975000000000001</v>
      </c>
      <c r="R1672" s="8">
        <f t="shared" si="265"/>
        <v>18.125</v>
      </c>
      <c r="S1672" s="8">
        <f t="shared" si="266"/>
        <v>17.925000000000001</v>
      </c>
      <c r="T1672" s="8">
        <f t="shared" si="267"/>
        <v>21.625</v>
      </c>
      <c r="U1672" s="7">
        <f t="shared" si="268"/>
        <v>21.008333333333336</v>
      </c>
      <c r="V1672" s="7">
        <f t="shared" si="269"/>
        <v>21.162500000000001</v>
      </c>
    </row>
    <row r="1673" spans="1:22" ht="13.5" x14ac:dyDescent="0.25">
      <c r="A1673" s="3">
        <f>RSI!A1673</f>
        <v>44747</v>
      </c>
      <c r="B1673" s="2">
        <f>RSI!B1673</f>
        <v>0.5</v>
      </c>
      <c r="C1673" s="2">
        <f>RSI!I1673</f>
        <v>42.43516582193827</v>
      </c>
      <c r="D1673" s="2">
        <f>MACD!E1673</f>
        <v>-5.2448992608420397E-3</v>
      </c>
      <c r="E1673" s="2">
        <f>MACD!F1673</f>
        <v>-5.3875856297735661E-3</v>
      </c>
      <c r="F1673" s="2">
        <f>'Moving Avg'!D1673</f>
        <v>0.51400000000000001</v>
      </c>
      <c r="G1673" s="2">
        <f>'Moving Avg'!F1673</f>
        <v>0.51199999999999979</v>
      </c>
      <c r="H1673" s="2">
        <f>'Moving Avg'!G1673</f>
        <v>0.51800000000000002</v>
      </c>
      <c r="I1673" s="2">
        <f>'Moving Avg'!H1673</f>
        <v>0.54319999999999979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25</v>
      </c>
      <c r="N1673" s="7">
        <f t="shared" si="261"/>
        <v>0</v>
      </c>
      <c r="O1673" s="7">
        <f t="shared" si="262"/>
        <v>0</v>
      </c>
      <c r="P1673" s="7">
        <f t="shared" si="263"/>
        <v>16.5</v>
      </c>
      <c r="Q1673" s="8">
        <f t="shared" si="264"/>
        <v>11.225</v>
      </c>
      <c r="R1673" s="8">
        <f t="shared" si="265"/>
        <v>9.125</v>
      </c>
      <c r="S1673" s="8">
        <f t="shared" si="266"/>
        <v>11.175000000000001</v>
      </c>
      <c r="T1673" s="8">
        <f t="shared" si="267"/>
        <v>10.375</v>
      </c>
      <c r="U1673" s="7">
        <f t="shared" si="268"/>
        <v>10.508333333333335</v>
      </c>
      <c r="V1673" s="7">
        <f t="shared" si="269"/>
        <v>10.475000000000001</v>
      </c>
    </row>
    <row r="1674" spans="1:22" ht="13.5" x14ac:dyDescent="0.25">
      <c r="A1674" s="3">
        <f>RSI!A1674</f>
        <v>44748</v>
      </c>
      <c r="B1674" s="2">
        <f>RSI!B1674</f>
        <v>0.5</v>
      </c>
      <c r="C1674" s="2">
        <f>RSI!I1674</f>
        <v>42.43516582193827</v>
      </c>
      <c r="D1674" s="2">
        <f>MACD!E1674</f>
        <v>-4.0369878928587788E-3</v>
      </c>
      <c r="E1674" s="2">
        <f>MACD!F1674</f>
        <v>-5.1174660823906093E-3</v>
      </c>
      <c r="F1674" s="2">
        <f>'Moving Avg'!D1674</f>
        <v>0.51</v>
      </c>
      <c r="G1674" s="2">
        <f>'Moving Avg'!F1674</f>
        <v>0.51199999999999979</v>
      </c>
      <c r="H1674" s="2">
        <f>'Moving Avg'!G1674</f>
        <v>0.51739999999999997</v>
      </c>
      <c r="I1674" s="2">
        <f>'Moving Avg'!H1674</f>
        <v>0.54319999999999968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0</v>
      </c>
      <c r="O1674" s="7">
        <f t="shared" si="262"/>
        <v>0</v>
      </c>
      <c r="P1674" s="7">
        <f t="shared" si="263"/>
        <v>16.5</v>
      </c>
      <c r="Q1674" s="8">
        <f t="shared" si="264"/>
        <v>11.225</v>
      </c>
      <c r="R1674" s="8">
        <f t="shared" si="265"/>
        <v>9.125</v>
      </c>
      <c r="S1674" s="8">
        <f t="shared" si="266"/>
        <v>11.175000000000001</v>
      </c>
      <c r="T1674" s="8">
        <f t="shared" si="267"/>
        <v>10.375</v>
      </c>
      <c r="U1674" s="7">
        <f t="shared" si="268"/>
        <v>10.508333333333335</v>
      </c>
      <c r="V1674" s="7">
        <f t="shared" si="269"/>
        <v>10.475000000000001</v>
      </c>
    </row>
    <row r="1675" spans="1:22" ht="13.5" x14ac:dyDescent="0.25">
      <c r="A1675" s="3">
        <f>RSI!A1675</f>
        <v>44749</v>
      </c>
      <c r="B1675" s="2">
        <f>RSI!B1675</f>
        <v>0.5</v>
      </c>
      <c r="C1675" s="2">
        <f>RSI!I1675</f>
        <v>42.43516582193827</v>
      </c>
      <c r="D1675" s="2">
        <f>MACD!E1675</f>
        <v>-1.39219137500457E-3</v>
      </c>
      <c r="E1675" s="2">
        <f>MACD!F1675</f>
        <v>-4.3724111409134021E-3</v>
      </c>
      <c r="F1675" s="2">
        <f>'Moving Avg'!D1675</f>
        <v>0.50800000000000001</v>
      </c>
      <c r="G1675" s="2">
        <f>'Moving Avg'!F1675</f>
        <v>0.5109999999999999</v>
      </c>
      <c r="H1675" s="2">
        <f>'Moving Avg'!G1675</f>
        <v>0.51679999999999993</v>
      </c>
      <c r="I1675" s="2">
        <f>'Moving Avg'!H1675</f>
        <v>0.54319999999999968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0</v>
      </c>
      <c r="O1675" s="7">
        <f t="shared" si="262"/>
        <v>0</v>
      </c>
      <c r="P1675" s="7">
        <f t="shared" si="263"/>
        <v>16.5</v>
      </c>
      <c r="Q1675" s="8">
        <f t="shared" si="264"/>
        <v>11.225</v>
      </c>
      <c r="R1675" s="8">
        <f t="shared" si="265"/>
        <v>9.125</v>
      </c>
      <c r="S1675" s="8">
        <f t="shared" si="266"/>
        <v>11.175000000000001</v>
      </c>
      <c r="T1675" s="8">
        <f t="shared" si="267"/>
        <v>10.375</v>
      </c>
      <c r="U1675" s="7">
        <f t="shared" si="268"/>
        <v>10.508333333333335</v>
      </c>
      <c r="V1675" s="7">
        <f t="shared" si="269"/>
        <v>10.475000000000001</v>
      </c>
    </row>
    <row r="1676" spans="1:22" ht="13.5" x14ac:dyDescent="0.25">
      <c r="A1676" s="3">
        <f>RSI!A1676</f>
        <v>44750</v>
      </c>
      <c r="B1676" s="2">
        <f>RSI!B1676</f>
        <v>0.5</v>
      </c>
      <c r="C1676" s="2">
        <f>RSI!I1676</f>
        <v>42.43516582193827</v>
      </c>
      <c r="D1676" s="2">
        <f>MACD!E1676</f>
        <v>9.2372830565046193E-4</v>
      </c>
      <c r="E1676" s="2">
        <f>MACD!F1676</f>
        <v>-3.3131832516006291E-3</v>
      </c>
      <c r="F1676" s="2">
        <f>'Moving Avg'!D1676</f>
        <v>0.504</v>
      </c>
      <c r="G1676" s="2">
        <f>'Moving Avg'!F1676</f>
        <v>0.5109999999999999</v>
      </c>
      <c r="H1676" s="2">
        <f>'Moving Avg'!G1676</f>
        <v>0.51639999999999997</v>
      </c>
      <c r="I1676" s="2">
        <f>'Moving Avg'!H1676</f>
        <v>0.54324999999999979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25</v>
      </c>
      <c r="N1676" s="7">
        <f t="shared" si="261"/>
        <v>0</v>
      </c>
      <c r="O1676" s="7">
        <f t="shared" si="262"/>
        <v>0</v>
      </c>
      <c r="P1676" s="7">
        <f t="shared" si="263"/>
        <v>16.5</v>
      </c>
      <c r="Q1676" s="8">
        <f t="shared" si="264"/>
        <v>11.225</v>
      </c>
      <c r="R1676" s="8">
        <f t="shared" si="265"/>
        <v>9.125</v>
      </c>
      <c r="S1676" s="8">
        <f t="shared" si="266"/>
        <v>11.175000000000001</v>
      </c>
      <c r="T1676" s="8">
        <f t="shared" si="267"/>
        <v>10.375</v>
      </c>
      <c r="U1676" s="7">
        <f t="shared" si="268"/>
        <v>10.508333333333335</v>
      </c>
      <c r="V1676" s="7">
        <f t="shared" si="269"/>
        <v>10.475000000000001</v>
      </c>
    </row>
    <row r="1677" spans="1:22" ht="13.5" x14ac:dyDescent="0.25">
      <c r="A1677" s="3">
        <f>RSI!A1677</f>
        <v>44753</v>
      </c>
      <c r="B1677" s="2">
        <f>RSI!B1677</f>
        <v>0.5</v>
      </c>
      <c r="C1677" s="2">
        <f>RSI!I1677</f>
        <v>42.435165821938263</v>
      </c>
      <c r="D1677" s="2">
        <f>MACD!E1677</f>
        <v>2.9555887015408899E-3</v>
      </c>
      <c r="E1677" s="2">
        <f>MACD!F1677</f>
        <v>-2.0594288609723254E-3</v>
      </c>
      <c r="F1677" s="2">
        <f>'Moving Avg'!D1677</f>
        <v>0.5</v>
      </c>
      <c r="G1677" s="2">
        <f>'Moving Avg'!F1677</f>
        <v>0.5099999999999999</v>
      </c>
      <c r="H1677" s="2">
        <f>'Moving Avg'!G1677</f>
        <v>0.5159999999999999</v>
      </c>
      <c r="I1677" s="2">
        <f>'Moving Avg'!H1677</f>
        <v>0.54319999999999968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  <c r="M1677" s="7">
        <f t="shared" si="260"/>
        <v>25</v>
      </c>
      <c r="N1677" s="7">
        <f t="shared" si="261"/>
        <v>0</v>
      </c>
      <c r="O1677" s="7">
        <f t="shared" si="262"/>
        <v>0</v>
      </c>
      <c r="P1677" s="7">
        <f t="shared" si="263"/>
        <v>16.5</v>
      </c>
      <c r="Q1677" s="8">
        <f t="shared" si="264"/>
        <v>11.225</v>
      </c>
      <c r="R1677" s="8">
        <f t="shared" si="265"/>
        <v>9.125</v>
      </c>
      <c r="S1677" s="8">
        <f t="shared" si="266"/>
        <v>11.175000000000001</v>
      </c>
      <c r="T1677" s="8">
        <f t="shared" si="267"/>
        <v>10.375</v>
      </c>
      <c r="U1677" s="7">
        <f t="shared" si="268"/>
        <v>10.508333333333335</v>
      </c>
      <c r="V1677" s="7">
        <f t="shared" si="269"/>
        <v>10.475000000000001</v>
      </c>
    </row>
    <row r="1678" spans="1:22" ht="13.5" x14ac:dyDescent="0.25">
      <c r="A1678" s="3">
        <f>RSI!A1678</f>
        <v>44754</v>
      </c>
      <c r="B1678" s="2">
        <f>RSI!B1678</f>
        <v>0.5</v>
      </c>
      <c r="C1678" s="2">
        <f>RSI!I1678</f>
        <v>42.435165821938263</v>
      </c>
      <c r="D1678" s="2">
        <f>MACD!E1678</f>
        <v>4.7417404225199578E-3</v>
      </c>
      <c r="E1678" s="2">
        <f>MACD!F1678</f>
        <v>-6.9919500427386891E-4</v>
      </c>
      <c r="F1678" s="2">
        <f>'Moving Avg'!D1678</f>
        <v>0.5</v>
      </c>
      <c r="G1678" s="2">
        <f>'Moving Avg'!F1678</f>
        <v>0.5099999999999999</v>
      </c>
      <c r="H1678" s="2">
        <f>'Moving Avg'!G1678</f>
        <v>0.51559999999999995</v>
      </c>
      <c r="I1678" s="2">
        <f>'Moving Avg'!H1678</f>
        <v>0.54319999999999968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25</v>
      </c>
      <c r="N1678" s="7">
        <f t="shared" si="261"/>
        <v>0</v>
      </c>
      <c r="O1678" s="7">
        <f t="shared" si="262"/>
        <v>0</v>
      </c>
      <c r="P1678" s="7">
        <f t="shared" si="263"/>
        <v>33</v>
      </c>
      <c r="Q1678" s="8">
        <f t="shared" si="264"/>
        <v>13.7</v>
      </c>
      <c r="R1678" s="8">
        <f t="shared" si="265"/>
        <v>13.25</v>
      </c>
      <c r="S1678" s="8">
        <f t="shared" si="266"/>
        <v>18.600000000000001</v>
      </c>
      <c r="T1678" s="8">
        <f t="shared" si="267"/>
        <v>14.5</v>
      </c>
      <c r="U1678" s="7">
        <f t="shared" si="268"/>
        <v>15.183333333333332</v>
      </c>
      <c r="V1678" s="7">
        <f t="shared" si="269"/>
        <v>15.012499999999999</v>
      </c>
    </row>
    <row r="1679" spans="1:22" ht="13.5" x14ac:dyDescent="0.25">
      <c r="A1679" s="3">
        <f>RSI!A1679</f>
        <v>44755</v>
      </c>
      <c r="B1679" s="2">
        <f>RSI!B1679</f>
        <v>0.5</v>
      </c>
      <c r="C1679" s="2">
        <f>RSI!I1679</f>
        <v>42.435165821938263</v>
      </c>
      <c r="D1679" s="2">
        <f>MACD!E1679</f>
        <v>6.3150303415490106E-3</v>
      </c>
      <c r="E1679" s="2">
        <f>MACD!F1679</f>
        <v>7.0365006489070696E-4</v>
      </c>
      <c r="F1679" s="2">
        <f>'Moving Avg'!D1679</f>
        <v>0.5</v>
      </c>
      <c r="G1679" s="2">
        <f>'Moving Avg'!F1679</f>
        <v>0.50949999999999984</v>
      </c>
      <c r="H1679" s="2">
        <f>'Moving Avg'!G1679</f>
        <v>0.5149999999999999</v>
      </c>
      <c r="I1679" s="2">
        <f>'Moving Avg'!H1679</f>
        <v>0.54319999999999957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0</v>
      </c>
      <c r="O1679" s="7">
        <f t="shared" si="262"/>
        <v>0</v>
      </c>
      <c r="P1679" s="7">
        <f t="shared" si="263"/>
        <v>33</v>
      </c>
      <c r="Q1679" s="8">
        <f t="shared" si="264"/>
        <v>13.7</v>
      </c>
      <c r="R1679" s="8">
        <f t="shared" si="265"/>
        <v>13.25</v>
      </c>
      <c r="S1679" s="8">
        <f t="shared" si="266"/>
        <v>18.600000000000001</v>
      </c>
      <c r="T1679" s="8">
        <f t="shared" si="267"/>
        <v>14.5</v>
      </c>
      <c r="U1679" s="7">
        <f t="shared" si="268"/>
        <v>15.183333333333332</v>
      </c>
      <c r="V1679" s="7">
        <f t="shared" si="269"/>
        <v>15.012499999999999</v>
      </c>
    </row>
    <row r="1680" spans="1:22" ht="13.5" x14ac:dyDescent="0.25">
      <c r="A1680" s="3">
        <f>RSI!A1680</f>
        <v>44756</v>
      </c>
      <c r="B1680" s="2">
        <f>RSI!B1680</f>
        <v>0.5</v>
      </c>
      <c r="C1680" s="2">
        <f>RSI!I1680</f>
        <v>42.435165821938263</v>
      </c>
      <c r="D1680" s="2">
        <f>MACD!E1680</f>
        <v>6.165157425215062E-3</v>
      </c>
      <c r="E1680" s="2">
        <f>MACD!F1680</f>
        <v>1.7959515369555781E-3</v>
      </c>
      <c r="F1680" s="2">
        <f>'Moving Avg'!D1680</f>
        <v>0.5</v>
      </c>
      <c r="G1680" s="2">
        <f>'Moving Avg'!F1680</f>
        <v>0.50949999999999995</v>
      </c>
      <c r="H1680" s="2">
        <f>'Moving Avg'!G1680</f>
        <v>0.51459999999999995</v>
      </c>
      <c r="I1680" s="2">
        <f>'Moving Avg'!H1680</f>
        <v>0.54319999999999957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0</v>
      </c>
      <c r="O1680" s="7">
        <f t="shared" si="262"/>
        <v>0</v>
      </c>
      <c r="P1680" s="7">
        <f t="shared" si="263"/>
        <v>33</v>
      </c>
      <c r="Q1680" s="8">
        <f t="shared" si="264"/>
        <v>13.7</v>
      </c>
      <c r="R1680" s="8">
        <f t="shared" si="265"/>
        <v>13.25</v>
      </c>
      <c r="S1680" s="8">
        <f t="shared" si="266"/>
        <v>18.600000000000001</v>
      </c>
      <c r="T1680" s="8">
        <f t="shared" si="267"/>
        <v>14.5</v>
      </c>
      <c r="U1680" s="7">
        <f t="shared" si="268"/>
        <v>15.183333333333332</v>
      </c>
      <c r="V1680" s="7">
        <f t="shared" si="269"/>
        <v>15.012499999999999</v>
      </c>
    </row>
    <row r="1681" spans="1:22" ht="13.5" x14ac:dyDescent="0.25">
      <c r="A1681" s="3">
        <f>RSI!A1681</f>
        <v>44757</v>
      </c>
      <c r="B1681" s="2">
        <f>RSI!B1681</f>
        <v>0.5</v>
      </c>
      <c r="C1681" s="2">
        <f>RSI!I1681</f>
        <v>42.435165821938263</v>
      </c>
      <c r="D1681" s="2">
        <f>MACD!E1681</f>
        <v>7.6298990728141947E-3</v>
      </c>
      <c r="E1681" s="2">
        <f>MACD!F1681</f>
        <v>2.9627410441273017E-3</v>
      </c>
      <c r="F1681" s="2">
        <f>'Moving Avg'!D1681</f>
        <v>0.5</v>
      </c>
      <c r="G1681" s="2">
        <f>'Moving Avg'!F1681</f>
        <v>0.50949999999999995</v>
      </c>
      <c r="H1681" s="2">
        <f>'Moving Avg'!G1681</f>
        <v>0.51419999999999999</v>
      </c>
      <c r="I1681" s="2">
        <f>'Moving Avg'!H1681</f>
        <v>0.54319999999999968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0</v>
      </c>
      <c r="O1681" s="7">
        <f t="shared" si="262"/>
        <v>0</v>
      </c>
      <c r="P1681" s="7">
        <f t="shared" si="263"/>
        <v>33</v>
      </c>
      <c r="Q1681" s="8">
        <f t="shared" si="264"/>
        <v>13.7</v>
      </c>
      <c r="R1681" s="8">
        <f t="shared" si="265"/>
        <v>13.25</v>
      </c>
      <c r="S1681" s="8">
        <f t="shared" si="266"/>
        <v>18.600000000000001</v>
      </c>
      <c r="T1681" s="8">
        <f t="shared" si="267"/>
        <v>14.5</v>
      </c>
      <c r="U1681" s="7">
        <f t="shared" si="268"/>
        <v>15.183333333333332</v>
      </c>
      <c r="V1681" s="7">
        <f t="shared" si="269"/>
        <v>15.012499999999999</v>
      </c>
    </row>
    <row r="1682" spans="1:22" ht="13.5" x14ac:dyDescent="0.25">
      <c r="A1682" s="3">
        <f>RSI!A1682</f>
        <v>44760</v>
      </c>
      <c r="B1682" s="2">
        <f>RSI!B1682</f>
        <v>0.5</v>
      </c>
      <c r="C1682" s="2">
        <f>RSI!I1682</f>
        <v>42.43516582193827</v>
      </c>
      <c r="D1682" s="2">
        <f>MACD!E1682</f>
        <v>8.9184584938925004E-3</v>
      </c>
      <c r="E1682" s="2">
        <f>MACD!F1682</f>
        <v>4.1538845340803416E-3</v>
      </c>
      <c r="F1682" s="2">
        <f>'Moving Avg'!D1682</f>
        <v>0.5</v>
      </c>
      <c r="G1682" s="2">
        <f>'Moving Avg'!F1682</f>
        <v>0.50900000000000001</v>
      </c>
      <c r="H1682" s="2">
        <f>'Moving Avg'!G1682</f>
        <v>0.51379999999999992</v>
      </c>
      <c r="I1682" s="2">
        <f>'Moving Avg'!H1682</f>
        <v>0.54314999999999969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25</v>
      </c>
      <c r="N1682" s="7">
        <f t="shared" si="261"/>
        <v>0</v>
      </c>
      <c r="O1682" s="7">
        <f t="shared" si="262"/>
        <v>0</v>
      </c>
      <c r="P1682" s="7">
        <f t="shared" si="263"/>
        <v>33</v>
      </c>
      <c r="Q1682" s="8">
        <f t="shared" si="264"/>
        <v>13.7</v>
      </c>
      <c r="R1682" s="8">
        <f t="shared" si="265"/>
        <v>13.25</v>
      </c>
      <c r="S1682" s="8">
        <f t="shared" si="266"/>
        <v>18.600000000000001</v>
      </c>
      <c r="T1682" s="8">
        <f t="shared" si="267"/>
        <v>14.5</v>
      </c>
      <c r="U1682" s="7">
        <f t="shared" si="268"/>
        <v>15.183333333333332</v>
      </c>
      <c r="V1682" s="7">
        <f t="shared" si="269"/>
        <v>15.012499999999999</v>
      </c>
    </row>
    <row r="1683" spans="1:22" ht="13.5" x14ac:dyDescent="0.25">
      <c r="A1683" s="3">
        <f>RSI!A1683</f>
        <v>44761</v>
      </c>
      <c r="B1683" s="2">
        <f>RSI!B1683</f>
        <v>0.5</v>
      </c>
      <c r="C1683" s="2">
        <f>RSI!I1683</f>
        <v>42.435165821938263</v>
      </c>
      <c r="D1683" s="2">
        <f>MACD!E1683</f>
        <v>6.9773758922428986E-3</v>
      </c>
      <c r="E1683" s="2">
        <f>MACD!F1683</f>
        <v>4.718582805712853E-3</v>
      </c>
      <c r="F1683" s="2">
        <f>'Moving Avg'!D1683</f>
        <v>0.5</v>
      </c>
      <c r="G1683" s="2">
        <f>'Moving Avg'!F1683</f>
        <v>0.50800000000000001</v>
      </c>
      <c r="H1683" s="2">
        <f>'Moving Avg'!G1683</f>
        <v>0.51300000000000001</v>
      </c>
      <c r="I1683" s="2">
        <f>'Moving Avg'!H1683</f>
        <v>0.54309999999999969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25</v>
      </c>
      <c r="N1683" s="7">
        <f t="shared" si="261"/>
        <v>0</v>
      </c>
      <c r="O1683" s="7">
        <f t="shared" si="262"/>
        <v>0</v>
      </c>
      <c r="P1683" s="7">
        <f t="shared" si="263"/>
        <v>33</v>
      </c>
      <c r="Q1683" s="8">
        <f t="shared" si="264"/>
        <v>13.7</v>
      </c>
      <c r="R1683" s="8">
        <f t="shared" si="265"/>
        <v>13.25</v>
      </c>
      <c r="S1683" s="8">
        <f t="shared" si="266"/>
        <v>18.600000000000001</v>
      </c>
      <c r="T1683" s="8">
        <f t="shared" si="267"/>
        <v>14.5</v>
      </c>
      <c r="U1683" s="7">
        <f t="shared" si="268"/>
        <v>15.183333333333332</v>
      </c>
      <c r="V1683" s="7">
        <f t="shared" si="269"/>
        <v>15.012499999999999</v>
      </c>
    </row>
    <row r="1684" spans="1:22" ht="13.5" x14ac:dyDescent="0.25">
      <c r="A1684" s="3">
        <f>RSI!A1684</f>
        <v>44762</v>
      </c>
      <c r="B1684" s="2">
        <f>RSI!B1684</f>
        <v>0.5</v>
      </c>
      <c r="C1684" s="2">
        <f>RSI!I1684</f>
        <v>42.435165821938263</v>
      </c>
      <c r="D1684" s="2">
        <f>MACD!E1684</f>
        <v>5.3770704249419543E-3</v>
      </c>
      <c r="E1684" s="2">
        <f>MACD!F1684</f>
        <v>4.8502803295586731E-3</v>
      </c>
      <c r="F1684" s="2">
        <f>'Moving Avg'!D1684</f>
        <v>0.5</v>
      </c>
      <c r="G1684" s="2">
        <f>'Moving Avg'!F1684</f>
        <v>0.50750000000000006</v>
      </c>
      <c r="H1684" s="2">
        <f>'Moving Avg'!G1684</f>
        <v>0.51200000000000001</v>
      </c>
      <c r="I1684" s="2">
        <f>'Moving Avg'!H1684</f>
        <v>0.54299999999999971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25</v>
      </c>
      <c r="N1684" s="7">
        <f t="shared" si="261"/>
        <v>0</v>
      </c>
      <c r="O1684" s="7">
        <f t="shared" si="262"/>
        <v>0</v>
      </c>
      <c r="P1684" s="7">
        <f t="shared" si="263"/>
        <v>33</v>
      </c>
      <c r="Q1684" s="8">
        <f t="shared" si="264"/>
        <v>13.7</v>
      </c>
      <c r="R1684" s="8">
        <f t="shared" si="265"/>
        <v>13.25</v>
      </c>
      <c r="S1684" s="8">
        <f t="shared" si="266"/>
        <v>18.600000000000001</v>
      </c>
      <c r="T1684" s="8">
        <f t="shared" si="267"/>
        <v>14.5</v>
      </c>
      <c r="U1684" s="7">
        <f t="shared" si="268"/>
        <v>15.183333333333332</v>
      </c>
      <c r="V1684" s="7">
        <f t="shared" si="269"/>
        <v>15.012499999999999</v>
      </c>
    </row>
    <row r="1685" spans="1:22" ht="13.5" x14ac:dyDescent="0.25">
      <c r="A1685" s="3">
        <f>RSI!A1685</f>
        <v>44763</v>
      </c>
      <c r="B1685" s="2">
        <f>RSI!B1685</f>
        <v>0.5</v>
      </c>
      <c r="C1685" s="2">
        <f>RSI!I1685</f>
        <v>42.435165821938263</v>
      </c>
      <c r="D1685" s="2">
        <f>MACD!E1685</f>
        <v>4.0619926893079583E-3</v>
      </c>
      <c r="E1685" s="2">
        <f>MACD!F1685</f>
        <v>4.6926228015085301E-3</v>
      </c>
      <c r="F1685" s="2">
        <f>'Moving Avg'!D1685</f>
        <v>0.5</v>
      </c>
      <c r="G1685" s="2">
        <f>'Moving Avg'!F1685</f>
        <v>0.50649999999999995</v>
      </c>
      <c r="H1685" s="2">
        <f>'Moving Avg'!G1685</f>
        <v>0.5109999999999999</v>
      </c>
      <c r="I1685" s="2">
        <f>'Moving Avg'!H1685</f>
        <v>0.54279999999999962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25</v>
      </c>
      <c r="N1685" s="7">
        <f t="shared" si="261"/>
        <v>45</v>
      </c>
      <c r="O1685" s="7">
        <f t="shared" si="262"/>
        <v>0</v>
      </c>
      <c r="P1685" s="7">
        <f t="shared" si="263"/>
        <v>33</v>
      </c>
      <c r="Q1685" s="8">
        <f t="shared" si="264"/>
        <v>29.45</v>
      </c>
      <c r="R1685" s="8">
        <f t="shared" si="265"/>
        <v>22.25</v>
      </c>
      <c r="S1685" s="8">
        <f t="shared" si="266"/>
        <v>25.35</v>
      </c>
      <c r="T1685" s="8">
        <f t="shared" si="267"/>
        <v>25.75</v>
      </c>
      <c r="U1685" s="7">
        <f t="shared" si="268"/>
        <v>25.683333333333337</v>
      </c>
      <c r="V1685" s="7">
        <f t="shared" si="269"/>
        <v>25.700000000000003</v>
      </c>
    </row>
    <row r="1686" spans="1:22" ht="13.5" x14ac:dyDescent="0.25">
      <c r="A1686" s="3">
        <f>RSI!A1686</f>
        <v>44764</v>
      </c>
      <c r="B1686" s="2">
        <f>RSI!B1686</f>
        <v>0.5</v>
      </c>
      <c r="C1686" s="2">
        <f>RSI!I1686</f>
        <v>42.435165821938263</v>
      </c>
      <c r="D1686" s="2">
        <f>MACD!E1686</f>
        <v>2.9853706150728687E-3</v>
      </c>
      <c r="E1686" s="2">
        <f>MACD!F1686</f>
        <v>4.3511723642213982E-3</v>
      </c>
      <c r="F1686" s="2">
        <f>'Moving Avg'!D1686</f>
        <v>0.5</v>
      </c>
      <c r="G1686" s="2">
        <f>'Moving Avg'!F1686</f>
        <v>0.50549999999999995</v>
      </c>
      <c r="H1686" s="2">
        <f>'Moving Avg'!G1686</f>
        <v>0.5099999999999999</v>
      </c>
      <c r="I1686" s="2">
        <f>'Moving Avg'!H1686</f>
        <v>0.54259999999999964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25</v>
      </c>
      <c r="N1686" s="7">
        <f t="shared" si="261"/>
        <v>45</v>
      </c>
      <c r="O1686" s="7">
        <f t="shared" si="262"/>
        <v>0</v>
      </c>
      <c r="P1686" s="7">
        <f t="shared" si="263"/>
        <v>33</v>
      </c>
      <c r="Q1686" s="8">
        <f t="shared" si="264"/>
        <v>29.45</v>
      </c>
      <c r="R1686" s="8">
        <f t="shared" si="265"/>
        <v>22.25</v>
      </c>
      <c r="S1686" s="8">
        <f t="shared" si="266"/>
        <v>25.35</v>
      </c>
      <c r="T1686" s="8">
        <f t="shared" si="267"/>
        <v>25.75</v>
      </c>
      <c r="U1686" s="7">
        <f t="shared" si="268"/>
        <v>25.683333333333337</v>
      </c>
      <c r="V1686" s="7">
        <f t="shared" si="269"/>
        <v>25.700000000000003</v>
      </c>
    </row>
    <row r="1687" spans="1:22" ht="13.5" x14ac:dyDescent="0.25">
      <c r="A1687" s="3">
        <f>RSI!A1687</f>
        <v>44768</v>
      </c>
      <c r="B1687" s="2">
        <f>RSI!B1687</f>
        <v>0.5</v>
      </c>
      <c r="C1687" s="2">
        <f>RSI!I1687</f>
        <v>42.435165821938263</v>
      </c>
      <c r="D1687" s="2">
        <f>MACD!E1687</f>
        <v>2.1078419744035015E-3</v>
      </c>
      <c r="E1687" s="2">
        <f>MACD!F1687</f>
        <v>3.9025062862578191E-3</v>
      </c>
      <c r="F1687" s="2">
        <f>'Moving Avg'!D1687</f>
        <v>0.5</v>
      </c>
      <c r="G1687" s="2">
        <f>'Moving Avg'!F1687</f>
        <v>0.50449999999999995</v>
      </c>
      <c r="H1687" s="2">
        <f>'Moving Avg'!G1687</f>
        <v>0.50919999999999999</v>
      </c>
      <c r="I1687" s="2">
        <f>'Moving Avg'!H1687</f>
        <v>0.54239999999999955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  <c r="M1687" s="7">
        <f t="shared" si="260"/>
        <v>25</v>
      </c>
      <c r="N1687" s="7">
        <f t="shared" si="261"/>
        <v>45</v>
      </c>
      <c r="O1687" s="7">
        <f t="shared" si="262"/>
        <v>0</v>
      </c>
      <c r="P1687" s="7">
        <f t="shared" si="263"/>
        <v>33</v>
      </c>
      <c r="Q1687" s="8">
        <f t="shared" si="264"/>
        <v>29.45</v>
      </c>
      <c r="R1687" s="8">
        <f t="shared" si="265"/>
        <v>22.25</v>
      </c>
      <c r="S1687" s="8">
        <f t="shared" si="266"/>
        <v>25.35</v>
      </c>
      <c r="T1687" s="8">
        <f t="shared" si="267"/>
        <v>25.75</v>
      </c>
      <c r="U1687" s="7">
        <f t="shared" si="268"/>
        <v>25.683333333333337</v>
      </c>
      <c r="V1687" s="7">
        <f t="shared" si="269"/>
        <v>25.700000000000003</v>
      </c>
    </row>
    <row r="1688" spans="1:22" ht="13.5" x14ac:dyDescent="0.25">
      <c r="A1688" s="3">
        <f>RSI!A1688</f>
        <v>44769</v>
      </c>
      <c r="B1688" s="2">
        <f>RSI!B1688</f>
        <v>0.5</v>
      </c>
      <c r="C1688" s="2">
        <f>RSI!I1688</f>
        <v>42.435165821938263</v>
      </c>
      <c r="D1688" s="2">
        <f>MACD!E1688</f>
        <v>1.396298543971275E-3</v>
      </c>
      <c r="E1688" s="2">
        <f>MACD!F1688</f>
        <v>3.4012647378005106E-3</v>
      </c>
      <c r="F1688" s="2">
        <f>'Moving Avg'!D1688</f>
        <v>0.5</v>
      </c>
      <c r="G1688" s="2">
        <f>'Moving Avg'!F1688</f>
        <v>0.50350000000000006</v>
      </c>
      <c r="H1688" s="2">
        <f>'Moving Avg'!G1688</f>
        <v>0.50879999999999992</v>
      </c>
      <c r="I1688" s="2">
        <f>'Moving Avg'!H1688</f>
        <v>0.54229999999999956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  <c r="M1688" s="7">
        <f t="shared" si="260"/>
        <v>25</v>
      </c>
      <c r="N1688" s="7">
        <f t="shared" si="261"/>
        <v>45</v>
      </c>
      <c r="O1688" s="7">
        <f t="shared" si="262"/>
        <v>0</v>
      </c>
      <c r="P1688" s="7">
        <f t="shared" si="263"/>
        <v>33</v>
      </c>
      <c r="Q1688" s="8">
        <f t="shared" si="264"/>
        <v>29.45</v>
      </c>
      <c r="R1688" s="8">
        <f t="shared" si="265"/>
        <v>22.25</v>
      </c>
      <c r="S1688" s="8">
        <f t="shared" si="266"/>
        <v>25.35</v>
      </c>
      <c r="T1688" s="8">
        <f t="shared" si="267"/>
        <v>25.75</v>
      </c>
      <c r="U1688" s="7">
        <f t="shared" si="268"/>
        <v>25.683333333333337</v>
      </c>
      <c r="V1688" s="7">
        <f t="shared" si="269"/>
        <v>25.700000000000003</v>
      </c>
    </row>
    <row r="1689" spans="1:22" ht="13.5" x14ac:dyDescent="0.25">
      <c r="A1689" s="3">
        <f>RSI!A1689</f>
        <v>44770</v>
      </c>
      <c r="B1689" s="2">
        <f>RSI!B1689</f>
        <v>0.5</v>
      </c>
      <c r="C1689" s="2">
        <f>RSI!I1689</f>
        <v>42.435165821938263</v>
      </c>
      <c r="D1689" s="2">
        <f>MACD!E1689</f>
        <v>8.2290926321704205E-4</v>
      </c>
      <c r="E1689" s="2">
        <f>MACD!F1689</f>
        <v>2.885593642883817E-3</v>
      </c>
      <c r="F1689" s="2">
        <f>'Moving Avg'!D1689</f>
        <v>0.5</v>
      </c>
      <c r="G1689" s="2">
        <f>'Moving Avg'!F1689</f>
        <v>0.50250000000000006</v>
      </c>
      <c r="H1689" s="2">
        <f>'Moving Avg'!G1689</f>
        <v>0.50839999999999985</v>
      </c>
      <c r="I1689" s="2">
        <f>'Moving Avg'!H1689</f>
        <v>0.54209999999999969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  <c r="M1689" s="7">
        <f t="shared" si="260"/>
        <v>25</v>
      </c>
      <c r="N1689" s="7">
        <f t="shared" si="261"/>
        <v>45</v>
      </c>
      <c r="O1689" s="7">
        <f t="shared" si="262"/>
        <v>0</v>
      </c>
      <c r="P1689" s="7">
        <f t="shared" si="263"/>
        <v>33</v>
      </c>
      <c r="Q1689" s="8">
        <f t="shared" si="264"/>
        <v>29.45</v>
      </c>
      <c r="R1689" s="8">
        <f t="shared" si="265"/>
        <v>22.25</v>
      </c>
      <c r="S1689" s="8">
        <f t="shared" si="266"/>
        <v>25.35</v>
      </c>
      <c r="T1689" s="8">
        <f t="shared" si="267"/>
        <v>25.75</v>
      </c>
      <c r="U1689" s="7">
        <f t="shared" si="268"/>
        <v>25.683333333333337</v>
      </c>
      <c r="V1689" s="7">
        <f t="shared" si="269"/>
        <v>25.700000000000003</v>
      </c>
    </row>
    <row r="1690" spans="1:22" ht="13.5" x14ac:dyDescent="0.25">
      <c r="A1690" s="3">
        <f>RSI!A1690</f>
        <v>44771</v>
      </c>
      <c r="B1690" s="2">
        <f>RSI!B1690</f>
        <v>0.51</v>
      </c>
      <c r="C1690" s="2">
        <f>RSI!I1690</f>
        <v>57.172797472530419</v>
      </c>
      <c r="D1690" s="2">
        <f>MACD!E1690</f>
        <v>-3.7644597684083347E-4</v>
      </c>
      <c r="E1690" s="2">
        <f>MACD!F1690</f>
        <v>2.2331857189388871E-3</v>
      </c>
      <c r="F1690" s="2">
        <f>'Moving Avg'!D1690</f>
        <v>0.502</v>
      </c>
      <c r="G1690" s="2">
        <f>'Moving Avg'!F1690</f>
        <v>0.50249999999999995</v>
      </c>
      <c r="H1690" s="2">
        <f>'Moving Avg'!G1690</f>
        <v>0.50819999999999999</v>
      </c>
      <c r="I1690" s="2">
        <f>'Moving Avg'!H1690</f>
        <v>0.5418999999999996</v>
      </c>
      <c r="J1690" s="5" t="str">
        <f>OBV!F1690</f>
        <v>BULLISH</v>
      </c>
      <c r="K1690" s="5" t="str">
        <f>OBV!G1690</f>
        <v>NEUTRAL</v>
      </c>
      <c r="L1690" s="5" t="str">
        <f>OBV!H1690</f>
        <v>CONFIRMED BULLISH</v>
      </c>
      <c r="M1690" s="7">
        <f t="shared" si="260"/>
        <v>25</v>
      </c>
      <c r="N1690" s="7">
        <f t="shared" si="261"/>
        <v>45</v>
      </c>
      <c r="O1690" s="7">
        <f t="shared" si="262"/>
        <v>0</v>
      </c>
      <c r="P1690" s="7">
        <f t="shared" si="263"/>
        <v>83.5</v>
      </c>
      <c r="Q1690" s="8">
        <f t="shared" si="264"/>
        <v>37.024999999999999</v>
      </c>
      <c r="R1690" s="8">
        <f t="shared" si="265"/>
        <v>34.875</v>
      </c>
      <c r="S1690" s="8">
        <f t="shared" si="266"/>
        <v>48.075000000000003</v>
      </c>
      <c r="T1690" s="8">
        <f t="shared" si="267"/>
        <v>38.375</v>
      </c>
      <c r="U1690" s="7">
        <f t="shared" si="268"/>
        <v>39.991666666666667</v>
      </c>
      <c r="V1690" s="7">
        <f t="shared" si="269"/>
        <v>39.587500000000006</v>
      </c>
    </row>
    <row r="1691" spans="1:22" ht="13.5" x14ac:dyDescent="0.25">
      <c r="A1691" s="3">
        <f>RSI!A1691</f>
        <v>44774</v>
      </c>
      <c r="B1691" s="2">
        <f>RSI!B1691</f>
        <v>0.51</v>
      </c>
      <c r="C1691" s="2">
        <f>RSI!I1691</f>
        <v>57.172797472530412</v>
      </c>
      <c r="D1691" s="2">
        <f>MACD!E1691</f>
        <v>-1.4257818945289102E-3</v>
      </c>
      <c r="E1691" s="2">
        <f>MACD!F1691</f>
        <v>1.5013921962453275E-3</v>
      </c>
      <c r="F1691" s="2">
        <f>'Moving Avg'!D1691</f>
        <v>0.50399999999999989</v>
      </c>
      <c r="G1691" s="2">
        <f>'Moving Avg'!F1691</f>
        <v>0.502</v>
      </c>
      <c r="H1691" s="2">
        <f>'Moving Avg'!G1691</f>
        <v>0.50819999999999999</v>
      </c>
      <c r="I1691" s="2">
        <f>'Moving Avg'!H1691</f>
        <v>0.54164999999999963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  <c r="M1691" s="7">
        <f t="shared" si="260"/>
        <v>25</v>
      </c>
      <c r="N1691" s="7">
        <f t="shared" si="261"/>
        <v>45</v>
      </c>
      <c r="O1691" s="7">
        <f t="shared" si="262"/>
        <v>0</v>
      </c>
      <c r="P1691" s="7">
        <f t="shared" si="263"/>
        <v>83.5</v>
      </c>
      <c r="Q1691" s="8">
        <f t="shared" si="264"/>
        <v>37.024999999999999</v>
      </c>
      <c r="R1691" s="8">
        <f t="shared" si="265"/>
        <v>34.875</v>
      </c>
      <c r="S1691" s="8">
        <f t="shared" si="266"/>
        <v>48.075000000000003</v>
      </c>
      <c r="T1691" s="8">
        <f t="shared" si="267"/>
        <v>38.375</v>
      </c>
      <c r="U1691" s="7">
        <f t="shared" si="268"/>
        <v>39.991666666666667</v>
      </c>
      <c r="V1691" s="7">
        <f t="shared" si="269"/>
        <v>39.587500000000006</v>
      </c>
    </row>
    <row r="1692" spans="1:22" ht="13.5" x14ac:dyDescent="0.25">
      <c r="A1692" s="3">
        <f>RSI!A1692</f>
        <v>44775</v>
      </c>
      <c r="B1692" s="2">
        <f>RSI!B1692</f>
        <v>0.5</v>
      </c>
      <c r="C1692" s="2">
        <f>RSI!I1692</f>
        <v>44.083510769131664</v>
      </c>
      <c r="D1692" s="2">
        <f>MACD!E1692</f>
        <v>-1.6048823212699848E-3</v>
      </c>
      <c r="E1692" s="2">
        <f>MACD!F1692</f>
        <v>8.8013729274226513E-4</v>
      </c>
      <c r="F1692" s="2">
        <f>'Moving Avg'!D1692</f>
        <v>0.504</v>
      </c>
      <c r="G1692" s="2">
        <f>'Moving Avg'!F1692</f>
        <v>0.501</v>
      </c>
      <c r="H1692" s="2">
        <f>'Moving Avg'!G1692</f>
        <v>0.50780000000000003</v>
      </c>
      <c r="I1692" s="2">
        <f>'Moving Avg'!H1692</f>
        <v>0.54124999999999968</v>
      </c>
      <c r="J1692" s="5" t="str">
        <f>OBV!F1692</f>
        <v>BEARISH</v>
      </c>
      <c r="K1692" s="5" t="str">
        <f>OBV!G1692</f>
        <v>NEUTRAL</v>
      </c>
      <c r="L1692" s="5" t="str">
        <f>OBV!H1692</f>
        <v>NEUTRAL</v>
      </c>
      <c r="M1692" s="7">
        <f t="shared" si="260"/>
        <v>25</v>
      </c>
      <c r="N1692" s="7">
        <f t="shared" si="261"/>
        <v>45</v>
      </c>
      <c r="O1692" s="7">
        <f t="shared" si="262"/>
        <v>0</v>
      </c>
      <c r="P1692" s="7">
        <f t="shared" si="263"/>
        <v>16.5</v>
      </c>
      <c r="Q1692" s="8">
        <f t="shared" si="264"/>
        <v>26.975000000000001</v>
      </c>
      <c r="R1692" s="8">
        <f t="shared" si="265"/>
        <v>18.125</v>
      </c>
      <c r="S1692" s="8">
        <f t="shared" si="266"/>
        <v>17.925000000000001</v>
      </c>
      <c r="T1692" s="8">
        <f t="shared" si="267"/>
        <v>21.625</v>
      </c>
      <c r="U1692" s="7">
        <f t="shared" si="268"/>
        <v>21.008333333333336</v>
      </c>
      <c r="V1692" s="7">
        <f t="shared" si="269"/>
        <v>21.162500000000001</v>
      </c>
    </row>
    <row r="1693" spans="1:22" ht="13.5" x14ac:dyDescent="0.25">
      <c r="A1693" s="3">
        <f>RSI!A1693</f>
        <v>44776</v>
      </c>
      <c r="B1693" s="2">
        <f>RSI!B1693</f>
        <v>0.5</v>
      </c>
      <c r="C1693" s="2">
        <f>RSI!I1693</f>
        <v>44.083510769131671</v>
      </c>
      <c r="D1693" s="2">
        <f>MACD!E1693</f>
        <v>-1.7269139112093823E-3</v>
      </c>
      <c r="E1693" s="2">
        <f>MACD!F1693</f>
        <v>3.5872705195193568E-4</v>
      </c>
      <c r="F1693" s="2">
        <f>'Moving Avg'!D1693</f>
        <v>0.504</v>
      </c>
      <c r="G1693" s="2">
        <f>'Moving Avg'!F1693</f>
        <v>0.501</v>
      </c>
      <c r="H1693" s="2">
        <f>'Moving Avg'!G1693</f>
        <v>0.50739999999999996</v>
      </c>
      <c r="I1693" s="2">
        <f>'Moving Avg'!H1693</f>
        <v>0.54079999999999973</v>
      </c>
      <c r="J1693" s="5" t="str">
        <f>OBV!F1693</f>
        <v>BEARISH</v>
      </c>
      <c r="K1693" s="5" t="str">
        <f>OBV!G1693</f>
        <v>NEUTRAL</v>
      </c>
      <c r="L1693" s="5" t="str">
        <f>OBV!H1693</f>
        <v>NEUTRAL</v>
      </c>
      <c r="M1693" s="7">
        <f t="shared" si="260"/>
        <v>25</v>
      </c>
      <c r="N1693" s="7">
        <f t="shared" si="261"/>
        <v>45</v>
      </c>
      <c r="O1693" s="7">
        <f t="shared" si="262"/>
        <v>0</v>
      </c>
      <c r="P1693" s="7">
        <f t="shared" si="263"/>
        <v>16.5</v>
      </c>
      <c r="Q1693" s="8">
        <f t="shared" si="264"/>
        <v>26.975000000000001</v>
      </c>
      <c r="R1693" s="8">
        <f t="shared" si="265"/>
        <v>18.125</v>
      </c>
      <c r="S1693" s="8">
        <f t="shared" si="266"/>
        <v>17.925000000000001</v>
      </c>
      <c r="T1693" s="8">
        <f t="shared" si="267"/>
        <v>21.625</v>
      </c>
      <c r="U1693" s="7">
        <f t="shared" si="268"/>
        <v>21.008333333333336</v>
      </c>
      <c r="V1693" s="7">
        <f t="shared" si="269"/>
        <v>21.162500000000001</v>
      </c>
    </row>
    <row r="1694" spans="1:22" ht="13.5" x14ac:dyDescent="0.25">
      <c r="A1694" s="3">
        <f>RSI!A1694</f>
        <v>44777</v>
      </c>
      <c r="B1694" s="2">
        <f>RSI!B1694</f>
        <v>0.5</v>
      </c>
      <c r="C1694" s="2">
        <f>RSI!I1694</f>
        <v>44.083510769131664</v>
      </c>
      <c r="D1694" s="2">
        <f>MACD!E1694</f>
        <v>-1.8028427761338506E-3</v>
      </c>
      <c r="E1694" s="2">
        <f>MACD!F1694</f>
        <v>-7.3586913665221547E-5</v>
      </c>
      <c r="F1694" s="2">
        <f>'Moving Avg'!D1694</f>
        <v>0.504</v>
      </c>
      <c r="G1694" s="2">
        <f>'Moving Avg'!F1694</f>
        <v>0.501</v>
      </c>
      <c r="H1694" s="2">
        <f>'Moving Avg'!G1694</f>
        <v>0.50700000000000001</v>
      </c>
      <c r="I1694" s="2">
        <f>'Moving Avg'!H1694</f>
        <v>0.54044999999999965</v>
      </c>
      <c r="J1694" s="5" t="str">
        <f>OBV!F1694</f>
        <v>BEARISH</v>
      </c>
      <c r="K1694" s="5" t="str">
        <f>OBV!G1694</f>
        <v>NEUTRAL</v>
      </c>
      <c r="L1694" s="5" t="str">
        <f>OBV!H1694</f>
        <v>NEUTRAL</v>
      </c>
      <c r="M1694" s="7">
        <f t="shared" si="260"/>
        <v>25</v>
      </c>
      <c r="N1694" s="7">
        <f t="shared" si="261"/>
        <v>45</v>
      </c>
      <c r="O1694" s="7">
        <f t="shared" si="262"/>
        <v>0</v>
      </c>
      <c r="P1694" s="7">
        <f t="shared" si="263"/>
        <v>16.5</v>
      </c>
      <c r="Q1694" s="8">
        <f t="shared" si="264"/>
        <v>26.975000000000001</v>
      </c>
      <c r="R1694" s="8">
        <f t="shared" si="265"/>
        <v>18.125</v>
      </c>
      <c r="S1694" s="8">
        <f t="shared" si="266"/>
        <v>17.925000000000001</v>
      </c>
      <c r="T1694" s="8">
        <f t="shared" si="267"/>
        <v>21.625</v>
      </c>
      <c r="U1694" s="7">
        <f t="shared" si="268"/>
        <v>21.008333333333336</v>
      </c>
      <c r="V1694" s="7">
        <f t="shared" si="269"/>
        <v>21.162500000000001</v>
      </c>
    </row>
    <row r="1695" spans="1:22" ht="13.5" x14ac:dyDescent="0.25">
      <c r="A1695" s="3">
        <f>RSI!A1695</f>
        <v>44778</v>
      </c>
      <c r="B1695" s="2">
        <f>RSI!B1695</f>
        <v>0.51</v>
      </c>
      <c r="C1695" s="2">
        <f>RSI!I1695</f>
        <v>56.517157284145426</v>
      </c>
      <c r="D1695" s="2">
        <f>MACD!E1695</f>
        <v>-2.5825267269876662E-3</v>
      </c>
      <c r="E1695" s="2">
        <f>MACD!F1695</f>
        <v>-5.7537487632971054E-4</v>
      </c>
      <c r="F1695" s="2">
        <f>'Moving Avg'!D1695</f>
        <v>0.50399999999999989</v>
      </c>
      <c r="G1695" s="2">
        <f>'Moving Avg'!F1695</f>
        <v>0.50149999999999995</v>
      </c>
      <c r="H1695" s="2">
        <f>'Moving Avg'!G1695</f>
        <v>0.50660000000000005</v>
      </c>
      <c r="I1695" s="2">
        <f>'Moving Avg'!H1695</f>
        <v>0.54014999999999969</v>
      </c>
      <c r="J1695" s="5" t="str">
        <f>OBV!F1695</f>
        <v>BULLISH</v>
      </c>
      <c r="K1695" s="5" t="str">
        <f>OBV!G1695</f>
        <v>NEUTRAL</v>
      </c>
      <c r="L1695" s="5" t="str">
        <f>OBV!H1695</f>
        <v>NEUTRAL</v>
      </c>
      <c r="M1695" s="7">
        <f t="shared" si="260"/>
        <v>25</v>
      </c>
      <c r="N1695" s="7">
        <f t="shared" si="261"/>
        <v>45</v>
      </c>
      <c r="O1695" s="7">
        <f t="shared" si="262"/>
        <v>0</v>
      </c>
      <c r="P1695" s="7">
        <f t="shared" si="263"/>
        <v>49.5</v>
      </c>
      <c r="Q1695" s="8">
        <f t="shared" si="264"/>
        <v>31.925000000000001</v>
      </c>
      <c r="R1695" s="8">
        <f t="shared" si="265"/>
        <v>26.375</v>
      </c>
      <c r="S1695" s="8">
        <f t="shared" si="266"/>
        <v>32.775000000000006</v>
      </c>
      <c r="T1695" s="8">
        <f t="shared" si="267"/>
        <v>29.875</v>
      </c>
      <c r="U1695" s="7">
        <f t="shared" si="268"/>
        <v>30.358333333333334</v>
      </c>
      <c r="V1695" s="7">
        <f t="shared" si="269"/>
        <v>30.237500000000001</v>
      </c>
    </row>
    <row r="1696" spans="1:22" ht="13.5" x14ac:dyDescent="0.25">
      <c r="A1696" s="3">
        <f>RSI!A1696</f>
        <v>44781</v>
      </c>
      <c r="B1696" s="2">
        <f>RSI!B1696</f>
        <v>0.51</v>
      </c>
      <c r="C1696" s="2">
        <f>RSI!I1696</f>
        <v>56.517157284145426</v>
      </c>
      <c r="D1696" s="2">
        <f>MACD!E1696</f>
        <v>-3.2779198311952973E-3</v>
      </c>
      <c r="E1696" s="2">
        <f>MACD!F1696</f>
        <v>-1.1158838673028279E-3</v>
      </c>
      <c r="F1696" s="2">
        <f>'Moving Avg'!D1696</f>
        <v>0.50399999999999989</v>
      </c>
      <c r="G1696" s="2">
        <f>'Moving Avg'!F1696</f>
        <v>0.502</v>
      </c>
      <c r="H1696" s="2">
        <f>'Moving Avg'!G1696</f>
        <v>0.50639999999999996</v>
      </c>
      <c r="I1696" s="2">
        <f>'Moving Avg'!H1696</f>
        <v>0.53984999999999972</v>
      </c>
      <c r="J1696" s="5" t="str">
        <f>OBV!F1696</f>
        <v>BULLISH</v>
      </c>
      <c r="K1696" s="5" t="str">
        <f>OBV!G1696</f>
        <v>NEUTRAL</v>
      </c>
      <c r="L1696" s="5" t="str">
        <f>OBV!H1696</f>
        <v>NEUTRAL</v>
      </c>
      <c r="M1696" s="7">
        <f t="shared" si="260"/>
        <v>25</v>
      </c>
      <c r="N1696" s="7">
        <f t="shared" si="261"/>
        <v>45</v>
      </c>
      <c r="O1696" s="7">
        <f t="shared" si="262"/>
        <v>0</v>
      </c>
      <c r="P1696" s="7">
        <f t="shared" si="263"/>
        <v>49.5</v>
      </c>
      <c r="Q1696" s="8">
        <f t="shared" si="264"/>
        <v>31.925000000000001</v>
      </c>
      <c r="R1696" s="8">
        <f t="shared" si="265"/>
        <v>26.375</v>
      </c>
      <c r="S1696" s="8">
        <f t="shared" si="266"/>
        <v>32.775000000000006</v>
      </c>
      <c r="T1696" s="8">
        <f t="shared" si="267"/>
        <v>29.875</v>
      </c>
      <c r="U1696" s="7">
        <f t="shared" si="268"/>
        <v>30.358333333333334</v>
      </c>
      <c r="V1696" s="7">
        <f t="shared" si="269"/>
        <v>30.237500000000001</v>
      </c>
    </row>
    <row r="1697" spans="1:22" ht="13.5" x14ac:dyDescent="0.25">
      <c r="A1697" s="3">
        <f>RSI!A1697</f>
        <v>44782</v>
      </c>
      <c r="B1697" s="2">
        <f>RSI!B1697</f>
        <v>0.5</v>
      </c>
      <c r="C1697" s="2">
        <f>RSI!I1697</f>
        <v>44.930265052402248</v>
      </c>
      <c r="D1697" s="2">
        <f>MACD!E1697</f>
        <v>-3.1586076498058002E-3</v>
      </c>
      <c r="E1697" s="2">
        <f>MACD!F1697</f>
        <v>-1.5244286238034225E-3</v>
      </c>
      <c r="F1697" s="2">
        <f>'Moving Avg'!D1697</f>
        <v>0.504</v>
      </c>
      <c r="G1697" s="2">
        <f>'Moving Avg'!F1697</f>
        <v>0.502</v>
      </c>
      <c r="H1697" s="2">
        <f>'Moving Avg'!G1697</f>
        <v>0.50600000000000012</v>
      </c>
      <c r="I1697" s="2">
        <f>'Moving Avg'!H1697</f>
        <v>0.53949999999999965</v>
      </c>
      <c r="J1697" s="5" t="str">
        <f>OBV!F1697</f>
        <v>BULLISH</v>
      </c>
      <c r="K1697" s="5" t="str">
        <f>OBV!G1697</f>
        <v>NEUTRAL</v>
      </c>
      <c r="L1697" s="5" t="str">
        <f>OBV!H1697</f>
        <v>NEUTRAL</v>
      </c>
      <c r="M1697" s="7">
        <f t="shared" si="260"/>
        <v>25</v>
      </c>
      <c r="N1697" s="7">
        <f t="shared" si="261"/>
        <v>45</v>
      </c>
      <c r="O1697" s="7">
        <f t="shared" si="262"/>
        <v>0</v>
      </c>
      <c r="P1697" s="7">
        <f t="shared" si="263"/>
        <v>49.5</v>
      </c>
      <c r="Q1697" s="8">
        <f t="shared" si="264"/>
        <v>31.925000000000001</v>
      </c>
      <c r="R1697" s="8">
        <f t="shared" si="265"/>
        <v>26.375</v>
      </c>
      <c r="S1697" s="8">
        <f t="shared" si="266"/>
        <v>32.775000000000006</v>
      </c>
      <c r="T1697" s="8">
        <f t="shared" si="267"/>
        <v>29.875</v>
      </c>
      <c r="U1697" s="7">
        <f t="shared" si="268"/>
        <v>30.358333333333334</v>
      </c>
      <c r="V1697" s="7">
        <f t="shared" si="269"/>
        <v>30.237500000000001</v>
      </c>
    </row>
    <row r="1698" spans="1:22" ht="13.5" x14ac:dyDescent="0.25">
      <c r="A1698" s="3">
        <f>RSI!A1698</f>
        <v>44783</v>
      </c>
      <c r="B1698" s="2">
        <f>RSI!B1698</f>
        <v>0.51</v>
      </c>
      <c r="C1698" s="2">
        <f>RSI!I1698</f>
        <v>54.889932141459219</v>
      </c>
      <c r="D1698" s="2">
        <f>MACD!E1698</f>
        <v>-3.7698746569814201E-3</v>
      </c>
      <c r="E1698" s="2">
        <f>MACD!F1698</f>
        <v>-1.9735178304390224E-3</v>
      </c>
      <c r="F1698" s="2">
        <f>'Moving Avg'!D1698</f>
        <v>0.50600000000000001</v>
      </c>
      <c r="G1698" s="2">
        <f>'Moving Avg'!F1698</f>
        <v>0.50249999999999995</v>
      </c>
      <c r="H1698" s="2">
        <f>'Moving Avg'!G1698</f>
        <v>0.50600000000000001</v>
      </c>
      <c r="I1698" s="2">
        <f>'Moving Avg'!H1698</f>
        <v>0.53909999999999969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25</v>
      </c>
      <c r="N1698" s="7">
        <f t="shared" si="261"/>
        <v>45</v>
      </c>
      <c r="O1698" s="7">
        <f t="shared" si="262"/>
        <v>0</v>
      </c>
      <c r="P1698" s="7">
        <f t="shared" si="263"/>
        <v>83.5</v>
      </c>
      <c r="Q1698" s="8">
        <f t="shared" si="264"/>
        <v>37.024999999999999</v>
      </c>
      <c r="R1698" s="8">
        <f t="shared" si="265"/>
        <v>34.875</v>
      </c>
      <c r="S1698" s="8">
        <f t="shared" si="266"/>
        <v>48.075000000000003</v>
      </c>
      <c r="T1698" s="8">
        <f t="shared" si="267"/>
        <v>38.375</v>
      </c>
      <c r="U1698" s="7">
        <f t="shared" si="268"/>
        <v>39.991666666666667</v>
      </c>
      <c r="V1698" s="7">
        <f t="shared" si="269"/>
        <v>39.587500000000006</v>
      </c>
    </row>
    <row r="1699" spans="1:22" ht="13.5" x14ac:dyDescent="0.25">
      <c r="A1699" s="3">
        <f>RSI!A1699</f>
        <v>44784</v>
      </c>
      <c r="B1699" s="2">
        <f>RSI!B1699</f>
        <v>0.51</v>
      </c>
      <c r="C1699" s="2">
        <f>RSI!I1699</f>
        <v>54.889932141459219</v>
      </c>
      <c r="D1699" s="2">
        <f>MACD!E1699</f>
        <v>-4.3197861337489485E-3</v>
      </c>
      <c r="E1699" s="2">
        <f>MACD!F1699</f>
        <v>-2.4427714911010078E-3</v>
      </c>
      <c r="F1699" s="2">
        <f>'Moving Avg'!D1699</f>
        <v>0.50800000000000001</v>
      </c>
      <c r="G1699" s="2">
        <f>'Moving Avg'!F1699</f>
        <v>0.50299999999999989</v>
      </c>
      <c r="H1699" s="2">
        <f>'Moving Avg'!G1699</f>
        <v>0.50600000000000012</v>
      </c>
      <c r="I1699" s="2">
        <f>'Moving Avg'!H1699</f>
        <v>0.53869999999999962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25</v>
      </c>
      <c r="N1699" s="7">
        <f t="shared" si="261"/>
        <v>45</v>
      </c>
      <c r="O1699" s="7">
        <f t="shared" si="262"/>
        <v>0</v>
      </c>
      <c r="P1699" s="7">
        <f t="shared" si="263"/>
        <v>83.5</v>
      </c>
      <c r="Q1699" s="8">
        <f t="shared" si="264"/>
        <v>37.024999999999999</v>
      </c>
      <c r="R1699" s="8">
        <f t="shared" si="265"/>
        <v>34.875</v>
      </c>
      <c r="S1699" s="8">
        <f t="shared" si="266"/>
        <v>48.075000000000003</v>
      </c>
      <c r="T1699" s="8">
        <f t="shared" si="267"/>
        <v>38.375</v>
      </c>
      <c r="U1699" s="7">
        <f t="shared" si="268"/>
        <v>39.991666666666667</v>
      </c>
      <c r="V1699" s="7">
        <f t="shared" si="269"/>
        <v>39.587500000000006</v>
      </c>
    </row>
    <row r="1700" spans="1:22" ht="13.5" x14ac:dyDescent="0.25">
      <c r="A1700" s="3">
        <f>RSI!A1700</f>
        <v>44785</v>
      </c>
      <c r="B1700" s="2">
        <f>RSI!B1700</f>
        <v>0.51</v>
      </c>
      <c r="C1700" s="2">
        <f>RSI!I1700</f>
        <v>54.889932141459219</v>
      </c>
      <c r="D1700" s="2">
        <f>MACD!E1700</f>
        <v>-3.2768987023417129E-3</v>
      </c>
      <c r="E1700" s="2">
        <f>MACD!F1700</f>
        <v>-2.6095969333491489E-3</v>
      </c>
      <c r="F1700" s="2">
        <f>'Moving Avg'!D1700</f>
        <v>0.50800000000000001</v>
      </c>
      <c r="G1700" s="2">
        <f>'Moving Avg'!F1700</f>
        <v>0.50349999999999995</v>
      </c>
      <c r="H1700" s="2">
        <f>'Moving Avg'!G1700</f>
        <v>0.50620000000000009</v>
      </c>
      <c r="I1700" s="2">
        <f>'Moving Avg'!H1700</f>
        <v>0.53829999999999967</v>
      </c>
      <c r="J1700" s="5" t="str">
        <f>OBV!F1700</f>
        <v>BEARISH</v>
      </c>
      <c r="K1700" s="5" t="str">
        <f>OBV!G1700</f>
        <v>NEUTRAL</v>
      </c>
      <c r="L1700" s="5" t="str">
        <f>OBV!H1700</f>
        <v>NEUTRAL</v>
      </c>
      <c r="M1700" s="7">
        <f t="shared" si="260"/>
        <v>25</v>
      </c>
      <c r="N1700" s="7">
        <f t="shared" si="261"/>
        <v>45</v>
      </c>
      <c r="O1700" s="7">
        <f t="shared" si="262"/>
        <v>0</v>
      </c>
      <c r="P1700" s="7">
        <f t="shared" si="263"/>
        <v>16.5</v>
      </c>
      <c r="Q1700" s="8">
        <f t="shared" si="264"/>
        <v>26.975000000000001</v>
      </c>
      <c r="R1700" s="8">
        <f t="shared" si="265"/>
        <v>18.125</v>
      </c>
      <c r="S1700" s="8">
        <f t="shared" si="266"/>
        <v>17.925000000000001</v>
      </c>
      <c r="T1700" s="8">
        <f t="shared" si="267"/>
        <v>21.625</v>
      </c>
      <c r="U1700" s="7">
        <f t="shared" si="268"/>
        <v>21.008333333333336</v>
      </c>
      <c r="V1700" s="7">
        <f t="shared" si="269"/>
        <v>21.162500000000001</v>
      </c>
    </row>
    <row r="1701" spans="1:22" ht="13.5" x14ac:dyDescent="0.25">
      <c r="A1701" s="3">
        <f>RSI!A1701</f>
        <v>44788</v>
      </c>
      <c r="B1701" s="2">
        <f>RSI!B1701</f>
        <v>0.5</v>
      </c>
      <c r="C1701" s="2">
        <f>RSI!I1701</f>
        <v>44.775788287799998</v>
      </c>
      <c r="D1701" s="2">
        <f>MACD!E1701</f>
        <v>-1.6817373392465917E-3</v>
      </c>
      <c r="E1701" s="2">
        <f>MACD!F1701</f>
        <v>-2.4240250145286376E-3</v>
      </c>
      <c r="F1701" s="2">
        <f>'Moving Avg'!D1701</f>
        <v>0.50600000000000001</v>
      </c>
      <c r="G1701" s="2">
        <f>'Moving Avg'!F1701</f>
        <v>0.50349999999999995</v>
      </c>
      <c r="H1701" s="2">
        <f>'Moving Avg'!G1701</f>
        <v>0.50620000000000009</v>
      </c>
      <c r="I1701" s="2">
        <f>'Moving Avg'!H1701</f>
        <v>0.53784999999999972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  <c r="M1701" s="7">
        <f t="shared" si="260"/>
        <v>25</v>
      </c>
      <c r="N1701" s="7">
        <f t="shared" si="261"/>
        <v>0</v>
      </c>
      <c r="O1701" s="7">
        <f t="shared" si="262"/>
        <v>0</v>
      </c>
      <c r="P1701" s="7">
        <f t="shared" si="263"/>
        <v>16.5</v>
      </c>
      <c r="Q1701" s="8">
        <f t="shared" si="264"/>
        <v>11.225</v>
      </c>
      <c r="R1701" s="8">
        <f t="shared" si="265"/>
        <v>9.125</v>
      </c>
      <c r="S1701" s="8">
        <f t="shared" si="266"/>
        <v>11.175000000000001</v>
      </c>
      <c r="T1701" s="8">
        <f t="shared" si="267"/>
        <v>10.375</v>
      </c>
      <c r="U1701" s="7">
        <f t="shared" si="268"/>
        <v>10.508333333333335</v>
      </c>
      <c r="V1701" s="7">
        <f t="shared" si="269"/>
        <v>10.475000000000001</v>
      </c>
    </row>
    <row r="1702" spans="1:22" ht="13.5" x14ac:dyDescent="0.25">
      <c r="A1702" s="3">
        <f>RSI!A1702</f>
        <v>44789</v>
      </c>
      <c r="B1702" s="2">
        <f>RSI!B1702</f>
        <v>0.5</v>
      </c>
      <c r="C1702" s="2">
        <f>RSI!I1702</f>
        <v>44.77578828779999</v>
      </c>
      <c r="D1702" s="2">
        <f>MACD!E1702</f>
        <v>-1.8373033671438277E-3</v>
      </c>
      <c r="E1702" s="2">
        <f>MACD!F1702</f>
        <v>-2.3066806850516757E-3</v>
      </c>
      <c r="F1702" s="2">
        <f>'Moving Avg'!D1702</f>
        <v>0.50600000000000001</v>
      </c>
      <c r="G1702" s="2">
        <f>'Moving Avg'!F1702</f>
        <v>0.50349999999999995</v>
      </c>
      <c r="H1702" s="2">
        <f>'Moving Avg'!G1702</f>
        <v>0.50620000000000009</v>
      </c>
      <c r="I1702" s="2">
        <f>'Moving Avg'!H1702</f>
        <v>0.53739999999999966</v>
      </c>
      <c r="J1702" s="5" t="str">
        <f>OBV!F1702</f>
        <v>BEARISH</v>
      </c>
      <c r="K1702" s="5" t="str">
        <f>OBV!G1702</f>
        <v>NEUTRAL</v>
      </c>
      <c r="L1702" s="5" t="str">
        <f>OBV!H1702</f>
        <v>NEUTRAL</v>
      </c>
      <c r="M1702" s="7">
        <f t="shared" si="260"/>
        <v>25</v>
      </c>
      <c r="N1702" s="7">
        <f t="shared" si="261"/>
        <v>0</v>
      </c>
      <c r="O1702" s="7">
        <f t="shared" si="262"/>
        <v>0</v>
      </c>
      <c r="P1702" s="7">
        <f t="shared" si="263"/>
        <v>16.5</v>
      </c>
      <c r="Q1702" s="8">
        <f t="shared" si="264"/>
        <v>11.225</v>
      </c>
      <c r="R1702" s="8">
        <f t="shared" si="265"/>
        <v>9.125</v>
      </c>
      <c r="S1702" s="8">
        <f t="shared" si="266"/>
        <v>11.175000000000001</v>
      </c>
      <c r="T1702" s="8">
        <f t="shared" si="267"/>
        <v>10.375</v>
      </c>
      <c r="U1702" s="7">
        <f t="shared" si="268"/>
        <v>10.508333333333335</v>
      </c>
      <c r="V1702" s="7">
        <f t="shared" si="269"/>
        <v>10.475000000000001</v>
      </c>
    </row>
    <row r="1703" spans="1:22" ht="13.5" x14ac:dyDescent="0.25">
      <c r="A1703" s="3">
        <f>RSI!A1703</f>
        <v>44790</v>
      </c>
      <c r="B1703" s="2">
        <f>RSI!B1703</f>
        <v>0.5</v>
      </c>
      <c r="C1703" s="2">
        <f>RSI!I1703</f>
        <v>44.775788287799998</v>
      </c>
      <c r="D1703" s="2">
        <f>MACD!E1703</f>
        <v>-1.9382476526228487E-3</v>
      </c>
      <c r="E1703" s="2">
        <f>MACD!F1703</f>
        <v>-2.2329940785659106E-3</v>
      </c>
      <c r="F1703" s="2">
        <f>'Moving Avg'!D1703</f>
        <v>0.504</v>
      </c>
      <c r="G1703" s="2">
        <f>'Moving Avg'!F1703</f>
        <v>0.50349999999999995</v>
      </c>
      <c r="H1703" s="2">
        <f>'Moving Avg'!G1703</f>
        <v>0.50620000000000009</v>
      </c>
      <c r="I1703" s="2">
        <f>'Moving Avg'!H1703</f>
        <v>0.53689999999999971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25</v>
      </c>
      <c r="N1703" s="7">
        <f t="shared" si="261"/>
        <v>0</v>
      </c>
      <c r="O1703" s="7">
        <f t="shared" si="262"/>
        <v>0</v>
      </c>
      <c r="P1703" s="7">
        <f t="shared" si="263"/>
        <v>16.5</v>
      </c>
      <c r="Q1703" s="8">
        <f t="shared" si="264"/>
        <v>11.225</v>
      </c>
      <c r="R1703" s="8">
        <f t="shared" si="265"/>
        <v>9.125</v>
      </c>
      <c r="S1703" s="8">
        <f t="shared" si="266"/>
        <v>11.175000000000001</v>
      </c>
      <c r="T1703" s="8">
        <f t="shared" si="267"/>
        <v>10.375</v>
      </c>
      <c r="U1703" s="7">
        <f t="shared" si="268"/>
        <v>10.508333333333335</v>
      </c>
      <c r="V1703" s="7">
        <f t="shared" si="269"/>
        <v>10.475000000000001</v>
      </c>
    </row>
    <row r="1704" spans="1:22" ht="13.5" x14ac:dyDescent="0.25">
      <c r="A1704" s="3">
        <f>RSI!A1704</f>
        <v>44791</v>
      </c>
      <c r="B1704" s="2">
        <f>RSI!B1704</f>
        <v>0.51</v>
      </c>
      <c r="C1704" s="2">
        <f>RSI!I1704</f>
        <v>55.107345181452665</v>
      </c>
      <c r="D1704" s="2">
        <f>MACD!E1704</f>
        <v>-2.7359875041790271E-3</v>
      </c>
      <c r="E1704" s="2">
        <f>MACD!F1704</f>
        <v>-2.3335927636885341E-3</v>
      </c>
      <c r="F1704" s="2">
        <f>'Moving Avg'!D1704</f>
        <v>0.50399999999999989</v>
      </c>
      <c r="G1704" s="2">
        <f>'Moving Avg'!F1704</f>
        <v>0.50399999999999989</v>
      </c>
      <c r="H1704" s="2">
        <f>'Moving Avg'!G1704</f>
        <v>0.50640000000000018</v>
      </c>
      <c r="I1704" s="2">
        <f>'Moving Avg'!H1704</f>
        <v>0.53644999999999965</v>
      </c>
      <c r="J1704" s="5" t="str">
        <f>OBV!F1704</f>
        <v>BEARISH</v>
      </c>
      <c r="K1704" s="5" t="str">
        <f>OBV!G1704</f>
        <v>NEUTRAL</v>
      </c>
      <c r="L1704" s="5" t="str">
        <f>OBV!H1704</f>
        <v>NEUTRAL</v>
      </c>
      <c r="M1704" s="7">
        <f t="shared" si="260"/>
        <v>25</v>
      </c>
      <c r="N1704" s="7">
        <f t="shared" si="261"/>
        <v>45</v>
      </c>
      <c r="O1704" s="7">
        <f t="shared" si="262"/>
        <v>0</v>
      </c>
      <c r="P1704" s="7">
        <f t="shared" si="263"/>
        <v>16.5</v>
      </c>
      <c r="Q1704" s="8">
        <f t="shared" si="264"/>
        <v>26.975000000000001</v>
      </c>
      <c r="R1704" s="8">
        <f t="shared" si="265"/>
        <v>18.125</v>
      </c>
      <c r="S1704" s="8">
        <f t="shared" si="266"/>
        <v>17.925000000000001</v>
      </c>
      <c r="T1704" s="8">
        <f t="shared" si="267"/>
        <v>21.625</v>
      </c>
      <c r="U1704" s="7">
        <f t="shared" si="268"/>
        <v>21.008333333333336</v>
      </c>
      <c r="V1704" s="7">
        <f t="shared" si="269"/>
        <v>21.162500000000001</v>
      </c>
    </row>
    <row r="1705" spans="1:22" ht="13.5" x14ac:dyDescent="0.25">
      <c r="A1705" s="3">
        <f>RSI!A1705</f>
        <v>44792</v>
      </c>
      <c r="B1705" s="2">
        <f>RSI!B1705</f>
        <v>0.5</v>
      </c>
      <c r="C1705" s="2">
        <f>RSI!I1705</f>
        <v>45.866414346977571</v>
      </c>
      <c r="D1705" s="2">
        <f>MACD!E1705</f>
        <v>-1.1645758493679104E-3</v>
      </c>
      <c r="E1705" s="2">
        <f>MACD!F1705</f>
        <v>-2.0997893808244092E-3</v>
      </c>
      <c r="F1705" s="2">
        <f>'Moving Avg'!D1705</f>
        <v>0.502</v>
      </c>
      <c r="G1705" s="2">
        <f>'Moving Avg'!F1705</f>
        <v>0.50399999999999989</v>
      </c>
      <c r="H1705" s="2">
        <f>'Moving Avg'!G1705</f>
        <v>0.50600000000000023</v>
      </c>
      <c r="I1705" s="2">
        <f>'Moving Avg'!H1705</f>
        <v>0.53594999999999959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0</v>
      </c>
      <c r="P1705" s="7">
        <f t="shared" si="263"/>
        <v>16.5</v>
      </c>
      <c r="Q1705" s="8">
        <f t="shared" si="264"/>
        <v>11.225</v>
      </c>
      <c r="R1705" s="8">
        <f t="shared" si="265"/>
        <v>9.125</v>
      </c>
      <c r="S1705" s="8">
        <f t="shared" si="266"/>
        <v>11.175000000000001</v>
      </c>
      <c r="T1705" s="8">
        <f t="shared" si="267"/>
        <v>10.375</v>
      </c>
      <c r="U1705" s="7">
        <f t="shared" si="268"/>
        <v>10.508333333333335</v>
      </c>
      <c r="V1705" s="7">
        <f t="shared" si="269"/>
        <v>10.475000000000001</v>
      </c>
    </row>
    <row r="1706" spans="1:22" ht="13.5" x14ac:dyDescent="0.25">
      <c r="A1706" s="3">
        <f>RSI!A1706</f>
        <v>44795</v>
      </c>
      <c r="B1706" s="2">
        <f>RSI!B1706</f>
        <v>0.5</v>
      </c>
      <c r="C1706" s="2">
        <f>RSI!I1706</f>
        <v>45.866414346977564</v>
      </c>
      <c r="D1706" s="2">
        <f>MACD!E1706</f>
        <v>1.9381876165935896E-4</v>
      </c>
      <c r="E1706" s="2">
        <f>MACD!F1706</f>
        <v>-1.6410677523276556E-3</v>
      </c>
      <c r="F1706" s="2">
        <f>'Moving Avg'!D1706</f>
        <v>0.502</v>
      </c>
      <c r="G1706" s="2">
        <f>'Moving Avg'!F1706</f>
        <v>0.50399999999999989</v>
      </c>
      <c r="H1706" s="2">
        <f>'Moving Avg'!G1706</f>
        <v>0.50600000000000023</v>
      </c>
      <c r="I1706" s="2">
        <f>'Moving Avg'!H1706</f>
        <v>0.53544999999999976</v>
      </c>
      <c r="J1706" s="5" t="str">
        <f>OBV!F1706</f>
        <v>BEARISH</v>
      </c>
      <c r="K1706" s="5" t="str">
        <f>OBV!G1706</f>
        <v>NEUTRAL</v>
      </c>
      <c r="L1706" s="5" t="str">
        <f>OBV!H1706</f>
        <v>NEUTRAL</v>
      </c>
      <c r="M1706" s="7">
        <f t="shared" si="260"/>
        <v>25</v>
      </c>
      <c r="N1706" s="7">
        <f t="shared" si="261"/>
        <v>0</v>
      </c>
      <c r="O1706" s="7">
        <f t="shared" si="262"/>
        <v>0</v>
      </c>
      <c r="P1706" s="7">
        <f t="shared" si="263"/>
        <v>16.5</v>
      </c>
      <c r="Q1706" s="8">
        <f t="shared" si="264"/>
        <v>11.225</v>
      </c>
      <c r="R1706" s="8">
        <f t="shared" si="265"/>
        <v>9.125</v>
      </c>
      <c r="S1706" s="8">
        <f t="shared" si="266"/>
        <v>11.175000000000001</v>
      </c>
      <c r="T1706" s="8">
        <f t="shared" si="267"/>
        <v>10.375</v>
      </c>
      <c r="U1706" s="7">
        <f t="shared" si="268"/>
        <v>10.508333333333335</v>
      </c>
      <c r="V1706" s="7">
        <f t="shared" si="269"/>
        <v>10.475000000000001</v>
      </c>
    </row>
    <row r="1707" spans="1:22" ht="13.5" x14ac:dyDescent="0.25">
      <c r="A1707" s="3">
        <f>RSI!A1707</f>
        <v>44796</v>
      </c>
      <c r="B1707" s="2">
        <f>RSI!B1707</f>
        <v>0.5</v>
      </c>
      <c r="C1707" s="2">
        <f>RSI!I1707</f>
        <v>45.866414346977564</v>
      </c>
      <c r="D1707" s="2">
        <f>MACD!E1707</f>
        <v>-1.6862214151491806E-4</v>
      </c>
      <c r="E1707" s="2">
        <f>MACD!F1707</f>
        <v>-1.3465786301651082E-3</v>
      </c>
      <c r="F1707" s="2">
        <f>'Moving Avg'!D1707</f>
        <v>0.502</v>
      </c>
      <c r="G1707" s="2">
        <f>'Moving Avg'!F1707</f>
        <v>0.504</v>
      </c>
      <c r="H1707" s="2">
        <f>'Moving Avg'!G1707</f>
        <v>0.50560000000000016</v>
      </c>
      <c r="I1707" s="2">
        <f>'Moving Avg'!H1707</f>
        <v>0.5349499999999997</v>
      </c>
      <c r="J1707" s="5" t="str">
        <f>OBV!F1707</f>
        <v>BEARISH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0</v>
      </c>
      <c r="O1707" s="7">
        <f t="shared" si="262"/>
        <v>0</v>
      </c>
      <c r="P1707" s="7">
        <f t="shared" si="263"/>
        <v>16.5</v>
      </c>
      <c r="Q1707" s="8">
        <f t="shared" si="264"/>
        <v>11.225</v>
      </c>
      <c r="R1707" s="8">
        <f t="shared" si="265"/>
        <v>9.125</v>
      </c>
      <c r="S1707" s="8">
        <f t="shared" si="266"/>
        <v>11.175000000000001</v>
      </c>
      <c r="T1707" s="8">
        <f t="shared" si="267"/>
        <v>10.375</v>
      </c>
      <c r="U1707" s="7">
        <f t="shared" si="268"/>
        <v>10.508333333333335</v>
      </c>
      <c r="V1707" s="7">
        <f t="shared" si="269"/>
        <v>10.475000000000001</v>
      </c>
    </row>
    <row r="1708" spans="1:22" ht="13.5" x14ac:dyDescent="0.25">
      <c r="A1708" s="3">
        <f>RSI!A1708</f>
        <v>44797</v>
      </c>
      <c r="B1708" s="2">
        <f>RSI!B1708</f>
        <v>0.5</v>
      </c>
      <c r="C1708" s="2">
        <f>RSI!I1708</f>
        <v>45.866414346977564</v>
      </c>
      <c r="D1708" s="2">
        <f>MACD!E1708</f>
        <v>1.0877973462148915E-3</v>
      </c>
      <c r="E1708" s="2">
        <f>MACD!F1708</f>
        <v>-8.597034348891082E-4</v>
      </c>
      <c r="F1708" s="2">
        <f>'Moving Avg'!D1708</f>
        <v>0.502</v>
      </c>
      <c r="G1708" s="2">
        <f>'Moving Avg'!F1708</f>
        <v>0.504</v>
      </c>
      <c r="H1708" s="2">
        <f>'Moving Avg'!G1708</f>
        <v>0.50560000000000016</v>
      </c>
      <c r="I1708" s="2">
        <f>'Moving Avg'!H1708</f>
        <v>0.53454999999999975</v>
      </c>
      <c r="J1708" s="5" t="str">
        <f>OBV!F1708</f>
        <v>BEARISH</v>
      </c>
      <c r="K1708" s="5" t="str">
        <f>OBV!G1708</f>
        <v>NEUTRAL</v>
      </c>
      <c r="L1708" s="5" t="str">
        <f>OBV!H1708</f>
        <v>NEUTRAL</v>
      </c>
      <c r="M1708" s="7">
        <f t="shared" si="260"/>
        <v>25</v>
      </c>
      <c r="N1708" s="7">
        <f t="shared" si="261"/>
        <v>0</v>
      </c>
      <c r="O1708" s="7">
        <f t="shared" si="262"/>
        <v>0</v>
      </c>
      <c r="P1708" s="7">
        <f t="shared" si="263"/>
        <v>16.5</v>
      </c>
      <c r="Q1708" s="8">
        <f t="shared" si="264"/>
        <v>11.225</v>
      </c>
      <c r="R1708" s="8">
        <f t="shared" si="265"/>
        <v>9.125</v>
      </c>
      <c r="S1708" s="8">
        <f t="shared" si="266"/>
        <v>11.175000000000001</v>
      </c>
      <c r="T1708" s="8">
        <f t="shared" si="267"/>
        <v>10.375</v>
      </c>
      <c r="U1708" s="7">
        <f t="shared" si="268"/>
        <v>10.508333333333335</v>
      </c>
      <c r="V1708" s="7">
        <f t="shared" si="269"/>
        <v>10.475000000000001</v>
      </c>
    </row>
    <row r="1709" spans="1:22" ht="13.5" x14ac:dyDescent="0.25">
      <c r="A1709" s="3">
        <f>RSI!A1709</f>
        <v>44798</v>
      </c>
      <c r="B1709" s="2">
        <f>RSI!B1709</f>
        <v>0.51</v>
      </c>
      <c r="C1709" s="2">
        <f>RSI!I1709</f>
        <v>55.829189561735127</v>
      </c>
      <c r="D1709" s="2">
        <f>MACD!E1709</f>
        <v>1.4329944110036408E-3</v>
      </c>
      <c r="E1709" s="2">
        <f>MACD!F1709</f>
        <v>-4.0116386571055842E-4</v>
      </c>
      <c r="F1709" s="2">
        <f>'Moving Avg'!D1709</f>
        <v>0.502</v>
      </c>
      <c r="G1709" s="2">
        <f>'Moving Avg'!F1709</f>
        <v>0.50449999999999995</v>
      </c>
      <c r="H1709" s="2">
        <f>'Moving Avg'!G1709</f>
        <v>0.50560000000000016</v>
      </c>
      <c r="I1709" s="2">
        <f>'Moving Avg'!H1709</f>
        <v>0.53419999999999979</v>
      </c>
      <c r="J1709" s="5" t="str">
        <f>OBV!F1709</f>
        <v>BEARISH</v>
      </c>
      <c r="K1709" s="5" t="str">
        <f>OBV!G1709</f>
        <v>NEUTRAL</v>
      </c>
      <c r="L1709" s="5" t="str">
        <f>OBV!H1709</f>
        <v>NEUTRAL</v>
      </c>
      <c r="M1709" s="7">
        <f t="shared" si="260"/>
        <v>25</v>
      </c>
      <c r="N1709" s="7">
        <f t="shared" si="261"/>
        <v>0</v>
      </c>
      <c r="O1709" s="7">
        <f t="shared" si="262"/>
        <v>0</v>
      </c>
      <c r="P1709" s="7">
        <f t="shared" si="263"/>
        <v>16.5</v>
      </c>
      <c r="Q1709" s="8">
        <f t="shared" si="264"/>
        <v>11.225</v>
      </c>
      <c r="R1709" s="8">
        <f t="shared" si="265"/>
        <v>9.125</v>
      </c>
      <c r="S1709" s="8">
        <f t="shared" si="266"/>
        <v>11.175000000000001</v>
      </c>
      <c r="T1709" s="8">
        <f t="shared" si="267"/>
        <v>10.375</v>
      </c>
      <c r="U1709" s="7">
        <f t="shared" si="268"/>
        <v>10.508333333333335</v>
      </c>
      <c r="V1709" s="7">
        <f t="shared" si="269"/>
        <v>10.475000000000001</v>
      </c>
    </row>
    <row r="1710" spans="1:22" ht="13.5" x14ac:dyDescent="0.25">
      <c r="A1710" s="3">
        <f>RSI!A1710</f>
        <v>44799</v>
      </c>
      <c r="B1710" s="2">
        <f>RSI!B1710</f>
        <v>0.51</v>
      </c>
      <c r="C1710" s="2">
        <f>RSI!I1710</f>
        <v>55.829189561735127</v>
      </c>
      <c r="D1710" s="2">
        <f>MACD!E1710</f>
        <v>1.6871175311542475E-3</v>
      </c>
      <c r="E1710" s="2">
        <f>MACD!F1710</f>
        <v>1.649241366240273E-5</v>
      </c>
      <c r="F1710" s="2">
        <f>'Moving Avg'!D1710</f>
        <v>0.50399999999999989</v>
      </c>
      <c r="G1710" s="2">
        <f>'Moving Avg'!F1710</f>
        <v>0.50449999999999995</v>
      </c>
      <c r="H1710" s="2">
        <f>'Moving Avg'!G1710</f>
        <v>0.50580000000000025</v>
      </c>
      <c r="I1710" s="2">
        <f>'Moving Avg'!H1710</f>
        <v>0.53384999999999982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  <c r="M1710" s="7">
        <f t="shared" si="260"/>
        <v>25</v>
      </c>
      <c r="N1710" s="7">
        <f t="shared" si="261"/>
        <v>0</v>
      </c>
      <c r="O1710" s="7">
        <f t="shared" si="262"/>
        <v>0</v>
      </c>
      <c r="P1710" s="7">
        <f t="shared" si="263"/>
        <v>83.5</v>
      </c>
      <c r="Q1710" s="8">
        <f t="shared" si="264"/>
        <v>21.274999999999999</v>
      </c>
      <c r="R1710" s="8">
        <f t="shared" si="265"/>
        <v>25.875</v>
      </c>
      <c r="S1710" s="8">
        <f t="shared" si="266"/>
        <v>41.325000000000003</v>
      </c>
      <c r="T1710" s="8">
        <f t="shared" si="267"/>
        <v>27.125</v>
      </c>
      <c r="U1710" s="7">
        <f t="shared" si="268"/>
        <v>29.491666666666664</v>
      </c>
      <c r="V1710" s="7">
        <f t="shared" si="269"/>
        <v>28.9</v>
      </c>
    </row>
    <row r="1711" spans="1:22" ht="13.5" x14ac:dyDescent="0.25">
      <c r="A1711" s="3">
        <f>RSI!A1711</f>
        <v>44802</v>
      </c>
      <c r="B1711" s="2">
        <f>RSI!B1711</f>
        <v>0.51</v>
      </c>
      <c r="C1711" s="2">
        <f>RSI!I1711</f>
        <v>55.829189561735127</v>
      </c>
      <c r="D1711" s="2">
        <f>MACD!E1711</f>
        <v>3.2852889274059827E-4</v>
      </c>
      <c r="E1711" s="2">
        <f>MACD!F1711</f>
        <v>7.8899709478041845E-5</v>
      </c>
      <c r="F1711" s="2">
        <f>'Moving Avg'!D1711</f>
        <v>0.50600000000000001</v>
      </c>
      <c r="G1711" s="2">
        <f>'Moving Avg'!F1711</f>
        <v>0.50449999999999995</v>
      </c>
      <c r="H1711" s="2">
        <f>'Moving Avg'!G1711</f>
        <v>0.50600000000000034</v>
      </c>
      <c r="I1711" s="2">
        <f>'Moving Avg'!H1711</f>
        <v>0.53354999999999997</v>
      </c>
      <c r="J1711" s="5" t="str">
        <f>OBV!F1711</f>
        <v>BULLISH</v>
      </c>
      <c r="K1711" s="5" t="str">
        <f>OBV!G1711</f>
        <v>NEUTRAL</v>
      </c>
      <c r="L1711" s="5" t="str">
        <f>OBV!H1711</f>
        <v>CONFIRMED BULLISH</v>
      </c>
      <c r="M1711" s="7">
        <f t="shared" si="260"/>
        <v>25</v>
      </c>
      <c r="N1711" s="7">
        <f t="shared" si="261"/>
        <v>0</v>
      </c>
      <c r="O1711" s="7">
        <f t="shared" si="262"/>
        <v>0</v>
      </c>
      <c r="P1711" s="7">
        <f t="shared" si="263"/>
        <v>83.5</v>
      </c>
      <c r="Q1711" s="8">
        <f t="shared" si="264"/>
        <v>21.274999999999999</v>
      </c>
      <c r="R1711" s="8">
        <f t="shared" si="265"/>
        <v>25.875</v>
      </c>
      <c r="S1711" s="8">
        <f t="shared" si="266"/>
        <v>41.325000000000003</v>
      </c>
      <c r="T1711" s="8">
        <f t="shared" si="267"/>
        <v>27.125</v>
      </c>
      <c r="U1711" s="7">
        <f t="shared" si="268"/>
        <v>29.491666666666664</v>
      </c>
      <c r="V1711" s="7">
        <f t="shared" si="269"/>
        <v>28.9</v>
      </c>
    </row>
    <row r="1712" spans="1:22" ht="13.5" x14ac:dyDescent="0.25">
      <c r="A1712" s="3">
        <f>RSI!A1712</f>
        <v>44803</v>
      </c>
      <c r="B1712" s="2">
        <f>RSI!B1712</f>
        <v>0.5</v>
      </c>
      <c r="C1712" s="2">
        <f>RSI!I1712</f>
        <v>45.394670135873774</v>
      </c>
      <c r="D1712" s="2">
        <f>MACD!E1712</f>
        <v>-1.1285569738683776E-4</v>
      </c>
      <c r="E1712" s="2">
        <f>MACD!F1712</f>
        <v>4.0548628105065923E-5</v>
      </c>
      <c r="F1712" s="2">
        <f>'Moving Avg'!D1712</f>
        <v>0.50600000000000001</v>
      </c>
      <c r="G1712" s="2">
        <f>'Moving Avg'!F1712</f>
        <v>0.50449999999999995</v>
      </c>
      <c r="H1712" s="2">
        <f>'Moving Avg'!G1712</f>
        <v>0.50580000000000025</v>
      </c>
      <c r="I1712" s="2">
        <f>'Moving Avg'!H1712</f>
        <v>0.53315000000000001</v>
      </c>
      <c r="J1712" s="5" t="str">
        <f>OBV!F1712</f>
        <v>BEARISH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45</v>
      </c>
      <c r="O1712" s="7">
        <f t="shared" si="262"/>
        <v>0</v>
      </c>
      <c r="P1712" s="7">
        <f t="shared" si="263"/>
        <v>16.5</v>
      </c>
      <c r="Q1712" s="8">
        <f t="shared" si="264"/>
        <v>26.975000000000001</v>
      </c>
      <c r="R1712" s="8">
        <f t="shared" si="265"/>
        <v>18.125</v>
      </c>
      <c r="S1712" s="8">
        <f t="shared" si="266"/>
        <v>17.925000000000001</v>
      </c>
      <c r="T1712" s="8">
        <f t="shared" si="267"/>
        <v>21.625</v>
      </c>
      <c r="U1712" s="7">
        <f t="shared" si="268"/>
        <v>21.008333333333336</v>
      </c>
      <c r="V1712" s="7">
        <f t="shared" si="269"/>
        <v>21.162500000000001</v>
      </c>
    </row>
    <row r="1713" spans="1:22" ht="13.5" x14ac:dyDescent="0.25">
      <c r="A1713" s="3">
        <f>RSI!A1713</f>
        <v>44804</v>
      </c>
      <c r="B1713" s="2">
        <f>RSI!B1713</f>
        <v>0.5</v>
      </c>
      <c r="C1713" s="2">
        <f>RSI!I1713</f>
        <v>45.394670135873774</v>
      </c>
      <c r="D1713" s="2">
        <f>MACD!E1713</f>
        <v>-4.5738373013759492E-4</v>
      </c>
      <c r="E1713" s="2">
        <f>MACD!F1713</f>
        <v>-5.9037843543466256E-5</v>
      </c>
      <c r="F1713" s="2">
        <f>'Moving Avg'!D1713</f>
        <v>0.50600000000000001</v>
      </c>
      <c r="G1713" s="2">
        <f>'Moving Avg'!F1713</f>
        <v>0.50449999999999995</v>
      </c>
      <c r="H1713" s="2">
        <f>'Moving Avg'!G1713</f>
        <v>0.50540000000000029</v>
      </c>
      <c r="I1713" s="2">
        <f>'Moving Avg'!H1713</f>
        <v>0.53274999999999995</v>
      </c>
      <c r="J1713" s="5" t="str">
        <f>OBV!F1713</f>
        <v>BEARISH</v>
      </c>
      <c r="K1713" s="5" t="str">
        <f>OBV!G1713</f>
        <v>NEUTRAL</v>
      </c>
      <c r="L1713" s="5" t="str">
        <f>OBV!H1713</f>
        <v>NEUTRAL</v>
      </c>
      <c r="M1713" s="7">
        <f t="shared" si="260"/>
        <v>25</v>
      </c>
      <c r="N1713" s="7">
        <f t="shared" si="261"/>
        <v>45</v>
      </c>
      <c r="O1713" s="7">
        <f t="shared" si="262"/>
        <v>0</v>
      </c>
      <c r="P1713" s="7">
        <f t="shared" si="263"/>
        <v>16.5</v>
      </c>
      <c r="Q1713" s="8">
        <f t="shared" si="264"/>
        <v>26.975000000000001</v>
      </c>
      <c r="R1713" s="8">
        <f t="shared" si="265"/>
        <v>18.125</v>
      </c>
      <c r="S1713" s="8">
        <f t="shared" si="266"/>
        <v>17.925000000000001</v>
      </c>
      <c r="T1713" s="8">
        <f t="shared" si="267"/>
        <v>21.625</v>
      </c>
      <c r="U1713" s="7">
        <f t="shared" si="268"/>
        <v>21.008333333333336</v>
      </c>
      <c r="V1713" s="7">
        <f t="shared" si="269"/>
        <v>21.162500000000001</v>
      </c>
    </row>
    <row r="1714" spans="1:22" ht="13.5" x14ac:dyDescent="0.25">
      <c r="A1714" s="3">
        <f>RSI!A1714</f>
        <v>44805</v>
      </c>
      <c r="B1714" s="2">
        <f>RSI!B1714</f>
        <v>0.5</v>
      </c>
      <c r="C1714" s="2">
        <f>RSI!I1714</f>
        <v>45.394670135873774</v>
      </c>
      <c r="D1714" s="2">
        <f>MACD!E1714</f>
        <v>8.163607881361834E-4</v>
      </c>
      <c r="E1714" s="2">
        <f>MACD!F1714</f>
        <v>1.1604188279246366E-4</v>
      </c>
      <c r="F1714" s="2">
        <f>'Moving Avg'!D1714</f>
        <v>0.504</v>
      </c>
      <c r="G1714" s="2">
        <f>'Moving Avg'!F1714</f>
        <v>0.50449999999999995</v>
      </c>
      <c r="H1714" s="2">
        <f>'Moving Avg'!G1714</f>
        <v>0.5052000000000002</v>
      </c>
      <c r="I1714" s="2">
        <f>'Moving Avg'!H1714</f>
        <v>0.5323500000000001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25</v>
      </c>
      <c r="N1714" s="7">
        <f t="shared" si="261"/>
        <v>0</v>
      </c>
      <c r="O1714" s="7">
        <f t="shared" si="262"/>
        <v>0</v>
      </c>
      <c r="P1714" s="7">
        <f t="shared" si="263"/>
        <v>16.5</v>
      </c>
      <c r="Q1714" s="8">
        <f t="shared" si="264"/>
        <v>11.225</v>
      </c>
      <c r="R1714" s="8">
        <f t="shared" si="265"/>
        <v>9.125</v>
      </c>
      <c r="S1714" s="8">
        <f t="shared" si="266"/>
        <v>11.175000000000001</v>
      </c>
      <c r="T1714" s="8">
        <f t="shared" si="267"/>
        <v>10.375</v>
      </c>
      <c r="U1714" s="7">
        <f t="shared" si="268"/>
        <v>10.508333333333335</v>
      </c>
      <c r="V1714" s="7">
        <f t="shared" si="269"/>
        <v>10.475000000000001</v>
      </c>
    </row>
    <row r="1715" spans="1:22" ht="13.5" x14ac:dyDescent="0.25">
      <c r="A1715" s="3">
        <f>RSI!A1715</f>
        <v>44806</v>
      </c>
      <c r="B1715" s="2">
        <f>RSI!B1715</f>
        <v>0.51</v>
      </c>
      <c r="C1715" s="2">
        <f>RSI!I1715</f>
        <v>55.729042264169593</v>
      </c>
      <c r="D1715" s="2">
        <f>MACD!E1715</f>
        <v>-3.602366495483178E-4</v>
      </c>
      <c r="E1715" s="2">
        <f>MACD!F1715</f>
        <v>2.0786176324307369E-5</v>
      </c>
      <c r="F1715" s="2">
        <f>'Moving Avg'!D1715</f>
        <v>0.50399999999999989</v>
      </c>
      <c r="G1715" s="2">
        <f>'Moving Avg'!F1715</f>
        <v>0.50449999999999995</v>
      </c>
      <c r="H1715" s="2">
        <f>'Moving Avg'!G1715</f>
        <v>0.50500000000000023</v>
      </c>
      <c r="I1715" s="2">
        <f>'Moving Avg'!H1715</f>
        <v>0.53220000000000012</v>
      </c>
      <c r="J1715" s="5" t="str">
        <f>OBV!F1715</f>
        <v>BULLISH</v>
      </c>
      <c r="K1715" s="5" t="str">
        <f>OBV!G1715</f>
        <v>NEUTRAL</v>
      </c>
      <c r="L1715" s="5" t="str">
        <f>OBV!H1715</f>
        <v>NEUTRAL</v>
      </c>
      <c r="M1715" s="7">
        <f t="shared" si="260"/>
        <v>25</v>
      </c>
      <c r="N1715" s="7">
        <f t="shared" si="261"/>
        <v>45</v>
      </c>
      <c r="O1715" s="7">
        <f t="shared" si="262"/>
        <v>0</v>
      </c>
      <c r="P1715" s="7">
        <f t="shared" si="263"/>
        <v>49.5</v>
      </c>
      <c r="Q1715" s="8">
        <f t="shared" si="264"/>
        <v>31.925000000000001</v>
      </c>
      <c r="R1715" s="8">
        <f t="shared" si="265"/>
        <v>26.375</v>
      </c>
      <c r="S1715" s="8">
        <f t="shared" si="266"/>
        <v>32.775000000000006</v>
      </c>
      <c r="T1715" s="8">
        <f t="shared" si="267"/>
        <v>29.875</v>
      </c>
      <c r="U1715" s="7">
        <f t="shared" si="268"/>
        <v>30.358333333333334</v>
      </c>
      <c r="V1715" s="7">
        <f t="shared" si="269"/>
        <v>30.237500000000001</v>
      </c>
    </row>
    <row r="1716" spans="1:22" ht="13.5" x14ac:dyDescent="0.25">
      <c r="A1716" s="3">
        <f>RSI!A1716</f>
        <v>44809</v>
      </c>
      <c r="B1716" s="2">
        <f>RSI!B1716</f>
        <v>0.5</v>
      </c>
      <c r="C1716" s="2">
        <f>RSI!I1716</f>
        <v>46.293736481597392</v>
      </c>
      <c r="D1716" s="2">
        <f>MACD!E1716</f>
        <v>-6.5118636112959649E-4</v>
      </c>
      <c r="E1716" s="2">
        <f>MACD!F1716</f>
        <v>-1.1360833116647341E-4</v>
      </c>
      <c r="F1716" s="2">
        <f>'Moving Avg'!D1716</f>
        <v>0.502</v>
      </c>
      <c r="G1716" s="2">
        <f>'Moving Avg'!F1716</f>
        <v>0.504</v>
      </c>
      <c r="H1716" s="2">
        <f>'Moving Avg'!G1716</f>
        <v>0.50460000000000027</v>
      </c>
      <c r="I1716" s="2">
        <f>'Moving Avg'!H1716</f>
        <v>0.53190000000000015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  <c r="M1716" s="7">
        <f t="shared" si="260"/>
        <v>25</v>
      </c>
      <c r="N1716" s="7">
        <f t="shared" si="261"/>
        <v>45</v>
      </c>
      <c r="O1716" s="7">
        <f t="shared" si="262"/>
        <v>0</v>
      </c>
      <c r="P1716" s="7">
        <f t="shared" si="263"/>
        <v>16.5</v>
      </c>
      <c r="Q1716" s="8">
        <f t="shared" si="264"/>
        <v>26.975000000000001</v>
      </c>
      <c r="R1716" s="8">
        <f t="shared" si="265"/>
        <v>18.125</v>
      </c>
      <c r="S1716" s="8">
        <f t="shared" si="266"/>
        <v>17.925000000000001</v>
      </c>
      <c r="T1716" s="8">
        <f t="shared" si="267"/>
        <v>21.625</v>
      </c>
      <c r="U1716" s="7">
        <f t="shared" si="268"/>
        <v>21.008333333333336</v>
      </c>
      <c r="V1716" s="7">
        <f t="shared" si="269"/>
        <v>21.162500000000001</v>
      </c>
    </row>
    <row r="1717" spans="1:22" ht="13.5" x14ac:dyDescent="0.25">
      <c r="A1717" s="3">
        <f>RSI!A1717</f>
        <v>44810</v>
      </c>
      <c r="B1717" s="2">
        <f>RSI!B1717</f>
        <v>0.5</v>
      </c>
      <c r="C1717" s="2">
        <f>RSI!I1717</f>
        <v>46.293736481597392</v>
      </c>
      <c r="D1717" s="2">
        <f>MACD!E1717</f>
        <v>-8.717174871704092E-4</v>
      </c>
      <c r="E1717" s="2">
        <f>MACD!F1717</f>
        <v>-2.6523016236726057E-4</v>
      </c>
      <c r="F1717" s="2">
        <f>'Moving Avg'!D1717</f>
        <v>0.502</v>
      </c>
      <c r="G1717" s="2">
        <f>'Moving Avg'!F1717</f>
        <v>0.504</v>
      </c>
      <c r="H1717" s="2">
        <f>'Moving Avg'!G1717</f>
        <v>0.5042000000000002</v>
      </c>
      <c r="I1717" s="2">
        <f>'Moving Avg'!H1717</f>
        <v>0.53160000000000007</v>
      </c>
      <c r="J1717" s="5" t="str">
        <f>OBV!F1717</f>
        <v>BEARISH</v>
      </c>
      <c r="K1717" s="5" t="str">
        <f>OBV!G1717</f>
        <v>NEUTRAL</v>
      </c>
      <c r="L1717" s="5" t="str">
        <f>OBV!H1717</f>
        <v>NEUTRAL</v>
      </c>
      <c r="M1717" s="7">
        <f t="shared" si="260"/>
        <v>25</v>
      </c>
      <c r="N1717" s="7">
        <f t="shared" si="261"/>
        <v>45</v>
      </c>
      <c r="O1717" s="7">
        <f t="shared" si="262"/>
        <v>0</v>
      </c>
      <c r="P1717" s="7">
        <f t="shared" si="263"/>
        <v>16.5</v>
      </c>
      <c r="Q1717" s="8">
        <f t="shared" si="264"/>
        <v>26.975000000000001</v>
      </c>
      <c r="R1717" s="8">
        <f t="shared" si="265"/>
        <v>18.125</v>
      </c>
      <c r="S1717" s="8">
        <f t="shared" si="266"/>
        <v>17.925000000000001</v>
      </c>
      <c r="T1717" s="8">
        <f t="shared" si="267"/>
        <v>21.625</v>
      </c>
      <c r="U1717" s="7">
        <f t="shared" si="268"/>
        <v>21.008333333333336</v>
      </c>
      <c r="V1717" s="7">
        <f t="shared" si="269"/>
        <v>21.162500000000001</v>
      </c>
    </row>
    <row r="1718" spans="1:22" ht="13.5" x14ac:dyDescent="0.25">
      <c r="A1718" s="3">
        <f>RSI!A1718</f>
        <v>44811</v>
      </c>
      <c r="B1718" s="2">
        <f>RSI!B1718</f>
        <v>0.5</v>
      </c>
      <c r="C1718" s="2">
        <f>RSI!I1718</f>
        <v>46.293736481597392</v>
      </c>
      <c r="D1718" s="2">
        <f>MACD!E1718</f>
        <v>-1.0345641815080464E-3</v>
      </c>
      <c r="E1718" s="2">
        <f>MACD!F1718</f>
        <v>-4.1909696619541777E-4</v>
      </c>
      <c r="F1718" s="2">
        <f>'Moving Avg'!D1718</f>
        <v>0.502</v>
      </c>
      <c r="G1718" s="2">
        <f>'Moving Avg'!F1718</f>
        <v>0.50349999999999995</v>
      </c>
      <c r="H1718" s="2">
        <f>'Moving Avg'!G1718</f>
        <v>0.50380000000000014</v>
      </c>
      <c r="I1718" s="2">
        <f>'Moving Avg'!H1718</f>
        <v>0.53130000000000011</v>
      </c>
      <c r="J1718" s="5" t="str">
        <f>OBV!F1718</f>
        <v>BEARISH</v>
      </c>
      <c r="K1718" s="5" t="str">
        <f>OBV!G1718</f>
        <v>NEUTRAL</v>
      </c>
      <c r="L1718" s="5" t="str">
        <f>OBV!H1718</f>
        <v>NEUTRAL</v>
      </c>
      <c r="M1718" s="7">
        <f t="shared" si="260"/>
        <v>25</v>
      </c>
      <c r="N1718" s="7">
        <f t="shared" si="261"/>
        <v>45</v>
      </c>
      <c r="O1718" s="7">
        <f t="shared" si="262"/>
        <v>0</v>
      </c>
      <c r="P1718" s="7">
        <f t="shared" si="263"/>
        <v>16.5</v>
      </c>
      <c r="Q1718" s="8">
        <f t="shared" si="264"/>
        <v>26.975000000000001</v>
      </c>
      <c r="R1718" s="8">
        <f t="shared" si="265"/>
        <v>18.125</v>
      </c>
      <c r="S1718" s="8">
        <f t="shared" si="266"/>
        <v>17.925000000000001</v>
      </c>
      <c r="T1718" s="8">
        <f t="shared" si="267"/>
        <v>21.625</v>
      </c>
      <c r="U1718" s="7">
        <f t="shared" si="268"/>
        <v>21.008333333333336</v>
      </c>
      <c r="V1718" s="7">
        <f t="shared" si="269"/>
        <v>21.162500000000001</v>
      </c>
    </row>
    <row r="1719" spans="1:22" ht="13.5" x14ac:dyDescent="0.25">
      <c r="A1719" s="3">
        <f>RSI!A1719</f>
        <v>44812</v>
      </c>
      <c r="B1719" s="2">
        <f>RSI!B1719</f>
        <v>0.5</v>
      </c>
      <c r="C1719" s="2">
        <f>RSI!I1719</f>
        <v>46.293736481597392</v>
      </c>
      <c r="D1719" s="2">
        <f>MACD!E1719</f>
        <v>3.8810082072326946E-4</v>
      </c>
      <c r="E1719" s="2">
        <f>MACD!F1719</f>
        <v>-2.5765740881168031E-4</v>
      </c>
      <c r="F1719" s="2">
        <f>'Moving Avg'!D1719</f>
        <v>0.502</v>
      </c>
      <c r="G1719" s="2">
        <f>'Moving Avg'!F1719</f>
        <v>0.50299999999999989</v>
      </c>
      <c r="H1719" s="2">
        <f>'Moving Avg'!G1719</f>
        <v>0.50340000000000007</v>
      </c>
      <c r="I1719" s="2">
        <f>'Moving Avg'!H1719</f>
        <v>0.53095000000000003</v>
      </c>
      <c r="J1719" s="5" t="str">
        <f>OBV!F1719</f>
        <v>BEARISH</v>
      </c>
      <c r="K1719" s="5" t="str">
        <f>OBV!G1719</f>
        <v>NEUTRAL</v>
      </c>
      <c r="L1719" s="5" t="str">
        <f>OBV!H1719</f>
        <v>NEUTRAL</v>
      </c>
      <c r="M1719" s="7">
        <f t="shared" si="260"/>
        <v>25</v>
      </c>
      <c r="N1719" s="7">
        <f t="shared" si="261"/>
        <v>0</v>
      </c>
      <c r="O1719" s="7">
        <f t="shared" si="262"/>
        <v>0</v>
      </c>
      <c r="P1719" s="7">
        <f t="shared" si="263"/>
        <v>16.5</v>
      </c>
      <c r="Q1719" s="8">
        <f t="shared" si="264"/>
        <v>11.225</v>
      </c>
      <c r="R1719" s="8">
        <f t="shared" si="265"/>
        <v>9.125</v>
      </c>
      <c r="S1719" s="8">
        <f t="shared" si="266"/>
        <v>11.175000000000001</v>
      </c>
      <c r="T1719" s="8">
        <f t="shared" si="267"/>
        <v>10.375</v>
      </c>
      <c r="U1719" s="7">
        <f t="shared" si="268"/>
        <v>10.508333333333335</v>
      </c>
      <c r="V1719" s="7">
        <f t="shared" si="269"/>
        <v>10.475000000000001</v>
      </c>
    </row>
    <row r="1720" spans="1:22" ht="13.5" x14ac:dyDescent="0.25">
      <c r="A1720" s="3">
        <f>RSI!A1720</f>
        <v>44813</v>
      </c>
      <c r="B1720" s="2">
        <f>RSI!B1720</f>
        <v>0.49</v>
      </c>
      <c r="C1720" s="2">
        <f>RSI!I1720</f>
        <v>37.706887601056799</v>
      </c>
      <c r="D1720" s="2">
        <f>MACD!E1720</f>
        <v>2.3530024512951053E-3</v>
      </c>
      <c r="E1720" s="2">
        <f>MACD!F1720</f>
        <v>2.6447456320967682E-4</v>
      </c>
      <c r="F1720" s="2">
        <f>'Moving Avg'!D1720</f>
        <v>0.49800000000000005</v>
      </c>
      <c r="G1720" s="2">
        <f>'Moving Avg'!F1720</f>
        <v>0.502</v>
      </c>
      <c r="H1720" s="2">
        <f>'Moving Avg'!G1720</f>
        <v>0.50300000000000011</v>
      </c>
      <c r="I1720" s="2">
        <f>'Moving Avg'!H1720</f>
        <v>0.53050000000000008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  <c r="M1720" s="7">
        <f t="shared" si="260"/>
        <v>25</v>
      </c>
      <c r="N1720" s="7">
        <f t="shared" si="261"/>
        <v>0</v>
      </c>
      <c r="O1720" s="7">
        <f t="shared" si="262"/>
        <v>0</v>
      </c>
      <c r="P1720" s="7">
        <f t="shared" si="263"/>
        <v>16.5</v>
      </c>
      <c r="Q1720" s="8">
        <f t="shared" si="264"/>
        <v>11.225</v>
      </c>
      <c r="R1720" s="8">
        <f t="shared" si="265"/>
        <v>9.125</v>
      </c>
      <c r="S1720" s="8">
        <f t="shared" si="266"/>
        <v>11.175000000000001</v>
      </c>
      <c r="T1720" s="8">
        <f t="shared" si="267"/>
        <v>10.375</v>
      </c>
      <c r="U1720" s="7">
        <f t="shared" si="268"/>
        <v>10.508333333333335</v>
      </c>
      <c r="V1720" s="7">
        <f t="shared" si="269"/>
        <v>10.475000000000001</v>
      </c>
    </row>
    <row r="1721" spans="1:22" ht="13.5" x14ac:dyDescent="0.25">
      <c r="A1721" s="3">
        <f>RSI!A1721</f>
        <v>44816</v>
      </c>
      <c r="B1721" s="2">
        <f>RSI!B1721</f>
        <v>0.49</v>
      </c>
      <c r="C1721" s="2">
        <f>RSI!I1721</f>
        <v>37.706887601056799</v>
      </c>
      <c r="D1721" s="2">
        <f>MACD!E1721</f>
        <v>4.0935606809304748E-3</v>
      </c>
      <c r="E1721" s="2">
        <f>MACD!F1721</f>
        <v>1.0302917867538366E-3</v>
      </c>
      <c r="F1721" s="2">
        <f>'Moving Avg'!D1721</f>
        <v>0.496</v>
      </c>
      <c r="G1721" s="2">
        <f>'Moving Avg'!F1721</f>
        <v>0.50149999999999995</v>
      </c>
      <c r="H1721" s="2">
        <f>'Moving Avg'!G1721</f>
        <v>0.50240000000000007</v>
      </c>
      <c r="I1721" s="2">
        <f>'Moving Avg'!H1721</f>
        <v>0.53015000000000001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  <c r="M1721" s="7">
        <f t="shared" si="260"/>
        <v>25</v>
      </c>
      <c r="N1721" s="7">
        <f t="shared" si="261"/>
        <v>0</v>
      </c>
      <c r="O1721" s="7">
        <f t="shared" si="262"/>
        <v>0</v>
      </c>
      <c r="P1721" s="7">
        <f t="shared" si="263"/>
        <v>16.5</v>
      </c>
      <c r="Q1721" s="8">
        <f t="shared" si="264"/>
        <v>11.225</v>
      </c>
      <c r="R1721" s="8">
        <f t="shared" si="265"/>
        <v>9.125</v>
      </c>
      <c r="S1721" s="8">
        <f t="shared" si="266"/>
        <v>11.175000000000001</v>
      </c>
      <c r="T1721" s="8">
        <f t="shared" si="267"/>
        <v>10.375</v>
      </c>
      <c r="U1721" s="7">
        <f t="shared" si="268"/>
        <v>10.508333333333335</v>
      </c>
      <c r="V1721" s="7">
        <f t="shared" si="269"/>
        <v>10.475000000000001</v>
      </c>
    </row>
    <row r="1722" spans="1:22" ht="13.5" x14ac:dyDescent="0.25">
      <c r="A1722" s="3">
        <f>RSI!A1722</f>
        <v>44817</v>
      </c>
      <c r="B1722" s="2">
        <f>RSI!B1722</f>
        <v>0.49</v>
      </c>
      <c r="C1722" s="2">
        <f>RSI!I1722</f>
        <v>37.706887601056799</v>
      </c>
      <c r="D1722" s="2">
        <f>MACD!E1722</f>
        <v>4.1000543288678415E-3</v>
      </c>
      <c r="E1722" s="2">
        <f>MACD!F1722</f>
        <v>1.6442442951766375E-3</v>
      </c>
      <c r="F1722" s="2">
        <f>'Moving Avg'!D1722</f>
        <v>0.49399999999999994</v>
      </c>
      <c r="G1722" s="2">
        <f>'Moving Avg'!F1722</f>
        <v>0.501</v>
      </c>
      <c r="H1722" s="2">
        <f>'Moving Avg'!G1722</f>
        <v>0.50180000000000002</v>
      </c>
      <c r="I1722" s="2">
        <f>'Moving Avg'!H1722</f>
        <v>0.52975000000000005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  <c r="M1722" s="7">
        <f t="shared" si="260"/>
        <v>25</v>
      </c>
      <c r="N1722" s="7">
        <f t="shared" si="261"/>
        <v>0</v>
      </c>
      <c r="O1722" s="7">
        <f t="shared" si="262"/>
        <v>0</v>
      </c>
      <c r="P1722" s="7">
        <f t="shared" si="263"/>
        <v>16.5</v>
      </c>
      <c r="Q1722" s="8">
        <f t="shared" si="264"/>
        <v>11.225</v>
      </c>
      <c r="R1722" s="8">
        <f t="shared" si="265"/>
        <v>9.125</v>
      </c>
      <c r="S1722" s="8">
        <f t="shared" si="266"/>
        <v>11.175000000000001</v>
      </c>
      <c r="T1722" s="8">
        <f t="shared" si="267"/>
        <v>10.375</v>
      </c>
      <c r="U1722" s="7">
        <f t="shared" si="268"/>
        <v>10.508333333333335</v>
      </c>
      <c r="V1722" s="7">
        <f t="shared" si="269"/>
        <v>10.475000000000001</v>
      </c>
    </row>
    <row r="1723" spans="1:22" ht="13.5" x14ac:dyDescent="0.25">
      <c r="A1723" s="3">
        <f>RSI!A1723</f>
        <v>44818</v>
      </c>
      <c r="B1723" s="2">
        <f>RSI!B1723</f>
        <v>0.5</v>
      </c>
      <c r="C1723" s="2">
        <f>RSI!I1723</f>
        <v>49.423770378864084</v>
      </c>
      <c r="D1723" s="2">
        <f>MACD!E1723</f>
        <v>3.4316370521365602E-3</v>
      </c>
      <c r="E1723" s="2">
        <f>MACD!F1723</f>
        <v>2.0017228465686221E-3</v>
      </c>
      <c r="F1723" s="2">
        <f>'Moving Avg'!D1723</f>
        <v>0.49399999999999994</v>
      </c>
      <c r="G1723" s="2">
        <f>'Moving Avg'!F1723</f>
        <v>0.501</v>
      </c>
      <c r="H1723" s="2">
        <f>'Moving Avg'!G1723</f>
        <v>0.50180000000000002</v>
      </c>
      <c r="I1723" s="2">
        <f>'Moving Avg'!H1723</f>
        <v>0.52940000000000009</v>
      </c>
      <c r="J1723" s="5" t="str">
        <f>OBV!F1723</f>
        <v>BEARISH</v>
      </c>
      <c r="K1723" s="5" t="str">
        <f>OBV!G1723</f>
        <v>NEUTRAL</v>
      </c>
      <c r="L1723" s="5" t="str">
        <f>OBV!H1723</f>
        <v>NEUTRAL</v>
      </c>
      <c r="M1723" s="7">
        <f t="shared" si="260"/>
        <v>25</v>
      </c>
      <c r="N1723" s="7">
        <f t="shared" si="261"/>
        <v>0</v>
      </c>
      <c r="O1723" s="7">
        <f t="shared" si="262"/>
        <v>0</v>
      </c>
      <c r="P1723" s="7">
        <f t="shared" si="263"/>
        <v>16.5</v>
      </c>
      <c r="Q1723" s="8">
        <f t="shared" si="264"/>
        <v>11.225</v>
      </c>
      <c r="R1723" s="8">
        <f t="shared" si="265"/>
        <v>9.125</v>
      </c>
      <c r="S1723" s="8">
        <f t="shared" si="266"/>
        <v>11.175000000000001</v>
      </c>
      <c r="T1723" s="8">
        <f t="shared" si="267"/>
        <v>10.375</v>
      </c>
      <c r="U1723" s="7">
        <f t="shared" si="268"/>
        <v>10.508333333333335</v>
      </c>
      <c r="V1723" s="7">
        <f t="shared" si="269"/>
        <v>10.475000000000001</v>
      </c>
    </row>
    <row r="1724" spans="1:22" ht="13.5" x14ac:dyDescent="0.25">
      <c r="A1724" s="3">
        <f>RSI!A1724</f>
        <v>44819</v>
      </c>
      <c r="B1724" s="2">
        <f>RSI!B1724</f>
        <v>0.5</v>
      </c>
      <c r="C1724" s="2">
        <f>RSI!I1724</f>
        <v>49.423770378864084</v>
      </c>
      <c r="D1724" s="2">
        <f>MACD!E1724</f>
        <v>2.8688413276076741E-3</v>
      </c>
      <c r="E1724" s="2">
        <f>MACD!F1724</f>
        <v>2.1751465427764325E-3</v>
      </c>
      <c r="F1724" s="2">
        <f>'Moving Avg'!D1724</f>
        <v>0.49399999999999994</v>
      </c>
      <c r="G1724" s="2">
        <f>'Moving Avg'!F1724</f>
        <v>0.50049999999999994</v>
      </c>
      <c r="H1724" s="2">
        <f>'Moving Avg'!G1724</f>
        <v>0.50180000000000002</v>
      </c>
      <c r="I1724" s="2">
        <f>'Moving Avg'!H1724</f>
        <v>0.52910000000000013</v>
      </c>
      <c r="J1724" s="5" t="str">
        <f>OBV!F1724</f>
        <v>BEARISH</v>
      </c>
      <c r="K1724" s="5" t="str">
        <f>OBV!G1724</f>
        <v>NEUTRAL</v>
      </c>
      <c r="L1724" s="5" t="str">
        <f>OBV!H1724</f>
        <v>NEUTRAL</v>
      </c>
      <c r="M1724" s="7">
        <f t="shared" si="260"/>
        <v>25</v>
      </c>
      <c r="N1724" s="7">
        <f t="shared" si="261"/>
        <v>0</v>
      </c>
      <c r="O1724" s="7">
        <f t="shared" si="262"/>
        <v>0</v>
      </c>
      <c r="P1724" s="7">
        <f t="shared" si="263"/>
        <v>16.5</v>
      </c>
      <c r="Q1724" s="8">
        <f t="shared" si="264"/>
        <v>11.225</v>
      </c>
      <c r="R1724" s="8">
        <f t="shared" si="265"/>
        <v>9.125</v>
      </c>
      <c r="S1724" s="8">
        <f t="shared" si="266"/>
        <v>11.175000000000001</v>
      </c>
      <c r="T1724" s="8">
        <f t="shared" si="267"/>
        <v>10.375</v>
      </c>
      <c r="U1724" s="7">
        <f t="shared" si="268"/>
        <v>10.508333333333335</v>
      </c>
      <c r="V1724" s="7">
        <f t="shared" si="269"/>
        <v>10.475000000000001</v>
      </c>
    </row>
    <row r="1725" spans="1:22" ht="13.5" x14ac:dyDescent="0.25">
      <c r="A1725" s="3">
        <f>RSI!A1725</f>
        <v>44820</v>
      </c>
      <c r="B1725" s="2">
        <f>RSI!B1725</f>
        <v>0.5</v>
      </c>
      <c r="C1725" s="2">
        <f>RSI!I1725</f>
        <v>49.423770378864084</v>
      </c>
      <c r="D1725" s="2">
        <f>MACD!E1725</f>
        <v>3.9336726963943303E-3</v>
      </c>
      <c r="E1725" s="2">
        <f>MACD!F1725</f>
        <v>2.5268517735000124E-3</v>
      </c>
      <c r="F1725" s="2">
        <f>'Moving Avg'!D1725</f>
        <v>0.496</v>
      </c>
      <c r="G1725" s="2">
        <f>'Moving Avg'!F1725</f>
        <v>0.50049999999999994</v>
      </c>
      <c r="H1725" s="2">
        <f>'Moving Avg'!G1725</f>
        <v>0.50180000000000002</v>
      </c>
      <c r="I1725" s="2">
        <f>'Moving Avg'!H1725</f>
        <v>0.52880000000000005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  <c r="M1725" s="7">
        <f t="shared" si="260"/>
        <v>25</v>
      </c>
      <c r="N1725" s="7">
        <f t="shared" si="261"/>
        <v>0</v>
      </c>
      <c r="O1725" s="7">
        <f t="shared" si="262"/>
        <v>0</v>
      </c>
      <c r="P1725" s="7">
        <f t="shared" si="263"/>
        <v>83.5</v>
      </c>
      <c r="Q1725" s="8">
        <f t="shared" si="264"/>
        <v>21.274999999999999</v>
      </c>
      <c r="R1725" s="8">
        <f t="shared" si="265"/>
        <v>25.875</v>
      </c>
      <c r="S1725" s="8">
        <f t="shared" si="266"/>
        <v>41.325000000000003</v>
      </c>
      <c r="T1725" s="8">
        <f t="shared" si="267"/>
        <v>27.125</v>
      </c>
      <c r="U1725" s="7">
        <f t="shared" si="268"/>
        <v>29.491666666666664</v>
      </c>
      <c r="V1725" s="7">
        <f t="shared" si="269"/>
        <v>28.9</v>
      </c>
    </row>
    <row r="1726" spans="1:22" ht="13.5" x14ac:dyDescent="0.25">
      <c r="A1726" s="3">
        <f>RSI!A1726</f>
        <v>44823</v>
      </c>
      <c r="B1726" s="2">
        <f>RSI!B1726</f>
        <v>0.5</v>
      </c>
      <c r="C1726" s="2">
        <f>RSI!I1726</f>
        <v>49.423770378864091</v>
      </c>
      <c r="D1726" s="2">
        <f>MACD!E1726</f>
        <v>3.2986126839462671E-3</v>
      </c>
      <c r="E1726" s="2">
        <f>MACD!F1726</f>
        <v>2.6812039555892636E-3</v>
      </c>
      <c r="F1726" s="2">
        <f>'Moving Avg'!D1726</f>
        <v>0.49800000000000005</v>
      </c>
      <c r="G1726" s="2">
        <f>'Moving Avg'!F1726</f>
        <v>0.50049999999999994</v>
      </c>
      <c r="H1726" s="2">
        <f>'Moving Avg'!G1726</f>
        <v>0.50180000000000002</v>
      </c>
      <c r="I1726" s="2">
        <f>'Moving Avg'!H1726</f>
        <v>0.52855000000000019</v>
      </c>
      <c r="J1726" s="5" t="str">
        <f>OBV!F1726</f>
        <v>BULLISH</v>
      </c>
      <c r="K1726" s="5" t="str">
        <f>OBV!G1726</f>
        <v>NEUTRAL</v>
      </c>
      <c r="L1726" s="5" t="str">
        <f>OBV!H1726</f>
        <v>CONFIRMED BULLISH</v>
      </c>
      <c r="M1726" s="7">
        <f t="shared" si="260"/>
        <v>25</v>
      </c>
      <c r="N1726" s="7">
        <f t="shared" si="261"/>
        <v>0</v>
      </c>
      <c r="O1726" s="7">
        <f t="shared" si="262"/>
        <v>0</v>
      </c>
      <c r="P1726" s="7">
        <f t="shared" si="263"/>
        <v>83.5</v>
      </c>
      <c r="Q1726" s="8">
        <f t="shared" si="264"/>
        <v>21.274999999999999</v>
      </c>
      <c r="R1726" s="8">
        <f t="shared" si="265"/>
        <v>25.875</v>
      </c>
      <c r="S1726" s="8">
        <f t="shared" si="266"/>
        <v>41.325000000000003</v>
      </c>
      <c r="T1726" s="8">
        <f t="shared" si="267"/>
        <v>27.125</v>
      </c>
      <c r="U1726" s="7">
        <f t="shared" si="268"/>
        <v>29.491666666666664</v>
      </c>
      <c r="V1726" s="7">
        <f t="shared" si="269"/>
        <v>28.9</v>
      </c>
    </row>
    <row r="1727" spans="1:22" ht="13.5" x14ac:dyDescent="0.25">
      <c r="A1727" s="3">
        <f>RSI!A1727</f>
        <v>44824</v>
      </c>
      <c r="B1727" s="2">
        <f>RSI!B1727</f>
        <v>0.5</v>
      </c>
      <c r="C1727" s="2">
        <f>RSI!I1727</f>
        <v>49.423770378864091</v>
      </c>
      <c r="D1727" s="2">
        <f>MACD!E1727</f>
        <v>2.7634675154021293E-3</v>
      </c>
      <c r="E1727" s="2">
        <f>MACD!F1727</f>
        <v>2.6976566675518368E-3</v>
      </c>
      <c r="F1727" s="2">
        <f>'Moving Avg'!D1727</f>
        <v>0.5</v>
      </c>
      <c r="G1727" s="2">
        <f>'Moving Avg'!F1727</f>
        <v>0.50050000000000006</v>
      </c>
      <c r="H1727" s="2">
        <f>'Moving Avg'!G1727</f>
        <v>0.50180000000000002</v>
      </c>
      <c r="I1727" s="2">
        <f>'Moving Avg'!H1727</f>
        <v>0.52825000000000022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  <c r="M1727" s="7">
        <f t="shared" si="260"/>
        <v>25</v>
      </c>
      <c r="N1727" s="7">
        <f t="shared" si="261"/>
        <v>0</v>
      </c>
      <c r="O1727" s="7">
        <f t="shared" si="262"/>
        <v>0</v>
      </c>
      <c r="P1727" s="7">
        <f t="shared" si="263"/>
        <v>83.5</v>
      </c>
      <c r="Q1727" s="8">
        <f t="shared" si="264"/>
        <v>21.274999999999999</v>
      </c>
      <c r="R1727" s="8">
        <f t="shared" si="265"/>
        <v>25.875</v>
      </c>
      <c r="S1727" s="8">
        <f t="shared" si="266"/>
        <v>41.325000000000003</v>
      </c>
      <c r="T1727" s="8">
        <f t="shared" si="267"/>
        <v>27.125</v>
      </c>
      <c r="U1727" s="7">
        <f t="shared" si="268"/>
        <v>29.491666666666664</v>
      </c>
      <c r="V1727" s="7">
        <f t="shared" si="269"/>
        <v>28.9</v>
      </c>
    </row>
    <row r="1728" spans="1:22" ht="13.5" x14ac:dyDescent="0.25">
      <c r="A1728" s="3">
        <f>RSI!A1728</f>
        <v>44825</v>
      </c>
      <c r="B1728" s="2">
        <f>RSI!B1728</f>
        <v>0.5</v>
      </c>
      <c r="C1728" s="2">
        <f>RSI!I1728</f>
        <v>49.423770378864084</v>
      </c>
      <c r="D1728" s="2">
        <f>MACD!E1728</f>
        <v>2.3127017279058748E-3</v>
      </c>
      <c r="E1728" s="2">
        <f>MACD!F1728</f>
        <v>2.6206656796226449E-3</v>
      </c>
      <c r="F1728" s="2">
        <f>'Moving Avg'!D1728</f>
        <v>0.5</v>
      </c>
      <c r="G1728" s="2">
        <f>'Moving Avg'!F1728</f>
        <v>0.50050000000000006</v>
      </c>
      <c r="H1728" s="2">
        <f>'Moving Avg'!G1728</f>
        <v>0.50179999999999991</v>
      </c>
      <c r="I1728" s="2">
        <f>'Moving Avg'!H1728</f>
        <v>0.52795000000000025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  <c r="M1728" s="7">
        <f t="shared" si="260"/>
        <v>25</v>
      </c>
      <c r="N1728" s="7">
        <f t="shared" si="261"/>
        <v>45</v>
      </c>
      <c r="O1728" s="7">
        <f t="shared" si="262"/>
        <v>0</v>
      </c>
      <c r="P1728" s="7">
        <f t="shared" si="263"/>
        <v>33</v>
      </c>
      <c r="Q1728" s="8">
        <f t="shared" si="264"/>
        <v>29.45</v>
      </c>
      <c r="R1728" s="8">
        <f t="shared" si="265"/>
        <v>22.25</v>
      </c>
      <c r="S1728" s="8">
        <f t="shared" si="266"/>
        <v>25.35</v>
      </c>
      <c r="T1728" s="8">
        <f t="shared" si="267"/>
        <v>25.75</v>
      </c>
      <c r="U1728" s="7">
        <f t="shared" si="268"/>
        <v>25.683333333333337</v>
      </c>
      <c r="V1728" s="7">
        <f t="shared" si="269"/>
        <v>25.700000000000003</v>
      </c>
    </row>
    <row r="1729" spans="1:22" ht="13.5" x14ac:dyDescent="0.25">
      <c r="A1729" s="3">
        <f>RSI!A1729</f>
        <v>44826</v>
      </c>
      <c r="B1729" s="2">
        <f>RSI!B1729</f>
        <v>0.5</v>
      </c>
      <c r="C1729" s="2">
        <f>RSI!I1729</f>
        <v>49.423770378864084</v>
      </c>
      <c r="D1729" s="2">
        <f>MACD!E1729</f>
        <v>1.933182074136286E-3</v>
      </c>
      <c r="E1729" s="2">
        <f>MACD!F1729</f>
        <v>2.4831689585253732E-3</v>
      </c>
      <c r="F1729" s="2">
        <f>'Moving Avg'!D1729</f>
        <v>0.5</v>
      </c>
      <c r="G1729" s="2">
        <f>'Moving Avg'!F1729</f>
        <v>0.5</v>
      </c>
      <c r="H1729" s="2">
        <f>'Moving Avg'!G1729</f>
        <v>0.50179999999999991</v>
      </c>
      <c r="I1729" s="2">
        <f>'Moving Avg'!H1729</f>
        <v>0.52765000000000017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25</v>
      </c>
      <c r="N1729" s="7">
        <f t="shared" si="261"/>
        <v>45</v>
      </c>
      <c r="O1729" s="7">
        <f t="shared" si="262"/>
        <v>0</v>
      </c>
      <c r="P1729" s="7">
        <f t="shared" si="263"/>
        <v>33</v>
      </c>
      <c r="Q1729" s="8">
        <f t="shared" si="264"/>
        <v>29.45</v>
      </c>
      <c r="R1729" s="8">
        <f t="shared" si="265"/>
        <v>22.25</v>
      </c>
      <c r="S1729" s="8">
        <f t="shared" si="266"/>
        <v>25.35</v>
      </c>
      <c r="T1729" s="8">
        <f t="shared" si="267"/>
        <v>25.75</v>
      </c>
      <c r="U1729" s="7">
        <f t="shared" si="268"/>
        <v>25.683333333333337</v>
      </c>
      <c r="V1729" s="7">
        <f t="shared" si="269"/>
        <v>25.700000000000003</v>
      </c>
    </row>
    <row r="1730" spans="1:22" ht="13.5" x14ac:dyDescent="0.25">
      <c r="A1730" s="3">
        <f>RSI!A1730</f>
        <v>44827</v>
      </c>
      <c r="B1730" s="2">
        <f>RSI!B1730</f>
        <v>0.5</v>
      </c>
      <c r="C1730" s="2">
        <f>RSI!I1730</f>
        <v>49.423770378864077</v>
      </c>
      <c r="D1730" s="2">
        <f>MACD!E1730</f>
        <v>7.5345512645763613E-5</v>
      </c>
      <c r="E1730" s="2">
        <f>MACD!F1730</f>
        <v>2.0016042693494513E-3</v>
      </c>
      <c r="F1730" s="2">
        <f>'Moving Avg'!D1730</f>
        <v>0.5</v>
      </c>
      <c r="G1730" s="2">
        <f>'Moving Avg'!F1730</f>
        <v>0.4995</v>
      </c>
      <c r="H1730" s="2">
        <f>'Moving Avg'!G1730</f>
        <v>0.50179999999999991</v>
      </c>
      <c r="I1730" s="2">
        <f>'Moving Avg'!H1730</f>
        <v>0.52745000000000031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45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29.45</v>
      </c>
      <c r="R1730" s="8">
        <f t="shared" si="265"/>
        <v>22.25</v>
      </c>
      <c r="S1730" s="8">
        <f t="shared" si="266"/>
        <v>25.35</v>
      </c>
      <c r="T1730" s="8">
        <f t="shared" si="267"/>
        <v>25.75</v>
      </c>
      <c r="U1730" s="7">
        <f t="shared" si="268"/>
        <v>25.683333333333337</v>
      </c>
      <c r="V1730" s="7">
        <f t="shared" si="269"/>
        <v>25.700000000000003</v>
      </c>
    </row>
    <row r="1731" spans="1:22" ht="13.5" x14ac:dyDescent="0.25">
      <c r="A1731" s="3">
        <f>RSI!A1731</f>
        <v>44830</v>
      </c>
      <c r="B1731" s="2">
        <f>RSI!B1731</f>
        <v>0.5</v>
      </c>
      <c r="C1731" s="2">
        <f>RSI!I1731</f>
        <v>49.423770378864077</v>
      </c>
      <c r="D1731" s="2">
        <f>MACD!E1731</f>
        <v>-1.4950431952189258E-3</v>
      </c>
      <c r="E1731" s="2">
        <f>MACD!F1731</f>
        <v>1.3022747764357759E-3</v>
      </c>
      <c r="F1731" s="2">
        <f>'Moving Avg'!D1731</f>
        <v>0.5</v>
      </c>
      <c r="G1731" s="2">
        <f>'Moving Avg'!F1731</f>
        <v>0.499</v>
      </c>
      <c r="H1731" s="2">
        <f>'Moving Avg'!G1731</f>
        <v>0.50179999999999991</v>
      </c>
      <c r="I1731" s="2">
        <f>'Moving Avg'!H1731</f>
        <v>0.52725000000000022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  <c r="M1731" s="7">
        <f t="shared" si="270"/>
        <v>25</v>
      </c>
      <c r="N1731" s="7">
        <f t="shared" si="271"/>
        <v>45</v>
      </c>
      <c r="O1731" s="7">
        <f t="shared" si="272"/>
        <v>0</v>
      </c>
      <c r="P1731" s="7">
        <f t="shared" si="273"/>
        <v>33</v>
      </c>
      <c r="Q1731" s="8">
        <f t="shared" ref="Q1731:Q1794" si="274">0.35*M1731+N1731*0.35+O1731*0.15+P1731*0.15</f>
        <v>29.45</v>
      </c>
      <c r="R1731" s="8">
        <f t="shared" ref="R1731:R1794" si="275">M1731*0.2+N1731*0.2+O1731*0.35+P1731*0.25</f>
        <v>22.25</v>
      </c>
      <c r="S1731" s="8">
        <f t="shared" ref="S1731:S1794" si="276">M1731*0.15+N1731*0.15+O1731*0.25+P1731*0.45</f>
        <v>25.35</v>
      </c>
      <c r="T1731" s="8">
        <f t="shared" ref="T1731:T1794" si="277">0.25*SUM(M1731:P1731)</f>
        <v>25.75</v>
      </c>
      <c r="U1731" s="7">
        <f t="shared" ref="U1731:U1794" si="278">SUM(Q1731:S1731)/3</f>
        <v>25.683333333333337</v>
      </c>
      <c r="V1731" s="7">
        <f t="shared" ref="V1731:V1794" si="279">SUM(Q1731:T1731)/4</f>
        <v>25.700000000000003</v>
      </c>
    </row>
    <row r="1732" spans="1:22" ht="13.5" x14ac:dyDescent="0.25">
      <c r="A1732" s="3">
        <f>RSI!A1732</f>
        <v>44831</v>
      </c>
      <c r="B1732" s="2">
        <f>RSI!B1732</f>
        <v>0.49</v>
      </c>
      <c r="C1732" s="2">
        <f>RSI!I1732</f>
        <v>36.169033548411882</v>
      </c>
      <c r="D1732" s="2">
        <f>MACD!E1732</f>
        <v>-2.0815865624038699E-3</v>
      </c>
      <c r="E1732" s="2">
        <f>MACD!F1732</f>
        <v>6.2550250866784678E-4</v>
      </c>
      <c r="F1732" s="2">
        <f>'Moving Avg'!D1732</f>
        <v>0.49800000000000005</v>
      </c>
      <c r="G1732" s="2">
        <f>'Moving Avg'!F1732</f>
        <v>0.49850000000000005</v>
      </c>
      <c r="H1732" s="2">
        <f>'Moving Avg'!G1732</f>
        <v>0.50159999999999993</v>
      </c>
      <c r="I1732" s="2">
        <f>'Moving Avg'!H1732</f>
        <v>0.52705000000000024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  <c r="M1732" s="7">
        <f t="shared" si="270"/>
        <v>25</v>
      </c>
      <c r="N1732" s="7">
        <f t="shared" si="271"/>
        <v>45</v>
      </c>
      <c r="O1732" s="7">
        <f t="shared" si="272"/>
        <v>0</v>
      </c>
      <c r="P1732" s="7">
        <f t="shared" si="273"/>
        <v>16.5</v>
      </c>
      <c r="Q1732" s="8">
        <f t="shared" si="274"/>
        <v>26.975000000000001</v>
      </c>
      <c r="R1732" s="8">
        <f t="shared" si="275"/>
        <v>18.125</v>
      </c>
      <c r="S1732" s="8">
        <f t="shared" si="276"/>
        <v>17.925000000000001</v>
      </c>
      <c r="T1732" s="8">
        <f t="shared" si="277"/>
        <v>21.625</v>
      </c>
      <c r="U1732" s="7">
        <f t="shared" si="278"/>
        <v>21.008333333333336</v>
      </c>
      <c r="V1732" s="7">
        <f t="shared" si="279"/>
        <v>21.162500000000001</v>
      </c>
    </row>
    <row r="1733" spans="1:22" ht="13.5" x14ac:dyDescent="0.25">
      <c r="A1733" s="3">
        <f>RSI!A1733</f>
        <v>44832</v>
      </c>
      <c r="B1733" s="2">
        <f>RSI!B1733</f>
        <v>0.49</v>
      </c>
      <c r="C1733" s="2">
        <f>RSI!I1733</f>
        <v>36.169033548411882</v>
      </c>
      <c r="D1733" s="2">
        <f>MACD!E1733</f>
        <v>-9.7894576390306076E-4</v>
      </c>
      <c r="E1733" s="2">
        <f>MACD!F1733</f>
        <v>3.0461285415366523E-4</v>
      </c>
      <c r="F1733" s="2">
        <f>'Moving Avg'!D1733</f>
        <v>0.496</v>
      </c>
      <c r="G1733" s="2">
        <f>'Moving Avg'!F1733</f>
        <v>0.49800000000000005</v>
      </c>
      <c r="H1733" s="2">
        <f>'Moving Avg'!G1733</f>
        <v>0.50139999999999985</v>
      </c>
      <c r="I1733" s="2">
        <f>'Moving Avg'!H1733</f>
        <v>0.52685000000000026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45</v>
      </c>
      <c r="O1733" s="7">
        <f t="shared" si="272"/>
        <v>0</v>
      </c>
      <c r="P1733" s="7">
        <f t="shared" si="273"/>
        <v>16.5</v>
      </c>
      <c r="Q1733" s="8">
        <f t="shared" si="274"/>
        <v>26.975000000000001</v>
      </c>
      <c r="R1733" s="8">
        <f t="shared" si="275"/>
        <v>18.125</v>
      </c>
      <c r="S1733" s="8">
        <f t="shared" si="276"/>
        <v>17.925000000000001</v>
      </c>
      <c r="T1733" s="8">
        <f t="shared" si="277"/>
        <v>21.625</v>
      </c>
      <c r="U1733" s="7">
        <f t="shared" si="278"/>
        <v>21.008333333333336</v>
      </c>
      <c r="V1733" s="7">
        <f t="shared" si="279"/>
        <v>21.162500000000001</v>
      </c>
    </row>
    <row r="1734" spans="1:22" ht="13.5" x14ac:dyDescent="0.25">
      <c r="A1734" s="3">
        <f>RSI!A1734</f>
        <v>44833</v>
      </c>
      <c r="B1734" s="2">
        <f>RSI!B1734</f>
        <v>0.49</v>
      </c>
      <c r="C1734" s="2">
        <f>RSI!I1734</f>
        <v>36.169033548411882</v>
      </c>
      <c r="D1734" s="2">
        <f>MACD!E1734</f>
        <v>1.0062790636311547E-5</v>
      </c>
      <c r="E1734" s="2">
        <f>MACD!F1734</f>
        <v>2.457028414501945E-4</v>
      </c>
      <c r="F1734" s="2">
        <f>'Moving Avg'!D1734</f>
        <v>0.49399999999999994</v>
      </c>
      <c r="G1734" s="2">
        <f>'Moving Avg'!F1734</f>
        <v>0.49750000000000005</v>
      </c>
      <c r="H1734" s="2">
        <f>'Moving Avg'!G1734</f>
        <v>0.50119999999999976</v>
      </c>
      <c r="I1734" s="2">
        <f>'Moving Avg'!H1734</f>
        <v>0.52670000000000017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25</v>
      </c>
      <c r="N1734" s="7">
        <f t="shared" si="271"/>
        <v>45</v>
      </c>
      <c r="O1734" s="7">
        <f t="shared" si="272"/>
        <v>0</v>
      </c>
      <c r="P1734" s="7">
        <f t="shared" si="273"/>
        <v>16.5</v>
      </c>
      <c r="Q1734" s="8">
        <f t="shared" si="274"/>
        <v>26.975000000000001</v>
      </c>
      <c r="R1734" s="8">
        <f t="shared" si="275"/>
        <v>18.125</v>
      </c>
      <c r="S1734" s="8">
        <f t="shared" si="276"/>
        <v>17.925000000000001</v>
      </c>
      <c r="T1734" s="8">
        <f t="shared" si="277"/>
        <v>21.625</v>
      </c>
      <c r="U1734" s="7">
        <f t="shared" si="278"/>
        <v>21.008333333333336</v>
      </c>
      <c r="V1734" s="7">
        <f t="shared" si="279"/>
        <v>21.162500000000001</v>
      </c>
    </row>
    <row r="1735" spans="1:22" ht="13.5" x14ac:dyDescent="0.25">
      <c r="A1735" s="3">
        <f>RSI!A1735</f>
        <v>44834</v>
      </c>
      <c r="B1735" s="2">
        <f>RSI!B1735</f>
        <v>0.49</v>
      </c>
      <c r="C1735" s="2">
        <f>RSI!I1735</f>
        <v>36.169033548411882</v>
      </c>
      <c r="D1735" s="2">
        <f>MACD!E1735</f>
        <v>8.9877248105169061E-4</v>
      </c>
      <c r="E1735" s="2">
        <f>MACD!F1735</f>
        <v>3.7631676937049377E-4</v>
      </c>
      <c r="F1735" s="2">
        <f>'Moving Avg'!D1735</f>
        <v>0.49199999999999999</v>
      </c>
      <c r="G1735" s="2">
        <f>'Moving Avg'!F1735</f>
        <v>0.49650000000000005</v>
      </c>
      <c r="H1735" s="2">
        <f>'Moving Avg'!G1735</f>
        <v>0.50099999999999978</v>
      </c>
      <c r="I1735" s="2">
        <f>'Moving Avg'!H1735</f>
        <v>0.5264500000000002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  <c r="M1735" s="7">
        <f t="shared" si="270"/>
        <v>25</v>
      </c>
      <c r="N1735" s="7">
        <f t="shared" si="271"/>
        <v>0</v>
      </c>
      <c r="O1735" s="7">
        <f t="shared" si="272"/>
        <v>0</v>
      </c>
      <c r="P1735" s="7">
        <f t="shared" si="273"/>
        <v>16.5</v>
      </c>
      <c r="Q1735" s="8">
        <f t="shared" si="274"/>
        <v>11.225</v>
      </c>
      <c r="R1735" s="8">
        <f t="shared" si="275"/>
        <v>9.125</v>
      </c>
      <c r="S1735" s="8">
        <f t="shared" si="276"/>
        <v>11.175000000000001</v>
      </c>
      <c r="T1735" s="8">
        <f t="shared" si="277"/>
        <v>10.375</v>
      </c>
      <c r="U1735" s="7">
        <f t="shared" si="278"/>
        <v>10.508333333333335</v>
      </c>
      <c r="V1735" s="7">
        <f t="shared" si="279"/>
        <v>10.475000000000001</v>
      </c>
    </row>
    <row r="1736" spans="1:22" ht="13.5" x14ac:dyDescent="0.25">
      <c r="A1736" s="3">
        <f>RSI!A1736</f>
        <v>44837</v>
      </c>
      <c r="B1736" s="2">
        <f>RSI!B1736</f>
        <v>0.49</v>
      </c>
      <c r="C1736" s="2">
        <f>RSI!I1736</f>
        <v>36.169033548411882</v>
      </c>
      <c r="D1736" s="2">
        <f>MACD!E1736</f>
        <v>1.6987726945560389E-3</v>
      </c>
      <c r="E1736" s="2">
        <f>MACD!F1736</f>
        <v>6.4080795440760283E-4</v>
      </c>
      <c r="F1736" s="2">
        <f>'Moving Avg'!D1736</f>
        <v>0.49000000000000005</v>
      </c>
      <c r="G1736" s="2">
        <f>'Moving Avg'!F1736</f>
        <v>0.496</v>
      </c>
      <c r="H1736" s="2">
        <f>'Moving Avg'!G1736</f>
        <v>0.50079999999999969</v>
      </c>
      <c r="I1736" s="2">
        <f>'Moving Avg'!H1736</f>
        <v>0.52620000000000011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  <c r="M1736" s="7">
        <f t="shared" si="270"/>
        <v>25</v>
      </c>
      <c r="N1736" s="7">
        <f t="shared" si="271"/>
        <v>0</v>
      </c>
      <c r="O1736" s="7">
        <f t="shared" si="272"/>
        <v>0</v>
      </c>
      <c r="P1736" s="7">
        <f t="shared" si="273"/>
        <v>16.5</v>
      </c>
      <c r="Q1736" s="8">
        <f t="shared" si="274"/>
        <v>11.225</v>
      </c>
      <c r="R1736" s="8">
        <f t="shared" si="275"/>
        <v>9.125</v>
      </c>
      <c r="S1736" s="8">
        <f t="shared" si="276"/>
        <v>11.175000000000001</v>
      </c>
      <c r="T1736" s="8">
        <f t="shared" si="277"/>
        <v>10.375</v>
      </c>
      <c r="U1736" s="7">
        <f t="shared" si="278"/>
        <v>10.508333333333335</v>
      </c>
      <c r="V1736" s="7">
        <f t="shared" si="279"/>
        <v>10.475000000000001</v>
      </c>
    </row>
    <row r="1737" spans="1:22" ht="13.5" x14ac:dyDescent="0.25">
      <c r="A1737" s="3">
        <f>RSI!A1737</f>
        <v>44838</v>
      </c>
      <c r="B1737" s="2">
        <f>RSI!B1737</f>
        <v>0.5</v>
      </c>
      <c r="C1737" s="2">
        <f>RSI!I1737</f>
        <v>54.02787352428517</v>
      </c>
      <c r="D1737" s="2">
        <f>MACD!E1737</f>
        <v>1.6794136288451056E-3</v>
      </c>
      <c r="E1737" s="2">
        <f>MACD!F1737</f>
        <v>8.4852908929510342E-4</v>
      </c>
      <c r="F1737" s="2">
        <f>'Moving Avg'!D1737</f>
        <v>0.49199999999999999</v>
      </c>
      <c r="G1737" s="2">
        <f>'Moving Avg'!F1737</f>
        <v>0.496</v>
      </c>
      <c r="H1737" s="2">
        <f>'Moving Avg'!G1737</f>
        <v>0.50079999999999969</v>
      </c>
      <c r="I1737" s="2">
        <f>'Moving Avg'!H1737</f>
        <v>0.52610000000000012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  <c r="M1737" s="7">
        <f t="shared" si="270"/>
        <v>25</v>
      </c>
      <c r="N1737" s="7">
        <f t="shared" si="271"/>
        <v>0</v>
      </c>
      <c r="O1737" s="7">
        <f t="shared" si="272"/>
        <v>0</v>
      </c>
      <c r="P1737" s="7">
        <f t="shared" si="273"/>
        <v>83.5</v>
      </c>
      <c r="Q1737" s="8">
        <f t="shared" si="274"/>
        <v>21.274999999999999</v>
      </c>
      <c r="R1737" s="8">
        <f t="shared" si="275"/>
        <v>25.875</v>
      </c>
      <c r="S1737" s="8">
        <f t="shared" si="276"/>
        <v>41.325000000000003</v>
      </c>
      <c r="T1737" s="8">
        <f t="shared" si="277"/>
        <v>27.125</v>
      </c>
      <c r="U1737" s="7">
        <f t="shared" si="278"/>
        <v>29.491666666666664</v>
      </c>
      <c r="V1737" s="7">
        <f t="shared" si="279"/>
        <v>28.9</v>
      </c>
    </row>
    <row r="1738" spans="1:22" ht="13.5" x14ac:dyDescent="0.25">
      <c r="A1738" s="3">
        <f>RSI!A1738</f>
        <v>44839</v>
      </c>
      <c r="B1738" s="2">
        <f>RSI!B1738</f>
        <v>0.5</v>
      </c>
      <c r="C1738" s="2">
        <f>RSI!I1738</f>
        <v>54.027873524285155</v>
      </c>
      <c r="D1738" s="2">
        <f>MACD!E1738</f>
        <v>1.6451076528168906E-3</v>
      </c>
      <c r="E1738" s="2">
        <f>MACD!F1738</f>
        <v>1.0078448019994609E-3</v>
      </c>
      <c r="F1738" s="2">
        <f>'Moving Avg'!D1738</f>
        <v>0.49399999999999994</v>
      </c>
      <c r="G1738" s="2">
        <f>'Moving Avg'!F1738</f>
        <v>0.496</v>
      </c>
      <c r="H1738" s="2">
        <f>'Moving Avg'!G1738</f>
        <v>0.5007999999999998</v>
      </c>
      <c r="I1738" s="2">
        <f>'Moving Avg'!H1738</f>
        <v>0.52595000000000014</v>
      </c>
      <c r="J1738" s="5" t="str">
        <f>OBV!F1738</f>
        <v>BULLISH</v>
      </c>
      <c r="K1738" s="5" t="str">
        <f>OBV!G1738</f>
        <v>NEUTRAL</v>
      </c>
      <c r="L1738" s="5" t="str">
        <f>OBV!H1738</f>
        <v>CONFIRMED BULLISH</v>
      </c>
      <c r="M1738" s="7">
        <f t="shared" si="270"/>
        <v>25</v>
      </c>
      <c r="N1738" s="7">
        <f t="shared" si="271"/>
        <v>0</v>
      </c>
      <c r="O1738" s="7">
        <f t="shared" si="272"/>
        <v>0</v>
      </c>
      <c r="P1738" s="7">
        <f t="shared" si="273"/>
        <v>83.5</v>
      </c>
      <c r="Q1738" s="8">
        <f t="shared" si="274"/>
        <v>21.274999999999999</v>
      </c>
      <c r="R1738" s="8">
        <f t="shared" si="275"/>
        <v>25.875</v>
      </c>
      <c r="S1738" s="8">
        <f t="shared" si="276"/>
        <v>41.325000000000003</v>
      </c>
      <c r="T1738" s="8">
        <f t="shared" si="277"/>
        <v>27.125</v>
      </c>
      <c r="U1738" s="7">
        <f t="shared" si="278"/>
        <v>29.491666666666664</v>
      </c>
      <c r="V1738" s="7">
        <f t="shared" si="279"/>
        <v>28.9</v>
      </c>
    </row>
    <row r="1739" spans="1:22" ht="13.5" x14ac:dyDescent="0.25">
      <c r="A1739" s="3">
        <f>RSI!A1739</f>
        <v>44840</v>
      </c>
      <c r="B1739" s="2">
        <f>RSI!B1739</f>
        <v>0.49</v>
      </c>
      <c r="C1739" s="2">
        <f>RSI!I1739</f>
        <v>40.791687449651711</v>
      </c>
      <c r="D1739" s="2">
        <f>MACD!E1739</f>
        <v>2.3402228265519409E-3</v>
      </c>
      <c r="E1739" s="2">
        <f>MACD!F1739</f>
        <v>1.2743204069099569E-3</v>
      </c>
      <c r="F1739" s="2">
        <f>'Moving Avg'!D1739</f>
        <v>0.49399999999999994</v>
      </c>
      <c r="G1739" s="2">
        <f>'Moving Avg'!F1739</f>
        <v>0.4955</v>
      </c>
      <c r="H1739" s="2">
        <f>'Moving Avg'!G1739</f>
        <v>0.50059999999999971</v>
      </c>
      <c r="I1739" s="2">
        <f>'Moving Avg'!H1739</f>
        <v>0.52570000000000017</v>
      </c>
      <c r="J1739" s="5" t="str">
        <f>OBV!F1739</f>
        <v>BEARISH</v>
      </c>
      <c r="K1739" s="5" t="str">
        <f>OBV!G1739</f>
        <v>NEUTRAL</v>
      </c>
      <c r="L1739" s="5" t="str">
        <f>OBV!H1739</f>
        <v>NEUTRAL</v>
      </c>
      <c r="M1739" s="7">
        <f t="shared" si="270"/>
        <v>25</v>
      </c>
      <c r="N1739" s="7">
        <f t="shared" si="271"/>
        <v>0</v>
      </c>
      <c r="O1739" s="7">
        <f t="shared" si="272"/>
        <v>0</v>
      </c>
      <c r="P1739" s="7">
        <f t="shared" si="273"/>
        <v>16.5</v>
      </c>
      <c r="Q1739" s="8">
        <f t="shared" si="274"/>
        <v>11.225</v>
      </c>
      <c r="R1739" s="8">
        <f t="shared" si="275"/>
        <v>9.125</v>
      </c>
      <c r="S1739" s="8">
        <f t="shared" si="276"/>
        <v>11.175000000000001</v>
      </c>
      <c r="T1739" s="8">
        <f t="shared" si="277"/>
        <v>10.375</v>
      </c>
      <c r="U1739" s="7">
        <f t="shared" si="278"/>
        <v>10.508333333333335</v>
      </c>
      <c r="V1739" s="7">
        <f t="shared" si="279"/>
        <v>10.475000000000001</v>
      </c>
    </row>
    <row r="1740" spans="1:22" ht="13.5" x14ac:dyDescent="0.25">
      <c r="A1740" s="3">
        <f>RSI!A1740</f>
        <v>44841</v>
      </c>
      <c r="B1740" s="2">
        <f>RSI!B1740</f>
        <v>0.49</v>
      </c>
      <c r="C1740" s="2">
        <f>RSI!I1740</f>
        <v>40.791687449651711</v>
      </c>
      <c r="D1740" s="2">
        <f>MACD!E1740</f>
        <v>2.9721196398594385E-3</v>
      </c>
      <c r="E1740" s="2">
        <f>MACD!F1740</f>
        <v>1.6138802534998533E-3</v>
      </c>
      <c r="F1740" s="2">
        <f>'Moving Avg'!D1740</f>
        <v>0.49399999999999994</v>
      </c>
      <c r="G1740" s="2">
        <f>'Moving Avg'!F1740</f>
        <v>0.49550000000000011</v>
      </c>
      <c r="H1740" s="2">
        <f>'Moving Avg'!G1740</f>
        <v>0.50019999999999976</v>
      </c>
      <c r="I1740" s="2">
        <f>'Moving Avg'!H1740</f>
        <v>0.52540000000000009</v>
      </c>
      <c r="J1740" s="5" t="str">
        <f>OBV!F1740</f>
        <v>BEARISH</v>
      </c>
      <c r="K1740" s="5" t="str">
        <f>OBV!G1740</f>
        <v>NEUTRAL</v>
      </c>
      <c r="L1740" s="5" t="str">
        <f>OBV!H1740</f>
        <v>NEUTRAL</v>
      </c>
      <c r="M1740" s="7">
        <f t="shared" si="270"/>
        <v>25</v>
      </c>
      <c r="N1740" s="7">
        <f t="shared" si="271"/>
        <v>0</v>
      </c>
      <c r="O1740" s="7">
        <f t="shared" si="272"/>
        <v>0</v>
      </c>
      <c r="P1740" s="7">
        <f t="shared" si="273"/>
        <v>16.5</v>
      </c>
      <c r="Q1740" s="8">
        <f t="shared" si="274"/>
        <v>11.225</v>
      </c>
      <c r="R1740" s="8">
        <f t="shared" si="275"/>
        <v>9.125</v>
      </c>
      <c r="S1740" s="8">
        <f t="shared" si="276"/>
        <v>11.175000000000001</v>
      </c>
      <c r="T1740" s="8">
        <f t="shared" si="277"/>
        <v>10.375</v>
      </c>
      <c r="U1740" s="7">
        <f t="shared" si="278"/>
        <v>10.508333333333335</v>
      </c>
      <c r="V1740" s="7">
        <f t="shared" si="279"/>
        <v>10.475000000000001</v>
      </c>
    </row>
    <row r="1741" spans="1:22" ht="13.5" x14ac:dyDescent="0.25">
      <c r="A1741" s="3">
        <f>RSI!A1741</f>
        <v>44844</v>
      </c>
      <c r="B1741" s="2">
        <f>RSI!B1741</f>
        <v>0.48</v>
      </c>
      <c r="C1741" s="2">
        <f>RSI!I1741</f>
        <v>31.76605506846677</v>
      </c>
      <c r="D1741" s="2">
        <f>MACD!E1741</f>
        <v>4.288026036156023E-3</v>
      </c>
      <c r="E1741" s="2">
        <f>MACD!F1741</f>
        <v>2.1487094100310876E-3</v>
      </c>
      <c r="F1741" s="2">
        <f>'Moving Avg'!D1741</f>
        <v>0.49199999999999999</v>
      </c>
      <c r="G1741" s="2">
        <f>'Moving Avg'!F1741</f>
        <v>0.49500000000000011</v>
      </c>
      <c r="H1741" s="2">
        <f>'Moving Avg'!G1741</f>
        <v>0.49959999999999982</v>
      </c>
      <c r="I1741" s="2">
        <f>'Moving Avg'!H1741</f>
        <v>0.52500000000000002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0</v>
      </c>
      <c r="P1741" s="7">
        <f t="shared" si="273"/>
        <v>16.5</v>
      </c>
      <c r="Q1741" s="8">
        <f t="shared" si="274"/>
        <v>11.225</v>
      </c>
      <c r="R1741" s="8">
        <f t="shared" si="275"/>
        <v>9.125</v>
      </c>
      <c r="S1741" s="8">
        <f t="shared" si="276"/>
        <v>11.175000000000001</v>
      </c>
      <c r="T1741" s="8">
        <f t="shared" si="277"/>
        <v>10.375</v>
      </c>
      <c r="U1741" s="7">
        <f t="shared" si="278"/>
        <v>10.508333333333335</v>
      </c>
      <c r="V1741" s="7">
        <f t="shared" si="279"/>
        <v>10.475000000000001</v>
      </c>
    </row>
    <row r="1742" spans="1:22" ht="13.5" x14ac:dyDescent="0.25">
      <c r="A1742" s="3">
        <f>RSI!A1742</f>
        <v>44845</v>
      </c>
      <c r="B1742" s="2">
        <f>RSI!B1742</f>
        <v>0.48</v>
      </c>
      <c r="C1742" s="2">
        <f>RSI!I1742</f>
        <v>31.76605506846677</v>
      </c>
      <c r="D1742" s="2">
        <f>MACD!E1742</f>
        <v>3.9595991268595032E-3</v>
      </c>
      <c r="E1742" s="2">
        <f>MACD!F1742</f>
        <v>2.5108873533967709E-3</v>
      </c>
      <c r="F1742" s="2">
        <f>'Moving Avg'!D1742</f>
        <v>0.48799999999999999</v>
      </c>
      <c r="G1742" s="2">
        <f>'Moving Avg'!F1742</f>
        <v>0.49450000000000011</v>
      </c>
      <c r="H1742" s="2">
        <f>'Moving Avg'!G1742</f>
        <v>0.49919999999999981</v>
      </c>
      <c r="I1742" s="2">
        <f>'Moving Avg'!H1742</f>
        <v>0.52455000000000007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  <c r="M1742" s="7">
        <f t="shared" si="270"/>
        <v>25</v>
      </c>
      <c r="N1742" s="7">
        <f t="shared" si="271"/>
        <v>0</v>
      </c>
      <c r="O1742" s="7">
        <f t="shared" si="272"/>
        <v>0</v>
      </c>
      <c r="P1742" s="7">
        <f t="shared" si="273"/>
        <v>16.5</v>
      </c>
      <c r="Q1742" s="8">
        <f t="shared" si="274"/>
        <v>11.225</v>
      </c>
      <c r="R1742" s="8">
        <f t="shared" si="275"/>
        <v>9.125</v>
      </c>
      <c r="S1742" s="8">
        <f t="shared" si="276"/>
        <v>11.175000000000001</v>
      </c>
      <c r="T1742" s="8">
        <f t="shared" si="277"/>
        <v>10.375</v>
      </c>
      <c r="U1742" s="7">
        <f t="shared" si="278"/>
        <v>10.508333333333335</v>
      </c>
      <c r="V1742" s="7">
        <f t="shared" si="279"/>
        <v>10.475000000000001</v>
      </c>
    </row>
    <row r="1743" spans="1:22" ht="13.5" x14ac:dyDescent="0.25">
      <c r="A1743" s="3">
        <f>RSI!A1743</f>
        <v>44846</v>
      </c>
      <c r="B1743" s="2">
        <f>RSI!B1743</f>
        <v>0.48</v>
      </c>
      <c r="C1743" s="2">
        <f>RSI!I1743</f>
        <v>31.76605506846677</v>
      </c>
      <c r="D1743" s="2">
        <f>MACD!E1743</f>
        <v>3.7711210739707068E-3</v>
      </c>
      <c r="E1743" s="2">
        <f>MACD!F1743</f>
        <v>2.7629340975115586E-3</v>
      </c>
      <c r="F1743" s="2">
        <f>'Moving Avg'!D1743</f>
        <v>0.48399999999999999</v>
      </c>
      <c r="G1743" s="2">
        <f>'Moving Avg'!F1743</f>
        <v>0.49350000000000016</v>
      </c>
      <c r="H1743" s="2">
        <f>'Moving Avg'!G1743</f>
        <v>0.4987999999999998</v>
      </c>
      <c r="I1743" s="2">
        <f>'Moving Avg'!H1743</f>
        <v>0.52410000000000012</v>
      </c>
      <c r="J1743" s="5" t="str">
        <f>OBV!F1743</f>
        <v>BEARISH</v>
      </c>
      <c r="K1743" s="5" t="str">
        <f>OBV!G1743</f>
        <v>NEUTRAL</v>
      </c>
      <c r="L1743" s="5" t="str">
        <f>OBV!H1743</f>
        <v>CONFIRMED BEARISH</v>
      </c>
      <c r="M1743" s="7">
        <f t="shared" si="270"/>
        <v>25</v>
      </c>
      <c r="N1743" s="7">
        <f t="shared" si="271"/>
        <v>0</v>
      </c>
      <c r="O1743" s="7">
        <f t="shared" si="272"/>
        <v>0</v>
      </c>
      <c r="P1743" s="7">
        <f t="shared" si="273"/>
        <v>16.5</v>
      </c>
      <c r="Q1743" s="8">
        <f t="shared" si="274"/>
        <v>11.225</v>
      </c>
      <c r="R1743" s="8">
        <f t="shared" si="275"/>
        <v>9.125</v>
      </c>
      <c r="S1743" s="8">
        <f t="shared" si="276"/>
        <v>11.175000000000001</v>
      </c>
      <c r="T1743" s="8">
        <f t="shared" si="277"/>
        <v>10.375</v>
      </c>
      <c r="U1743" s="7">
        <f t="shared" si="278"/>
        <v>10.508333333333335</v>
      </c>
      <c r="V1743" s="7">
        <f t="shared" si="279"/>
        <v>10.475000000000001</v>
      </c>
    </row>
    <row r="1744" spans="1:22" ht="13.5" x14ac:dyDescent="0.25">
      <c r="A1744" s="3">
        <f>RSI!A1744</f>
        <v>44847</v>
      </c>
      <c r="B1744" s="2">
        <f>RSI!B1744</f>
        <v>0.49</v>
      </c>
      <c r="C1744" s="2">
        <f>RSI!I1744</f>
        <v>46.539800046718575</v>
      </c>
      <c r="D1744" s="2">
        <f>MACD!E1744</f>
        <v>2.9536967183003693E-3</v>
      </c>
      <c r="E1744" s="2">
        <f>MACD!F1744</f>
        <v>2.8010866216693206E-3</v>
      </c>
      <c r="F1744" s="2">
        <f>'Moving Avg'!D1744</f>
        <v>0.48399999999999999</v>
      </c>
      <c r="G1744" s="2">
        <f>'Moving Avg'!F1744</f>
        <v>0.49300000000000016</v>
      </c>
      <c r="H1744" s="2">
        <f>'Moving Avg'!G1744</f>
        <v>0.49859999999999977</v>
      </c>
      <c r="I1744" s="2">
        <f>'Moving Avg'!H1744</f>
        <v>0.52365000000000006</v>
      </c>
      <c r="J1744" s="5" t="str">
        <f>OBV!F1744</f>
        <v>BEARISH</v>
      </c>
      <c r="K1744" s="5" t="str">
        <f>OBV!G1744</f>
        <v>NEUTRAL</v>
      </c>
      <c r="L1744" s="5" t="str">
        <f>OBV!H1744</f>
        <v>NEUTRAL</v>
      </c>
      <c r="M1744" s="7">
        <f t="shared" si="270"/>
        <v>25</v>
      </c>
      <c r="N1744" s="7">
        <f t="shared" si="271"/>
        <v>0</v>
      </c>
      <c r="O1744" s="7">
        <f t="shared" si="272"/>
        <v>0</v>
      </c>
      <c r="P1744" s="7">
        <f t="shared" si="273"/>
        <v>16.5</v>
      </c>
      <c r="Q1744" s="8">
        <f t="shared" si="274"/>
        <v>11.225</v>
      </c>
      <c r="R1744" s="8">
        <f t="shared" si="275"/>
        <v>9.125</v>
      </c>
      <c r="S1744" s="8">
        <f t="shared" si="276"/>
        <v>11.175000000000001</v>
      </c>
      <c r="T1744" s="8">
        <f t="shared" si="277"/>
        <v>10.375</v>
      </c>
      <c r="U1744" s="7">
        <f t="shared" si="278"/>
        <v>10.508333333333335</v>
      </c>
      <c r="V1744" s="7">
        <f t="shared" si="279"/>
        <v>10.475000000000001</v>
      </c>
    </row>
    <row r="1745" spans="1:22" ht="13.5" x14ac:dyDescent="0.25">
      <c r="A1745" s="3">
        <f>RSI!A1745</f>
        <v>44848</v>
      </c>
      <c r="B1745" s="2">
        <f>RSI!B1745</f>
        <v>0.49</v>
      </c>
      <c r="C1745" s="2">
        <f>RSI!I1745</f>
        <v>46.539800046718575</v>
      </c>
      <c r="D1745" s="2">
        <f>MACD!E1745</f>
        <v>2.2796041693472491E-3</v>
      </c>
      <c r="E1745" s="2">
        <f>MACD!F1745</f>
        <v>2.6967901312049064E-3</v>
      </c>
      <c r="F1745" s="2">
        <f>'Moving Avg'!D1745</f>
        <v>0.48399999999999999</v>
      </c>
      <c r="G1745" s="2">
        <f>'Moving Avg'!F1745</f>
        <v>0.49250000000000016</v>
      </c>
      <c r="H1745" s="2">
        <f>'Moving Avg'!G1745</f>
        <v>0.49819999999999981</v>
      </c>
      <c r="I1745" s="2">
        <f>'Moving Avg'!H1745</f>
        <v>0.52320000000000011</v>
      </c>
      <c r="J1745" s="5" t="str">
        <f>OBV!F1745</f>
        <v>BEARISH</v>
      </c>
      <c r="K1745" s="5" t="str">
        <f>OBV!G1745</f>
        <v>NEUTRAL</v>
      </c>
      <c r="L1745" s="5" t="str">
        <f>OBV!H1745</f>
        <v>NEUTRAL</v>
      </c>
      <c r="M1745" s="7">
        <f t="shared" si="270"/>
        <v>25</v>
      </c>
      <c r="N1745" s="7">
        <f t="shared" si="271"/>
        <v>45</v>
      </c>
      <c r="O1745" s="7">
        <f t="shared" si="272"/>
        <v>0</v>
      </c>
      <c r="P1745" s="7">
        <f t="shared" si="273"/>
        <v>16.5</v>
      </c>
      <c r="Q1745" s="8">
        <f t="shared" si="274"/>
        <v>26.975000000000001</v>
      </c>
      <c r="R1745" s="8">
        <f t="shared" si="275"/>
        <v>18.125</v>
      </c>
      <c r="S1745" s="8">
        <f t="shared" si="276"/>
        <v>17.925000000000001</v>
      </c>
      <c r="T1745" s="8">
        <f t="shared" si="277"/>
        <v>21.625</v>
      </c>
      <c r="U1745" s="7">
        <f t="shared" si="278"/>
        <v>21.008333333333336</v>
      </c>
      <c r="V1745" s="7">
        <f t="shared" si="279"/>
        <v>21.162500000000001</v>
      </c>
    </row>
    <row r="1746" spans="1:22" ht="13.5" x14ac:dyDescent="0.25">
      <c r="A1746" s="3">
        <f>RSI!A1746</f>
        <v>44851</v>
      </c>
      <c r="B1746" s="2">
        <f>RSI!B1746</f>
        <v>0.49</v>
      </c>
      <c r="C1746" s="2">
        <f>RSI!I1746</f>
        <v>46.539800046718575</v>
      </c>
      <c r="D1746" s="2">
        <f>MACD!E1746</f>
        <v>1.7254905863287595E-3</v>
      </c>
      <c r="E1746" s="2">
        <f>MACD!F1746</f>
        <v>2.5025302222296771E-3</v>
      </c>
      <c r="F1746" s="2">
        <f>'Moving Avg'!D1746</f>
        <v>0.48599999999999993</v>
      </c>
      <c r="G1746" s="2">
        <f>'Moving Avg'!F1746</f>
        <v>0.49200000000000016</v>
      </c>
      <c r="H1746" s="2">
        <f>'Moving Avg'!G1746</f>
        <v>0.49779999999999974</v>
      </c>
      <c r="I1746" s="2">
        <f>'Moving Avg'!H1746</f>
        <v>0.52265000000000017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  <c r="M1746" s="7">
        <f t="shared" si="270"/>
        <v>25</v>
      </c>
      <c r="N1746" s="7">
        <f t="shared" si="271"/>
        <v>45</v>
      </c>
      <c r="O1746" s="7">
        <f t="shared" si="272"/>
        <v>0</v>
      </c>
      <c r="P1746" s="7">
        <f t="shared" si="273"/>
        <v>83.5</v>
      </c>
      <c r="Q1746" s="8">
        <f t="shared" si="274"/>
        <v>37.024999999999999</v>
      </c>
      <c r="R1746" s="8">
        <f t="shared" si="275"/>
        <v>34.875</v>
      </c>
      <c r="S1746" s="8">
        <f t="shared" si="276"/>
        <v>48.075000000000003</v>
      </c>
      <c r="T1746" s="8">
        <f t="shared" si="277"/>
        <v>38.375</v>
      </c>
      <c r="U1746" s="7">
        <f t="shared" si="278"/>
        <v>39.991666666666667</v>
      </c>
      <c r="V1746" s="7">
        <f t="shared" si="279"/>
        <v>39.587500000000006</v>
      </c>
    </row>
    <row r="1747" spans="1:22" ht="13.5" x14ac:dyDescent="0.25">
      <c r="A1747" s="3">
        <f>RSI!A1747</f>
        <v>44852</v>
      </c>
      <c r="B1747" s="2">
        <f>RSI!B1747</f>
        <v>0.49</v>
      </c>
      <c r="C1747" s="2">
        <f>RSI!I1747</f>
        <v>46.539800046718582</v>
      </c>
      <c r="D1747" s="2">
        <f>MACD!E1747</f>
        <v>2.8101538408147886E-3</v>
      </c>
      <c r="E1747" s="2">
        <f>MACD!F1747</f>
        <v>2.5640549459466999E-3</v>
      </c>
      <c r="F1747" s="2">
        <f>'Moving Avg'!D1747</f>
        <v>0.48799999999999999</v>
      </c>
      <c r="G1747" s="2">
        <f>'Moving Avg'!F1747</f>
        <v>0.49150000000000016</v>
      </c>
      <c r="H1747" s="2">
        <f>'Moving Avg'!G1747</f>
        <v>0.49759999999999971</v>
      </c>
      <c r="I1747" s="2">
        <f>'Moving Avg'!H1747</f>
        <v>0.52215000000000023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  <c r="M1747" s="7">
        <f t="shared" si="270"/>
        <v>25</v>
      </c>
      <c r="N1747" s="7">
        <f t="shared" si="271"/>
        <v>0</v>
      </c>
      <c r="O1747" s="7">
        <f t="shared" si="272"/>
        <v>0</v>
      </c>
      <c r="P1747" s="7">
        <f t="shared" si="273"/>
        <v>83.5</v>
      </c>
      <c r="Q1747" s="8">
        <f t="shared" si="274"/>
        <v>21.274999999999999</v>
      </c>
      <c r="R1747" s="8">
        <f t="shared" si="275"/>
        <v>25.875</v>
      </c>
      <c r="S1747" s="8">
        <f t="shared" si="276"/>
        <v>41.325000000000003</v>
      </c>
      <c r="T1747" s="8">
        <f t="shared" si="277"/>
        <v>27.125</v>
      </c>
      <c r="U1747" s="7">
        <f t="shared" si="278"/>
        <v>29.491666666666664</v>
      </c>
      <c r="V1747" s="7">
        <f t="shared" si="279"/>
        <v>28.9</v>
      </c>
    </row>
    <row r="1748" spans="1:22" ht="13.5" x14ac:dyDescent="0.25">
      <c r="A1748" s="3">
        <f>RSI!A1748</f>
        <v>44853</v>
      </c>
      <c r="B1748" s="2">
        <f>RSI!B1748</f>
        <v>0.48</v>
      </c>
      <c r="C1748" s="2">
        <f>RSI!I1748</f>
        <v>36.043133680798462</v>
      </c>
      <c r="D1748" s="2">
        <f>MACD!E1748</f>
        <v>4.4826375434369736E-3</v>
      </c>
      <c r="E1748" s="2">
        <f>MACD!F1748</f>
        <v>2.9477714654447549E-3</v>
      </c>
      <c r="F1748" s="2">
        <f>'Moving Avg'!D1748</f>
        <v>0.48799999999999999</v>
      </c>
      <c r="G1748" s="2">
        <f>'Moving Avg'!F1748</f>
        <v>0.4905000000000001</v>
      </c>
      <c r="H1748" s="2">
        <f>'Moving Avg'!G1748</f>
        <v>0.49699999999999966</v>
      </c>
      <c r="I1748" s="2">
        <f>'Moving Avg'!H1748</f>
        <v>0.52160000000000029</v>
      </c>
      <c r="J1748" s="5" t="str">
        <f>OBV!F1748</f>
        <v>BULLISH</v>
      </c>
      <c r="K1748" s="5" t="str">
        <f>OBV!G1748</f>
        <v>NEUTRAL</v>
      </c>
      <c r="L1748" s="5" t="str">
        <f>OBV!H1748</f>
        <v>NEUTRAL</v>
      </c>
      <c r="M1748" s="7">
        <f t="shared" si="270"/>
        <v>25</v>
      </c>
      <c r="N1748" s="7">
        <f t="shared" si="271"/>
        <v>0</v>
      </c>
      <c r="O1748" s="7">
        <f t="shared" si="272"/>
        <v>0</v>
      </c>
      <c r="P1748" s="7">
        <f t="shared" si="273"/>
        <v>49.5</v>
      </c>
      <c r="Q1748" s="8">
        <f t="shared" si="274"/>
        <v>16.175000000000001</v>
      </c>
      <c r="R1748" s="8">
        <f t="shared" si="275"/>
        <v>17.375</v>
      </c>
      <c r="S1748" s="8">
        <f t="shared" si="276"/>
        <v>26.025000000000002</v>
      </c>
      <c r="T1748" s="8">
        <f t="shared" si="277"/>
        <v>18.625</v>
      </c>
      <c r="U1748" s="7">
        <f t="shared" si="278"/>
        <v>19.858333333333334</v>
      </c>
      <c r="V1748" s="7">
        <f t="shared" si="279"/>
        <v>19.55</v>
      </c>
    </row>
    <row r="1749" spans="1:22" ht="13.5" x14ac:dyDescent="0.25">
      <c r="A1749" s="3">
        <f>RSI!A1749</f>
        <v>44854</v>
      </c>
      <c r="B1749" s="2">
        <f>RSI!B1749</f>
        <v>0.48</v>
      </c>
      <c r="C1749" s="2">
        <f>RSI!I1749</f>
        <v>36.043133680798462</v>
      </c>
      <c r="D1749" s="2">
        <f>MACD!E1749</f>
        <v>4.4313625236288567E-3</v>
      </c>
      <c r="E1749" s="2">
        <f>MACD!F1749</f>
        <v>3.2444896770815754E-3</v>
      </c>
      <c r="F1749" s="2">
        <f>'Moving Avg'!D1749</f>
        <v>0.48599999999999993</v>
      </c>
      <c r="G1749" s="2">
        <f>'Moving Avg'!F1749</f>
        <v>0.48950000000000016</v>
      </c>
      <c r="H1749" s="2">
        <f>'Moving Avg'!G1749</f>
        <v>0.49639999999999973</v>
      </c>
      <c r="I1749" s="2">
        <f>'Moving Avg'!H1749</f>
        <v>0.52115000000000034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  <c r="M1749" s="7">
        <f t="shared" si="270"/>
        <v>25</v>
      </c>
      <c r="N1749" s="7">
        <f t="shared" si="271"/>
        <v>0</v>
      </c>
      <c r="O1749" s="7">
        <f t="shared" si="272"/>
        <v>0</v>
      </c>
      <c r="P1749" s="7">
        <f t="shared" si="273"/>
        <v>16.5</v>
      </c>
      <c r="Q1749" s="8">
        <f t="shared" si="274"/>
        <v>11.225</v>
      </c>
      <c r="R1749" s="8">
        <f t="shared" si="275"/>
        <v>9.125</v>
      </c>
      <c r="S1749" s="8">
        <f t="shared" si="276"/>
        <v>11.175000000000001</v>
      </c>
      <c r="T1749" s="8">
        <f t="shared" si="277"/>
        <v>10.375</v>
      </c>
      <c r="U1749" s="7">
        <f t="shared" si="278"/>
        <v>10.508333333333335</v>
      </c>
      <c r="V1749" s="7">
        <f t="shared" si="279"/>
        <v>10.475000000000001</v>
      </c>
    </row>
    <row r="1750" spans="1:22" ht="13.5" x14ac:dyDescent="0.25">
      <c r="A1750" s="3">
        <f>RSI!A1750</f>
        <v>44855</v>
      </c>
      <c r="B1750" s="2">
        <f>RSI!B1750</f>
        <v>0.47</v>
      </c>
      <c r="C1750" s="2">
        <f>RSI!I1750</f>
        <v>28.56994903526963</v>
      </c>
      <c r="D1750" s="2">
        <f>MACD!E1750</f>
        <v>5.1953907841937319E-3</v>
      </c>
      <c r="E1750" s="2">
        <f>MACD!F1750</f>
        <v>3.6346698985040065E-3</v>
      </c>
      <c r="F1750" s="2">
        <f>'Moving Avg'!D1750</f>
        <v>0.48200000000000004</v>
      </c>
      <c r="G1750" s="2">
        <f>'Moving Avg'!F1750</f>
        <v>0.48800000000000016</v>
      </c>
      <c r="H1750" s="2">
        <f>'Moving Avg'!G1750</f>
        <v>0.49559999999999965</v>
      </c>
      <c r="I1750" s="2">
        <f>'Moving Avg'!H1750</f>
        <v>0.52060000000000028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  <c r="M1750" s="7">
        <f t="shared" si="270"/>
        <v>50</v>
      </c>
      <c r="N1750" s="7">
        <f t="shared" si="271"/>
        <v>0</v>
      </c>
      <c r="O1750" s="7">
        <f t="shared" si="272"/>
        <v>0</v>
      </c>
      <c r="P1750" s="7">
        <f t="shared" si="273"/>
        <v>16.5</v>
      </c>
      <c r="Q1750" s="8">
        <f t="shared" si="274"/>
        <v>19.975000000000001</v>
      </c>
      <c r="R1750" s="8">
        <f t="shared" si="275"/>
        <v>14.125</v>
      </c>
      <c r="S1750" s="8">
        <f t="shared" si="276"/>
        <v>14.925000000000001</v>
      </c>
      <c r="T1750" s="8">
        <f t="shared" si="277"/>
        <v>16.625</v>
      </c>
      <c r="U1750" s="7">
        <f t="shared" si="278"/>
        <v>16.341666666666669</v>
      </c>
      <c r="V1750" s="7">
        <f t="shared" si="279"/>
        <v>16.412500000000001</v>
      </c>
    </row>
    <row r="1751" spans="1:22" ht="13.5" x14ac:dyDescent="0.25">
      <c r="A1751" s="3">
        <f>RSI!A1751</f>
        <v>44858</v>
      </c>
      <c r="B1751" s="2">
        <f>RSI!B1751</f>
        <v>0.48</v>
      </c>
      <c r="C1751" s="2">
        <f>RSI!I1751</f>
        <v>41.608209337773239</v>
      </c>
      <c r="D1751" s="2">
        <f>MACD!E1751</f>
        <v>3.6834996403719011E-3</v>
      </c>
      <c r="E1751" s="2">
        <f>MACD!F1751</f>
        <v>3.6444358468775855E-3</v>
      </c>
      <c r="F1751" s="2">
        <f>'Moving Avg'!D1751</f>
        <v>0.48</v>
      </c>
      <c r="G1751" s="2">
        <f>'Moving Avg'!F1751</f>
        <v>0.48700000000000021</v>
      </c>
      <c r="H1751" s="2">
        <f>'Moving Avg'!G1751</f>
        <v>0.49519999999999975</v>
      </c>
      <c r="I1751" s="2">
        <f>'Moving Avg'!H1751</f>
        <v>0.52010000000000034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  <c r="M1751" s="7">
        <f t="shared" si="270"/>
        <v>25</v>
      </c>
      <c r="N1751" s="7">
        <f t="shared" si="271"/>
        <v>0</v>
      </c>
      <c r="O1751" s="7">
        <f t="shared" si="272"/>
        <v>0</v>
      </c>
      <c r="P1751" s="7">
        <f t="shared" si="273"/>
        <v>16.5</v>
      </c>
      <c r="Q1751" s="8">
        <f t="shared" si="274"/>
        <v>11.225</v>
      </c>
      <c r="R1751" s="8">
        <f t="shared" si="275"/>
        <v>9.125</v>
      </c>
      <c r="S1751" s="8">
        <f t="shared" si="276"/>
        <v>11.175000000000001</v>
      </c>
      <c r="T1751" s="8">
        <f t="shared" si="277"/>
        <v>10.375</v>
      </c>
      <c r="U1751" s="7">
        <f t="shared" si="278"/>
        <v>10.508333333333335</v>
      </c>
      <c r="V1751" s="7">
        <f t="shared" si="279"/>
        <v>10.475000000000001</v>
      </c>
    </row>
    <row r="1752" spans="1:22" ht="13.5" x14ac:dyDescent="0.25">
      <c r="A1752" s="3">
        <f>RSI!A1752</f>
        <v>44859</v>
      </c>
      <c r="B1752" s="2">
        <f>RSI!B1752</f>
        <v>0.48</v>
      </c>
      <c r="C1752" s="2">
        <f>RSI!I1752</f>
        <v>41.608209337773239</v>
      </c>
      <c r="D1752" s="2">
        <f>MACD!E1752</f>
        <v>2.456992338057129E-3</v>
      </c>
      <c r="E1752" s="2">
        <f>MACD!F1752</f>
        <v>3.4069471451134946E-3</v>
      </c>
      <c r="F1752" s="2">
        <f>'Moving Avg'!D1752</f>
        <v>0.47799999999999992</v>
      </c>
      <c r="G1752" s="2">
        <f>'Moving Avg'!F1752</f>
        <v>0.48650000000000021</v>
      </c>
      <c r="H1752" s="2">
        <f>'Moving Avg'!G1752</f>
        <v>0.49479999999999985</v>
      </c>
      <c r="I1752" s="2">
        <f>'Moving Avg'!H1752</f>
        <v>0.51970000000000038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45</v>
      </c>
      <c r="O1752" s="7">
        <f t="shared" si="272"/>
        <v>0</v>
      </c>
      <c r="P1752" s="7">
        <f t="shared" si="273"/>
        <v>16.5</v>
      </c>
      <c r="Q1752" s="8">
        <f t="shared" si="274"/>
        <v>26.975000000000001</v>
      </c>
      <c r="R1752" s="8">
        <f t="shared" si="275"/>
        <v>18.125</v>
      </c>
      <c r="S1752" s="8">
        <f t="shared" si="276"/>
        <v>17.925000000000001</v>
      </c>
      <c r="T1752" s="8">
        <f t="shared" si="277"/>
        <v>21.625</v>
      </c>
      <c r="U1752" s="7">
        <f t="shared" si="278"/>
        <v>21.008333333333336</v>
      </c>
      <c r="V1752" s="7">
        <f t="shared" si="279"/>
        <v>21.162500000000001</v>
      </c>
    </row>
    <row r="1753" spans="1:22" ht="13.5" x14ac:dyDescent="0.25">
      <c r="A1753" s="3">
        <f>RSI!A1753</f>
        <v>44860</v>
      </c>
      <c r="B1753" s="2">
        <f>RSI!B1753</f>
        <v>0.47</v>
      </c>
      <c r="C1753" s="2">
        <f>RSI!I1753</f>
        <v>34.338882278935614</v>
      </c>
      <c r="D1753" s="2">
        <f>MACD!E1753</f>
        <v>2.2087943964936851E-3</v>
      </c>
      <c r="E1753" s="2">
        <f>MACD!F1753</f>
        <v>3.1673165953895331E-3</v>
      </c>
      <c r="F1753" s="2">
        <f>'Moving Avg'!D1753</f>
        <v>0.47599999999999998</v>
      </c>
      <c r="G1753" s="2">
        <f>'Moving Avg'!F1753</f>
        <v>0.48550000000000021</v>
      </c>
      <c r="H1753" s="2">
        <f>'Moving Avg'!G1753</f>
        <v>0.49419999999999981</v>
      </c>
      <c r="I1753" s="2">
        <f>'Moving Avg'!H1753</f>
        <v>0.51915000000000044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  <c r="M1753" s="7">
        <f t="shared" si="270"/>
        <v>25</v>
      </c>
      <c r="N1753" s="7">
        <f t="shared" si="271"/>
        <v>45</v>
      </c>
      <c r="O1753" s="7">
        <f t="shared" si="272"/>
        <v>0</v>
      </c>
      <c r="P1753" s="7">
        <f t="shared" si="273"/>
        <v>16.5</v>
      </c>
      <c r="Q1753" s="8">
        <f t="shared" si="274"/>
        <v>26.975000000000001</v>
      </c>
      <c r="R1753" s="8">
        <f t="shared" si="275"/>
        <v>18.125</v>
      </c>
      <c r="S1753" s="8">
        <f t="shared" si="276"/>
        <v>17.925000000000001</v>
      </c>
      <c r="T1753" s="8">
        <f t="shared" si="277"/>
        <v>21.625</v>
      </c>
      <c r="U1753" s="7">
        <f t="shared" si="278"/>
        <v>21.008333333333336</v>
      </c>
      <c r="V1753" s="7">
        <f t="shared" si="279"/>
        <v>21.162500000000001</v>
      </c>
    </row>
    <row r="1754" spans="1:22" ht="13.5" x14ac:dyDescent="0.25">
      <c r="A1754" s="3">
        <f>RSI!A1754</f>
        <v>44861</v>
      </c>
      <c r="B1754" s="2">
        <f>RSI!B1754</f>
        <v>0.47</v>
      </c>
      <c r="C1754" s="2">
        <f>RSI!I1754</f>
        <v>34.3388822789356</v>
      </c>
      <c r="D1754" s="2">
        <f>MACD!E1754</f>
        <v>3.6415875260779051E-3</v>
      </c>
      <c r="E1754" s="2">
        <f>MACD!F1754</f>
        <v>3.262170781527208E-3</v>
      </c>
      <c r="F1754" s="2">
        <f>'Moving Avg'!D1754</f>
        <v>0.47400000000000003</v>
      </c>
      <c r="G1754" s="2">
        <f>'Moving Avg'!F1754</f>
        <v>0.48450000000000015</v>
      </c>
      <c r="H1754" s="2">
        <f>'Moving Avg'!G1754</f>
        <v>0.49339999999999984</v>
      </c>
      <c r="I1754" s="2">
        <f>'Moving Avg'!H1754</f>
        <v>0.51870000000000038</v>
      </c>
      <c r="J1754" s="5" t="str">
        <f>OBV!F1754</f>
        <v>BEARISH</v>
      </c>
      <c r="K1754" s="5" t="str">
        <f>OBV!G1754</f>
        <v>NEUTRAL</v>
      </c>
      <c r="L1754" s="5" t="str">
        <f>OBV!H1754</f>
        <v>CONFIRMED BEARISH</v>
      </c>
      <c r="M1754" s="7">
        <f t="shared" si="270"/>
        <v>25</v>
      </c>
      <c r="N1754" s="7">
        <f t="shared" si="271"/>
        <v>0</v>
      </c>
      <c r="O1754" s="7">
        <f t="shared" si="272"/>
        <v>0</v>
      </c>
      <c r="P1754" s="7">
        <f t="shared" si="273"/>
        <v>16.5</v>
      </c>
      <c r="Q1754" s="8">
        <f t="shared" si="274"/>
        <v>11.225</v>
      </c>
      <c r="R1754" s="8">
        <f t="shared" si="275"/>
        <v>9.125</v>
      </c>
      <c r="S1754" s="8">
        <f t="shared" si="276"/>
        <v>11.175000000000001</v>
      </c>
      <c r="T1754" s="8">
        <f t="shared" si="277"/>
        <v>10.375</v>
      </c>
      <c r="U1754" s="7">
        <f t="shared" si="278"/>
        <v>10.508333333333335</v>
      </c>
      <c r="V1754" s="7">
        <f t="shared" si="279"/>
        <v>10.475000000000001</v>
      </c>
    </row>
    <row r="1755" spans="1:22" ht="13.5" x14ac:dyDescent="0.25">
      <c r="A1755" s="3">
        <f>RSI!A1755</f>
        <v>44862</v>
      </c>
      <c r="B1755" s="2">
        <f>RSI!B1755</f>
        <v>0.47</v>
      </c>
      <c r="C1755" s="2">
        <f>RSI!I1755</f>
        <v>34.3388822789356</v>
      </c>
      <c r="D1755" s="2">
        <f>MACD!E1755</f>
        <v>4.9505669008111375E-3</v>
      </c>
      <c r="E1755" s="2">
        <f>MACD!F1755</f>
        <v>3.599850005383994E-3</v>
      </c>
      <c r="F1755" s="2">
        <f>'Moving Avg'!D1755</f>
        <v>0.47400000000000003</v>
      </c>
      <c r="G1755" s="2">
        <f>'Moving Avg'!F1755</f>
        <v>0.4835000000000001</v>
      </c>
      <c r="H1755" s="2">
        <f>'Moving Avg'!G1755</f>
        <v>0.49279999999999979</v>
      </c>
      <c r="I1755" s="2">
        <f>'Moving Avg'!H1755</f>
        <v>0.51825000000000043</v>
      </c>
      <c r="J1755" s="5" t="str">
        <f>OBV!F1755</f>
        <v>BEARISH</v>
      </c>
      <c r="K1755" s="5" t="str">
        <f>OBV!G1755</f>
        <v>NEUTRAL</v>
      </c>
      <c r="L1755" s="5" t="str">
        <f>OBV!H1755</f>
        <v>NEUTRAL</v>
      </c>
      <c r="M1755" s="7">
        <f t="shared" si="270"/>
        <v>25</v>
      </c>
      <c r="N1755" s="7">
        <f t="shared" si="271"/>
        <v>0</v>
      </c>
      <c r="O1755" s="7">
        <f t="shared" si="272"/>
        <v>0</v>
      </c>
      <c r="P1755" s="7">
        <f t="shared" si="273"/>
        <v>16.5</v>
      </c>
      <c r="Q1755" s="8">
        <f t="shared" si="274"/>
        <v>11.225</v>
      </c>
      <c r="R1755" s="8">
        <f t="shared" si="275"/>
        <v>9.125</v>
      </c>
      <c r="S1755" s="8">
        <f t="shared" si="276"/>
        <v>11.175000000000001</v>
      </c>
      <c r="T1755" s="8">
        <f t="shared" si="277"/>
        <v>10.375</v>
      </c>
      <c r="U1755" s="7">
        <f t="shared" si="278"/>
        <v>10.508333333333335</v>
      </c>
      <c r="V1755" s="7">
        <f t="shared" si="279"/>
        <v>10.475000000000001</v>
      </c>
    </row>
    <row r="1756" spans="1:22" ht="13.5" x14ac:dyDescent="0.25">
      <c r="A1756" s="3">
        <f>RSI!A1756</f>
        <v>44865</v>
      </c>
      <c r="B1756" s="2">
        <f>RSI!B1756</f>
        <v>0.48</v>
      </c>
      <c r="C1756" s="2">
        <f>RSI!I1756</f>
        <v>46.100208997919395</v>
      </c>
      <c r="D1756" s="2">
        <f>MACD!E1756</f>
        <v>5.4068833123450122E-3</v>
      </c>
      <c r="E1756" s="2">
        <f>MACD!F1756</f>
        <v>3.9612566667761974E-3</v>
      </c>
      <c r="F1756" s="2">
        <f>'Moving Avg'!D1756</f>
        <v>0.47400000000000003</v>
      </c>
      <c r="G1756" s="2">
        <f>'Moving Avg'!F1756</f>
        <v>0.48300000000000021</v>
      </c>
      <c r="H1756" s="2">
        <f>'Moving Avg'!G1756</f>
        <v>0.49239999999999978</v>
      </c>
      <c r="I1756" s="2">
        <f>'Moving Avg'!H1756</f>
        <v>0.51785000000000037</v>
      </c>
      <c r="J1756" s="5" t="str">
        <f>OBV!F1756</f>
        <v>BEARISH</v>
      </c>
      <c r="K1756" s="5" t="str">
        <f>OBV!G1756</f>
        <v>NEUTRAL</v>
      </c>
      <c r="L1756" s="5" t="str">
        <f>OBV!H1756</f>
        <v>NEUTRAL</v>
      </c>
      <c r="M1756" s="7">
        <f t="shared" si="270"/>
        <v>25</v>
      </c>
      <c r="N1756" s="7">
        <f t="shared" si="271"/>
        <v>0</v>
      </c>
      <c r="O1756" s="7">
        <f t="shared" si="272"/>
        <v>0</v>
      </c>
      <c r="P1756" s="7">
        <f t="shared" si="273"/>
        <v>16.5</v>
      </c>
      <c r="Q1756" s="8">
        <f t="shared" si="274"/>
        <v>11.225</v>
      </c>
      <c r="R1756" s="8">
        <f t="shared" si="275"/>
        <v>9.125</v>
      </c>
      <c r="S1756" s="8">
        <f t="shared" si="276"/>
        <v>11.175000000000001</v>
      </c>
      <c r="T1756" s="8">
        <f t="shared" si="277"/>
        <v>10.375</v>
      </c>
      <c r="U1756" s="7">
        <f t="shared" si="278"/>
        <v>10.508333333333335</v>
      </c>
      <c r="V1756" s="7">
        <f t="shared" si="279"/>
        <v>10.475000000000001</v>
      </c>
    </row>
    <row r="1757" spans="1:22" ht="13.5" x14ac:dyDescent="0.25">
      <c r="A1757" s="3">
        <f>RSI!A1757</f>
        <v>44866</v>
      </c>
      <c r="B1757" s="2">
        <f>RSI!B1757</f>
        <v>0.49</v>
      </c>
      <c r="C1757" s="2">
        <f>RSI!I1757</f>
        <v>54.816178230078144</v>
      </c>
      <c r="D1757" s="2">
        <f>MACD!E1757</f>
        <v>5.0759986397593271E-3</v>
      </c>
      <c r="E1757" s="2">
        <f>MACD!F1757</f>
        <v>4.1842050613728234E-3</v>
      </c>
      <c r="F1757" s="2">
        <f>'Moving Avg'!D1757</f>
        <v>0.47599999999999998</v>
      </c>
      <c r="G1757" s="2">
        <f>'Moving Avg'!F1757</f>
        <v>0.4825000000000001</v>
      </c>
      <c r="H1757" s="2">
        <f>'Moving Avg'!G1757</f>
        <v>0.49219999999999986</v>
      </c>
      <c r="I1757" s="2">
        <f>'Moving Avg'!H1757</f>
        <v>0.51755000000000029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  <c r="M1757" s="7">
        <f t="shared" si="270"/>
        <v>25</v>
      </c>
      <c r="N1757" s="7">
        <f t="shared" si="271"/>
        <v>0</v>
      </c>
      <c r="O1757" s="7">
        <f t="shared" si="272"/>
        <v>0</v>
      </c>
      <c r="P1757" s="7">
        <f t="shared" si="273"/>
        <v>83.5</v>
      </c>
      <c r="Q1757" s="8">
        <f t="shared" si="274"/>
        <v>21.274999999999999</v>
      </c>
      <c r="R1757" s="8">
        <f t="shared" si="275"/>
        <v>25.875</v>
      </c>
      <c r="S1757" s="8">
        <f t="shared" si="276"/>
        <v>41.325000000000003</v>
      </c>
      <c r="T1757" s="8">
        <f t="shared" si="277"/>
        <v>27.125</v>
      </c>
      <c r="U1757" s="7">
        <f t="shared" si="278"/>
        <v>29.491666666666664</v>
      </c>
      <c r="V1757" s="7">
        <f t="shared" si="279"/>
        <v>28.9</v>
      </c>
    </row>
    <row r="1758" spans="1:22" ht="13.5" x14ac:dyDescent="0.25">
      <c r="A1758" s="3">
        <f>RSI!A1758</f>
        <v>44867</v>
      </c>
      <c r="B1758" s="2">
        <f>RSI!B1758</f>
        <v>0.48</v>
      </c>
      <c r="C1758" s="2">
        <f>RSI!I1758</f>
        <v>46.686001753116528</v>
      </c>
      <c r="D1758" s="2">
        <f>MACD!E1758</f>
        <v>3.9611915755994875E-3</v>
      </c>
      <c r="E1758" s="2">
        <f>MACD!F1758</f>
        <v>4.1396023642181565E-3</v>
      </c>
      <c r="F1758" s="2">
        <f>'Moving Avg'!D1758</f>
        <v>0.47799999999999992</v>
      </c>
      <c r="G1758" s="2">
        <f>'Moving Avg'!F1758</f>
        <v>0.48150000000000015</v>
      </c>
      <c r="H1758" s="2">
        <f>'Moving Avg'!G1758</f>
        <v>0.49179999999999985</v>
      </c>
      <c r="I1758" s="2">
        <f>'Moving Avg'!H1758</f>
        <v>0.51720000000000044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  <c r="M1758" s="7">
        <f t="shared" si="270"/>
        <v>25</v>
      </c>
      <c r="N1758" s="7">
        <f t="shared" si="271"/>
        <v>45</v>
      </c>
      <c r="O1758" s="7">
        <f t="shared" si="272"/>
        <v>0</v>
      </c>
      <c r="P1758" s="7">
        <f t="shared" si="273"/>
        <v>83.5</v>
      </c>
      <c r="Q1758" s="8">
        <f t="shared" si="274"/>
        <v>37.024999999999999</v>
      </c>
      <c r="R1758" s="8">
        <f t="shared" si="275"/>
        <v>34.875</v>
      </c>
      <c r="S1758" s="8">
        <f t="shared" si="276"/>
        <v>48.075000000000003</v>
      </c>
      <c r="T1758" s="8">
        <f t="shared" si="277"/>
        <v>38.375</v>
      </c>
      <c r="U1758" s="7">
        <f t="shared" si="278"/>
        <v>39.991666666666667</v>
      </c>
      <c r="V1758" s="7">
        <f t="shared" si="279"/>
        <v>39.587500000000006</v>
      </c>
    </row>
    <row r="1759" spans="1:22" ht="13.5" x14ac:dyDescent="0.25">
      <c r="A1759" s="3">
        <f>RSI!A1759</f>
        <v>44868</v>
      </c>
      <c r="B1759" s="2">
        <f>RSI!B1759</f>
        <v>0.46</v>
      </c>
      <c r="C1759" s="2">
        <f>RSI!I1759</f>
        <v>35.38286674073683</v>
      </c>
      <c r="D1759" s="2">
        <f>MACD!E1759</f>
        <v>4.5241069347267127E-3</v>
      </c>
      <c r="E1759" s="2">
        <f>MACD!F1759</f>
        <v>4.2165032783198679E-3</v>
      </c>
      <c r="F1759" s="2">
        <f>'Moving Avg'!D1759</f>
        <v>0.47599999999999998</v>
      </c>
      <c r="G1759" s="2">
        <f>'Moving Avg'!F1759</f>
        <v>0.48000000000000009</v>
      </c>
      <c r="H1759" s="2">
        <f>'Moving Avg'!G1759</f>
        <v>0.49079999999999985</v>
      </c>
      <c r="I1759" s="2">
        <f>'Moving Avg'!H1759</f>
        <v>0.51675000000000038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  <c r="M1759" s="7">
        <f t="shared" si="270"/>
        <v>25</v>
      </c>
      <c r="N1759" s="7">
        <f t="shared" si="271"/>
        <v>0</v>
      </c>
      <c r="O1759" s="7">
        <f t="shared" si="272"/>
        <v>0</v>
      </c>
      <c r="P1759" s="7">
        <f t="shared" si="273"/>
        <v>16.5</v>
      </c>
      <c r="Q1759" s="8">
        <f t="shared" si="274"/>
        <v>11.225</v>
      </c>
      <c r="R1759" s="8">
        <f t="shared" si="275"/>
        <v>9.125</v>
      </c>
      <c r="S1759" s="8">
        <f t="shared" si="276"/>
        <v>11.175000000000001</v>
      </c>
      <c r="T1759" s="8">
        <f t="shared" si="277"/>
        <v>10.375</v>
      </c>
      <c r="U1759" s="7">
        <f t="shared" si="278"/>
        <v>10.508333333333335</v>
      </c>
      <c r="V1759" s="7">
        <f t="shared" si="279"/>
        <v>10.475000000000001</v>
      </c>
    </row>
    <row r="1760" spans="1:22" ht="13.5" x14ac:dyDescent="0.25">
      <c r="A1760" s="3">
        <f>RSI!A1760</f>
        <v>44869</v>
      </c>
      <c r="B1760" s="2">
        <f>RSI!B1760</f>
        <v>0.47</v>
      </c>
      <c r="C1760" s="2">
        <f>RSI!I1760</f>
        <v>42.8352507253271</v>
      </c>
      <c r="D1760" s="2">
        <f>MACD!E1760</f>
        <v>2.8622986612825141E-3</v>
      </c>
      <c r="E1760" s="2">
        <f>MACD!F1760</f>
        <v>3.9456623549123972E-3</v>
      </c>
      <c r="F1760" s="2">
        <f>'Moving Avg'!D1760</f>
        <v>0.47599999999999998</v>
      </c>
      <c r="G1760" s="2">
        <f>'Moving Avg'!F1760</f>
        <v>0.47900000000000009</v>
      </c>
      <c r="H1760" s="2">
        <f>'Moving Avg'!G1760</f>
        <v>0.48999999999999988</v>
      </c>
      <c r="I1760" s="2">
        <f>'Moving Avg'!H1760</f>
        <v>0.51640000000000041</v>
      </c>
      <c r="J1760" s="5" t="str">
        <f>OBV!F1760</f>
        <v>BEARISH</v>
      </c>
      <c r="K1760" s="5" t="str">
        <f>OBV!G1760</f>
        <v>NEUTRAL</v>
      </c>
      <c r="L1760" s="5" t="str">
        <f>OBV!H1760</f>
        <v>NEUTRAL</v>
      </c>
      <c r="M1760" s="7">
        <f t="shared" si="270"/>
        <v>25</v>
      </c>
      <c r="N1760" s="7">
        <f t="shared" si="271"/>
        <v>45</v>
      </c>
      <c r="O1760" s="7">
        <f t="shared" si="272"/>
        <v>0</v>
      </c>
      <c r="P1760" s="7">
        <f t="shared" si="273"/>
        <v>16.5</v>
      </c>
      <c r="Q1760" s="8">
        <f t="shared" si="274"/>
        <v>26.975000000000001</v>
      </c>
      <c r="R1760" s="8">
        <f t="shared" si="275"/>
        <v>18.125</v>
      </c>
      <c r="S1760" s="8">
        <f t="shared" si="276"/>
        <v>17.925000000000001</v>
      </c>
      <c r="T1760" s="8">
        <f t="shared" si="277"/>
        <v>21.625</v>
      </c>
      <c r="U1760" s="7">
        <f t="shared" si="278"/>
        <v>21.008333333333336</v>
      </c>
      <c r="V1760" s="7">
        <f t="shared" si="279"/>
        <v>21.162500000000001</v>
      </c>
    </row>
    <row r="1761" spans="1:22" ht="13.5" x14ac:dyDescent="0.25">
      <c r="A1761" s="3">
        <f>RSI!A1761</f>
        <v>44872</v>
      </c>
      <c r="B1761" s="2">
        <f>RSI!B1761</f>
        <v>0.48</v>
      </c>
      <c r="C1761" s="2">
        <f>RSI!I1761</f>
        <v>49.150867489157854</v>
      </c>
      <c r="D1761" s="2">
        <f>MACD!E1761</f>
        <v>2.3254141318173049E-3</v>
      </c>
      <c r="E1761" s="2">
        <f>MACD!F1761</f>
        <v>3.621612710293379E-3</v>
      </c>
      <c r="F1761" s="2">
        <f>'Moving Avg'!D1761</f>
        <v>0.47599999999999998</v>
      </c>
      <c r="G1761" s="2">
        <f>'Moving Avg'!F1761</f>
        <v>0.47900000000000009</v>
      </c>
      <c r="H1761" s="2">
        <f>'Moving Avg'!G1761</f>
        <v>0.48939999999999989</v>
      </c>
      <c r="I1761" s="2">
        <f>'Moving Avg'!H1761</f>
        <v>0.51610000000000045</v>
      </c>
      <c r="J1761" s="5" t="str">
        <f>OBV!F1761</f>
        <v>BEARISH</v>
      </c>
      <c r="K1761" s="5" t="str">
        <f>OBV!G1761</f>
        <v>NEUTRAL</v>
      </c>
      <c r="L1761" s="5" t="str">
        <f>OBV!H1761</f>
        <v>NEUTRAL</v>
      </c>
      <c r="M1761" s="7">
        <f t="shared" si="270"/>
        <v>25</v>
      </c>
      <c r="N1761" s="7">
        <f t="shared" si="271"/>
        <v>45</v>
      </c>
      <c r="O1761" s="7">
        <f t="shared" si="272"/>
        <v>0</v>
      </c>
      <c r="P1761" s="7">
        <f t="shared" si="273"/>
        <v>16.5</v>
      </c>
      <c r="Q1761" s="8">
        <f t="shared" si="274"/>
        <v>26.975000000000001</v>
      </c>
      <c r="R1761" s="8">
        <f t="shared" si="275"/>
        <v>18.125</v>
      </c>
      <c r="S1761" s="8">
        <f t="shared" si="276"/>
        <v>17.925000000000001</v>
      </c>
      <c r="T1761" s="8">
        <f t="shared" si="277"/>
        <v>21.625</v>
      </c>
      <c r="U1761" s="7">
        <f t="shared" si="278"/>
        <v>21.008333333333336</v>
      </c>
      <c r="V1761" s="7">
        <f t="shared" si="279"/>
        <v>21.162500000000001</v>
      </c>
    </row>
    <row r="1762" spans="1:22" ht="13.5" x14ac:dyDescent="0.25">
      <c r="A1762" s="3">
        <f>RSI!A1762</f>
        <v>44873</v>
      </c>
      <c r="B1762" s="2">
        <f>RSI!B1762</f>
        <v>0.48</v>
      </c>
      <c r="C1762" s="2">
        <f>RSI!I1762</f>
        <v>49.150867489157854</v>
      </c>
      <c r="D1762" s="2">
        <f>MACD!E1762</f>
        <v>1.8782776585118399E-3</v>
      </c>
      <c r="E1762" s="2">
        <f>MACD!F1762</f>
        <v>3.2729456999370712E-3</v>
      </c>
      <c r="F1762" s="2">
        <f>'Moving Avg'!D1762</f>
        <v>0.47400000000000003</v>
      </c>
      <c r="G1762" s="2">
        <f>'Moving Avg'!F1762</f>
        <v>0.47900000000000009</v>
      </c>
      <c r="H1762" s="2">
        <f>'Moving Avg'!G1762</f>
        <v>0.48899999999999993</v>
      </c>
      <c r="I1762" s="2">
        <f>'Moving Avg'!H1762</f>
        <v>0.51585000000000047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25</v>
      </c>
      <c r="N1762" s="7">
        <f t="shared" si="271"/>
        <v>45</v>
      </c>
      <c r="O1762" s="7">
        <f t="shared" si="272"/>
        <v>0</v>
      </c>
      <c r="P1762" s="7">
        <f t="shared" si="273"/>
        <v>16.5</v>
      </c>
      <c r="Q1762" s="8">
        <f t="shared" si="274"/>
        <v>26.975000000000001</v>
      </c>
      <c r="R1762" s="8">
        <f t="shared" si="275"/>
        <v>18.125</v>
      </c>
      <c r="S1762" s="8">
        <f t="shared" si="276"/>
        <v>17.925000000000001</v>
      </c>
      <c r="T1762" s="8">
        <f t="shared" si="277"/>
        <v>21.625</v>
      </c>
      <c r="U1762" s="7">
        <f t="shared" si="278"/>
        <v>21.008333333333336</v>
      </c>
      <c r="V1762" s="7">
        <f t="shared" si="279"/>
        <v>21.162500000000001</v>
      </c>
    </row>
    <row r="1763" spans="1:22" ht="13.5" x14ac:dyDescent="0.25">
      <c r="A1763" s="3">
        <f>RSI!A1763</f>
        <v>44874</v>
      </c>
      <c r="B1763" s="2">
        <f>RSI!B1763</f>
        <v>0.48</v>
      </c>
      <c r="C1763" s="2">
        <f>RSI!I1763</f>
        <v>49.150867489157854</v>
      </c>
      <c r="D1763" s="2">
        <f>MACD!E1763</f>
        <v>-3.190935229457903E-5</v>
      </c>
      <c r="E1763" s="2">
        <f>MACD!F1763</f>
        <v>2.6119746894907414E-3</v>
      </c>
      <c r="F1763" s="2">
        <f>'Moving Avg'!D1763</f>
        <v>0.47400000000000003</v>
      </c>
      <c r="G1763" s="2">
        <f>'Moving Avg'!F1763</f>
        <v>0.47899999999999998</v>
      </c>
      <c r="H1763" s="2">
        <f>'Moving Avg'!G1763</f>
        <v>0.48859999999999998</v>
      </c>
      <c r="I1763" s="2">
        <f>'Moving Avg'!H1763</f>
        <v>0.51565000000000039</v>
      </c>
      <c r="J1763" s="5" t="str">
        <f>OBV!F1763</f>
        <v>BEARISH</v>
      </c>
      <c r="K1763" s="5" t="str">
        <f>OBV!G1763</f>
        <v>NEUTRAL</v>
      </c>
      <c r="L1763" s="5" t="str">
        <f>OBV!H1763</f>
        <v>NEUTRAL</v>
      </c>
      <c r="M1763" s="7">
        <f t="shared" si="270"/>
        <v>25</v>
      </c>
      <c r="N1763" s="7">
        <f t="shared" si="271"/>
        <v>45</v>
      </c>
      <c r="O1763" s="7">
        <f t="shared" si="272"/>
        <v>0</v>
      </c>
      <c r="P1763" s="7">
        <f t="shared" si="273"/>
        <v>16.5</v>
      </c>
      <c r="Q1763" s="8">
        <f t="shared" si="274"/>
        <v>26.975000000000001</v>
      </c>
      <c r="R1763" s="8">
        <f t="shared" si="275"/>
        <v>18.125</v>
      </c>
      <c r="S1763" s="8">
        <f t="shared" si="276"/>
        <v>17.925000000000001</v>
      </c>
      <c r="T1763" s="8">
        <f t="shared" si="277"/>
        <v>21.625</v>
      </c>
      <c r="U1763" s="7">
        <f t="shared" si="278"/>
        <v>21.008333333333336</v>
      </c>
      <c r="V1763" s="7">
        <f t="shared" si="279"/>
        <v>21.162500000000001</v>
      </c>
    </row>
    <row r="1764" spans="1:22" ht="13.5" x14ac:dyDescent="0.25">
      <c r="A1764" s="3">
        <f>RSI!A1764</f>
        <v>44875</v>
      </c>
      <c r="B1764" s="2">
        <f>RSI!B1764</f>
        <v>0.47</v>
      </c>
      <c r="C1764" s="2">
        <f>RSI!I1764</f>
        <v>43.19102204996414</v>
      </c>
      <c r="D1764" s="2">
        <f>MACD!E1764</f>
        <v>-9.0135035104838002E-4</v>
      </c>
      <c r="E1764" s="2">
        <f>MACD!F1764</f>
        <v>1.9093096813829172E-3</v>
      </c>
      <c r="F1764" s="2">
        <f>'Moving Avg'!D1764</f>
        <v>0.47599999999999998</v>
      </c>
      <c r="G1764" s="2">
        <f>'Moving Avg'!F1764</f>
        <v>0.47800000000000004</v>
      </c>
      <c r="H1764" s="2">
        <f>'Moving Avg'!G1764</f>
        <v>0.48799999999999999</v>
      </c>
      <c r="I1764" s="2">
        <f>'Moving Avg'!H1764</f>
        <v>0.51530000000000031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  <c r="M1764" s="7">
        <f t="shared" si="270"/>
        <v>25</v>
      </c>
      <c r="N1764" s="7">
        <f t="shared" si="271"/>
        <v>45</v>
      </c>
      <c r="O1764" s="7">
        <f t="shared" si="272"/>
        <v>0</v>
      </c>
      <c r="P1764" s="7">
        <f t="shared" si="273"/>
        <v>83.5</v>
      </c>
      <c r="Q1764" s="8">
        <f t="shared" si="274"/>
        <v>37.024999999999999</v>
      </c>
      <c r="R1764" s="8">
        <f t="shared" si="275"/>
        <v>34.875</v>
      </c>
      <c r="S1764" s="8">
        <f t="shared" si="276"/>
        <v>48.075000000000003</v>
      </c>
      <c r="T1764" s="8">
        <f t="shared" si="277"/>
        <v>38.375</v>
      </c>
      <c r="U1764" s="7">
        <f t="shared" si="278"/>
        <v>39.991666666666667</v>
      </c>
      <c r="V1764" s="7">
        <f t="shared" si="279"/>
        <v>39.587500000000006</v>
      </c>
    </row>
    <row r="1765" spans="1:22" ht="13.5" x14ac:dyDescent="0.25">
      <c r="A1765" s="3">
        <f>RSI!A1765</f>
        <v>44876</v>
      </c>
      <c r="B1765" s="2">
        <f>RSI!B1765</f>
        <v>0.49</v>
      </c>
      <c r="C1765" s="2">
        <f>RSI!I1765</f>
        <v>54.955233646346088</v>
      </c>
      <c r="D1765" s="2">
        <f>MACD!E1765</f>
        <v>-3.0537460013420614E-3</v>
      </c>
      <c r="E1765" s="2">
        <f>MACD!F1765</f>
        <v>9.1669854483792139E-4</v>
      </c>
      <c r="F1765" s="2">
        <f>'Moving Avg'!D1765</f>
        <v>0.48</v>
      </c>
      <c r="G1765" s="2">
        <f>'Moving Avg'!F1765</f>
        <v>0.47800000000000009</v>
      </c>
      <c r="H1765" s="2">
        <f>'Moving Avg'!G1765</f>
        <v>0.48759999999999998</v>
      </c>
      <c r="I1765" s="2">
        <f>'Moving Avg'!H1765</f>
        <v>0.51495000000000035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  <c r="M1765" s="7">
        <f t="shared" si="270"/>
        <v>25</v>
      </c>
      <c r="N1765" s="7">
        <f t="shared" si="271"/>
        <v>45</v>
      </c>
      <c r="O1765" s="7">
        <f t="shared" si="272"/>
        <v>0</v>
      </c>
      <c r="P1765" s="7">
        <f t="shared" si="273"/>
        <v>83.5</v>
      </c>
      <c r="Q1765" s="8">
        <f t="shared" si="274"/>
        <v>37.024999999999999</v>
      </c>
      <c r="R1765" s="8">
        <f t="shared" si="275"/>
        <v>34.875</v>
      </c>
      <c r="S1765" s="8">
        <f t="shared" si="276"/>
        <v>48.075000000000003</v>
      </c>
      <c r="T1765" s="8">
        <f t="shared" si="277"/>
        <v>38.375</v>
      </c>
      <c r="U1765" s="7">
        <f t="shared" si="278"/>
        <v>39.991666666666667</v>
      </c>
      <c r="V1765" s="7">
        <f t="shared" si="279"/>
        <v>39.587500000000006</v>
      </c>
    </row>
    <row r="1766" spans="1:22" ht="13.5" x14ac:dyDescent="0.25">
      <c r="A1766" s="3">
        <f>RSI!A1766</f>
        <v>44879</v>
      </c>
      <c r="B1766" s="2">
        <f>RSI!B1766</f>
        <v>0.49</v>
      </c>
      <c r="C1766" s="2">
        <f>RSI!I1766</f>
        <v>54.95523364634608</v>
      </c>
      <c r="D1766" s="2">
        <f>MACD!E1766</f>
        <v>-3.3947540350326433E-3</v>
      </c>
      <c r="E1766" s="2">
        <f>MACD!F1766</f>
        <v>5.4408028863808518E-5</v>
      </c>
      <c r="F1766" s="2">
        <f>'Moving Avg'!D1766</f>
        <v>0.48200000000000004</v>
      </c>
      <c r="G1766" s="2">
        <f>'Moving Avg'!F1766</f>
        <v>0.47800000000000009</v>
      </c>
      <c r="H1766" s="2">
        <f>'Moving Avg'!G1766</f>
        <v>0.48739999999999989</v>
      </c>
      <c r="I1766" s="2">
        <f>'Moving Avg'!H1766</f>
        <v>0.51465000000000027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25</v>
      </c>
      <c r="N1766" s="7">
        <f t="shared" si="271"/>
        <v>45</v>
      </c>
      <c r="O1766" s="7">
        <f t="shared" si="272"/>
        <v>0</v>
      </c>
      <c r="P1766" s="7">
        <f t="shared" si="273"/>
        <v>83.5</v>
      </c>
      <c r="Q1766" s="8">
        <f t="shared" si="274"/>
        <v>37.024999999999999</v>
      </c>
      <c r="R1766" s="8">
        <f t="shared" si="275"/>
        <v>34.875</v>
      </c>
      <c r="S1766" s="8">
        <f t="shared" si="276"/>
        <v>48.075000000000003</v>
      </c>
      <c r="T1766" s="8">
        <f t="shared" si="277"/>
        <v>38.375</v>
      </c>
      <c r="U1766" s="7">
        <f t="shared" si="278"/>
        <v>39.991666666666667</v>
      </c>
      <c r="V1766" s="7">
        <f t="shared" si="279"/>
        <v>39.587500000000006</v>
      </c>
    </row>
    <row r="1767" spans="1:22" ht="13.5" x14ac:dyDescent="0.25">
      <c r="A1767" s="3">
        <f>RSI!A1767</f>
        <v>44880</v>
      </c>
      <c r="B1767" s="2">
        <f>RSI!B1767</f>
        <v>0.5</v>
      </c>
      <c r="C1767" s="2">
        <f>RSI!I1767</f>
        <v>59.784475537739716</v>
      </c>
      <c r="D1767" s="2">
        <f>MACD!E1767</f>
        <v>-2.939478231969328E-3</v>
      </c>
      <c r="E1767" s="2">
        <f>MACD!F1767</f>
        <v>-5.443692233028189E-4</v>
      </c>
      <c r="F1767" s="2">
        <f>'Moving Avg'!D1767</f>
        <v>0.48599999999999993</v>
      </c>
      <c r="G1767" s="2">
        <f>'Moving Avg'!F1767</f>
        <v>0.47850000000000009</v>
      </c>
      <c r="H1767" s="2">
        <f>'Moving Avg'!G1767</f>
        <v>0.48739999999999994</v>
      </c>
      <c r="I1767" s="2">
        <f>'Moving Avg'!H1767</f>
        <v>0.5144000000000003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  <c r="M1767" s="7">
        <f t="shared" si="270"/>
        <v>25</v>
      </c>
      <c r="N1767" s="7">
        <f t="shared" si="271"/>
        <v>45</v>
      </c>
      <c r="O1767" s="7">
        <f t="shared" si="272"/>
        <v>0</v>
      </c>
      <c r="P1767" s="7">
        <f t="shared" si="273"/>
        <v>83.5</v>
      </c>
      <c r="Q1767" s="8">
        <f t="shared" si="274"/>
        <v>37.024999999999999</v>
      </c>
      <c r="R1767" s="8">
        <f t="shared" si="275"/>
        <v>34.875</v>
      </c>
      <c r="S1767" s="8">
        <f t="shared" si="276"/>
        <v>48.075000000000003</v>
      </c>
      <c r="T1767" s="8">
        <f t="shared" si="277"/>
        <v>38.375</v>
      </c>
      <c r="U1767" s="7">
        <f t="shared" si="278"/>
        <v>39.991666666666667</v>
      </c>
      <c r="V1767" s="7">
        <f t="shared" si="279"/>
        <v>39.587500000000006</v>
      </c>
    </row>
    <row r="1768" spans="1:22" ht="13.5" x14ac:dyDescent="0.25">
      <c r="A1768" s="3">
        <f>RSI!A1768</f>
        <v>44881</v>
      </c>
      <c r="B1768" s="2">
        <f>RSI!B1768</f>
        <v>0.5</v>
      </c>
      <c r="C1768" s="2">
        <f>RSI!I1768</f>
        <v>59.784475537739716</v>
      </c>
      <c r="D1768" s="2">
        <f>MACD!E1768</f>
        <v>-4.2017039904585496E-3</v>
      </c>
      <c r="E1768" s="2">
        <f>MACD!F1768</f>
        <v>-1.2758361767339652E-3</v>
      </c>
      <c r="F1768" s="2">
        <f>'Moving Avg'!D1768</f>
        <v>0.49000000000000005</v>
      </c>
      <c r="G1768" s="2">
        <f>'Moving Avg'!F1768</f>
        <v>0.47949999999999998</v>
      </c>
      <c r="H1768" s="2">
        <f>'Moving Avg'!G1768</f>
        <v>0.48739999999999994</v>
      </c>
      <c r="I1768" s="2">
        <f>'Moving Avg'!H1768</f>
        <v>0.51415000000000033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  <c r="M1768" s="7">
        <f t="shared" si="270"/>
        <v>25</v>
      </c>
      <c r="N1768" s="7">
        <f t="shared" si="271"/>
        <v>45</v>
      </c>
      <c r="O1768" s="7">
        <f t="shared" si="272"/>
        <v>0</v>
      </c>
      <c r="P1768" s="7">
        <f t="shared" si="273"/>
        <v>83.5</v>
      </c>
      <c r="Q1768" s="8">
        <f t="shared" si="274"/>
        <v>37.024999999999999</v>
      </c>
      <c r="R1768" s="8">
        <f t="shared" si="275"/>
        <v>34.875</v>
      </c>
      <c r="S1768" s="8">
        <f t="shared" si="276"/>
        <v>48.075000000000003</v>
      </c>
      <c r="T1768" s="8">
        <f t="shared" si="277"/>
        <v>38.375</v>
      </c>
      <c r="U1768" s="7">
        <f t="shared" si="278"/>
        <v>39.991666666666667</v>
      </c>
      <c r="V1768" s="7">
        <f t="shared" si="279"/>
        <v>39.587500000000006</v>
      </c>
    </row>
    <row r="1769" spans="1:22" ht="13.5" x14ac:dyDescent="0.25">
      <c r="A1769" s="3">
        <f>RSI!A1769</f>
        <v>44882</v>
      </c>
      <c r="B1769" s="2">
        <f>RSI!B1769</f>
        <v>0.5</v>
      </c>
      <c r="C1769" s="2">
        <f>RSI!I1769</f>
        <v>59.784475537739716</v>
      </c>
      <c r="D1769" s="2">
        <f>MACD!E1769</f>
        <v>-8.4475879437995727E-3</v>
      </c>
      <c r="E1769" s="2">
        <f>MACD!F1769</f>
        <v>-2.7101865301470867E-3</v>
      </c>
      <c r="F1769" s="2">
        <f>'Moving Avg'!D1769</f>
        <v>0.496</v>
      </c>
      <c r="G1769" s="2">
        <f>'Moving Avg'!F1769</f>
        <v>0.48049999999999998</v>
      </c>
      <c r="H1769" s="2">
        <f>'Moving Avg'!G1769</f>
        <v>0.48739999999999994</v>
      </c>
      <c r="I1769" s="2">
        <f>'Moving Avg'!H1769</f>
        <v>0.51390000000000025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45</v>
      </c>
      <c r="O1769" s="7">
        <f t="shared" si="272"/>
        <v>0</v>
      </c>
      <c r="P1769" s="7">
        <f t="shared" si="273"/>
        <v>83.5</v>
      </c>
      <c r="Q1769" s="8">
        <f t="shared" si="274"/>
        <v>37.024999999999999</v>
      </c>
      <c r="R1769" s="8">
        <f t="shared" si="275"/>
        <v>34.875</v>
      </c>
      <c r="S1769" s="8">
        <f t="shared" si="276"/>
        <v>48.075000000000003</v>
      </c>
      <c r="T1769" s="8">
        <f t="shared" si="277"/>
        <v>38.375</v>
      </c>
      <c r="U1769" s="7">
        <f t="shared" si="278"/>
        <v>39.991666666666667</v>
      </c>
      <c r="V1769" s="7">
        <f t="shared" si="279"/>
        <v>39.587500000000006</v>
      </c>
    </row>
    <row r="1770" spans="1:22" ht="13.5" x14ac:dyDescent="0.25">
      <c r="A1770" s="3">
        <f>RSI!A1770</f>
        <v>44883</v>
      </c>
      <c r="B1770" s="2">
        <f>RSI!B1770</f>
        <v>0.48</v>
      </c>
      <c r="C1770" s="2">
        <f>RSI!I1770</f>
        <v>47.155892242799723</v>
      </c>
      <c r="D1770" s="2">
        <f>MACD!E1770</f>
        <v>-9.1137638281117983E-3</v>
      </c>
      <c r="E1770" s="2">
        <f>MACD!F1770</f>
        <v>-3.9909019897400293E-3</v>
      </c>
      <c r="F1770" s="2">
        <f>'Moving Avg'!D1770</f>
        <v>0.49399999999999994</v>
      </c>
      <c r="G1770" s="2">
        <f>'Moving Avg'!F1770</f>
        <v>0.48100000000000004</v>
      </c>
      <c r="H1770" s="2">
        <f>'Moving Avg'!G1770</f>
        <v>0.48719999999999997</v>
      </c>
      <c r="I1770" s="2">
        <f>'Moving Avg'!H1770</f>
        <v>0.51355000000000017</v>
      </c>
      <c r="J1770" s="5" t="str">
        <f>OBV!F1770</f>
        <v>BULLISH</v>
      </c>
      <c r="K1770" s="5" t="str">
        <f>OBV!G1770</f>
        <v>NEUTRAL</v>
      </c>
      <c r="L1770" s="5" t="str">
        <f>OBV!H1770</f>
        <v>BULLISH DIVERGENCE</v>
      </c>
      <c r="M1770" s="7">
        <f t="shared" si="270"/>
        <v>25</v>
      </c>
      <c r="N1770" s="7">
        <f t="shared" si="271"/>
        <v>45</v>
      </c>
      <c r="O1770" s="7">
        <f t="shared" si="272"/>
        <v>0</v>
      </c>
      <c r="P1770" s="7">
        <f t="shared" si="273"/>
        <v>66.5</v>
      </c>
      <c r="Q1770" s="8">
        <f t="shared" si="274"/>
        <v>34.475000000000001</v>
      </c>
      <c r="R1770" s="8">
        <f t="shared" si="275"/>
        <v>30.625</v>
      </c>
      <c r="S1770" s="8">
        <f t="shared" si="276"/>
        <v>40.424999999999997</v>
      </c>
      <c r="T1770" s="8">
        <f t="shared" si="277"/>
        <v>34.125</v>
      </c>
      <c r="U1770" s="7">
        <f t="shared" si="278"/>
        <v>35.174999999999997</v>
      </c>
      <c r="V1770" s="7">
        <f t="shared" si="279"/>
        <v>34.912499999999994</v>
      </c>
    </row>
    <row r="1771" spans="1:22" ht="13.5" x14ac:dyDescent="0.25">
      <c r="A1771" s="3">
        <f>RSI!A1771</f>
        <v>44886</v>
      </c>
      <c r="B1771" s="2">
        <f>RSI!B1771</f>
        <v>0.48</v>
      </c>
      <c r="C1771" s="2">
        <f>RSI!I1771</f>
        <v>47.155892242799723</v>
      </c>
      <c r="D1771" s="2">
        <f>MACD!E1771</f>
        <v>-8.1073345200589064E-3</v>
      </c>
      <c r="E1771" s="2">
        <f>MACD!F1771</f>
        <v>-4.8141884958038048E-3</v>
      </c>
      <c r="F1771" s="2">
        <f>'Moving Avg'!D1771</f>
        <v>0.49199999999999999</v>
      </c>
      <c r="G1771" s="2">
        <f>'Moving Avg'!F1771</f>
        <v>0.48100000000000004</v>
      </c>
      <c r="H1771" s="2">
        <f>'Moving Avg'!G1771</f>
        <v>0.48700000000000004</v>
      </c>
      <c r="I1771" s="2">
        <f>'Moving Avg'!H1771</f>
        <v>0.51320000000000021</v>
      </c>
      <c r="J1771" s="5" t="str">
        <f>OBV!F1771</f>
        <v>BULLISH</v>
      </c>
      <c r="K1771" s="5" t="str">
        <f>OBV!G1771</f>
        <v>NEUTRAL</v>
      </c>
      <c r="L1771" s="5" t="str">
        <f>OBV!H1771</f>
        <v>BULLISH DIVERGENCE</v>
      </c>
      <c r="M1771" s="7">
        <f t="shared" si="270"/>
        <v>25</v>
      </c>
      <c r="N1771" s="7">
        <f t="shared" si="271"/>
        <v>45</v>
      </c>
      <c r="O1771" s="7">
        <f t="shared" si="272"/>
        <v>0</v>
      </c>
      <c r="P1771" s="7">
        <f t="shared" si="273"/>
        <v>66.5</v>
      </c>
      <c r="Q1771" s="8">
        <f t="shared" si="274"/>
        <v>34.475000000000001</v>
      </c>
      <c r="R1771" s="8">
        <f t="shared" si="275"/>
        <v>30.625</v>
      </c>
      <c r="S1771" s="8">
        <f t="shared" si="276"/>
        <v>40.424999999999997</v>
      </c>
      <c r="T1771" s="8">
        <f t="shared" si="277"/>
        <v>34.125</v>
      </c>
      <c r="U1771" s="7">
        <f t="shared" si="278"/>
        <v>35.174999999999997</v>
      </c>
      <c r="V1771" s="7">
        <f t="shared" si="279"/>
        <v>34.912499999999994</v>
      </c>
    </row>
    <row r="1772" spans="1:22" ht="13.5" x14ac:dyDescent="0.25">
      <c r="A1772" s="3">
        <f>RSI!A1772</f>
        <v>44887</v>
      </c>
      <c r="B1772" s="2">
        <f>RSI!B1772</f>
        <v>0.47</v>
      </c>
      <c r="C1772" s="2">
        <f>RSI!I1772</f>
        <v>42.010025605110535</v>
      </c>
      <c r="D1772" s="2">
        <f>MACD!E1772</f>
        <v>-6.485689512096493E-3</v>
      </c>
      <c r="E1772" s="2">
        <f>MACD!F1772</f>
        <v>-5.1484886990623424E-3</v>
      </c>
      <c r="F1772" s="2">
        <f>'Moving Avg'!D1772</f>
        <v>0.48599999999999993</v>
      </c>
      <c r="G1772" s="2">
        <f>'Moving Avg'!F1772</f>
        <v>0.48050000000000004</v>
      </c>
      <c r="H1772" s="2">
        <f>'Moving Avg'!G1772</f>
        <v>0.48660000000000003</v>
      </c>
      <c r="I1772" s="2">
        <f>'Moving Avg'!H1772</f>
        <v>0.51285000000000014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25</v>
      </c>
      <c r="N1772" s="7">
        <f t="shared" si="271"/>
        <v>45</v>
      </c>
      <c r="O1772" s="7">
        <f t="shared" si="272"/>
        <v>0</v>
      </c>
      <c r="P1772" s="7">
        <f t="shared" si="273"/>
        <v>16.5</v>
      </c>
      <c r="Q1772" s="8">
        <f t="shared" si="274"/>
        <v>26.975000000000001</v>
      </c>
      <c r="R1772" s="8">
        <f t="shared" si="275"/>
        <v>18.125</v>
      </c>
      <c r="S1772" s="8">
        <f t="shared" si="276"/>
        <v>17.925000000000001</v>
      </c>
      <c r="T1772" s="8">
        <f t="shared" si="277"/>
        <v>21.625</v>
      </c>
      <c r="U1772" s="7">
        <f t="shared" si="278"/>
        <v>21.008333333333336</v>
      </c>
      <c r="V1772" s="7">
        <f t="shared" si="279"/>
        <v>21.162500000000001</v>
      </c>
    </row>
    <row r="1773" spans="1:22" ht="13.5" x14ac:dyDescent="0.25">
      <c r="A1773" s="3">
        <f>RSI!A1773</f>
        <v>44888</v>
      </c>
      <c r="B1773" s="2">
        <f>RSI!B1773</f>
        <v>0.47</v>
      </c>
      <c r="C1773" s="2">
        <f>RSI!I1773</f>
        <v>42.010025605110535</v>
      </c>
      <c r="D1773" s="2">
        <f>MACD!E1773</f>
        <v>-5.0272988134125729E-3</v>
      </c>
      <c r="E1773" s="2">
        <f>MACD!F1773</f>
        <v>-5.1242507219323883E-3</v>
      </c>
      <c r="F1773" s="2">
        <f>'Moving Avg'!D1773</f>
        <v>0.48</v>
      </c>
      <c r="G1773" s="2">
        <f>'Moving Avg'!F1773</f>
        <v>0.48050000000000004</v>
      </c>
      <c r="H1773" s="2">
        <f>'Moving Avg'!G1773</f>
        <v>0.48599999999999999</v>
      </c>
      <c r="I1773" s="2">
        <f>'Moving Avg'!H1773</f>
        <v>0.51240000000000019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  <c r="M1773" s="7">
        <f t="shared" si="270"/>
        <v>25</v>
      </c>
      <c r="N1773" s="7">
        <f t="shared" si="271"/>
        <v>0</v>
      </c>
      <c r="O1773" s="7">
        <f t="shared" si="272"/>
        <v>0</v>
      </c>
      <c r="P1773" s="7">
        <f t="shared" si="273"/>
        <v>16.5</v>
      </c>
      <c r="Q1773" s="8">
        <f t="shared" si="274"/>
        <v>11.225</v>
      </c>
      <c r="R1773" s="8">
        <f t="shared" si="275"/>
        <v>9.125</v>
      </c>
      <c r="S1773" s="8">
        <f t="shared" si="276"/>
        <v>11.175000000000001</v>
      </c>
      <c r="T1773" s="8">
        <f t="shared" si="277"/>
        <v>10.375</v>
      </c>
      <c r="U1773" s="7">
        <f t="shared" si="278"/>
        <v>10.508333333333335</v>
      </c>
      <c r="V1773" s="7">
        <f t="shared" si="279"/>
        <v>10.475000000000001</v>
      </c>
    </row>
    <row r="1774" spans="1:22" ht="13.5" x14ac:dyDescent="0.25">
      <c r="A1774" s="3">
        <f>RSI!A1774</f>
        <v>44889</v>
      </c>
      <c r="B1774" s="2">
        <f>RSI!B1774</f>
        <v>0.47</v>
      </c>
      <c r="C1774" s="2">
        <f>RSI!I1774</f>
        <v>42.010025605110535</v>
      </c>
      <c r="D1774" s="2">
        <f>MACD!E1774</f>
        <v>-5.2518952880800662E-3</v>
      </c>
      <c r="E1774" s="2">
        <f>MACD!F1774</f>
        <v>-5.1497796351619241E-3</v>
      </c>
      <c r="F1774" s="2">
        <f>'Moving Avg'!D1774</f>
        <v>0.47400000000000003</v>
      </c>
      <c r="G1774" s="2">
        <f>'Moving Avg'!F1774</f>
        <v>0.48050000000000004</v>
      </c>
      <c r="H1774" s="2">
        <f>'Moving Avg'!G1774</f>
        <v>0.48540000000000005</v>
      </c>
      <c r="I1774" s="2">
        <f>'Moving Avg'!H1774</f>
        <v>0.51185000000000014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25</v>
      </c>
      <c r="N1774" s="7">
        <f t="shared" si="271"/>
        <v>45</v>
      </c>
      <c r="O1774" s="7">
        <f t="shared" si="272"/>
        <v>0</v>
      </c>
      <c r="P1774" s="7">
        <f t="shared" si="273"/>
        <v>16.5</v>
      </c>
      <c r="Q1774" s="8">
        <f t="shared" si="274"/>
        <v>26.975000000000001</v>
      </c>
      <c r="R1774" s="8">
        <f t="shared" si="275"/>
        <v>18.125</v>
      </c>
      <c r="S1774" s="8">
        <f t="shared" si="276"/>
        <v>17.925000000000001</v>
      </c>
      <c r="T1774" s="8">
        <f t="shared" si="277"/>
        <v>21.625</v>
      </c>
      <c r="U1774" s="7">
        <f t="shared" si="278"/>
        <v>21.008333333333336</v>
      </c>
      <c r="V1774" s="7">
        <f t="shared" si="279"/>
        <v>21.162500000000001</v>
      </c>
    </row>
    <row r="1775" spans="1:22" ht="13.5" x14ac:dyDescent="0.25">
      <c r="A1775" s="3">
        <f>RSI!A1775</f>
        <v>44890</v>
      </c>
      <c r="B1775" s="2">
        <f>RSI!B1775</f>
        <v>0.47</v>
      </c>
      <c r="C1775" s="2">
        <f>RSI!I1775</f>
        <v>42.010025605110535</v>
      </c>
      <c r="D1775" s="2">
        <f>MACD!E1775</f>
        <v>-2.2910874515593704E-3</v>
      </c>
      <c r="E1775" s="2">
        <f>MACD!F1775</f>
        <v>-4.5780411984414132E-3</v>
      </c>
      <c r="F1775" s="2">
        <f>'Moving Avg'!D1775</f>
        <v>0.47199999999999998</v>
      </c>
      <c r="G1775" s="2">
        <f>'Moving Avg'!F1775</f>
        <v>0.48050000000000015</v>
      </c>
      <c r="H1775" s="2">
        <f>'Moving Avg'!G1775</f>
        <v>0.48480000000000006</v>
      </c>
      <c r="I1775" s="2">
        <f>'Moving Avg'!H1775</f>
        <v>0.51125000000000009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0</v>
      </c>
      <c r="P1775" s="7">
        <f t="shared" si="273"/>
        <v>16.5</v>
      </c>
      <c r="Q1775" s="8">
        <f t="shared" si="274"/>
        <v>11.225</v>
      </c>
      <c r="R1775" s="8">
        <f t="shared" si="275"/>
        <v>9.125</v>
      </c>
      <c r="S1775" s="8">
        <f t="shared" si="276"/>
        <v>11.175000000000001</v>
      </c>
      <c r="T1775" s="8">
        <f t="shared" si="277"/>
        <v>10.375</v>
      </c>
      <c r="U1775" s="7">
        <f t="shared" si="278"/>
        <v>10.508333333333335</v>
      </c>
      <c r="V1775" s="7">
        <f t="shared" si="279"/>
        <v>10.475000000000001</v>
      </c>
    </row>
    <row r="1776" spans="1:22" ht="13.5" x14ac:dyDescent="0.25">
      <c r="A1776" s="3">
        <f>RSI!A1776</f>
        <v>44893</v>
      </c>
      <c r="B1776" s="2">
        <f>RSI!B1776</f>
        <v>0.47</v>
      </c>
      <c r="C1776" s="2">
        <f>RSI!I1776</f>
        <v>42.010025605110535</v>
      </c>
      <c r="D1776" s="2">
        <f>MACD!E1776</f>
        <v>2.8266327450743312E-4</v>
      </c>
      <c r="E1776" s="2">
        <f>MACD!F1776</f>
        <v>-3.6059003038516444E-3</v>
      </c>
      <c r="F1776" s="2">
        <f>'Moving Avg'!D1776</f>
        <v>0.46999999999999992</v>
      </c>
      <c r="G1776" s="2">
        <f>'Moving Avg'!F1776</f>
        <v>0.48000000000000009</v>
      </c>
      <c r="H1776" s="2">
        <f>'Moving Avg'!G1776</f>
        <v>0.48420000000000002</v>
      </c>
      <c r="I1776" s="2">
        <f>'Moving Avg'!H1776</f>
        <v>0.51065000000000005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16.5</v>
      </c>
      <c r="Q1776" s="8">
        <f t="shared" si="274"/>
        <v>11.225</v>
      </c>
      <c r="R1776" s="8">
        <f t="shared" si="275"/>
        <v>9.125</v>
      </c>
      <c r="S1776" s="8">
        <f t="shared" si="276"/>
        <v>11.175000000000001</v>
      </c>
      <c r="T1776" s="8">
        <f t="shared" si="277"/>
        <v>10.375</v>
      </c>
      <c r="U1776" s="7">
        <f t="shared" si="278"/>
        <v>10.508333333333335</v>
      </c>
      <c r="V1776" s="7">
        <f t="shared" si="279"/>
        <v>10.475000000000001</v>
      </c>
    </row>
    <row r="1777" spans="1:22" ht="13.5" x14ac:dyDescent="0.25">
      <c r="A1777" s="3">
        <f>RSI!A1777</f>
        <v>44894</v>
      </c>
      <c r="B1777" s="2">
        <f>RSI!B1777</f>
        <v>0.47</v>
      </c>
      <c r="C1777" s="2">
        <f>RSI!I1777</f>
        <v>42.010025605110542</v>
      </c>
      <c r="D1777" s="2">
        <f>MACD!E1777</f>
        <v>4.0622951735682089E-3</v>
      </c>
      <c r="E1777" s="2">
        <f>MACD!F1777</f>
        <v>-2.072261208367674E-3</v>
      </c>
      <c r="F1777" s="2">
        <f>'Moving Avg'!D1777</f>
        <v>0.46999999999999992</v>
      </c>
      <c r="G1777" s="2">
        <f>'Moving Avg'!F1777</f>
        <v>0.4790000000000002</v>
      </c>
      <c r="H1777" s="2">
        <f>'Moving Avg'!G1777</f>
        <v>0.48359999999999997</v>
      </c>
      <c r="I1777" s="2">
        <f>'Moving Avg'!H1777</f>
        <v>0.51014999999999999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  <c r="M1777" s="7">
        <f t="shared" si="270"/>
        <v>25</v>
      </c>
      <c r="N1777" s="7">
        <f t="shared" si="271"/>
        <v>0</v>
      </c>
      <c r="O1777" s="7">
        <f t="shared" si="272"/>
        <v>0</v>
      </c>
      <c r="P1777" s="7">
        <f t="shared" si="273"/>
        <v>33</v>
      </c>
      <c r="Q1777" s="8">
        <f t="shared" si="274"/>
        <v>13.7</v>
      </c>
      <c r="R1777" s="8">
        <f t="shared" si="275"/>
        <v>13.25</v>
      </c>
      <c r="S1777" s="8">
        <f t="shared" si="276"/>
        <v>18.600000000000001</v>
      </c>
      <c r="T1777" s="8">
        <f t="shared" si="277"/>
        <v>14.5</v>
      </c>
      <c r="U1777" s="7">
        <f t="shared" si="278"/>
        <v>15.183333333333332</v>
      </c>
      <c r="V1777" s="7">
        <f t="shared" si="279"/>
        <v>15.012499999999999</v>
      </c>
    </row>
    <row r="1778" spans="1:22" ht="13.5" x14ac:dyDescent="0.25">
      <c r="A1778" s="3">
        <f>RSI!A1778</f>
        <v>44895</v>
      </c>
      <c r="B1778" s="2">
        <f>RSI!B1778</f>
        <v>0.47</v>
      </c>
      <c r="C1778" s="2">
        <f>RSI!I1778</f>
        <v>42.010025605110535</v>
      </c>
      <c r="D1778" s="2">
        <f>MACD!E1778</f>
        <v>7.3191316167233178E-3</v>
      </c>
      <c r="E1778" s="2">
        <f>MACD!F1778</f>
        <v>-1.9398264334947557E-4</v>
      </c>
      <c r="F1778" s="2">
        <f>'Moving Avg'!D1778</f>
        <v>0.46999999999999992</v>
      </c>
      <c r="G1778" s="2">
        <f>'Moving Avg'!F1778</f>
        <v>0.47850000000000009</v>
      </c>
      <c r="H1778" s="2">
        <f>'Moving Avg'!G1778</f>
        <v>0.48299999999999998</v>
      </c>
      <c r="I1778" s="2">
        <f>'Moving Avg'!H1778</f>
        <v>0.50964999999999994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0</v>
      </c>
      <c r="O1778" s="7">
        <f t="shared" si="272"/>
        <v>0</v>
      </c>
      <c r="P1778" s="7">
        <f t="shared" si="273"/>
        <v>33</v>
      </c>
      <c r="Q1778" s="8">
        <f t="shared" si="274"/>
        <v>13.7</v>
      </c>
      <c r="R1778" s="8">
        <f t="shared" si="275"/>
        <v>13.25</v>
      </c>
      <c r="S1778" s="8">
        <f t="shared" si="276"/>
        <v>18.600000000000001</v>
      </c>
      <c r="T1778" s="8">
        <f t="shared" si="277"/>
        <v>14.5</v>
      </c>
      <c r="U1778" s="7">
        <f t="shared" si="278"/>
        <v>15.183333333333332</v>
      </c>
      <c r="V1778" s="7">
        <f t="shared" si="279"/>
        <v>15.012499999999999</v>
      </c>
    </row>
    <row r="1779" spans="1:22" ht="13.5" x14ac:dyDescent="0.25">
      <c r="A1779" s="3">
        <f>RSI!A1779</f>
        <v>44896</v>
      </c>
      <c r="B1779" s="2">
        <f>RSI!B1779</f>
        <v>0.48</v>
      </c>
      <c r="C1779" s="2">
        <f>RSI!I1779</f>
        <v>50.993931714978636</v>
      </c>
      <c r="D1779" s="2">
        <f>MACD!E1779</f>
        <v>9.3885147945032554E-3</v>
      </c>
      <c r="E1779" s="2">
        <f>MACD!F1779</f>
        <v>1.7225168442210705E-3</v>
      </c>
      <c r="F1779" s="2">
        <f>'Moving Avg'!D1779</f>
        <v>0.47199999999999998</v>
      </c>
      <c r="G1779" s="2">
        <f>'Moving Avg'!F1779</f>
        <v>0.47950000000000009</v>
      </c>
      <c r="H1779" s="2">
        <f>'Moving Avg'!G1779</f>
        <v>0.48259999999999997</v>
      </c>
      <c r="I1779" s="2">
        <f>'Moving Avg'!H1779</f>
        <v>0.50924999999999998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  <c r="M1779" s="7">
        <f t="shared" si="270"/>
        <v>25</v>
      </c>
      <c r="N1779" s="7">
        <f t="shared" si="271"/>
        <v>0</v>
      </c>
      <c r="O1779" s="7">
        <f t="shared" si="272"/>
        <v>0</v>
      </c>
      <c r="P1779" s="7">
        <f t="shared" si="273"/>
        <v>83.5</v>
      </c>
      <c r="Q1779" s="8">
        <f t="shared" si="274"/>
        <v>21.274999999999999</v>
      </c>
      <c r="R1779" s="8">
        <f t="shared" si="275"/>
        <v>25.875</v>
      </c>
      <c r="S1779" s="8">
        <f t="shared" si="276"/>
        <v>41.325000000000003</v>
      </c>
      <c r="T1779" s="8">
        <f t="shared" si="277"/>
        <v>27.125</v>
      </c>
      <c r="U1779" s="7">
        <f t="shared" si="278"/>
        <v>29.491666666666664</v>
      </c>
      <c r="V1779" s="7">
        <f t="shared" si="279"/>
        <v>28.9</v>
      </c>
    </row>
    <row r="1780" spans="1:22" ht="13.5" x14ac:dyDescent="0.25">
      <c r="A1780" s="3">
        <f>RSI!A1780</f>
        <v>44897</v>
      </c>
      <c r="B1780" s="2">
        <f>RSI!B1780</f>
        <v>0.48</v>
      </c>
      <c r="C1780" s="2">
        <f>RSI!I1780</f>
        <v>50.993931714978636</v>
      </c>
      <c r="D1780" s="2">
        <f>MACD!E1780</f>
        <v>8.0538319304333528E-3</v>
      </c>
      <c r="E1780" s="2">
        <f>MACD!F1780</f>
        <v>2.9887798614635273E-3</v>
      </c>
      <c r="F1780" s="2">
        <f>'Moving Avg'!D1780</f>
        <v>0.47400000000000003</v>
      </c>
      <c r="G1780" s="2">
        <f>'Moving Avg'!F1780</f>
        <v>0.48</v>
      </c>
      <c r="H1780" s="2">
        <f>'Moving Avg'!G1780</f>
        <v>0.48219999999999996</v>
      </c>
      <c r="I1780" s="2">
        <f>'Moving Avg'!H1780</f>
        <v>0.50885000000000002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83.5</v>
      </c>
      <c r="Q1780" s="8">
        <f t="shared" si="274"/>
        <v>21.274999999999999</v>
      </c>
      <c r="R1780" s="8">
        <f t="shared" si="275"/>
        <v>25.875</v>
      </c>
      <c r="S1780" s="8">
        <f t="shared" si="276"/>
        <v>41.325000000000003</v>
      </c>
      <c r="T1780" s="8">
        <f t="shared" si="277"/>
        <v>27.125</v>
      </c>
      <c r="U1780" s="7">
        <f t="shared" si="278"/>
        <v>29.491666666666664</v>
      </c>
      <c r="V1780" s="7">
        <f t="shared" si="279"/>
        <v>28.9</v>
      </c>
    </row>
    <row r="1781" spans="1:22" ht="13.5" x14ac:dyDescent="0.25">
      <c r="A1781" s="3">
        <f>RSI!A1781</f>
        <v>44900</v>
      </c>
      <c r="B1781" s="2">
        <f>RSI!B1781</f>
        <v>0.48</v>
      </c>
      <c r="C1781" s="2">
        <f>RSI!I1781</f>
        <v>50.993931714978636</v>
      </c>
      <c r="D1781" s="2">
        <f>MACD!E1781</f>
        <v>6.9163586673537392E-3</v>
      </c>
      <c r="E1781" s="2">
        <f>MACD!F1781</f>
        <v>3.7742956226415698E-3</v>
      </c>
      <c r="F1781" s="2">
        <f>'Moving Avg'!D1781</f>
        <v>0.47599999999999998</v>
      </c>
      <c r="G1781" s="2">
        <f>'Moving Avg'!F1781</f>
        <v>0.48000000000000009</v>
      </c>
      <c r="H1781" s="2">
        <f>'Moving Avg'!G1781</f>
        <v>0.48180000000000006</v>
      </c>
      <c r="I1781" s="2">
        <f>'Moving Avg'!H1781</f>
        <v>0.50850000000000006</v>
      </c>
      <c r="J1781" s="5" t="str">
        <f>OBV!F1781</f>
        <v>BULLISH</v>
      </c>
      <c r="K1781" s="5" t="str">
        <f>OBV!G1781</f>
        <v>NEUTRAL</v>
      </c>
      <c r="L1781" s="5" t="str">
        <f>OBV!H1781</f>
        <v>CONFIRMED BULLISH</v>
      </c>
      <c r="M1781" s="7">
        <f t="shared" si="270"/>
        <v>25</v>
      </c>
      <c r="N1781" s="7">
        <f t="shared" si="271"/>
        <v>0</v>
      </c>
      <c r="O1781" s="7">
        <f t="shared" si="272"/>
        <v>0</v>
      </c>
      <c r="P1781" s="7">
        <f t="shared" si="273"/>
        <v>83.5</v>
      </c>
      <c r="Q1781" s="8">
        <f t="shared" si="274"/>
        <v>21.274999999999999</v>
      </c>
      <c r="R1781" s="8">
        <f t="shared" si="275"/>
        <v>25.875</v>
      </c>
      <c r="S1781" s="8">
        <f t="shared" si="276"/>
        <v>41.325000000000003</v>
      </c>
      <c r="T1781" s="8">
        <f t="shared" si="277"/>
        <v>27.125</v>
      </c>
      <c r="U1781" s="7">
        <f t="shared" si="278"/>
        <v>29.491666666666664</v>
      </c>
      <c r="V1781" s="7">
        <f t="shared" si="279"/>
        <v>28.9</v>
      </c>
    </row>
    <row r="1782" spans="1:22" ht="13.5" x14ac:dyDescent="0.25">
      <c r="A1782" s="3">
        <f>RSI!A1782</f>
        <v>44901</v>
      </c>
      <c r="B1782" s="2">
        <f>RSI!B1782</f>
        <v>0.48</v>
      </c>
      <c r="C1782" s="2">
        <f>RSI!I1782</f>
        <v>50.993931714978636</v>
      </c>
      <c r="D1782" s="2">
        <f>MACD!E1782</f>
        <v>4.4078954707260087E-3</v>
      </c>
      <c r="E1782" s="2">
        <f>MACD!F1782</f>
        <v>3.9010155922584574E-3</v>
      </c>
      <c r="F1782" s="2">
        <f>'Moving Avg'!D1782</f>
        <v>0.47799999999999992</v>
      </c>
      <c r="G1782" s="2">
        <f>'Moving Avg'!F1782</f>
        <v>0.48</v>
      </c>
      <c r="H1782" s="2">
        <f>'Moving Avg'!G1782</f>
        <v>0.48160000000000008</v>
      </c>
      <c r="I1782" s="2">
        <f>'Moving Avg'!H1782</f>
        <v>0.50819999999999999</v>
      </c>
      <c r="J1782" s="5" t="str">
        <f>OBV!F1782</f>
        <v>BULLISH</v>
      </c>
      <c r="K1782" s="5" t="str">
        <f>OBV!G1782</f>
        <v>NEUTRAL</v>
      </c>
      <c r="L1782" s="5" t="str">
        <f>OBV!H1782</f>
        <v>CONFIRMED BULLISH</v>
      </c>
      <c r="M1782" s="7">
        <f t="shared" si="270"/>
        <v>25</v>
      </c>
      <c r="N1782" s="7">
        <f t="shared" si="271"/>
        <v>0</v>
      </c>
      <c r="O1782" s="7">
        <f t="shared" si="272"/>
        <v>0</v>
      </c>
      <c r="P1782" s="7">
        <f t="shared" si="273"/>
        <v>83.5</v>
      </c>
      <c r="Q1782" s="8">
        <f t="shared" si="274"/>
        <v>21.274999999999999</v>
      </c>
      <c r="R1782" s="8">
        <f t="shared" si="275"/>
        <v>25.875</v>
      </c>
      <c r="S1782" s="8">
        <f t="shared" si="276"/>
        <v>41.325000000000003</v>
      </c>
      <c r="T1782" s="8">
        <f t="shared" si="277"/>
        <v>27.125</v>
      </c>
      <c r="U1782" s="7">
        <f t="shared" si="278"/>
        <v>29.491666666666664</v>
      </c>
      <c r="V1782" s="7">
        <f t="shared" si="279"/>
        <v>28.9</v>
      </c>
    </row>
    <row r="1783" spans="1:22" ht="13.5" x14ac:dyDescent="0.25">
      <c r="A1783" s="3">
        <f>RSI!A1783</f>
        <v>44902</v>
      </c>
      <c r="B1783" s="2">
        <f>RSI!B1783</f>
        <v>0.47</v>
      </c>
      <c r="C1783" s="2">
        <f>RSI!I1783</f>
        <v>42.200328715133061</v>
      </c>
      <c r="D1783" s="2">
        <f>MACD!E1783</f>
        <v>3.0191235021918006E-3</v>
      </c>
      <c r="E1783" s="2">
        <f>MACD!F1783</f>
        <v>3.7246371742451264E-3</v>
      </c>
      <c r="F1783" s="2">
        <f>'Moving Avg'!D1783</f>
        <v>0.47799999999999992</v>
      </c>
      <c r="G1783" s="2">
        <f>'Moving Avg'!F1783</f>
        <v>0.47949999999999998</v>
      </c>
      <c r="H1783" s="2">
        <f>'Moving Avg'!G1783</f>
        <v>0.48120000000000007</v>
      </c>
      <c r="I1783" s="2">
        <f>'Moving Avg'!H1783</f>
        <v>0.50784999999999991</v>
      </c>
      <c r="J1783" s="5" t="str">
        <f>OBV!F1783</f>
        <v>BEARISH</v>
      </c>
      <c r="K1783" s="5" t="str">
        <f>OBV!G1783</f>
        <v>NEUTRAL</v>
      </c>
      <c r="L1783" s="5" t="str">
        <f>OBV!H1783</f>
        <v>NEUTRAL</v>
      </c>
      <c r="M1783" s="7">
        <f t="shared" si="270"/>
        <v>25</v>
      </c>
      <c r="N1783" s="7">
        <f t="shared" si="271"/>
        <v>45</v>
      </c>
      <c r="O1783" s="7">
        <f t="shared" si="272"/>
        <v>0</v>
      </c>
      <c r="P1783" s="7">
        <f t="shared" si="273"/>
        <v>16.5</v>
      </c>
      <c r="Q1783" s="8">
        <f t="shared" si="274"/>
        <v>26.975000000000001</v>
      </c>
      <c r="R1783" s="8">
        <f t="shared" si="275"/>
        <v>18.125</v>
      </c>
      <c r="S1783" s="8">
        <f t="shared" si="276"/>
        <v>17.925000000000001</v>
      </c>
      <c r="T1783" s="8">
        <f t="shared" si="277"/>
        <v>21.625</v>
      </c>
      <c r="U1783" s="7">
        <f t="shared" si="278"/>
        <v>21.008333333333336</v>
      </c>
      <c r="V1783" s="7">
        <f t="shared" si="279"/>
        <v>21.162500000000001</v>
      </c>
    </row>
    <row r="1784" spans="1:22" ht="13.5" x14ac:dyDescent="0.25">
      <c r="A1784" s="3">
        <f>RSI!A1784</f>
        <v>44903</v>
      </c>
      <c r="B1784" s="2">
        <f>RSI!B1784</f>
        <v>0.48</v>
      </c>
      <c r="C1784" s="2">
        <f>RSI!I1784</f>
        <v>51.25307353224666</v>
      </c>
      <c r="D1784" s="2">
        <f>MACD!E1784</f>
        <v>1.1559075894975179E-3</v>
      </c>
      <c r="E1784" s="2">
        <f>MACD!F1784</f>
        <v>3.210891257295605E-3</v>
      </c>
      <c r="F1784" s="2">
        <f>'Moving Avg'!D1784</f>
        <v>0.47799999999999992</v>
      </c>
      <c r="G1784" s="2">
        <f>'Moving Avg'!F1784</f>
        <v>0.48000000000000009</v>
      </c>
      <c r="H1784" s="2">
        <f>'Moving Avg'!G1784</f>
        <v>0.48100000000000004</v>
      </c>
      <c r="I1784" s="2">
        <f>'Moving Avg'!H1784</f>
        <v>0.50749999999999995</v>
      </c>
      <c r="J1784" s="5" t="str">
        <f>OBV!F1784</f>
        <v>BEARISH</v>
      </c>
      <c r="K1784" s="5" t="str">
        <f>OBV!G1784</f>
        <v>NEUTRAL</v>
      </c>
      <c r="L1784" s="5" t="str">
        <f>OBV!H1784</f>
        <v>NEUTRAL</v>
      </c>
      <c r="M1784" s="7">
        <f t="shared" si="270"/>
        <v>25</v>
      </c>
      <c r="N1784" s="7">
        <f t="shared" si="271"/>
        <v>45</v>
      </c>
      <c r="O1784" s="7">
        <f t="shared" si="272"/>
        <v>0</v>
      </c>
      <c r="P1784" s="7">
        <f t="shared" si="273"/>
        <v>16.5</v>
      </c>
      <c r="Q1784" s="8">
        <f t="shared" si="274"/>
        <v>26.975000000000001</v>
      </c>
      <c r="R1784" s="8">
        <f t="shared" si="275"/>
        <v>18.125</v>
      </c>
      <c r="S1784" s="8">
        <f t="shared" si="276"/>
        <v>17.925000000000001</v>
      </c>
      <c r="T1784" s="8">
        <f t="shared" si="277"/>
        <v>21.625</v>
      </c>
      <c r="U1784" s="7">
        <f t="shared" si="278"/>
        <v>21.008333333333336</v>
      </c>
      <c r="V1784" s="7">
        <f t="shared" si="279"/>
        <v>21.162500000000001</v>
      </c>
    </row>
    <row r="1785" spans="1:22" ht="13.5" x14ac:dyDescent="0.25">
      <c r="A1785" s="3">
        <f>RSI!A1785</f>
        <v>44904</v>
      </c>
      <c r="B1785" s="2">
        <f>RSI!B1785</f>
        <v>0.47</v>
      </c>
      <c r="C1785" s="2">
        <f>RSI!I1785</f>
        <v>43.855873559694551</v>
      </c>
      <c r="D1785" s="2">
        <f>MACD!E1785</f>
        <v>3.0973093323283241E-4</v>
      </c>
      <c r="E1785" s="2">
        <f>MACD!F1785</f>
        <v>2.6306591924830508E-3</v>
      </c>
      <c r="F1785" s="2">
        <f>'Moving Avg'!D1785</f>
        <v>0.47599999999999998</v>
      </c>
      <c r="G1785" s="2">
        <f>'Moving Avg'!F1785</f>
        <v>0.47900000000000009</v>
      </c>
      <c r="H1785" s="2">
        <f>'Moving Avg'!G1785</f>
        <v>0.48059999999999997</v>
      </c>
      <c r="I1785" s="2">
        <f>'Moving Avg'!H1785</f>
        <v>0.50719999999999998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  <c r="M1785" s="7">
        <f t="shared" si="270"/>
        <v>25</v>
      </c>
      <c r="N1785" s="7">
        <f t="shared" si="271"/>
        <v>45</v>
      </c>
      <c r="O1785" s="7">
        <f t="shared" si="272"/>
        <v>0</v>
      </c>
      <c r="P1785" s="7">
        <f t="shared" si="273"/>
        <v>16.5</v>
      </c>
      <c r="Q1785" s="8">
        <f t="shared" si="274"/>
        <v>26.975000000000001</v>
      </c>
      <c r="R1785" s="8">
        <f t="shared" si="275"/>
        <v>18.125</v>
      </c>
      <c r="S1785" s="8">
        <f t="shared" si="276"/>
        <v>17.925000000000001</v>
      </c>
      <c r="T1785" s="8">
        <f t="shared" si="277"/>
        <v>21.625</v>
      </c>
      <c r="U1785" s="7">
        <f t="shared" si="278"/>
        <v>21.008333333333336</v>
      </c>
      <c r="V1785" s="7">
        <f t="shared" si="279"/>
        <v>21.162500000000001</v>
      </c>
    </row>
    <row r="1786" spans="1:22" ht="13.5" x14ac:dyDescent="0.25">
      <c r="A1786" s="3">
        <f>RSI!A1786</f>
        <v>44907</v>
      </c>
      <c r="B1786" s="2">
        <f>RSI!B1786</f>
        <v>0.48</v>
      </c>
      <c r="C1786" s="2">
        <f>RSI!I1786</f>
        <v>51.408416161077746</v>
      </c>
      <c r="D1786" s="2">
        <f>MACD!E1786</f>
        <v>-1.0974984234786156E-3</v>
      </c>
      <c r="E1786" s="2">
        <f>MACD!F1786</f>
        <v>1.8850276692907175E-3</v>
      </c>
      <c r="F1786" s="2">
        <f>'Moving Avg'!D1786</f>
        <v>0.47599999999999998</v>
      </c>
      <c r="G1786" s="2">
        <f>'Moving Avg'!F1786</f>
        <v>0.47850000000000009</v>
      </c>
      <c r="H1786" s="2">
        <f>'Moving Avg'!G1786</f>
        <v>0.48039999999999999</v>
      </c>
      <c r="I1786" s="2">
        <f>'Moving Avg'!H1786</f>
        <v>0.50684999999999991</v>
      </c>
      <c r="J1786" s="5" t="str">
        <f>OBV!F1786</f>
        <v>BEARISH</v>
      </c>
      <c r="K1786" s="5" t="str">
        <f>OBV!G1786</f>
        <v>NEUTRAL</v>
      </c>
      <c r="L1786" s="5" t="str">
        <f>OBV!H1786</f>
        <v>NEUTRAL</v>
      </c>
      <c r="M1786" s="7">
        <f t="shared" si="270"/>
        <v>25</v>
      </c>
      <c r="N1786" s="7">
        <f t="shared" si="271"/>
        <v>45</v>
      </c>
      <c r="O1786" s="7">
        <f t="shared" si="272"/>
        <v>0</v>
      </c>
      <c r="P1786" s="7">
        <f t="shared" si="273"/>
        <v>16.5</v>
      </c>
      <c r="Q1786" s="8">
        <f t="shared" si="274"/>
        <v>26.975000000000001</v>
      </c>
      <c r="R1786" s="8">
        <f t="shared" si="275"/>
        <v>18.125</v>
      </c>
      <c r="S1786" s="8">
        <f t="shared" si="276"/>
        <v>17.925000000000001</v>
      </c>
      <c r="T1786" s="8">
        <f t="shared" si="277"/>
        <v>21.625</v>
      </c>
      <c r="U1786" s="7">
        <f t="shared" si="278"/>
        <v>21.008333333333336</v>
      </c>
      <c r="V1786" s="7">
        <f t="shared" si="279"/>
        <v>21.162500000000001</v>
      </c>
    </row>
    <row r="1787" spans="1:22" ht="13.5" x14ac:dyDescent="0.25">
      <c r="A1787" s="3">
        <f>RSI!A1787</f>
        <v>44908</v>
      </c>
      <c r="B1787" s="2">
        <f>RSI!B1787</f>
        <v>0.48</v>
      </c>
      <c r="C1787" s="2">
        <f>RSI!I1787</f>
        <v>51.40841616107776</v>
      </c>
      <c r="D1787" s="2">
        <f>MACD!E1787</f>
        <v>-2.3014815556773316E-3</v>
      </c>
      <c r="E1787" s="2">
        <f>MACD!F1787</f>
        <v>1.0477258242971078E-3</v>
      </c>
      <c r="F1787" s="2">
        <f>'Moving Avg'!D1787</f>
        <v>0.47599999999999998</v>
      </c>
      <c r="G1787" s="2">
        <f>'Moving Avg'!F1787</f>
        <v>0.47750000000000004</v>
      </c>
      <c r="H1787" s="2">
        <f>'Moving Avg'!G1787</f>
        <v>0.48</v>
      </c>
      <c r="I1787" s="2">
        <f>'Moving Avg'!H1787</f>
        <v>0.50659999999999994</v>
      </c>
      <c r="J1787" s="5" t="str">
        <f>OBV!F1787</f>
        <v>BEARISH</v>
      </c>
      <c r="K1787" s="5" t="str">
        <f>OBV!G1787</f>
        <v>NEUTRAL</v>
      </c>
      <c r="L1787" s="5" t="str">
        <f>OBV!H1787</f>
        <v>NEUTRAL</v>
      </c>
      <c r="M1787" s="7">
        <f t="shared" si="270"/>
        <v>25</v>
      </c>
      <c r="N1787" s="7">
        <f t="shared" si="271"/>
        <v>45</v>
      </c>
      <c r="O1787" s="7">
        <f t="shared" si="272"/>
        <v>0</v>
      </c>
      <c r="P1787" s="7">
        <f t="shared" si="273"/>
        <v>16.5</v>
      </c>
      <c r="Q1787" s="8">
        <f t="shared" si="274"/>
        <v>26.975000000000001</v>
      </c>
      <c r="R1787" s="8">
        <f t="shared" si="275"/>
        <v>18.125</v>
      </c>
      <c r="S1787" s="8">
        <f t="shared" si="276"/>
        <v>17.925000000000001</v>
      </c>
      <c r="T1787" s="8">
        <f t="shared" si="277"/>
        <v>21.625</v>
      </c>
      <c r="U1787" s="7">
        <f t="shared" si="278"/>
        <v>21.008333333333336</v>
      </c>
      <c r="V1787" s="7">
        <f t="shared" si="279"/>
        <v>21.162500000000001</v>
      </c>
    </row>
    <row r="1788" spans="1:22" ht="13.5" x14ac:dyDescent="0.25">
      <c r="A1788" s="3">
        <f>RSI!A1788</f>
        <v>44909</v>
      </c>
      <c r="B1788" s="2">
        <f>RSI!B1788</f>
        <v>0.48</v>
      </c>
      <c r="C1788" s="2">
        <f>RSI!I1788</f>
        <v>51.408416161077746</v>
      </c>
      <c r="D1788" s="2">
        <f>MACD!E1788</f>
        <v>-3.3325055873922316E-3</v>
      </c>
      <c r="E1788" s="2">
        <f>MACD!F1788</f>
        <v>1.7167954195923996E-4</v>
      </c>
      <c r="F1788" s="2">
        <f>'Moving Avg'!D1788</f>
        <v>0.47799999999999992</v>
      </c>
      <c r="G1788" s="2">
        <f>'Moving Avg'!F1788</f>
        <v>0.47650000000000003</v>
      </c>
      <c r="H1788" s="2">
        <f>'Moving Avg'!G1788</f>
        <v>0.47960000000000003</v>
      </c>
      <c r="I1788" s="2">
        <f>'Moving Avg'!H1788</f>
        <v>0.50624999999999998</v>
      </c>
      <c r="J1788" s="5" t="str">
        <f>OBV!F1788</f>
        <v>BEARISH</v>
      </c>
      <c r="K1788" s="5" t="str">
        <f>OBV!G1788</f>
        <v>NEUTRAL</v>
      </c>
      <c r="L1788" s="5" t="str">
        <f>OBV!H1788</f>
        <v>BEARISH DIVERGENCE</v>
      </c>
      <c r="M1788" s="7">
        <f t="shared" si="270"/>
        <v>25</v>
      </c>
      <c r="N1788" s="7">
        <f t="shared" si="271"/>
        <v>45</v>
      </c>
      <c r="O1788" s="7">
        <f t="shared" si="272"/>
        <v>0</v>
      </c>
      <c r="P1788" s="7">
        <f t="shared" si="273"/>
        <v>16.5</v>
      </c>
      <c r="Q1788" s="8">
        <f t="shared" si="274"/>
        <v>26.975000000000001</v>
      </c>
      <c r="R1788" s="8">
        <f t="shared" si="275"/>
        <v>18.125</v>
      </c>
      <c r="S1788" s="8">
        <f t="shared" si="276"/>
        <v>17.925000000000001</v>
      </c>
      <c r="T1788" s="8">
        <f t="shared" si="277"/>
        <v>21.625</v>
      </c>
      <c r="U1788" s="7">
        <f t="shared" si="278"/>
        <v>21.008333333333336</v>
      </c>
      <c r="V1788" s="7">
        <f t="shared" si="279"/>
        <v>21.162500000000001</v>
      </c>
    </row>
    <row r="1789" spans="1:22" ht="13.5" x14ac:dyDescent="0.25">
      <c r="A1789" s="3">
        <f>RSI!A1789</f>
        <v>44910</v>
      </c>
      <c r="B1789" s="2">
        <f>RSI!B1789</f>
        <v>0.48</v>
      </c>
      <c r="C1789" s="2">
        <f>RSI!I1789</f>
        <v>51.408416161077746</v>
      </c>
      <c r="D1789" s="2">
        <f>MACD!E1789</f>
        <v>-2.6778092522697916E-3</v>
      </c>
      <c r="E1789" s="2">
        <f>MACD!F1789</f>
        <v>-3.9821821688656642E-4</v>
      </c>
      <c r="F1789" s="2">
        <f>'Moving Avg'!D1789</f>
        <v>0.47799999999999992</v>
      </c>
      <c r="G1789" s="2">
        <f>'Moving Avg'!F1789</f>
        <v>0.47549999999999998</v>
      </c>
      <c r="H1789" s="2">
        <f>'Moving Avg'!G1789</f>
        <v>0.47940000000000005</v>
      </c>
      <c r="I1789" s="2">
        <f>'Moving Avg'!H1789</f>
        <v>0.50590000000000002</v>
      </c>
      <c r="J1789" s="5" t="str">
        <f>OBV!F1789</f>
        <v>BEARISH</v>
      </c>
      <c r="K1789" s="5" t="str">
        <f>OBV!G1789</f>
        <v>NEUTRAL</v>
      </c>
      <c r="L1789" s="5" t="str">
        <f>OBV!H1789</f>
        <v>NEUTRAL</v>
      </c>
      <c r="M1789" s="7">
        <f t="shared" si="270"/>
        <v>25</v>
      </c>
      <c r="N1789" s="7">
        <f t="shared" si="271"/>
        <v>45</v>
      </c>
      <c r="O1789" s="7">
        <f t="shared" si="272"/>
        <v>0</v>
      </c>
      <c r="P1789" s="7">
        <f t="shared" si="273"/>
        <v>16.5</v>
      </c>
      <c r="Q1789" s="8">
        <f t="shared" si="274"/>
        <v>26.975000000000001</v>
      </c>
      <c r="R1789" s="8">
        <f t="shared" si="275"/>
        <v>18.125</v>
      </c>
      <c r="S1789" s="8">
        <f t="shared" si="276"/>
        <v>17.925000000000001</v>
      </c>
      <c r="T1789" s="8">
        <f t="shared" si="277"/>
        <v>21.625</v>
      </c>
      <c r="U1789" s="7">
        <f t="shared" si="278"/>
        <v>21.008333333333336</v>
      </c>
      <c r="V1789" s="7">
        <f t="shared" si="279"/>
        <v>21.162500000000001</v>
      </c>
    </row>
    <row r="1790" spans="1:22" ht="13.5" x14ac:dyDescent="0.25">
      <c r="A1790" s="3">
        <f>RSI!A1790</f>
        <v>44911</v>
      </c>
      <c r="B1790" s="2">
        <f>RSI!B1790</f>
        <v>0.48</v>
      </c>
      <c r="C1790" s="2">
        <f>RSI!I1790</f>
        <v>51.408416161077746</v>
      </c>
      <c r="D1790" s="2">
        <f>MACD!E1790</f>
        <v>-2.134354183415843E-3</v>
      </c>
      <c r="E1790" s="2">
        <f>MACD!F1790</f>
        <v>-7.4544541019242187E-4</v>
      </c>
      <c r="F1790" s="2">
        <f>'Moving Avg'!D1790</f>
        <v>0.48</v>
      </c>
      <c r="G1790" s="2">
        <f>'Moving Avg'!F1790</f>
        <v>0.47550000000000009</v>
      </c>
      <c r="H1790" s="2">
        <f>'Moving Avg'!G1790</f>
        <v>0.47920000000000007</v>
      </c>
      <c r="I1790" s="2">
        <f>'Moving Avg'!H1790</f>
        <v>0.50564999999999993</v>
      </c>
      <c r="J1790" s="5" t="str">
        <f>OBV!F1790</f>
        <v>BULLISH</v>
      </c>
      <c r="K1790" s="5" t="str">
        <f>OBV!G1790</f>
        <v>NEUTRAL</v>
      </c>
      <c r="L1790" s="5" t="str">
        <f>OBV!H1790</f>
        <v>CONFIRMED BULLISH</v>
      </c>
      <c r="M1790" s="7">
        <f t="shared" si="270"/>
        <v>25</v>
      </c>
      <c r="N1790" s="7">
        <f t="shared" si="271"/>
        <v>45</v>
      </c>
      <c r="O1790" s="7">
        <f t="shared" si="272"/>
        <v>0</v>
      </c>
      <c r="P1790" s="7">
        <f t="shared" si="273"/>
        <v>83.5</v>
      </c>
      <c r="Q1790" s="8">
        <f t="shared" si="274"/>
        <v>37.024999999999999</v>
      </c>
      <c r="R1790" s="8">
        <f t="shared" si="275"/>
        <v>34.875</v>
      </c>
      <c r="S1790" s="8">
        <f t="shared" si="276"/>
        <v>48.075000000000003</v>
      </c>
      <c r="T1790" s="8">
        <f t="shared" si="277"/>
        <v>38.375</v>
      </c>
      <c r="U1790" s="7">
        <f t="shared" si="278"/>
        <v>39.991666666666667</v>
      </c>
      <c r="V1790" s="7">
        <f t="shared" si="279"/>
        <v>39.587500000000006</v>
      </c>
    </row>
    <row r="1791" spans="1:22" ht="13.5" x14ac:dyDescent="0.25">
      <c r="A1791" s="3">
        <f>RSI!A1791</f>
        <v>44914</v>
      </c>
      <c r="B1791" s="2">
        <f>RSI!B1791</f>
        <v>0.48</v>
      </c>
      <c r="C1791" s="2">
        <f>RSI!I1791</f>
        <v>51.408416161077746</v>
      </c>
      <c r="D1791" s="2">
        <f>MACD!E1791</f>
        <v>-1.6842471729642816E-3</v>
      </c>
      <c r="E1791" s="2">
        <f>MACD!F1791</f>
        <v>-9.3320576274679389E-4</v>
      </c>
      <c r="F1791" s="2">
        <f>'Moving Avg'!D1791</f>
        <v>0.48</v>
      </c>
      <c r="G1791" s="2">
        <f>'Moving Avg'!F1791</f>
        <v>0.47549999999999998</v>
      </c>
      <c r="H1791" s="2">
        <f>'Moving Avg'!G1791</f>
        <v>0.47920000000000007</v>
      </c>
      <c r="I1791" s="2">
        <f>'Moving Avg'!H1791</f>
        <v>0.50534999999999997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25</v>
      </c>
      <c r="N1791" s="7">
        <f t="shared" si="271"/>
        <v>45</v>
      </c>
      <c r="O1791" s="7">
        <f t="shared" si="272"/>
        <v>0</v>
      </c>
      <c r="P1791" s="7">
        <f t="shared" si="273"/>
        <v>33</v>
      </c>
      <c r="Q1791" s="8">
        <f t="shared" si="274"/>
        <v>29.45</v>
      </c>
      <c r="R1791" s="8">
        <f t="shared" si="275"/>
        <v>22.25</v>
      </c>
      <c r="S1791" s="8">
        <f t="shared" si="276"/>
        <v>25.35</v>
      </c>
      <c r="T1791" s="8">
        <f t="shared" si="277"/>
        <v>25.75</v>
      </c>
      <c r="U1791" s="7">
        <f t="shared" si="278"/>
        <v>25.683333333333337</v>
      </c>
      <c r="V1791" s="7">
        <f t="shared" si="279"/>
        <v>25.700000000000003</v>
      </c>
    </row>
    <row r="1792" spans="1:22" ht="13.5" x14ac:dyDescent="0.25">
      <c r="A1792" s="3">
        <f>RSI!A1792</f>
        <v>44915</v>
      </c>
      <c r="B1792" s="2">
        <f>RSI!B1792</f>
        <v>0.47</v>
      </c>
      <c r="C1792" s="2">
        <f>RSI!I1792</f>
        <v>42.491765857165539</v>
      </c>
      <c r="D1792" s="2">
        <f>MACD!E1792</f>
        <v>-5.7166478958520228E-4</v>
      </c>
      <c r="E1792" s="2">
        <f>MACD!F1792</f>
        <v>-8.6089756811447561E-4</v>
      </c>
      <c r="F1792" s="2">
        <f>'Moving Avg'!D1792</f>
        <v>0.47799999999999992</v>
      </c>
      <c r="G1792" s="2">
        <f>'Moving Avg'!F1792</f>
        <v>0.47550000000000009</v>
      </c>
      <c r="H1792" s="2">
        <f>'Moving Avg'!G1792</f>
        <v>0.47900000000000015</v>
      </c>
      <c r="I1792" s="2">
        <f>'Moving Avg'!H1792</f>
        <v>0.50499999999999989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16.5</v>
      </c>
      <c r="Q1792" s="8">
        <f t="shared" si="274"/>
        <v>11.225</v>
      </c>
      <c r="R1792" s="8">
        <f t="shared" si="275"/>
        <v>9.125</v>
      </c>
      <c r="S1792" s="8">
        <f t="shared" si="276"/>
        <v>11.175000000000001</v>
      </c>
      <c r="T1792" s="8">
        <f t="shared" si="277"/>
        <v>10.375</v>
      </c>
      <c r="U1792" s="7">
        <f t="shared" si="278"/>
        <v>10.508333333333335</v>
      </c>
      <c r="V1792" s="7">
        <f t="shared" si="279"/>
        <v>10.475000000000001</v>
      </c>
    </row>
    <row r="1793" spans="1:22" ht="13.5" x14ac:dyDescent="0.25">
      <c r="A1793" s="3">
        <f>RSI!A1793</f>
        <v>44916</v>
      </c>
      <c r="B1793" s="2">
        <f>RSI!B1793</f>
        <v>0.47</v>
      </c>
      <c r="C1793" s="2">
        <f>RSI!I1793</f>
        <v>42.491765857165547</v>
      </c>
      <c r="D1793" s="2">
        <f>MACD!E1793</f>
        <v>-1.117970161130577E-3</v>
      </c>
      <c r="E1793" s="2">
        <f>MACD!F1793</f>
        <v>-9.1231208671769593E-4</v>
      </c>
      <c r="F1793" s="2">
        <f>'Moving Avg'!D1793</f>
        <v>0.47599999999999998</v>
      </c>
      <c r="G1793" s="2">
        <f>'Moving Avg'!F1793</f>
        <v>0.47550000000000009</v>
      </c>
      <c r="H1793" s="2">
        <f>'Moving Avg'!G1793</f>
        <v>0.47880000000000011</v>
      </c>
      <c r="I1793" s="2">
        <f>'Moving Avg'!H1793</f>
        <v>0.50464999999999993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45</v>
      </c>
      <c r="O1793" s="7">
        <f t="shared" si="272"/>
        <v>0</v>
      </c>
      <c r="P1793" s="7">
        <f t="shared" si="273"/>
        <v>16.5</v>
      </c>
      <c r="Q1793" s="8">
        <f t="shared" si="274"/>
        <v>26.975000000000001</v>
      </c>
      <c r="R1793" s="8">
        <f t="shared" si="275"/>
        <v>18.125</v>
      </c>
      <c r="S1793" s="8">
        <f t="shared" si="276"/>
        <v>17.925000000000001</v>
      </c>
      <c r="T1793" s="8">
        <f t="shared" si="277"/>
        <v>21.625</v>
      </c>
      <c r="U1793" s="7">
        <f t="shared" si="278"/>
        <v>21.008333333333336</v>
      </c>
      <c r="V1793" s="7">
        <f t="shared" si="279"/>
        <v>21.162500000000001</v>
      </c>
    </row>
    <row r="1794" spans="1:22" ht="13.5" x14ac:dyDescent="0.25">
      <c r="A1794" s="3">
        <f>RSI!A1794</f>
        <v>44917</v>
      </c>
      <c r="B1794" s="2">
        <f>RSI!B1794</f>
        <v>0.47</v>
      </c>
      <c r="C1794" s="2">
        <f>RSI!I1794</f>
        <v>42.491765857165554</v>
      </c>
      <c r="D1794" s="2">
        <f>MACD!E1794</f>
        <v>5.2147490390841433E-6</v>
      </c>
      <c r="E1794" s="2">
        <f>MACD!F1794</f>
        <v>-7.2880671956633992E-4</v>
      </c>
      <c r="F1794" s="2">
        <f>'Moving Avg'!D1794</f>
        <v>0.47400000000000003</v>
      </c>
      <c r="G1794" s="2">
        <f>'Moving Avg'!F1794</f>
        <v>0.47550000000000014</v>
      </c>
      <c r="H1794" s="2">
        <f>'Moving Avg'!G1794</f>
        <v>0.4784000000000001</v>
      </c>
      <c r="I1794" s="2">
        <f>'Moving Avg'!H1794</f>
        <v>0.50429999999999986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11.225</v>
      </c>
      <c r="R1794" s="8">
        <f t="shared" si="275"/>
        <v>9.125</v>
      </c>
      <c r="S1794" s="8">
        <f t="shared" si="276"/>
        <v>11.175000000000001</v>
      </c>
      <c r="T1794" s="8">
        <f t="shared" si="277"/>
        <v>10.375</v>
      </c>
      <c r="U1794" s="7">
        <f t="shared" si="278"/>
        <v>10.508333333333335</v>
      </c>
      <c r="V1794" s="7">
        <f t="shared" si="279"/>
        <v>10.475000000000001</v>
      </c>
    </row>
    <row r="1795" spans="1:22" ht="13.5" x14ac:dyDescent="0.25">
      <c r="A1795" s="3">
        <f>RSI!A1795</f>
        <v>44918</v>
      </c>
      <c r="B1795" s="2">
        <f>RSI!B1795</f>
        <v>0.49</v>
      </c>
      <c r="C1795" s="2">
        <f>RSI!I1795</f>
        <v>59.876006019764155</v>
      </c>
      <c r="D1795" s="2">
        <f>MACD!E1795</f>
        <v>-2.0208394067999236E-3</v>
      </c>
      <c r="E1795" s="2">
        <f>MACD!F1795</f>
        <v>-9.8721325701305669E-4</v>
      </c>
      <c r="F1795" s="2">
        <f>'Moving Avg'!D1795</f>
        <v>0.47599999999999998</v>
      </c>
      <c r="G1795" s="2">
        <f>'Moving Avg'!F1795</f>
        <v>0.47650000000000015</v>
      </c>
      <c r="H1795" s="2">
        <f>'Moving Avg'!G1795</f>
        <v>0.4784000000000001</v>
      </c>
      <c r="I1795" s="2">
        <f>'Moving Avg'!H1795</f>
        <v>0.50414999999999988</v>
      </c>
      <c r="J1795" s="5" t="str">
        <f>OBV!F1795</f>
        <v>BEARISH</v>
      </c>
      <c r="K1795" s="5" t="str">
        <f>OBV!G1795</f>
        <v>NEUTRAL</v>
      </c>
      <c r="L1795" s="5" t="str">
        <f>OBV!H1795</f>
        <v>BEARISH DIVERGENCE</v>
      </c>
      <c r="M1795" s="7">
        <f t="shared" si="280"/>
        <v>25</v>
      </c>
      <c r="N1795" s="7">
        <f t="shared" si="281"/>
        <v>45</v>
      </c>
      <c r="O1795" s="7">
        <f t="shared" si="282"/>
        <v>0</v>
      </c>
      <c r="P1795" s="7">
        <f t="shared" si="283"/>
        <v>16.5</v>
      </c>
      <c r="Q1795" s="8">
        <f t="shared" ref="Q1795:Q1858" si="284">0.35*M1795+N1795*0.35+O1795*0.15+P1795*0.15</f>
        <v>26.975000000000001</v>
      </c>
      <c r="R1795" s="8">
        <f t="shared" ref="R1795:R1858" si="285">M1795*0.2+N1795*0.2+O1795*0.35+P1795*0.25</f>
        <v>18.125</v>
      </c>
      <c r="S1795" s="8">
        <f t="shared" ref="S1795:S1858" si="286">M1795*0.15+N1795*0.15+O1795*0.25+P1795*0.45</f>
        <v>17.925000000000001</v>
      </c>
      <c r="T1795" s="8">
        <f t="shared" ref="T1795:T1858" si="287">0.25*SUM(M1795:P1795)</f>
        <v>21.625</v>
      </c>
      <c r="U1795" s="7">
        <f t="shared" ref="U1795:U1858" si="288">SUM(Q1795:S1795)/3</f>
        <v>21.008333333333336</v>
      </c>
      <c r="V1795" s="7">
        <f t="shared" ref="V1795:V1858" si="289">SUM(Q1795:T1795)/4</f>
        <v>21.162500000000001</v>
      </c>
    </row>
    <row r="1796" spans="1:22" ht="13.5" x14ac:dyDescent="0.25">
      <c r="A1796" s="3">
        <f>RSI!A1796</f>
        <v>44921</v>
      </c>
      <c r="B1796" s="2">
        <f>RSI!B1796</f>
        <v>0.49</v>
      </c>
      <c r="C1796" s="2">
        <f>RSI!I1796</f>
        <v>59.876006019764155</v>
      </c>
      <c r="D1796" s="2">
        <f>MACD!E1796</f>
        <v>-2.2746329544595101E-3</v>
      </c>
      <c r="E1796" s="2">
        <f>MACD!F1796</f>
        <v>-1.2446971965023475E-3</v>
      </c>
      <c r="F1796" s="2">
        <f>'Moving Avg'!D1796</f>
        <v>0.47799999999999992</v>
      </c>
      <c r="G1796" s="2">
        <f>'Moving Avg'!F1796</f>
        <v>0.47750000000000015</v>
      </c>
      <c r="H1796" s="2">
        <f>'Moving Avg'!G1796</f>
        <v>0.47840000000000005</v>
      </c>
      <c r="I1796" s="2">
        <f>'Moving Avg'!H1796</f>
        <v>0.50399999999999989</v>
      </c>
      <c r="J1796" s="5" t="str">
        <f>OBV!F1796</f>
        <v>BEARISH</v>
      </c>
      <c r="K1796" s="5" t="str">
        <f>OBV!G1796</f>
        <v>NEUTRAL</v>
      </c>
      <c r="L1796" s="5" t="str">
        <f>OBV!H1796</f>
        <v>BEARISH DIVERGENCE</v>
      </c>
      <c r="M1796" s="7">
        <f t="shared" si="280"/>
        <v>25</v>
      </c>
      <c r="N1796" s="7">
        <f t="shared" si="281"/>
        <v>45</v>
      </c>
      <c r="O1796" s="7">
        <f t="shared" si="282"/>
        <v>0</v>
      </c>
      <c r="P1796" s="7">
        <f t="shared" si="283"/>
        <v>16.5</v>
      </c>
      <c r="Q1796" s="8">
        <f t="shared" si="284"/>
        <v>26.975000000000001</v>
      </c>
      <c r="R1796" s="8">
        <f t="shared" si="285"/>
        <v>18.125</v>
      </c>
      <c r="S1796" s="8">
        <f t="shared" si="286"/>
        <v>17.925000000000001</v>
      </c>
      <c r="T1796" s="8">
        <f t="shared" si="287"/>
        <v>21.625</v>
      </c>
      <c r="U1796" s="7">
        <f t="shared" si="288"/>
        <v>21.008333333333336</v>
      </c>
      <c r="V1796" s="7">
        <f t="shared" si="289"/>
        <v>21.162500000000001</v>
      </c>
    </row>
    <row r="1797" spans="1:22" ht="13.5" x14ac:dyDescent="0.25">
      <c r="A1797" s="3">
        <f>RSI!A1797</f>
        <v>44922</v>
      </c>
      <c r="B1797" s="2">
        <f>RSI!B1797</f>
        <v>0.47</v>
      </c>
      <c r="C1797" s="2">
        <f>RSI!I1797</f>
        <v>44.333340420687144</v>
      </c>
      <c r="D1797" s="2">
        <f>MACD!E1797</f>
        <v>-1.0800309424611187E-3</v>
      </c>
      <c r="E1797" s="2">
        <f>MACD!F1797</f>
        <v>-1.2117639456941018E-3</v>
      </c>
      <c r="F1797" s="2">
        <f>'Moving Avg'!D1797</f>
        <v>0.47799999999999992</v>
      </c>
      <c r="G1797" s="2">
        <f>'Moving Avg'!F1797</f>
        <v>0.47750000000000015</v>
      </c>
      <c r="H1797" s="2">
        <f>'Moving Avg'!G1797</f>
        <v>0.47800000000000004</v>
      </c>
      <c r="I1797" s="2">
        <f>'Moving Avg'!H1797</f>
        <v>0.50374999999999981</v>
      </c>
      <c r="J1797" s="5" t="str">
        <f>OBV!F1797</f>
        <v>BEARISH</v>
      </c>
      <c r="K1797" s="5" t="str">
        <f>OBV!G1797</f>
        <v>NEUTRAL</v>
      </c>
      <c r="L1797" s="5" t="str">
        <f>OBV!H1797</f>
        <v>NEUTRAL</v>
      </c>
      <c r="M1797" s="7">
        <f t="shared" si="280"/>
        <v>25</v>
      </c>
      <c r="N1797" s="7">
        <f t="shared" si="281"/>
        <v>0</v>
      </c>
      <c r="O1797" s="7">
        <f t="shared" si="282"/>
        <v>0</v>
      </c>
      <c r="P1797" s="7">
        <f t="shared" si="283"/>
        <v>16.5</v>
      </c>
      <c r="Q1797" s="8">
        <f t="shared" si="284"/>
        <v>11.225</v>
      </c>
      <c r="R1797" s="8">
        <f t="shared" si="285"/>
        <v>9.125</v>
      </c>
      <c r="S1797" s="8">
        <f t="shared" si="286"/>
        <v>11.175000000000001</v>
      </c>
      <c r="T1797" s="8">
        <f t="shared" si="287"/>
        <v>10.375</v>
      </c>
      <c r="U1797" s="7">
        <f t="shared" si="288"/>
        <v>10.508333333333335</v>
      </c>
      <c r="V1797" s="7">
        <f t="shared" si="289"/>
        <v>10.475000000000001</v>
      </c>
    </row>
    <row r="1798" spans="1:22" ht="13.5" x14ac:dyDescent="0.25">
      <c r="A1798" s="3">
        <f>RSI!A1798</f>
        <v>44923</v>
      </c>
      <c r="B1798" s="2">
        <f>RSI!B1798</f>
        <v>0.47</v>
      </c>
      <c r="C1798" s="2">
        <f>RSI!I1798</f>
        <v>44.333340420687144</v>
      </c>
      <c r="D1798" s="2">
        <f>MACD!E1798</f>
        <v>-1.7821036280507574E-5</v>
      </c>
      <c r="E1798" s="2">
        <f>MACD!F1798</f>
        <v>-9.7297536381138309E-4</v>
      </c>
      <c r="F1798" s="2">
        <f>'Moving Avg'!D1798</f>
        <v>0.47799999999999992</v>
      </c>
      <c r="G1798" s="2">
        <f>'Moving Avg'!F1798</f>
        <v>0.47750000000000004</v>
      </c>
      <c r="H1798" s="2">
        <f>'Moving Avg'!G1798</f>
        <v>0.47779999999999995</v>
      </c>
      <c r="I1798" s="2">
        <f>'Moving Avg'!H1798</f>
        <v>0.50344999999999995</v>
      </c>
      <c r="J1798" s="5" t="str">
        <f>OBV!F1798</f>
        <v>BEARISH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16.5</v>
      </c>
      <c r="Q1798" s="8">
        <f t="shared" si="284"/>
        <v>11.225</v>
      </c>
      <c r="R1798" s="8">
        <f t="shared" si="285"/>
        <v>9.125</v>
      </c>
      <c r="S1798" s="8">
        <f t="shared" si="286"/>
        <v>11.175000000000001</v>
      </c>
      <c r="T1798" s="8">
        <f t="shared" si="287"/>
        <v>10.375</v>
      </c>
      <c r="U1798" s="7">
        <f t="shared" si="288"/>
        <v>10.508333333333335</v>
      </c>
      <c r="V1798" s="7">
        <f t="shared" si="289"/>
        <v>10.475000000000001</v>
      </c>
    </row>
    <row r="1799" spans="1:22" ht="13.5" x14ac:dyDescent="0.25">
      <c r="A1799" s="3">
        <f>RSI!A1799</f>
        <v>44924</v>
      </c>
      <c r="B1799" s="2">
        <f>RSI!B1799</f>
        <v>0.47</v>
      </c>
      <c r="C1799" s="2">
        <f>RSI!I1799</f>
        <v>44.333340420687144</v>
      </c>
      <c r="D1799" s="2">
        <f>MACD!E1799</f>
        <v>9.2855790487278433E-4</v>
      </c>
      <c r="E1799" s="2">
        <f>MACD!F1799</f>
        <v>-5.9266871007454969E-4</v>
      </c>
      <c r="F1799" s="2">
        <f>'Moving Avg'!D1799</f>
        <v>0.47799999999999992</v>
      </c>
      <c r="G1799" s="2">
        <f>'Moving Avg'!F1799</f>
        <v>0.47700000000000004</v>
      </c>
      <c r="H1799" s="2">
        <f>'Moving Avg'!G1799</f>
        <v>0.47759999999999997</v>
      </c>
      <c r="I1799" s="2">
        <f>'Moving Avg'!H1799</f>
        <v>0.50309999999999999</v>
      </c>
      <c r="J1799" s="5" t="str">
        <f>OBV!F1799</f>
        <v>BEARISH</v>
      </c>
      <c r="K1799" s="5" t="str">
        <f>OBV!G1799</f>
        <v>NEUTRAL</v>
      </c>
      <c r="L1799" s="5" t="str">
        <f>OBV!H1799</f>
        <v>NEUTRAL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8">
        <f t="shared" si="284"/>
        <v>11.225</v>
      </c>
      <c r="R1799" s="8">
        <f t="shared" si="285"/>
        <v>9.125</v>
      </c>
      <c r="S1799" s="8">
        <f t="shared" si="286"/>
        <v>11.175000000000001</v>
      </c>
      <c r="T1799" s="8">
        <f t="shared" si="287"/>
        <v>10.375</v>
      </c>
      <c r="U1799" s="7">
        <f t="shared" si="288"/>
        <v>10.508333333333335</v>
      </c>
      <c r="V1799" s="7">
        <f t="shared" si="289"/>
        <v>10.475000000000001</v>
      </c>
    </row>
    <row r="1800" spans="1:22" ht="13.5" x14ac:dyDescent="0.25">
      <c r="A1800" s="3">
        <f>RSI!A1800</f>
        <v>44925</v>
      </c>
      <c r="B1800" s="2">
        <f>RSI!B1800</f>
        <v>0.48</v>
      </c>
      <c r="C1800" s="2">
        <f>RSI!I1800</f>
        <v>52.098430184980337</v>
      </c>
      <c r="D1800" s="2">
        <f>MACD!E1800</f>
        <v>1.032660404011343E-3</v>
      </c>
      <c r="E1800" s="2">
        <f>MACD!F1800</f>
        <v>-2.6760288725737123E-4</v>
      </c>
      <c r="F1800" s="2">
        <f>'Moving Avg'!D1800</f>
        <v>0.47599999999999998</v>
      </c>
      <c r="G1800" s="2">
        <f>'Moving Avg'!F1800</f>
        <v>0.47700000000000004</v>
      </c>
      <c r="H1800" s="2">
        <f>'Moving Avg'!G1800</f>
        <v>0.4778</v>
      </c>
      <c r="I1800" s="2">
        <f>'Moving Avg'!H1800</f>
        <v>0.50279999999999991</v>
      </c>
      <c r="J1800" s="5" t="str">
        <f>OBV!F1800</f>
        <v>BULLISH</v>
      </c>
      <c r="K1800" s="5" t="str">
        <f>OBV!G1800</f>
        <v>NEUTRAL</v>
      </c>
      <c r="L1800" s="5" t="str">
        <f>OBV!H1800</f>
        <v>BULLISH DIVERGENCE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66.5</v>
      </c>
      <c r="Q1800" s="8">
        <f t="shared" si="284"/>
        <v>18.725000000000001</v>
      </c>
      <c r="R1800" s="8">
        <f t="shared" si="285"/>
        <v>21.625</v>
      </c>
      <c r="S1800" s="8">
        <f t="shared" si="286"/>
        <v>33.674999999999997</v>
      </c>
      <c r="T1800" s="8">
        <f t="shared" si="287"/>
        <v>22.875</v>
      </c>
      <c r="U1800" s="7">
        <f t="shared" si="288"/>
        <v>24.675000000000001</v>
      </c>
      <c r="V1800" s="7">
        <f t="shared" si="289"/>
        <v>24.225000000000001</v>
      </c>
    </row>
    <row r="1801" spans="1:22" ht="13.5" x14ac:dyDescent="0.25">
      <c r="A1801" s="3">
        <f>RSI!A1801</f>
        <v>44928</v>
      </c>
      <c r="B1801" s="2">
        <f>RSI!B1801</f>
        <v>0.46</v>
      </c>
      <c r="C1801" s="2">
        <f>RSI!I1801</f>
        <v>40.061980309736519</v>
      </c>
      <c r="D1801" s="2">
        <f>MACD!E1801</f>
        <v>2.5839354628348632E-3</v>
      </c>
      <c r="E1801" s="2">
        <f>MACD!F1801</f>
        <v>3.0270478276107568E-4</v>
      </c>
      <c r="F1801" s="2">
        <f>'Moving Avg'!D1801</f>
        <v>0.47000000000000003</v>
      </c>
      <c r="G1801" s="2">
        <f>'Moving Avg'!F1801</f>
        <v>0.47600000000000009</v>
      </c>
      <c r="H1801" s="2">
        <f>'Moving Avg'!G1801</f>
        <v>0.47740000000000005</v>
      </c>
      <c r="I1801" s="2">
        <f>'Moving Avg'!H1801</f>
        <v>0.50239999999999996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16.5</v>
      </c>
      <c r="Q1801" s="8">
        <f t="shared" si="284"/>
        <v>11.225</v>
      </c>
      <c r="R1801" s="8">
        <f t="shared" si="285"/>
        <v>9.125</v>
      </c>
      <c r="S1801" s="8">
        <f t="shared" si="286"/>
        <v>11.175000000000001</v>
      </c>
      <c r="T1801" s="8">
        <f t="shared" si="287"/>
        <v>10.375</v>
      </c>
      <c r="U1801" s="7">
        <f t="shared" si="288"/>
        <v>10.508333333333335</v>
      </c>
      <c r="V1801" s="7">
        <f t="shared" si="289"/>
        <v>10.475000000000001</v>
      </c>
    </row>
    <row r="1802" spans="1:22" ht="13.5" x14ac:dyDescent="0.25">
      <c r="A1802" s="3">
        <f>RSI!A1802</f>
        <v>44929</v>
      </c>
      <c r="B1802" s="2">
        <f>RSI!B1802</f>
        <v>0.46</v>
      </c>
      <c r="C1802" s="2">
        <f>RSI!I1802</f>
        <v>40.061980309736519</v>
      </c>
      <c r="D1802" s="2">
        <f>MACD!E1802</f>
        <v>2.459334036410743E-3</v>
      </c>
      <c r="E1802" s="2">
        <f>MACD!F1802</f>
        <v>7.3403063349100921E-4</v>
      </c>
      <c r="F1802" s="2">
        <f>'Moving Avg'!D1802</f>
        <v>0.46799999999999997</v>
      </c>
      <c r="G1802" s="2">
        <f>'Moving Avg'!F1802</f>
        <v>0.47500000000000009</v>
      </c>
      <c r="H1802" s="2">
        <f>'Moving Avg'!G1802</f>
        <v>0.47700000000000004</v>
      </c>
      <c r="I1802" s="2">
        <f>'Moving Avg'!H1802</f>
        <v>0.50204999999999989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16.5</v>
      </c>
      <c r="Q1802" s="8">
        <f t="shared" si="284"/>
        <v>11.225</v>
      </c>
      <c r="R1802" s="8">
        <f t="shared" si="285"/>
        <v>9.125</v>
      </c>
      <c r="S1802" s="8">
        <f t="shared" si="286"/>
        <v>11.175000000000001</v>
      </c>
      <c r="T1802" s="8">
        <f t="shared" si="287"/>
        <v>10.375</v>
      </c>
      <c r="U1802" s="7">
        <f t="shared" si="288"/>
        <v>10.508333333333335</v>
      </c>
      <c r="V1802" s="7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0.47</v>
      </c>
      <c r="C1803" s="2">
        <f>RSI!I1803</f>
        <v>47.143285466668885</v>
      </c>
      <c r="D1803" s="2">
        <f>MACD!E1803</f>
        <v>1.7069046107348051E-3</v>
      </c>
      <c r="E1803" s="2">
        <f>MACD!F1803</f>
        <v>9.2860542893976846E-4</v>
      </c>
      <c r="F1803" s="2">
        <f>'Moving Avg'!D1803</f>
        <v>0.46799999999999997</v>
      </c>
      <c r="G1803" s="2">
        <f>'Moving Avg'!F1803</f>
        <v>0.47500000000000009</v>
      </c>
      <c r="H1803" s="2">
        <f>'Moving Avg'!G1803</f>
        <v>0.47700000000000004</v>
      </c>
      <c r="I1803" s="2">
        <f>'Moving Avg'!H1803</f>
        <v>0.50164999999999982</v>
      </c>
      <c r="J1803" s="5" t="str">
        <f>OBV!F1803</f>
        <v>BEARISH</v>
      </c>
      <c r="K1803" s="5" t="str">
        <f>OBV!G1803</f>
        <v>NEUTRAL</v>
      </c>
      <c r="L1803" s="5" t="str">
        <f>OBV!H1803</f>
        <v>NEUTRAL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16.5</v>
      </c>
      <c r="Q1803" s="8">
        <f t="shared" si="284"/>
        <v>11.225</v>
      </c>
      <c r="R1803" s="8">
        <f t="shared" si="285"/>
        <v>9.125</v>
      </c>
      <c r="S1803" s="8">
        <f t="shared" si="286"/>
        <v>11.175000000000001</v>
      </c>
      <c r="T1803" s="8">
        <f t="shared" si="287"/>
        <v>10.375</v>
      </c>
      <c r="U1803" s="7">
        <f t="shared" si="288"/>
        <v>10.508333333333335</v>
      </c>
      <c r="V1803" s="7">
        <f t="shared" si="289"/>
        <v>10.475000000000001</v>
      </c>
    </row>
    <row r="1804" spans="1:22" ht="13.5" x14ac:dyDescent="0.25">
      <c r="A1804" s="3">
        <f>RSI!A1804</f>
        <v>44931</v>
      </c>
      <c r="B1804" s="2">
        <f>RSI!B1804</f>
        <v>0.46</v>
      </c>
      <c r="C1804" s="2">
        <f>RSI!I1804</f>
        <v>41.822175617084831</v>
      </c>
      <c r="D1804" s="2">
        <f>MACD!E1804</f>
        <v>1.8386832132879505E-3</v>
      </c>
      <c r="E1804" s="2">
        <f>MACD!F1804</f>
        <v>1.1106209858094049E-3</v>
      </c>
      <c r="F1804" s="2">
        <f>'Moving Avg'!D1804</f>
        <v>0.46600000000000003</v>
      </c>
      <c r="G1804" s="2">
        <f>'Moving Avg'!F1804</f>
        <v>0.47400000000000009</v>
      </c>
      <c r="H1804" s="2">
        <f>'Moving Avg'!G1804</f>
        <v>0.4768</v>
      </c>
      <c r="I1804" s="2">
        <f>'Moving Avg'!H1804</f>
        <v>0.50119999999999987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16.5</v>
      </c>
      <c r="Q1804" s="8">
        <f t="shared" si="284"/>
        <v>11.225</v>
      </c>
      <c r="R1804" s="8">
        <f t="shared" si="285"/>
        <v>9.125</v>
      </c>
      <c r="S1804" s="8">
        <f t="shared" si="286"/>
        <v>11.175000000000001</v>
      </c>
      <c r="T1804" s="8">
        <f t="shared" si="287"/>
        <v>10.375</v>
      </c>
      <c r="U1804" s="7">
        <f t="shared" si="288"/>
        <v>10.508333333333335</v>
      </c>
      <c r="V1804" s="7">
        <f t="shared" si="289"/>
        <v>10.475000000000001</v>
      </c>
    </row>
    <row r="1805" spans="1:22" ht="13.5" x14ac:dyDescent="0.25">
      <c r="A1805" s="3">
        <f>RSI!A1805</f>
        <v>44932</v>
      </c>
      <c r="B1805" s="2">
        <f>RSI!B1805</f>
        <v>0.48</v>
      </c>
      <c r="C1805" s="2">
        <f>RSI!I1805</f>
        <v>53.199656167018283</v>
      </c>
      <c r="D1805" s="2">
        <f>MACD!E1805</f>
        <v>3.6303766117181113E-3</v>
      </c>
      <c r="E1805" s="2">
        <f>MACD!F1805</f>
        <v>1.6145721109911463E-3</v>
      </c>
      <c r="F1805" s="2">
        <f>'Moving Avg'!D1805</f>
        <v>0.46600000000000003</v>
      </c>
      <c r="G1805" s="2">
        <f>'Moving Avg'!F1805</f>
        <v>0.47450000000000003</v>
      </c>
      <c r="H1805" s="2">
        <f>'Moving Avg'!G1805</f>
        <v>0.47700000000000004</v>
      </c>
      <c r="I1805" s="2">
        <f>'Moving Avg'!H1805</f>
        <v>0.50084999999999991</v>
      </c>
      <c r="J1805" s="5" t="str">
        <f>OBV!F1805</f>
        <v>BEARISH</v>
      </c>
      <c r="K1805" s="5" t="str">
        <f>OBV!G1805</f>
        <v>NEUTRAL</v>
      </c>
      <c r="L1805" s="5" t="str">
        <f>OBV!H1805</f>
        <v>NEUTRAL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16.5</v>
      </c>
      <c r="Q1805" s="8">
        <f t="shared" si="284"/>
        <v>11.225</v>
      </c>
      <c r="R1805" s="8">
        <f t="shared" si="285"/>
        <v>9.125</v>
      </c>
      <c r="S1805" s="8">
        <f t="shared" si="286"/>
        <v>11.175000000000001</v>
      </c>
      <c r="T1805" s="8">
        <f t="shared" si="287"/>
        <v>10.375</v>
      </c>
      <c r="U1805" s="7">
        <f t="shared" si="288"/>
        <v>10.508333333333335</v>
      </c>
      <c r="V1805" s="7">
        <f t="shared" si="289"/>
        <v>10.475000000000001</v>
      </c>
    </row>
    <row r="1806" spans="1:22" ht="13.5" x14ac:dyDescent="0.25">
      <c r="A1806" s="3">
        <f>RSI!A1806</f>
        <v>44935</v>
      </c>
      <c r="B1806" s="2">
        <f>RSI!B1806</f>
        <v>0.48</v>
      </c>
      <c r="C1806" s="2">
        <f>RSI!I1806</f>
        <v>53.199656167018269</v>
      </c>
      <c r="D1806" s="2">
        <f>MACD!E1806</f>
        <v>5.1067133015227362E-3</v>
      </c>
      <c r="E1806" s="2">
        <f>MACD!F1806</f>
        <v>2.3130003490974644E-3</v>
      </c>
      <c r="F1806" s="2">
        <f>'Moving Avg'!D1806</f>
        <v>0.46999999999999992</v>
      </c>
      <c r="G1806" s="2">
        <f>'Moving Avg'!F1806</f>
        <v>0.47450000000000009</v>
      </c>
      <c r="H1806" s="2">
        <f>'Moving Avg'!G1806</f>
        <v>0.47700000000000004</v>
      </c>
      <c r="I1806" s="2">
        <f>'Moving Avg'!H1806</f>
        <v>0.50049999999999983</v>
      </c>
      <c r="J1806" s="5" t="str">
        <f>OBV!F1806</f>
        <v>BEARISH</v>
      </c>
      <c r="K1806" s="5" t="str">
        <f>OBV!G1806</f>
        <v>NEUTRAL</v>
      </c>
      <c r="L1806" s="5" t="str">
        <f>OBV!H1806</f>
        <v>BEARISH DIVERGENCE</v>
      </c>
      <c r="M1806" s="7">
        <f t="shared" si="280"/>
        <v>25</v>
      </c>
      <c r="N1806" s="7">
        <f t="shared" si="281"/>
        <v>0</v>
      </c>
      <c r="O1806" s="7">
        <f t="shared" si="282"/>
        <v>0</v>
      </c>
      <c r="P1806" s="7">
        <f t="shared" si="283"/>
        <v>16.5</v>
      </c>
      <c r="Q1806" s="8">
        <f t="shared" si="284"/>
        <v>11.225</v>
      </c>
      <c r="R1806" s="8">
        <f t="shared" si="285"/>
        <v>9.125</v>
      </c>
      <c r="S1806" s="8">
        <f t="shared" si="286"/>
        <v>11.175000000000001</v>
      </c>
      <c r="T1806" s="8">
        <f t="shared" si="287"/>
        <v>10.375</v>
      </c>
      <c r="U1806" s="7">
        <f t="shared" si="288"/>
        <v>10.508333333333335</v>
      </c>
      <c r="V1806" s="7">
        <f t="shared" si="289"/>
        <v>10.475000000000001</v>
      </c>
    </row>
    <row r="1807" spans="1:22" ht="13.5" x14ac:dyDescent="0.25">
      <c r="A1807" s="3">
        <f>RSI!A1807</f>
        <v>44936</v>
      </c>
      <c r="B1807" s="2">
        <f>RSI!B1807</f>
        <v>0.47</v>
      </c>
      <c r="C1807" s="2">
        <f>RSI!I1807</f>
        <v>47.781093716862657</v>
      </c>
      <c r="D1807" s="2">
        <f>MACD!E1807</f>
        <v>3.9829689610388908E-3</v>
      </c>
      <c r="E1807" s="2">
        <f>MACD!F1807</f>
        <v>2.6469940714857498E-3</v>
      </c>
      <c r="F1807" s="2">
        <f>'Moving Avg'!D1807</f>
        <v>0.47199999999999998</v>
      </c>
      <c r="G1807" s="2">
        <f>'Moving Avg'!F1807</f>
        <v>0.47400000000000003</v>
      </c>
      <c r="H1807" s="2">
        <f>'Moving Avg'!G1807</f>
        <v>0.47660000000000002</v>
      </c>
      <c r="I1807" s="2">
        <f>'Moving Avg'!H1807</f>
        <v>0.50009999999999988</v>
      </c>
      <c r="J1807" s="5" t="str">
        <f>OBV!F1807</f>
        <v>BEARISH</v>
      </c>
      <c r="K1807" s="5" t="str">
        <f>OBV!G1807</f>
        <v>NEUTRAL</v>
      </c>
      <c r="L1807" s="5" t="str">
        <f>OBV!H1807</f>
        <v>BEARISH DIVERGENCE</v>
      </c>
      <c r="M1807" s="7">
        <f t="shared" si="280"/>
        <v>25</v>
      </c>
      <c r="N1807" s="7">
        <f t="shared" si="281"/>
        <v>0</v>
      </c>
      <c r="O1807" s="7">
        <f t="shared" si="282"/>
        <v>0</v>
      </c>
      <c r="P1807" s="7">
        <f t="shared" si="283"/>
        <v>16.5</v>
      </c>
      <c r="Q1807" s="8">
        <f t="shared" si="284"/>
        <v>11.225</v>
      </c>
      <c r="R1807" s="8">
        <f t="shared" si="285"/>
        <v>9.125</v>
      </c>
      <c r="S1807" s="8">
        <f t="shared" si="286"/>
        <v>11.175000000000001</v>
      </c>
      <c r="T1807" s="8">
        <f t="shared" si="287"/>
        <v>10.375</v>
      </c>
      <c r="U1807" s="7">
        <f t="shared" si="288"/>
        <v>10.508333333333335</v>
      </c>
      <c r="V1807" s="7">
        <f t="shared" si="289"/>
        <v>10.475000000000001</v>
      </c>
    </row>
    <row r="1808" spans="1:22" ht="13.5" x14ac:dyDescent="0.25">
      <c r="A1808" s="3">
        <f>RSI!A1808</f>
        <v>44937</v>
      </c>
      <c r="B1808" s="2">
        <f>RSI!B1808</f>
        <v>0.46</v>
      </c>
      <c r="C1808" s="2">
        <f>RSI!I1808</f>
        <v>43.058125134904678</v>
      </c>
      <c r="D1808" s="2">
        <f>MACD!E1808</f>
        <v>3.7978932645226227E-3</v>
      </c>
      <c r="E1808" s="2">
        <f>MACD!F1808</f>
        <v>2.8771739100931244E-3</v>
      </c>
      <c r="F1808" s="2">
        <f>'Moving Avg'!D1808</f>
        <v>0.47000000000000003</v>
      </c>
      <c r="G1808" s="2">
        <f>'Moving Avg'!F1808</f>
        <v>0.47300000000000003</v>
      </c>
      <c r="H1808" s="2">
        <f>'Moving Avg'!G1808</f>
        <v>0.47620000000000007</v>
      </c>
      <c r="I1808" s="2">
        <f>'Moving Avg'!H1808</f>
        <v>0.49964999999999982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16.5</v>
      </c>
      <c r="Q1808" s="8">
        <f t="shared" si="284"/>
        <v>11.225</v>
      </c>
      <c r="R1808" s="8">
        <f t="shared" si="285"/>
        <v>9.125</v>
      </c>
      <c r="S1808" s="8">
        <f t="shared" si="286"/>
        <v>11.175000000000001</v>
      </c>
      <c r="T1808" s="8">
        <f t="shared" si="287"/>
        <v>10.375</v>
      </c>
      <c r="U1808" s="7">
        <f t="shared" si="288"/>
        <v>10.508333333333335</v>
      </c>
      <c r="V1808" s="7">
        <f t="shared" si="289"/>
        <v>10.475000000000001</v>
      </c>
    </row>
    <row r="1809" spans="1:22" ht="13.5" x14ac:dyDescent="0.25">
      <c r="A1809" s="3">
        <f>RSI!A1809</f>
        <v>44938</v>
      </c>
      <c r="B1809" s="2">
        <f>RSI!B1809</f>
        <v>0.46</v>
      </c>
      <c r="C1809" s="2">
        <f>RSI!I1809</f>
        <v>43.058125134904671</v>
      </c>
      <c r="D1809" s="2">
        <f>MACD!E1809</f>
        <v>3.7235702172289109E-3</v>
      </c>
      <c r="E1809" s="2">
        <f>MACD!F1809</f>
        <v>3.0464531715202817E-3</v>
      </c>
      <c r="F1809" s="2">
        <f>'Moving Avg'!D1809</f>
        <v>0.47000000000000003</v>
      </c>
      <c r="G1809" s="2">
        <f>'Moving Avg'!F1809</f>
        <v>0.47200000000000014</v>
      </c>
      <c r="H1809" s="2">
        <f>'Moving Avg'!G1809</f>
        <v>0.47620000000000007</v>
      </c>
      <c r="I1809" s="2">
        <f>'Moving Avg'!H1809</f>
        <v>0.49919999999999987</v>
      </c>
      <c r="J1809" s="5" t="str">
        <f>OBV!F1809</f>
        <v>BEARISH</v>
      </c>
      <c r="K1809" s="5" t="str">
        <f>OBV!G1809</f>
        <v>NEUTRAL</v>
      </c>
      <c r="L1809" s="5" t="str">
        <f>OBV!H1809</f>
        <v>NEUTRAL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16.5</v>
      </c>
      <c r="Q1809" s="8">
        <f t="shared" si="284"/>
        <v>11.225</v>
      </c>
      <c r="R1809" s="8">
        <f t="shared" si="285"/>
        <v>9.125</v>
      </c>
      <c r="S1809" s="8">
        <f t="shared" si="286"/>
        <v>11.175000000000001</v>
      </c>
      <c r="T1809" s="8">
        <f t="shared" si="287"/>
        <v>10.375</v>
      </c>
      <c r="U1809" s="7">
        <f t="shared" si="288"/>
        <v>10.508333333333335</v>
      </c>
      <c r="V1809" s="7">
        <f t="shared" si="289"/>
        <v>10.475000000000001</v>
      </c>
    </row>
    <row r="1810" spans="1:22" ht="13.5" x14ac:dyDescent="0.25">
      <c r="A1810" s="3">
        <f>RSI!A1810</f>
        <v>44939</v>
      </c>
      <c r="B1810" s="2">
        <f>RSI!B1810</f>
        <v>0.44</v>
      </c>
      <c r="C1810" s="2">
        <f>RSI!I1810</f>
        <v>35.02722742124719</v>
      </c>
      <c r="D1810" s="2">
        <f>MACD!E1810</f>
        <v>6.7568091947939335E-3</v>
      </c>
      <c r="E1810" s="2">
        <f>MACD!F1810</f>
        <v>3.7885243761750123E-3</v>
      </c>
      <c r="F1810" s="2">
        <f>'Moving Avg'!D1810</f>
        <v>0.46200000000000002</v>
      </c>
      <c r="G1810" s="2">
        <f>'Moving Avg'!F1810</f>
        <v>0.47000000000000008</v>
      </c>
      <c r="H1810" s="2">
        <f>'Moving Avg'!G1810</f>
        <v>0.47560000000000008</v>
      </c>
      <c r="I1810" s="2">
        <f>'Moving Avg'!H1810</f>
        <v>0.49869999999999992</v>
      </c>
      <c r="J1810" s="5" t="str">
        <f>OBV!F1810</f>
        <v>BEARISH</v>
      </c>
      <c r="K1810" s="5" t="str">
        <f>OBV!G1810</f>
        <v>WEAK</v>
      </c>
      <c r="L1810" s="5" t="str">
        <f>OBV!H1810</f>
        <v>CONFIRMED BEARISH</v>
      </c>
      <c r="M1810" s="7">
        <f t="shared" si="280"/>
        <v>25</v>
      </c>
      <c r="N1810" s="7">
        <f t="shared" si="281"/>
        <v>0</v>
      </c>
      <c r="O1810" s="7">
        <f t="shared" si="282"/>
        <v>0</v>
      </c>
      <c r="P1810" s="7">
        <f t="shared" si="283"/>
        <v>0</v>
      </c>
      <c r="Q1810" s="8">
        <f t="shared" si="284"/>
        <v>8.75</v>
      </c>
      <c r="R1810" s="8">
        <f t="shared" si="285"/>
        <v>5</v>
      </c>
      <c r="S1810" s="8">
        <f t="shared" si="286"/>
        <v>3.75</v>
      </c>
      <c r="T1810" s="8">
        <f t="shared" si="287"/>
        <v>6.25</v>
      </c>
      <c r="U1810" s="7">
        <f t="shared" si="288"/>
        <v>5.833333333333333</v>
      </c>
      <c r="V1810" s="7">
        <f t="shared" si="289"/>
        <v>5.9375</v>
      </c>
    </row>
    <row r="1811" spans="1:22" ht="13.5" x14ac:dyDescent="0.25">
      <c r="A1811" s="3">
        <f>RSI!A1811</f>
        <v>44942</v>
      </c>
      <c r="B1811" s="2">
        <f>RSI!B1811</f>
        <v>0.44</v>
      </c>
      <c r="C1811" s="2">
        <f>RSI!I1811</f>
        <v>35.02722742124719</v>
      </c>
      <c r="D1811" s="2">
        <f>MACD!E1811</f>
        <v>6.4351951835438514E-3</v>
      </c>
      <c r="E1811" s="2">
        <f>MACD!F1811</f>
        <v>4.3178585376487805E-3</v>
      </c>
      <c r="F1811" s="2">
        <f>'Moving Avg'!D1811</f>
        <v>0.45400000000000001</v>
      </c>
      <c r="G1811" s="2">
        <f>'Moving Avg'!F1811</f>
        <v>0.46799999999999997</v>
      </c>
      <c r="H1811" s="2">
        <f>'Moving Avg'!G1811</f>
        <v>0.47480000000000017</v>
      </c>
      <c r="I1811" s="2">
        <f>'Moving Avg'!H1811</f>
        <v>0.49829999999999991</v>
      </c>
      <c r="J1811" s="5" t="str">
        <f>OBV!F1811</f>
        <v>BEARISH</v>
      </c>
      <c r="K1811" s="5" t="str">
        <f>OBV!G1811</f>
        <v>WEAK</v>
      </c>
      <c r="L1811" s="5" t="str">
        <f>OBV!H1811</f>
        <v>CONFIRMED BEARISH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0</v>
      </c>
      <c r="Q1811" s="8">
        <f t="shared" si="284"/>
        <v>8.75</v>
      </c>
      <c r="R1811" s="8">
        <f t="shared" si="285"/>
        <v>5</v>
      </c>
      <c r="S1811" s="8">
        <f t="shared" si="286"/>
        <v>3.75</v>
      </c>
      <c r="T1811" s="8">
        <f t="shared" si="287"/>
        <v>6.25</v>
      </c>
      <c r="U1811" s="7">
        <f t="shared" si="288"/>
        <v>5.833333333333333</v>
      </c>
      <c r="V1811" s="7">
        <f t="shared" si="289"/>
        <v>5.9375</v>
      </c>
    </row>
    <row r="1812" spans="1:22" ht="13.5" x14ac:dyDescent="0.25">
      <c r="A1812" s="3">
        <f>RSI!A1812</f>
        <v>44943</v>
      </c>
      <c r="B1812" s="2">
        <f>RSI!B1812</f>
        <v>0.43</v>
      </c>
      <c r="C1812" s="2">
        <f>RSI!I1812</f>
        <v>31.608586938298558</v>
      </c>
      <c r="D1812" s="2">
        <f>MACD!E1812</f>
        <v>7.0785438051166882E-3</v>
      </c>
      <c r="E1812" s="2">
        <f>MACD!F1812</f>
        <v>4.8699955911423627E-3</v>
      </c>
      <c r="F1812" s="2">
        <f>'Moving Avg'!D1812</f>
        <v>0.44600000000000001</v>
      </c>
      <c r="G1812" s="2">
        <f>'Moving Avg'!F1812</f>
        <v>0.46599999999999991</v>
      </c>
      <c r="H1812" s="2">
        <f>'Moving Avg'!G1812</f>
        <v>0.47380000000000017</v>
      </c>
      <c r="I1812" s="2">
        <f>'Moving Avg'!H1812</f>
        <v>0.49774999999999997</v>
      </c>
      <c r="J1812" s="5" t="str">
        <f>OBV!F1812</f>
        <v>BEARISH</v>
      </c>
      <c r="K1812" s="5" t="str">
        <f>OBV!G1812</f>
        <v>WEAK</v>
      </c>
      <c r="L1812" s="5" t="str">
        <f>OBV!H1812</f>
        <v>CONFIRMED BEARISH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0</v>
      </c>
      <c r="Q1812" s="8">
        <f t="shared" si="284"/>
        <v>8.75</v>
      </c>
      <c r="R1812" s="8">
        <f t="shared" si="285"/>
        <v>5</v>
      </c>
      <c r="S1812" s="8">
        <f t="shared" si="286"/>
        <v>3.75</v>
      </c>
      <c r="T1812" s="8">
        <f t="shared" si="287"/>
        <v>6.25</v>
      </c>
      <c r="U1812" s="7">
        <f t="shared" si="288"/>
        <v>5.833333333333333</v>
      </c>
      <c r="V1812" s="7">
        <f t="shared" si="289"/>
        <v>5.9375</v>
      </c>
    </row>
    <row r="1813" spans="1:22" ht="13.5" x14ac:dyDescent="0.25">
      <c r="A1813" s="3">
        <f>RSI!A1813</f>
        <v>44944</v>
      </c>
      <c r="B1813" s="2">
        <f>RSI!B1813</f>
        <v>0.42</v>
      </c>
      <c r="C1813" s="2">
        <f>RSI!I1813</f>
        <v>28.602281960115334</v>
      </c>
      <c r="D1813" s="2">
        <f>MACD!E1813</f>
        <v>1.0123007325663846E-2</v>
      </c>
      <c r="E1813" s="2">
        <f>MACD!F1813</f>
        <v>5.92059793804666E-3</v>
      </c>
      <c r="F1813" s="2">
        <f>'Moving Avg'!D1813</f>
        <v>0.438</v>
      </c>
      <c r="G1813" s="2">
        <f>'Moving Avg'!F1813</f>
        <v>0.46349999999999997</v>
      </c>
      <c r="H1813" s="2">
        <f>'Moving Avg'!G1813</f>
        <v>0.47260000000000019</v>
      </c>
      <c r="I1813" s="2">
        <f>'Moving Avg'!H1813</f>
        <v>0.49714999999999998</v>
      </c>
      <c r="J1813" s="5" t="str">
        <f>OBV!F1813</f>
        <v>BEARISH</v>
      </c>
      <c r="K1813" s="5" t="str">
        <f>OBV!G1813</f>
        <v>WEAK</v>
      </c>
      <c r="L1813" s="5" t="str">
        <f>OBV!H1813</f>
        <v>CONFIRMED BEARISH</v>
      </c>
      <c r="M1813" s="7">
        <f t="shared" si="280"/>
        <v>50</v>
      </c>
      <c r="N1813" s="7">
        <f t="shared" si="281"/>
        <v>0</v>
      </c>
      <c r="O1813" s="7">
        <f t="shared" si="282"/>
        <v>0</v>
      </c>
      <c r="P1813" s="7">
        <f t="shared" si="283"/>
        <v>0</v>
      </c>
      <c r="Q1813" s="8">
        <f t="shared" si="284"/>
        <v>17.5</v>
      </c>
      <c r="R1813" s="8">
        <f t="shared" si="285"/>
        <v>10</v>
      </c>
      <c r="S1813" s="8">
        <f t="shared" si="286"/>
        <v>7.5</v>
      </c>
      <c r="T1813" s="8">
        <f t="shared" si="287"/>
        <v>12.5</v>
      </c>
      <c r="U1813" s="7">
        <f t="shared" si="288"/>
        <v>11.666666666666666</v>
      </c>
      <c r="V1813" s="7">
        <f t="shared" si="289"/>
        <v>11.875</v>
      </c>
    </row>
    <row r="1814" spans="1:22" ht="13.5" x14ac:dyDescent="0.25">
      <c r="A1814" s="3">
        <f>RSI!A1814</f>
        <v>44945</v>
      </c>
      <c r="B1814" s="2">
        <f>RSI!B1814</f>
        <v>0.43</v>
      </c>
      <c r="C1814" s="2">
        <f>RSI!I1814</f>
        <v>35.235851665434581</v>
      </c>
      <c r="D1814" s="2">
        <f>MACD!E1814</f>
        <v>1.0683507151441063E-2</v>
      </c>
      <c r="E1814" s="2">
        <f>MACD!F1814</f>
        <v>6.8731797807255407E-3</v>
      </c>
      <c r="F1814" s="2">
        <f>'Moving Avg'!D1814</f>
        <v>0.43200000000000005</v>
      </c>
      <c r="G1814" s="2">
        <f>'Moving Avg'!F1814</f>
        <v>0.46150000000000002</v>
      </c>
      <c r="H1814" s="2">
        <f>'Moving Avg'!G1814</f>
        <v>0.47180000000000027</v>
      </c>
      <c r="I1814" s="2">
        <f>'Moving Avg'!H1814</f>
        <v>0.49660000000000004</v>
      </c>
      <c r="J1814" s="5" t="str">
        <f>OBV!F1814</f>
        <v>BEARISH</v>
      </c>
      <c r="K1814" s="5" t="str">
        <f>OBV!G1814</f>
        <v>NEUTRAL</v>
      </c>
      <c r="L1814" s="5" t="str">
        <f>OBV!H1814</f>
        <v>CONFIRMED BEARISH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16.5</v>
      </c>
      <c r="Q1814" s="8">
        <f t="shared" si="284"/>
        <v>11.225</v>
      </c>
      <c r="R1814" s="8">
        <f t="shared" si="285"/>
        <v>9.125</v>
      </c>
      <c r="S1814" s="8">
        <f t="shared" si="286"/>
        <v>11.175000000000001</v>
      </c>
      <c r="T1814" s="8">
        <f t="shared" si="287"/>
        <v>10.375</v>
      </c>
      <c r="U1814" s="7">
        <f t="shared" si="288"/>
        <v>10.508333333333335</v>
      </c>
      <c r="V1814" s="7">
        <f t="shared" si="289"/>
        <v>10.475000000000001</v>
      </c>
    </row>
    <row r="1815" spans="1:22" ht="13.5" x14ac:dyDescent="0.25">
      <c r="A1815" s="3">
        <f>RSI!A1815</f>
        <v>44946</v>
      </c>
      <c r="B1815" s="2">
        <f>RSI!B1815</f>
        <v>0.42</v>
      </c>
      <c r="C1815" s="2">
        <f>RSI!I1815</f>
        <v>32.030931486694655</v>
      </c>
      <c r="D1815" s="2">
        <f>MACD!E1815</f>
        <v>1.5160439981876883E-2</v>
      </c>
      <c r="E1815" s="2">
        <f>MACD!F1815</f>
        <v>8.5306318209558106E-3</v>
      </c>
      <c r="F1815" s="2">
        <f>'Moving Avg'!D1815</f>
        <v>0.42800000000000005</v>
      </c>
      <c r="G1815" s="2">
        <f>'Moving Avg'!F1815</f>
        <v>0.45800000000000002</v>
      </c>
      <c r="H1815" s="2">
        <f>'Moving Avg'!G1815</f>
        <v>0.47040000000000037</v>
      </c>
      <c r="I1815" s="2">
        <f>'Moving Avg'!H1815</f>
        <v>0.49595000000000006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16.5</v>
      </c>
      <c r="Q1815" s="8">
        <f t="shared" si="284"/>
        <v>11.225</v>
      </c>
      <c r="R1815" s="8">
        <f t="shared" si="285"/>
        <v>9.125</v>
      </c>
      <c r="S1815" s="8">
        <f t="shared" si="286"/>
        <v>11.175000000000001</v>
      </c>
      <c r="T1815" s="8">
        <f t="shared" si="287"/>
        <v>10.375</v>
      </c>
      <c r="U1815" s="7">
        <f t="shared" si="288"/>
        <v>10.508333333333335</v>
      </c>
      <c r="V1815" s="7">
        <f t="shared" si="289"/>
        <v>10.475000000000001</v>
      </c>
    </row>
    <row r="1816" spans="1:22" ht="13.5" x14ac:dyDescent="0.25">
      <c r="A1816" s="3">
        <f>RSI!A1816</f>
        <v>44949</v>
      </c>
      <c r="B1816" s="2">
        <f>RSI!B1816</f>
        <v>0.43</v>
      </c>
      <c r="C1816" s="2">
        <f>RSI!I1816</f>
        <v>38.094729844186553</v>
      </c>
      <c r="D1816" s="2">
        <f>MACD!E1816</f>
        <v>1.8438259834988979E-2</v>
      </c>
      <c r="E1816" s="2">
        <f>MACD!F1816</f>
        <v>1.0512157423762445E-2</v>
      </c>
      <c r="F1816" s="2">
        <f>'Moving Avg'!D1816</f>
        <v>0.42599999999999999</v>
      </c>
      <c r="G1816" s="2">
        <f>'Moving Avg'!F1816</f>
        <v>0.45500000000000007</v>
      </c>
      <c r="H1816" s="2">
        <f>'Moving Avg'!G1816</f>
        <v>0.46920000000000028</v>
      </c>
      <c r="I1816" s="2">
        <f>'Moving Avg'!H1816</f>
        <v>0.49535000000000001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  <c r="M1816" s="7">
        <f t="shared" si="280"/>
        <v>25</v>
      </c>
      <c r="N1816" s="7">
        <f t="shared" si="281"/>
        <v>0</v>
      </c>
      <c r="O1816" s="7">
        <f t="shared" si="282"/>
        <v>0</v>
      </c>
      <c r="P1816" s="7">
        <f t="shared" si="283"/>
        <v>16.5</v>
      </c>
      <c r="Q1816" s="8">
        <f t="shared" si="284"/>
        <v>11.225</v>
      </c>
      <c r="R1816" s="8">
        <f t="shared" si="285"/>
        <v>9.125</v>
      </c>
      <c r="S1816" s="8">
        <f t="shared" si="286"/>
        <v>11.175000000000001</v>
      </c>
      <c r="T1816" s="8">
        <f t="shared" si="287"/>
        <v>10.375</v>
      </c>
      <c r="U1816" s="7">
        <f t="shared" si="288"/>
        <v>10.508333333333335</v>
      </c>
      <c r="V1816" s="7">
        <f t="shared" si="289"/>
        <v>10.475000000000001</v>
      </c>
    </row>
    <row r="1817" spans="1:22" ht="13.5" x14ac:dyDescent="0.25">
      <c r="A1817" s="3">
        <f>RSI!A1817</f>
        <v>44950</v>
      </c>
      <c r="B1817" s="2">
        <f>RSI!B1817</f>
        <v>0.42</v>
      </c>
      <c r="C1817" s="2">
        <f>RSI!I1817</f>
        <v>34.755532662564661</v>
      </c>
      <c r="D1817" s="2">
        <f>MACD!E1817</f>
        <v>2.0568309465376078E-2</v>
      </c>
      <c r="E1817" s="2">
        <f>MACD!F1817</f>
        <v>1.2523387832085172E-2</v>
      </c>
      <c r="F1817" s="2">
        <f>'Moving Avg'!D1817</f>
        <v>0.42400000000000004</v>
      </c>
      <c r="G1817" s="2">
        <f>'Moving Avg'!F1817</f>
        <v>0.45249999999999996</v>
      </c>
      <c r="H1817" s="2">
        <f>'Moving Avg'!G1817</f>
        <v>0.46760000000000035</v>
      </c>
      <c r="I1817" s="2">
        <f>'Moving Avg'!H1817</f>
        <v>0.49469999999999997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16.5</v>
      </c>
      <c r="Q1817" s="8">
        <f t="shared" si="284"/>
        <v>11.225</v>
      </c>
      <c r="R1817" s="8">
        <f t="shared" si="285"/>
        <v>9.125</v>
      </c>
      <c r="S1817" s="8">
        <f t="shared" si="286"/>
        <v>11.175000000000001</v>
      </c>
      <c r="T1817" s="8">
        <f t="shared" si="287"/>
        <v>10.375</v>
      </c>
      <c r="U1817" s="7">
        <f t="shared" si="288"/>
        <v>10.508333333333335</v>
      </c>
      <c r="V1817" s="7">
        <f t="shared" si="289"/>
        <v>10.475000000000001</v>
      </c>
    </row>
    <row r="1818" spans="1:22" ht="13.5" x14ac:dyDescent="0.25">
      <c r="A1818" s="3">
        <f>RSI!A1818</f>
        <v>44951</v>
      </c>
      <c r="B1818" s="2">
        <f>RSI!B1818</f>
        <v>0.43</v>
      </c>
      <c r="C1818" s="2">
        <f>RSI!I1818</f>
        <v>40.383224794592202</v>
      </c>
      <c r="D1818" s="2">
        <f>MACD!E1818</f>
        <v>2.0293353369920164E-2</v>
      </c>
      <c r="E1818" s="2">
        <f>MACD!F1818</f>
        <v>1.4077380939652172E-2</v>
      </c>
      <c r="F1818" s="2">
        <f>'Moving Avg'!D1818</f>
        <v>0.42599999999999999</v>
      </c>
      <c r="G1818" s="2">
        <f>'Moving Avg'!F1818</f>
        <v>0.45050000000000001</v>
      </c>
      <c r="H1818" s="2">
        <f>'Moving Avg'!G1818</f>
        <v>0.46620000000000034</v>
      </c>
      <c r="I1818" s="2">
        <f>'Moving Avg'!H1818</f>
        <v>0.49415000000000009</v>
      </c>
      <c r="J1818" s="5" t="str">
        <f>OBV!F1818</f>
        <v>BEARISH</v>
      </c>
      <c r="K1818" s="5" t="str">
        <f>OBV!G1818</f>
        <v>NEUTRAL</v>
      </c>
      <c r="L1818" s="5" t="str">
        <f>OBV!H1818</f>
        <v>BEARISH DIVERGENCE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16.5</v>
      </c>
      <c r="Q1818" s="8">
        <f t="shared" si="284"/>
        <v>11.225</v>
      </c>
      <c r="R1818" s="8">
        <f t="shared" si="285"/>
        <v>9.125</v>
      </c>
      <c r="S1818" s="8">
        <f t="shared" si="286"/>
        <v>11.175000000000001</v>
      </c>
      <c r="T1818" s="8">
        <f t="shared" si="287"/>
        <v>10.375</v>
      </c>
      <c r="U1818" s="7">
        <f t="shared" si="288"/>
        <v>10.508333333333335</v>
      </c>
      <c r="V1818" s="7">
        <f t="shared" si="289"/>
        <v>10.475000000000001</v>
      </c>
    </row>
    <row r="1819" spans="1:22" ht="13.5" x14ac:dyDescent="0.25">
      <c r="A1819" s="3">
        <f>RSI!A1819</f>
        <v>44952</v>
      </c>
      <c r="B1819" s="2">
        <f>RSI!B1819</f>
        <v>0.43</v>
      </c>
      <c r="C1819" s="2">
        <f>RSI!I1819</f>
        <v>40.383224794592202</v>
      </c>
      <c r="D1819" s="2">
        <f>MACD!E1819</f>
        <v>2.0188548983224808E-2</v>
      </c>
      <c r="E1819" s="2">
        <f>MACD!F1819</f>
        <v>1.5299614548366699E-2</v>
      </c>
      <c r="F1819" s="2">
        <f>'Moving Avg'!D1819</f>
        <v>0.42599999999999999</v>
      </c>
      <c r="G1819" s="2">
        <f>'Moving Avg'!F1819</f>
        <v>0.44849999999999995</v>
      </c>
      <c r="H1819" s="2">
        <f>'Moving Avg'!G1819</f>
        <v>0.46480000000000032</v>
      </c>
      <c r="I1819" s="2">
        <f>'Moving Avg'!H1819</f>
        <v>0.49360000000000015</v>
      </c>
      <c r="J1819" s="5" t="str">
        <f>OBV!F1819</f>
        <v>BEARISH</v>
      </c>
      <c r="K1819" s="5" t="str">
        <f>OBV!G1819</f>
        <v>NEUTRAL</v>
      </c>
      <c r="L1819" s="5" t="str">
        <f>OBV!H1819</f>
        <v>NEUTRAL</v>
      </c>
      <c r="M1819" s="7">
        <f t="shared" si="280"/>
        <v>25</v>
      </c>
      <c r="N1819" s="7">
        <f t="shared" si="281"/>
        <v>0</v>
      </c>
      <c r="O1819" s="7">
        <f t="shared" si="282"/>
        <v>0</v>
      </c>
      <c r="P1819" s="7">
        <f t="shared" si="283"/>
        <v>16.5</v>
      </c>
      <c r="Q1819" s="8">
        <f t="shared" si="284"/>
        <v>11.225</v>
      </c>
      <c r="R1819" s="8">
        <f t="shared" si="285"/>
        <v>9.125</v>
      </c>
      <c r="S1819" s="8">
        <f t="shared" si="286"/>
        <v>11.175000000000001</v>
      </c>
      <c r="T1819" s="8">
        <f t="shared" si="287"/>
        <v>10.375</v>
      </c>
      <c r="U1819" s="7">
        <f t="shared" si="288"/>
        <v>10.508333333333335</v>
      </c>
      <c r="V1819" s="7">
        <f t="shared" si="289"/>
        <v>10.475000000000001</v>
      </c>
    </row>
    <row r="1820" spans="1:22" ht="13.5" x14ac:dyDescent="0.25">
      <c r="A1820" s="3">
        <f>RSI!A1820</f>
        <v>44953</v>
      </c>
      <c r="B1820" s="2">
        <f>RSI!B1820</f>
        <v>0.43</v>
      </c>
      <c r="C1820" s="2">
        <f>RSI!I1820</f>
        <v>40.383224794592202</v>
      </c>
      <c r="D1820" s="2">
        <f>MACD!E1820</f>
        <v>1.7141325614922431E-2</v>
      </c>
      <c r="E1820" s="2">
        <f>MACD!F1820</f>
        <v>1.5667956761677846E-2</v>
      </c>
      <c r="F1820" s="2">
        <f>'Moving Avg'!D1820</f>
        <v>0.42800000000000005</v>
      </c>
      <c r="G1820" s="2">
        <f>'Moving Avg'!F1820</f>
        <v>0.44600000000000001</v>
      </c>
      <c r="H1820" s="2">
        <f>'Moving Avg'!G1820</f>
        <v>0.46380000000000032</v>
      </c>
      <c r="I1820" s="2">
        <f>'Moving Avg'!H1820</f>
        <v>0.49310000000000015</v>
      </c>
      <c r="J1820" s="5" t="str">
        <f>OBV!F1820</f>
        <v>BEARISH</v>
      </c>
      <c r="K1820" s="5" t="str">
        <f>OBV!G1820</f>
        <v>NEUTRAL</v>
      </c>
      <c r="L1820" s="5" t="str">
        <f>OBV!H1820</f>
        <v>BEARISH DIVERGENCE</v>
      </c>
      <c r="M1820" s="7">
        <f t="shared" si="280"/>
        <v>25</v>
      </c>
      <c r="N1820" s="7">
        <f t="shared" si="281"/>
        <v>0</v>
      </c>
      <c r="O1820" s="7">
        <f t="shared" si="282"/>
        <v>0</v>
      </c>
      <c r="P1820" s="7">
        <f t="shared" si="283"/>
        <v>16.5</v>
      </c>
      <c r="Q1820" s="8">
        <f t="shared" si="284"/>
        <v>11.225</v>
      </c>
      <c r="R1820" s="8">
        <f t="shared" si="285"/>
        <v>9.125</v>
      </c>
      <c r="S1820" s="8">
        <f t="shared" si="286"/>
        <v>11.175000000000001</v>
      </c>
      <c r="T1820" s="8">
        <f t="shared" si="287"/>
        <v>10.375</v>
      </c>
      <c r="U1820" s="7">
        <f t="shared" si="288"/>
        <v>10.508333333333335</v>
      </c>
      <c r="V1820" s="7">
        <f t="shared" si="289"/>
        <v>10.475000000000001</v>
      </c>
    </row>
    <row r="1821" spans="1:22" ht="13.5" x14ac:dyDescent="0.25">
      <c r="A1821" s="3">
        <f>RSI!A1821</f>
        <v>44956</v>
      </c>
      <c r="B1821" s="2">
        <f>RSI!B1821</f>
        <v>0.44</v>
      </c>
      <c r="C1821" s="2">
        <f>RSI!I1821</f>
        <v>46.181180083677624</v>
      </c>
      <c r="D1821" s="2">
        <f>MACD!E1821</f>
        <v>1.3931776530184958E-2</v>
      </c>
      <c r="E1821" s="2">
        <f>MACD!F1821</f>
        <v>1.5320720715379269E-2</v>
      </c>
      <c r="F1821" s="2">
        <f>'Moving Avg'!D1821</f>
        <v>0.43</v>
      </c>
      <c r="G1821" s="2">
        <f>'Moving Avg'!F1821</f>
        <v>0.44499999999999995</v>
      </c>
      <c r="H1821" s="2">
        <f>'Moving Avg'!G1821</f>
        <v>0.4630000000000003</v>
      </c>
      <c r="I1821" s="2">
        <f>'Moving Avg'!H1821</f>
        <v>0.49270000000000019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  <c r="M1821" s="7">
        <f t="shared" si="280"/>
        <v>25</v>
      </c>
      <c r="N1821" s="7">
        <f t="shared" si="281"/>
        <v>45</v>
      </c>
      <c r="O1821" s="7">
        <f t="shared" si="282"/>
        <v>0</v>
      </c>
      <c r="P1821" s="7">
        <f t="shared" si="283"/>
        <v>16.5</v>
      </c>
      <c r="Q1821" s="8">
        <f t="shared" si="284"/>
        <v>26.975000000000001</v>
      </c>
      <c r="R1821" s="8">
        <f t="shared" si="285"/>
        <v>18.125</v>
      </c>
      <c r="S1821" s="8">
        <f t="shared" si="286"/>
        <v>17.925000000000001</v>
      </c>
      <c r="T1821" s="8">
        <f t="shared" si="287"/>
        <v>21.625</v>
      </c>
      <c r="U1821" s="7">
        <f t="shared" si="288"/>
        <v>21.008333333333336</v>
      </c>
      <c r="V1821" s="7">
        <f t="shared" si="289"/>
        <v>21.162500000000001</v>
      </c>
    </row>
    <row r="1822" spans="1:22" ht="13.5" x14ac:dyDescent="0.25">
      <c r="A1822" s="3">
        <f>RSI!A1822</f>
        <v>44957</v>
      </c>
      <c r="B1822" s="2">
        <f>RSI!B1822</f>
        <v>0.44</v>
      </c>
      <c r="C1822" s="2">
        <f>RSI!I1822</f>
        <v>46.181180083677624</v>
      </c>
      <c r="D1822" s="2">
        <f>MACD!E1822</f>
        <v>9.7199443238501493E-3</v>
      </c>
      <c r="E1822" s="2">
        <f>MACD!F1822</f>
        <v>1.4200565437073447E-2</v>
      </c>
      <c r="F1822" s="2">
        <f>'Moving Avg'!D1822</f>
        <v>0.434</v>
      </c>
      <c r="G1822" s="2">
        <f>'Moving Avg'!F1822</f>
        <v>0.44399999999999984</v>
      </c>
      <c r="H1822" s="2">
        <f>'Moving Avg'!G1822</f>
        <v>0.46240000000000037</v>
      </c>
      <c r="I1822" s="2">
        <f>'Moving Avg'!H1822</f>
        <v>0.49230000000000013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  <c r="M1822" s="7">
        <f t="shared" si="280"/>
        <v>25</v>
      </c>
      <c r="N1822" s="7">
        <f t="shared" si="281"/>
        <v>45</v>
      </c>
      <c r="O1822" s="7">
        <f t="shared" si="282"/>
        <v>0</v>
      </c>
      <c r="P1822" s="7">
        <f t="shared" si="283"/>
        <v>83.5</v>
      </c>
      <c r="Q1822" s="8">
        <f t="shared" si="284"/>
        <v>37.024999999999999</v>
      </c>
      <c r="R1822" s="8">
        <f t="shared" si="285"/>
        <v>34.875</v>
      </c>
      <c r="S1822" s="8">
        <f t="shared" si="286"/>
        <v>48.075000000000003</v>
      </c>
      <c r="T1822" s="8">
        <f t="shared" si="287"/>
        <v>38.375</v>
      </c>
      <c r="U1822" s="7">
        <f t="shared" si="288"/>
        <v>39.991666666666667</v>
      </c>
      <c r="V1822" s="7">
        <f t="shared" si="289"/>
        <v>39.587500000000006</v>
      </c>
    </row>
    <row r="1823" spans="1:22" ht="13.5" x14ac:dyDescent="0.25">
      <c r="A1823" s="3">
        <f>RSI!A1823</f>
        <v>44958</v>
      </c>
      <c r="B1823" s="2">
        <f>RSI!B1823</f>
        <v>0.44</v>
      </c>
      <c r="C1823" s="2">
        <f>RSI!I1823</f>
        <v>46.181180083677624</v>
      </c>
      <c r="D1823" s="2">
        <f>MACD!E1823</f>
        <v>4.6568855374186091E-3</v>
      </c>
      <c r="E1823" s="2">
        <f>MACD!F1823</f>
        <v>1.2291829457142481E-2</v>
      </c>
      <c r="F1823" s="2">
        <f>'Moving Avg'!D1823</f>
        <v>0.43600000000000005</v>
      </c>
      <c r="G1823" s="2">
        <f>'Moving Avg'!F1823</f>
        <v>0.44249999999999989</v>
      </c>
      <c r="H1823" s="2">
        <f>'Moving Avg'!G1823</f>
        <v>0.46180000000000043</v>
      </c>
      <c r="I1823" s="2">
        <f>'Moving Avg'!H1823</f>
        <v>0.49190000000000011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83.5</v>
      </c>
      <c r="Q1823" s="8">
        <f t="shared" si="284"/>
        <v>37.024999999999999</v>
      </c>
      <c r="R1823" s="8">
        <f t="shared" si="285"/>
        <v>34.875</v>
      </c>
      <c r="S1823" s="8">
        <f t="shared" si="286"/>
        <v>48.075000000000003</v>
      </c>
      <c r="T1823" s="8">
        <f t="shared" si="287"/>
        <v>38.375</v>
      </c>
      <c r="U1823" s="7">
        <f t="shared" si="288"/>
        <v>39.991666666666667</v>
      </c>
      <c r="V1823" s="7">
        <f t="shared" si="289"/>
        <v>39.587500000000006</v>
      </c>
    </row>
    <row r="1824" spans="1:22" ht="13.5" x14ac:dyDescent="0.25">
      <c r="A1824" s="3">
        <f>RSI!A1824</f>
        <v>44959</v>
      </c>
      <c r="B1824" s="2">
        <f>RSI!B1824</f>
        <v>0.43</v>
      </c>
      <c r="C1824" s="2">
        <f>RSI!I1824</f>
        <v>41.179237190958474</v>
      </c>
      <c r="D1824" s="2">
        <f>MACD!E1824</f>
        <v>2.6883137185628736E-3</v>
      </c>
      <c r="E1824" s="2">
        <f>MACD!F1824</f>
        <v>1.037112630942656E-2</v>
      </c>
      <c r="F1824" s="2">
        <f>'Moving Avg'!D1824</f>
        <v>0.43600000000000005</v>
      </c>
      <c r="G1824" s="2">
        <f>'Moving Avg'!F1824</f>
        <v>0.44099999999999995</v>
      </c>
      <c r="H1824" s="2">
        <f>'Moving Avg'!G1824</f>
        <v>0.46100000000000046</v>
      </c>
      <c r="I1824" s="2">
        <f>'Moving Avg'!H1824</f>
        <v>0.49140000000000017</v>
      </c>
      <c r="J1824" s="5" t="str">
        <f>OBV!F1824</f>
        <v>BULLISH</v>
      </c>
      <c r="K1824" s="5" t="str">
        <f>OBV!G1824</f>
        <v>NEUTRAL</v>
      </c>
      <c r="L1824" s="5" t="str">
        <f>OBV!H1824</f>
        <v>NEUTRAL</v>
      </c>
      <c r="M1824" s="7">
        <f t="shared" si="280"/>
        <v>25</v>
      </c>
      <c r="N1824" s="7">
        <f t="shared" si="281"/>
        <v>45</v>
      </c>
      <c r="O1824" s="7">
        <f t="shared" si="282"/>
        <v>0</v>
      </c>
      <c r="P1824" s="7">
        <f t="shared" si="283"/>
        <v>49.5</v>
      </c>
      <c r="Q1824" s="8">
        <f t="shared" si="284"/>
        <v>31.925000000000001</v>
      </c>
      <c r="R1824" s="8">
        <f t="shared" si="285"/>
        <v>26.375</v>
      </c>
      <c r="S1824" s="8">
        <f t="shared" si="286"/>
        <v>32.775000000000006</v>
      </c>
      <c r="T1824" s="8">
        <f t="shared" si="287"/>
        <v>29.875</v>
      </c>
      <c r="U1824" s="7">
        <f t="shared" si="288"/>
        <v>30.358333333333334</v>
      </c>
      <c r="V1824" s="7">
        <f t="shared" si="289"/>
        <v>30.237500000000001</v>
      </c>
    </row>
    <row r="1825" spans="1:22" ht="13.5" x14ac:dyDescent="0.25">
      <c r="A1825" s="3">
        <f>RSI!A1825</f>
        <v>44960</v>
      </c>
      <c r="B1825" s="2">
        <f>RSI!B1825</f>
        <v>0.44</v>
      </c>
      <c r="C1825" s="2">
        <f>RSI!I1825</f>
        <v>47.323569859488146</v>
      </c>
      <c r="D1825" s="2">
        <f>MACD!E1825</f>
        <v>-1.1638529625185301E-3</v>
      </c>
      <c r="E1825" s="2">
        <f>MACD!F1825</f>
        <v>8.0641304550375433E-3</v>
      </c>
      <c r="F1825" s="2">
        <f>'Moving Avg'!D1825</f>
        <v>0.438</v>
      </c>
      <c r="G1825" s="2">
        <f>'Moving Avg'!F1825</f>
        <v>0.43899999999999995</v>
      </c>
      <c r="H1825" s="2">
        <f>'Moving Avg'!G1825</f>
        <v>0.46040000000000042</v>
      </c>
      <c r="I1825" s="2">
        <f>'Moving Avg'!H1825</f>
        <v>0.49095000000000005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25</v>
      </c>
      <c r="N1825" s="7">
        <f t="shared" si="281"/>
        <v>45</v>
      </c>
      <c r="O1825" s="7">
        <f t="shared" si="282"/>
        <v>0</v>
      </c>
      <c r="P1825" s="7">
        <f t="shared" si="283"/>
        <v>83.5</v>
      </c>
      <c r="Q1825" s="8">
        <f t="shared" si="284"/>
        <v>37.024999999999999</v>
      </c>
      <c r="R1825" s="8">
        <f t="shared" si="285"/>
        <v>34.875</v>
      </c>
      <c r="S1825" s="8">
        <f t="shared" si="286"/>
        <v>48.075000000000003</v>
      </c>
      <c r="T1825" s="8">
        <f t="shared" si="287"/>
        <v>38.375</v>
      </c>
      <c r="U1825" s="7">
        <f t="shared" si="288"/>
        <v>39.991666666666667</v>
      </c>
      <c r="V1825" s="7">
        <f t="shared" si="289"/>
        <v>39.587500000000006</v>
      </c>
    </row>
    <row r="1826" spans="1:22" ht="13.5" x14ac:dyDescent="0.25">
      <c r="A1826" s="3">
        <f>RSI!A1826</f>
        <v>44963</v>
      </c>
      <c r="B1826" s="2">
        <f>RSI!B1826</f>
        <v>0.44</v>
      </c>
      <c r="C1826" s="2">
        <f>RSI!I1826</f>
        <v>47.323569859488146</v>
      </c>
      <c r="D1826" s="2">
        <f>MACD!E1826</f>
        <v>-2.8581276788925969E-3</v>
      </c>
      <c r="E1826" s="2">
        <f>MACD!F1826</f>
        <v>5.8796788282515153E-3</v>
      </c>
      <c r="F1826" s="2">
        <f>'Moving Avg'!D1826</f>
        <v>0.438</v>
      </c>
      <c r="G1826" s="2">
        <f>'Moving Avg'!F1826</f>
        <v>0.437</v>
      </c>
      <c r="H1826" s="2">
        <f>'Moving Avg'!G1826</f>
        <v>0.45980000000000049</v>
      </c>
      <c r="I1826" s="2">
        <f>'Moving Avg'!H1826</f>
        <v>0.49055000000000004</v>
      </c>
      <c r="J1826" s="5" t="str">
        <f>OBV!F1826</f>
        <v>BULLISH</v>
      </c>
      <c r="K1826" s="5" t="str">
        <f>OBV!G1826</f>
        <v>NEUTRAL</v>
      </c>
      <c r="L1826" s="5" t="str">
        <f>OBV!H1826</f>
        <v>NEUTRAL</v>
      </c>
      <c r="M1826" s="7">
        <f t="shared" si="280"/>
        <v>25</v>
      </c>
      <c r="N1826" s="7">
        <f t="shared" si="281"/>
        <v>45</v>
      </c>
      <c r="O1826" s="7">
        <f t="shared" si="282"/>
        <v>0</v>
      </c>
      <c r="P1826" s="7">
        <f t="shared" si="283"/>
        <v>49.5</v>
      </c>
      <c r="Q1826" s="8">
        <f t="shared" si="284"/>
        <v>31.925000000000001</v>
      </c>
      <c r="R1826" s="8">
        <f t="shared" si="285"/>
        <v>26.375</v>
      </c>
      <c r="S1826" s="8">
        <f t="shared" si="286"/>
        <v>32.775000000000006</v>
      </c>
      <c r="T1826" s="8">
        <f t="shared" si="287"/>
        <v>29.875</v>
      </c>
      <c r="U1826" s="7">
        <f t="shared" si="288"/>
        <v>30.358333333333334</v>
      </c>
      <c r="V1826" s="7">
        <f t="shared" si="289"/>
        <v>30.237500000000001</v>
      </c>
    </row>
    <row r="1827" spans="1:22" ht="13.5" x14ac:dyDescent="0.25">
      <c r="A1827" s="3">
        <f>RSI!A1827</f>
        <v>44964</v>
      </c>
      <c r="B1827" s="2">
        <f>RSI!B1827</f>
        <v>0.45</v>
      </c>
      <c r="C1827" s="2">
        <f>RSI!I1827</f>
        <v>53.015599180820075</v>
      </c>
      <c r="D1827" s="2">
        <f>MACD!E1827</f>
        <v>-6.546142027289481E-3</v>
      </c>
      <c r="E1827" s="2">
        <f>MACD!F1827</f>
        <v>3.3945146571433158E-3</v>
      </c>
      <c r="F1827" s="2">
        <f>'Moving Avg'!D1827</f>
        <v>0.44000000000000006</v>
      </c>
      <c r="G1827" s="2">
        <f>'Moving Avg'!F1827</f>
        <v>0.43600000000000005</v>
      </c>
      <c r="H1827" s="2">
        <f>'Moving Avg'!G1827</f>
        <v>0.45940000000000042</v>
      </c>
      <c r="I1827" s="2">
        <f>'Moving Avg'!H1827</f>
        <v>0.49020000000000008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45</v>
      </c>
      <c r="O1827" s="7">
        <f t="shared" si="282"/>
        <v>0</v>
      </c>
      <c r="P1827" s="7">
        <f t="shared" si="283"/>
        <v>83.5</v>
      </c>
      <c r="Q1827" s="8">
        <f t="shared" si="284"/>
        <v>37.024999999999999</v>
      </c>
      <c r="R1827" s="8">
        <f t="shared" si="285"/>
        <v>34.875</v>
      </c>
      <c r="S1827" s="8">
        <f t="shared" si="286"/>
        <v>48.075000000000003</v>
      </c>
      <c r="T1827" s="8">
        <f t="shared" si="287"/>
        <v>38.375</v>
      </c>
      <c r="U1827" s="7">
        <f t="shared" si="288"/>
        <v>39.991666666666667</v>
      </c>
      <c r="V1827" s="7">
        <f t="shared" si="289"/>
        <v>39.587500000000006</v>
      </c>
    </row>
    <row r="1828" spans="1:22" ht="13.5" x14ac:dyDescent="0.25">
      <c r="A1828" s="3">
        <f>RSI!A1828</f>
        <v>44965</v>
      </c>
      <c r="B1828" s="2">
        <f>RSI!B1828</f>
        <v>0.45</v>
      </c>
      <c r="C1828" s="2">
        <f>RSI!I1828</f>
        <v>53.015599180820075</v>
      </c>
      <c r="D1828" s="2">
        <f>MACD!E1828</f>
        <v>-8.1644308526455656E-3</v>
      </c>
      <c r="E1828" s="2">
        <f>MACD!F1828</f>
        <v>1.0827255551855398E-3</v>
      </c>
      <c r="F1828" s="2">
        <f>'Moving Avg'!D1828</f>
        <v>0.442</v>
      </c>
      <c r="G1828" s="2">
        <f>'Moving Avg'!F1828</f>
        <v>0.43550000000000005</v>
      </c>
      <c r="H1828" s="2">
        <f>'Moving Avg'!G1828</f>
        <v>0.45900000000000035</v>
      </c>
      <c r="I1828" s="2">
        <f>'Moving Avg'!H1828</f>
        <v>0.48985000000000006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45</v>
      </c>
      <c r="O1828" s="7">
        <f t="shared" si="282"/>
        <v>0</v>
      </c>
      <c r="P1828" s="7">
        <f t="shared" si="283"/>
        <v>83.5</v>
      </c>
      <c r="Q1828" s="8">
        <f t="shared" si="284"/>
        <v>37.024999999999999</v>
      </c>
      <c r="R1828" s="8">
        <f t="shared" si="285"/>
        <v>34.875</v>
      </c>
      <c r="S1828" s="8">
        <f t="shared" si="286"/>
        <v>48.075000000000003</v>
      </c>
      <c r="T1828" s="8">
        <f t="shared" si="287"/>
        <v>38.375</v>
      </c>
      <c r="U1828" s="7">
        <f t="shared" si="288"/>
        <v>39.991666666666667</v>
      </c>
      <c r="V1828" s="7">
        <f t="shared" si="289"/>
        <v>39.587500000000006</v>
      </c>
    </row>
    <row r="1829" spans="1:22" ht="13.5" x14ac:dyDescent="0.25">
      <c r="A1829" s="3">
        <f>RSI!A1829</f>
        <v>44966</v>
      </c>
      <c r="B1829" s="2">
        <f>RSI!B1829</f>
        <v>0.45</v>
      </c>
      <c r="C1829" s="2">
        <f>RSI!I1829</f>
        <v>53.015599180820068</v>
      </c>
      <c r="D1829" s="2">
        <f>MACD!E1829</f>
        <v>-9.5671992388630667E-3</v>
      </c>
      <c r="E1829" s="2">
        <f>MACD!F1829</f>
        <v>-1.0472594036241816E-3</v>
      </c>
      <c r="F1829" s="2">
        <f>'Moving Avg'!D1829</f>
        <v>0.44600000000000001</v>
      </c>
      <c r="G1829" s="2">
        <f>'Moving Avg'!F1829</f>
        <v>0.43500000000000005</v>
      </c>
      <c r="H1829" s="2">
        <f>'Moving Avg'!G1829</f>
        <v>0.45840000000000025</v>
      </c>
      <c r="I1829" s="2">
        <f>'Moving Avg'!H1829</f>
        <v>0.48945000000000005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83.5</v>
      </c>
      <c r="Q1829" s="8">
        <f t="shared" si="284"/>
        <v>37.024999999999999</v>
      </c>
      <c r="R1829" s="8">
        <f t="shared" si="285"/>
        <v>34.875</v>
      </c>
      <c r="S1829" s="8">
        <f t="shared" si="286"/>
        <v>48.075000000000003</v>
      </c>
      <c r="T1829" s="8">
        <f t="shared" si="287"/>
        <v>38.375</v>
      </c>
      <c r="U1829" s="7">
        <f t="shared" si="288"/>
        <v>39.991666666666667</v>
      </c>
      <c r="V1829" s="7">
        <f t="shared" si="289"/>
        <v>39.587500000000006</v>
      </c>
    </row>
    <row r="1830" spans="1:22" ht="13.5" x14ac:dyDescent="0.25">
      <c r="A1830" s="3">
        <f>RSI!A1830</f>
        <v>44967</v>
      </c>
      <c r="B1830" s="2">
        <f>RSI!B1830</f>
        <v>0.45</v>
      </c>
      <c r="C1830" s="2">
        <f>RSI!I1830</f>
        <v>53.015599180820075</v>
      </c>
      <c r="D1830" s="2">
        <f>MACD!E1830</f>
        <v>-1.0785126615656115E-2</v>
      </c>
      <c r="E1830" s="2">
        <f>MACD!F1830</f>
        <v>-2.9948328460305683E-3</v>
      </c>
      <c r="F1830" s="2">
        <f>'Moving Avg'!D1830</f>
        <v>0.44800000000000006</v>
      </c>
      <c r="G1830" s="2">
        <f>'Moving Avg'!F1830</f>
        <v>0.43550000000000005</v>
      </c>
      <c r="H1830" s="2">
        <f>'Moving Avg'!G1830</f>
        <v>0.45780000000000021</v>
      </c>
      <c r="I1830" s="2">
        <f>'Moving Avg'!H1830</f>
        <v>0.48910000000000009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83.5</v>
      </c>
      <c r="Q1830" s="8">
        <f t="shared" si="284"/>
        <v>37.024999999999999</v>
      </c>
      <c r="R1830" s="8">
        <f t="shared" si="285"/>
        <v>34.875</v>
      </c>
      <c r="S1830" s="8">
        <f t="shared" si="286"/>
        <v>48.075000000000003</v>
      </c>
      <c r="T1830" s="8">
        <f t="shared" si="287"/>
        <v>38.375</v>
      </c>
      <c r="U1830" s="7">
        <f t="shared" si="288"/>
        <v>39.991666666666667</v>
      </c>
      <c r="V1830" s="7">
        <f t="shared" si="289"/>
        <v>39.587500000000006</v>
      </c>
    </row>
    <row r="1831" spans="1:22" ht="13.5" x14ac:dyDescent="0.25">
      <c r="A1831" s="3">
        <f>RSI!A1831</f>
        <v>44970</v>
      </c>
      <c r="B1831" s="2">
        <f>RSI!B1831</f>
        <v>0.45</v>
      </c>
      <c r="C1831" s="2">
        <f>RSI!I1831</f>
        <v>53.015599180820068</v>
      </c>
      <c r="D1831" s="2">
        <f>MACD!E1831</f>
        <v>-1.0305894485044875E-2</v>
      </c>
      <c r="E1831" s="2">
        <f>MACD!F1831</f>
        <v>-4.45704517383343E-3</v>
      </c>
      <c r="F1831" s="2">
        <f>'Moving Avg'!D1831</f>
        <v>0.45</v>
      </c>
      <c r="G1831" s="2">
        <f>'Moving Avg'!F1831</f>
        <v>0.43600000000000005</v>
      </c>
      <c r="H1831" s="2">
        <f>'Moving Avg'!G1831</f>
        <v>0.45720000000000022</v>
      </c>
      <c r="I1831" s="2">
        <f>'Moving Avg'!H1831</f>
        <v>0.48875000000000013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83.5</v>
      </c>
      <c r="Q1831" s="8">
        <f t="shared" si="284"/>
        <v>37.024999999999999</v>
      </c>
      <c r="R1831" s="8">
        <f t="shared" si="285"/>
        <v>34.875</v>
      </c>
      <c r="S1831" s="8">
        <f t="shared" si="286"/>
        <v>48.075000000000003</v>
      </c>
      <c r="T1831" s="8">
        <f t="shared" si="287"/>
        <v>38.375</v>
      </c>
      <c r="U1831" s="7">
        <f t="shared" si="288"/>
        <v>39.991666666666667</v>
      </c>
      <c r="V1831" s="7">
        <f t="shared" si="289"/>
        <v>39.587500000000006</v>
      </c>
    </row>
    <row r="1832" spans="1:22" ht="13.5" x14ac:dyDescent="0.25">
      <c r="A1832" s="3">
        <f>RSI!A1832</f>
        <v>44971</v>
      </c>
      <c r="B1832" s="2">
        <f>RSI!B1832</f>
        <v>0.45</v>
      </c>
      <c r="C1832" s="2">
        <f>RSI!I1832</f>
        <v>53.015599180820075</v>
      </c>
      <c r="D1832" s="2">
        <f>MACD!E1832</f>
        <v>-9.9269417390099868E-3</v>
      </c>
      <c r="E1832" s="2">
        <f>MACD!F1832</f>
        <v>-5.5510244868687414E-3</v>
      </c>
      <c r="F1832" s="2">
        <f>'Moving Avg'!D1832</f>
        <v>0.45</v>
      </c>
      <c r="G1832" s="2">
        <f>'Moving Avg'!F1832</f>
        <v>0.43700000000000011</v>
      </c>
      <c r="H1832" s="2">
        <f>'Moving Avg'!G1832</f>
        <v>0.45660000000000012</v>
      </c>
      <c r="I1832" s="2">
        <f>'Moving Avg'!H1832</f>
        <v>0.48840000000000017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45</v>
      </c>
      <c r="O1832" s="7">
        <f t="shared" si="282"/>
        <v>0</v>
      </c>
      <c r="P1832" s="7">
        <f t="shared" si="283"/>
        <v>33</v>
      </c>
      <c r="Q1832" s="8">
        <f t="shared" si="284"/>
        <v>29.45</v>
      </c>
      <c r="R1832" s="8">
        <f t="shared" si="285"/>
        <v>22.25</v>
      </c>
      <c r="S1832" s="8">
        <f t="shared" si="286"/>
        <v>25.35</v>
      </c>
      <c r="T1832" s="8">
        <f t="shared" si="287"/>
        <v>25.75</v>
      </c>
      <c r="U1832" s="7">
        <f t="shared" si="288"/>
        <v>25.683333333333337</v>
      </c>
      <c r="V1832" s="7">
        <f t="shared" si="289"/>
        <v>25.700000000000003</v>
      </c>
    </row>
    <row r="1833" spans="1:22" ht="13.5" x14ac:dyDescent="0.25">
      <c r="A1833" s="3">
        <f>RSI!A1833</f>
        <v>44972</v>
      </c>
      <c r="B1833" s="2">
        <f>RSI!B1833</f>
        <v>0.45</v>
      </c>
      <c r="C1833" s="2">
        <f>RSI!I1833</f>
        <v>53.015599180820068</v>
      </c>
      <c r="D1833" s="2">
        <f>MACD!E1833</f>
        <v>-9.6308740121847647E-3</v>
      </c>
      <c r="E1833" s="2">
        <f>MACD!F1833</f>
        <v>-6.3669943919319461E-3</v>
      </c>
      <c r="F1833" s="2">
        <f>'Moving Avg'!D1833</f>
        <v>0.45</v>
      </c>
      <c r="G1833" s="2">
        <f>'Moving Avg'!F1833</f>
        <v>0.43850000000000006</v>
      </c>
      <c r="H1833" s="2">
        <f>'Moving Avg'!G1833</f>
        <v>0.45620000000000011</v>
      </c>
      <c r="I1833" s="2">
        <f>'Moving Avg'!H1833</f>
        <v>0.48795000000000022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45</v>
      </c>
      <c r="O1833" s="7">
        <f t="shared" si="282"/>
        <v>0</v>
      </c>
      <c r="P1833" s="7">
        <f t="shared" si="283"/>
        <v>33</v>
      </c>
      <c r="Q1833" s="8">
        <f t="shared" si="284"/>
        <v>29.45</v>
      </c>
      <c r="R1833" s="8">
        <f t="shared" si="285"/>
        <v>22.25</v>
      </c>
      <c r="S1833" s="8">
        <f t="shared" si="286"/>
        <v>25.35</v>
      </c>
      <c r="T1833" s="8">
        <f t="shared" si="287"/>
        <v>25.75</v>
      </c>
      <c r="U1833" s="7">
        <f t="shared" si="288"/>
        <v>25.683333333333337</v>
      </c>
      <c r="V1833" s="7">
        <f t="shared" si="289"/>
        <v>25.700000000000003</v>
      </c>
    </row>
    <row r="1834" spans="1:22" ht="13.5" x14ac:dyDescent="0.25">
      <c r="A1834" s="3">
        <f>RSI!A1834</f>
        <v>44973</v>
      </c>
      <c r="B1834" s="2">
        <f>RSI!B1834</f>
        <v>0.43</v>
      </c>
      <c r="C1834" s="2">
        <f>RSI!I1834</f>
        <v>38.894660728885228</v>
      </c>
      <c r="D1834" s="2">
        <f>MACD!E1834</f>
        <v>-9.4600987388922531E-3</v>
      </c>
      <c r="E1834" s="2">
        <f>MACD!F1834</f>
        <v>-6.9856152613240081E-3</v>
      </c>
      <c r="F1834" s="2">
        <f>'Moving Avg'!D1834</f>
        <v>0.44600000000000001</v>
      </c>
      <c r="G1834" s="2">
        <f>'Moving Avg'!F1834</f>
        <v>0.43850000000000006</v>
      </c>
      <c r="H1834" s="2">
        <f>'Moving Avg'!G1834</f>
        <v>0.4552000000000001</v>
      </c>
      <c r="I1834" s="2">
        <f>'Moving Avg'!H1834</f>
        <v>0.48735000000000023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16.5</v>
      </c>
      <c r="Q1834" s="8">
        <f t="shared" si="284"/>
        <v>26.975000000000001</v>
      </c>
      <c r="R1834" s="8">
        <f t="shared" si="285"/>
        <v>18.125</v>
      </c>
      <c r="S1834" s="8">
        <f t="shared" si="286"/>
        <v>17.925000000000001</v>
      </c>
      <c r="T1834" s="8">
        <f t="shared" si="287"/>
        <v>21.625</v>
      </c>
      <c r="U1834" s="7">
        <f t="shared" si="288"/>
        <v>21.008333333333336</v>
      </c>
      <c r="V1834" s="7">
        <f t="shared" si="289"/>
        <v>21.162500000000001</v>
      </c>
    </row>
    <row r="1835" spans="1:22" ht="13.5" x14ac:dyDescent="0.25">
      <c r="A1835" s="3">
        <f>RSI!A1835</f>
        <v>44974</v>
      </c>
      <c r="B1835" s="2">
        <f>RSI!B1835</f>
        <v>0.44</v>
      </c>
      <c r="C1835" s="2">
        <f>RSI!I1835</f>
        <v>46.559222699866375</v>
      </c>
      <c r="D1835" s="2">
        <f>MACD!E1835</f>
        <v>-8.4207722570945887E-3</v>
      </c>
      <c r="E1835" s="2">
        <f>MACD!F1835</f>
        <v>-7.2726466604781251E-3</v>
      </c>
      <c r="F1835" s="2">
        <f>'Moving Avg'!D1835</f>
        <v>0.44400000000000006</v>
      </c>
      <c r="G1835" s="2">
        <f>'Moving Avg'!F1835</f>
        <v>0.43950000000000006</v>
      </c>
      <c r="H1835" s="2">
        <f>'Moving Avg'!G1835</f>
        <v>0.45460000000000006</v>
      </c>
      <c r="I1835" s="2">
        <f>'Moving Avg'!H1835</f>
        <v>0.48680000000000012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  <c r="M1835" s="7">
        <f t="shared" si="280"/>
        <v>25</v>
      </c>
      <c r="N1835" s="7">
        <f t="shared" si="281"/>
        <v>45</v>
      </c>
      <c r="O1835" s="7">
        <f t="shared" si="282"/>
        <v>0</v>
      </c>
      <c r="P1835" s="7">
        <f t="shared" si="283"/>
        <v>16.5</v>
      </c>
      <c r="Q1835" s="8">
        <f t="shared" si="284"/>
        <v>26.975000000000001</v>
      </c>
      <c r="R1835" s="8">
        <f t="shared" si="285"/>
        <v>18.125</v>
      </c>
      <c r="S1835" s="8">
        <f t="shared" si="286"/>
        <v>17.925000000000001</v>
      </c>
      <c r="T1835" s="8">
        <f t="shared" si="287"/>
        <v>21.625</v>
      </c>
      <c r="U1835" s="7">
        <f t="shared" si="288"/>
        <v>21.008333333333336</v>
      </c>
      <c r="V1835" s="7">
        <f t="shared" si="289"/>
        <v>21.162500000000001</v>
      </c>
    </row>
    <row r="1836" spans="1:22" ht="13.5" x14ac:dyDescent="0.25">
      <c r="A1836" s="3">
        <f>RSI!A1836</f>
        <v>44977</v>
      </c>
      <c r="B1836" s="2">
        <f>RSI!B1836</f>
        <v>0.44</v>
      </c>
      <c r="C1836" s="2">
        <f>RSI!I1836</f>
        <v>46.559222699866375</v>
      </c>
      <c r="D1836" s="2">
        <f>MACD!E1836</f>
        <v>-7.510521910875978E-3</v>
      </c>
      <c r="E1836" s="2">
        <f>MACD!F1836</f>
        <v>-7.320221710557696E-3</v>
      </c>
      <c r="F1836" s="2">
        <f>'Moving Avg'!D1836</f>
        <v>0.442</v>
      </c>
      <c r="G1836" s="2">
        <f>'Moving Avg'!F1836</f>
        <v>0.44000000000000006</v>
      </c>
      <c r="H1836" s="2">
        <f>'Moving Avg'!G1836</f>
        <v>0.45380000000000009</v>
      </c>
      <c r="I1836" s="2">
        <f>'Moving Avg'!H1836</f>
        <v>0.48625000000000013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  <c r="M1836" s="7">
        <f t="shared" si="280"/>
        <v>25</v>
      </c>
      <c r="N1836" s="7">
        <f t="shared" si="281"/>
        <v>45</v>
      </c>
      <c r="O1836" s="7">
        <f t="shared" si="282"/>
        <v>0</v>
      </c>
      <c r="P1836" s="7">
        <f t="shared" si="283"/>
        <v>16.5</v>
      </c>
      <c r="Q1836" s="8">
        <f t="shared" si="284"/>
        <v>26.975000000000001</v>
      </c>
      <c r="R1836" s="8">
        <f t="shared" si="285"/>
        <v>18.125</v>
      </c>
      <c r="S1836" s="8">
        <f t="shared" si="286"/>
        <v>17.925000000000001</v>
      </c>
      <c r="T1836" s="8">
        <f t="shared" si="287"/>
        <v>21.625</v>
      </c>
      <c r="U1836" s="7">
        <f t="shared" si="288"/>
        <v>21.008333333333336</v>
      </c>
      <c r="V1836" s="7">
        <f t="shared" si="289"/>
        <v>21.162500000000001</v>
      </c>
    </row>
    <row r="1837" spans="1:22" ht="13.5" x14ac:dyDescent="0.25">
      <c r="A1837" s="3">
        <f>RSI!A1837</f>
        <v>44978</v>
      </c>
      <c r="B1837" s="2">
        <f>RSI!B1837</f>
        <v>0.44</v>
      </c>
      <c r="C1837" s="2">
        <f>RSI!I1837</f>
        <v>46.559222699866375</v>
      </c>
      <c r="D1837" s="2">
        <f>MACD!E1837</f>
        <v>-5.1733112759653199E-3</v>
      </c>
      <c r="E1837" s="2">
        <f>MACD!F1837</f>
        <v>-6.8908396236392212E-3</v>
      </c>
      <c r="F1837" s="2">
        <f>'Moving Avg'!D1837</f>
        <v>0.44000000000000006</v>
      </c>
      <c r="G1837" s="2">
        <f>'Moving Avg'!F1837</f>
        <v>0.441</v>
      </c>
      <c r="H1837" s="2">
        <f>'Moving Avg'!G1837</f>
        <v>0.45299999999999996</v>
      </c>
      <c r="I1837" s="2">
        <f>'Moving Avg'!H1837</f>
        <v>0.48575000000000024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16.5</v>
      </c>
      <c r="Q1837" s="8">
        <f t="shared" si="284"/>
        <v>11.225</v>
      </c>
      <c r="R1837" s="8">
        <f t="shared" si="285"/>
        <v>9.125</v>
      </c>
      <c r="S1837" s="8">
        <f t="shared" si="286"/>
        <v>11.175000000000001</v>
      </c>
      <c r="T1837" s="8">
        <f t="shared" si="287"/>
        <v>10.375</v>
      </c>
      <c r="U1837" s="7">
        <f t="shared" si="288"/>
        <v>10.508333333333335</v>
      </c>
      <c r="V1837" s="7">
        <f t="shared" si="289"/>
        <v>10.475000000000001</v>
      </c>
    </row>
    <row r="1838" spans="1:22" ht="13.5" x14ac:dyDescent="0.25">
      <c r="A1838" s="3">
        <f>RSI!A1838</f>
        <v>44979</v>
      </c>
      <c r="B1838" s="2">
        <f>RSI!B1838</f>
        <v>0.44</v>
      </c>
      <c r="C1838" s="2">
        <f>RSI!I1838</f>
        <v>46.559222699866375</v>
      </c>
      <c r="D1838" s="2">
        <f>MACD!E1838</f>
        <v>-3.1692481144146578E-3</v>
      </c>
      <c r="E1838" s="2">
        <f>MACD!F1838</f>
        <v>-6.1465213217943085E-3</v>
      </c>
      <c r="F1838" s="2">
        <f>'Moving Avg'!D1838</f>
        <v>0.438</v>
      </c>
      <c r="G1838" s="2">
        <f>'Moving Avg'!F1838</f>
        <v>0.44150000000000011</v>
      </c>
      <c r="H1838" s="2">
        <f>'Moving Avg'!G1838</f>
        <v>0.45219999999999999</v>
      </c>
      <c r="I1838" s="2">
        <f>'Moving Avg'!H1838</f>
        <v>0.48535000000000017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16.5</v>
      </c>
      <c r="Q1838" s="8">
        <f t="shared" si="284"/>
        <v>11.225</v>
      </c>
      <c r="R1838" s="8">
        <f t="shared" si="285"/>
        <v>9.125</v>
      </c>
      <c r="S1838" s="8">
        <f t="shared" si="286"/>
        <v>11.175000000000001</v>
      </c>
      <c r="T1838" s="8">
        <f t="shared" si="287"/>
        <v>10.375</v>
      </c>
      <c r="U1838" s="7">
        <f t="shared" si="288"/>
        <v>10.508333333333335</v>
      </c>
      <c r="V1838" s="7">
        <f t="shared" si="289"/>
        <v>10.475000000000001</v>
      </c>
    </row>
    <row r="1839" spans="1:22" ht="13.5" x14ac:dyDescent="0.25">
      <c r="A1839" s="3">
        <f>RSI!A1839</f>
        <v>44980</v>
      </c>
      <c r="B1839" s="2">
        <f>RSI!B1839</f>
        <v>0.43</v>
      </c>
      <c r="C1839" s="2">
        <f>RSI!I1839</f>
        <v>39.838050908413621</v>
      </c>
      <c r="D1839" s="2">
        <f>MACD!E1839</f>
        <v>-7.0829551645429367E-4</v>
      </c>
      <c r="E1839" s="2">
        <f>MACD!F1839</f>
        <v>-5.0588761607263059E-3</v>
      </c>
      <c r="F1839" s="2">
        <f>'Moving Avg'!D1839</f>
        <v>0.438</v>
      </c>
      <c r="G1839" s="2">
        <f>'Moving Avg'!F1839</f>
        <v>0.44150000000000011</v>
      </c>
      <c r="H1839" s="2">
        <f>'Moving Avg'!G1839</f>
        <v>0.45119999999999999</v>
      </c>
      <c r="I1839" s="2">
        <f>'Moving Avg'!H1839</f>
        <v>0.48490000000000033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33</v>
      </c>
      <c r="Q1839" s="8">
        <f t="shared" si="284"/>
        <v>13.7</v>
      </c>
      <c r="R1839" s="8">
        <f t="shared" si="285"/>
        <v>13.25</v>
      </c>
      <c r="S1839" s="8">
        <f t="shared" si="286"/>
        <v>18.600000000000001</v>
      </c>
      <c r="T1839" s="8">
        <f t="shared" si="287"/>
        <v>14.5</v>
      </c>
      <c r="U1839" s="7">
        <f t="shared" si="288"/>
        <v>15.183333333333332</v>
      </c>
      <c r="V1839" s="7">
        <f t="shared" si="289"/>
        <v>15.012499999999999</v>
      </c>
    </row>
    <row r="1840" spans="1:22" ht="13.5" x14ac:dyDescent="0.25">
      <c r="A1840" s="3">
        <f>RSI!A1840</f>
        <v>44981</v>
      </c>
      <c r="B1840" s="2">
        <f>RSI!B1840</f>
        <v>0.43</v>
      </c>
      <c r="C1840" s="2">
        <f>RSI!I1840</f>
        <v>39.838050908413621</v>
      </c>
      <c r="D1840" s="2">
        <f>MACD!E1840</f>
        <v>1.4557932200269796E-3</v>
      </c>
      <c r="E1840" s="2">
        <f>MACD!F1840</f>
        <v>-3.755942284575649E-3</v>
      </c>
      <c r="F1840" s="2">
        <f>'Moving Avg'!D1840</f>
        <v>0.43600000000000005</v>
      </c>
      <c r="G1840" s="2">
        <f>'Moving Avg'!F1840</f>
        <v>0.44150000000000011</v>
      </c>
      <c r="H1840" s="2">
        <f>'Moving Avg'!G1840</f>
        <v>0.45019999999999993</v>
      </c>
      <c r="I1840" s="2">
        <f>'Moving Avg'!H1840</f>
        <v>0.48445000000000027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25</v>
      </c>
      <c r="N1840" s="7">
        <f t="shared" si="281"/>
        <v>0</v>
      </c>
      <c r="O1840" s="7">
        <f t="shared" si="282"/>
        <v>0</v>
      </c>
      <c r="P1840" s="7">
        <f t="shared" si="283"/>
        <v>33</v>
      </c>
      <c r="Q1840" s="8">
        <f t="shared" si="284"/>
        <v>13.7</v>
      </c>
      <c r="R1840" s="8">
        <f t="shared" si="285"/>
        <v>13.25</v>
      </c>
      <c r="S1840" s="8">
        <f t="shared" si="286"/>
        <v>18.600000000000001</v>
      </c>
      <c r="T1840" s="8">
        <f t="shared" si="287"/>
        <v>14.5</v>
      </c>
      <c r="U1840" s="7">
        <f t="shared" si="288"/>
        <v>15.183333333333332</v>
      </c>
      <c r="V1840" s="7">
        <f t="shared" si="289"/>
        <v>15.012499999999999</v>
      </c>
    </row>
    <row r="1841" spans="1:22" ht="13.5" x14ac:dyDescent="0.25">
      <c r="A1841" s="3">
        <f>RSI!A1841</f>
        <v>44984</v>
      </c>
      <c r="B1841" s="2">
        <f>RSI!B1841</f>
        <v>0.44</v>
      </c>
      <c r="C1841" s="2">
        <f>RSI!I1841</f>
        <v>48.465913564008886</v>
      </c>
      <c r="D1841" s="2">
        <f>MACD!E1841</f>
        <v>2.6218935894065654E-3</v>
      </c>
      <c r="E1841" s="2">
        <f>MACD!F1841</f>
        <v>-2.4803751097792061E-3</v>
      </c>
      <c r="F1841" s="2">
        <f>'Moving Avg'!D1841</f>
        <v>0.43600000000000005</v>
      </c>
      <c r="G1841" s="2">
        <f>'Moving Avg'!F1841</f>
        <v>0.44150000000000011</v>
      </c>
      <c r="H1841" s="2">
        <f>'Moving Avg'!G1841</f>
        <v>0.44939999999999991</v>
      </c>
      <c r="I1841" s="2">
        <f>'Moving Avg'!H1841</f>
        <v>0.48410000000000025</v>
      </c>
      <c r="J1841" s="5" t="str">
        <f>OBV!F1841</f>
        <v>BULLISH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49.5</v>
      </c>
      <c r="Q1841" s="8">
        <f t="shared" si="284"/>
        <v>16.175000000000001</v>
      </c>
      <c r="R1841" s="8">
        <f t="shared" si="285"/>
        <v>17.375</v>
      </c>
      <c r="S1841" s="8">
        <f t="shared" si="286"/>
        <v>26.025000000000002</v>
      </c>
      <c r="T1841" s="8">
        <f t="shared" si="287"/>
        <v>18.625</v>
      </c>
      <c r="U1841" s="7">
        <f t="shared" si="288"/>
        <v>19.858333333333334</v>
      </c>
      <c r="V1841" s="7">
        <f t="shared" si="289"/>
        <v>19.55</v>
      </c>
    </row>
    <row r="1842" spans="1:22" ht="13.5" x14ac:dyDescent="0.25">
      <c r="A1842" s="3">
        <f>RSI!A1842</f>
        <v>44985</v>
      </c>
      <c r="B1842" s="2">
        <f>RSI!B1842</f>
        <v>0.44</v>
      </c>
      <c r="C1842" s="2">
        <f>RSI!I1842</f>
        <v>48.465913564008886</v>
      </c>
      <c r="D1842" s="2">
        <f>MACD!E1842</f>
        <v>3.6195859746538384E-3</v>
      </c>
      <c r="E1842" s="2">
        <f>MACD!F1842</f>
        <v>-1.2603828928925971E-3</v>
      </c>
      <c r="F1842" s="2">
        <f>'Moving Avg'!D1842</f>
        <v>0.43600000000000005</v>
      </c>
      <c r="G1842" s="2">
        <f>'Moving Avg'!F1842</f>
        <v>0.44150000000000011</v>
      </c>
      <c r="H1842" s="2">
        <f>'Moving Avg'!G1842</f>
        <v>0.44879999999999998</v>
      </c>
      <c r="I1842" s="2">
        <f>'Moving Avg'!H1842</f>
        <v>0.48370000000000024</v>
      </c>
      <c r="J1842" s="5" t="str">
        <f>OBV!F1842</f>
        <v>BULLISH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49.5</v>
      </c>
      <c r="Q1842" s="8">
        <f t="shared" si="284"/>
        <v>16.175000000000001</v>
      </c>
      <c r="R1842" s="8">
        <f t="shared" si="285"/>
        <v>17.375</v>
      </c>
      <c r="S1842" s="8">
        <f t="shared" si="286"/>
        <v>26.025000000000002</v>
      </c>
      <c r="T1842" s="8">
        <f t="shared" si="287"/>
        <v>18.625</v>
      </c>
      <c r="U1842" s="7">
        <f t="shared" si="288"/>
        <v>19.858333333333334</v>
      </c>
      <c r="V1842" s="7">
        <f t="shared" si="289"/>
        <v>19.55</v>
      </c>
    </row>
    <row r="1843" spans="1:22" ht="13.5" x14ac:dyDescent="0.25">
      <c r="A1843" s="3">
        <f>RSI!A1843</f>
        <v>44986</v>
      </c>
      <c r="B1843" s="2">
        <f>RSI!B1843</f>
        <v>0.44</v>
      </c>
      <c r="C1843" s="2">
        <f>RSI!I1843</f>
        <v>48.465913564008886</v>
      </c>
      <c r="D1843" s="2">
        <f>MACD!E1843</f>
        <v>4.4739650687972699E-3</v>
      </c>
      <c r="E1843" s="2">
        <f>MACD!F1843</f>
        <v>-1.135133005546236E-4</v>
      </c>
      <c r="F1843" s="2">
        <f>'Moving Avg'!D1843</f>
        <v>0.43600000000000005</v>
      </c>
      <c r="G1843" s="2">
        <f>'Moving Avg'!F1843</f>
        <v>0.44150000000000011</v>
      </c>
      <c r="H1843" s="2">
        <f>'Moving Avg'!G1843</f>
        <v>0.44819999999999999</v>
      </c>
      <c r="I1843" s="2">
        <f>'Moving Avg'!H1843</f>
        <v>0.48330000000000017</v>
      </c>
      <c r="J1843" s="5" t="str">
        <f>OBV!F1843</f>
        <v>BULLISH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49.5</v>
      </c>
      <c r="Q1843" s="8">
        <f t="shared" si="284"/>
        <v>16.175000000000001</v>
      </c>
      <c r="R1843" s="8">
        <f t="shared" si="285"/>
        <v>17.375</v>
      </c>
      <c r="S1843" s="8">
        <f t="shared" si="286"/>
        <v>26.025000000000002</v>
      </c>
      <c r="T1843" s="8">
        <f t="shared" si="287"/>
        <v>18.625</v>
      </c>
      <c r="U1843" s="7">
        <f t="shared" si="288"/>
        <v>19.858333333333334</v>
      </c>
      <c r="V1843" s="7">
        <f t="shared" si="289"/>
        <v>19.55</v>
      </c>
    </row>
    <row r="1844" spans="1:22" ht="13.5" x14ac:dyDescent="0.25">
      <c r="A1844" s="3">
        <f>RSI!A1844</f>
        <v>44987</v>
      </c>
      <c r="B1844" s="2">
        <f>RSI!B1844</f>
        <v>0.44</v>
      </c>
      <c r="C1844" s="2">
        <f>RSI!I1844</f>
        <v>48.465913564008886</v>
      </c>
      <c r="D1844" s="2">
        <f>MACD!E1844</f>
        <v>2.1294020790943446E-3</v>
      </c>
      <c r="E1844" s="2">
        <f>MACD!F1844</f>
        <v>3.3506977537517006E-4</v>
      </c>
      <c r="F1844" s="2">
        <f>'Moving Avg'!D1844</f>
        <v>0.438</v>
      </c>
      <c r="G1844" s="2">
        <f>'Moving Avg'!F1844</f>
        <v>0.44200000000000006</v>
      </c>
      <c r="H1844" s="2">
        <f>'Moving Avg'!G1844</f>
        <v>0.44760000000000005</v>
      </c>
      <c r="I1844" s="2">
        <f>'Moving Avg'!H1844</f>
        <v>0.48290000000000022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  <c r="M1844" s="7">
        <f t="shared" si="280"/>
        <v>25</v>
      </c>
      <c r="N1844" s="7">
        <f t="shared" si="281"/>
        <v>0</v>
      </c>
      <c r="O1844" s="7">
        <f t="shared" si="282"/>
        <v>0</v>
      </c>
      <c r="P1844" s="7">
        <f t="shared" si="283"/>
        <v>83.5</v>
      </c>
      <c r="Q1844" s="8">
        <f t="shared" si="284"/>
        <v>21.274999999999999</v>
      </c>
      <c r="R1844" s="8">
        <f t="shared" si="285"/>
        <v>25.875</v>
      </c>
      <c r="S1844" s="8">
        <f t="shared" si="286"/>
        <v>41.325000000000003</v>
      </c>
      <c r="T1844" s="8">
        <f t="shared" si="287"/>
        <v>27.125</v>
      </c>
      <c r="U1844" s="7">
        <f t="shared" si="288"/>
        <v>29.491666666666664</v>
      </c>
      <c r="V1844" s="7">
        <f t="shared" si="289"/>
        <v>28.9</v>
      </c>
    </row>
    <row r="1845" spans="1:22" ht="13.5" x14ac:dyDescent="0.25">
      <c r="A1845" s="3">
        <f>RSI!A1845</f>
        <v>44988</v>
      </c>
      <c r="B1845" s="2">
        <f>RSI!B1845</f>
        <v>0.43</v>
      </c>
      <c r="C1845" s="2">
        <f>RSI!I1845</f>
        <v>40.628831554790352</v>
      </c>
      <c r="D1845" s="2">
        <f>MACD!E1845</f>
        <v>2.4334692287106829E-3</v>
      </c>
      <c r="E1845" s="2">
        <f>MACD!F1845</f>
        <v>7.5474966604227264E-4</v>
      </c>
      <c r="F1845" s="2">
        <f>'Moving Avg'!D1845</f>
        <v>0.438</v>
      </c>
      <c r="G1845" s="2">
        <f>'Moving Avg'!F1845</f>
        <v>0.44150000000000011</v>
      </c>
      <c r="H1845" s="2">
        <f>'Moving Avg'!G1845</f>
        <v>0.44640000000000002</v>
      </c>
      <c r="I1845" s="2">
        <f>'Moving Avg'!H1845</f>
        <v>0.48240000000000022</v>
      </c>
      <c r="J1845" s="5" t="str">
        <f>OBV!F1845</f>
        <v>BEARISH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16.5</v>
      </c>
      <c r="Q1845" s="8">
        <f t="shared" si="284"/>
        <v>11.225</v>
      </c>
      <c r="R1845" s="8">
        <f t="shared" si="285"/>
        <v>9.125</v>
      </c>
      <c r="S1845" s="8">
        <f t="shared" si="286"/>
        <v>11.175000000000001</v>
      </c>
      <c r="T1845" s="8">
        <f t="shared" si="287"/>
        <v>10.375</v>
      </c>
      <c r="U1845" s="7">
        <f t="shared" si="288"/>
        <v>10.508333333333335</v>
      </c>
      <c r="V1845" s="7">
        <f t="shared" si="289"/>
        <v>10.475000000000001</v>
      </c>
    </row>
    <row r="1846" spans="1:22" ht="13.5" x14ac:dyDescent="0.25">
      <c r="A1846" s="3">
        <f>RSI!A1846</f>
        <v>44991</v>
      </c>
      <c r="B1846" s="2">
        <f>RSI!B1846</f>
        <v>0.42</v>
      </c>
      <c r="C1846" s="2">
        <f>RSI!I1846</f>
        <v>34.603006656075209</v>
      </c>
      <c r="D1846" s="2">
        <f>MACD!E1846</f>
        <v>3.498667488624152E-3</v>
      </c>
      <c r="E1846" s="2">
        <f>MACD!F1846</f>
        <v>1.3035332305586485E-3</v>
      </c>
      <c r="F1846" s="2">
        <f>'Moving Avg'!D1846</f>
        <v>0.434</v>
      </c>
      <c r="G1846" s="2">
        <f>'Moving Avg'!F1846</f>
        <v>0.44050000000000011</v>
      </c>
      <c r="H1846" s="2">
        <f>'Moving Avg'!G1846</f>
        <v>0.44500000000000006</v>
      </c>
      <c r="I1846" s="2">
        <f>'Moving Avg'!H1846</f>
        <v>0.48190000000000027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16.5</v>
      </c>
      <c r="Q1846" s="8">
        <f t="shared" si="284"/>
        <v>11.225</v>
      </c>
      <c r="R1846" s="8">
        <f t="shared" si="285"/>
        <v>9.125</v>
      </c>
      <c r="S1846" s="8">
        <f t="shared" si="286"/>
        <v>11.175000000000001</v>
      </c>
      <c r="T1846" s="8">
        <f t="shared" si="287"/>
        <v>10.375</v>
      </c>
      <c r="U1846" s="7">
        <f t="shared" si="288"/>
        <v>10.508333333333335</v>
      </c>
      <c r="V1846" s="7">
        <f t="shared" si="289"/>
        <v>10.475000000000001</v>
      </c>
    </row>
    <row r="1847" spans="1:22" ht="13.5" x14ac:dyDescent="0.25">
      <c r="A1847" s="3">
        <f>RSI!A1847</f>
        <v>44992</v>
      </c>
      <c r="B1847" s="2">
        <f>RSI!B1847</f>
        <v>0.42</v>
      </c>
      <c r="C1847" s="2">
        <f>RSI!I1847</f>
        <v>34.603006656075209</v>
      </c>
      <c r="D1847" s="2">
        <f>MACD!E1847</f>
        <v>4.5212739032158833E-3</v>
      </c>
      <c r="E1847" s="2">
        <f>MACD!F1847</f>
        <v>1.9470813650900956E-3</v>
      </c>
      <c r="F1847" s="2">
        <f>'Moving Avg'!D1847</f>
        <v>0.43</v>
      </c>
      <c r="G1847" s="2">
        <f>'Moving Avg'!F1847</f>
        <v>0.43900000000000017</v>
      </c>
      <c r="H1847" s="2">
        <f>'Moving Avg'!G1847</f>
        <v>0.44400000000000006</v>
      </c>
      <c r="I1847" s="2">
        <f>'Moving Avg'!H1847</f>
        <v>0.48140000000000027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0</v>
      </c>
      <c r="P1847" s="7">
        <f t="shared" si="283"/>
        <v>16.5</v>
      </c>
      <c r="Q1847" s="8">
        <f t="shared" si="284"/>
        <v>11.225</v>
      </c>
      <c r="R1847" s="8">
        <f t="shared" si="285"/>
        <v>9.125</v>
      </c>
      <c r="S1847" s="8">
        <f t="shared" si="286"/>
        <v>11.175000000000001</v>
      </c>
      <c r="T1847" s="8">
        <f t="shared" si="287"/>
        <v>10.375</v>
      </c>
      <c r="U1847" s="7">
        <f t="shared" si="288"/>
        <v>10.508333333333335</v>
      </c>
      <c r="V1847" s="7">
        <f t="shared" si="289"/>
        <v>10.475000000000001</v>
      </c>
    </row>
    <row r="1848" spans="1:22" ht="13.5" x14ac:dyDescent="0.25">
      <c r="A1848" s="3">
        <f>RSI!A1848</f>
        <v>44993</v>
      </c>
      <c r="B1848" s="2">
        <f>RSI!B1848</f>
        <v>0.42</v>
      </c>
      <c r="C1848" s="2">
        <f>RSI!I1848</f>
        <v>34.603006656075209</v>
      </c>
      <c r="D1848" s="2">
        <f>MACD!E1848</f>
        <v>5.4988570040702678E-3</v>
      </c>
      <c r="E1848" s="2">
        <f>MACD!F1848</f>
        <v>2.6574364928861303E-3</v>
      </c>
      <c r="F1848" s="2">
        <f>'Moving Avg'!D1848</f>
        <v>0.42599999999999999</v>
      </c>
      <c r="G1848" s="2">
        <f>'Moving Avg'!F1848</f>
        <v>0.43750000000000011</v>
      </c>
      <c r="H1848" s="2">
        <f>'Moving Avg'!G1848</f>
        <v>0.44300000000000012</v>
      </c>
      <c r="I1848" s="2">
        <f>'Moving Avg'!H1848</f>
        <v>0.48095000000000032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25</v>
      </c>
      <c r="N1848" s="7">
        <f t="shared" si="281"/>
        <v>0</v>
      </c>
      <c r="O1848" s="7">
        <f t="shared" si="282"/>
        <v>0</v>
      </c>
      <c r="P1848" s="7">
        <f t="shared" si="283"/>
        <v>16.5</v>
      </c>
      <c r="Q1848" s="8">
        <f t="shared" si="284"/>
        <v>11.225</v>
      </c>
      <c r="R1848" s="8">
        <f t="shared" si="285"/>
        <v>9.125</v>
      </c>
      <c r="S1848" s="8">
        <f t="shared" si="286"/>
        <v>11.175000000000001</v>
      </c>
      <c r="T1848" s="8">
        <f t="shared" si="287"/>
        <v>10.375</v>
      </c>
      <c r="U1848" s="7">
        <f t="shared" si="288"/>
        <v>10.508333333333335</v>
      </c>
      <c r="V1848" s="7">
        <f t="shared" si="289"/>
        <v>10.475000000000001</v>
      </c>
    </row>
    <row r="1849" spans="1:22" ht="13.5" x14ac:dyDescent="0.25">
      <c r="A1849" s="3">
        <f>RSI!A1849</f>
        <v>44994</v>
      </c>
      <c r="B1849" s="2">
        <f>RSI!B1849</f>
        <v>0.42</v>
      </c>
      <c r="C1849" s="2">
        <f>RSI!I1849</f>
        <v>34.603006656075209</v>
      </c>
      <c r="D1849" s="2">
        <f>MACD!E1849</f>
        <v>4.8915633423001204E-3</v>
      </c>
      <c r="E1849" s="2">
        <f>MACD!F1849</f>
        <v>3.1042618627689284E-3</v>
      </c>
      <c r="F1849" s="2">
        <f>'Moving Avg'!D1849</f>
        <v>0.42199999999999999</v>
      </c>
      <c r="G1849" s="2">
        <f>'Moving Avg'!F1849</f>
        <v>0.43600000000000005</v>
      </c>
      <c r="H1849" s="2">
        <f>'Moving Avg'!G1849</f>
        <v>0.44200000000000012</v>
      </c>
      <c r="I1849" s="2">
        <f>'Moving Avg'!H1849</f>
        <v>0.48050000000000026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25</v>
      </c>
      <c r="N1849" s="7">
        <f t="shared" si="281"/>
        <v>0</v>
      </c>
      <c r="O1849" s="7">
        <f t="shared" si="282"/>
        <v>0</v>
      </c>
      <c r="P1849" s="7">
        <f t="shared" si="283"/>
        <v>16.5</v>
      </c>
      <c r="Q1849" s="8">
        <f t="shared" si="284"/>
        <v>11.225</v>
      </c>
      <c r="R1849" s="8">
        <f t="shared" si="285"/>
        <v>9.125</v>
      </c>
      <c r="S1849" s="8">
        <f t="shared" si="286"/>
        <v>11.175000000000001</v>
      </c>
      <c r="T1849" s="8">
        <f t="shared" si="287"/>
        <v>10.375</v>
      </c>
      <c r="U1849" s="7">
        <f t="shared" si="288"/>
        <v>10.508333333333335</v>
      </c>
      <c r="V1849" s="7">
        <f t="shared" si="289"/>
        <v>10.475000000000001</v>
      </c>
    </row>
    <row r="1850" spans="1:22" ht="13.5" x14ac:dyDescent="0.25">
      <c r="A1850" s="3">
        <f>RSI!A1850</f>
        <v>44995</v>
      </c>
      <c r="B1850" s="2">
        <f>RSI!B1850</f>
        <v>0.42</v>
      </c>
      <c r="C1850" s="2">
        <f>RSI!I1850</f>
        <v>34.603006656075209</v>
      </c>
      <c r="D1850" s="2">
        <f>MACD!E1850</f>
        <v>4.473979267211825E-3</v>
      </c>
      <c r="E1850" s="2">
        <f>MACD!F1850</f>
        <v>3.3782053436575083E-3</v>
      </c>
      <c r="F1850" s="2">
        <f>'Moving Avg'!D1850</f>
        <v>0.42000000000000004</v>
      </c>
      <c r="G1850" s="2">
        <f>'Moving Avg'!F1850</f>
        <v>0.43450000000000005</v>
      </c>
      <c r="H1850" s="2">
        <f>'Moving Avg'!G1850</f>
        <v>0.44080000000000014</v>
      </c>
      <c r="I1850" s="2">
        <f>'Moving Avg'!H1850</f>
        <v>0.48010000000000025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16.5</v>
      </c>
      <c r="Q1850" s="8">
        <f t="shared" si="284"/>
        <v>11.225</v>
      </c>
      <c r="R1850" s="8">
        <f t="shared" si="285"/>
        <v>9.125</v>
      </c>
      <c r="S1850" s="8">
        <f t="shared" si="286"/>
        <v>11.175000000000001</v>
      </c>
      <c r="T1850" s="8">
        <f t="shared" si="287"/>
        <v>10.375</v>
      </c>
      <c r="U1850" s="7">
        <f t="shared" si="288"/>
        <v>10.508333333333335</v>
      </c>
      <c r="V1850" s="7">
        <f t="shared" si="289"/>
        <v>10.475000000000001</v>
      </c>
    </row>
    <row r="1851" spans="1:22" ht="13.5" x14ac:dyDescent="0.25">
      <c r="A1851" s="3">
        <f>RSI!A1851</f>
        <v>44998</v>
      </c>
      <c r="B1851" s="2">
        <f>RSI!B1851</f>
        <v>0.42</v>
      </c>
      <c r="C1851" s="2">
        <f>RSI!I1851</f>
        <v>34.603006656075209</v>
      </c>
      <c r="D1851" s="2">
        <f>MACD!E1851</f>
        <v>5.748248390522015E-3</v>
      </c>
      <c r="E1851" s="2">
        <f>MACD!F1851</f>
        <v>3.85221395303041E-3</v>
      </c>
      <c r="F1851" s="2">
        <f>'Moving Avg'!D1851</f>
        <v>0.42000000000000004</v>
      </c>
      <c r="G1851" s="2">
        <f>'Moving Avg'!F1851</f>
        <v>0.43300000000000011</v>
      </c>
      <c r="H1851" s="2">
        <f>'Moving Avg'!G1851</f>
        <v>0.44000000000000006</v>
      </c>
      <c r="I1851" s="2">
        <f>'Moving Avg'!H1851</f>
        <v>0.47970000000000029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33</v>
      </c>
      <c r="Q1851" s="8">
        <f t="shared" si="284"/>
        <v>13.7</v>
      </c>
      <c r="R1851" s="8">
        <f t="shared" si="285"/>
        <v>13.25</v>
      </c>
      <c r="S1851" s="8">
        <f t="shared" si="286"/>
        <v>18.600000000000001</v>
      </c>
      <c r="T1851" s="8">
        <f t="shared" si="287"/>
        <v>14.5</v>
      </c>
      <c r="U1851" s="7">
        <f t="shared" si="288"/>
        <v>15.183333333333332</v>
      </c>
      <c r="V1851" s="7">
        <f t="shared" si="289"/>
        <v>15.012499999999999</v>
      </c>
    </row>
    <row r="1852" spans="1:22" ht="13.5" x14ac:dyDescent="0.25">
      <c r="A1852" s="3">
        <f>RSI!A1852</f>
        <v>44999</v>
      </c>
      <c r="B1852" s="2">
        <f>RSI!B1852</f>
        <v>0.41</v>
      </c>
      <c r="C1852" s="2">
        <f>RSI!I1852</f>
        <v>28.101429899979834</v>
      </c>
      <c r="D1852" s="2">
        <f>MACD!E1852</f>
        <v>7.6497612547619109E-3</v>
      </c>
      <c r="E1852" s="2">
        <f>MACD!F1852</f>
        <v>4.6117234133767103E-3</v>
      </c>
      <c r="F1852" s="2">
        <f>'Moving Avg'!D1852</f>
        <v>0.41799999999999998</v>
      </c>
      <c r="G1852" s="2">
        <f>'Moving Avg'!F1852</f>
        <v>0.43100000000000005</v>
      </c>
      <c r="H1852" s="2">
        <f>'Moving Avg'!G1852</f>
        <v>0.43900000000000006</v>
      </c>
      <c r="I1852" s="2">
        <f>'Moving Avg'!H1852</f>
        <v>0.47925000000000018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50</v>
      </c>
      <c r="N1852" s="7">
        <f t="shared" si="281"/>
        <v>0</v>
      </c>
      <c r="O1852" s="7">
        <f t="shared" si="282"/>
        <v>0</v>
      </c>
      <c r="P1852" s="7">
        <f t="shared" si="283"/>
        <v>16.5</v>
      </c>
      <c r="Q1852" s="8">
        <f t="shared" si="284"/>
        <v>19.975000000000001</v>
      </c>
      <c r="R1852" s="8">
        <f t="shared" si="285"/>
        <v>14.125</v>
      </c>
      <c r="S1852" s="8">
        <f t="shared" si="286"/>
        <v>14.925000000000001</v>
      </c>
      <c r="T1852" s="8">
        <f t="shared" si="287"/>
        <v>16.625</v>
      </c>
      <c r="U1852" s="7">
        <f t="shared" si="288"/>
        <v>16.341666666666669</v>
      </c>
      <c r="V1852" s="7">
        <f t="shared" si="289"/>
        <v>16.412500000000001</v>
      </c>
    </row>
    <row r="1853" spans="1:22" ht="13.5" x14ac:dyDescent="0.25">
      <c r="A1853" s="3">
        <f>RSI!A1853</f>
        <v>45000</v>
      </c>
      <c r="B1853" s="2">
        <f>RSI!B1853</f>
        <v>0.41</v>
      </c>
      <c r="C1853" s="2">
        <f>RSI!I1853</f>
        <v>28.101429899979834</v>
      </c>
      <c r="D1853" s="2">
        <f>MACD!E1853</f>
        <v>9.3942541113057887E-3</v>
      </c>
      <c r="E1853" s="2">
        <f>MACD!F1853</f>
        <v>5.5682295529625265E-3</v>
      </c>
      <c r="F1853" s="2">
        <f>'Moving Avg'!D1853</f>
        <v>0.41600000000000004</v>
      </c>
      <c r="G1853" s="2">
        <f>'Moving Avg'!F1853</f>
        <v>0.42899999999999999</v>
      </c>
      <c r="H1853" s="2">
        <f>'Moving Avg'!G1853</f>
        <v>0.43780000000000008</v>
      </c>
      <c r="I1853" s="2">
        <f>'Moving Avg'!H1853</f>
        <v>0.47880000000000017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19.975000000000001</v>
      </c>
      <c r="R1853" s="8">
        <f t="shared" si="285"/>
        <v>14.125</v>
      </c>
      <c r="S1853" s="8">
        <f t="shared" si="286"/>
        <v>14.925000000000001</v>
      </c>
      <c r="T1853" s="8">
        <f t="shared" si="287"/>
        <v>16.625</v>
      </c>
      <c r="U1853" s="7">
        <f t="shared" si="288"/>
        <v>16.341666666666669</v>
      </c>
      <c r="V1853" s="7">
        <f t="shared" si="289"/>
        <v>16.412500000000001</v>
      </c>
    </row>
    <row r="1854" spans="1:22" ht="13.5" x14ac:dyDescent="0.25">
      <c r="A1854" s="3">
        <f>RSI!A1854</f>
        <v>45001</v>
      </c>
      <c r="B1854" s="2">
        <f>RSI!B1854</f>
        <v>0.4</v>
      </c>
      <c r="C1854" s="2">
        <f>RSI!I1854</f>
        <v>23.073514375042791</v>
      </c>
      <c r="D1854" s="2">
        <f>MACD!E1854</f>
        <v>1.1736586074566069E-2</v>
      </c>
      <c r="E1854" s="2">
        <f>MACD!F1854</f>
        <v>6.8019008572832353E-3</v>
      </c>
      <c r="F1854" s="2">
        <f>'Moving Avg'!D1854</f>
        <v>0.41200000000000003</v>
      </c>
      <c r="G1854" s="2">
        <f>'Moving Avg'!F1854</f>
        <v>0.42749999999999994</v>
      </c>
      <c r="H1854" s="2">
        <f>'Moving Avg'!G1854</f>
        <v>0.43660000000000004</v>
      </c>
      <c r="I1854" s="2">
        <f>'Moving Avg'!H1854</f>
        <v>0.47830000000000017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50</v>
      </c>
      <c r="N1854" s="7">
        <f t="shared" si="281"/>
        <v>0</v>
      </c>
      <c r="O1854" s="7">
        <f t="shared" si="282"/>
        <v>0</v>
      </c>
      <c r="P1854" s="7">
        <f t="shared" si="283"/>
        <v>16.5</v>
      </c>
      <c r="Q1854" s="8">
        <f t="shared" si="284"/>
        <v>19.975000000000001</v>
      </c>
      <c r="R1854" s="8">
        <f t="shared" si="285"/>
        <v>14.125</v>
      </c>
      <c r="S1854" s="8">
        <f t="shared" si="286"/>
        <v>14.925000000000001</v>
      </c>
      <c r="T1854" s="8">
        <f t="shared" si="287"/>
        <v>16.625</v>
      </c>
      <c r="U1854" s="7">
        <f t="shared" si="288"/>
        <v>16.341666666666669</v>
      </c>
      <c r="V1854" s="7">
        <f t="shared" si="289"/>
        <v>16.412500000000001</v>
      </c>
    </row>
    <row r="1855" spans="1:22" ht="13.5" x14ac:dyDescent="0.25">
      <c r="A1855" s="3">
        <f>RSI!A1855</f>
        <v>45002</v>
      </c>
      <c r="B1855" s="2">
        <f>RSI!B1855</f>
        <v>0.4</v>
      </c>
      <c r="C1855" s="2">
        <f>RSI!I1855</f>
        <v>23.073514375042791</v>
      </c>
      <c r="D1855" s="2">
        <f>MACD!E1855</f>
        <v>1.2355375093364707E-2</v>
      </c>
      <c r="E1855" s="2">
        <f>MACD!F1855</f>
        <v>7.9125957044995296E-3</v>
      </c>
      <c r="F1855" s="2">
        <f>'Moving Avg'!D1855</f>
        <v>0.40800000000000003</v>
      </c>
      <c r="G1855" s="2">
        <f>'Moving Avg'!F1855</f>
        <v>0.42549999999999999</v>
      </c>
      <c r="H1855" s="2">
        <f>'Moving Avg'!G1855</f>
        <v>0.435</v>
      </c>
      <c r="I1855" s="2">
        <f>'Moving Avg'!H1855</f>
        <v>0.47770000000000024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50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19.975000000000001</v>
      </c>
      <c r="R1855" s="8">
        <f t="shared" si="285"/>
        <v>14.125</v>
      </c>
      <c r="S1855" s="8">
        <f t="shared" si="286"/>
        <v>14.925000000000001</v>
      </c>
      <c r="T1855" s="8">
        <f t="shared" si="287"/>
        <v>16.625</v>
      </c>
      <c r="U1855" s="7">
        <f t="shared" si="288"/>
        <v>16.341666666666669</v>
      </c>
      <c r="V1855" s="7">
        <f t="shared" si="289"/>
        <v>16.412500000000001</v>
      </c>
    </row>
    <row r="1856" spans="1:22" ht="13.5" x14ac:dyDescent="0.25">
      <c r="A1856" s="3">
        <f>RSI!A1856</f>
        <v>45006</v>
      </c>
      <c r="B1856" s="2">
        <f>RSI!B1856</f>
        <v>0.39</v>
      </c>
      <c r="C1856" s="2">
        <f>RSI!I1856</f>
        <v>19.10841871417152</v>
      </c>
      <c r="D1856" s="2">
        <f>MACD!E1856</f>
        <v>1.2243538853467739E-2</v>
      </c>
      <c r="E1856" s="2">
        <f>MACD!F1856</f>
        <v>8.7787843342931726E-3</v>
      </c>
      <c r="F1856" s="2">
        <f>'Moving Avg'!D1856</f>
        <v>0.40200000000000002</v>
      </c>
      <c r="G1856" s="2">
        <f>'Moving Avg'!F1856</f>
        <v>0.42300000000000004</v>
      </c>
      <c r="H1856" s="2">
        <f>'Moving Avg'!G1856</f>
        <v>0.43320000000000003</v>
      </c>
      <c r="I1856" s="2">
        <f>'Moving Avg'!H1856</f>
        <v>0.47715000000000019</v>
      </c>
      <c r="J1856" s="5" t="str">
        <f>OBV!F1856</f>
        <v>BEARISH</v>
      </c>
      <c r="K1856" s="5" t="str">
        <f>OBV!G1856</f>
        <v>WEAK</v>
      </c>
      <c r="L1856" s="5" t="str">
        <f>OBV!H1856</f>
        <v>CONFIRMED BEARISH</v>
      </c>
      <c r="M1856" s="7">
        <f t="shared" si="280"/>
        <v>50</v>
      </c>
      <c r="N1856" s="7">
        <f t="shared" si="281"/>
        <v>0</v>
      </c>
      <c r="O1856" s="7">
        <f t="shared" si="282"/>
        <v>0</v>
      </c>
      <c r="P1856" s="7">
        <f t="shared" si="283"/>
        <v>0</v>
      </c>
      <c r="Q1856" s="8">
        <f t="shared" si="284"/>
        <v>17.5</v>
      </c>
      <c r="R1856" s="8">
        <f t="shared" si="285"/>
        <v>10</v>
      </c>
      <c r="S1856" s="8">
        <f t="shared" si="286"/>
        <v>7.5</v>
      </c>
      <c r="T1856" s="8">
        <f t="shared" si="287"/>
        <v>12.5</v>
      </c>
      <c r="U1856" s="7">
        <f t="shared" si="288"/>
        <v>11.666666666666666</v>
      </c>
      <c r="V1856" s="7">
        <f t="shared" si="289"/>
        <v>11.875</v>
      </c>
    </row>
    <row r="1857" spans="1:22" ht="13.5" x14ac:dyDescent="0.25">
      <c r="A1857" s="3">
        <f>RSI!A1857</f>
        <v>45007</v>
      </c>
      <c r="B1857" s="2">
        <f>RSI!B1857</f>
        <v>0.39</v>
      </c>
      <c r="C1857" s="2">
        <f>RSI!I1857</f>
        <v>19.10841871417152</v>
      </c>
      <c r="D1857" s="2">
        <f>MACD!E1857</f>
        <v>1.2358270701372187E-2</v>
      </c>
      <c r="E1857" s="2">
        <f>MACD!F1857</f>
        <v>9.4946816077089765E-3</v>
      </c>
      <c r="F1857" s="2">
        <f>'Moving Avg'!D1857</f>
        <v>0.39800000000000002</v>
      </c>
      <c r="G1857" s="2">
        <f>'Moving Avg'!F1857</f>
        <v>0.4205000000000001</v>
      </c>
      <c r="H1857" s="2">
        <f>'Moving Avg'!G1857</f>
        <v>0.43160000000000004</v>
      </c>
      <c r="I1857" s="2">
        <f>'Moving Avg'!H1857</f>
        <v>0.47650000000000015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50</v>
      </c>
      <c r="N1857" s="7">
        <f t="shared" si="281"/>
        <v>0</v>
      </c>
      <c r="O1857" s="7">
        <f t="shared" si="282"/>
        <v>0</v>
      </c>
      <c r="P1857" s="7">
        <f t="shared" si="283"/>
        <v>16.5</v>
      </c>
      <c r="Q1857" s="8">
        <f t="shared" si="284"/>
        <v>19.975000000000001</v>
      </c>
      <c r="R1857" s="8">
        <f t="shared" si="285"/>
        <v>14.125</v>
      </c>
      <c r="S1857" s="8">
        <f t="shared" si="286"/>
        <v>14.925000000000001</v>
      </c>
      <c r="T1857" s="8">
        <f t="shared" si="287"/>
        <v>16.625</v>
      </c>
      <c r="U1857" s="7">
        <f t="shared" si="288"/>
        <v>16.341666666666669</v>
      </c>
      <c r="V1857" s="7">
        <f t="shared" si="289"/>
        <v>16.412500000000001</v>
      </c>
    </row>
    <row r="1858" spans="1:22" ht="13.5" x14ac:dyDescent="0.25">
      <c r="A1858" s="3">
        <f>RSI!A1858</f>
        <v>45008</v>
      </c>
      <c r="B1858" s="2">
        <f>RSI!B1858</f>
        <v>0.39</v>
      </c>
      <c r="C1858" s="2">
        <f>RSI!I1858</f>
        <v>19.10841871417152</v>
      </c>
      <c r="D1858" s="2">
        <f>MACD!E1858</f>
        <v>1.2649205673931241E-2</v>
      </c>
      <c r="E1858" s="2">
        <f>MACD!F1858</f>
        <v>1.0125586420953429E-2</v>
      </c>
      <c r="F1858" s="2">
        <f>'Moving Avg'!D1858</f>
        <v>0.39400000000000002</v>
      </c>
      <c r="G1858" s="2">
        <f>'Moving Avg'!F1858</f>
        <v>0.41800000000000004</v>
      </c>
      <c r="H1858" s="2">
        <f>'Moving Avg'!G1858</f>
        <v>0.43020000000000003</v>
      </c>
      <c r="I1858" s="2">
        <f>'Moving Avg'!H1858</f>
        <v>0.47595000000000004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50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19.975000000000001</v>
      </c>
      <c r="R1858" s="8">
        <f t="shared" si="285"/>
        <v>14.125</v>
      </c>
      <c r="S1858" s="8">
        <f t="shared" si="286"/>
        <v>14.925000000000001</v>
      </c>
      <c r="T1858" s="8">
        <f t="shared" si="287"/>
        <v>16.625</v>
      </c>
      <c r="U1858" s="7">
        <f t="shared" si="288"/>
        <v>16.341666666666669</v>
      </c>
      <c r="V1858" s="7">
        <f t="shared" si="289"/>
        <v>16.412500000000001</v>
      </c>
    </row>
    <row r="1859" spans="1:22" ht="13.5" x14ac:dyDescent="0.25">
      <c r="A1859" s="3">
        <f>RSI!A1859</f>
        <v>45009</v>
      </c>
      <c r="B1859" s="2">
        <f>RSI!B1859</f>
        <v>0.4</v>
      </c>
      <c r="C1859" s="2">
        <f>RSI!I1859</f>
        <v>33.402382147799045</v>
      </c>
      <c r="D1859" s="2">
        <f>MACD!E1859</f>
        <v>1.233413528862648E-2</v>
      </c>
      <c r="E1859" s="2">
        <f>MACD!F1859</f>
        <v>1.0567296194488041E-2</v>
      </c>
      <c r="F1859" s="2">
        <f>'Moving Avg'!D1859</f>
        <v>0.39400000000000002</v>
      </c>
      <c r="G1859" s="2">
        <f>'Moving Avg'!F1859</f>
        <v>0.41649999999999998</v>
      </c>
      <c r="H1859" s="2">
        <f>'Moving Avg'!G1859</f>
        <v>0.42899999999999999</v>
      </c>
      <c r="I1859" s="2">
        <f>'Moving Avg'!H1859</f>
        <v>0.47540000000000004</v>
      </c>
      <c r="J1859" s="5" t="str">
        <f>OBV!F1859</f>
        <v>BEARISH</v>
      </c>
      <c r="K1859" s="5" t="str">
        <f>OBV!G1859</f>
        <v>NEUTRAL</v>
      </c>
      <c r="L1859" s="5" t="str">
        <f>OBV!H1859</f>
        <v>NEUTRAL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16.5</v>
      </c>
      <c r="Q1859" s="8">
        <f t="shared" ref="Q1859:Q1922" si="294">0.35*M1859+N1859*0.35+O1859*0.15+P1859*0.15</f>
        <v>11.225</v>
      </c>
      <c r="R1859" s="8">
        <f t="shared" ref="R1859:R1922" si="295">M1859*0.2+N1859*0.2+O1859*0.35+P1859*0.25</f>
        <v>9.125</v>
      </c>
      <c r="S1859" s="8">
        <f t="shared" ref="S1859:S1922" si="296">M1859*0.15+N1859*0.15+O1859*0.25+P1859*0.45</f>
        <v>11.175000000000001</v>
      </c>
      <c r="T1859" s="8">
        <f t="shared" ref="T1859:T1922" si="297">0.25*SUM(M1859:P1859)</f>
        <v>10.375</v>
      </c>
      <c r="U1859" s="7">
        <f t="shared" ref="U1859:U1922" si="298">SUM(Q1859:S1859)/3</f>
        <v>10.508333333333335</v>
      </c>
      <c r="V1859" s="7">
        <f t="shared" ref="V1859:V1922" si="299">SUM(Q1859:T1859)/4</f>
        <v>10.475000000000001</v>
      </c>
    </row>
    <row r="1860" spans="1:22" ht="13.5" x14ac:dyDescent="0.25">
      <c r="A1860" s="3">
        <f>RSI!A1860</f>
        <v>45012</v>
      </c>
      <c r="B1860" s="2">
        <f>RSI!B1860</f>
        <v>0.4</v>
      </c>
      <c r="C1860" s="2">
        <f>RSI!I1860</f>
        <v>33.402382147799045</v>
      </c>
      <c r="D1860" s="2">
        <f>MACD!E1860</f>
        <v>1.2174645553260921E-2</v>
      </c>
      <c r="E1860" s="2">
        <f>MACD!F1860</f>
        <v>1.0888766066242617E-2</v>
      </c>
      <c r="F1860" s="2">
        <f>'Moving Avg'!D1860</f>
        <v>0.39399999999999996</v>
      </c>
      <c r="G1860" s="2">
        <f>'Moving Avg'!F1860</f>
        <v>0.41500000000000004</v>
      </c>
      <c r="H1860" s="2">
        <f>'Moving Avg'!G1860</f>
        <v>0.42819999999999991</v>
      </c>
      <c r="I1860" s="2">
        <f>'Moving Avg'!H1860</f>
        <v>0.4749000000000001</v>
      </c>
      <c r="J1860" s="5" t="str">
        <f>OBV!F1860</f>
        <v>BEARISH</v>
      </c>
      <c r="K1860" s="5" t="str">
        <f>OBV!G1860</f>
        <v>NEUTRAL</v>
      </c>
      <c r="L1860" s="5" t="str">
        <f>OBV!H1860</f>
        <v>NEUTRAL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16.5</v>
      </c>
      <c r="Q1860" s="8">
        <f t="shared" si="294"/>
        <v>11.225</v>
      </c>
      <c r="R1860" s="8">
        <f t="shared" si="295"/>
        <v>9.125</v>
      </c>
      <c r="S1860" s="8">
        <f t="shared" si="296"/>
        <v>11.175000000000001</v>
      </c>
      <c r="T1860" s="8">
        <f t="shared" si="297"/>
        <v>10.375</v>
      </c>
      <c r="U1860" s="7">
        <f t="shared" si="298"/>
        <v>10.508333333333335</v>
      </c>
      <c r="V1860" s="7">
        <f t="shared" si="299"/>
        <v>10.475000000000001</v>
      </c>
    </row>
    <row r="1861" spans="1:22" ht="13.5" x14ac:dyDescent="0.25">
      <c r="A1861" s="3">
        <f>RSI!A1861</f>
        <v>45013</v>
      </c>
      <c r="B1861" s="2">
        <f>RSI!B1861</f>
        <v>0.41</v>
      </c>
      <c r="C1861" s="2">
        <f>RSI!I1861</f>
        <v>44.729341611707767</v>
      </c>
      <c r="D1861" s="2">
        <f>MACD!E1861</f>
        <v>1.1398126295601108E-2</v>
      </c>
      <c r="E1861" s="2">
        <f>MACD!F1861</f>
        <v>1.0990638112114317E-2</v>
      </c>
      <c r="F1861" s="2">
        <f>'Moving Avg'!D1861</f>
        <v>0.39800000000000002</v>
      </c>
      <c r="G1861" s="2">
        <f>'Moving Avg'!F1861</f>
        <v>0.41349999999999998</v>
      </c>
      <c r="H1861" s="2">
        <f>'Moving Avg'!G1861</f>
        <v>0.42759999999999992</v>
      </c>
      <c r="I1861" s="2">
        <f>'Moving Avg'!H1861</f>
        <v>0.47444999999999998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83.5</v>
      </c>
      <c r="Q1861" s="8">
        <f t="shared" si="294"/>
        <v>21.274999999999999</v>
      </c>
      <c r="R1861" s="8">
        <f t="shared" si="295"/>
        <v>25.875</v>
      </c>
      <c r="S1861" s="8">
        <f t="shared" si="296"/>
        <v>41.325000000000003</v>
      </c>
      <c r="T1861" s="8">
        <f t="shared" si="297"/>
        <v>27.125</v>
      </c>
      <c r="U1861" s="7">
        <f t="shared" si="298"/>
        <v>29.491666666666664</v>
      </c>
      <c r="V1861" s="7">
        <f t="shared" si="299"/>
        <v>28.9</v>
      </c>
    </row>
    <row r="1862" spans="1:22" ht="13.5" x14ac:dyDescent="0.25">
      <c r="A1862" s="3">
        <f>RSI!A1862</f>
        <v>45014</v>
      </c>
      <c r="B1862" s="2">
        <f>RSI!B1862</f>
        <v>0.42</v>
      </c>
      <c r="C1862" s="2">
        <f>RSI!I1862</f>
        <v>53.285703548446634</v>
      </c>
      <c r="D1862" s="2">
        <f>MACD!E1862</f>
        <v>8.4946069194220541E-3</v>
      </c>
      <c r="E1862" s="2">
        <f>MACD!F1862</f>
        <v>1.0491431873575865E-2</v>
      </c>
      <c r="F1862" s="2">
        <f>'Moving Avg'!D1862</f>
        <v>0.40400000000000003</v>
      </c>
      <c r="G1862" s="2">
        <f>'Moving Avg'!F1862</f>
        <v>0.41249999999999998</v>
      </c>
      <c r="H1862" s="2">
        <f>'Moving Avg'!G1862</f>
        <v>0.42739999999999995</v>
      </c>
      <c r="I1862" s="2">
        <f>'Moving Avg'!H1862</f>
        <v>0.47399999999999998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  <c r="M1862" s="7">
        <f t="shared" si="290"/>
        <v>25</v>
      </c>
      <c r="N1862" s="7">
        <f t="shared" si="291"/>
        <v>45</v>
      </c>
      <c r="O1862" s="7">
        <f t="shared" si="292"/>
        <v>0</v>
      </c>
      <c r="P1862" s="7">
        <f t="shared" si="293"/>
        <v>83.5</v>
      </c>
      <c r="Q1862" s="8">
        <f t="shared" si="294"/>
        <v>37.024999999999999</v>
      </c>
      <c r="R1862" s="8">
        <f t="shared" si="295"/>
        <v>34.875</v>
      </c>
      <c r="S1862" s="8">
        <f t="shared" si="296"/>
        <v>48.075000000000003</v>
      </c>
      <c r="T1862" s="8">
        <f t="shared" si="297"/>
        <v>38.375</v>
      </c>
      <c r="U1862" s="7">
        <f t="shared" si="298"/>
        <v>39.991666666666667</v>
      </c>
      <c r="V1862" s="7">
        <f t="shared" si="299"/>
        <v>39.587500000000006</v>
      </c>
    </row>
    <row r="1863" spans="1:22" ht="13.5" x14ac:dyDescent="0.25">
      <c r="A1863" s="3">
        <f>RSI!A1863</f>
        <v>45015</v>
      </c>
      <c r="B1863" s="2">
        <f>RSI!B1863</f>
        <v>0.42</v>
      </c>
      <c r="C1863" s="2">
        <f>RSI!I1863</f>
        <v>53.285703548446634</v>
      </c>
      <c r="D1863" s="2">
        <f>MACD!E1863</f>
        <v>6.0090050501145909E-3</v>
      </c>
      <c r="E1863" s="2">
        <f>MACD!F1863</f>
        <v>9.5949465088836106E-3</v>
      </c>
      <c r="F1863" s="2">
        <f>'Moving Avg'!D1863</f>
        <v>0.41</v>
      </c>
      <c r="G1863" s="2">
        <f>'Moving Avg'!F1863</f>
        <v>0.41150000000000003</v>
      </c>
      <c r="H1863" s="2">
        <f>'Moving Avg'!G1863</f>
        <v>0.42739999999999995</v>
      </c>
      <c r="I1863" s="2">
        <f>'Moving Avg'!H1863</f>
        <v>0.47350000000000003</v>
      </c>
      <c r="J1863" s="5" t="str">
        <f>OBV!F1863</f>
        <v>BULLISH</v>
      </c>
      <c r="K1863" s="5" t="str">
        <f>OBV!G1863</f>
        <v>NEUTRAL</v>
      </c>
      <c r="L1863" s="5" t="str">
        <f>OBV!H1863</f>
        <v>CONFIRMED BULLISH</v>
      </c>
      <c r="M1863" s="7">
        <f t="shared" si="290"/>
        <v>25</v>
      </c>
      <c r="N1863" s="7">
        <f t="shared" si="291"/>
        <v>45</v>
      </c>
      <c r="O1863" s="7">
        <f t="shared" si="292"/>
        <v>0</v>
      </c>
      <c r="P1863" s="7">
        <f t="shared" si="293"/>
        <v>83.5</v>
      </c>
      <c r="Q1863" s="8">
        <f t="shared" si="294"/>
        <v>37.024999999999999</v>
      </c>
      <c r="R1863" s="8">
        <f t="shared" si="295"/>
        <v>34.875</v>
      </c>
      <c r="S1863" s="8">
        <f t="shared" si="296"/>
        <v>48.075000000000003</v>
      </c>
      <c r="T1863" s="8">
        <f t="shared" si="297"/>
        <v>38.375</v>
      </c>
      <c r="U1863" s="7">
        <f t="shared" si="298"/>
        <v>39.991666666666667</v>
      </c>
      <c r="V1863" s="7">
        <f t="shared" si="299"/>
        <v>39.587500000000006</v>
      </c>
    </row>
    <row r="1864" spans="1:22" ht="13.5" x14ac:dyDescent="0.25">
      <c r="A1864" s="3">
        <f>RSI!A1864</f>
        <v>45016</v>
      </c>
      <c r="B1864" s="2">
        <f>RSI!B1864</f>
        <v>0.42</v>
      </c>
      <c r="C1864" s="2">
        <f>RSI!I1864</f>
        <v>53.285703548446634</v>
      </c>
      <c r="D1864" s="2">
        <f>MACD!E1864</f>
        <v>2.3406958356986252E-3</v>
      </c>
      <c r="E1864" s="2">
        <f>MACD!F1864</f>
        <v>8.1440963742466128E-3</v>
      </c>
      <c r="F1864" s="2">
        <f>'Moving Avg'!D1864</f>
        <v>0.41399999999999998</v>
      </c>
      <c r="G1864" s="2">
        <f>'Moving Avg'!F1864</f>
        <v>0.41050000000000003</v>
      </c>
      <c r="H1864" s="2">
        <f>'Moving Avg'!G1864</f>
        <v>0.42719999999999997</v>
      </c>
      <c r="I1864" s="2">
        <f>'Moving Avg'!H1864</f>
        <v>0.47304999999999997</v>
      </c>
      <c r="J1864" s="5" t="str">
        <f>OBV!F1864</f>
        <v>BULLISH</v>
      </c>
      <c r="K1864" s="5" t="str">
        <f>OBV!G1864</f>
        <v>NEUTRAL</v>
      </c>
      <c r="L1864" s="5" t="str">
        <f>OBV!H1864</f>
        <v>CONFIRMED BULLISH</v>
      </c>
      <c r="M1864" s="7">
        <f t="shared" si="290"/>
        <v>25</v>
      </c>
      <c r="N1864" s="7">
        <f t="shared" si="291"/>
        <v>45</v>
      </c>
      <c r="O1864" s="7">
        <f t="shared" si="292"/>
        <v>0</v>
      </c>
      <c r="P1864" s="7">
        <f t="shared" si="293"/>
        <v>83.5</v>
      </c>
      <c r="Q1864" s="8">
        <f t="shared" si="294"/>
        <v>37.024999999999999</v>
      </c>
      <c r="R1864" s="8">
        <f t="shared" si="295"/>
        <v>34.875</v>
      </c>
      <c r="S1864" s="8">
        <f t="shared" si="296"/>
        <v>48.075000000000003</v>
      </c>
      <c r="T1864" s="8">
        <f t="shared" si="297"/>
        <v>38.375</v>
      </c>
      <c r="U1864" s="7">
        <f t="shared" si="298"/>
        <v>39.991666666666667</v>
      </c>
      <c r="V1864" s="7">
        <f t="shared" si="299"/>
        <v>39.587500000000006</v>
      </c>
    </row>
    <row r="1865" spans="1:22" ht="13.5" x14ac:dyDescent="0.25">
      <c r="A1865" s="3">
        <f>RSI!A1865</f>
        <v>45019</v>
      </c>
      <c r="B1865" s="2">
        <f>RSI!B1865</f>
        <v>0.42</v>
      </c>
      <c r="C1865" s="2">
        <f>RSI!I1865</f>
        <v>53.285703548446634</v>
      </c>
      <c r="D1865" s="2">
        <f>MACD!E1865</f>
        <v>-7.8793042443581207E-4</v>
      </c>
      <c r="E1865" s="2">
        <f>MACD!F1865</f>
        <v>6.3576910145101279E-3</v>
      </c>
      <c r="F1865" s="2">
        <f>'Moving Avg'!D1865</f>
        <v>0.41799999999999998</v>
      </c>
      <c r="G1865" s="2">
        <f>'Moving Avg'!F1865</f>
        <v>0.41000000000000003</v>
      </c>
      <c r="H1865" s="2">
        <f>'Moving Avg'!G1865</f>
        <v>0.42719999999999997</v>
      </c>
      <c r="I1865" s="2">
        <f>'Moving Avg'!H1865</f>
        <v>0.47255000000000003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  <c r="M1865" s="7">
        <f t="shared" si="290"/>
        <v>25</v>
      </c>
      <c r="N1865" s="7">
        <f t="shared" si="291"/>
        <v>45</v>
      </c>
      <c r="O1865" s="7">
        <f t="shared" si="292"/>
        <v>0</v>
      </c>
      <c r="P1865" s="7">
        <f t="shared" si="293"/>
        <v>83.5</v>
      </c>
      <c r="Q1865" s="8">
        <f t="shared" si="294"/>
        <v>37.024999999999999</v>
      </c>
      <c r="R1865" s="8">
        <f t="shared" si="295"/>
        <v>34.875</v>
      </c>
      <c r="S1865" s="8">
        <f t="shared" si="296"/>
        <v>48.075000000000003</v>
      </c>
      <c r="T1865" s="8">
        <f t="shared" si="297"/>
        <v>38.375</v>
      </c>
      <c r="U1865" s="7">
        <f t="shared" si="298"/>
        <v>39.991666666666667</v>
      </c>
      <c r="V1865" s="7">
        <f t="shared" si="299"/>
        <v>39.587500000000006</v>
      </c>
    </row>
    <row r="1866" spans="1:22" ht="13.5" x14ac:dyDescent="0.25">
      <c r="A1866" s="3">
        <f>RSI!A1866</f>
        <v>45020</v>
      </c>
      <c r="B1866" s="2">
        <f>RSI!B1866</f>
        <v>0.41</v>
      </c>
      <c r="C1866" s="2">
        <f>RSI!I1866</f>
        <v>44.102460788104608</v>
      </c>
      <c r="D1866" s="2">
        <f>MACD!E1866</f>
        <v>-4.2557950963424407E-3</v>
      </c>
      <c r="E1866" s="2">
        <f>MACD!F1866</f>
        <v>4.2349937923396143E-3</v>
      </c>
      <c r="F1866" s="2">
        <f>'Moving Avg'!D1866</f>
        <v>0.41799999999999998</v>
      </c>
      <c r="G1866" s="2">
        <f>'Moving Avg'!F1866</f>
        <v>0.40949999999999998</v>
      </c>
      <c r="H1866" s="2">
        <f>'Moving Avg'!G1866</f>
        <v>0.42680000000000001</v>
      </c>
      <c r="I1866" s="2">
        <f>'Moving Avg'!H1866</f>
        <v>0.47200000000000003</v>
      </c>
      <c r="J1866" s="5" t="str">
        <f>OBV!F1866</f>
        <v>BEARISH</v>
      </c>
      <c r="K1866" s="5" t="str">
        <f>OBV!G1866</f>
        <v>NEUTRAL</v>
      </c>
      <c r="L1866" s="5" t="str">
        <f>OBV!H1866</f>
        <v>NEUTRAL</v>
      </c>
      <c r="M1866" s="7">
        <f t="shared" si="290"/>
        <v>25</v>
      </c>
      <c r="N1866" s="7">
        <f t="shared" si="291"/>
        <v>45</v>
      </c>
      <c r="O1866" s="7">
        <f t="shared" si="292"/>
        <v>0</v>
      </c>
      <c r="P1866" s="7">
        <f t="shared" si="293"/>
        <v>16.5</v>
      </c>
      <c r="Q1866" s="8">
        <f t="shared" si="294"/>
        <v>26.975000000000001</v>
      </c>
      <c r="R1866" s="8">
        <f t="shared" si="295"/>
        <v>18.125</v>
      </c>
      <c r="S1866" s="8">
        <f t="shared" si="296"/>
        <v>17.925000000000001</v>
      </c>
      <c r="T1866" s="8">
        <f t="shared" si="297"/>
        <v>21.625</v>
      </c>
      <c r="U1866" s="7">
        <f t="shared" si="298"/>
        <v>21.008333333333336</v>
      </c>
      <c r="V1866" s="7">
        <f t="shared" si="299"/>
        <v>21.162500000000001</v>
      </c>
    </row>
    <row r="1867" spans="1:22" ht="13.5" x14ac:dyDescent="0.25">
      <c r="A1867" s="3">
        <f>RSI!A1867</f>
        <v>45021</v>
      </c>
      <c r="B1867" s="2">
        <f>RSI!B1867</f>
        <v>0.4</v>
      </c>
      <c r="C1867" s="2">
        <f>RSI!I1867</f>
        <v>37.198538136536598</v>
      </c>
      <c r="D1867" s="2">
        <f>MACD!E1867</f>
        <v>-6.4114634849150032E-3</v>
      </c>
      <c r="E1867" s="2">
        <f>MACD!F1867</f>
        <v>2.1057023368886906E-3</v>
      </c>
      <c r="F1867" s="2">
        <f>'Moving Avg'!D1867</f>
        <v>0.41399999999999998</v>
      </c>
      <c r="G1867" s="2">
        <f>'Moving Avg'!F1867</f>
        <v>0.40849999999999997</v>
      </c>
      <c r="H1867" s="2">
        <f>'Moving Avg'!G1867</f>
        <v>0.4264</v>
      </c>
      <c r="I1867" s="2">
        <f>'Moving Avg'!H1867</f>
        <v>0.4714000000000001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  <c r="M1867" s="7">
        <f t="shared" si="290"/>
        <v>25</v>
      </c>
      <c r="N1867" s="7">
        <f t="shared" si="291"/>
        <v>45</v>
      </c>
      <c r="O1867" s="7">
        <f t="shared" si="292"/>
        <v>0</v>
      </c>
      <c r="P1867" s="7">
        <f t="shared" si="293"/>
        <v>16.5</v>
      </c>
      <c r="Q1867" s="8">
        <f t="shared" si="294"/>
        <v>26.975000000000001</v>
      </c>
      <c r="R1867" s="8">
        <f t="shared" si="295"/>
        <v>18.125</v>
      </c>
      <c r="S1867" s="8">
        <f t="shared" si="296"/>
        <v>17.925000000000001</v>
      </c>
      <c r="T1867" s="8">
        <f t="shared" si="297"/>
        <v>21.625</v>
      </c>
      <c r="U1867" s="7">
        <f t="shared" si="298"/>
        <v>21.008333333333336</v>
      </c>
      <c r="V1867" s="7">
        <f t="shared" si="299"/>
        <v>21.162500000000001</v>
      </c>
    </row>
    <row r="1868" spans="1:22" ht="13.5" x14ac:dyDescent="0.25">
      <c r="A1868" s="3">
        <f>RSI!A1868</f>
        <v>45022</v>
      </c>
      <c r="B1868" s="2">
        <f>RSI!B1868</f>
        <v>0.41</v>
      </c>
      <c r="C1868" s="2">
        <f>RSI!I1868</f>
        <v>46.258521286659047</v>
      </c>
      <c r="D1868" s="2">
        <f>MACD!E1868</f>
        <v>-8.8820132083274883E-3</v>
      </c>
      <c r="E1868" s="2">
        <f>MACD!F1868</f>
        <v>-9.1840772154545098E-5</v>
      </c>
      <c r="F1868" s="2">
        <f>'Moving Avg'!D1868</f>
        <v>0.41200000000000003</v>
      </c>
      <c r="G1868" s="2">
        <f>'Moving Avg'!F1868</f>
        <v>0.40800000000000003</v>
      </c>
      <c r="H1868" s="2">
        <f>'Moving Avg'!G1868</f>
        <v>0.4260000000000001</v>
      </c>
      <c r="I1868" s="2">
        <f>'Moving Avg'!H1868</f>
        <v>0.4708500000000001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  <c r="M1868" s="7">
        <f t="shared" si="290"/>
        <v>25</v>
      </c>
      <c r="N1868" s="7">
        <f t="shared" si="291"/>
        <v>45</v>
      </c>
      <c r="O1868" s="7">
        <f t="shared" si="292"/>
        <v>0</v>
      </c>
      <c r="P1868" s="7">
        <f t="shared" si="293"/>
        <v>16.5</v>
      </c>
      <c r="Q1868" s="8">
        <f t="shared" si="294"/>
        <v>26.975000000000001</v>
      </c>
      <c r="R1868" s="8">
        <f t="shared" si="295"/>
        <v>18.125</v>
      </c>
      <c r="S1868" s="8">
        <f t="shared" si="296"/>
        <v>17.925000000000001</v>
      </c>
      <c r="T1868" s="8">
        <f t="shared" si="297"/>
        <v>21.625</v>
      </c>
      <c r="U1868" s="7">
        <f t="shared" si="298"/>
        <v>21.008333333333336</v>
      </c>
      <c r="V1868" s="7">
        <f t="shared" si="299"/>
        <v>21.162500000000001</v>
      </c>
    </row>
    <row r="1869" spans="1:22" ht="13.5" x14ac:dyDescent="0.25">
      <c r="A1869" s="3">
        <f>RSI!A1869</f>
        <v>45023</v>
      </c>
      <c r="B1869" s="2">
        <f>RSI!B1869</f>
        <v>0.41</v>
      </c>
      <c r="C1869" s="2">
        <f>RSI!I1869</f>
        <v>46.258521286659047</v>
      </c>
      <c r="D1869" s="2">
        <f>MACD!E1869</f>
        <v>-9.405868254211025E-3</v>
      </c>
      <c r="E1869" s="2">
        <f>MACD!F1869</f>
        <v>-1.954646268565841E-3</v>
      </c>
      <c r="F1869" s="2">
        <f>'Moving Avg'!D1869</f>
        <v>0.41</v>
      </c>
      <c r="G1869" s="2">
        <f>'Moving Avg'!F1869</f>
        <v>0.40750000000000003</v>
      </c>
      <c r="H1869" s="2">
        <f>'Moving Avg'!G1869</f>
        <v>0.42560000000000009</v>
      </c>
      <c r="I1869" s="2">
        <f>'Moving Avg'!H1869</f>
        <v>0.47029999999999994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  <c r="M1869" s="7">
        <f t="shared" si="290"/>
        <v>25</v>
      </c>
      <c r="N1869" s="7">
        <f t="shared" si="291"/>
        <v>45</v>
      </c>
      <c r="O1869" s="7">
        <f t="shared" si="292"/>
        <v>0</v>
      </c>
      <c r="P1869" s="7">
        <f t="shared" si="293"/>
        <v>16.5</v>
      </c>
      <c r="Q1869" s="8">
        <f t="shared" si="294"/>
        <v>26.975000000000001</v>
      </c>
      <c r="R1869" s="8">
        <f t="shared" si="295"/>
        <v>18.125</v>
      </c>
      <c r="S1869" s="8">
        <f t="shared" si="296"/>
        <v>17.925000000000001</v>
      </c>
      <c r="T1869" s="8">
        <f t="shared" si="297"/>
        <v>21.625</v>
      </c>
      <c r="U1869" s="7">
        <f t="shared" si="298"/>
        <v>21.008333333333336</v>
      </c>
      <c r="V1869" s="7">
        <f t="shared" si="299"/>
        <v>21.162500000000001</v>
      </c>
    </row>
    <row r="1870" spans="1:22" ht="13.5" x14ac:dyDescent="0.25">
      <c r="A1870" s="3">
        <f>RSI!A1870</f>
        <v>45026</v>
      </c>
      <c r="B1870" s="2">
        <f>RSI!B1870</f>
        <v>0.41</v>
      </c>
      <c r="C1870" s="2">
        <f>RSI!I1870</f>
        <v>46.258521286659047</v>
      </c>
      <c r="D1870" s="2">
        <f>MACD!E1870</f>
        <v>-9.8230667288581874E-3</v>
      </c>
      <c r="E1870" s="2">
        <f>MACD!F1870</f>
        <v>-3.5283303606243105E-3</v>
      </c>
      <c r="F1870" s="2">
        <f>'Moving Avg'!D1870</f>
        <v>0.40800000000000003</v>
      </c>
      <c r="G1870" s="2">
        <f>'Moving Avg'!F1870</f>
        <v>0.40700000000000003</v>
      </c>
      <c r="H1870" s="2">
        <f>'Moving Avg'!G1870</f>
        <v>0.42520000000000008</v>
      </c>
      <c r="I1870" s="2">
        <f>'Moving Avg'!H1870</f>
        <v>0.4698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  <c r="M1870" s="7">
        <f t="shared" si="290"/>
        <v>25</v>
      </c>
      <c r="N1870" s="7">
        <f t="shared" si="291"/>
        <v>45</v>
      </c>
      <c r="O1870" s="7">
        <f t="shared" si="292"/>
        <v>0</v>
      </c>
      <c r="P1870" s="7">
        <f t="shared" si="293"/>
        <v>16.5</v>
      </c>
      <c r="Q1870" s="8">
        <f t="shared" si="294"/>
        <v>26.975000000000001</v>
      </c>
      <c r="R1870" s="8">
        <f t="shared" si="295"/>
        <v>18.125</v>
      </c>
      <c r="S1870" s="8">
        <f t="shared" si="296"/>
        <v>17.925000000000001</v>
      </c>
      <c r="T1870" s="8">
        <f t="shared" si="297"/>
        <v>21.625</v>
      </c>
      <c r="U1870" s="7">
        <f t="shared" si="298"/>
        <v>21.008333333333336</v>
      </c>
      <c r="V1870" s="7">
        <f t="shared" si="299"/>
        <v>21.162500000000001</v>
      </c>
    </row>
    <row r="1871" spans="1:22" ht="13.5" x14ac:dyDescent="0.25">
      <c r="A1871" s="3">
        <f>RSI!A1871</f>
        <v>45027</v>
      </c>
      <c r="B1871" s="2">
        <f>RSI!B1871</f>
        <v>0.41</v>
      </c>
      <c r="C1871" s="2">
        <f>RSI!I1871</f>
        <v>46.258521286659047</v>
      </c>
      <c r="D1871" s="2">
        <f>MACD!E1871</f>
        <v>-8.6134864257599308E-3</v>
      </c>
      <c r="E1871" s="2">
        <f>MACD!F1871</f>
        <v>-4.5453615736514349E-3</v>
      </c>
      <c r="F1871" s="2">
        <f>'Moving Avg'!D1871</f>
        <v>0.40800000000000003</v>
      </c>
      <c r="G1871" s="2">
        <f>'Moving Avg'!F1871</f>
        <v>0.40650000000000003</v>
      </c>
      <c r="H1871" s="2">
        <f>'Moving Avg'!G1871</f>
        <v>0.42460000000000014</v>
      </c>
      <c r="I1871" s="2">
        <f>'Moving Avg'!H1871</f>
        <v>0.46924999999999989</v>
      </c>
      <c r="J1871" s="5" t="str">
        <f>OBV!F1871</f>
        <v>BEARISH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45</v>
      </c>
      <c r="O1871" s="7">
        <f t="shared" si="292"/>
        <v>0</v>
      </c>
      <c r="P1871" s="7">
        <f t="shared" si="293"/>
        <v>16.5</v>
      </c>
      <c r="Q1871" s="8">
        <f t="shared" si="294"/>
        <v>26.975000000000001</v>
      </c>
      <c r="R1871" s="8">
        <f t="shared" si="295"/>
        <v>18.125</v>
      </c>
      <c r="S1871" s="8">
        <f t="shared" si="296"/>
        <v>17.925000000000001</v>
      </c>
      <c r="T1871" s="8">
        <f t="shared" si="297"/>
        <v>21.625</v>
      </c>
      <c r="U1871" s="7">
        <f t="shared" si="298"/>
        <v>21.008333333333336</v>
      </c>
      <c r="V1871" s="7">
        <f t="shared" si="299"/>
        <v>21.162500000000001</v>
      </c>
    </row>
    <row r="1872" spans="1:22" ht="13.5" x14ac:dyDescent="0.25">
      <c r="A1872" s="3">
        <f>RSI!A1872</f>
        <v>45028</v>
      </c>
      <c r="B1872" s="2">
        <f>RSI!B1872</f>
        <v>0.41</v>
      </c>
      <c r="C1872" s="2">
        <f>RSI!I1872</f>
        <v>46.258521286659047</v>
      </c>
      <c r="D1872" s="2">
        <f>MACD!E1872</f>
        <v>-6.0291886221843227E-3</v>
      </c>
      <c r="E1872" s="2">
        <f>MACD!F1872</f>
        <v>-4.8421269833580126E-3</v>
      </c>
      <c r="F1872" s="2">
        <f>'Moving Avg'!D1872</f>
        <v>0.41</v>
      </c>
      <c r="G1872" s="2">
        <f>'Moving Avg'!F1872</f>
        <v>0.40650000000000003</v>
      </c>
      <c r="H1872" s="2">
        <f>'Moving Avg'!G1872</f>
        <v>0.42400000000000021</v>
      </c>
      <c r="I1872" s="2">
        <f>'Moving Avg'!H1872</f>
        <v>0.46869999999999989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  <c r="M1872" s="7">
        <f t="shared" si="290"/>
        <v>25</v>
      </c>
      <c r="N1872" s="7">
        <f t="shared" si="291"/>
        <v>45</v>
      </c>
      <c r="O1872" s="7">
        <f t="shared" si="292"/>
        <v>0</v>
      </c>
      <c r="P1872" s="7">
        <f t="shared" si="293"/>
        <v>33</v>
      </c>
      <c r="Q1872" s="8">
        <f t="shared" si="294"/>
        <v>29.45</v>
      </c>
      <c r="R1872" s="8">
        <f t="shared" si="295"/>
        <v>22.25</v>
      </c>
      <c r="S1872" s="8">
        <f t="shared" si="296"/>
        <v>25.35</v>
      </c>
      <c r="T1872" s="8">
        <f t="shared" si="297"/>
        <v>25.75</v>
      </c>
      <c r="U1872" s="7">
        <f t="shared" si="298"/>
        <v>25.683333333333337</v>
      </c>
      <c r="V1872" s="7">
        <f t="shared" si="299"/>
        <v>25.700000000000003</v>
      </c>
    </row>
    <row r="1873" spans="1:22" ht="13.5" x14ac:dyDescent="0.25">
      <c r="A1873" s="3">
        <f>RSI!A1873</f>
        <v>45029</v>
      </c>
      <c r="B1873" s="2">
        <f>RSI!B1873</f>
        <v>0.4</v>
      </c>
      <c r="C1873" s="2">
        <f>RSI!I1873</f>
        <v>38.262797651424826</v>
      </c>
      <c r="D1873" s="2">
        <f>MACD!E1873</f>
        <v>-3.0810443188451497E-3</v>
      </c>
      <c r="E1873" s="2">
        <f>MACD!F1873</f>
        <v>-4.48991045045544E-3</v>
      </c>
      <c r="F1873" s="2">
        <f>'Moving Avg'!D1873</f>
        <v>0.40800000000000003</v>
      </c>
      <c r="G1873" s="2">
        <f>'Moving Avg'!F1873</f>
        <v>0.40600000000000003</v>
      </c>
      <c r="H1873" s="2">
        <f>'Moving Avg'!G1873</f>
        <v>0.42320000000000013</v>
      </c>
      <c r="I1873" s="2">
        <f>'Moving Avg'!H1873</f>
        <v>0.46819999999999995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25</v>
      </c>
      <c r="N1873" s="7">
        <f t="shared" si="291"/>
        <v>0</v>
      </c>
      <c r="O1873" s="7">
        <f t="shared" si="292"/>
        <v>0</v>
      </c>
      <c r="P1873" s="7">
        <f t="shared" si="293"/>
        <v>16.5</v>
      </c>
      <c r="Q1873" s="8">
        <f t="shared" si="294"/>
        <v>11.225</v>
      </c>
      <c r="R1873" s="8">
        <f t="shared" si="295"/>
        <v>9.125</v>
      </c>
      <c r="S1873" s="8">
        <f t="shared" si="296"/>
        <v>11.175000000000001</v>
      </c>
      <c r="T1873" s="8">
        <f t="shared" si="297"/>
        <v>10.375</v>
      </c>
      <c r="U1873" s="7">
        <f t="shared" si="298"/>
        <v>10.508333333333335</v>
      </c>
      <c r="V1873" s="7">
        <f t="shared" si="299"/>
        <v>10.475000000000001</v>
      </c>
    </row>
    <row r="1874" spans="1:22" ht="13.5" x14ac:dyDescent="0.25">
      <c r="A1874" s="3">
        <f>RSI!A1874</f>
        <v>45030</v>
      </c>
      <c r="B1874" s="2">
        <f>RSI!B1874</f>
        <v>0.39</v>
      </c>
      <c r="C1874" s="2">
        <f>RSI!I1874</f>
        <v>32.258119216715386</v>
      </c>
      <c r="D1874" s="2">
        <f>MACD!E1874</f>
        <v>2.3252793384326287E-4</v>
      </c>
      <c r="E1874" s="2">
        <f>MACD!F1874</f>
        <v>-3.5454227735957E-3</v>
      </c>
      <c r="F1874" s="2">
        <f>'Moving Avg'!D1874</f>
        <v>0.40400000000000003</v>
      </c>
      <c r="G1874" s="2">
        <f>'Moving Avg'!F1874</f>
        <v>0.40550000000000008</v>
      </c>
      <c r="H1874" s="2">
        <f>'Moving Avg'!G1874</f>
        <v>0.42240000000000016</v>
      </c>
      <c r="I1874" s="2">
        <f>'Moving Avg'!H1874</f>
        <v>0.46764999999999995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25</v>
      </c>
      <c r="N1874" s="7">
        <f t="shared" si="291"/>
        <v>0</v>
      </c>
      <c r="O1874" s="7">
        <f t="shared" si="292"/>
        <v>0</v>
      </c>
      <c r="P1874" s="7">
        <f t="shared" si="293"/>
        <v>16.5</v>
      </c>
      <c r="Q1874" s="8">
        <f t="shared" si="294"/>
        <v>11.225</v>
      </c>
      <c r="R1874" s="8">
        <f t="shared" si="295"/>
        <v>9.125</v>
      </c>
      <c r="S1874" s="8">
        <f t="shared" si="296"/>
        <v>11.175000000000001</v>
      </c>
      <c r="T1874" s="8">
        <f t="shared" si="297"/>
        <v>10.375</v>
      </c>
      <c r="U1874" s="7">
        <f t="shared" si="298"/>
        <v>10.508333333333335</v>
      </c>
      <c r="V1874" s="7">
        <f t="shared" si="299"/>
        <v>10.475000000000001</v>
      </c>
    </row>
    <row r="1875" spans="1:22" ht="13.5" x14ac:dyDescent="0.25">
      <c r="A1875" s="3">
        <f>RSI!A1875</f>
        <v>45033</v>
      </c>
      <c r="B1875" s="2">
        <f>RSI!B1875</f>
        <v>0.4</v>
      </c>
      <c r="C1875" s="2">
        <f>RSI!I1875</f>
        <v>42.051640334192626</v>
      </c>
      <c r="D1875" s="2">
        <f>MACD!E1875</f>
        <v>2.4271212607775983E-3</v>
      </c>
      <c r="E1875" s="2">
        <f>MACD!F1875</f>
        <v>-2.3509139667210405E-3</v>
      </c>
      <c r="F1875" s="2">
        <f>'Moving Avg'!D1875</f>
        <v>0.40199999999999997</v>
      </c>
      <c r="G1875" s="2">
        <f>'Moving Avg'!F1875</f>
        <v>0.40550000000000008</v>
      </c>
      <c r="H1875" s="2">
        <f>'Moving Avg'!G1875</f>
        <v>0.42160000000000009</v>
      </c>
      <c r="I1875" s="2">
        <f>'Moving Avg'!H1875</f>
        <v>0.46714999999999995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25</v>
      </c>
      <c r="N1875" s="7">
        <f t="shared" si="291"/>
        <v>0</v>
      </c>
      <c r="O1875" s="7">
        <f t="shared" si="292"/>
        <v>0</v>
      </c>
      <c r="P1875" s="7">
        <f t="shared" si="293"/>
        <v>16.5</v>
      </c>
      <c r="Q1875" s="8">
        <f t="shared" si="294"/>
        <v>11.225</v>
      </c>
      <c r="R1875" s="8">
        <f t="shared" si="295"/>
        <v>9.125</v>
      </c>
      <c r="S1875" s="8">
        <f t="shared" si="296"/>
        <v>11.175000000000001</v>
      </c>
      <c r="T1875" s="8">
        <f t="shared" si="297"/>
        <v>10.375</v>
      </c>
      <c r="U1875" s="7">
        <f t="shared" si="298"/>
        <v>10.508333333333335</v>
      </c>
      <c r="V1875" s="7">
        <f t="shared" si="299"/>
        <v>10.475000000000001</v>
      </c>
    </row>
    <row r="1876" spans="1:22" ht="13.5" x14ac:dyDescent="0.25">
      <c r="A1876" s="3">
        <f>RSI!A1876</f>
        <v>45034</v>
      </c>
      <c r="B1876" s="2">
        <f>RSI!B1876</f>
        <v>0.4</v>
      </c>
      <c r="C1876" s="2">
        <f>RSI!I1876</f>
        <v>42.051640334192626</v>
      </c>
      <c r="D1876" s="2">
        <f>MACD!E1876</f>
        <v>2.8083311749195761E-3</v>
      </c>
      <c r="E1876" s="2">
        <f>MACD!F1876</f>
        <v>-1.3190649383929172E-3</v>
      </c>
      <c r="F1876" s="2">
        <f>'Moving Avg'!D1876</f>
        <v>0.4</v>
      </c>
      <c r="G1876" s="2">
        <f>'Moving Avg'!F1876</f>
        <v>0.40600000000000003</v>
      </c>
      <c r="H1876" s="2">
        <f>'Moving Avg'!G1876</f>
        <v>0.42080000000000006</v>
      </c>
      <c r="I1876" s="2">
        <f>'Moving Avg'!H1876</f>
        <v>0.4666499999999999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  <c r="M1876" s="7">
        <f t="shared" si="290"/>
        <v>25</v>
      </c>
      <c r="N1876" s="7">
        <f t="shared" si="291"/>
        <v>0</v>
      </c>
      <c r="O1876" s="7">
        <f t="shared" si="292"/>
        <v>0</v>
      </c>
      <c r="P1876" s="7">
        <f t="shared" si="293"/>
        <v>16.5</v>
      </c>
      <c r="Q1876" s="8">
        <f t="shared" si="294"/>
        <v>11.225</v>
      </c>
      <c r="R1876" s="8">
        <f t="shared" si="295"/>
        <v>9.125</v>
      </c>
      <c r="S1876" s="8">
        <f t="shared" si="296"/>
        <v>11.175000000000001</v>
      </c>
      <c r="T1876" s="8">
        <f t="shared" si="297"/>
        <v>10.375</v>
      </c>
      <c r="U1876" s="7">
        <f t="shared" si="298"/>
        <v>10.508333333333335</v>
      </c>
      <c r="V1876" s="7">
        <f t="shared" si="299"/>
        <v>10.475000000000001</v>
      </c>
    </row>
    <row r="1877" spans="1:22" ht="13.5" x14ac:dyDescent="0.25">
      <c r="A1877" s="3">
        <f>RSI!A1877</f>
        <v>45035</v>
      </c>
      <c r="B1877" s="2">
        <f>RSI!B1877</f>
        <v>0.4</v>
      </c>
      <c r="C1877" s="2">
        <f>RSI!I1877</f>
        <v>42.051640334192626</v>
      </c>
      <c r="D1877" s="2">
        <f>MACD!E1877</f>
        <v>1.6504947124961755E-3</v>
      </c>
      <c r="E1877" s="2">
        <f>MACD!F1877</f>
        <v>-7.2515300821509861E-4</v>
      </c>
      <c r="F1877" s="2">
        <f>'Moving Avg'!D1877</f>
        <v>0.39799999999999996</v>
      </c>
      <c r="G1877" s="2">
        <f>'Moving Avg'!F1877</f>
        <v>0.40650000000000003</v>
      </c>
      <c r="H1877" s="2">
        <f>'Moving Avg'!G1877</f>
        <v>0.41980000000000006</v>
      </c>
      <c r="I1877" s="2">
        <f>'Moving Avg'!H1877</f>
        <v>0.46615000000000001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16.5</v>
      </c>
      <c r="Q1877" s="8">
        <f t="shared" si="294"/>
        <v>11.225</v>
      </c>
      <c r="R1877" s="8">
        <f t="shared" si="295"/>
        <v>9.125</v>
      </c>
      <c r="S1877" s="8">
        <f t="shared" si="296"/>
        <v>11.175000000000001</v>
      </c>
      <c r="T1877" s="8">
        <f t="shared" si="297"/>
        <v>10.375</v>
      </c>
      <c r="U1877" s="7">
        <f t="shared" si="298"/>
        <v>10.508333333333335</v>
      </c>
      <c r="V1877" s="7">
        <f t="shared" si="299"/>
        <v>10.475000000000001</v>
      </c>
    </row>
    <row r="1878" spans="1:22" ht="13.5" x14ac:dyDescent="0.25">
      <c r="A1878" s="3">
        <f>RSI!A1878</f>
        <v>45036</v>
      </c>
      <c r="B1878" s="2">
        <f>RSI!B1878</f>
        <v>0.4</v>
      </c>
      <c r="C1878" s="2">
        <f>RSI!I1878</f>
        <v>42.051640334192626</v>
      </c>
      <c r="D1878" s="2">
        <f>MACD!E1878</f>
        <v>2.263010364871032E-3</v>
      </c>
      <c r="E1878" s="2">
        <f>MACD!F1878</f>
        <v>-1.2752033359787252E-4</v>
      </c>
      <c r="F1878" s="2">
        <f>'Moving Avg'!D1878</f>
        <v>0.39799999999999996</v>
      </c>
      <c r="G1878" s="2">
        <f>'Moving Avg'!F1878</f>
        <v>0.40700000000000003</v>
      </c>
      <c r="H1878" s="2">
        <f>'Moving Avg'!G1878</f>
        <v>0.41879999999999995</v>
      </c>
      <c r="I1878" s="2">
        <f>'Moving Avg'!H1878</f>
        <v>0.46565000000000012</v>
      </c>
      <c r="J1878" s="5" t="str">
        <f>OBV!F1878</f>
        <v>BEARISH</v>
      </c>
      <c r="K1878" s="5" t="str">
        <f>OBV!G1878</f>
        <v>NEUTRAL</v>
      </c>
      <c r="L1878" s="5" t="str">
        <f>OBV!H1878</f>
        <v>NEUTRAL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16.5</v>
      </c>
      <c r="Q1878" s="8">
        <f t="shared" si="294"/>
        <v>11.225</v>
      </c>
      <c r="R1878" s="8">
        <f t="shared" si="295"/>
        <v>9.125</v>
      </c>
      <c r="S1878" s="8">
        <f t="shared" si="296"/>
        <v>11.175000000000001</v>
      </c>
      <c r="T1878" s="8">
        <f t="shared" si="297"/>
        <v>10.375</v>
      </c>
      <c r="U1878" s="7">
        <f t="shared" si="298"/>
        <v>10.508333333333335</v>
      </c>
      <c r="V1878" s="7">
        <f t="shared" si="299"/>
        <v>10.475000000000001</v>
      </c>
    </row>
    <row r="1879" spans="1:22" ht="13.5" x14ac:dyDescent="0.25">
      <c r="A1879" s="3">
        <f>RSI!A1879</f>
        <v>45040</v>
      </c>
      <c r="B1879" s="2">
        <f>RSI!B1879</f>
        <v>0.4</v>
      </c>
      <c r="C1879" s="2">
        <f>RSI!I1879</f>
        <v>42.051640334192626</v>
      </c>
      <c r="D1879" s="2">
        <f>MACD!E1879</f>
        <v>2.8310723675593064E-3</v>
      </c>
      <c r="E1879" s="2">
        <f>MACD!F1879</f>
        <v>4.6419820663356332E-4</v>
      </c>
      <c r="F1879" s="2">
        <f>'Moving Avg'!D1879</f>
        <v>0.4</v>
      </c>
      <c r="G1879" s="2">
        <f>'Moving Avg'!F1879</f>
        <v>0.40700000000000014</v>
      </c>
      <c r="H1879" s="2">
        <f>'Moving Avg'!G1879</f>
        <v>0.41779999999999995</v>
      </c>
      <c r="I1879" s="2">
        <f>'Moving Avg'!H1879</f>
        <v>0.46515000000000017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83.5</v>
      </c>
      <c r="Q1879" s="8">
        <f t="shared" si="294"/>
        <v>21.274999999999999</v>
      </c>
      <c r="R1879" s="8">
        <f t="shared" si="295"/>
        <v>25.875</v>
      </c>
      <c r="S1879" s="8">
        <f t="shared" si="296"/>
        <v>41.325000000000003</v>
      </c>
      <c r="T1879" s="8">
        <f t="shared" si="297"/>
        <v>27.125</v>
      </c>
      <c r="U1879" s="7">
        <f t="shared" si="298"/>
        <v>29.491666666666664</v>
      </c>
      <c r="V1879" s="7">
        <f t="shared" si="299"/>
        <v>28.9</v>
      </c>
    </row>
    <row r="1880" spans="1:22" ht="13.5" x14ac:dyDescent="0.25">
      <c r="A1880" s="3">
        <f>RSI!A1880</f>
        <v>45041</v>
      </c>
      <c r="B1880" s="2">
        <f>RSI!B1880</f>
        <v>0.41</v>
      </c>
      <c r="C1880" s="2">
        <f>RSI!I1880</f>
        <v>52.085575814378139</v>
      </c>
      <c r="D1880" s="2">
        <f>MACD!E1880</f>
        <v>2.6170916304341096E-3</v>
      </c>
      <c r="E1880" s="2">
        <f>MACD!F1880</f>
        <v>8.9477689139367254E-4</v>
      </c>
      <c r="F1880" s="2">
        <f>'Moving Avg'!D1880</f>
        <v>0.40200000000000002</v>
      </c>
      <c r="G1880" s="2">
        <f>'Moving Avg'!F1880</f>
        <v>0.40750000000000008</v>
      </c>
      <c r="H1880" s="2">
        <f>'Moving Avg'!G1880</f>
        <v>0.41699999999999998</v>
      </c>
      <c r="I1880" s="2">
        <f>'Moving Avg'!H1880</f>
        <v>0.46470000000000006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83.5</v>
      </c>
      <c r="Q1880" s="8">
        <f t="shared" si="294"/>
        <v>21.274999999999999</v>
      </c>
      <c r="R1880" s="8">
        <f t="shared" si="295"/>
        <v>25.875</v>
      </c>
      <c r="S1880" s="8">
        <f t="shared" si="296"/>
        <v>41.325000000000003</v>
      </c>
      <c r="T1880" s="8">
        <f t="shared" si="297"/>
        <v>27.125</v>
      </c>
      <c r="U1880" s="7">
        <f t="shared" si="298"/>
        <v>29.491666666666664</v>
      </c>
      <c r="V1880" s="7">
        <f t="shared" si="299"/>
        <v>28.9</v>
      </c>
    </row>
    <row r="1881" spans="1:22" ht="13.5" x14ac:dyDescent="0.25">
      <c r="A1881" s="3">
        <f>RSI!A1881</f>
        <v>45042</v>
      </c>
      <c r="B1881" s="2">
        <f>RSI!B1881</f>
        <v>0.41</v>
      </c>
      <c r="C1881" s="2">
        <f>RSI!I1881</f>
        <v>52.085575814378139</v>
      </c>
      <c r="D1881" s="2">
        <f>MACD!E1881</f>
        <v>2.4196184987213543E-3</v>
      </c>
      <c r="E1881" s="2">
        <f>MACD!F1881</f>
        <v>1.1997452128592089E-3</v>
      </c>
      <c r="F1881" s="2">
        <f>'Moving Avg'!D1881</f>
        <v>0.40400000000000003</v>
      </c>
      <c r="G1881" s="2">
        <f>'Moving Avg'!F1881</f>
        <v>0.40750000000000008</v>
      </c>
      <c r="H1881" s="2">
        <f>'Moving Avg'!G1881</f>
        <v>0.41619999999999996</v>
      </c>
      <c r="I1881" s="2">
        <f>'Moving Avg'!H1881</f>
        <v>0.46425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83.5</v>
      </c>
      <c r="Q1881" s="8">
        <f t="shared" si="294"/>
        <v>21.274999999999999</v>
      </c>
      <c r="R1881" s="8">
        <f t="shared" si="295"/>
        <v>25.875</v>
      </c>
      <c r="S1881" s="8">
        <f t="shared" si="296"/>
        <v>41.325000000000003</v>
      </c>
      <c r="T1881" s="8">
        <f t="shared" si="297"/>
        <v>27.125</v>
      </c>
      <c r="U1881" s="7">
        <f t="shared" si="298"/>
        <v>29.491666666666664</v>
      </c>
      <c r="V1881" s="7">
        <f t="shared" si="299"/>
        <v>28.9</v>
      </c>
    </row>
    <row r="1882" spans="1:22" ht="13.5" x14ac:dyDescent="0.25">
      <c r="A1882" s="3">
        <f>RSI!A1882</f>
        <v>45043</v>
      </c>
      <c r="B1882" s="2">
        <f>RSI!B1882</f>
        <v>0.42</v>
      </c>
      <c r="C1882" s="2">
        <f>RSI!I1882</f>
        <v>60.098464852052437</v>
      </c>
      <c r="D1882" s="2">
        <f>MACD!E1882</f>
        <v>1.4965883414111425E-3</v>
      </c>
      <c r="E1882" s="2">
        <f>MACD!F1882</f>
        <v>1.2591138385695958E-3</v>
      </c>
      <c r="F1882" s="2">
        <f>'Moving Avg'!D1882</f>
        <v>0.40800000000000003</v>
      </c>
      <c r="G1882" s="2">
        <f>'Moving Avg'!F1882</f>
        <v>0.40750000000000008</v>
      </c>
      <c r="H1882" s="2">
        <f>'Moving Avg'!G1882</f>
        <v>0.41559999999999997</v>
      </c>
      <c r="I1882" s="2">
        <f>'Moving Avg'!H1882</f>
        <v>0.46384999999999998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83.5</v>
      </c>
      <c r="Q1882" s="8">
        <f t="shared" si="294"/>
        <v>21.274999999999999</v>
      </c>
      <c r="R1882" s="8">
        <f t="shared" si="295"/>
        <v>25.875</v>
      </c>
      <c r="S1882" s="8">
        <f t="shared" si="296"/>
        <v>41.325000000000003</v>
      </c>
      <c r="T1882" s="8">
        <f t="shared" si="297"/>
        <v>27.125</v>
      </c>
      <c r="U1882" s="7">
        <f t="shared" si="298"/>
        <v>29.491666666666664</v>
      </c>
      <c r="V1882" s="7">
        <f t="shared" si="299"/>
        <v>28.9</v>
      </c>
    </row>
    <row r="1883" spans="1:22" ht="13.5" x14ac:dyDescent="0.25">
      <c r="A1883" s="3">
        <f>RSI!A1883</f>
        <v>45044</v>
      </c>
      <c r="B1883" s="2">
        <f>RSI!B1883</f>
        <v>0.42</v>
      </c>
      <c r="C1883" s="2">
        <f>RSI!I1883</f>
        <v>60.098464852052437</v>
      </c>
      <c r="D1883" s="2">
        <f>MACD!E1883</f>
        <v>-8.9606022447474842E-4</v>
      </c>
      <c r="E1883" s="2">
        <f>MACD!F1883</f>
        <v>8.2807902596072685E-4</v>
      </c>
      <c r="F1883" s="2">
        <f>'Moving Avg'!D1883</f>
        <v>0.41200000000000003</v>
      </c>
      <c r="G1883" s="2">
        <f>'Moving Avg'!F1883</f>
        <v>0.40750000000000008</v>
      </c>
      <c r="H1883" s="2">
        <f>'Moving Avg'!G1883</f>
        <v>0.41499999999999998</v>
      </c>
      <c r="I1883" s="2">
        <f>'Moving Avg'!H1883</f>
        <v>0.46344999999999992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45</v>
      </c>
      <c r="O1883" s="7">
        <f t="shared" si="292"/>
        <v>0</v>
      </c>
      <c r="P1883" s="7">
        <f t="shared" si="293"/>
        <v>83.5</v>
      </c>
      <c r="Q1883" s="8">
        <f t="shared" si="294"/>
        <v>37.024999999999999</v>
      </c>
      <c r="R1883" s="8">
        <f t="shared" si="295"/>
        <v>34.875</v>
      </c>
      <c r="S1883" s="8">
        <f t="shared" si="296"/>
        <v>48.075000000000003</v>
      </c>
      <c r="T1883" s="8">
        <f t="shared" si="297"/>
        <v>38.375</v>
      </c>
      <c r="U1883" s="7">
        <f t="shared" si="298"/>
        <v>39.991666666666667</v>
      </c>
      <c r="V1883" s="7">
        <f t="shared" si="299"/>
        <v>39.587500000000006</v>
      </c>
    </row>
    <row r="1884" spans="1:22" ht="13.5" x14ac:dyDescent="0.25">
      <c r="A1884" s="3">
        <f>RSI!A1884</f>
        <v>45048</v>
      </c>
      <c r="B1884" s="2">
        <f>RSI!B1884</f>
        <v>0.42</v>
      </c>
      <c r="C1884" s="2">
        <f>RSI!I1884</f>
        <v>60.098464852052437</v>
      </c>
      <c r="D1884" s="2">
        <f>MACD!E1884</f>
        <v>-4.5268126880665394E-3</v>
      </c>
      <c r="E1884" s="2">
        <f>MACD!F1884</f>
        <v>-2.4289931684472633E-4</v>
      </c>
      <c r="F1884" s="2">
        <f>'Moving Avg'!D1884</f>
        <v>0.41600000000000004</v>
      </c>
      <c r="G1884" s="2">
        <f>'Moving Avg'!F1884</f>
        <v>0.40750000000000008</v>
      </c>
      <c r="H1884" s="2">
        <f>'Moving Avg'!G1884</f>
        <v>0.41480000000000006</v>
      </c>
      <c r="I1884" s="2">
        <f>'Moving Avg'!H1884</f>
        <v>0.46304999999999991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45</v>
      </c>
      <c r="O1884" s="7">
        <f t="shared" si="292"/>
        <v>0</v>
      </c>
      <c r="P1884" s="7">
        <f t="shared" si="293"/>
        <v>83.5</v>
      </c>
      <c r="Q1884" s="8">
        <f t="shared" si="294"/>
        <v>37.024999999999999</v>
      </c>
      <c r="R1884" s="8">
        <f t="shared" si="295"/>
        <v>34.875</v>
      </c>
      <c r="S1884" s="8">
        <f t="shared" si="296"/>
        <v>48.075000000000003</v>
      </c>
      <c r="T1884" s="8">
        <f t="shared" si="297"/>
        <v>38.375</v>
      </c>
      <c r="U1884" s="7">
        <f t="shared" si="298"/>
        <v>39.991666666666667</v>
      </c>
      <c r="V1884" s="7">
        <f t="shared" si="299"/>
        <v>39.587500000000006</v>
      </c>
    </row>
    <row r="1885" spans="1:22" ht="13.5" x14ac:dyDescent="0.25">
      <c r="A1885" s="3">
        <f>RSI!A1885</f>
        <v>45049</v>
      </c>
      <c r="B1885" s="2">
        <f>RSI!B1885</f>
        <v>0.41</v>
      </c>
      <c r="C1885" s="2">
        <f>RSI!I1885</f>
        <v>49.714563847980195</v>
      </c>
      <c r="D1885" s="2">
        <f>MACD!E1885</f>
        <v>-5.3825097727830951E-3</v>
      </c>
      <c r="E1885" s="2">
        <f>MACD!F1885</f>
        <v>-1.2708214080324001E-3</v>
      </c>
      <c r="F1885" s="2">
        <f>'Moving Avg'!D1885</f>
        <v>0.41600000000000004</v>
      </c>
      <c r="G1885" s="2">
        <f>'Moving Avg'!F1885</f>
        <v>0.40700000000000014</v>
      </c>
      <c r="H1885" s="2">
        <f>'Moving Avg'!G1885</f>
        <v>0.41420000000000001</v>
      </c>
      <c r="I1885" s="2">
        <f>'Moving Avg'!H1885</f>
        <v>0.4625999999999999</v>
      </c>
      <c r="J1885" s="5" t="str">
        <f>OBV!F1885</f>
        <v>BULLISH</v>
      </c>
      <c r="K1885" s="5" t="str">
        <f>OBV!G1885</f>
        <v>NEUTRAL</v>
      </c>
      <c r="L1885" s="5" t="str">
        <f>OBV!H1885</f>
        <v>NEUTRAL</v>
      </c>
      <c r="M1885" s="7">
        <f t="shared" si="290"/>
        <v>25</v>
      </c>
      <c r="N1885" s="7">
        <f t="shared" si="291"/>
        <v>45</v>
      </c>
      <c r="O1885" s="7">
        <f t="shared" si="292"/>
        <v>0</v>
      </c>
      <c r="P1885" s="7">
        <f t="shared" si="293"/>
        <v>49.5</v>
      </c>
      <c r="Q1885" s="8">
        <f t="shared" si="294"/>
        <v>31.925000000000001</v>
      </c>
      <c r="R1885" s="8">
        <f t="shared" si="295"/>
        <v>26.375</v>
      </c>
      <c r="S1885" s="8">
        <f t="shared" si="296"/>
        <v>32.775000000000006</v>
      </c>
      <c r="T1885" s="8">
        <f t="shared" si="297"/>
        <v>29.875</v>
      </c>
      <c r="U1885" s="7">
        <f t="shared" si="298"/>
        <v>30.358333333333334</v>
      </c>
      <c r="V1885" s="7">
        <f t="shared" si="299"/>
        <v>30.237500000000001</v>
      </c>
    </row>
    <row r="1886" spans="1:22" ht="13.5" x14ac:dyDescent="0.25">
      <c r="A1886" s="3">
        <f>RSI!A1886</f>
        <v>45050</v>
      </c>
      <c r="B1886" s="2">
        <f>RSI!B1886</f>
        <v>0.42</v>
      </c>
      <c r="C1886" s="2">
        <f>RSI!I1886</f>
        <v>57.603399043499735</v>
      </c>
      <c r="D1886" s="2">
        <f>MACD!E1886</f>
        <v>-6.8462894286402953E-3</v>
      </c>
      <c r="E1886" s="2">
        <f>MACD!F1886</f>
        <v>-2.3859150121539789E-3</v>
      </c>
      <c r="F1886" s="2">
        <f>'Moving Avg'!D1886</f>
        <v>0.41799999999999998</v>
      </c>
      <c r="G1886" s="2">
        <f>'Moving Avg'!F1886</f>
        <v>0.40750000000000008</v>
      </c>
      <c r="H1886" s="2">
        <f>'Moving Avg'!G1886</f>
        <v>0.41380000000000011</v>
      </c>
      <c r="I1886" s="2">
        <f>'Moving Avg'!H1886</f>
        <v>0.46219999999999994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  <c r="M1886" s="7">
        <f t="shared" si="290"/>
        <v>25</v>
      </c>
      <c r="N1886" s="7">
        <f t="shared" si="291"/>
        <v>45</v>
      </c>
      <c r="O1886" s="7">
        <f t="shared" si="292"/>
        <v>0</v>
      </c>
      <c r="P1886" s="7">
        <f t="shared" si="293"/>
        <v>83.5</v>
      </c>
      <c r="Q1886" s="8">
        <f t="shared" si="294"/>
        <v>37.024999999999999</v>
      </c>
      <c r="R1886" s="8">
        <f t="shared" si="295"/>
        <v>34.875</v>
      </c>
      <c r="S1886" s="8">
        <f t="shared" si="296"/>
        <v>48.075000000000003</v>
      </c>
      <c r="T1886" s="8">
        <f t="shared" si="297"/>
        <v>38.375</v>
      </c>
      <c r="U1886" s="7">
        <f t="shared" si="298"/>
        <v>39.991666666666667</v>
      </c>
      <c r="V1886" s="7">
        <f t="shared" si="299"/>
        <v>39.587500000000006</v>
      </c>
    </row>
    <row r="1887" spans="1:22" ht="13.5" x14ac:dyDescent="0.25">
      <c r="A1887" s="3">
        <f>RSI!A1887</f>
        <v>45051</v>
      </c>
      <c r="B1887" s="2">
        <f>RSI!B1887</f>
        <v>0.43</v>
      </c>
      <c r="C1887" s="2">
        <f>RSI!I1887</f>
        <v>63.731005450819147</v>
      </c>
      <c r="D1887" s="2">
        <f>MACD!E1887</f>
        <v>-8.8837659176608241E-3</v>
      </c>
      <c r="E1887" s="2">
        <f>MACD!F1887</f>
        <v>-3.685485193255348E-3</v>
      </c>
      <c r="F1887" s="2">
        <f>'Moving Avg'!D1887</f>
        <v>0.42000000000000004</v>
      </c>
      <c r="G1887" s="2">
        <f>'Moving Avg'!F1887</f>
        <v>0.40900000000000009</v>
      </c>
      <c r="H1887" s="2">
        <f>'Moving Avg'!G1887</f>
        <v>0.41360000000000013</v>
      </c>
      <c r="I1887" s="2">
        <f>'Moving Avg'!H1887</f>
        <v>0.46184999999999987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  <c r="M1887" s="7">
        <f t="shared" si="290"/>
        <v>25</v>
      </c>
      <c r="N1887" s="7">
        <f t="shared" si="291"/>
        <v>45</v>
      </c>
      <c r="O1887" s="7">
        <f t="shared" si="292"/>
        <v>0</v>
      </c>
      <c r="P1887" s="7">
        <f t="shared" si="293"/>
        <v>83.5</v>
      </c>
      <c r="Q1887" s="8">
        <f t="shared" si="294"/>
        <v>37.024999999999999</v>
      </c>
      <c r="R1887" s="8">
        <f t="shared" si="295"/>
        <v>34.875</v>
      </c>
      <c r="S1887" s="8">
        <f t="shared" si="296"/>
        <v>48.075000000000003</v>
      </c>
      <c r="T1887" s="8">
        <f t="shared" si="297"/>
        <v>38.375</v>
      </c>
      <c r="U1887" s="7">
        <f t="shared" si="298"/>
        <v>39.991666666666667</v>
      </c>
      <c r="V1887" s="7">
        <f t="shared" si="299"/>
        <v>39.587500000000006</v>
      </c>
    </row>
    <row r="1888" spans="1:22" ht="13.5" x14ac:dyDescent="0.25">
      <c r="A1888" s="3">
        <f>RSI!A1888</f>
        <v>45054</v>
      </c>
      <c r="B1888" s="2">
        <f>RSI!B1888</f>
        <v>0.42</v>
      </c>
      <c r="C1888" s="2">
        <f>RSI!I1888</f>
        <v>55.147403412625231</v>
      </c>
      <c r="D1888" s="2">
        <f>MACD!E1888</f>
        <v>-9.979979509712078E-3</v>
      </c>
      <c r="E1888" s="2">
        <f>MACD!F1888</f>
        <v>-4.944384056546694E-3</v>
      </c>
      <c r="F1888" s="2">
        <f>'Moving Avg'!D1888</f>
        <v>0.42000000000000004</v>
      </c>
      <c r="G1888" s="2">
        <f>'Moving Avg'!F1888</f>
        <v>0.40950000000000009</v>
      </c>
      <c r="H1888" s="2">
        <f>'Moving Avg'!G1888</f>
        <v>0.41320000000000023</v>
      </c>
      <c r="I1888" s="2">
        <f>'Moving Avg'!H1888</f>
        <v>0.46144999999999997</v>
      </c>
      <c r="J1888" s="5" t="str">
        <f>OBV!F1888</f>
        <v>BULLISH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45</v>
      </c>
      <c r="O1888" s="7">
        <f t="shared" si="292"/>
        <v>0</v>
      </c>
      <c r="P1888" s="7">
        <f t="shared" si="293"/>
        <v>49.5</v>
      </c>
      <c r="Q1888" s="8">
        <f t="shared" si="294"/>
        <v>31.925000000000001</v>
      </c>
      <c r="R1888" s="8">
        <f t="shared" si="295"/>
        <v>26.375</v>
      </c>
      <c r="S1888" s="8">
        <f t="shared" si="296"/>
        <v>32.775000000000006</v>
      </c>
      <c r="T1888" s="8">
        <f t="shared" si="297"/>
        <v>29.875</v>
      </c>
      <c r="U1888" s="7">
        <f t="shared" si="298"/>
        <v>30.358333333333334</v>
      </c>
      <c r="V1888" s="7">
        <f t="shared" si="299"/>
        <v>30.237500000000001</v>
      </c>
    </row>
    <row r="1889" spans="1:22" ht="13.5" x14ac:dyDescent="0.25">
      <c r="A1889" s="3">
        <f>RSI!A1889</f>
        <v>45055</v>
      </c>
      <c r="B1889" s="2">
        <f>RSI!B1889</f>
        <v>0.42</v>
      </c>
      <c r="C1889" s="2">
        <f>RSI!I1889</f>
        <v>55.147403412625231</v>
      </c>
      <c r="D1889" s="2">
        <f>MACD!E1889</f>
        <v>-1.0953024580296788E-2</v>
      </c>
      <c r="E1889" s="2">
        <f>MACD!F1889</f>
        <v>-6.1461121612967125E-3</v>
      </c>
      <c r="F1889" s="2">
        <f>'Moving Avg'!D1889</f>
        <v>0.42000000000000004</v>
      </c>
      <c r="G1889" s="2">
        <f>'Moving Avg'!F1889</f>
        <v>0.41</v>
      </c>
      <c r="H1889" s="2">
        <f>'Moving Avg'!G1889</f>
        <v>0.41300000000000026</v>
      </c>
      <c r="I1889" s="2">
        <f>'Moving Avg'!H1889</f>
        <v>0.46104999999999996</v>
      </c>
      <c r="J1889" s="5" t="str">
        <f>OBV!F1889</f>
        <v>BULLISH</v>
      </c>
      <c r="K1889" s="5" t="str">
        <f>OBV!G1889</f>
        <v>NEUTRAL</v>
      </c>
      <c r="L1889" s="5" t="str">
        <f>OBV!H1889</f>
        <v>NEUTRAL</v>
      </c>
      <c r="M1889" s="7">
        <f t="shared" si="290"/>
        <v>25</v>
      </c>
      <c r="N1889" s="7">
        <f t="shared" si="291"/>
        <v>45</v>
      </c>
      <c r="O1889" s="7">
        <f t="shared" si="292"/>
        <v>0</v>
      </c>
      <c r="P1889" s="7">
        <f t="shared" si="293"/>
        <v>49.5</v>
      </c>
      <c r="Q1889" s="8">
        <f t="shared" si="294"/>
        <v>31.925000000000001</v>
      </c>
      <c r="R1889" s="8">
        <f t="shared" si="295"/>
        <v>26.375</v>
      </c>
      <c r="S1889" s="8">
        <f t="shared" si="296"/>
        <v>32.775000000000006</v>
      </c>
      <c r="T1889" s="8">
        <f t="shared" si="297"/>
        <v>29.875</v>
      </c>
      <c r="U1889" s="7">
        <f t="shared" si="298"/>
        <v>30.358333333333334</v>
      </c>
      <c r="V1889" s="7">
        <f t="shared" si="299"/>
        <v>30.237500000000001</v>
      </c>
    </row>
    <row r="1890" spans="1:22" ht="13.5" x14ac:dyDescent="0.25">
      <c r="A1890" s="3">
        <f>RSI!A1890</f>
        <v>45056</v>
      </c>
      <c r="B1890" s="2">
        <f>RSI!B1890</f>
        <v>0.42</v>
      </c>
      <c r="C1890" s="2">
        <f>RSI!I1890</f>
        <v>55.147403412625231</v>
      </c>
      <c r="D1890" s="2">
        <f>MACD!E1890</f>
        <v>-1.0280019725851242E-2</v>
      </c>
      <c r="E1890" s="2">
        <f>MACD!F1890</f>
        <v>-6.9728936742076185E-3</v>
      </c>
      <c r="F1890" s="2">
        <f>'Moving Avg'!D1890</f>
        <v>0.42199999999999999</v>
      </c>
      <c r="G1890" s="2">
        <f>'Moving Avg'!F1890</f>
        <v>0.41049999999999998</v>
      </c>
      <c r="H1890" s="2">
        <f>'Moving Avg'!G1890</f>
        <v>0.41280000000000028</v>
      </c>
      <c r="I1890" s="2">
        <f>'Moving Avg'!H1890</f>
        <v>0.46059999999999995</v>
      </c>
      <c r="J1890" s="5" t="str">
        <f>OBV!F1890</f>
        <v>BULLISH</v>
      </c>
      <c r="K1890" s="5" t="str">
        <f>OBV!G1890</f>
        <v>NEUTRAL</v>
      </c>
      <c r="L1890" s="5" t="str">
        <f>OBV!H1890</f>
        <v>CONFIRMED BULLISH</v>
      </c>
      <c r="M1890" s="7">
        <f t="shared" si="290"/>
        <v>25</v>
      </c>
      <c r="N1890" s="7">
        <f t="shared" si="291"/>
        <v>45</v>
      </c>
      <c r="O1890" s="7">
        <f t="shared" si="292"/>
        <v>0</v>
      </c>
      <c r="P1890" s="7">
        <f t="shared" si="293"/>
        <v>83.5</v>
      </c>
      <c r="Q1890" s="8">
        <f t="shared" si="294"/>
        <v>37.024999999999999</v>
      </c>
      <c r="R1890" s="8">
        <f t="shared" si="295"/>
        <v>34.875</v>
      </c>
      <c r="S1890" s="8">
        <f t="shared" si="296"/>
        <v>48.075000000000003</v>
      </c>
      <c r="T1890" s="8">
        <f t="shared" si="297"/>
        <v>38.375</v>
      </c>
      <c r="U1890" s="7">
        <f t="shared" si="298"/>
        <v>39.991666666666667</v>
      </c>
      <c r="V1890" s="7">
        <f t="shared" si="299"/>
        <v>39.587500000000006</v>
      </c>
    </row>
    <row r="1891" spans="1:22" ht="13.5" x14ac:dyDescent="0.25">
      <c r="A1891" s="3">
        <f>RSI!A1891</f>
        <v>45057</v>
      </c>
      <c r="B1891" s="2">
        <f>RSI!B1891</f>
        <v>0.42</v>
      </c>
      <c r="C1891" s="2">
        <f>RSI!I1891</f>
        <v>55.147403412625231</v>
      </c>
      <c r="D1891" s="2">
        <f>MACD!E1891</f>
        <v>-9.7495456122446145E-3</v>
      </c>
      <c r="E1891" s="2">
        <f>MACD!F1891</f>
        <v>-7.5282240618150184E-3</v>
      </c>
      <c r="F1891" s="2">
        <f>'Moving Avg'!D1891</f>
        <v>0.42199999999999999</v>
      </c>
      <c r="G1891" s="2">
        <f>'Moving Avg'!F1891</f>
        <v>0.41099999999999992</v>
      </c>
      <c r="H1891" s="2">
        <f>'Moving Avg'!G1891</f>
        <v>0.41240000000000032</v>
      </c>
      <c r="I1891" s="2">
        <f>'Moving Avg'!H1891</f>
        <v>0.46014999999999995</v>
      </c>
      <c r="J1891" s="5" t="str">
        <f>OBV!F1891</f>
        <v>BEARISH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45</v>
      </c>
      <c r="O1891" s="7">
        <f t="shared" si="292"/>
        <v>0</v>
      </c>
      <c r="P1891" s="7">
        <f t="shared" si="293"/>
        <v>16.5</v>
      </c>
      <c r="Q1891" s="8">
        <f t="shared" si="294"/>
        <v>26.975000000000001</v>
      </c>
      <c r="R1891" s="8">
        <f t="shared" si="295"/>
        <v>18.125</v>
      </c>
      <c r="S1891" s="8">
        <f t="shared" si="296"/>
        <v>17.925000000000001</v>
      </c>
      <c r="T1891" s="8">
        <f t="shared" si="297"/>
        <v>21.625</v>
      </c>
      <c r="U1891" s="7">
        <f t="shared" si="298"/>
        <v>21.008333333333336</v>
      </c>
      <c r="V1891" s="7">
        <f t="shared" si="299"/>
        <v>21.162500000000001</v>
      </c>
    </row>
    <row r="1892" spans="1:22" ht="13.5" x14ac:dyDescent="0.25">
      <c r="A1892" s="3">
        <f>RSI!A1892</f>
        <v>45058</v>
      </c>
      <c r="B1892" s="2">
        <f>RSI!B1892</f>
        <v>0.42</v>
      </c>
      <c r="C1892" s="2">
        <f>RSI!I1892</f>
        <v>55.147403412625223</v>
      </c>
      <c r="D1892" s="2">
        <f>MACD!E1892</f>
        <v>-7.7983246330685096E-3</v>
      </c>
      <c r="E1892" s="2">
        <f>MACD!F1892</f>
        <v>-7.5822441760657168E-3</v>
      </c>
      <c r="F1892" s="2">
        <f>'Moving Avg'!D1892</f>
        <v>0.42000000000000004</v>
      </c>
      <c r="G1892" s="2">
        <f>'Moving Avg'!F1892</f>
        <v>0.41150000000000003</v>
      </c>
      <c r="H1892" s="2">
        <f>'Moving Avg'!G1892</f>
        <v>0.41200000000000037</v>
      </c>
      <c r="I1892" s="2">
        <f>'Moving Avg'!H1892</f>
        <v>0.45974999999999994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  <c r="M1892" s="7">
        <f t="shared" si="290"/>
        <v>25</v>
      </c>
      <c r="N1892" s="7">
        <f t="shared" si="291"/>
        <v>45</v>
      </c>
      <c r="O1892" s="7">
        <f t="shared" si="292"/>
        <v>0</v>
      </c>
      <c r="P1892" s="7">
        <f t="shared" si="293"/>
        <v>16.5</v>
      </c>
      <c r="Q1892" s="8">
        <f t="shared" si="294"/>
        <v>26.975000000000001</v>
      </c>
      <c r="R1892" s="8">
        <f t="shared" si="295"/>
        <v>18.125</v>
      </c>
      <c r="S1892" s="8">
        <f t="shared" si="296"/>
        <v>17.925000000000001</v>
      </c>
      <c r="T1892" s="8">
        <f t="shared" si="297"/>
        <v>21.625</v>
      </c>
      <c r="U1892" s="7">
        <f t="shared" si="298"/>
        <v>21.008333333333336</v>
      </c>
      <c r="V1892" s="7">
        <f t="shared" si="299"/>
        <v>21.162500000000001</v>
      </c>
    </row>
    <row r="1893" spans="1:22" ht="13.5" x14ac:dyDescent="0.25">
      <c r="A1893" s="3">
        <f>RSI!A1893</f>
        <v>45061</v>
      </c>
      <c r="B1893" s="2">
        <f>RSI!B1893</f>
        <v>0.42</v>
      </c>
      <c r="C1893" s="2">
        <f>RSI!I1893</f>
        <v>55.147403412625216</v>
      </c>
      <c r="D1893" s="2">
        <f>MACD!E1893</f>
        <v>-6.1807204512858704E-3</v>
      </c>
      <c r="E1893" s="2">
        <f>MACD!F1893</f>
        <v>-7.3019394311097481E-3</v>
      </c>
      <c r="F1893" s="2">
        <f>'Moving Avg'!D1893</f>
        <v>0.42000000000000004</v>
      </c>
      <c r="G1893" s="2">
        <f>'Moving Avg'!F1893</f>
        <v>0.41249999999999998</v>
      </c>
      <c r="H1893" s="2">
        <f>'Moving Avg'!G1893</f>
        <v>0.41160000000000041</v>
      </c>
      <c r="I1893" s="2">
        <f>'Moving Avg'!H1893</f>
        <v>0.45934999999999993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  <c r="M1893" s="7">
        <f t="shared" si="290"/>
        <v>25</v>
      </c>
      <c r="N1893" s="7">
        <f t="shared" si="291"/>
        <v>0</v>
      </c>
      <c r="O1893" s="7">
        <f t="shared" si="292"/>
        <v>0</v>
      </c>
      <c r="P1893" s="7">
        <f t="shared" si="293"/>
        <v>33</v>
      </c>
      <c r="Q1893" s="8">
        <f t="shared" si="294"/>
        <v>13.7</v>
      </c>
      <c r="R1893" s="8">
        <f t="shared" si="295"/>
        <v>13.25</v>
      </c>
      <c r="S1893" s="8">
        <f t="shared" si="296"/>
        <v>18.600000000000001</v>
      </c>
      <c r="T1893" s="8">
        <f t="shared" si="297"/>
        <v>14.5</v>
      </c>
      <c r="U1893" s="7">
        <f t="shared" si="298"/>
        <v>15.183333333333332</v>
      </c>
      <c r="V1893" s="7">
        <f t="shared" si="299"/>
        <v>15.012499999999999</v>
      </c>
    </row>
    <row r="1894" spans="1:22" ht="13.5" x14ac:dyDescent="0.25">
      <c r="A1894" s="3">
        <f>RSI!A1894</f>
        <v>45062</v>
      </c>
      <c r="B1894" s="2">
        <f>RSI!B1894</f>
        <v>0.42</v>
      </c>
      <c r="C1894" s="2">
        <f>RSI!I1894</f>
        <v>55.147403412625223</v>
      </c>
      <c r="D1894" s="2">
        <f>MACD!E1894</f>
        <v>-4.8429311869116476E-3</v>
      </c>
      <c r="E1894" s="2">
        <f>MACD!F1894</f>
        <v>-6.810137782270128E-3</v>
      </c>
      <c r="F1894" s="2">
        <f>'Moving Avg'!D1894</f>
        <v>0.42000000000000004</v>
      </c>
      <c r="G1894" s="2">
        <f>'Moving Avg'!F1894</f>
        <v>0.41399999999999998</v>
      </c>
      <c r="H1894" s="2">
        <f>'Moving Avg'!G1894</f>
        <v>0.4112000000000004</v>
      </c>
      <c r="I1894" s="2">
        <f>'Moving Avg'!H1894</f>
        <v>0.45894999999999997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  <c r="M1894" s="7">
        <f t="shared" si="290"/>
        <v>25</v>
      </c>
      <c r="N1894" s="7">
        <f t="shared" si="291"/>
        <v>0</v>
      </c>
      <c r="O1894" s="7">
        <f t="shared" si="292"/>
        <v>0</v>
      </c>
      <c r="P1894" s="7">
        <f t="shared" si="293"/>
        <v>33</v>
      </c>
      <c r="Q1894" s="8">
        <f t="shared" si="294"/>
        <v>13.7</v>
      </c>
      <c r="R1894" s="8">
        <f t="shared" si="295"/>
        <v>13.25</v>
      </c>
      <c r="S1894" s="8">
        <f t="shared" si="296"/>
        <v>18.600000000000001</v>
      </c>
      <c r="T1894" s="8">
        <f t="shared" si="297"/>
        <v>14.5</v>
      </c>
      <c r="U1894" s="7">
        <f t="shared" si="298"/>
        <v>15.183333333333332</v>
      </c>
      <c r="V1894" s="7">
        <f t="shared" si="299"/>
        <v>15.012499999999999</v>
      </c>
    </row>
    <row r="1895" spans="1:22" ht="13.5" x14ac:dyDescent="0.25">
      <c r="A1895" s="3">
        <f>RSI!A1895</f>
        <v>45063</v>
      </c>
      <c r="B1895" s="2">
        <f>RSI!B1895</f>
        <v>0.42</v>
      </c>
      <c r="C1895" s="2">
        <f>RSI!I1895</f>
        <v>55.147403412625223</v>
      </c>
      <c r="D1895" s="2">
        <f>MACD!E1895</f>
        <v>-5.2780771343459154E-3</v>
      </c>
      <c r="E1895" s="2">
        <f>MACD!F1895</f>
        <v>-6.5037256526852862E-3</v>
      </c>
      <c r="F1895" s="2">
        <f>'Moving Avg'!D1895</f>
        <v>0.42000000000000004</v>
      </c>
      <c r="G1895" s="2">
        <f>'Moving Avg'!F1895</f>
        <v>0.41499999999999992</v>
      </c>
      <c r="H1895" s="2">
        <f>'Moving Avg'!G1895</f>
        <v>0.41100000000000037</v>
      </c>
      <c r="I1895" s="2">
        <f>'Moving Avg'!H1895</f>
        <v>0.45850000000000002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33</v>
      </c>
      <c r="Q1895" s="8">
        <f t="shared" si="294"/>
        <v>13.7</v>
      </c>
      <c r="R1895" s="8">
        <f t="shared" si="295"/>
        <v>13.25</v>
      </c>
      <c r="S1895" s="8">
        <f t="shared" si="296"/>
        <v>18.600000000000001</v>
      </c>
      <c r="T1895" s="8">
        <f t="shared" si="297"/>
        <v>14.5</v>
      </c>
      <c r="U1895" s="7">
        <f t="shared" si="298"/>
        <v>15.183333333333332</v>
      </c>
      <c r="V1895" s="7">
        <f t="shared" si="299"/>
        <v>15.012499999999999</v>
      </c>
    </row>
    <row r="1896" spans="1:22" ht="13.5" x14ac:dyDescent="0.25">
      <c r="A1896" s="3">
        <f>RSI!A1896</f>
        <v>45064</v>
      </c>
      <c r="B1896" s="2">
        <f>RSI!B1896</f>
        <v>0.41</v>
      </c>
      <c r="C1896" s="2">
        <f>RSI!I1896</f>
        <v>44.342588885967054</v>
      </c>
      <c r="D1896" s="2">
        <f>MACD!E1896</f>
        <v>-3.3936122540240699E-3</v>
      </c>
      <c r="E1896" s="2">
        <f>MACD!F1896</f>
        <v>-5.8817029729530436E-3</v>
      </c>
      <c r="F1896" s="2">
        <f>'Moving Avg'!D1896</f>
        <v>0.41799999999999998</v>
      </c>
      <c r="G1896" s="2">
        <f>'Moving Avg'!F1896</f>
        <v>0.41549999999999992</v>
      </c>
      <c r="H1896" s="2">
        <f>'Moving Avg'!G1896</f>
        <v>0.41080000000000033</v>
      </c>
      <c r="I1896" s="2">
        <f>'Moving Avg'!H1896</f>
        <v>0.45799999999999996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16.5</v>
      </c>
      <c r="Q1896" s="8">
        <f t="shared" si="294"/>
        <v>11.225</v>
      </c>
      <c r="R1896" s="8">
        <f t="shared" si="295"/>
        <v>9.125</v>
      </c>
      <c r="S1896" s="8">
        <f t="shared" si="296"/>
        <v>11.175000000000001</v>
      </c>
      <c r="T1896" s="8">
        <f t="shared" si="297"/>
        <v>10.375</v>
      </c>
      <c r="U1896" s="7">
        <f t="shared" si="298"/>
        <v>10.508333333333335</v>
      </c>
      <c r="V1896" s="7">
        <f t="shared" si="299"/>
        <v>10.475000000000001</v>
      </c>
    </row>
    <row r="1897" spans="1:22" ht="13.5" x14ac:dyDescent="0.25">
      <c r="A1897" s="3">
        <f>RSI!A1897</f>
        <v>45065</v>
      </c>
      <c r="B1897" s="2">
        <f>RSI!B1897</f>
        <v>0.41</v>
      </c>
      <c r="C1897" s="2">
        <f>RSI!I1897</f>
        <v>44.342588885967047</v>
      </c>
      <c r="D1897" s="2">
        <f>MACD!E1897</f>
        <v>-2.2608435913917813E-4</v>
      </c>
      <c r="E1897" s="2">
        <f>MACD!F1897</f>
        <v>-4.7505792501902708E-3</v>
      </c>
      <c r="F1897" s="2">
        <f>'Moving Avg'!D1897</f>
        <v>0.41600000000000004</v>
      </c>
      <c r="G1897" s="2">
        <f>'Moving Avg'!F1897</f>
        <v>0.41599999999999993</v>
      </c>
      <c r="H1897" s="2">
        <f>'Moving Avg'!G1897</f>
        <v>0.41060000000000035</v>
      </c>
      <c r="I1897" s="2">
        <f>'Moving Avg'!H1897</f>
        <v>0.45754999999999996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16.5</v>
      </c>
      <c r="Q1897" s="8">
        <f t="shared" si="294"/>
        <v>11.225</v>
      </c>
      <c r="R1897" s="8">
        <f t="shared" si="295"/>
        <v>9.125</v>
      </c>
      <c r="S1897" s="8">
        <f t="shared" si="296"/>
        <v>11.175000000000001</v>
      </c>
      <c r="T1897" s="8">
        <f t="shared" si="297"/>
        <v>10.375</v>
      </c>
      <c r="U1897" s="7">
        <f t="shared" si="298"/>
        <v>10.508333333333335</v>
      </c>
      <c r="V1897" s="7">
        <f t="shared" si="299"/>
        <v>10.475000000000001</v>
      </c>
    </row>
    <row r="1898" spans="1:22" ht="13.5" x14ac:dyDescent="0.25">
      <c r="A1898" s="3">
        <f>RSI!A1898</f>
        <v>45068</v>
      </c>
      <c r="B1898" s="2">
        <f>RSI!B1898</f>
        <v>0.42</v>
      </c>
      <c r="C1898" s="2">
        <f>RSI!I1898</f>
        <v>54.647859557436597</v>
      </c>
      <c r="D1898" s="2">
        <f>MACD!E1898</f>
        <v>2.0689144863833553E-4</v>
      </c>
      <c r="E1898" s="2">
        <f>MACD!F1898</f>
        <v>-3.7590851104245498E-3</v>
      </c>
      <c r="F1898" s="2">
        <f>'Moving Avg'!D1898</f>
        <v>0.41600000000000004</v>
      </c>
      <c r="G1898" s="2">
        <f>'Moving Avg'!F1898</f>
        <v>0.41699999999999998</v>
      </c>
      <c r="H1898" s="2">
        <f>'Moving Avg'!G1898</f>
        <v>0.41060000000000035</v>
      </c>
      <c r="I1898" s="2">
        <f>'Moving Avg'!H1898</f>
        <v>0.45710000000000001</v>
      </c>
      <c r="J1898" s="5" t="str">
        <f>OBV!F1898</f>
        <v>BEARISH</v>
      </c>
      <c r="K1898" s="5" t="str">
        <f>OBV!G1898</f>
        <v>NEUTRAL</v>
      </c>
      <c r="L1898" s="5" t="str">
        <f>OBV!H1898</f>
        <v>NEUTRAL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16.5</v>
      </c>
      <c r="Q1898" s="8">
        <f t="shared" si="294"/>
        <v>11.225</v>
      </c>
      <c r="R1898" s="8">
        <f t="shared" si="295"/>
        <v>9.125</v>
      </c>
      <c r="S1898" s="8">
        <f t="shared" si="296"/>
        <v>11.175000000000001</v>
      </c>
      <c r="T1898" s="8">
        <f t="shared" si="297"/>
        <v>10.375</v>
      </c>
      <c r="U1898" s="7">
        <f t="shared" si="298"/>
        <v>10.508333333333335</v>
      </c>
      <c r="V1898" s="7">
        <f t="shared" si="299"/>
        <v>10.475000000000001</v>
      </c>
    </row>
    <row r="1899" spans="1:22" ht="13.5" x14ac:dyDescent="0.25">
      <c r="A1899" s="3">
        <f>RSI!A1899</f>
        <v>45069</v>
      </c>
      <c r="B1899" s="2">
        <f>RSI!B1899</f>
        <v>0.42</v>
      </c>
      <c r="C1899" s="2">
        <f>RSI!I1899</f>
        <v>54.647859557436597</v>
      </c>
      <c r="D1899" s="2">
        <f>MACD!E1899</f>
        <v>5.4375977155646238E-4</v>
      </c>
      <c r="E1899" s="2">
        <f>MACD!F1899</f>
        <v>-2.8985161340283473E-3</v>
      </c>
      <c r="F1899" s="2">
        <f>'Moving Avg'!D1899</f>
        <v>0.41600000000000004</v>
      </c>
      <c r="G1899" s="2">
        <f>'Moving Avg'!F1899</f>
        <v>0.41800000000000004</v>
      </c>
      <c r="H1899" s="2">
        <f>'Moving Avg'!G1899</f>
        <v>0.41060000000000035</v>
      </c>
      <c r="I1899" s="2">
        <f>'Moving Avg'!H1899</f>
        <v>0.45665</v>
      </c>
      <c r="J1899" s="5" t="str">
        <f>OBV!F1899</f>
        <v>BEARISH</v>
      </c>
      <c r="K1899" s="5" t="str">
        <f>OBV!G1899</f>
        <v>NEUTRAL</v>
      </c>
      <c r="L1899" s="5" t="str">
        <f>OBV!H1899</f>
        <v>NEUTRAL</v>
      </c>
      <c r="M1899" s="7">
        <f t="shared" si="290"/>
        <v>25</v>
      </c>
      <c r="N1899" s="7">
        <f t="shared" si="291"/>
        <v>0</v>
      </c>
      <c r="O1899" s="7">
        <f t="shared" si="292"/>
        <v>0</v>
      </c>
      <c r="P1899" s="7">
        <f t="shared" si="293"/>
        <v>16.5</v>
      </c>
      <c r="Q1899" s="8">
        <f t="shared" si="294"/>
        <v>11.225</v>
      </c>
      <c r="R1899" s="8">
        <f t="shared" si="295"/>
        <v>9.125</v>
      </c>
      <c r="S1899" s="8">
        <f t="shared" si="296"/>
        <v>11.175000000000001</v>
      </c>
      <c r="T1899" s="8">
        <f t="shared" si="297"/>
        <v>10.375</v>
      </c>
      <c r="U1899" s="7">
        <f t="shared" si="298"/>
        <v>10.508333333333335</v>
      </c>
      <c r="V1899" s="7">
        <f t="shared" si="299"/>
        <v>10.475000000000001</v>
      </c>
    </row>
    <row r="1900" spans="1:22" ht="13.5" x14ac:dyDescent="0.25">
      <c r="A1900" s="3">
        <f>RSI!A1900</f>
        <v>45070</v>
      </c>
      <c r="B1900" s="2">
        <f>RSI!B1900</f>
        <v>0.42</v>
      </c>
      <c r="C1900" s="2">
        <f>RSI!I1900</f>
        <v>54.647859557436597</v>
      </c>
      <c r="D1900" s="2">
        <f>MACD!E1900</f>
        <v>8.0149125222961359E-4</v>
      </c>
      <c r="E1900" s="2">
        <f>MACD!F1900</f>
        <v>-2.1585146567767552E-3</v>
      </c>
      <c r="F1900" s="2">
        <f>'Moving Avg'!D1900</f>
        <v>0.41600000000000004</v>
      </c>
      <c r="G1900" s="2">
        <f>'Moving Avg'!F1900</f>
        <v>0.41850000000000004</v>
      </c>
      <c r="H1900" s="2">
        <f>'Moving Avg'!G1900</f>
        <v>0.41060000000000035</v>
      </c>
      <c r="I1900" s="2">
        <f>'Moving Avg'!H1900</f>
        <v>0.45619999999999999</v>
      </c>
      <c r="J1900" s="5" t="str">
        <f>OBV!F1900</f>
        <v>BEARISH</v>
      </c>
      <c r="K1900" s="5" t="str">
        <f>OBV!G1900</f>
        <v>NEUTRAL</v>
      </c>
      <c r="L1900" s="5" t="str">
        <f>OBV!H1900</f>
        <v>NEUTRAL</v>
      </c>
      <c r="M1900" s="7">
        <f t="shared" si="290"/>
        <v>25</v>
      </c>
      <c r="N1900" s="7">
        <f t="shared" si="291"/>
        <v>0</v>
      </c>
      <c r="O1900" s="7">
        <f t="shared" si="292"/>
        <v>0</v>
      </c>
      <c r="P1900" s="7">
        <f t="shared" si="293"/>
        <v>16.5</v>
      </c>
      <c r="Q1900" s="8">
        <f t="shared" si="294"/>
        <v>11.225</v>
      </c>
      <c r="R1900" s="8">
        <f t="shared" si="295"/>
        <v>9.125</v>
      </c>
      <c r="S1900" s="8">
        <f t="shared" si="296"/>
        <v>11.175000000000001</v>
      </c>
      <c r="T1900" s="8">
        <f t="shared" si="297"/>
        <v>10.375</v>
      </c>
      <c r="U1900" s="7">
        <f t="shared" si="298"/>
        <v>10.508333333333335</v>
      </c>
      <c r="V1900" s="7">
        <f t="shared" si="299"/>
        <v>10.475000000000001</v>
      </c>
    </row>
    <row r="1901" spans="1:22" ht="13.5" x14ac:dyDescent="0.25">
      <c r="A1901" s="3">
        <f>RSI!A1901</f>
        <v>45071</v>
      </c>
      <c r="B1901" s="2">
        <f>RSI!B1901</f>
        <v>0.42</v>
      </c>
      <c r="C1901" s="2">
        <f>RSI!I1901</f>
        <v>54.647859557436597</v>
      </c>
      <c r="D1901" s="2">
        <f>MACD!E1901</f>
        <v>9.9428382253213821E-4</v>
      </c>
      <c r="E1901" s="2">
        <f>MACD!F1901</f>
        <v>-1.5279549609149767E-3</v>
      </c>
      <c r="F1901" s="2">
        <f>'Moving Avg'!D1901</f>
        <v>0.41799999999999998</v>
      </c>
      <c r="G1901" s="2">
        <f>'Moving Avg'!F1901</f>
        <v>0.41900000000000004</v>
      </c>
      <c r="H1901" s="2">
        <f>'Moving Avg'!G1901</f>
        <v>0.41060000000000035</v>
      </c>
      <c r="I1901" s="2">
        <f>'Moving Avg'!H1901</f>
        <v>0.45579999999999998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25</v>
      </c>
      <c r="N1901" s="7">
        <f t="shared" si="291"/>
        <v>0</v>
      </c>
      <c r="O1901" s="7">
        <f t="shared" si="292"/>
        <v>0</v>
      </c>
      <c r="P1901" s="7">
        <f t="shared" si="293"/>
        <v>83.5</v>
      </c>
      <c r="Q1901" s="8">
        <f t="shared" si="294"/>
        <v>21.274999999999999</v>
      </c>
      <c r="R1901" s="8">
        <f t="shared" si="295"/>
        <v>25.875</v>
      </c>
      <c r="S1901" s="8">
        <f t="shared" si="296"/>
        <v>41.325000000000003</v>
      </c>
      <c r="T1901" s="8">
        <f t="shared" si="297"/>
        <v>27.125</v>
      </c>
      <c r="U1901" s="7">
        <f t="shared" si="298"/>
        <v>29.491666666666664</v>
      </c>
      <c r="V1901" s="7">
        <f t="shared" si="299"/>
        <v>28.9</v>
      </c>
    </row>
    <row r="1902" spans="1:22" ht="13.5" x14ac:dyDescent="0.25">
      <c r="A1902" s="3">
        <f>RSI!A1902</f>
        <v>45072</v>
      </c>
      <c r="B1902" s="2">
        <f>RSI!B1902</f>
        <v>0.41</v>
      </c>
      <c r="C1902" s="2">
        <f>RSI!I1902</f>
        <v>43.751768023304159</v>
      </c>
      <c r="D1902" s="2">
        <f>MACD!E1902</f>
        <v>1.8747420035665208E-3</v>
      </c>
      <c r="E1902" s="2">
        <f>MACD!F1902</f>
        <v>-8.4741556801867736E-4</v>
      </c>
      <c r="F1902" s="2">
        <f>'Moving Avg'!D1902</f>
        <v>0.41799999999999998</v>
      </c>
      <c r="G1902" s="2">
        <f>'Moving Avg'!F1902</f>
        <v>0.41849999999999998</v>
      </c>
      <c r="H1902" s="2">
        <f>'Moving Avg'!G1902</f>
        <v>0.4106000000000003</v>
      </c>
      <c r="I1902" s="2">
        <f>'Moving Avg'!H1902</f>
        <v>0.45535000000000003</v>
      </c>
      <c r="J1902" s="5" t="str">
        <f>OBV!F1902</f>
        <v>BEARISH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0</v>
      </c>
      <c r="O1902" s="7">
        <f t="shared" si="292"/>
        <v>0</v>
      </c>
      <c r="P1902" s="7">
        <f t="shared" si="293"/>
        <v>16.5</v>
      </c>
      <c r="Q1902" s="8">
        <f t="shared" si="294"/>
        <v>11.225</v>
      </c>
      <c r="R1902" s="8">
        <f t="shared" si="295"/>
        <v>9.125</v>
      </c>
      <c r="S1902" s="8">
        <f t="shared" si="296"/>
        <v>11.175000000000001</v>
      </c>
      <c r="T1902" s="8">
        <f t="shared" si="297"/>
        <v>10.375</v>
      </c>
      <c r="U1902" s="7">
        <f t="shared" si="298"/>
        <v>10.508333333333335</v>
      </c>
      <c r="V1902" s="7">
        <f t="shared" si="299"/>
        <v>10.475000000000001</v>
      </c>
    </row>
    <row r="1903" spans="1:22" ht="13.5" x14ac:dyDescent="0.25">
      <c r="A1903" s="3">
        <f>RSI!A1903</f>
        <v>45075</v>
      </c>
      <c r="B1903" s="2">
        <f>RSI!B1903</f>
        <v>0.42</v>
      </c>
      <c r="C1903" s="2">
        <f>RSI!I1903</f>
        <v>53.694671805594275</v>
      </c>
      <c r="D1903" s="2">
        <f>MACD!E1903</f>
        <v>1.9164144587522358E-3</v>
      </c>
      <c r="E1903" s="2">
        <f>MACD!F1903</f>
        <v>-2.9464956266449471E-4</v>
      </c>
      <c r="F1903" s="2">
        <f>'Moving Avg'!D1903</f>
        <v>0.41799999999999998</v>
      </c>
      <c r="G1903" s="2">
        <f>'Moving Avg'!F1903</f>
        <v>0.41850000000000004</v>
      </c>
      <c r="H1903" s="2">
        <f>'Moving Avg'!G1903</f>
        <v>0.41080000000000033</v>
      </c>
      <c r="I1903" s="2">
        <f>'Moving Avg'!H1903</f>
        <v>0.45495000000000002</v>
      </c>
      <c r="J1903" s="5" t="str">
        <f>OBV!F1903</f>
        <v>BEARISH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0</v>
      </c>
      <c r="O1903" s="7">
        <f t="shared" si="292"/>
        <v>0</v>
      </c>
      <c r="P1903" s="7">
        <f t="shared" si="293"/>
        <v>16.5</v>
      </c>
      <c r="Q1903" s="8">
        <f t="shared" si="294"/>
        <v>11.225</v>
      </c>
      <c r="R1903" s="8">
        <f t="shared" si="295"/>
        <v>9.125</v>
      </c>
      <c r="S1903" s="8">
        <f t="shared" si="296"/>
        <v>11.175000000000001</v>
      </c>
      <c r="T1903" s="8">
        <f t="shared" si="297"/>
        <v>10.375</v>
      </c>
      <c r="U1903" s="7">
        <f t="shared" si="298"/>
        <v>10.508333333333335</v>
      </c>
      <c r="V1903" s="7">
        <f t="shared" si="299"/>
        <v>10.475000000000001</v>
      </c>
    </row>
    <row r="1904" spans="1:22" ht="13.5" x14ac:dyDescent="0.25">
      <c r="A1904" s="3">
        <f>RSI!A1904</f>
        <v>45076</v>
      </c>
      <c r="B1904" s="2">
        <f>RSI!B1904</f>
        <v>0.42</v>
      </c>
      <c r="C1904" s="2">
        <f>RSI!I1904</f>
        <v>53.694671805594275</v>
      </c>
      <c r="D1904" s="2">
        <f>MACD!E1904</f>
        <v>1.9272243372168152E-3</v>
      </c>
      <c r="E1904" s="2">
        <f>MACD!F1904</f>
        <v>1.4972521731176726E-4</v>
      </c>
      <c r="F1904" s="2">
        <f>'Moving Avg'!D1904</f>
        <v>0.41799999999999998</v>
      </c>
      <c r="G1904" s="2">
        <f>'Moving Avg'!F1904</f>
        <v>0.41850000000000004</v>
      </c>
      <c r="H1904" s="2">
        <f>'Moving Avg'!G1904</f>
        <v>0.41120000000000034</v>
      </c>
      <c r="I1904" s="2">
        <f>'Moving Avg'!H1904</f>
        <v>0.45449999999999996</v>
      </c>
      <c r="J1904" s="5" t="str">
        <f>OBV!F1904</f>
        <v>BEARISH</v>
      </c>
      <c r="K1904" s="5" t="str">
        <f>OBV!G1904</f>
        <v>NEUTRAL</v>
      </c>
      <c r="L1904" s="5" t="str">
        <f>OBV!H1904</f>
        <v>NEUTRAL</v>
      </c>
      <c r="M1904" s="7">
        <f t="shared" si="290"/>
        <v>25</v>
      </c>
      <c r="N1904" s="7">
        <f t="shared" si="291"/>
        <v>0</v>
      </c>
      <c r="O1904" s="7">
        <f t="shared" si="292"/>
        <v>0</v>
      </c>
      <c r="P1904" s="7">
        <f t="shared" si="293"/>
        <v>16.5</v>
      </c>
      <c r="Q1904" s="8">
        <f t="shared" si="294"/>
        <v>11.225</v>
      </c>
      <c r="R1904" s="8">
        <f t="shared" si="295"/>
        <v>9.125</v>
      </c>
      <c r="S1904" s="8">
        <f t="shared" si="296"/>
        <v>11.175000000000001</v>
      </c>
      <c r="T1904" s="8">
        <f t="shared" si="297"/>
        <v>10.375</v>
      </c>
      <c r="U1904" s="7">
        <f t="shared" si="298"/>
        <v>10.508333333333335</v>
      </c>
      <c r="V1904" s="7">
        <f t="shared" si="299"/>
        <v>10.475000000000001</v>
      </c>
    </row>
    <row r="1905" spans="1:22" ht="13.5" x14ac:dyDescent="0.25">
      <c r="A1905" s="3">
        <f>RSI!A1905</f>
        <v>45077</v>
      </c>
      <c r="B1905" s="2">
        <f>RSI!B1905</f>
        <v>0.42</v>
      </c>
      <c r="C1905" s="2">
        <f>RSI!I1905</f>
        <v>53.694671805594268</v>
      </c>
      <c r="D1905" s="2">
        <f>MACD!E1905</f>
        <v>1.9137309447065376E-3</v>
      </c>
      <c r="E1905" s="2">
        <f>MACD!F1905</f>
        <v>5.0252636279072139E-4</v>
      </c>
      <c r="F1905" s="2">
        <f>'Moving Avg'!D1905</f>
        <v>0.41799999999999998</v>
      </c>
      <c r="G1905" s="2">
        <f>'Moving Avg'!F1905</f>
        <v>0.41900000000000004</v>
      </c>
      <c r="H1905" s="2">
        <f>'Moving Avg'!G1905</f>
        <v>0.4116000000000003</v>
      </c>
      <c r="I1905" s="2">
        <f>'Moving Avg'!H1905</f>
        <v>0.45409999999999995</v>
      </c>
      <c r="J1905" s="5" t="str">
        <f>OBV!F1905</f>
        <v>BEARISH</v>
      </c>
      <c r="K1905" s="5" t="str">
        <f>OBV!G1905</f>
        <v>NEUTRAL</v>
      </c>
      <c r="L1905" s="5" t="str">
        <f>OBV!H1905</f>
        <v>NEUTRAL</v>
      </c>
      <c r="M1905" s="7">
        <f t="shared" si="290"/>
        <v>25</v>
      </c>
      <c r="N1905" s="7">
        <f t="shared" si="291"/>
        <v>0</v>
      </c>
      <c r="O1905" s="7">
        <f t="shared" si="292"/>
        <v>0</v>
      </c>
      <c r="P1905" s="7">
        <f t="shared" si="293"/>
        <v>16.5</v>
      </c>
      <c r="Q1905" s="8">
        <f t="shared" si="294"/>
        <v>11.225</v>
      </c>
      <c r="R1905" s="8">
        <f t="shared" si="295"/>
        <v>9.125</v>
      </c>
      <c r="S1905" s="8">
        <f t="shared" si="296"/>
        <v>11.175000000000001</v>
      </c>
      <c r="T1905" s="8">
        <f t="shared" si="297"/>
        <v>10.375</v>
      </c>
      <c r="U1905" s="7">
        <f t="shared" si="298"/>
        <v>10.508333333333335</v>
      </c>
      <c r="V1905" s="7">
        <f t="shared" si="299"/>
        <v>10.475000000000001</v>
      </c>
    </row>
    <row r="1906" spans="1:22" ht="13.5" x14ac:dyDescent="0.25">
      <c r="A1906" s="3">
        <f>RSI!A1906</f>
        <v>45078</v>
      </c>
      <c r="B1906" s="2">
        <f>RSI!B1906</f>
        <v>0.42</v>
      </c>
      <c r="C1906" s="2">
        <f>RSI!I1906</f>
        <v>53.694671805594275</v>
      </c>
      <c r="D1906" s="2">
        <f>MACD!E1906</f>
        <v>3.428887603214581E-4</v>
      </c>
      <c r="E1906" s="2">
        <f>MACD!F1906</f>
        <v>4.7059884229686878E-4</v>
      </c>
      <c r="F1906" s="2">
        <f>'Moving Avg'!D1906</f>
        <v>0.41799999999999998</v>
      </c>
      <c r="G1906" s="2">
        <f>'Moving Avg'!F1906</f>
        <v>0.41899999999999993</v>
      </c>
      <c r="H1906" s="2">
        <f>'Moving Avg'!G1906</f>
        <v>0.41220000000000034</v>
      </c>
      <c r="I1906" s="2">
        <f>'Moving Avg'!H1906</f>
        <v>0.45370000000000005</v>
      </c>
      <c r="J1906" s="5" t="str">
        <f>OBV!F1906</f>
        <v>BEARISH</v>
      </c>
      <c r="K1906" s="5" t="str">
        <f>OBV!G1906</f>
        <v>NEUTRAL</v>
      </c>
      <c r="L1906" s="5" t="str">
        <f>OBV!H1906</f>
        <v>NEUTRAL</v>
      </c>
      <c r="M1906" s="7">
        <f t="shared" si="290"/>
        <v>25</v>
      </c>
      <c r="N1906" s="7">
        <f t="shared" si="291"/>
        <v>45</v>
      </c>
      <c r="O1906" s="7">
        <f t="shared" si="292"/>
        <v>0</v>
      </c>
      <c r="P1906" s="7">
        <f t="shared" si="293"/>
        <v>16.5</v>
      </c>
      <c r="Q1906" s="8">
        <f t="shared" si="294"/>
        <v>26.975000000000001</v>
      </c>
      <c r="R1906" s="8">
        <f t="shared" si="295"/>
        <v>18.125</v>
      </c>
      <c r="S1906" s="8">
        <f t="shared" si="296"/>
        <v>17.925000000000001</v>
      </c>
      <c r="T1906" s="8">
        <f t="shared" si="297"/>
        <v>21.625</v>
      </c>
      <c r="U1906" s="7">
        <f t="shared" si="298"/>
        <v>21.008333333333336</v>
      </c>
      <c r="V1906" s="7">
        <f t="shared" si="299"/>
        <v>21.162500000000001</v>
      </c>
    </row>
    <row r="1907" spans="1:22" ht="13.5" x14ac:dyDescent="0.25">
      <c r="A1907" s="3">
        <f>RSI!A1907</f>
        <v>45079</v>
      </c>
      <c r="B1907" s="2">
        <f>RSI!B1907</f>
        <v>0.42</v>
      </c>
      <c r="C1907" s="2">
        <f>RSI!I1907</f>
        <v>53.694671805594268</v>
      </c>
      <c r="D1907" s="2">
        <f>MACD!E1907</f>
        <v>-1.005695728986733E-3</v>
      </c>
      <c r="E1907" s="2">
        <f>MACD!F1907</f>
        <v>1.7533992804014841E-4</v>
      </c>
      <c r="F1907" s="2">
        <f>'Moving Avg'!D1907</f>
        <v>0.42000000000000004</v>
      </c>
      <c r="G1907" s="2">
        <f>'Moving Avg'!F1907</f>
        <v>0.41849999999999998</v>
      </c>
      <c r="H1907" s="2">
        <f>'Moving Avg'!G1907</f>
        <v>0.41280000000000028</v>
      </c>
      <c r="I1907" s="2">
        <f>'Moving Avg'!H1907</f>
        <v>0.45330000000000004</v>
      </c>
      <c r="J1907" s="5" t="str">
        <f>OBV!F1907</f>
        <v>NEUTRAL</v>
      </c>
      <c r="K1907" s="5" t="str">
        <f>OBV!G1907</f>
        <v>NEUTRAL</v>
      </c>
      <c r="L1907" s="5" t="str">
        <f>OBV!H1907</f>
        <v>NEUTRAL</v>
      </c>
      <c r="M1907" s="7">
        <f t="shared" si="290"/>
        <v>25</v>
      </c>
      <c r="N1907" s="7">
        <f t="shared" si="291"/>
        <v>45</v>
      </c>
      <c r="O1907" s="7">
        <f t="shared" si="292"/>
        <v>0</v>
      </c>
      <c r="P1907" s="7">
        <f t="shared" si="293"/>
        <v>33</v>
      </c>
      <c r="Q1907" s="8">
        <f t="shared" si="294"/>
        <v>29.45</v>
      </c>
      <c r="R1907" s="8">
        <f t="shared" si="295"/>
        <v>22.25</v>
      </c>
      <c r="S1907" s="8">
        <f t="shared" si="296"/>
        <v>25.35</v>
      </c>
      <c r="T1907" s="8">
        <f t="shared" si="297"/>
        <v>25.75</v>
      </c>
      <c r="U1907" s="7">
        <f t="shared" si="298"/>
        <v>25.683333333333337</v>
      </c>
      <c r="V1907" s="7">
        <f t="shared" si="299"/>
        <v>25.700000000000003</v>
      </c>
    </row>
    <row r="1908" spans="1:22" ht="13.5" x14ac:dyDescent="0.25">
      <c r="A1908" s="3">
        <f>RSI!A1908</f>
        <v>45082</v>
      </c>
      <c r="B1908" s="2">
        <f>RSI!B1908</f>
        <v>0.41</v>
      </c>
      <c r="C1908" s="2">
        <f>RSI!I1908</f>
        <v>42.748772946510684</v>
      </c>
      <c r="D1908" s="2">
        <f>MACD!E1908</f>
        <v>1.1442406689987639E-4</v>
      </c>
      <c r="E1908" s="2">
        <f>MACD!F1908</f>
        <v>1.63156755812094E-4</v>
      </c>
      <c r="F1908" s="2">
        <f>'Moving Avg'!D1908</f>
        <v>0.41799999999999998</v>
      </c>
      <c r="G1908" s="2">
        <f>'Moving Avg'!F1908</f>
        <v>0.41799999999999998</v>
      </c>
      <c r="H1908" s="2">
        <f>'Moving Avg'!G1908</f>
        <v>0.41320000000000029</v>
      </c>
      <c r="I1908" s="2">
        <f>'Moving Avg'!H1908</f>
        <v>0.45285000000000003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  <c r="M1908" s="7">
        <f t="shared" si="290"/>
        <v>25</v>
      </c>
      <c r="N1908" s="7">
        <f t="shared" si="291"/>
        <v>45</v>
      </c>
      <c r="O1908" s="7">
        <f t="shared" si="292"/>
        <v>0</v>
      </c>
      <c r="P1908" s="7">
        <f t="shared" si="293"/>
        <v>16.5</v>
      </c>
      <c r="Q1908" s="8">
        <f t="shared" si="294"/>
        <v>26.975000000000001</v>
      </c>
      <c r="R1908" s="8">
        <f t="shared" si="295"/>
        <v>18.125</v>
      </c>
      <c r="S1908" s="8">
        <f t="shared" si="296"/>
        <v>17.925000000000001</v>
      </c>
      <c r="T1908" s="8">
        <f t="shared" si="297"/>
        <v>21.625</v>
      </c>
      <c r="U1908" s="7">
        <f t="shared" si="298"/>
        <v>21.008333333333336</v>
      </c>
      <c r="V1908" s="7">
        <f t="shared" si="299"/>
        <v>21.162500000000001</v>
      </c>
    </row>
    <row r="1909" spans="1:22" ht="13.5" x14ac:dyDescent="0.25">
      <c r="A1909" s="3">
        <f>RSI!A1909</f>
        <v>45083</v>
      </c>
      <c r="B1909" s="2">
        <f>RSI!B1909</f>
        <v>0.41</v>
      </c>
      <c r="C1909" s="2">
        <f>RSI!I1909</f>
        <v>42.748772946510684</v>
      </c>
      <c r="D1909" s="2">
        <f>MACD!E1909</f>
        <v>1.1046669375585627E-3</v>
      </c>
      <c r="E1909" s="2">
        <f>MACD!F1909</f>
        <v>3.5145879216138778E-4</v>
      </c>
      <c r="F1909" s="2">
        <f>'Moving Avg'!D1909</f>
        <v>0.41600000000000004</v>
      </c>
      <c r="G1909" s="2">
        <f>'Moving Avg'!F1909</f>
        <v>0.41749999999999998</v>
      </c>
      <c r="H1909" s="2">
        <f>'Moving Avg'!G1909</f>
        <v>0.41340000000000032</v>
      </c>
      <c r="I1909" s="2">
        <f>'Moving Avg'!H1909</f>
        <v>0.45234999999999997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0</v>
      </c>
      <c r="O1909" s="7">
        <f t="shared" si="292"/>
        <v>0</v>
      </c>
      <c r="P1909" s="7">
        <f t="shared" si="293"/>
        <v>16.5</v>
      </c>
      <c r="Q1909" s="8">
        <f t="shared" si="294"/>
        <v>11.225</v>
      </c>
      <c r="R1909" s="8">
        <f t="shared" si="295"/>
        <v>9.125</v>
      </c>
      <c r="S1909" s="8">
        <f t="shared" si="296"/>
        <v>11.175000000000001</v>
      </c>
      <c r="T1909" s="8">
        <f t="shared" si="297"/>
        <v>10.375</v>
      </c>
      <c r="U1909" s="7">
        <f t="shared" si="298"/>
        <v>10.508333333333335</v>
      </c>
      <c r="V1909" s="7">
        <f t="shared" si="299"/>
        <v>10.475000000000001</v>
      </c>
    </row>
    <row r="1910" spans="1:22" ht="13.5" x14ac:dyDescent="0.25">
      <c r="A1910" s="3">
        <f>RSI!A1910</f>
        <v>45084</v>
      </c>
      <c r="B1910" s="2">
        <f>RSI!B1910</f>
        <v>0.42</v>
      </c>
      <c r="C1910" s="2">
        <f>RSI!I1910</f>
        <v>53.696081326418565</v>
      </c>
      <c r="D1910" s="2">
        <f>MACD!E1910</f>
        <v>1.2411288226893968E-3</v>
      </c>
      <c r="E1910" s="2">
        <f>MACD!F1910</f>
        <v>5.2939279826698968E-4</v>
      </c>
      <c r="F1910" s="2">
        <f>'Moving Avg'!D1910</f>
        <v>0.41600000000000004</v>
      </c>
      <c r="G1910" s="2">
        <f>'Moving Avg'!F1910</f>
        <v>0.41750000000000009</v>
      </c>
      <c r="H1910" s="2">
        <f>'Moving Avg'!G1910</f>
        <v>0.41380000000000033</v>
      </c>
      <c r="I1910" s="2">
        <f>'Moving Avg'!H1910</f>
        <v>0.45189999999999997</v>
      </c>
      <c r="J1910" s="5" t="str">
        <f>OBV!F1910</f>
        <v>BEARISH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0</v>
      </c>
      <c r="O1910" s="7">
        <f t="shared" si="292"/>
        <v>0</v>
      </c>
      <c r="P1910" s="7">
        <f t="shared" si="293"/>
        <v>16.5</v>
      </c>
      <c r="Q1910" s="8">
        <f t="shared" si="294"/>
        <v>11.225</v>
      </c>
      <c r="R1910" s="8">
        <f t="shared" si="295"/>
        <v>9.125</v>
      </c>
      <c r="S1910" s="8">
        <f t="shared" si="296"/>
        <v>11.175000000000001</v>
      </c>
      <c r="T1910" s="8">
        <f t="shared" si="297"/>
        <v>10.375</v>
      </c>
      <c r="U1910" s="7">
        <f t="shared" si="298"/>
        <v>10.508333333333335</v>
      </c>
      <c r="V1910" s="7">
        <f t="shared" si="299"/>
        <v>10.475000000000001</v>
      </c>
    </row>
    <row r="1911" spans="1:22" ht="13.5" x14ac:dyDescent="0.25">
      <c r="A1911" s="3">
        <f>RSI!A1911</f>
        <v>45085</v>
      </c>
      <c r="B1911" s="2">
        <f>RSI!B1911</f>
        <v>0.43</v>
      </c>
      <c r="C1911" s="2">
        <f>RSI!I1911</f>
        <v>61.602958604663861</v>
      </c>
      <c r="D1911" s="2">
        <f>MACD!E1911</f>
        <v>5.9315874610882391E-4</v>
      </c>
      <c r="E1911" s="2">
        <f>MACD!F1911</f>
        <v>5.4214598783535654E-4</v>
      </c>
      <c r="F1911" s="2">
        <f>'Moving Avg'!D1911</f>
        <v>0.41799999999999998</v>
      </c>
      <c r="G1911" s="2">
        <f>'Moving Avg'!F1911</f>
        <v>0.41799999999999998</v>
      </c>
      <c r="H1911" s="2">
        <f>'Moving Avg'!G1911</f>
        <v>0.41420000000000029</v>
      </c>
      <c r="I1911" s="2">
        <f>'Moving Avg'!H1911</f>
        <v>0.45150000000000001</v>
      </c>
      <c r="J1911" s="5" t="str">
        <f>OBV!F1911</f>
        <v>BEARISH</v>
      </c>
      <c r="K1911" s="5" t="str">
        <f>OBV!G1911</f>
        <v>NEUTRAL</v>
      </c>
      <c r="L1911" s="5" t="str">
        <f>OBV!H1911</f>
        <v>BEARISH DIVERGENCE</v>
      </c>
      <c r="M1911" s="7">
        <f t="shared" si="290"/>
        <v>25</v>
      </c>
      <c r="N1911" s="7">
        <f t="shared" si="291"/>
        <v>0</v>
      </c>
      <c r="O1911" s="7">
        <f t="shared" si="292"/>
        <v>0</v>
      </c>
      <c r="P1911" s="7">
        <f t="shared" si="293"/>
        <v>16.5</v>
      </c>
      <c r="Q1911" s="8">
        <f t="shared" si="294"/>
        <v>11.225</v>
      </c>
      <c r="R1911" s="8">
        <f t="shared" si="295"/>
        <v>9.125</v>
      </c>
      <c r="S1911" s="8">
        <f t="shared" si="296"/>
        <v>11.175000000000001</v>
      </c>
      <c r="T1911" s="8">
        <f t="shared" si="297"/>
        <v>10.375</v>
      </c>
      <c r="U1911" s="7">
        <f t="shared" si="298"/>
        <v>10.508333333333335</v>
      </c>
      <c r="V1911" s="7">
        <f t="shared" si="299"/>
        <v>10.475000000000001</v>
      </c>
    </row>
    <row r="1912" spans="1:22" ht="13.5" x14ac:dyDescent="0.25">
      <c r="A1912" s="3">
        <f>RSI!A1912</f>
        <v>45086</v>
      </c>
      <c r="B1912" s="2">
        <f>RSI!B1912</f>
        <v>0.43</v>
      </c>
      <c r="C1912" s="2">
        <f>RSI!I1912</f>
        <v>61.602958604663861</v>
      </c>
      <c r="D1912" s="2">
        <f>MACD!E1912</f>
        <v>-1.5736914135610069E-3</v>
      </c>
      <c r="E1912" s="2">
        <f>MACD!F1912</f>
        <v>1.1897850755608386E-4</v>
      </c>
      <c r="F1912" s="2">
        <f>'Moving Avg'!D1912</f>
        <v>0.42000000000000004</v>
      </c>
      <c r="G1912" s="2">
        <f>'Moving Avg'!F1912</f>
        <v>0.41849999999999998</v>
      </c>
      <c r="H1912" s="2">
        <f>'Moving Avg'!G1912</f>
        <v>0.41440000000000027</v>
      </c>
      <c r="I1912" s="2">
        <f>'Moving Avg'!H1912</f>
        <v>0.45115</v>
      </c>
      <c r="J1912" s="5" t="str">
        <f>OBV!F1912</f>
        <v>BEARISH</v>
      </c>
      <c r="K1912" s="5" t="str">
        <f>OBV!G1912</f>
        <v>NEUTRAL</v>
      </c>
      <c r="L1912" s="5" t="str">
        <f>OBV!H1912</f>
        <v>BEARISH DIVERGENCE</v>
      </c>
      <c r="M1912" s="7">
        <f t="shared" si="290"/>
        <v>25</v>
      </c>
      <c r="N1912" s="7">
        <f t="shared" si="291"/>
        <v>45</v>
      </c>
      <c r="O1912" s="7">
        <f t="shared" si="292"/>
        <v>0</v>
      </c>
      <c r="P1912" s="7">
        <f t="shared" si="293"/>
        <v>16.5</v>
      </c>
      <c r="Q1912" s="8">
        <f t="shared" si="294"/>
        <v>26.975000000000001</v>
      </c>
      <c r="R1912" s="8">
        <f t="shared" si="295"/>
        <v>18.125</v>
      </c>
      <c r="S1912" s="8">
        <f t="shared" si="296"/>
        <v>17.925000000000001</v>
      </c>
      <c r="T1912" s="8">
        <f t="shared" si="297"/>
        <v>21.625</v>
      </c>
      <c r="U1912" s="7">
        <f t="shared" si="298"/>
        <v>21.008333333333336</v>
      </c>
      <c r="V1912" s="7">
        <f t="shared" si="299"/>
        <v>21.162500000000001</v>
      </c>
    </row>
    <row r="1913" spans="1:22" ht="13.5" x14ac:dyDescent="0.25">
      <c r="A1913" s="3">
        <f>RSI!A1913</f>
        <v>45089</v>
      </c>
      <c r="B1913" s="2">
        <f>RSI!B1913</f>
        <v>0.42</v>
      </c>
      <c r="C1913" s="2">
        <f>RSI!I1913</f>
        <v>51.41971205744175</v>
      </c>
      <c r="D1913" s="2">
        <f>MACD!E1913</f>
        <v>-1.202150183518047E-3</v>
      </c>
      <c r="E1913" s="2">
        <f>MACD!F1913</f>
        <v>-1.4524723065874231E-4</v>
      </c>
      <c r="F1913" s="2">
        <f>'Moving Avg'!D1913</f>
        <v>0.42199999999999999</v>
      </c>
      <c r="G1913" s="2">
        <f>'Moving Avg'!F1913</f>
        <v>0.41849999999999998</v>
      </c>
      <c r="H1913" s="2">
        <f>'Moving Avg'!G1913</f>
        <v>0.41440000000000027</v>
      </c>
      <c r="I1913" s="2">
        <f>'Moving Avg'!H1913</f>
        <v>0.45075000000000004</v>
      </c>
      <c r="J1913" s="5" t="str">
        <f>OBV!F1913</f>
        <v>BEARISH</v>
      </c>
      <c r="K1913" s="5" t="str">
        <f>OBV!G1913</f>
        <v>NEUTRAL</v>
      </c>
      <c r="L1913" s="5" t="str">
        <f>OBV!H1913</f>
        <v>BEARISH DIVERGENCE</v>
      </c>
      <c r="M1913" s="7">
        <f t="shared" si="290"/>
        <v>25</v>
      </c>
      <c r="N1913" s="7">
        <f t="shared" si="291"/>
        <v>45</v>
      </c>
      <c r="O1913" s="7">
        <f t="shared" si="292"/>
        <v>0</v>
      </c>
      <c r="P1913" s="7">
        <f t="shared" si="293"/>
        <v>16.5</v>
      </c>
      <c r="Q1913" s="8">
        <f t="shared" si="294"/>
        <v>26.975000000000001</v>
      </c>
      <c r="R1913" s="8">
        <f t="shared" si="295"/>
        <v>18.125</v>
      </c>
      <c r="S1913" s="8">
        <f t="shared" si="296"/>
        <v>17.925000000000001</v>
      </c>
      <c r="T1913" s="8">
        <f t="shared" si="297"/>
        <v>21.625</v>
      </c>
      <c r="U1913" s="7">
        <f t="shared" si="298"/>
        <v>21.008333333333336</v>
      </c>
      <c r="V1913" s="7">
        <f t="shared" si="299"/>
        <v>21.162500000000001</v>
      </c>
    </row>
    <row r="1914" spans="1:22" ht="13.5" x14ac:dyDescent="0.25">
      <c r="A1914" s="3">
        <f>RSI!A1914</f>
        <v>45090</v>
      </c>
      <c r="B1914" s="2">
        <f>RSI!B1914</f>
        <v>0.42</v>
      </c>
      <c r="C1914" s="2">
        <f>RSI!I1914</f>
        <v>51.419712057441735</v>
      </c>
      <c r="D1914" s="2">
        <f>MACD!E1914</f>
        <v>-8.9735691002557072E-4</v>
      </c>
      <c r="E1914" s="2">
        <f>MACD!F1914</f>
        <v>-2.9566916653210801E-4</v>
      </c>
      <c r="F1914" s="2">
        <f>'Moving Avg'!D1914</f>
        <v>0.42400000000000004</v>
      </c>
      <c r="G1914" s="2">
        <f>'Moving Avg'!F1914</f>
        <v>0.41849999999999998</v>
      </c>
      <c r="H1914" s="2">
        <f>'Moving Avg'!G1914</f>
        <v>0.41440000000000027</v>
      </c>
      <c r="I1914" s="2">
        <f>'Moving Avg'!H1914</f>
        <v>0.45035000000000008</v>
      </c>
      <c r="J1914" s="5" t="str">
        <f>OBV!F1914</f>
        <v>BEARISH</v>
      </c>
      <c r="K1914" s="5" t="str">
        <f>OBV!G1914</f>
        <v>NEUTRAL</v>
      </c>
      <c r="L1914" s="5" t="str">
        <f>OBV!H1914</f>
        <v>BEARISH DIVERGENCE</v>
      </c>
      <c r="M1914" s="7">
        <f t="shared" si="290"/>
        <v>25</v>
      </c>
      <c r="N1914" s="7">
        <f t="shared" si="291"/>
        <v>45</v>
      </c>
      <c r="O1914" s="7">
        <f t="shared" si="292"/>
        <v>0</v>
      </c>
      <c r="P1914" s="7">
        <f t="shared" si="293"/>
        <v>16.5</v>
      </c>
      <c r="Q1914" s="8">
        <f t="shared" si="294"/>
        <v>26.975000000000001</v>
      </c>
      <c r="R1914" s="8">
        <f t="shared" si="295"/>
        <v>18.125</v>
      </c>
      <c r="S1914" s="8">
        <f t="shared" si="296"/>
        <v>17.925000000000001</v>
      </c>
      <c r="T1914" s="8">
        <f t="shared" si="297"/>
        <v>21.625</v>
      </c>
      <c r="U1914" s="7">
        <f t="shared" si="298"/>
        <v>21.008333333333336</v>
      </c>
      <c r="V1914" s="7">
        <f t="shared" si="299"/>
        <v>21.162500000000001</v>
      </c>
    </row>
    <row r="1915" spans="1:22" ht="13.5" x14ac:dyDescent="0.25">
      <c r="A1915" s="3">
        <f>RSI!A1915</f>
        <v>45091</v>
      </c>
      <c r="B1915" s="2">
        <f>RSI!B1915</f>
        <v>0.42</v>
      </c>
      <c r="C1915" s="2">
        <f>RSI!I1915</f>
        <v>51.41971205744175</v>
      </c>
      <c r="D1915" s="2">
        <f>MACD!E1915</f>
        <v>-6.4833247170492658E-4</v>
      </c>
      <c r="E1915" s="2">
        <f>MACD!F1915</f>
        <v>-3.6620182756667174E-4</v>
      </c>
      <c r="F1915" s="2">
        <f>'Moving Avg'!D1915</f>
        <v>0.42400000000000004</v>
      </c>
      <c r="G1915" s="2">
        <f>'Moving Avg'!F1915</f>
        <v>0.41849999999999998</v>
      </c>
      <c r="H1915" s="2">
        <f>'Moving Avg'!G1915</f>
        <v>0.41440000000000027</v>
      </c>
      <c r="I1915" s="2">
        <f>'Moving Avg'!H1915</f>
        <v>0.44990000000000019</v>
      </c>
      <c r="J1915" s="5" t="str">
        <f>OBV!F1915</f>
        <v>BEARISH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45</v>
      </c>
      <c r="O1915" s="7">
        <f t="shared" si="292"/>
        <v>0</v>
      </c>
      <c r="P1915" s="7">
        <f t="shared" si="293"/>
        <v>16.5</v>
      </c>
      <c r="Q1915" s="8">
        <f t="shared" si="294"/>
        <v>26.975000000000001</v>
      </c>
      <c r="R1915" s="8">
        <f t="shared" si="295"/>
        <v>18.125</v>
      </c>
      <c r="S1915" s="8">
        <f t="shared" si="296"/>
        <v>17.925000000000001</v>
      </c>
      <c r="T1915" s="8">
        <f t="shared" si="297"/>
        <v>21.625</v>
      </c>
      <c r="U1915" s="7">
        <f t="shared" si="298"/>
        <v>21.008333333333336</v>
      </c>
      <c r="V1915" s="7">
        <f t="shared" si="299"/>
        <v>21.162500000000001</v>
      </c>
    </row>
    <row r="1916" spans="1:22" ht="13.5" x14ac:dyDescent="0.25">
      <c r="A1916" s="3">
        <f>RSI!A1916</f>
        <v>45092</v>
      </c>
      <c r="B1916" s="2">
        <f>RSI!B1916</f>
        <v>0.42</v>
      </c>
      <c r="C1916" s="2">
        <f>RSI!I1916</f>
        <v>51.41971205744175</v>
      </c>
      <c r="D1916" s="2">
        <f>MACD!E1916</f>
        <v>-4.4583945055109986E-4</v>
      </c>
      <c r="E1916" s="2">
        <f>MACD!F1916</f>
        <v>-3.8212935216355742E-4</v>
      </c>
      <c r="F1916" s="2">
        <f>'Moving Avg'!D1916</f>
        <v>0.42199999999999999</v>
      </c>
      <c r="G1916" s="2">
        <f>'Moving Avg'!F1916</f>
        <v>0.41899999999999993</v>
      </c>
      <c r="H1916" s="2">
        <f>'Moving Avg'!G1916</f>
        <v>0.4146000000000003</v>
      </c>
      <c r="I1916" s="2">
        <f>'Moving Avg'!H1916</f>
        <v>0.44950000000000012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  <c r="M1916" s="7">
        <f t="shared" si="290"/>
        <v>25</v>
      </c>
      <c r="N1916" s="7">
        <f t="shared" si="291"/>
        <v>45</v>
      </c>
      <c r="O1916" s="7">
        <f t="shared" si="292"/>
        <v>0</v>
      </c>
      <c r="P1916" s="7">
        <f t="shared" si="293"/>
        <v>16.5</v>
      </c>
      <c r="Q1916" s="8">
        <f t="shared" si="294"/>
        <v>26.975000000000001</v>
      </c>
      <c r="R1916" s="8">
        <f t="shared" si="295"/>
        <v>18.125</v>
      </c>
      <c r="S1916" s="8">
        <f t="shared" si="296"/>
        <v>17.925000000000001</v>
      </c>
      <c r="T1916" s="8">
        <f t="shared" si="297"/>
        <v>21.625</v>
      </c>
      <c r="U1916" s="7">
        <f t="shared" si="298"/>
        <v>21.008333333333336</v>
      </c>
      <c r="V1916" s="7">
        <f t="shared" si="299"/>
        <v>21.162500000000001</v>
      </c>
    </row>
    <row r="1917" spans="1:22" ht="13.5" x14ac:dyDescent="0.25">
      <c r="A1917" s="3">
        <f>RSI!A1917</f>
        <v>45093</v>
      </c>
      <c r="B1917" s="2">
        <f>RSI!B1917</f>
        <v>0.41</v>
      </c>
      <c r="C1917" s="2">
        <f>RSI!I1917</f>
        <v>42.066517261970681</v>
      </c>
      <c r="D1917" s="2">
        <f>MACD!E1917</f>
        <v>4.5863046004573915E-4</v>
      </c>
      <c r="E1917" s="2">
        <f>MACD!F1917</f>
        <v>-2.1397738972169812E-4</v>
      </c>
      <c r="F1917" s="2">
        <f>'Moving Avg'!D1917</f>
        <v>0.41799999999999998</v>
      </c>
      <c r="G1917" s="2">
        <f>'Moving Avg'!F1917</f>
        <v>0.41899999999999993</v>
      </c>
      <c r="H1917" s="2">
        <f>'Moving Avg'!G1917</f>
        <v>0.41480000000000028</v>
      </c>
      <c r="I1917" s="2">
        <f>'Moving Avg'!H1917</f>
        <v>0.44905000000000006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16.5</v>
      </c>
      <c r="Q1917" s="8">
        <f t="shared" si="294"/>
        <v>11.225</v>
      </c>
      <c r="R1917" s="8">
        <f t="shared" si="295"/>
        <v>9.125</v>
      </c>
      <c r="S1917" s="8">
        <f t="shared" si="296"/>
        <v>11.175000000000001</v>
      </c>
      <c r="T1917" s="8">
        <f t="shared" si="297"/>
        <v>10.375</v>
      </c>
      <c r="U1917" s="7">
        <f t="shared" si="298"/>
        <v>10.508333333333335</v>
      </c>
      <c r="V1917" s="7">
        <f t="shared" si="299"/>
        <v>10.475000000000001</v>
      </c>
    </row>
    <row r="1918" spans="1:22" ht="13.5" x14ac:dyDescent="0.25">
      <c r="A1918" s="3">
        <f>RSI!A1918</f>
        <v>45096</v>
      </c>
      <c r="B1918" s="2">
        <f>RSI!B1918</f>
        <v>0.41</v>
      </c>
      <c r="C1918" s="2">
        <f>RSI!I1918</f>
        <v>42.066517261970674</v>
      </c>
      <c r="D1918" s="2">
        <f>MACD!E1918</f>
        <v>-2.624672505697756E-4</v>
      </c>
      <c r="E1918" s="2">
        <f>MACD!F1918</f>
        <v>-2.2367536189131363E-4</v>
      </c>
      <c r="F1918" s="2">
        <f>'Moving Avg'!D1918</f>
        <v>0.41600000000000004</v>
      </c>
      <c r="G1918" s="2">
        <f>'Moving Avg'!F1918</f>
        <v>0.41849999999999998</v>
      </c>
      <c r="H1918" s="2">
        <f>'Moving Avg'!G1918</f>
        <v>0.41480000000000017</v>
      </c>
      <c r="I1918" s="2">
        <f>'Moving Avg'!H1918</f>
        <v>0.44860000000000005</v>
      </c>
      <c r="J1918" s="5" t="str">
        <f>OBV!F1918</f>
        <v>BEARISH</v>
      </c>
      <c r="K1918" s="5" t="str">
        <f>OBV!G1918</f>
        <v>NEUTRAL</v>
      </c>
      <c r="L1918" s="5" t="str">
        <f>OBV!H1918</f>
        <v>CONFIRMED BEARISH</v>
      </c>
      <c r="M1918" s="7">
        <f t="shared" si="290"/>
        <v>25</v>
      </c>
      <c r="N1918" s="7">
        <f t="shared" si="291"/>
        <v>45</v>
      </c>
      <c r="O1918" s="7">
        <f t="shared" si="292"/>
        <v>0</v>
      </c>
      <c r="P1918" s="7">
        <f t="shared" si="293"/>
        <v>16.5</v>
      </c>
      <c r="Q1918" s="8">
        <f t="shared" si="294"/>
        <v>26.975000000000001</v>
      </c>
      <c r="R1918" s="8">
        <f t="shared" si="295"/>
        <v>18.125</v>
      </c>
      <c r="S1918" s="8">
        <f t="shared" si="296"/>
        <v>17.925000000000001</v>
      </c>
      <c r="T1918" s="8">
        <f t="shared" si="297"/>
        <v>21.625</v>
      </c>
      <c r="U1918" s="7">
        <f t="shared" si="298"/>
        <v>21.008333333333336</v>
      </c>
      <c r="V1918" s="7">
        <f t="shared" si="299"/>
        <v>21.162500000000001</v>
      </c>
    </row>
    <row r="1919" spans="1:22" ht="13.5" x14ac:dyDescent="0.25">
      <c r="A1919" s="3">
        <f>RSI!A1919</f>
        <v>45097</v>
      </c>
      <c r="B1919" s="2">
        <f>RSI!B1919</f>
        <v>0.42</v>
      </c>
      <c r="C1919" s="2">
        <f>RSI!I1919</f>
        <v>52.159037218174333</v>
      </c>
      <c r="D1919" s="2">
        <f>MACD!E1919</f>
        <v>-1.565179505318981E-3</v>
      </c>
      <c r="E1919" s="2">
        <f>MACD!F1919</f>
        <v>-4.9197619057684714E-4</v>
      </c>
      <c r="F1919" s="2">
        <f>'Moving Avg'!D1919</f>
        <v>0.41600000000000004</v>
      </c>
      <c r="G1919" s="2">
        <f>'Moving Avg'!F1919</f>
        <v>0.41849999999999998</v>
      </c>
      <c r="H1919" s="2">
        <f>'Moving Avg'!G1919</f>
        <v>0.41500000000000015</v>
      </c>
      <c r="I1919" s="2">
        <f>'Moving Avg'!H1919</f>
        <v>0.4482000000000001</v>
      </c>
      <c r="J1919" s="5" t="str">
        <f>OBV!F1919</f>
        <v>BEARISH</v>
      </c>
      <c r="K1919" s="5" t="str">
        <f>OBV!G1919</f>
        <v>NEUTRAL</v>
      </c>
      <c r="L1919" s="5" t="str">
        <f>OBV!H1919</f>
        <v>NEUTRAL</v>
      </c>
      <c r="M1919" s="7">
        <f t="shared" si="290"/>
        <v>25</v>
      </c>
      <c r="N1919" s="7">
        <f t="shared" si="291"/>
        <v>45</v>
      </c>
      <c r="O1919" s="7">
        <f t="shared" si="292"/>
        <v>0</v>
      </c>
      <c r="P1919" s="7">
        <f t="shared" si="293"/>
        <v>16.5</v>
      </c>
      <c r="Q1919" s="8">
        <f t="shared" si="294"/>
        <v>26.975000000000001</v>
      </c>
      <c r="R1919" s="8">
        <f t="shared" si="295"/>
        <v>18.125</v>
      </c>
      <c r="S1919" s="8">
        <f t="shared" si="296"/>
        <v>17.925000000000001</v>
      </c>
      <c r="T1919" s="8">
        <f t="shared" si="297"/>
        <v>21.625</v>
      </c>
      <c r="U1919" s="7">
        <f t="shared" si="298"/>
        <v>21.008333333333336</v>
      </c>
      <c r="V1919" s="7">
        <f t="shared" si="299"/>
        <v>21.162500000000001</v>
      </c>
    </row>
    <row r="1920" spans="1:22" ht="13.5" x14ac:dyDescent="0.25">
      <c r="A1920" s="3">
        <f>RSI!A1920</f>
        <v>45098</v>
      </c>
      <c r="B1920" s="2">
        <f>RSI!B1920</f>
        <v>0.41</v>
      </c>
      <c r="C1920" s="2">
        <f>RSI!I1920</f>
        <v>43.919352543665703</v>
      </c>
      <c r="D1920" s="2">
        <f>MACD!E1920</f>
        <v>-4.0274404103057826E-4</v>
      </c>
      <c r="E1920" s="2">
        <f>MACD!F1920</f>
        <v>-4.7412976066759337E-4</v>
      </c>
      <c r="F1920" s="2">
        <f>'Moving Avg'!D1920</f>
        <v>0.41399999999999998</v>
      </c>
      <c r="G1920" s="2">
        <f>'Moving Avg'!F1920</f>
        <v>0.41799999999999998</v>
      </c>
      <c r="H1920" s="2">
        <f>'Moving Avg'!G1920</f>
        <v>0.41500000000000015</v>
      </c>
      <c r="I1920" s="2">
        <f>'Moving Avg'!H1920</f>
        <v>0.44780000000000009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16.5</v>
      </c>
      <c r="Q1920" s="8">
        <f t="shared" si="294"/>
        <v>11.225</v>
      </c>
      <c r="R1920" s="8">
        <f t="shared" si="295"/>
        <v>9.125</v>
      </c>
      <c r="S1920" s="8">
        <f t="shared" si="296"/>
        <v>11.175000000000001</v>
      </c>
      <c r="T1920" s="8">
        <f t="shared" si="297"/>
        <v>10.375</v>
      </c>
      <c r="U1920" s="7">
        <f t="shared" si="298"/>
        <v>10.508333333333335</v>
      </c>
      <c r="V1920" s="7">
        <f t="shared" si="299"/>
        <v>10.475000000000001</v>
      </c>
    </row>
    <row r="1921" spans="1:22" ht="13.5" x14ac:dyDescent="0.25">
      <c r="A1921" s="3">
        <f>RSI!A1921</f>
        <v>45099</v>
      </c>
      <c r="B1921" s="2">
        <f>RSI!B1921</f>
        <v>0.41</v>
      </c>
      <c r="C1921" s="2">
        <f>RSI!I1921</f>
        <v>43.91935254366571</v>
      </c>
      <c r="D1921" s="2">
        <f>MACD!E1921</f>
        <v>2.1650073231957445E-3</v>
      </c>
      <c r="E1921" s="2">
        <f>MACD!F1921</f>
        <v>5.3697656105074199E-5</v>
      </c>
      <c r="F1921" s="2">
        <f>'Moving Avg'!D1921</f>
        <v>0.41200000000000003</v>
      </c>
      <c r="G1921" s="2">
        <f>'Moving Avg'!F1921</f>
        <v>0.41749999999999998</v>
      </c>
      <c r="H1921" s="2">
        <f>'Moving Avg'!G1921</f>
        <v>0.41500000000000015</v>
      </c>
      <c r="I1921" s="2">
        <f>'Moving Avg'!H1921</f>
        <v>0.44740000000000008</v>
      </c>
      <c r="J1921" s="5" t="str">
        <f>OBV!F1921</f>
        <v>BEARISH</v>
      </c>
      <c r="K1921" s="5" t="str">
        <f>OBV!G1921</f>
        <v>NEUTRAL</v>
      </c>
      <c r="L1921" s="5" t="str">
        <f>OBV!H1921</f>
        <v>CONFIRMED BEARISH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16.5</v>
      </c>
      <c r="Q1921" s="8">
        <f t="shared" si="294"/>
        <v>11.225</v>
      </c>
      <c r="R1921" s="8">
        <f t="shared" si="295"/>
        <v>9.125</v>
      </c>
      <c r="S1921" s="8">
        <f t="shared" si="296"/>
        <v>11.175000000000001</v>
      </c>
      <c r="T1921" s="8">
        <f t="shared" si="297"/>
        <v>10.375</v>
      </c>
      <c r="U1921" s="7">
        <f t="shared" si="298"/>
        <v>10.508333333333335</v>
      </c>
      <c r="V1921" s="7">
        <f t="shared" si="299"/>
        <v>10.475000000000001</v>
      </c>
    </row>
    <row r="1922" spans="1:22" ht="13.5" x14ac:dyDescent="0.25">
      <c r="A1922" s="3">
        <f>RSI!A1922</f>
        <v>45100</v>
      </c>
      <c r="B1922" s="2">
        <f>RSI!B1922</f>
        <v>0.42</v>
      </c>
      <c r="C1922" s="2">
        <f>RSI!I1922</f>
        <v>52.602984161753234</v>
      </c>
      <c r="D1922" s="2">
        <f>MACD!E1922</f>
        <v>3.639285374105905E-3</v>
      </c>
      <c r="E1922" s="2">
        <f>MACD!F1922</f>
        <v>7.7081519970524041E-4</v>
      </c>
      <c r="F1922" s="2">
        <f>'Moving Avg'!D1922</f>
        <v>0.41399999999999998</v>
      </c>
      <c r="G1922" s="2">
        <f>'Moving Avg'!F1922</f>
        <v>0.41800000000000004</v>
      </c>
      <c r="H1922" s="2">
        <f>'Moving Avg'!G1922</f>
        <v>0.41520000000000024</v>
      </c>
      <c r="I1922" s="2">
        <f>'Moving Avg'!H1922</f>
        <v>0.44705000000000011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83.5</v>
      </c>
      <c r="Q1922" s="8">
        <f t="shared" si="294"/>
        <v>21.274999999999999</v>
      </c>
      <c r="R1922" s="8">
        <f t="shared" si="295"/>
        <v>25.875</v>
      </c>
      <c r="S1922" s="8">
        <f t="shared" si="296"/>
        <v>41.325000000000003</v>
      </c>
      <c r="T1922" s="8">
        <f t="shared" si="297"/>
        <v>27.125</v>
      </c>
      <c r="U1922" s="7">
        <f t="shared" si="298"/>
        <v>29.491666666666664</v>
      </c>
      <c r="V1922" s="7">
        <f t="shared" si="299"/>
        <v>28.9</v>
      </c>
    </row>
    <row r="1923" spans="1:22" ht="13.5" x14ac:dyDescent="0.25">
      <c r="A1923" s="3">
        <f>RSI!A1923</f>
        <v>45103</v>
      </c>
      <c r="B1923" s="2">
        <f>RSI!B1923</f>
        <v>0.42</v>
      </c>
      <c r="C1923" s="2">
        <f>RSI!I1923</f>
        <v>52.602984161753241</v>
      </c>
      <c r="D1923" s="2">
        <f>MACD!E1923</f>
        <v>3.3283717630058218E-3</v>
      </c>
      <c r="E1923" s="2">
        <f>MACD!F1923</f>
        <v>1.2823265123653568E-3</v>
      </c>
      <c r="F1923" s="2">
        <f>'Moving Avg'!D1923</f>
        <v>0.41600000000000004</v>
      </c>
      <c r="G1923" s="2">
        <f>'Moving Avg'!F1923</f>
        <v>0.41800000000000004</v>
      </c>
      <c r="H1923" s="2">
        <f>'Moving Avg'!G1923</f>
        <v>0.41560000000000025</v>
      </c>
      <c r="I1923" s="2">
        <f>'Moving Avg'!H1923</f>
        <v>0.44665000000000005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  <c r="M1923" s="7">
        <f t="shared" si="300"/>
        <v>25</v>
      </c>
      <c r="N1923" s="7">
        <f t="shared" si="301"/>
        <v>0</v>
      </c>
      <c r="O1923" s="7">
        <f t="shared" si="302"/>
        <v>0</v>
      </c>
      <c r="P1923" s="7">
        <f t="shared" si="303"/>
        <v>83.5</v>
      </c>
      <c r="Q1923" s="8">
        <f t="shared" ref="Q1923:Q1986" si="304">0.35*M1923+N1923*0.35+O1923*0.15+P1923*0.15</f>
        <v>21.274999999999999</v>
      </c>
      <c r="R1923" s="8">
        <f t="shared" ref="R1923:R1986" si="305">M1923*0.2+N1923*0.2+O1923*0.35+P1923*0.25</f>
        <v>25.875</v>
      </c>
      <c r="S1923" s="8">
        <f t="shared" ref="S1923:S1986" si="306">M1923*0.15+N1923*0.15+O1923*0.25+P1923*0.45</f>
        <v>41.325000000000003</v>
      </c>
      <c r="T1923" s="8">
        <f t="shared" ref="T1923:T1986" si="307">0.25*SUM(M1923:P1923)</f>
        <v>27.125</v>
      </c>
      <c r="U1923" s="7">
        <f t="shared" ref="U1923:U1986" si="308">SUM(Q1923:S1923)/3</f>
        <v>29.491666666666664</v>
      </c>
      <c r="V1923" s="7">
        <f t="shared" ref="V1923:V1986" si="309">SUM(Q1923:T1923)/4</f>
        <v>28.9</v>
      </c>
    </row>
    <row r="1924" spans="1:22" ht="13.5" x14ac:dyDescent="0.25">
      <c r="A1924" s="3">
        <f>RSI!A1924</f>
        <v>45104</v>
      </c>
      <c r="B1924" s="2">
        <f>RSI!B1924</f>
        <v>0.42</v>
      </c>
      <c r="C1924" s="2">
        <f>RSI!I1924</f>
        <v>52.602984161753241</v>
      </c>
      <c r="D1924" s="2">
        <f>MACD!E1924</f>
        <v>3.0468483154145187E-3</v>
      </c>
      <c r="E1924" s="2">
        <f>MACD!F1924</f>
        <v>1.6352308729751892E-3</v>
      </c>
      <c r="F1924" s="2">
        <f>'Moving Avg'!D1924</f>
        <v>0.41600000000000004</v>
      </c>
      <c r="G1924" s="2">
        <f>'Moving Avg'!F1924</f>
        <v>0.41800000000000004</v>
      </c>
      <c r="H1924" s="2">
        <f>'Moving Avg'!G1924</f>
        <v>0.41620000000000024</v>
      </c>
      <c r="I1924" s="2">
        <f>'Moving Avg'!H1924</f>
        <v>0.44625000000000015</v>
      </c>
      <c r="J1924" s="5" t="str">
        <f>OBV!F1924</f>
        <v>BULLISH</v>
      </c>
      <c r="K1924" s="5" t="str">
        <f>OBV!G1924</f>
        <v>NEUTRAL</v>
      </c>
      <c r="L1924" s="5" t="str">
        <f>OBV!H1924</f>
        <v>NEUTRAL</v>
      </c>
      <c r="M1924" s="7">
        <f t="shared" si="300"/>
        <v>25</v>
      </c>
      <c r="N1924" s="7">
        <f t="shared" si="301"/>
        <v>0</v>
      </c>
      <c r="O1924" s="7">
        <f t="shared" si="302"/>
        <v>0</v>
      </c>
      <c r="P1924" s="7">
        <f t="shared" si="303"/>
        <v>49.5</v>
      </c>
      <c r="Q1924" s="8">
        <f t="shared" si="304"/>
        <v>16.175000000000001</v>
      </c>
      <c r="R1924" s="8">
        <f t="shared" si="305"/>
        <v>17.375</v>
      </c>
      <c r="S1924" s="8">
        <f t="shared" si="306"/>
        <v>26.025000000000002</v>
      </c>
      <c r="T1924" s="8">
        <f t="shared" si="307"/>
        <v>18.625</v>
      </c>
      <c r="U1924" s="7">
        <f t="shared" si="308"/>
        <v>19.858333333333334</v>
      </c>
      <c r="V1924" s="7">
        <f t="shared" si="309"/>
        <v>19.55</v>
      </c>
    </row>
    <row r="1925" spans="1:22" ht="13.5" x14ac:dyDescent="0.25">
      <c r="A1925" s="3">
        <f>RSI!A1925</f>
        <v>45107</v>
      </c>
      <c r="B1925" s="2">
        <f>RSI!B1925</f>
        <v>0.41</v>
      </c>
      <c r="C1925" s="2">
        <f>RSI!I1925</f>
        <v>44.07848155872982</v>
      </c>
      <c r="D1925" s="2">
        <f>MACD!E1925</f>
        <v>3.5323003343624704E-3</v>
      </c>
      <c r="E1925" s="2">
        <f>MACD!F1925</f>
        <v>2.0146447652526454E-3</v>
      </c>
      <c r="F1925" s="2">
        <f>'Moving Avg'!D1925</f>
        <v>0.41600000000000004</v>
      </c>
      <c r="G1925" s="2">
        <f>'Moving Avg'!F1925</f>
        <v>0.41749999999999998</v>
      </c>
      <c r="H1925" s="2">
        <f>'Moving Avg'!G1925</f>
        <v>0.41640000000000021</v>
      </c>
      <c r="I1925" s="2">
        <f>'Moving Avg'!H1925</f>
        <v>0.44580000000000014</v>
      </c>
      <c r="J1925" s="5" t="str">
        <f>OBV!F1925</f>
        <v>BULLISH</v>
      </c>
      <c r="K1925" s="5" t="str">
        <f>OBV!G1925</f>
        <v>NEUTRAL</v>
      </c>
      <c r="L1925" s="5" t="str">
        <f>OBV!H1925</f>
        <v>NEUTRAL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49.5</v>
      </c>
      <c r="Q1925" s="8">
        <f t="shared" si="304"/>
        <v>16.175000000000001</v>
      </c>
      <c r="R1925" s="8">
        <f t="shared" si="305"/>
        <v>17.375</v>
      </c>
      <c r="S1925" s="8">
        <f t="shared" si="306"/>
        <v>26.025000000000002</v>
      </c>
      <c r="T1925" s="8">
        <f t="shared" si="307"/>
        <v>18.625</v>
      </c>
      <c r="U1925" s="7">
        <f t="shared" si="308"/>
        <v>19.858333333333334</v>
      </c>
      <c r="V1925" s="7">
        <f t="shared" si="309"/>
        <v>19.55</v>
      </c>
    </row>
    <row r="1926" spans="1:22" ht="13.5" x14ac:dyDescent="0.25">
      <c r="A1926" s="3">
        <f>RSI!A1926</f>
        <v>45110</v>
      </c>
      <c r="B1926" s="2">
        <f>RSI!B1926</f>
        <v>0.41</v>
      </c>
      <c r="C1926" s="2">
        <f>RSI!I1926</f>
        <v>44.07848155872982</v>
      </c>
      <c r="D1926" s="2">
        <f>MACD!E1926</f>
        <v>3.9863462143431838E-3</v>
      </c>
      <c r="E1926" s="2">
        <f>MACD!F1926</f>
        <v>2.4089850550707533E-3</v>
      </c>
      <c r="F1926" s="2">
        <f>'Moving Avg'!D1926</f>
        <v>0.41600000000000004</v>
      </c>
      <c r="G1926" s="2">
        <f>'Moving Avg'!F1926</f>
        <v>0.41699999999999998</v>
      </c>
      <c r="H1926" s="2">
        <f>'Moving Avg'!G1926</f>
        <v>0.41660000000000019</v>
      </c>
      <c r="I1926" s="2">
        <f>'Moving Avg'!H1926</f>
        <v>0.44535000000000019</v>
      </c>
      <c r="J1926" s="5" t="str">
        <f>OBV!F1926</f>
        <v>BULLISH</v>
      </c>
      <c r="K1926" s="5" t="str">
        <f>OBV!G1926</f>
        <v>NEUTRAL</v>
      </c>
      <c r="L1926" s="5" t="str">
        <f>OBV!H1926</f>
        <v>NEUTRAL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49.5</v>
      </c>
      <c r="Q1926" s="8">
        <f t="shared" si="304"/>
        <v>16.175000000000001</v>
      </c>
      <c r="R1926" s="8">
        <f t="shared" si="305"/>
        <v>17.375</v>
      </c>
      <c r="S1926" s="8">
        <f t="shared" si="306"/>
        <v>26.025000000000002</v>
      </c>
      <c r="T1926" s="8">
        <f t="shared" si="307"/>
        <v>18.625</v>
      </c>
      <c r="U1926" s="7">
        <f t="shared" si="308"/>
        <v>19.858333333333334</v>
      </c>
      <c r="V1926" s="7">
        <f t="shared" si="309"/>
        <v>19.55</v>
      </c>
    </row>
    <row r="1927" spans="1:22" ht="13.5" x14ac:dyDescent="0.25">
      <c r="A1927" s="3">
        <f>RSI!A1927</f>
        <v>45111</v>
      </c>
      <c r="B1927" s="2">
        <f>RSI!B1927</f>
        <v>0.42</v>
      </c>
      <c r="C1927" s="2">
        <f>RSI!I1927</f>
        <v>52.92578835914351</v>
      </c>
      <c r="D1927" s="2">
        <f>MACD!E1927</f>
        <v>2.131409553765784E-3</v>
      </c>
      <c r="E1927" s="2">
        <f>MACD!F1927</f>
        <v>2.3534699548097594E-3</v>
      </c>
      <c r="F1927" s="2">
        <f>'Moving Avg'!D1927</f>
        <v>0.41600000000000004</v>
      </c>
      <c r="G1927" s="2">
        <f>'Moving Avg'!F1927</f>
        <v>0.41699999999999998</v>
      </c>
      <c r="H1927" s="2">
        <f>'Moving Avg'!G1927</f>
        <v>0.41700000000000015</v>
      </c>
      <c r="I1927" s="2">
        <f>'Moving Avg'!H1927</f>
        <v>0.44495000000000012</v>
      </c>
      <c r="J1927" s="5" t="str">
        <f>OBV!F1927</f>
        <v>BEARISH</v>
      </c>
      <c r="K1927" s="5" t="str">
        <f>OBV!G1927</f>
        <v>NEUTRAL</v>
      </c>
      <c r="L1927" s="5" t="str">
        <f>OBV!H1927</f>
        <v>NEUTRAL</v>
      </c>
      <c r="M1927" s="7">
        <f t="shared" si="300"/>
        <v>25</v>
      </c>
      <c r="N1927" s="7">
        <f t="shared" si="301"/>
        <v>45</v>
      </c>
      <c r="O1927" s="7">
        <f t="shared" si="302"/>
        <v>0</v>
      </c>
      <c r="P1927" s="7">
        <f t="shared" si="303"/>
        <v>16.5</v>
      </c>
      <c r="Q1927" s="8">
        <f t="shared" si="304"/>
        <v>26.975000000000001</v>
      </c>
      <c r="R1927" s="8">
        <f t="shared" si="305"/>
        <v>18.125</v>
      </c>
      <c r="S1927" s="8">
        <f t="shared" si="306"/>
        <v>17.925000000000001</v>
      </c>
      <c r="T1927" s="8">
        <f t="shared" si="307"/>
        <v>21.625</v>
      </c>
      <c r="U1927" s="7">
        <f t="shared" si="308"/>
        <v>21.008333333333336</v>
      </c>
      <c r="V1927" s="7">
        <f t="shared" si="309"/>
        <v>21.162500000000001</v>
      </c>
    </row>
    <row r="1928" spans="1:22" ht="13.5" x14ac:dyDescent="0.25">
      <c r="A1928" s="3">
        <f>RSI!A1928</f>
        <v>45112</v>
      </c>
      <c r="B1928" s="2">
        <f>RSI!B1928</f>
        <v>0.42</v>
      </c>
      <c r="C1928" s="2">
        <f>RSI!I1928</f>
        <v>52.92578835914351</v>
      </c>
      <c r="D1928" s="2">
        <f>MACD!E1928</f>
        <v>5.3986191879751289E-4</v>
      </c>
      <c r="E1928" s="2">
        <f>MACD!F1928</f>
        <v>1.9907483476073102E-3</v>
      </c>
      <c r="F1928" s="2">
        <f>'Moving Avg'!D1928</f>
        <v>0.41600000000000004</v>
      </c>
      <c r="G1928" s="2">
        <f>'Moving Avg'!F1928</f>
        <v>0.41749999999999998</v>
      </c>
      <c r="H1928" s="2">
        <f>'Moving Avg'!G1928</f>
        <v>0.41740000000000016</v>
      </c>
      <c r="I1928" s="2">
        <f>'Moving Avg'!H1928</f>
        <v>0.44455000000000011</v>
      </c>
      <c r="J1928" s="5" t="str">
        <f>OBV!F1928</f>
        <v>BEARISH</v>
      </c>
      <c r="K1928" s="5" t="str">
        <f>OBV!G1928</f>
        <v>NEUTRAL</v>
      </c>
      <c r="L1928" s="5" t="str">
        <f>OBV!H1928</f>
        <v>NEUTRAL</v>
      </c>
      <c r="M1928" s="7">
        <f t="shared" si="300"/>
        <v>25</v>
      </c>
      <c r="N1928" s="7">
        <f t="shared" si="301"/>
        <v>45</v>
      </c>
      <c r="O1928" s="7">
        <f t="shared" si="302"/>
        <v>0</v>
      </c>
      <c r="P1928" s="7">
        <f t="shared" si="303"/>
        <v>16.5</v>
      </c>
      <c r="Q1928" s="8">
        <f t="shared" si="304"/>
        <v>26.975000000000001</v>
      </c>
      <c r="R1928" s="8">
        <f t="shared" si="305"/>
        <v>18.125</v>
      </c>
      <c r="S1928" s="8">
        <f t="shared" si="306"/>
        <v>17.925000000000001</v>
      </c>
      <c r="T1928" s="8">
        <f t="shared" si="307"/>
        <v>21.625</v>
      </c>
      <c r="U1928" s="7">
        <f t="shared" si="308"/>
        <v>21.008333333333336</v>
      </c>
      <c r="V1928" s="7">
        <f t="shared" si="309"/>
        <v>21.162500000000001</v>
      </c>
    </row>
    <row r="1929" spans="1:22" ht="13.5" x14ac:dyDescent="0.25">
      <c r="A1929" s="3">
        <f>RSI!A1929</f>
        <v>45113</v>
      </c>
      <c r="B1929" s="2">
        <f>RSI!B1929</f>
        <v>0.42</v>
      </c>
      <c r="C1929" s="2">
        <f>RSI!I1929</f>
        <v>52.92578835914351</v>
      </c>
      <c r="D1929" s="2">
        <f>MACD!E1929</f>
        <v>7.1127204047433112E-4</v>
      </c>
      <c r="E1929" s="2">
        <f>MACD!F1929</f>
        <v>1.7348530861807144E-3</v>
      </c>
      <c r="F1929" s="2">
        <f>'Moving Avg'!D1929</f>
        <v>0.41600000000000004</v>
      </c>
      <c r="G1929" s="2">
        <f>'Moving Avg'!F1929</f>
        <v>0.41800000000000004</v>
      </c>
      <c r="H1929" s="2">
        <f>'Moving Avg'!G1929</f>
        <v>0.41780000000000023</v>
      </c>
      <c r="I1929" s="2">
        <f>'Moving Avg'!H1929</f>
        <v>0.44415000000000016</v>
      </c>
      <c r="J1929" s="5" t="str">
        <f>OBV!F1929</f>
        <v>BEARISH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45</v>
      </c>
      <c r="O1929" s="7">
        <f t="shared" si="302"/>
        <v>0</v>
      </c>
      <c r="P1929" s="7">
        <f t="shared" si="303"/>
        <v>16.5</v>
      </c>
      <c r="Q1929" s="8">
        <f t="shared" si="304"/>
        <v>26.975000000000001</v>
      </c>
      <c r="R1929" s="8">
        <f t="shared" si="305"/>
        <v>18.125</v>
      </c>
      <c r="S1929" s="8">
        <f t="shared" si="306"/>
        <v>17.925000000000001</v>
      </c>
      <c r="T1929" s="8">
        <f t="shared" si="307"/>
        <v>21.625</v>
      </c>
      <c r="U1929" s="7">
        <f t="shared" si="308"/>
        <v>21.008333333333336</v>
      </c>
      <c r="V1929" s="7">
        <f t="shared" si="309"/>
        <v>21.162500000000001</v>
      </c>
    </row>
    <row r="1930" spans="1:22" ht="13.5" x14ac:dyDescent="0.25">
      <c r="A1930" s="3">
        <f>RSI!A1930</f>
        <v>45114</v>
      </c>
      <c r="B1930" s="2">
        <f>RSI!B1930</f>
        <v>0.42</v>
      </c>
      <c r="C1930" s="2">
        <f>RSI!I1930</f>
        <v>52.92578835914351</v>
      </c>
      <c r="D1930" s="2">
        <f>MACD!E1930</f>
        <v>-7.0099948288970815E-4</v>
      </c>
      <c r="E1930" s="2">
        <f>MACD!F1930</f>
        <v>1.24768257236663E-3</v>
      </c>
      <c r="F1930" s="2">
        <f>'Moving Avg'!D1930</f>
        <v>0.41799999999999998</v>
      </c>
      <c r="G1930" s="2">
        <f>'Moving Avg'!F1930</f>
        <v>0.41800000000000004</v>
      </c>
      <c r="H1930" s="2">
        <f>'Moving Avg'!G1930</f>
        <v>0.41800000000000026</v>
      </c>
      <c r="I1930" s="2">
        <f>'Moving Avg'!H1930</f>
        <v>0.44375000000000014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  <c r="M1930" s="7">
        <f t="shared" si="300"/>
        <v>25</v>
      </c>
      <c r="N1930" s="7">
        <f t="shared" si="301"/>
        <v>45</v>
      </c>
      <c r="O1930" s="7">
        <f t="shared" si="302"/>
        <v>0</v>
      </c>
      <c r="P1930" s="7">
        <f t="shared" si="303"/>
        <v>83.5</v>
      </c>
      <c r="Q1930" s="8">
        <f t="shared" si="304"/>
        <v>37.024999999999999</v>
      </c>
      <c r="R1930" s="8">
        <f t="shared" si="305"/>
        <v>34.875</v>
      </c>
      <c r="S1930" s="8">
        <f t="shared" si="306"/>
        <v>48.075000000000003</v>
      </c>
      <c r="T1930" s="8">
        <f t="shared" si="307"/>
        <v>38.375</v>
      </c>
      <c r="U1930" s="7">
        <f t="shared" si="308"/>
        <v>39.991666666666667</v>
      </c>
      <c r="V1930" s="7">
        <f t="shared" si="309"/>
        <v>39.587500000000006</v>
      </c>
    </row>
    <row r="1931" spans="1:22" ht="13.5" x14ac:dyDescent="0.25">
      <c r="A1931" s="3">
        <f>RSI!A1931</f>
        <v>45117</v>
      </c>
      <c r="B1931" s="2">
        <f>RSI!B1931</f>
        <v>0.42</v>
      </c>
      <c r="C1931" s="2">
        <f>RSI!I1931</f>
        <v>52.92578835914351</v>
      </c>
      <c r="D1931" s="2">
        <f>MACD!E1931</f>
        <v>-1.9134515370023975E-3</v>
      </c>
      <c r="E1931" s="2">
        <f>MACD!F1931</f>
        <v>6.1545575049282446E-4</v>
      </c>
      <c r="F1931" s="2">
        <f>'Moving Avg'!D1931</f>
        <v>0.42000000000000004</v>
      </c>
      <c r="G1931" s="2">
        <f>'Moving Avg'!F1931</f>
        <v>0.41749999999999998</v>
      </c>
      <c r="H1931" s="2">
        <f>'Moving Avg'!G1931</f>
        <v>0.41820000000000029</v>
      </c>
      <c r="I1931" s="2">
        <f>'Moving Avg'!H1931</f>
        <v>0.44335000000000013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  <c r="M1931" s="7">
        <f t="shared" si="300"/>
        <v>25</v>
      </c>
      <c r="N1931" s="7">
        <f t="shared" si="301"/>
        <v>45</v>
      </c>
      <c r="O1931" s="7">
        <f t="shared" si="302"/>
        <v>0</v>
      </c>
      <c r="P1931" s="7">
        <f t="shared" si="303"/>
        <v>83.5</v>
      </c>
      <c r="Q1931" s="8">
        <f t="shared" si="304"/>
        <v>37.024999999999999</v>
      </c>
      <c r="R1931" s="8">
        <f t="shared" si="305"/>
        <v>34.875</v>
      </c>
      <c r="S1931" s="8">
        <f t="shared" si="306"/>
        <v>48.075000000000003</v>
      </c>
      <c r="T1931" s="8">
        <f t="shared" si="307"/>
        <v>38.375</v>
      </c>
      <c r="U1931" s="7">
        <f t="shared" si="308"/>
        <v>39.991666666666667</v>
      </c>
      <c r="V1931" s="7">
        <f t="shared" si="309"/>
        <v>39.587500000000006</v>
      </c>
    </row>
    <row r="1932" spans="1:22" ht="13.5" x14ac:dyDescent="0.25">
      <c r="A1932" s="3">
        <f>RSI!A1932</f>
        <v>45118</v>
      </c>
      <c r="B1932" s="2">
        <f>RSI!B1932</f>
        <v>0.42</v>
      </c>
      <c r="C1932" s="2">
        <f>RSI!I1932</f>
        <v>52.92578835914351</v>
      </c>
      <c r="D1932" s="2">
        <f>MACD!E1932</f>
        <v>-1.4170712200022861E-3</v>
      </c>
      <c r="E1932" s="2">
        <f>MACD!F1932</f>
        <v>2.0895035639380239E-4</v>
      </c>
      <c r="F1932" s="2">
        <f>'Moving Avg'!D1932</f>
        <v>0.42000000000000004</v>
      </c>
      <c r="G1932" s="2">
        <f>'Moving Avg'!F1932</f>
        <v>0.41699999999999998</v>
      </c>
      <c r="H1932" s="2">
        <f>'Moving Avg'!G1932</f>
        <v>0.41820000000000029</v>
      </c>
      <c r="I1932" s="2">
        <f>'Moving Avg'!H1932</f>
        <v>0.44300000000000012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25</v>
      </c>
      <c r="N1932" s="7">
        <f t="shared" si="301"/>
        <v>45</v>
      </c>
      <c r="O1932" s="7">
        <f t="shared" si="302"/>
        <v>0</v>
      </c>
      <c r="P1932" s="7">
        <f t="shared" si="303"/>
        <v>33</v>
      </c>
      <c r="Q1932" s="8">
        <f t="shared" si="304"/>
        <v>29.45</v>
      </c>
      <c r="R1932" s="8">
        <f t="shared" si="305"/>
        <v>22.25</v>
      </c>
      <c r="S1932" s="8">
        <f t="shared" si="306"/>
        <v>25.35</v>
      </c>
      <c r="T1932" s="8">
        <f t="shared" si="307"/>
        <v>25.75</v>
      </c>
      <c r="U1932" s="7">
        <f t="shared" si="308"/>
        <v>25.683333333333337</v>
      </c>
      <c r="V1932" s="7">
        <f t="shared" si="309"/>
        <v>25.700000000000003</v>
      </c>
    </row>
    <row r="1933" spans="1:22" ht="13.5" x14ac:dyDescent="0.25">
      <c r="A1933" s="3">
        <f>RSI!A1933</f>
        <v>45119</v>
      </c>
      <c r="B1933" s="2">
        <f>RSI!B1933</f>
        <v>0.42</v>
      </c>
      <c r="C1933" s="2">
        <f>RSI!I1933</f>
        <v>52.92578835914351</v>
      </c>
      <c r="D1933" s="2">
        <f>MACD!E1933</f>
        <v>-1.0120203024665542E-3</v>
      </c>
      <c r="E1933" s="2">
        <f>MACD!F1933</f>
        <v>-3.524377537826893E-5</v>
      </c>
      <c r="F1933" s="2">
        <f>'Moving Avg'!D1933</f>
        <v>0.42000000000000004</v>
      </c>
      <c r="G1933" s="2">
        <f>'Moving Avg'!F1933</f>
        <v>0.41699999999999998</v>
      </c>
      <c r="H1933" s="2">
        <f>'Moving Avg'!G1933</f>
        <v>0.41820000000000035</v>
      </c>
      <c r="I1933" s="2">
        <f>'Moving Avg'!H1933</f>
        <v>0.4426500000000001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25</v>
      </c>
      <c r="N1933" s="7">
        <f t="shared" si="301"/>
        <v>45</v>
      </c>
      <c r="O1933" s="7">
        <f t="shared" si="302"/>
        <v>0</v>
      </c>
      <c r="P1933" s="7">
        <f t="shared" si="303"/>
        <v>33</v>
      </c>
      <c r="Q1933" s="8">
        <f t="shared" si="304"/>
        <v>29.45</v>
      </c>
      <c r="R1933" s="8">
        <f t="shared" si="305"/>
        <v>22.25</v>
      </c>
      <c r="S1933" s="8">
        <f t="shared" si="306"/>
        <v>25.35</v>
      </c>
      <c r="T1933" s="8">
        <f t="shared" si="307"/>
        <v>25.75</v>
      </c>
      <c r="U1933" s="7">
        <f t="shared" si="308"/>
        <v>25.683333333333337</v>
      </c>
      <c r="V1933" s="7">
        <f t="shared" si="309"/>
        <v>25.700000000000003</v>
      </c>
    </row>
    <row r="1934" spans="1:22" ht="13.5" x14ac:dyDescent="0.25">
      <c r="A1934" s="3">
        <f>RSI!A1934</f>
        <v>45120</v>
      </c>
      <c r="B1934" s="2">
        <f>RSI!B1934</f>
        <v>0.43</v>
      </c>
      <c r="C1934" s="2">
        <f>RSI!I1934</f>
        <v>62.810162874475203</v>
      </c>
      <c r="D1934" s="2">
        <f>MACD!E1934</f>
        <v>-1.4238804633435742E-3</v>
      </c>
      <c r="E1934" s="2">
        <f>MACD!F1934</f>
        <v>-3.1297111297132999E-4</v>
      </c>
      <c r="F1934" s="2">
        <f>'Moving Avg'!D1934</f>
        <v>0.42199999999999999</v>
      </c>
      <c r="G1934" s="2">
        <f>'Moving Avg'!F1934</f>
        <v>0.41749999999999998</v>
      </c>
      <c r="H1934" s="2">
        <f>'Moving Avg'!G1934</f>
        <v>0.41840000000000033</v>
      </c>
      <c r="I1934" s="2">
        <f>'Moving Avg'!H1934</f>
        <v>0.44235000000000008</v>
      </c>
      <c r="J1934" s="5" t="str">
        <f>OBV!F1934</f>
        <v>BULLISH</v>
      </c>
      <c r="K1934" s="5" t="str">
        <f>OBV!G1934</f>
        <v>NEUTRAL</v>
      </c>
      <c r="L1934" s="5" t="str">
        <f>OBV!H1934</f>
        <v>CONFIRMED BULLISH</v>
      </c>
      <c r="M1934" s="7">
        <f t="shared" si="300"/>
        <v>25</v>
      </c>
      <c r="N1934" s="7">
        <f t="shared" si="301"/>
        <v>45</v>
      </c>
      <c r="O1934" s="7">
        <f t="shared" si="302"/>
        <v>0</v>
      </c>
      <c r="P1934" s="7">
        <f t="shared" si="303"/>
        <v>83.5</v>
      </c>
      <c r="Q1934" s="8">
        <f t="shared" si="304"/>
        <v>37.024999999999999</v>
      </c>
      <c r="R1934" s="8">
        <f t="shared" si="305"/>
        <v>34.875</v>
      </c>
      <c r="S1934" s="8">
        <f t="shared" si="306"/>
        <v>48.075000000000003</v>
      </c>
      <c r="T1934" s="8">
        <f t="shared" si="307"/>
        <v>38.375</v>
      </c>
      <c r="U1934" s="7">
        <f t="shared" si="308"/>
        <v>39.991666666666667</v>
      </c>
      <c r="V1934" s="7">
        <f t="shared" si="309"/>
        <v>39.587500000000006</v>
      </c>
    </row>
    <row r="1935" spans="1:22" ht="13.5" x14ac:dyDescent="0.25">
      <c r="A1935" s="3">
        <f>RSI!A1935</f>
        <v>45121</v>
      </c>
      <c r="B1935" s="2">
        <f>RSI!B1935</f>
        <v>0.42</v>
      </c>
      <c r="C1935" s="2">
        <f>RSI!I1935</f>
        <v>51.226508815862303</v>
      </c>
      <c r="D1935" s="2">
        <f>MACD!E1935</f>
        <v>-2.6420172792632202E-3</v>
      </c>
      <c r="E1935" s="2">
        <f>MACD!F1935</f>
        <v>-7.7878034622970807E-4</v>
      </c>
      <c r="F1935" s="2">
        <f>'Moving Avg'!D1935</f>
        <v>0.42199999999999999</v>
      </c>
      <c r="G1935" s="2">
        <f>'Moving Avg'!F1935</f>
        <v>0.41749999999999998</v>
      </c>
      <c r="H1935" s="2">
        <f>'Moving Avg'!G1935</f>
        <v>0.41860000000000031</v>
      </c>
      <c r="I1935" s="2">
        <f>'Moving Avg'!H1935</f>
        <v>0.442</v>
      </c>
      <c r="J1935" s="5" t="str">
        <f>OBV!F1935</f>
        <v>BEARISH</v>
      </c>
      <c r="K1935" s="5" t="str">
        <f>OBV!G1935</f>
        <v>NEUTRAL</v>
      </c>
      <c r="L1935" s="5" t="str">
        <f>OBV!H1935</f>
        <v>NEUTRAL</v>
      </c>
      <c r="M1935" s="7">
        <f t="shared" si="300"/>
        <v>25</v>
      </c>
      <c r="N1935" s="7">
        <f t="shared" si="301"/>
        <v>45</v>
      </c>
      <c r="O1935" s="7">
        <f t="shared" si="302"/>
        <v>0</v>
      </c>
      <c r="P1935" s="7">
        <f t="shared" si="303"/>
        <v>16.5</v>
      </c>
      <c r="Q1935" s="8">
        <f t="shared" si="304"/>
        <v>26.975000000000001</v>
      </c>
      <c r="R1935" s="8">
        <f t="shared" si="305"/>
        <v>18.125</v>
      </c>
      <c r="S1935" s="8">
        <f t="shared" si="306"/>
        <v>17.925000000000001</v>
      </c>
      <c r="T1935" s="8">
        <f t="shared" si="307"/>
        <v>21.625</v>
      </c>
      <c r="U1935" s="7">
        <f t="shared" si="308"/>
        <v>21.008333333333336</v>
      </c>
      <c r="V1935" s="7">
        <f t="shared" si="309"/>
        <v>21.162500000000001</v>
      </c>
    </row>
    <row r="1936" spans="1:22" ht="13.5" x14ac:dyDescent="0.25">
      <c r="A1936" s="3">
        <f>RSI!A1936</f>
        <v>45124</v>
      </c>
      <c r="B1936" s="2">
        <f>RSI!B1936</f>
        <v>0.42</v>
      </c>
      <c r="C1936" s="2">
        <f>RSI!I1936</f>
        <v>51.226508815862296</v>
      </c>
      <c r="D1936" s="2">
        <f>MACD!E1936</f>
        <v>-3.6802496304337295E-3</v>
      </c>
      <c r="E1936" s="2">
        <f>MACD!F1936</f>
        <v>-1.3590742030705123E-3</v>
      </c>
      <c r="F1936" s="2">
        <f>'Moving Avg'!D1936</f>
        <v>0.42199999999999999</v>
      </c>
      <c r="G1936" s="2">
        <f>'Moving Avg'!F1936</f>
        <v>0.41749999999999998</v>
      </c>
      <c r="H1936" s="2">
        <f>'Moving Avg'!G1936</f>
        <v>0.41860000000000031</v>
      </c>
      <c r="I1936" s="2">
        <f>'Moving Avg'!H1936</f>
        <v>0.44165000000000004</v>
      </c>
      <c r="J1936" s="5" t="str">
        <f>OBV!F1936</f>
        <v>BEARISH</v>
      </c>
      <c r="K1936" s="5" t="str">
        <f>OBV!G1936</f>
        <v>NEUTRAL</v>
      </c>
      <c r="L1936" s="5" t="str">
        <f>OBV!H1936</f>
        <v>NEUTRAL</v>
      </c>
      <c r="M1936" s="7">
        <f t="shared" si="300"/>
        <v>25</v>
      </c>
      <c r="N1936" s="7">
        <f t="shared" si="301"/>
        <v>45</v>
      </c>
      <c r="O1936" s="7">
        <f t="shared" si="302"/>
        <v>0</v>
      </c>
      <c r="P1936" s="7">
        <f t="shared" si="303"/>
        <v>16.5</v>
      </c>
      <c r="Q1936" s="8">
        <f t="shared" si="304"/>
        <v>26.975000000000001</v>
      </c>
      <c r="R1936" s="8">
        <f t="shared" si="305"/>
        <v>18.125</v>
      </c>
      <c r="S1936" s="8">
        <f t="shared" si="306"/>
        <v>17.925000000000001</v>
      </c>
      <c r="T1936" s="8">
        <f t="shared" si="307"/>
        <v>21.625</v>
      </c>
      <c r="U1936" s="7">
        <f t="shared" si="308"/>
        <v>21.008333333333336</v>
      </c>
      <c r="V1936" s="7">
        <f t="shared" si="309"/>
        <v>21.162500000000001</v>
      </c>
    </row>
    <row r="1937" spans="1:22" ht="13.5" x14ac:dyDescent="0.25">
      <c r="A1937" s="3">
        <f>RSI!A1937</f>
        <v>45125</v>
      </c>
      <c r="B1937" s="2">
        <f>RSI!B1937</f>
        <v>0.42</v>
      </c>
      <c r="C1937" s="2">
        <f>RSI!I1937</f>
        <v>51.226508815862296</v>
      </c>
      <c r="D1937" s="2">
        <f>MACD!E1937</f>
        <v>-3.0272379439669206E-3</v>
      </c>
      <c r="E1937" s="2">
        <f>MACD!F1937</f>
        <v>-1.692706951249794E-3</v>
      </c>
      <c r="F1937" s="2">
        <f>'Moving Avg'!D1937</f>
        <v>0.42199999999999999</v>
      </c>
      <c r="G1937" s="2">
        <f>'Moving Avg'!F1937</f>
        <v>0.41799999999999998</v>
      </c>
      <c r="H1937" s="2">
        <f>'Moving Avg'!G1937</f>
        <v>0.41840000000000033</v>
      </c>
      <c r="I1937" s="2">
        <f>'Moving Avg'!H1937</f>
        <v>0.44124999999999998</v>
      </c>
      <c r="J1937" s="5" t="str">
        <f>OBV!F1937</f>
        <v>BEARISH</v>
      </c>
      <c r="K1937" s="5" t="str">
        <f>OBV!G1937</f>
        <v>NEUTRAL</v>
      </c>
      <c r="L1937" s="5" t="str">
        <f>OBV!H1937</f>
        <v>NEUTRAL</v>
      </c>
      <c r="M1937" s="7">
        <f t="shared" si="300"/>
        <v>25</v>
      </c>
      <c r="N1937" s="7">
        <f t="shared" si="301"/>
        <v>45</v>
      </c>
      <c r="O1937" s="7">
        <f t="shared" si="302"/>
        <v>0</v>
      </c>
      <c r="P1937" s="7">
        <f t="shared" si="303"/>
        <v>16.5</v>
      </c>
      <c r="Q1937" s="8">
        <f t="shared" si="304"/>
        <v>26.975000000000001</v>
      </c>
      <c r="R1937" s="8">
        <f t="shared" si="305"/>
        <v>18.125</v>
      </c>
      <c r="S1937" s="8">
        <f t="shared" si="306"/>
        <v>17.925000000000001</v>
      </c>
      <c r="T1937" s="8">
        <f t="shared" si="307"/>
        <v>21.625</v>
      </c>
      <c r="U1937" s="7">
        <f t="shared" si="308"/>
        <v>21.008333333333336</v>
      </c>
      <c r="V1937" s="7">
        <f t="shared" si="309"/>
        <v>21.162500000000001</v>
      </c>
    </row>
    <row r="1938" spans="1:22" ht="13.5" x14ac:dyDescent="0.25">
      <c r="A1938" s="3">
        <f>RSI!A1938</f>
        <v>45127</v>
      </c>
      <c r="B1938" s="2">
        <f>RSI!B1938</f>
        <v>0.42</v>
      </c>
      <c r="C1938" s="2">
        <f>RSI!I1938</f>
        <v>51.226508815862296</v>
      </c>
      <c r="D1938" s="2">
        <f>MACD!E1938</f>
        <v>-2.4811206631856209E-3</v>
      </c>
      <c r="E1938" s="2">
        <f>MACD!F1938</f>
        <v>-1.8503896936369595E-3</v>
      </c>
      <c r="F1938" s="2">
        <f>'Moving Avg'!D1938</f>
        <v>0.42199999999999999</v>
      </c>
      <c r="G1938" s="2">
        <f>'Moving Avg'!F1938</f>
        <v>0.41849999999999998</v>
      </c>
      <c r="H1938" s="2">
        <f>'Moving Avg'!G1938</f>
        <v>0.41840000000000033</v>
      </c>
      <c r="I1938" s="2">
        <f>'Moving Avg'!H1938</f>
        <v>0.44085000000000002</v>
      </c>
      <c r="J1938" s="5" t="str">
        <f>OBV!F1938</f>
        <v>BEARISH</v>
      </c>
      <c r="K1938" s="5" t="str">
        <f>OBV!G1938</f>
        <v>NEUTRAL</v>
      </c>
      <c r="L1938" s="5" t="str">
        <f>OBV!H1938</f>
        <v>NEUTRAL</v>
      </c>
      <c r="M1938" s="7">
        <f t="shared" si="300"/>
        <v>25</v>
      </c>
      <c r="N1938" s="7">
        <f t="shared" si="301"/>
        <v>45</v>
      </c>
      <c r="O1938" s="7">
        <f t="shared" si="302"/>
        <v>0</v>
      </c>
      <c r="P1938" s="7">
        <f t="shared" si="303"/>
        <v>16.5</v>
      </c>
      <c r="Q1938" s="8">
        <f t="shared" si="304"/>
        <v>26.975000000000001</v>
      </c>
      <c r="R1938" s="8">
        <f t="shared" si="305"/>
        <v>18.125</v>
      </c>
      <c r="S1938" s="8">
        <f t="shared" si="306"/>
        <v>17.925000000000001</v>
      </c>
      <c r="T1938" s="8">
        <f t="shared" si="307"/>
        <v>21.625</v>
      </c>
      <c r="U1938" s="7">
        <f t="shared" si="308"/>
        <v>21.008333333333336</v>
      </c>
      <c r="V1938" s="7">
        <f t="shared" si="309"/>
        <v>21.162500000000001</v>
      </c>
    </row>
    <row r="1939" spans="1:22" ht="13.5" x14ac:dyDescent="0.25">
      <c r="A1939" s="3">
        <f>RSI!A1939</f>
        <v>45128</v>
      </c>
      <c r="B1939" s="2">
        <f>RSI!B1939</f>
        <v>0.42</v>
      </c>
      <c r="C1939" s="2">
        <f>RSI!I1939</f>
        <v>51.226508815862296</v>
      </c>
      <c r="D1939" s="2">
        <f>MACD!E1939</f>
        <v>-2.0249761194032767E-3</v>
      </c>
      <c r="E1939" s="2">
        <f>MACD!F1939</f>
        <v>-1.8853069787902231E-3</v>
      </c>
      <c r="F1939" s="2">
        <f>'Moving Avg'!D1939</f>
        <v>0.42000000000000004</v>
      </c>
      <c r="G1939" s="2">
        <f>'Moving Avg'!F1939</f>
        <v>0.41849999999999998</v>
      </c>
      <c r="H1939" s="2">
        <f>'Moving Avg'!G1939</f>
        <v>0.41840000000000033</v>
      </c>
      <c r="I1939" s="2">
        <f>'Moving Avg'!H1939</f>
        <v>0.44050000000000006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25</v>
      </c>
      <c r="N1939" s="7">
        <f t="shared" si="301"/>
        <v>45</v>
      </c>
      <c r="O1939" s="7">
        <f t="shared" si="302"/>
        <v>0</v>
      </c>
      <c r="P1939" s="7">
        <f t="shared" si="303"/>
        <v>16.5</v>
      </c>
      <c r="Q1939" s="8">
        <f t="shared" si="304"/>
        <v>26.975000000000001</v>
      </c>
      <c r="R1939" s="8">
        <f t="shared" si="305"/>
        <v>18.125</v>
      </c>
      <c r="S1939" s="8">
        <f t="shared" si="306"/>
        <v>17.925000000000001</v>
      </c>
      <c r="T1939" s="8">
        <f t="shared" si="307"/>
        <v>21.625</v>
      </c>
      <c r="U1939" s="7">
        <f t="shared" si="308"/>
        <v>21.008333333333336</v>
      </c>
      <c r="V1939" s="7">
        <f t="shared" si="309"/>
        <v>21.162500000000001</v>
      </c>
    </row>
    <row r="1940" spans="1:22" ht="13.5" x14ac:dyDescent="0.25">
      <c r="A1940" s="3">
        <f>RSI!A1940</f>
        <v>45131</v>
      </c>
      <c r="B1940" s="2">
        <f>RSI!B1940</f>
        <v>0.43</v>
      </c>
      <c r="C1940" s="2">
        <f>RSI!I1940</f>
        <v>61.508998593107385</v>
      </c>
      <c r="D1940" s="2">
        <f>MACD!E1940</f>
        <v>-2.3852620053925744E-3</v>
      </c>
      <c r="E1940" s="2">
        <f>MACD!F1940</f>
        <v>-1.9852979841106936E-3</v>
      </c>
      <c r="F1940" s="2">
        <f>'Moving Avg'!D1940</f>
        <v>0.42199999999999999</v>
      </c>
      <c r="G1940" s="2">
        <f>'Moving Avg'!F1940</f>
        <v>0.41949999999999993</v>
      </c>
      <c r="H1940" s="2">
        <f>'Moving Avg'!G1940</f>
        <v>0.41860000000000036</v>
      </c>
      <c r="I1940" s="2">
        <f>'Moving Avg'!H1940</f>
        <v>0.44020000000000004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25</v>
      </c>
      <c r="N1940" s="7">
        <f t="shared" si="301"/>
        <v>45</v>
      </c>
      <c r="O1940" s="7">
        <f t="shared" si="302"/>
        <v>0</v>
      </c>
      <c r="P1940" s="7">
        <f t="shared" si="303"/>
        <v>83.5</v>
      </c>
      <c r="Q1940" s="8">
        <f t="shared" si="304"/>
        <v>37.024999999999999</v>
      </c>
      <c r="R1940" s="8">
        <f t="shared" si="305"/>
        <v>34.875</v>
      </c>
      <c r="S1940" s="8">
        <f t="shared" si="306"/>
        <v>48.075000000000003</v>
      </c>
      <c r="T1940" s="8">
        <f t="shared" si="307"/>
        <v>38.375</v>
      </c>
      <c r="U1940" s="7">
        <f t="shared" si="308"/>
        <v>39.991666666666667</v>
      </c>
      <c r="V1940" s="7">
        <f t="shared" si="309"/>
        <v>39.587500000000006</v>
      </c>
    </row>
    <row r="1941" spans="1:22" ht="13.5" x14ac:dyDescent="0.25">
      <c r="A1941" s="3">
        <f>RSI!A1941</f>
        <v>45133</v>
      </c>
      <c r="B1941" s="2">
        <f>RSI!B1941</f>
        <v>0.42</v>
      </c>
      <c r="C1941" s="2">
        <f>RSI!I1941</f>
        <v>50.12801848737422</v>
      </c>
      <c r="D1941" s="2">
        <f>MACD!E1941</f>
        <v>-2.01357417241671E-3</v>
      </c>
      <c r="E1941" s="2">
        <f>MACD!F1941</f>
        <v>-1.990953221771897E-3</v>
      </c>
      <c r="F1941" s="2">
        <f>'Moving Avg'!D1941</f>
        <v>0.42199999999999999</v>
      </c>
      <c r="G1941" s="2">
        <f>'Moving Avg'!F1941</f>
        <v>0.41999999999999993</v>
      </c>
      <c r="H1941" s="2">
        <f>'Moving Avg'!G1941</f>
        <v>0.41860000000000031</v>
      </c>
      <c r="I1941" s="2">
        <f>'Moving Avg'!H1941</f>
        <v>0.43990000000000007</v>
      </c>
      <c r="J1941" s="5" t="str">
        <f>OBV!F1941</f>
        <v>BEARISH</v>
      </c>
      <c r="K1941" s="5" t="str">
        <f>OBV!G1941</f>
        <v>NEUTRAL</v>
      </c>
      <c r="L1941" s="5" t="str">
        <f>OBV!H1941</f>
        <v>NEUTRAL</v>
      </c>
      <c r="M1941" s="7">
        <f t="shared" si="300"/>
        <v>25</v>
      </c>
      <c r="N1941" s="7">
        <f t="shared" si="301"/>
        <v>45</v>
      </c>
      <c r="O1941" s="7">
        <f t="shared" si="302"/>
        <v>0</v>
      </c>
      <c r="P1941" s="7">
        <f t="shared" si="303"/>
        <v>16.5</v>
      </c>
      <c r="Q1941" s="8">
        <f t="shared" si="304"/>
        <v>26.975000000000001</v>
      </c>
      <c r="R1941" s="8">
        <f t="shared" si="305"/>
        <v>18.125</v>
      </c>
      <c r="S1941" s="8">
        <f t="shared" si="306"/>
        <v>17.925000000000001</v>
      </c>
      <c r="T1941" s="8">
        <f t="shared" si="307"/>
        <v>21.625</v>
      </c>
      <c r="U1941" s="7">
        <f t="shared" si="308"/>
        <v>21.008333333333336</v>
      </c>
      <c r="V1941" s="7">
        <f t="shared" si="309"/>
        <v>21.162500000000001</v>
      </c>
    </row>
    <row r="1942" spans="1:22" ht="13.5" x14ac:dyDescent="0.25">
      <c r="A1942" s="3">
        <f>RSI!A1942</f>
        <v>45134</v>
      </c>
      <c r="B1942" s="2">
        <f>RSI!B1942</f>
        <v>0.42</v>
      </c>
      <c r="C1942" s="2">
        <f>RSI!I1942</f>
        <v>50.128018487374234</v>
      </c>
      <c r="D1942" s="2">
        <f>MACD!E1942</f>
        <v>-1.6994190420519528E-3</v>
      </c>
      <c r="E1942" s="2">
        <f>MACD!F1942</f>
        <v>-1.9326463858279081E-3</v>
      </c>
      <c r="F1942" s="2">
        <f>'Moving Avg'!D1942</f>
        <v>0.42199999999999999</v>
      </c>
      <c r="G1942" s="2">
        <f>'Moving Avg'!F1942</f>
        <v>0.41999999999999993</v>
      </c>
      <c r="H1942" s="2">
        <f>'Moving Avg'!G1942</f>
        <v>0.41860000000000031</v>
      </c>
      <c r="I1942" s="2">
        <f>'Moving Avg'!H1942</f>
        <v>0.43960000000000016</v>
      </c>
      <c r="J1942" s="5" t="str">
        <f>OBV!F1942</f>
        <v>BEARISH</v>
      </c>
      <c r="K1942" s="5" t="str">
        <f>OBV!G1942</f>
        <v>NEUTRAL</v>
      </c>
      <c r="L1942" s="5" t="str">
        <f>OBV!H1942</f>
        <v>NEUTRAL</v>
      </c>
      <c r="M1942" s="7">
        <f t="shared" si="300"/>
        <v>25</v>
      </c>
      <c r="N1942" s="7">
        <f t="shared" si="301"/>
        <v>0</v>
      </c>
      <c r="O1942" s="7">
        <f t="shared" si="302"/>
        <v>0</v>
      </c>
      <c r="P1942" s="7">
        <f t="shared" si="303"/>
        <v>16.5</v>
      </c>
      <c r="Q1942" s="8">
        <f t="shared" si="304"/>
        <v>11.225</v>
      </c>
      <c r="R1942" s="8">
        <f t="shared" si="305"/>
        <v>9.125</v>
      </c>
      <c r="S1942" s="8">
        <f t="shared" si="306"/>
        <v>11.175000000000001</v>
      </c>
      <c r="T1942" s="8">
        <f t="shared" si="307"/>
        <v>10.375</v>
      </c>
      <c r="U1942" s="7">
        <f t="shared" si="308"/>
        <v>10.508333333333335</v>
      </c>
      <c r="V1942" s="7">
        <f t="shared" si="309"/>
        <v>10.475000000000001</v>
      </c>
    </row>
    <row r="1943" spans="1:22" ht="13.5" x14ac:dyDescent="0.25">
      <c r="A1943" s="3">
        <f>RSI!A1943</f>
        <v>45135</v>
      </c>
      <c r="B1943" s="2">
        <f>RSI!B1943</f>
        <v>0.42</v>
      </c>
      <c r="C1943" s="2">
        <f>RSI!I1943</f>
        <v>50.128018487374234</v>
      </c>
      <c r="D1943" s="2">
        <f>MACD!E1943</f>
        <v>-1.4339195063866605E-3</v>
      </c>
      <c r="E1943" s="2">
        <f>MACD!F1943</f>
        <v>-1.8329010099396587E-3</v>
      </c>
      <c r="F1943" s="2">
        <f>'Moving Avg'!D1943</f>
        <v>0.42199999999999999</v>
      </c>
      <c r="G1943" s="2">
        <f>'Moving Avg'!F1943</f>
        <v>0.41999999999999993</v>
      </c>
      <c r="H1943" s="2">
        <f>'Moving Avg'!G1943</f>
        <v>0.41860000000000031</v>
      </c>
      <c r="I1943" s="2">
        <f>'Moving Avg'!H1943</f>
        <v>0.43930000000000013</v>
      </c>
      <c r="J1943" s="5" t="str">
        <f>OBV!F1943</f>
        <v>BEARISH</v>
      </c>
      <c r="K1943" s="5" t="str">
        <f>OBV!G1943</f>
        <v>NEUTRAL</v>
      </c>
      <c r="L1943" s="5" t="str">
        <f>OBV!H1943</f>
        <v>NEUTRAL</v>
      </c>
      <c r="M1943" s="7">
        <f t="shared" si="300"/>
        <v>25</v>
      </c>
      <c r="N1943" s="7">
        <f t="shared" si="301"/>
        <v>0</v>
      </c>
      <c r="O1943" s="7">
        <f t="shared" si="302"/>
        <v>0</v>
      </c>
      <c r="P1943" s="7">
        <f t="shared" si="303"/>
        <v>16.5</v>
      </c>
      <c r="Q1943" s="8">
        <f t="shared" si="304"/>
        <v>11.225</v>
      </c>
      <c r="R1943" s="8">
        <f t="shared" si="305"/>
        <v>9.125</v>
      </c>
      <c r="S1943" s="8">
        <f t="shared" si="306"/>
        <v>11.175000000000001</v>
      </c>
      <c r="T1943" s="8">
        <f t="shared" si="307"/>
        <v>10.375</v>
      </c>
      <c r="U1943" s="7">
        <f t="shared" si="308"/>
        <v>10.508333333333335</v>
      </c>
      <c r="V1943" s="7">
        <f t="shared" si="309"/>
        <v>10.475000000000001</v>
      </c>
    </row>
    <row r="1944" spans="1:22" ht="13.5" x14ac:dyDescent="0.25">
      <c r="A1944" s="3">
        <f>RSI!A1944</f>
        <v>45138</v>
      </c>
      <c r="B1944" s="2">
        <f>RSI!B1944</f>
        <v>0.41</v>
      </c>
      <c r="C1944" s="2">
        <f>RSI!I1944</f>
        <v>40.718158061067378</v>
      </c>
      <c r="D1944" s="2">
        <f>MACD!E1944</f>
        <v>1.0696361925691122E-3</v>
      </c>
      <c r="E1944" s="2">
        <f>MACD!F1944</f>
        <v>-1.2523935694379047E-3</v>
      </c>
      <c r="F1944" s="2">
        <f>'Moving Avg'!D1944</f>
        <v>0.42000000000000004</v>
      </c>
      <c r="G1944" s="2">
        <f>'Moving Avg'!F1944</f>
        <v>0.41949999999999993</v>
      </c>
      <c r="H1944" s="2">
        <f>'Moving Avg'!G1944</f>
        <v>0.41840000000000027</v>
      </c>
      <c r="I1944" s="2">
        <f>'Moving Avg'!H1944</f>
        <v>0.43890000000000007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0</v>
      </c>
      <c r="O1944" s="7">
        <f t="shared" si="302"/>
        <v>0</v>
      </c>
      <c r="P1944" s="7">
        <f t="shared" si="303"/>
        <v>16.5</v>
      </c>
      <c r="Q1944" s="8">
        <f t="shared" si="304"/>
        <v>11.225</v>
      </c>
      <c r="R1944" s="8">
        <f t="shared" si="305"/>
        <v>9.125</v>
      </c>
      <c r="S1944" s="8">
        <f t="shared" si="306"/>
        <v>11.175000000000001</v>
      </c>
      <c r="T1944" s="8">
        <f t="shared" si="307"/>
        <v>10.375</v>
      </c>
      <c r="U1944" s="7">
        <f t="shared" si="308"/>
        <v>10.508333333333335</v>
      </c>
      <c r="V1944" s="7">
        <f t="shared" si="309"/>
        <v>10.475000000000001</v>
      </c>
    </row>
    <row r="1945" spans="1:22" ht="13.5" x14ac:dyDescent="0.25">
      <c r="A1945" s="3">
        <f>RSI!A1945</f>
        <v>45139</v>
      </c>
      <c r="B1945" s="2">
        <f>RSI!B1945</f>
        <v>0.42</v>
      </c>
      <c r="C1945" s="2">
        <f>RSI!I1945</f>
        <v>50.687077165554392</v>
      </c>
      <c r="D1945" s="2">
        <f>MACD!E1945</f>
        <v>9.6763981776165631E-4</v>
      </c>
      <c r="E1945" s="2">
        <f>MACD!F1945</f>
        <v>-8.0838689199799253E-4</v>
      </c>
      <c r="F1945" s="2">
        <f>'Moving Avg'!D1945</f>
        <v>0.41799999999999998</v>
      </c>
      <c r="G1945" s="2">
        <f>'Moving Avg'!F1945</f>
        <v>0.42000000000000004</v>
      </c>
      <c r="H1945" s="2">
        <f>'Moving Avg'!G1945</f>
        <v>0.41840000000000033</v>
      </c>
      <c r="I1945" s="2">
        <f>'Moving Avg'!H1945</f>
        <v>0.43855000000000011</v>
      </c>
      <c r="J1945" s="5" t="str">
        <f>OBV!F1945</f>
        <v>BULLISH</v>
      </c>
      <c r="K1945" s="5" t="str">
        <f>OBV!G1945</f>
        <v>NEUTRAL</v>
      </c>
      <c r="L1945" s="5" t="str">
        <f>OBV!H1945</f>
        <v>BULLISH DIVERGENCE</v>
      </c>
      <c r="M1945" s="7">
        <f t="shared" si="300"/>
        <v>25</v>
      </c>
      <c r="N1945" s="7">
        <f t="shared" si="301"/>
        <v>0</v>
      </c>
      <c r="O1945" s="7">
        <f t="shared" si="302"/>
        <v>0</v>
      </c>
      <c r="P1945" s="7">
        <f t="shared" si="303"/>
        <v>66.5</v>
      </c>
      <c r="Q1945" s="8">
        <f t="shared" si="304"/>
        <v>18.725000000000001</v>
      </c>
      <c r="R1945" s="8">
        <f t="shared" si="305"/>
        <v>21.625</v>
      </c>
      <c r="S1945" s="8">
        <f t="shared" si="306"/>
        <v>33.674999999999997</v>
      </c>
      <c r="T1945" s="8">
        <f t="shared" si="307"/>
        <v>22.875</v>
      </c>
      <c r="U1945" s="7">
        <f t="shared" si="308"/>
        <v>24.675000000000001</v>
      </c>
      <c r="V1945" s="7">
        <f t="shared" si="309"/>
        <v>24.225000000000001</v>
      </c>
    </row>
    <row r="1946" spans="1:22" ht="13.5" x14ac:dyDescent="0.25">
      <c r="A1946" s="3">
        <f>RSI!A1946</f>
        <v>45140</v>
      </c>
      <c r="B1946" s="2">
        <f>RSI!B1946</f>
        <v>0.42</v>
      </c>
      <c r="C1946" s="2">
        <f>RSI!I1946</f>
        <v>50.687077165554392</v>
      </c>
      <c r="D1946" s="2">
        <f>MACD!E1946</f>
        <v>8.7670089370722737E-4</v>
      </c>
      <c r="E1946" s="2">
        <f>MACD!F1946</f>
        <v>-4.7136933485694856E-4</v>
      </c>
      <c r="F1946" s="2">
        <f>'Moving Avg'!D1946</f>
        <v>0.41799999999999998</v>
      </c>
      <c r="G1946" s="2">
        <f>'Moving Avg'!F1946</f>
        <v>0.42049999999999998</v>
      </c>
      <c r="H1946" s="2">
        <f>'Moving Avg'!G1946</f>
        <v>0.41860000000000031</v>
      </c>
      <c r="I1946" s="2">
        <f>'Moving Avg'!H1946</f>
        <v>0.43820000000000014</v>
      </c>
      <c r="J1946" s="5" t="str">
        <f>OBV!F1946</f>
        <v>BULLISH</v>
      </c>
      <c r="K1946" s="5" t="str">
        <f>OBV!G1946</f>
        <v>NEUTRAL</v>
      </c>
      <c r="L1946" s="5" t="str">
        <f>OBV!H1946</f>
        <v>NEUTRAL</v>
      </c>
      <c r="M1946" s="7">
        <f t="shared" si="300"/>
        <v>25</v>
      </c>
      <c r="N1946" s="7">
        <f t="shared" si="301"/>
        <v>0</v>
      </c>
      <c r="O1946" s="7">
        <f t="shared" si="302"/>
        <v>0</v>
      </c>
      <c r="P1946" s="7">
        <f t="shared" si="303"/>
        <v>49.5</v>
      </c>
      <c r="Q1946" s="8">
        <f t="shared" si="304"/>
        <v>16.175000000000001</v>
      </c>
      <c r="R1946" s="8">
        <f t="shared" si="305"/>
        <v>17.375</v>
      </c>
      <c r="S1946" s="8">
        <f t="shared" si="306"/>
        <v>26.025000000000002</v>
      </c>
      <c r="T1946" s="8">
        <f t="shared" si="307"/>
        <v>18.625</v>
      </c>
      <c r="U1946" s="7">
        <f t="shared" si="308"/>
        <v>19.858333333333334</v>
      </c>
      <c r="V1946" s="7">
        <f t="shared" si="309"/>
        <v>19.55</v>
      </c>
    </row>
    <row r="1947" spans="1:22" ht="13.5" x14ac:dyDescent="0.25">
      <c r="A1947" s="3">
        <f>RSI!A1947</f>
        <v>45141</v>
      </c>
      <c r="B1947" s="2">
        <f>RSI!B1947</f>
        <v>0.42</v>
      </c>
      <c r="C1947" s="2">
        <f>RSI!I1947</f>
        <v>50.687077165554392</v>
      </c>
      <c r="D1947" s="2">
        <f>MACD!E1947</f>
        <v>7.9546155555965115E-4</v>
      </c>
      <c r="E1947" s="2">
        <f>MACD!F1947</f>
        <v>-2.1800315677362864E-4</v>
      </c>
      <c r="F1947" s="2">
        <f>'Moving Avg'!D1947</f>
        <v>0.41799999999999998</v>
      </c>
      <c r="G1947" s="2">
        <f>'Moving Avg'!F1947</f>
        <v>0.42049999999999998</v>
      </c>
      <c r="H1947" s="2">
        <f>'Moving Avg'!G1947</f>
        <v>0.41880000000000028</v>
      </c>
      <c r="I1947" s="2">
        <f>'Moving Avg'!H1947</f>
        <v>0.43785000000000013</v>
      </c>
      <c r="J1947" s="5" t="str">
        <f>OBV!F1947</f>
        <v>BULLISH</v>
      </c>
      <c r="K1947" s="5" t="str">
        <f>OBV!G1947</f>
        <v>NEUTRAL</v>
      </c>
      <c r="L1947" s="5" t="str">
        <f>OBV!H1947</f>
        <v>NEUTRAL</v>
      </c>
      <c r="M1947" s="7">
        <f t="shared" si="300"/>
        <v>25</v>
      </c>
      <c r="N1947" s="7">
        <f t="shared" si="301"/>
        <v>0</v>
      </c>
      <c r="O1947" s="7">
        <f t="shared" si="302"/>
        <v>0</v>
      </c>
      <c r="P1947" s="7">
        <f t="shared" si="303"/>
        <v>49.5</v>
      </c>
      <c r="Q1947" s="8">
        <f t="shared" si="304"/>
        <v>16.175000000000001</v>
      </c>
      <c r="R1947" s="8">
        <f t="shared" si="305"/>
        <v>17.375</v>
      </c>
      <c r="S1947" s="8">
        <f t="shared" si="306"/>
        <v>26.025000000000002</v>
      </c>
      <c r="T1947" s="8">
        <f t="shared" si="307"/>
        <v>18.625</v>
      </c>
      <c r="U1947" s="7">
        <f t="shared" si="308"/>
        <v>19.858333333333334</v>
      </c>
      <c r="V1947" s="7">
        <f t="shared" si="309"/>
        <v>19.55</v>
      </c>
    </row>
    <row r="1948" spans="1:22" ht="13.5" x14ac:dyDescent="0.25">
      <c r="A1948" s="3">
        <f>RSI!A1948</f>
        <v>45142</v>
      </c>
      <c r="B1948" s="2">
        <f>RSI!B1948</f>
        <v>0.42</v>
      </c>
      <c r="C1948" s="2">
        <f>RSI!I1948</f>
        <v>50.687077165554392</v>
      </c>
      <c r="D1948" s="2">
        <f>MACD!E1948</f>
        <v>7.2274741250322183E-4</v>
      </c>
      <c r="E1948" s="2">
        <f>MACD!F1948</f>
        <v>-2.9853042918258561E-5</v>
      </c>
      <c r="F1948" s="2">
        <f>'Moving Avg'!D1948</f>
        <v>0.41799999999999998</v>
      </c>
      <c r="G1948" s="2">
        <f>'Moving Avg'!F1948</f>
        <v>0.42049999999999998</v>
      </c>
      <c r="H1948" s="2">
        <f>'Moving Avg'!G1948</f>
        <v>0.41880000000000028</v>
      </c>
      <c r="I1948" s="2">
        <f>'Moving Avg'!H1948</f>
        <v>0.43755000000000011</v>
      </c>
      <c r="J1948" s="5" t="str">
        <f>OBV!F1948</f>
        <v>BULLISH</v>
      </c>
      <c r="K1948" s="5" t="str">
        <f>OBV!G1948</f>
        <v>NEUTRAL</v>
      </c>
      <c r="L1948" s="5" t="str">
        <f>OBV!H1948</f>
        <v>NEUTRAL</v>
      </c>
      <c r="M1948" s="7">
        <f t="shared" si="300"/>
        <v>25</v>
      </c>
      <c r="N1948" s="7">
        <f t="shared" si="301"/>
        <v>0</v>
      </c>
      <c r="O1948" s="7">
        <f t="shared" si="302"/>
        <v>0</v>
      </c>
      <c r="P1948" s="7">
        <f t="shared" si="303"/>
        <v>49.5</v>
      </c>
      <c r="Q1948" s="8">
        <f t="shared" si="304"/>
        <v>16.175000000000001</v>
      </c>
      <c r="R1948" s="8">
        <f t="shared" si="305"/>
        <v>17.375</v>
      </c>
      <c r="S1948" s="8">
        <f t="shared" si="306"/>
        <v>26.025000000000002</v>
      </c>
      <c r="T1948" s="8">
        <f t="shared" si="307"/>
        <v>18.625</v>
      </c>
      <c r="U1948" s="7">
        <f t="shared" si="308"/>
        <v>19.858333333333334</v>
      </c>
      <c r="V1948" s="7">
        <f t="shared" si="309"/>
        <v>19.55</v>
      </c>
    </row>
    <row r="1949" spans="1:22" ht="13.5" x14ac:dyDescent="0.25">
      <c r="A1949" s="3">
        <f>RSI!A1949</f>
        <v>45145</v>
      </c>
      <c r="B1949" s="2">
        <f>RSI!B1949</f>
        <v>0.42</v>
      </c>
      <c r="C1949" s="2">
        <f>RSI!I1949</f>
        <v>50.687077165554399</v>
      </c>
      <c r="D1949" s="2">
        <f>MACD!E1949</f>
        <v>6.5754120455296938E-4</v>
      </c>
      <c r="E1949" s="2">
        <f>MACD!F1949</f>
        <v>1.0762580657598702E-4</v>
      </c>
      <c r="F1949" s="2">
        <f>'Moving Avg'!D1949</f>
        <v>0.42000000000000004</v>
      </c>
      <c r="G1949" s="2">
        <f>'Moving Avg'!F1949</f>
        <v>0.42049999999999998</v>
      </c>
      <c r="H1949" s="2">
        <f>'Moving Avg'!G1949</f>
        <v>0.41880000000000028</v>
      </c>
      <c r="I1949" s="2">
        <f>'Moving Avg'!H1949</f>
        <v>0.43725000000000014</v>
      </c>
      <c r="J1949" s="5" t="str">
        <f>OBV!F1949</f>
        <v>BULLISH</v>
      </c>
      <c r="K1949" s="5" t="str">
        <f>OBV!G1949</f>
        <v>NEUTRAL</v>
      </c>
      <c r="L1949" s="5" t="str">
        <f>OBV!H1949</f>
        <v>CONFIRMED BULLISH</v>
      </c>
      <c r="M1949" s="7">
        <f t="shared" si="300"/>
        <v>25</v>
      </c>
      <c r="N1949" s="7">
        <f t="shared" si="301"/>
        <v>0</v>
      </c>
      <c r="O1949" s="7">
        <f t="shared" si="302"/>
        <v>0</v>
      </c>
      <c r="P1949" s="7">
        <f t="shared" si="303"/>
        <v>83.5</v>
      </c>
      <c r="Q1949" s="8">
        <f t="shared" si="304"/>
        <v>21.274999999999999</v>
      </c>
      <c r="R1949" s="8">
        <f t="shared" si="305"/>
        <v>25.875</v>
      </c>
      <c r="S1949" s="8">
        <f t="shared" si="306"/>
        <v>41.325000000000003</v>
      </c>
      <c r="T1949" s="8">
        <f t="shared" si="307"/>
        <v>27.125</v>
      </c>
      <c r="U1949" s="7">
        <f t="shared" si="308"/>
        <v>29.491666666666664</v>
      </c>
      <c r="V1949" s="7">
        <f t="shared" si="309"/>
        <v>28.9</v>
      </c>
    </row>
    <row r="1950" spans="1:22" ht="13.5" x14ac:dyDescent="0.25">
      <c r="A1950" s="3">
        <f>RSI!A1950</f>
        <v>45146</v>
      </c>
      <c r="B1950" s="2">
        <f>RSI!B1950</f>
        <v>0.42</v>
      </c>
      <c r="C1950" s="2">
        <f>RSI!I1950</f>
        <v>50.687077165554413</v>
      </c>
      <c r="D1950" s="2">
        <f>MACD!E1950</f>
        <v>2.137421911092785E-3</v>
      </c>
      <c r="E1950" s="2">
        <f>MACD!F1950</f>
        <v>5.135850274793467E-4</v>
      </c>
      <c r="F1950" s="2">
        <f>'Moving Avg'!D1950</f>
        <v>0.42000000000000004</v>
      </c>
      <c r="G1950" s="2">
        <f>'Moving Avg'!F1950</f>
        <v>0.42049999999999998</v>
      </c>
      <c r="H1950" s="2">
        <f>'Moving Avg'!G1950</f>
        <v>0.41880000000000028</v>
      </c>
      <c r="I1950" s="2">
        <f>'Moving Avg'!H1950</f>
        <v>0.43700000000000017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  <c r="M1950" s="7">
        <f t="shared" si="300"/>
        <v>25</v>
      </c>
      <c r="N1950" s="7">
        <f t="shared" si="301"/>
        <v>0</v>
      </c>
      <c r="O1950" s="7">
        <f t="shared" si="302"/>
        <v>0</v>
      </c>
      <c r="P1950" s="7">
        <f t="shared" si="303"/>
        <v>33</v>
      </c>
      <c r="Q1950" s="8">
        <f t="shared" si="304"/>
        <v>13.7</v>
      </c>
      <c r="R1950" s="8">
        <f t="shared" si="305"/>
        <v>13.25</v>
      </c>
      <c r="S1950" s="8">
        <f t="shared" si="306"/>
        <v>18.600000000000001</v>
      </c>
      <c r="T1950" s="8">
        <f t="shared" si="307"/>
        <v>14.5</v>
      </c>
      <c r="U1950" s="7">
        <f t="shared" si="308"/>
        <v>15.183333333333332</v>
      </c>
      <c r="V1950" s="7">
        <f t="shared" si="309"/>
        <v>15.012499999999999</v>
      </c>
    </row>
    <row r="1951" spans="1:22" ht="13.5" x14ac:dyDescent="0.25">
      <c r="A1951" s="3">
        <f>RSI!A1951</f>
        <v>45147</v>
      </c>
      <c r="B1951" s="2">
        <f>RSI!B1951</f>
        <v>0.42</v>
      </c>
      <c r="C1951" s="2">
        <f>RSI!I1951</f>
        <v>50.687077165554413</v>
      </c>
      <c r="D1951" s="2">
        <f>MACD!E1951</f>
        <v>1.8480130981414211E-3</v>
      </c>
      <c r="E1951" s="2">
        <f>MACD!F1951</f>
        <v>7.8047064161176167E-4</v>
      </c>
      <c r="F1951" s="2">
        <f>'Moving Avg'!D1951</f>
        <v>0.42000000000000004</v>
      </c>
      <c r="G1951" s="2">
        <f>'Moving Avg'!F1951</f>
        <v>0.42049999999999998</v>
      </c>
      <c r="H1951" s="2">
        <f>'Moving Avg'!G1951</f>
        <v>0.41880000000000028</v>
      </c>
      <c r="I1951" s="2">
        <f>'Moving Avg'!H1951</f>
        <v>0.43670000000000025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  <c r="M1951" s="7">
        <f t="shared" si="300"/>
        <v>25</v>
      </c>
      <c r="N1951" s="7">
        <f t="shared" si="301"/>
        <v>0</v>
      </c>
      <c r="O1951" s="7">
        <f t="shared" si="302"/>
        <v>0</v>
      </c>
      <c r="P1951" s="7">
        <f t="shared" si="303"/>
        <v>33</v>
      </c>
      <c r="Q1951" s="8">
        <f t="shared" si="304"/>
        <v>13.7</v>
      </c>
      <c r="R1951" s="8">
        <f t="shared" si="305"/>
        <v>13.25</v>
      </c>
      <c r="S1951" s="8">
        <f t="shared" si="306"/>
        <v>18.600000000000001</v>
      </c>
      <c r="T1951" s="8">
        <f t="shared" si="307"/>
        <v>14.5</v>
      </c>
      <c r="U1951" s="7">
        <f t="shared" si="308"/>
        <v>15.183333333333332</v>
      </c>
      <c r="V1951" s="7">
        <f t="shared" si="309"/>
        <v>15.012499999999999</v>
      </c>
    </row>
    <row r="1952" spans="1:22" ht="13.5" x14ac:dyDescent="0.25">
      <c r="A1952" s="3">
        <f>RSI!A1952</f>
        <v>45148</v>
      </c>
      <c r="B1952" s="2">
        <f>RSI!B1952</f>
        <v>0.42</v>
      </c>
      <c r="C1952" s="2">
        <f>RSI!I1952</f>
        <v>50.687077165554413</v>
      </c>
      <c r="D1952" s="2">
        <f>MACD!E1952</f>
        <v>1.6002083233431774E-3</v>
      </c>
      <c r="E1952" s="2">
        <f>MACD!F1952</f>
        <v>9.4441817795804493E-4</v>
      </c>
      <c r="F1952" s="2">
        <f>'Moving Avg'!D1952</f>
        <v>0.42000000000000004</v>
      </c>
      <c r="G1952" s="2">
        <f>'Moving Avg'!F1952</f>
        <v>0.42049999999999998</v>
      </c>
      <c r="H1952" s="2">
        <f>'Moving Avg'!G1952</f>
        <v>0.41900000000000032</v>
      </c>
      <c r="I1952" s="2">
        <f>'Moving Avg'!H1952</f>
        <v>0.43640000000000023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33</v>
      </c>
      <c r="Q1952" s="8">
        <f t="shared" si="304"/>
        <v>13.7</v>
      </c>
      <c r="R1952" s="8">
        <f t="shared" si="305"/>
        <v>13.25</v>
      </c>
      <c r="S1952" s="8">
        <f t="shared" si="306"/>
        <v>18.600000000000001</v>
      </c>
      <c r="T1952" s="8">
        <f t="shared" si="307"/>
        <v>14.5</v>
      </c>
      <c r="U1952" s="7">
        <f t="shared" si="308"/>
        <v>15.183333333333332</v>
      </c>
      <c r="V1952" s="7">
        <f t="shared" si="309"/>
        <v>15.012499999999999</v>
      </c>
    </row>
    <row r="1953" spans="1:22" ht="13.5" x14ac:dyDescent="0.25">
      <c r="A1953" s="3">
        <f>RSI!A1953</f>
        <v>45149</v>
      </c>
      <c r="B1953" s="2">
        <f>RSI!B1953</f>
        <v>0.42</v>
      </c>
      <c r="C1953" s="2">
        <f>RSI!I1953</f>
        <v>50.687077165554413</v>
      </c>
      <c r="D1953" s="2">
        <f>MACD!E1953</f>
        <v>1.3878232909703136E-3</v>
      </c>
      <c r="E1953" s="2">
        <f>MACD!F1953</f>
        <v>1.0330992005604988E-3</v>
      </c>
      <c r="F1953" s="2">
        <f>'Moving Avg'!D1953</f>
        <v>0.42000000000000004</v>
      </c>
      <c r="G1953" s="2">
        <f>'Moving Avg'!F1953</f>
        <v>0.42049999999999998</v>
      </c>
      <c r="H1953" s="2">
        <f>'Moving Avg'!G1953</f>
        <v>0.41900000000000032</v>
      </c>
      <c r="I1953" s="2">
        <f>'Moving Avg'!H1953</f>
        <v>0.43615000000000026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33</v>
      </c>
      <c r="Q1953" s="8">
        <f t="shared" si="304"/>
        <v>13.7</v>
      </c>
      <c r="R1953" s="8">
        <f t="shared" si="305"/>
        <v>13.25</v>
      </c>
      <c r="S1953" s="8">
        <f t="shared" si="306"/>
        <v>18.600000000000001</v>
      </c>
      <c r="T1953" s="8">
        <f t="shared" si="307"/>
        <v>14.5</v>
      </c>
      <c r="U1953" s="7">
        <f t="shared" si="308"/>
        <v>15.183333333333332</v>
      </c>
      <c r="V1953" s="7">
        <f t="shared" si="309"/>
        <v>15.012499999999999</v>
      </c>
    </row>
    <row r="1954" spans="1:22" ht="13.5" x14ac:dyDescent="0.25">
      <c r="A1954" s="3">
        <f>RSI!A1954</f>
        <v>45152</v>
      </c>
      <c r="B1954" s="2">
        <f>RSI!B1954</f>
        <v>0.41</v>
      </c>
      <c r="C1954" s="2">
        <f>RSI!I1954</f>
        <v>38.178511230366986</v>
      </c>
      <c r="D1954" s="2">
        <f>MACD!E1954</f>
        <v>4.078883135730238E-4</v>
      </c>
      <c r="E1954" s="2">
        <f>MACD!F1954</f>
        <v>9.0805702316300383E-4</v>
      </c>
      <c r="F1954" s="2">
        <f>'Moving Avg'!D1954</f>
        <v>0.41799999999999998</v>
      </c>
      <c r="G1954" s="2">
        <f>'Moving Avg'!F1954</f>
        <v>0.41949999999999993</v>
      </c>
      <c r="H1954" s="2">
        <f>'Moving Avg'!G1954</f>
        <v>0.41880000000000028</v>
      </c>
      <c r="I1954" s="2">
        <f>'Moving Avg'!H1954</f>
        <v>0.43585000000000024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45</v>
      </c>
      <c r="O1954" s="7">
        <f t="shared" si="302"/>
        <v>0</v>
      </c>
      <c r="P1954" s="7">
        <f t="shared" si="303"/>
        <v>16.5</v>
      </c>
      <c r="Q1954" s="8">
        <f t="shared" si="304"/>
        <v>26.975000000000001</v>
      </c>
      <c r="R1954" s="8">
        <f t="shared" si="305"/>
        <v>18.125</v>
      </c>
      <c r="S1954" s="8">
        <f t="shared" si="306"/>
        <v>17.925000000000001</v>
      </c>
      <c r="T1954" s="8">
        <f t="shared" si="307"/>
        <v>21.625</v>
      </c>
      <c r="U1954" s="7">
        <f t="shared" si="308"/>
        <v>21.008333333333336</v>
      </c>
      <c r="V1954" s="7">
        <f t="shared" si="309"/>
        <v>21.162500000000001</v>
      </c>
    </row>
    <row r="1955" spans="1:22" ht="13.5" x14ac:dyDescent="0.25">
      <c r="A1955" s="3">
        <f>RSI!A1955</f>
        <v>45153</v>
      </c>
      <c r="B1955" s="2">
        <f>RSI!B1955</f>
        <v>0.42</v>
      </c>
      <c r="C1955" s="2">
        <f>RSI!I1955</f>
        <v>51.158727471282042</v>
      </c>
      <c r="D1955" s="2">
        <f>MACD!E1955</f>
        <v>4.3320548725245267E-4</v>
      </c>
      <c r="E1955" s="2">
        <f>MACD!F1955</f>
        <v>8.1308671598089369E-4</v>
      </c>
      <c r="F1955" s="2">
        <f>'Moving Avg'!D1955</f>
        <v>0.41799999999999998</v>
      </c>
      <c r="G1955" s="2">
        <f>'Moving Avg'!F1955</f>
        <v>0.41950000000000004</v>
      </c>
      <c r="H1955" s="2">
        <f>'Moving Avg'!G1955</f>
        <v>0.41880000000000028</v>
      </c>
      <c r="I1955" s="2">
        <f>'Moving Avg'!H1955</f>
        <v>0.43560000000000021</v>
      </c>
      <c r="J1955" s="5" t="str">
        <f>OBV!F1955</f>
        <v>BULLISH</v>
      </c>
      <c r="K1955" s="5" t="str">
        <f>OBV!G1955</f>
        <v>NEUTRAL</v>
      </c>
      <c r="L1955" s="5" t="str">
        <f>OBV!H1955</f>
        <v>NEUTRAL</v>
      </c>
      <c r="M1955" s="7">
        <f t="shared" si="300"/>
        <v>25</v>
      </c>
      <c r="N1955" s="7">
        <f t="shared" si="301"/>
        <v>45</v>
      </c>
      <c r="O1955" s="7">
        <f t="shared" si="302"/>
        <v>0</v>
      </c>
      <c r="P1955" s="7">
        <f t="shared" si="303"/>
        <v>49.5</v>
      </c>
      <c r="Q1955" s="8">
        <f t="shared" si="304"/>
        <v>31.925000000000001</v>
      </c>
      <c r="R1955" s="8">
        <f t="shared" si="305"/>
        <v>26.375</v>
      </c>
      <c r="S1955" s="8">
        <f t="shared" si="306"/>
        <v>32.775000000000006</v>
      </c>
      <c r="T1955" s="8">
        <f t="shared" si="307"/>
        <v>29.875</v>
      </c>
      <c r="U1955" s="7">
        <f t="shared" si="308"/>
        <v>30.358333333333334</v>
      </c>
      <c r="V1955" s="7">
        <f t="shared" si="309"/>
        <v>30.237500000000001</v>
      </c>
    </row>
    <row r="1956" spans="1:22" ht="13.5" x14ac:dyDescent="0.25">
      <c r="A1956" s="3">
        <f>RSI!A1956</f>
        <v>45154</v>
      </c>
      <c r="B1956" s="2">
        <f>RSI!B1956</f>
        <v>0.42</v>
      </c>
      <c r="C1956" s="2">
        <f>RSI!I1956</f>
        <v>51.158727471282042</v>
      </c>
      <c r="D1956" s="2">
        <f>MACD!E1956</f>
        <v>4.4810406506679001E-4</v>
      </c>
      <c r="E1956" s="2">
        <f>MACD!F1956</f>
        <v>7.40090185798073E-4</v>
      </c>
      <c r="F1956" s="2">
        <f>'Moving Avg'!D1956</f>
        <v>0.41799999999999998</v>
      </c>
      <c r="G1956" s="2">
        <f>'Moving Avg'!F1956</f>
        <v>0.41950000000000004</v>
      </c>
      <c r="H1956" s="2">
        <f>'Moving Avg'!G1956</f>
        <v>0.41880000000000028</v>
      </c>
      <c r="I1956" s="2">
        <f>'Moving Avg'!H1956</f>
        <v>0.43530000000000024</v>
      </c>
      <c r="J1956" s="5" t="str">
        <f>OBV!F1956</f>
        <v>BULLISH</v>
      </c>
      <c r="K1956" s="5" t="str">
        <f>OBV!G1956</f>
        <v>NEUTRAL</v>
      </c>
      <c r="L1956" s="5" t="str">
        <f>OBV!H1956</f>
        <v>NEUTRAL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49.5</v>
      </c>
      <c r="Q1956" s="8">
        <f t="shared" si="304"/>
        <v>31.925000000000001</v>
      </c>
      <c r="R1956" s="8">
        <f t="shared" si="305"/>
        <v>26.375</v>
      </c>
      <c r="S1956" s="8">
        <f t="shared" si="306"/>
        <v>32.775000000000006</v>
      </c>
      <c r="T1956" s="8">
        <f t="shared" si="307"/>
        <v>29.875</v>
      </c>
      <c r="U1956" s="7">
        <f t="shared" si="308"/>
        <v>30.358333333333334</v>
      </c>
      <c r="V1956" s="7">
        <f t="shared" si="309"/>
        <v>30.237500000000001</v>
      </c>
    </row>
    <row r="1957" spans="1:22" ht="13.5" x14ac:dyDescent="0.25">
      <c r="A1957" s="3">
        <f>RSI!A1957</f>
        <v>45155</v>
      </c>
      <c r="B1957" s="2">
        <f>RSI!B1957</f>
        <v>0.42</v>
      </c>
      <c r="C1957" s="2">
        <f>RSI!I1957</f>
        <v>51.158727471282042</v>
      </c>
      <c r="D1957" s="2">
        <f>MACD!E1957</f>
        <v>4.5467014096045588E-4</v>
      </c>
      <c r="E1957" s="2">
        <f>MACD!F1957</f>
        <v>6.8300617683054966E-4</v>
      </c>
      <c r="F1957" s="2">
        <f>'Moving Avg'!D1957</f>
        <v>0.41799999999999998</v>
      </c>
      <c r="G1957" s="2">
        <f>'Moving Avg'!F1957</f>
        <v>0.41950000000000004</v>
      </c>
      <c r="H1957" s="2">
        <f>'Moving Avg'!G1957</f>
        <v>0.41880000000000028</v>
      </c>
      <c r="I1957" s="2">
        <f>'Moving Avg'!H1957</f>
        <v>0.43495000000000028</v>
      </c>
      <c r="J1957" s="5" t="str">
        <f>OBV!F1957</f>
        <v>BULLISH</v>
      </c>
      <c r="K1957" s="5" t="str">
        <f>OBV!G1957</f>
        <v>NEUTRAL</v>
      </c>
      <c r="L1957" s="5" t="str">
        <f>OBV!H1957</f>
        <v>NEUTRAL</v>
      </c>
      <c r="M1957" s="7">
        <f t="shared" si="300"/>
        <v>25</v>
      </c>
      <c r="N1957" s="7">
        <f t="shared" si="301"/>
        <v>45</v>
      </c>
      <c r="O1957" s="7">
        <f t="shared" si="302"/>
        <v>0</v>
      </c>
      <c r="P1957" s="7">
        <f t="shared" si="303"/>
        <v>49.5</v>
      </c>
      <c r="Q1957" s="8">
        <f t="shared" si="304"/>
        <v>31.925000000000001</v>
      </c>
      <c r="R1957" s="8">
        <f t="shared" si="305"/>
        <v>26.375</v>
      </c>
      <c r="S1957" s="8">
        <f t="shared" si="306"/>
        <v>32.775000000000006</v>
      </c>
      <c r="T1957" s="8">
        <f t="shared" si="307"/>
        <v>29.875</v>
      </c>
      <c r="U1957" s="7">
        <f t="shared" si="308"/>
        <v>30.358333333333334</v>
      </c>
      <c r="V1957" s="7">
        <f t="shared" si="309"/>
        <v>30.237500000000001</v>
      </c>
    </row>
    <row r="1958" spans="1:22" ht="13.5" x14ac:dyDescent="0.25">
      <c r="A1958" s="3">
        <f>RSI!A1958</f>
        <v>45156</v>
      </c>
      <c r="B1958" s="2">
        <f>RSI!B1958</f>
        <v>0.42</v>
      </c>
      <c r="C1958" s="2">
        <f>RSI!I1958</f>
        <v>51.158727471282042</v>
      </c>
      <c r="D1958" s="2">
        <f>MACD!E1958</f>
        <v>4.546330763077755E-4</v>
      </c>
      <c r="E1958" s="2">
        <f>MACD!F1958</f>
        <v>6.3733155672599483E-4</v>
      </c>
      <c r="F1958" s="2">
        <f>'Moving Avg'!D1958</f>
        <v>0.41799999999999998</v>
      </c>
      <c r="G1958" s="2">
        <f>'Moving Avg'!F1958</f>
        <v>0.41950000000000004</v>
      </c>
      <c r="H1958" s="2">
        <f>'Moving Avg'!G1958</f>
        <v>0.41900000000000032</v>
      </c>
      <c r="I1958" s="2">
        <f>'Moving Avg'!H1958</f>
        <v>0.43465000000000026</v>
      </c>
      <c r="J1958" s="5" t="str">
        <f>OBV!F1958</f>
        <v>BULLISH</v>
      </c>
      <c r="K1958" s="5" t="str">
        <f>OBV!G1958</f>
        <v>NEUTRAL</v>
      </c>
      <c r="L1958" s="5" t="str">
        <f>OBV!H1958</f>
        <v>NEUTRAL</v>
      </c>
      <c r="M1958" s="7">
        <f t="shared" si="300"/>
        <v>25</v>
      </c>
      <c r="N1958" s="7">
        <f t="shared" si="301"/>
        <v>45</v>
      </c>
      <c r="O1958" s="7">
        <f t="shared" si="302"/>
        <v>0</v>
      </c>
      <c r="P1958" s="7">
        <f t="shared" si="303"/>
        <v>49.5</v>
      </c>
      <c r="Q1958" s="8">
        <f t="shared" si="304"/>
        <v>31.925000000000001</v>
      </c>
      <c r="R1958" s="8">
        <f t="shared" si="305"/>
        <v>26.375</v>
      </c>
      <c r="S1958" s="8">
        <f t="shared" si="306"/>
        <v>32.775000000000006</v>
      </c>
      <c r="T1958" s="8">
        <f t="shared" si="307"/>
        <v>29.875</v>
      </c>
      <c r="U1958" s="7">
        <f t="shared" si="308"/>
        <v>30.358333333333334</v>
      </c>
      <c r="V1958" s="7">
        <f t="shared" si="309"/>
        <v>30.237500000000001</v>
      </c>
    </row>
    <row r="1959" spans="1:22" ht="13.5" x14ac:dyDescent="0.25">
      <c r="A1959" s="3">
        <f>RSI!A1959</f>
        <v>45159</v>
      </c>
      <c r="B1959" s="2">
        <f>RSI!B1959</f>
        <v>0.42</v>
      </c>
      <c r="C1959" s="2">
        <f>RSI!I1959</f>
        <v>51.158727471282042</v>
      </c>
      <c r="D1959" s="2">
        <f>MACD!E1959</f>
        <v>4.4942303333139755E-4</v>
      </c>
      <c r="E1959" s="2">
        <f>MACD!F1959</f>
        <v>5.9974985204707537E-4</v>
      </c>
      <c r="F1959" s="2">
        <f>'Moving Avg'!D1959</f>
        <v>0.42000000000000004</v>
      </c>
      <c r="G1959" s="2">
        <f>'Moving Avg'!F1959</f>
        <v>0.41950000000000004</v>
      </c>
      <c r="H1959" s="2">
        <f>'Moving Avg'!G1959</f>
        <v>0.41920000000000035</v>
      </c>
      <c r="I1959" s="2">
        <f>'Moving Avg'!H1959</f>
        <v>0.43445000000000028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45</v>
      </c>
      <c r="O1959" s="7">
        <f t="shared" si="302"/>
        <v>0</v>
      </c>
      <c r="P1959" s="7">
        <f t="shared" si="303"/>
        <v>83.5</v>
      </c>
      <c r="Q1959" s="8">
        <f t="shared" si="304"/>
        <v>37.024999999999999</v>
      </c>
      <c r="R1959" s="8">
        <f t="shared" si="305"/>
        <v>34.875</v>
      </c>
      <c r="S1959" s="8">
        <f t="shared" si="306"/>
        <v>48.075000000000003</v>
      </c>
      <c r="T1959" s="8">
        <f t="shared" si="307"/>
        <v>38.375</v>
      </c>
      <c r="U1959" s="7">
        <f t="shared" si="308"/>
        <v>39.991666666666667</v>
      </c>
      <c r="V1959" s="7">
        <f t="shared" si="309"/>
        <v>39.587500000000006</v>
      </c>
    </row>
    <row r="1960" spans="1:22" ht="13.5" x14ac:dyDescent="0.25">
      <c r="A1960" s="3">
        <f>RSI!A1960</f>
        <v>45160</v>
      </c>
      <c r="B1960" s="2">
        <f>RSI!B1960</f>
        <v>0.41</v>
      </c>
      <c r="C1960" s="2">
        <f>RSI!I1960</f>
        <v>39.228102665595557</v>
      </c>
      <c r="D1960" s="2">
        <f>MACD!E1960</f>
        <v>1.1809602015597775E-3</v>
      </c>
      <c r="E1960" s="2">
        <f>MACD!F1960</f>
        <v>7.1599192194961585E-4</v>
      </c>
      <c r="F1960" s="2">
        <f>'Moving Avg'!D1960</f>
        <v>0.41799999999999998</v>
      </c>
      <c r="G1960" s="2">
        <f>'Moving Avg'!F1960</f>
        <v>0.41849999999999998</v>
      </c>
      <c r="H1960" s="2">
        <f>'Moving Avg'!G1960</f>
        <v>0.41900000000000032</v>
      </c>
      <c r="I1960" s="2">
        <f>'Moving Avg'!H1960</f>
        <v>0.4341500000000002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  <c r="M1960" s="7">
        <f t="shared" si="300"/>
        <v>25</v>
      </c>
      <c r="N1960" s="7">
        <f t="shared" si="301"/>
        <v>0</v>
      </c>
      <c r="O1960" s="7">
        <f t="shared" si="302"/>
        <v>0</v>
      </c>
      <c r="P1960" s="7">
        <f t="shared" si="303"/>
        <v>16.5</v>
      </c>
      <c r="Q1960" s="8">
        <f t="shared" si="304"/>
        <v>11.225</v>
      </c>
      <c r="R1960" s="8">
        <f t="shared" si="305"/>
        <v>9.125</v>
      </c>
      <c r="S1960" s="8">
        <f t="shared" si="306"/>
        <v>11.175000000000001</v>
      </c>
      <c r="T1960" s="8">
        <f t="shared" si="307"/>
        <v>10.375</v>
      </c>
      <c r="U1960" s="7">
        <f t="shared" si="308"/>
        <v>10.508333333333335</v>
      </c>
      <c r="V1960" s="7">
        <f t="shared" si="309"/>
        <v>10.475000000000001</v>
      </c>
    </row>
    <row r="1961" spans="1:22" ht="13.5" x14ac:dyDescent="0.25">
      <c r="A1961" s="3">
        <f>RSI!A1961</f>
        <v>45161</v>
      </c>
      <c r="B1961" s="2">
        <f>RSI!B1961</f>
        <v>0.42</v>
      </c>
      <c r="C1961" s="2">
        <f>RSI!I1961</f>
        <v>51.427055891955227</v>
      </c>
      <c r="D1961" s="2">
        <f>MACD!E1961</f>
        <v>1.1138629948833634E-3</v>
      </c>
      <c r="E1961" s="2">
        <f>MACD!F1961</f>
        <v>7.9556613653636538E-4</v>
      </c>
      <c r="F1961" s="2">
        <f>'Moving Avg'!D1961</f>
        <v>0.41799999999999998</v>
      </c>
      <c r="G1961" s="2">
        <f>'Moving Avg'!F1961</f>
        <v>0.41849999999999998</v>
      </c>
      <c r="H1961" s="2">
        <f>'Moving Avg'!G1961</f>
        <v>0.41880000000000028</v>
      </c>
      <c r="I1961" s="2">
        <f>'Moving Avg'!H1961</f>
        <v>0.43385000000000029</v>
      </c>
      <c r="J1961" s="5" t="str">
        <f>OBV!F1961</f>
        <v>BEARISH</v>
      </c>
      <c r="K1961" s="5" t="str">
        <f>OBV!G1961</f>
        <v>NEUTRAL</v>
      </c>
      <c r="L1961" s="5" t="str">
        <f>OBV!H1961</f>
        <v>NEUTRAL</v>
      </c>
      <c r="M1961" s="7">
        <f t="shared" si="300"/>
        <v>25</v>
      </c>
      <c r="N1961" s="7">
        <f t="shared" si="301"/>
        <v>0</v>
      </c>
      <c r="O1961" s="7">
        <f t="shared" si="302"/>
        <v>0</v>
      </c>
      <c r="P1961" s="7">
        <f t="shared" si="303"/>
        <v>16.5</v>
      </c>
      <c r="Q1961" s="8">
        <f t="shared" si="304"/>
        <v>11.225</v>
      </c>
      <c r="R1961" s="8">
        <f t="shared" si="305"/>
        <v>9.125</v>
      </c>
      <c r="S1961" s="8">
        <f t="shared" si="306"/>
        <v>11.175000000000001</v>
      </c>
      <c r="T1961" s="8">
        <f t="shared" si="307"/>
        <v>10.375</v>
      </c>
      <c r="U1961" s="7">
        <f t="shared" si="308"/>
        <v>10.508333333333335</v>
      </c>
      <c r="V1961" s="7">
        <f t="shared" si="309"/>
        <v>10.475000000000001</v>
      </c>
    </row>
    <row r="1962" spans="1:22" ht="13.5" x14ac:dyDescent="0.25">
      <c r="A1962" s="3">
        <f>RSI!A1962</f>
        <v>45162</v>
      </c>
      <c r="B1962" s="2">
        <f>RSI!B1962</f>
        <v>0.42</v>
      </c>
      <c r="C1962" s="2">
        <f>RSI!I1962</f>
        <v>51.427055891955227</v>
      </c>
      <c r="D1962" s="2">
        <f>MACD!E1962</f>
        <v>1.0486003629302521E-3</v>
      </c>
      <c r="E1962" s="2">
        <f>MACD!F1962</f>
        <v>8.4617298181514271E-4</v>
      </c>
      <c r="F1962" s="2">
        <f>'Moving Avg'!D1962</f>
        <v>0.41799999999999998</v>
      </c>
      <c r="G1962" s="2">
        <f>'Moving Avg'!F1962</f>
        <v>0.41849999999999998</v>
      </c>
      <c r="H1962" s="2">
        <f>'Moving Avg'!G1962</f>
        <v>0.41860000000000031</v>
      </c>
      <c r="I1962" s="2">
        <f>'Moving Avg'!H1962</f>
        <v>0.43355000000000027</v>
      </c>
      <c r="J1962" s="5" t="str">
        <f>OBV!F1962</f>
        <v>BEARISH</v>
      </c>
      <c r="K1962" s="5" t="str">
        <f>OBV!G1962</f>
        <v>NEUTRAL</v>
      </c>
      <c r="L1962" s="5" t="str">
        <f>OBV!H1962</f>
        <v>NEUTRAL</v>
      </c>
      <c r="M1962" s="7">
        <f t="shared" si="300"/>
        <v>25</v>
      </c>
      <c r="N1962" s="7">
        <f t="shared" si="301"/>
        <v>0</v>
      </c>
      <c r="O1962" s="7">
        <f t="shared" si="302"/>
        <v>0</v>
      </c>
      <c r="P1962" s="7">
        <f t="shared" si="303"/>
        <v>16.5</v>
      </c>
      <c r="Q1962" s="8">
        <f t="shared" si="304"/>
        <v>11.225</v>
      </c>
      <c r="R1962" s="8">
        <f t="shared" si="305"/>
        <v>9.125</v>
      </c>
      <c r="S1962" s="8">
        <f t="shared" si="306"/>
        <v>11.175000000000001</v>
      </c>
      <c r="T1962" s="8">
        <f t="shared" si="307"/>
        <v>10.375</v>
      </c>
      <c r="U1962" s="7">
        <f t="shared" si="308"/>
        <v>10.508333333333335</v>
      </c>
      <c r="V1962" s="7">
        <f t="shared" si="309"/>
        <v>10.475000000000001</v>
      </c>
    </row>
    <row r="1963" spans="1:22" ht="13.5" x14ac:dyDescent="0.25">
      <c r="A1963" s="3">
        <f>RSI!A1963</f>
        <v>45163</v>
      </c>
      <c r="B1963" s="2">
        <f>RSI!B1963</f>
        <v>0.42</v>
      </c>
      <c r="C1963" s="2">
        <f>RSI!I1963</f>
        <v>51.427055891955227</v>
      </c>
      <c r="D1963" s="2">
        <f>MACD!E1963</f>
        <v>9.855188095432843E-4</v>
      </c>
      <c r="E1963" s="2">
        <f>MACD!F1963</f>
        <v>8.7404214736077105E-4</v>
      </c>
      <c r="F1963" s="2">
        <f>'Moving Avg'!D1963</f>
        <v>0.41799999999999998</v>
      </c>
      <c r="G1963" s="2">
        <f>'Moving Avg'!F1963</f>
        <v>0.41849999999999998</v>
      </c>
      <c r="H1963" s="2">
        <f>'Moving Avg'!G1963</f>
        <v>0.41860000000000031</v>
      </c>
      <c r="I1963" s="2">
        <f>'Moving Avg'!H1963</f>
        <v>0.43325000000000025</v>
      </c>
      <c r="J1963" s="5" t="str">
        <f>OBV!F1963</f>
        <v>BEARISH</v>
      </c>
      <c r="K1963" s="5" t="str">
        <f>OBV!G1963</f>
        <v>NEUTRAL</v>
      </c>
      <c r="L1963" s="5" t="str">
        <f>OBV!H1963</f>
        <v>NEUTRAL</v>
      </c>
      <c r="M1963" s="7">
        <f t="shared" si="300"/>
        <v>25</v>
      </c>
      <c r="N1963" s="7">
        <f t="shared" si="301"/>
        <v>0</v>
      </c>
      <c r="O1963" s="7">
        <f t="shared" si="302"/>
        <v>0</v>
      </c>
      <c r="P1963" s="7">
        <f t="shared" si="303"/>
        <v>16.5</v>
      </c>
      <c r="Q1963" s="8">
        <f t="shared" si="304"/>
        <v>11.225</v>
      </c>
      <c r="R1963" s="8">
        <f t="shared" si="305"/>
        <v>9.125</v>
      </c>
      <c r="S1963" s="8">
        <f t="shared" si="306"/>
        <v>11.175000000000001</v>
      </c>
      <c r="T1963" s="8">
        <f t="shared" si="307"/>
        <v>10.375</v>
      </c>
      <c r="U1963" s="7">
        <f t="shared" si="308"/>
        <v>10.508333333333335</v>
      </c>
      <c r="V1963" s="7">
        <f t="shared" si="309"/>
        <v>10.475000000000001</v>
      </c>
    </row>
    <row r="1964" spans="1:22" ht="13.5" x14ac:dyDescent="0.25">
      <c r="A1964" s="3">
        <f>RSI!A1964</f>
        <v>45166</v>
      </c>
      <c r="B1964" s="2">
        <f>RSI!B1964</f>
        <v>0.41</v>
      </c>
      <c r="C1964" s="2">
        <f>RSI!I1964</f>
        <v>41.118248457812172</v>
      </c>
      <c r="D1964" s="2">
        <f>MACD!E1964</f>
        <v>1.2714415877518315E-4</v>
      </c>
      <c r="E1964" s="2">
        <f>MACD!F1964</f>
        <v>7.2466254964365356E-4</v>
      </c>
      <c r="F1964" s="2">
        <f>'Moving Avg'!D1964</f>
        <v>0.41600000000000004</v>
      </c>
      <c r="G1964" s="2">
        <f>'Moving Avg'!F1964</f>
        <v>0.41849999999999998</v>
      </c>
      <c r="H1964" s="2">
        <f>'Moving Avg'!G1964</f>
        <v>0.41840000000000027</v>
      </c>
      <c r="I1964" s="2">
        <f>'Moving Avg'!H1964</f>
        <v>0.43295000000000022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25</v>
      </c>
      <c r="N1964" s="7">
        <f t="shared" si="301"/>
        <v>45</v>
      </c>
      <c r="O1964" s="7">
        <f t="shared" si="302"/>
        <v>0</v>
      </c>
      <c r="P1964" s="7">
        <f t="shared" si="303"/>
        <v>16.5</v>
      </c>
      <c r="Q1964" s="8">
        <f t="shared" si="304"/>
        <v>26.975000000000001</v>
      </c>
      <c r="R1964" s="8">
        <f t="shared" si="305"/>
        <v>18.125</v>
      </c>
      <c r="S1964" s="8">
        <f t="shared" si="306"/>
        <v>17.925000000000001</v>
      </c>
      <c r="T1964" s="8">
        <f t="shared" si="307"/>
        <v>21.625</v>
      </c>
      <c r="U1964" s="7">
        <f t="shared" si="308"/>
        <v>21.008333333333336</v>
      </c>
      <c r="V1964" s="7">
        <f t="shared" si="309"/>
        <v>21.162500000000001</v>
      </c>
    </row>
    <row r="1965" spans="1:22" ht="13.5" x14ac:dyDescent="0.25">
      <c r="A1965" s="3">
        <f>RSI!A1965</f>
        <v>45167</v>
      </c>
      <c r="B1965" s="2">
        <f>RSI!B1965</f>
        <v>0.41</v>
      </c>
      <c r="C1965" s="2">
        <f>RSI!I1965</f>
        <v>41.118248457812172</v>
      </c>
      <c r="D1965" s="2">
        <f>MACD!E1965</f>
        <v>9.9164100892806806E-4</v>
      </c>
      <c r="E1965" s="2">
        <f>MACD!F1965</f>
        <v>7.7805824150053646E-4</v>
      </c>
      <c r="F1965" s="2">
        <f>'Moving Avg'!D1965</f>
        <v>0.41600000000000004</v>
      </c>
      <c r="G1965" s="2">
        <f>'Moving Avg'!F1965</f>
        <v>0.41799999999999998</v>
      </c>
      <c r="H1965" s="2">
        <f>'Moving Avg'!G1965</f>
        <v>0.41820000000000024</v>
      </c>
      <c r="I1965" s="2">
        <f>'Moving Avg'!H1965</f>
        <v>0.43255000000000016</v>
      </c>
      <c r="J1965" s="5" t="str">
        <f>OBV!F1965</f>
        <v>BEARISH</v>
      </c>
      <c r="K1965" s="5" t="str">
        <f>OBV!G1965</f>
        <v>NEUTRAL</v>
      </c>
      <c r="L1965" s="5" t="str">
        <f>OBV!H1965</f>
        <v>NEUTRAL</v>
      </c>
      <c r="M1965" s="7">
        <f t="shared" si="300"/>
        <v>25</v>
      </c>
      <c r="N1965" s="7">
        <f t="shared" si="301"/>
        <v>0</v>
      </c>
      <c r="O1965" s="7">
        <f t="shared" si="302"/>
        <v>0</v>
      </c>
      <c r="P1965" s="7">
        <f t="shared" si="303"/>
        <v>16.5</v>
      </c>
      <c r="Q1965" s="8">
        <f t="shared" si="304"/>
        <v>11.225</v>
      </c>
      <c r="R1965" s="8">
        <f t="shared" si="305"/>
        <v>9.125</v>
      </c>
      <c r="S1965" s="8">
        <f t="shared" si="306"/>
        <v>11.175000000000001</v>
      </c>
      <c r="T1965" s="8">
        <f t="shared" si="307"/>
        <v>10.375</v>
      </c>
      <c r="U1965" s="7">
        <f t="shared" si="308"/>
        <v>10.508333333333335</v>
      </c>
      <c r="V1965" s="7">
        <f t="shared" si="309"/>
        <v>10.475000000000001</v>
      </c>
    </row>
    <row r="1966" spans="1:22" ht="13.5" x14ac:dyDescent="0.25">
      <c r="A1966" s="3">
        <f>RSI!A1966</f>
        <v>45168</v>
      </c>
      <c r="B1966" s="2">
        <f>RSI!B1966</f>
        <v>0.41</v>
      </c>
      <c r="C1966" s="2">
        <f>RSI!I1966</f>
        <v>41.118248457812172</v>
      </c>
      <c r="D1966" s="2">
        <f>MACD!E1966</f>
        <v>1.7716127176355401E-3</v>
      </c>
      <c r="E1966" s="2">
        <f>MACD!F1966</f>
        <v>9.7676913672753722E-4</v>
      </c>
      <c r="F1966" s="2">
        <f>'Moving Avg'!D1966</f>
        <v>0.41399999999999998</v>
      </c>
      <c r="G1966" s="2">
        <f>'Moving Avg'!F1966</f>
        <v>0.41749999999999998</v>
      </c>
      <c r="H1966" s="2">
        <f>'Moving Avg'!G1966</f>
        <v>0.41800000000000026</v>
      </c>
      <c r="I1966" s="2">
        <f>'Moving Avg'!H1966</f>
        <v>0.43215000000000009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  <c r="M1966" s="7">
        <f t="shared" si="300"/>
        <v>25</v>
      </c>
      <c r="N1966" s="7">
        <f t="shared" si="301"/>
        <v>0</v>
      </c>
      <c r="O1966" s="7">
        <f t="shared" si="302"/>
        <v>0</v>
      </c>
      <c r="P1966" s="7">
        <f t="shared" si="303"/>
        <v>16.5</v>
      </c>
      <c r="Q1966" s="8">
        <f t="shared" si="304"/>
        <v>11.225</v>
      </c>
      <c r="R1966" s="8">
        <f t="shared" si="305"/>
        <v>9.125</v>
      </c>
      <c r="S1966" s="8">
        <f t="shared" si="306"/>
        <v>11.175000000000001</v>
      </c>
      <c r="T1966" s="8">
        <f t="shared" si="307"/>
        <v>10.375</v>
      </c>
      <c r="U1966" s="7">
        <f t="shared" si="308"/>
        <v>10.508333333333335</v>
      </c>
      <c r="V1966" s="7">
        <f t="shared" si="309"/>
        <v>10.475000000000001</v>
      </c>
    </row>
    <row r="1967" spans="1:22" ht="13.5" x14ac:dyDescent="0.25">
      <c r="A1967" s="3">
        <f>RSI!A1967</f>
        <v>45169</v>
      </c>
      <c r="B1967" s="2">
        <f>RSI!B1967</f>
        <v>0.41</v>
      </c>
      <c r="C1967" s="2">
        <f>RSI!I1967</f>
        <v>41.118248457812172</v>
      </c>
      <c r="D1967" s="2">
        <f>MACD!E1967</f>
        <v>2.476472458444734E-3</v>
      </c>
      <c r="E1967" s="2">
        <f>MACD!F1967</f>
        <v>1.2767098010709765E-3</v>
      </c>
      <c r="F1967" s="2">
        <f>'Moving Avg'!D1967</f>
        <v>0.41200000000000003</v>
      </c>
      <c r="G1967" s="2">
        <f>'Moving Avg'!F1967</f>
        <v>0.41699999999999998</v>
      </c>
      <c r="H1967" s="2">
        <f>'Moving Avg'!G1967</f>
        <v>0.4180000000000002</v>
      </c>
      <c r="I1967" s="2">
        <f>'Moving Avg'!H1967</f>
        <v>0.43170000000000008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0</v>
      </c>
      <c r="O1967" s="7">
        <f t="shared" si="302"/>
        <v>0</v>
      </c>
      <c r="P1967" s="7">
        <f t="shared" si="303"/>
        <v>16.5</v>
      </c>
      <c r="Q1967" s="8">
        <f t="shared" si="304"/>
        <v>11.225</v>
      </c>
      <c r="R1967" s="8">
        <f t="shared" si="305"/>
        <v>9.125</v>
      </c>
      <c r="S1967" s="8">
        <f t="shared" si="306"/>
        <v>11.175000000000001</v>
      </c>
      <c r="T1967" s="8">
        <f t="shared" si="307"/>
        <v>10.375</v>
      </c>
      <c r="U1967" s="7">
        <f t="shared" si="308"/>
        <v>10.508333333333335</v>
      </c>
      <c r="V1967" s="7">
        <f t="shared" si="309"/>
        <v>10.475000000000001</v>
      </c>
    </row>
    <row r="1968" spans="1:22" ht="13.5" x14ac:dyDescent="0.25">
      <c r="A1968" s="3">
        <f>RSI!A1968</f>
        <v>45170</v>
      </c>
      <c r="B1968" s="2">
        <f>RSI!B1968</f>
        <v>0.42</v>
      </c>
      <c r="C1968" s="2">
        <f>RSI!I1968</f>
        <v>53.622616353844656</v>
      </c>
      <c r="D1968" s="2">
        <f>MACD!E1968</f>
        <v>2.3737104609767856E-3</v>
      </c>
      <c r="E1968" s="2">
        <f>MACD!F1968</f>
        <v>1.4961099330521384E-3</v>
      </c>
      <c r="F1968" s="2">
        <f>'Moving Avg'!D1968</f>
        <v>0.41200000000000003</v>
      </c>
      <c r="G1968" s="2">
        <f>'Moving Avg'!F1968</f>
        <v>0.41700000000000009</v>
      </c>
      <c r="H1968" s="2">
        <f>'Moving Avg'!G1968</f>
        <v>0.41820000000000024</v>
      </c>
      <c r="I1968" s="2">
        <f>'Moving Avg'!H1968</f>
        <v>0.43130000000000018</v>
      </c>
      <c r="J1968" s="5" t="str">
        <f>OBV!F1968</f>
        <v>BEARISH</v>
      </c>
      <c r="K1968" s="5" t="str">
        <f>OBV!G1968</f>
        <v>NEUTRAL</v>
      </c>
      <c r="L1968" s="5" t="str">
        <f>OBV!H1968</f>
        <v>NEUTRAL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16.5</v>
      </c>
      <c r="Q1968" s="8">
        <f t="shared" si="304"/>
        <v>11.225</v>
      </c>
      <c r="R1968" s="8">
        <f t="shared" si="305"/>
        <v>9.125</v>
      </c>
      <c r="S1968" s="8">
        <f t="shared" si="306"/>
        <v>11.175000000000001</v>
      </c>
      <c r="T1968" s="8">
        <f t="shared" si="307"/>
        <v>10.375</v>
      </c>
      <c r="U1968" s="7">
        <f t="shared" si="308"/>
        <v>10.508333333333335</v>
      </c>
      <c r="V1968" s="7">
        <f t="shared" si="309"/>
        <v>10.475000000000001</v>
      </c>
    </row>
    <row r="1969" spans="1:22" ht="13.5" x14ac:dyDescent="0.25">
      <c r="A1969" s="3">
        <f>RSI!A1969</f>
        <v>45173</v>
      </c>
      <c r="B1969" s="2">
        <f>RSI!B1969</f>
        <v>0.42</v>
      </c>
      <c r="C1969" s="2">
        <f>RSI!I1969</f>
        <v>53.622616353844663</v>
      </c>
      <c r="D1969" s="2">
        <f>MACD!E1969</f>
        <v>2.2661480930349365E-3</v>
      </c>
      <c r="E1969" s="2">
        <f>MACD!F1969</f>
        <v>1.6501175650486981E-3</v>
      </c>
      <c r="F1969" s="2">
        <f>'Moving Avg'!D1969</f>
        <v>0.41399999999999998</v>
      </c>
      <c r="G1969" s="2">
        <f>'Moving Avg'!F1969</f>
        <v>0.41699999999999998</v>
      </c>
      <c r="H1969" s="2">
        <f>'Moving Avg'!G1969</f>
        <v>0.41820000000000024</v>
      </c>
      <c r="I1969" s="2">
        <f>'Moving Avg'!H1969</f>
        <v>0.43090000000000017</v>
      </c>
      <c r="J1969" s="5" t="str">
        <f>OBV!F1969</f>
        <v>NEUTRAL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0</v>
      </c>
      <c r="O1969" s="7">
        <f t="shared" si="302"/>
        <v>0</v>
      </c>
      <c r="P1969" s="7">
        <f t="shared" si="303"/>
        <v>33</v>
      </c>
      <c r="Q1969" s="8">
        <f t="shared" si="304"/>
        <v>13.7</v>
      </c>
      <c r="R1969" s="8">
        <f t="shared" si="305"/>
        <v>13.25</v>
      </c>
      <c r="S1969" s="8">
        <f t="shared" si="306"/>
        <v>18.600000000000001</v>
      </c>
      <c r="T1969" s="8">
        <f t="shared" si="307"/>
        <v>14.5</v>
      </c>
      <c r="U1969" s="7">
        <f t="shared" si="308"/>
        <v>15.183333333333332</v>
      </c>
      <c r="V1969" s="7">
        <f t="shared" si="309"/>
        <v>15.012499999999999</v>
      </c>
    </row>
    <row r="1970" spans="1:22" ht="13.5" x14ac:dyDescent="0.25">
      <c r="A1970" s="3">
        <f>RSI!A1970</f>
        <v>45174</v>
      </c>
      <c r="B1970" s="2">
        <f>RSI!B1970</f>
        <v>0.41</v>
      </c>
      <c r="C1970" s="2">
        <f>RSI!I1970</f>
        <v>43.025722953847769</v>
      </c>
      <c r="D1970" s="2">
        <f>MACD!E1970</f>
        <v>1.3583297353251256E-3</v>
      </c>
      <c r="E1970" s="2">
        <f>MACD!F1970</f>
        <v>1.5917599991039837E-3</v>
      </c>
      <c r="F1970" s="2">
        <f>'Moving Avg'!D1970</f>
        <v>0.41399999999999998</v>
      </c>
      <c r="G1970" s="2">
        <f>'Moving Avg'!F1970</f>
        <v>0.41649999999999998</v>
      </c>
      <c r="H1970" s="2">
        <f>'Moving Avg'!G1970</f>
        <v>0.41820000000000013</v>
      </c>
      <c r="I1970" s="2">
        <f>'Moving Avg'!H1970</f>
        <v>0.43055000000000021</v>
      </c>
      <c r="J1970" s="5" t="str">
        <f>OBV!F1970</f>
        <v>BEARISH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45</v>
      </c>
      <c r="O1970" s="7">
        <f t="shared" si="302"/>
        <v>0</v>
      </c>
      <c r="P1970" s="7">
        <f t="shared" si="303"/>
        <v>16.5</v>
      </c>
      <c r="Q1970" s="8">
        <f t="shared" si="304"/>
        <v>26.975000000000001</v>
      </c>
      <c r="R1970" s="8">
        <f t="shared" si="305"/>
        <v>18.125</v>
      </c>
      <c r="S1970" s="8">
        <f t="shared" si="306"/>
        <v>17.925000000000001</v>
      </c>
      <c r="T1970" s="8">
        <f t="shared" si="307"/>
        <v>21.625</v>
      </c>
      <c r="U1970" s="7">
        <f t="shared" si="308"/>
        <v>21.008333333333336</v>
      </c>
      <c r="V1970" s="7">
        <f t="shared" si="309"/>
        <v>21.162500000000001</v>
      </c>
    </row>
    <row r="1971" spans="1:22" ht="13.5" x14ac:dyDescent="0.25">
      <c r="A1971" s="3">
        <f>RSI!A1971</f>
        <v>45175</v>
      </c>
      <c r="B1971" s="2">
        <f>RSI!B1971</f>
        <v>0.42</v>
      </c>
      <c r="C1971" s="2">
        <f>RSI!I1971</f>
        <v>53.023356835012827</v>
      </c>
      <c r="D1971" s="2">
        <f>MACD!E1971</f>
        <v>1.4293172928421805E-3</v>
      </c>
      <c r="E1971" s="2">
        <f>MACD!F1971</f>
        <v>1.5592714578516232E-3</v>
      </c>
      <c r="F1971" s="2">
        <f>'Moving Avg'!D1971</f>
        <v>0.41600000000000004</v>
      </c>
      <c r="G1971" s="2">
        <f>'Moving Avg'!F1971</f>
        <v>0.41649999999999998</v>
      </c>
      <c r="H1971" s="2">
        <f>'Moving Avg'!G1971</f>
        <v>0.41840000000000016</v>
      </c>
      <c r="I1971" s="2">
        <f>'Moving Avg'!H1971</f>
        <v>0.43025000000000019</v>
      </c>
      <c r="J1971" s="5" t="str">
        <f>OBV!F1971</f>
        <v>BEARISH</v>
      </c>
      <c r="K1971" s="5" t="str">
        <f>OBV!G1971</f>
        <v>NEUTRAL</v>
      </c>
      <c r="L1971" s="5" t="str">
        <f>OBV!H1971</f>
        <v>BEARISH DIVERGENCE</v>
      </c>
      <c r="M1971" s="7">
        <f t="shared" si="300"/>
        <v>25</v>
      </c>
      <c r="N1971" s="7">
        <f t="shared" si="301"/>
        <v>45</v>
      </c>
      <c r="O1971" s="7">
        <f t="shared" si="302"/>
        <v>0</v>
      </c>
      <c r="P1971" s="7">
        <f t="shared" si="303"/>
        <v>16.5</v>
      </c>
      <c r="Q1971" s="8">
        <f t="shared" si="304"/>
        <v>26.975000000000001</v>
      </c>
      <c r="R1971" s="8">
        <f t="shared" si="305"/>
        <v>18.125</v>
      </c>
      <c r="S1971" s="8">
        <f t="shared" si="306"/>
        <v>17.925000000000001</v>
      </c>
      <c r="T1971" s="8">
        <f t="shared" si="307"/>
        <v>21.625</v>
      </c>
      <c r="U1971" s="7">
        <f t="shared" si="308"/>
        <v>21.008333333333336</v>
      </c>
      <c r="V1971" s="7">
        <f t="shared" si="309"/>
        <v>21.162500000000001</v>
      </c>
    </row>
    <row r="1972" spans="1:22" ht="13.5" x14ac:dyDescent="0.25">
      <c r="A1972" s="3">
        <f>RSI!A1972</f>
        <v>45176</v>
      </c>
      <c r="B1972" s="2">
        <f>RSI!B1972</f>
        <v>0.42</v>
      </c>
      <c r="C1972" s="2">
        <f>RSI!I1972</f>
        <v>53.023356835012827</v>
      </c>
      <c r="D1972" s="2">
        <f>MACD!E1972</f>
        <v>1.4686458089271937E-3</v>
      </c>
      <c r="E1972" s="2">
        <f>MACD!F1972</f>
        <v>1.5411463280667374E-3</v>
      </c>
      <c r="F1972" s="2">
        <f>'Moving Avg'!D1972</f>
        <v>0.41799999999999998</v>
      </c>
      <c r="G1972" s="2">
        <f>'Moving Avg'!F1972</f>
        <v>0.41649999999999998</v>
      </c>
      <c r="H1972" s="2">
        <f>'Moving Avg'!G1972</f>
        <v>0.41840000000000016</v>
      </c>
      <c r="I1972" s="2">
        <f>'Moving Avg'!H1972</f>
        <v>0.43000000000000022</v>
      </c>
      <c r="J1972" s="5" t="str">
        <f>OBV!F1972</f>
        <v>BEARISH</v>
      </c>
      <c r="K1972" s="5" t="str">
        <f>OBV!G1972</f>
        <v>NEUTRAL</v>
      </c>
      <c r="L1972" s="5" t="str">
        <f>OBV!H1972</f>
        <v>BEARISH DIVERGENCE</v>
      </c>
      <c r="M1972" s="7">
        <f t="shared" si="300"/>
        <v>25</v>
      </c>
      <c r="N1972" s="7">
        <f t="shared" si="301"/>
        <v>45</v>
      </c>
      <c r="O1972" s="7">
        <f t="shared" si="302"/>
        <v>0</v>
      </c>
      <c r="P1972" s="7">
        <f t="shared" si="303"/>
        <v>16.5</v>
      </c>
      <c r="Q1972" s="8">
        <f t="shared" si="304"/>
        <v>26.975000000000001</v>
      </c>
      <c r="R1972" s="8">
        <f t="shared" si="305"/>
        <v>18.125</v>
      </c>
      <c r="S1972" s="8">
        <f t="shared" si="306"/>
        <v>17.925000000000001</v>
      </c>
      <c r="T1972" s="8">
        <f t="shared" si="307"/>
        <v>21.625</v>
      </c>
      <c r="U1972" s="7">
        <f t="shared" si="308"/>
        <v>21.008333333333336</v>
      </c>
      <c r="V1972" s="7">
        <f t="shared" si="309"/>
        <v>21.162500000000001</v>
      </c>
    </row>
    <row r="1973" spans="1:22" ht="13.5" x14ac:dyDescent="0.25">
      <c r="A1973" s="3">
        <f>RSI!A1973</f>
        <v>45177</v>
      </c>
      <c r="B1973" s="2">
        <f>RSI!B1973</f>
        <v>0.42</v>
      </c>
      <c r="C1973" s="2">
        <f>RSI!I1973</f>
        <v>53.023356835012827</v>
      </c>
      <c r="D1973" s="2">
        <f>MACD!E1973</f>
        <v>1.4827220445046141E-3</v>
      </c>
      <c r="E1973" s="2">
        <f>MACD!F1973</f>
        <v>1.5294614713543128E-3</v>
      </c>
      <c r="F1973" s="2">
        <f>'Moving Avg'!D1973</f>
        <v>0.41799999999999998</v>
      </c>
      <c r="G1973" s="2">
        <f>'Moving Avg'!F1973</f>
        <v>0.41649999999999998</v>
      </c>
      <c r="H1973" s="2">
        <f>'Moving Avg'!G1973</f>
        <v>0.41840000000000016</v>
      </c>
      <c r="I1973" s="2">
        <f>'Moving Avg'!H1973</f>
        <v>0.4297500000000003</v>
      </c>
      <c r="J1973" s="5" t="str">
        <f>OBV!F1973</f>
        <v>BEARISH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45</v>
      </c>
      <c r="O1973" s="7">
        <f t="shared" si="302"/>
        <v>0</v>
      </c>
      <c r="P1973" s="7">
        <f t="shared" si="303"/>
        <v>16.5</v>
      </c>
      <c r="Q1973" s="8">
        <f t="shared" si="304"/>
        <v>26.975000000000001</v>
      </c>
      <c r="R1973" s="8">
        <f t="shared" si="305"/>
        <v>18.125</v>
      </c>
      <c r="S1973" s="8">
        <f t="shared" si="306"/>
        <v>17.925000000000001</v>
      </c>
      <c r="T1973" s="8">
        <f t="shared" si="307"/>
        <v>21.625</v>
      </c>
      <c r="U1973" s="7">
        <f t="shared" si="308"/>
        <v>21.008333333333336</v>
      </c>
      <c r="V1973" s="7">
        <f t="shared" si="309"/>
        <v>21.162500000000001</v>
      </c>
    </row>
    <row r="1974" spans="1:22" ht="13.5" x14ac:dyDescent="0.25">
      <c r="A1974" s="3">
        <f>RSI!A1974</f>
        <v>45180</v>
      </c>
      <c r="B1974" s="2">
        <f>RSI!B1974</f>
        <v>0.41</v>
      </c>
      <c r="C1974" s="2">
        <f>RSI!I1974</f>
        <v>43.491512036526089</v>
      </c>
      <c r="D1974" s="2">
        <f>MACD!E1974</f>
        <v>6.7913251916484896E-4</v>
      </c>
      <c r="E1974" s="2">
        <f>MACD!F1974</f>
        <v>1.35939568091642E-3</v>
      </c>
      <c r="F1974" s="2">
        <f>'Moving Avg'!D1974</f>
        <v>0.41600000000000004</v>
      </c>
      <c r="G1974" s="2">
        <f>'Moving Avg'!F1974</f>
        <v>0.41649999999999998</v>
      </c>
      <c r="H1974" s="2">
        <f>'Moving Avg'!G1974</f>
        <v>0.41820000000000013</v>
      </c>
      <c r="I1974" s="2">
        <f>'Moving Avg'!H1974</f>
        <v>0.42945000000000022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45</v>
      </c>
      <c r="O1974" s="7">
        <f t="shared" si="302"/>
        <v>0</v>
      </c>
      <c r="P1974" s="7">
        <f t="shared" si="303"/>
        <v>16.5</v>
      </c>
      <c r="Q1974" s="8">
        <f t="shared" si="304"/>
        <v>26.975000000000001</v>
      </c>
      <c r="R1974" s="8">
        <f t="shared" si="305"/>
        <v>18.125</v>
      </c>
      <c r="S1974" s="8">
        <f t="shared" si="306"/>
        <v>17.925000000000001</v>
      </c>
      <c r="T1974" s="8">
        <f t="shared" si="307"/>
        <v>21.625</v>
      </c>
      <c r="U1974" s="7">
        <f t="shared" si="308"/>
        <v>21.008333333333336</v>
      </c>
      <c r="V1974" s="7">
        <f t="shared" si="309"/>
        <v>21.162500000000001</v>
      </c>
    </row>
    <row r="1975" spans="1:22" ht="13.5" x14ac:dyDescent="0.25">
      <c r="A1975" s="3">
        <f>RSI!A1975</f>
        <v>45181</v>
      </c>
      <c r="B1975" s="2">
        <f>RSI!B1975</f>
        <v>0.42</v>
      </c>
      <c r="C1975" s="2">
        <f>RSI!I1975</f>
        <v>52.65690469883917</v>
      </c>
      <c r="D1975" s="2">
        <f>MACD!E1975</f>
        <v>-6.9894055646213538E-4</v>
      </c>
      <c r="E1975" s="2">
        <f>MACD!F1975</f>
        <v>9.4772843344070911E-4</v>
      </c>
      <c r="F1975" s="2">
        <f>'Moving Avg'!D1975</f>
        <v>0.41799999999999998</v>
      </c>
      <c r="G1975" s="2">
        <f>'Moving Avg'!F1975</f>
        <v>0.41649999999999998</v>
      </c>
      <c r="H1975" s="2">
        <f>'Moving Avg'!G1975</f>
        <v>0.41840000000000016</v>
      </c>
      <c r="I1975" s="2">
        <f>'Moving Avg'!H1975</f>
        <v>0.42920000000000025</v>
      </c>
      <c r="J1975" s="5" t="str">
        <f>OBV!F1975</f>
        <v>BEARISH</v>
      </c>
      <c r="K1975" s="5" t="str">
        <f>OBV!G1975</f>
        <v>NEUTRAL</v>
      </c>
      <c r="L1975" s="5" t="str">
        <f>OBV!H1975</f>
        <v>BEARISH DIVERGENCE</v>
      </c>
      <c r="M1975" s="7">
        <f t="shared" si="300"/>
        <v>25</v>
      </c>
      <c r="N1975" s="7">
        <f t="shared" si="301"/>
        <v>45</v>
      </c>
      <c r="O1975" s="7">
        <f t="shared" si="302"/>
        <v>0</v>
      </c>
      <c r="P1975" s="7">
        <f t="shared" si="303"/>
        <v>16.5</v>
      </c>
      <c r="Q1975" s="8">
        <f t="shared" si="304"/>
        <v>26.975000000000001</v>
      </c>
      <c r="R1975" s="8">
        <f t="shared" si="305"/>
        <v>18.125</v>
      </c>
      <c r="S1975" s="8">
        <f t="shared" si="306"/>
        <v>17.925000000000001</v>
      </c>
      <c r="T1975" s="8">
        <f t="shared" si="307"/>
        <v>21.625</v>
      </c>
      <c r="U1975" s="7">
        <f t="shared" si="308"/>
        <v>21.008333333333336</v>
      </c>
      <c r="V1975" s="7">
        <f t="shared" si="309"/>
        <v>21.162500000000001</v>
      </c>
    </row>
    <row r="1976" spans="1:22" ht="13.5" x14ac:dyDescent="0.25">
      <c r="A1976" s="3">
        <f>RSI!A1976</f>
        <v>45182</v>
      </c>
      <c r="B1976" s="2">
        <f>RSI!B1976</f>
        <v>0.41</v>
      </c>
      <c r="C1976" s="2">
        <f>RSI!I1976</f>
        <v>44.8269190942694</v>
      </c>
      <c r="D1976" s="2">
        <f>MACD!E1976</f>
        <v>-1.1438816777487038E-3</v>
      </c>
      <c r="E1976" s="2">
        <f>MACD!F1976</f>
        <v>5.2940641120282662E-4</v>
      </c>
      <c r="F1976" s="2">
        <f>'Moving Avg'!D1976</f>
        <v>0.41600000000000004</v>
      </c>
      <c r="G1976" s="2">
        <f>'Moving Avg'!F1976</f>
        <v>0.41600000000000004</v>
      </c>
      <c r="H1976" s="2">
        <f>'Moving Avg'!G1976</f>
        <v>0.41840000000000016</v>
      </c>
      <c r="I1976" s="2">
        <f>'Moving Avg'!H1976</f>
        <v>0.42890000000000023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  <c r="M1976" s="7">
        <f t="shared" si="300"/>
        <v>25</v>
      </c>
      <c r="N1976" s="7">
        <f t="shared" si="301"/>
        <v>45</v>
      </c>
      <c r="O1976" s="7">
        <f t="shared" si="302"/>
        <v>0</v>
      </c>
      <c r="P1976" s="7">
        <f t="shared" si="303"/>
        <v>16.5</v>
      </c>
      <c r="Q1976" s="8">
        <f t="shared" si="304"/>
        <v>26.975000000000001</v>
      </c>
      <c r="R1976" s="8">
        <f t="shared" si="305"/>
        <v>18.125</v>
      </c>
      <c r="S1976" s="8">
        <f t="shared" si="306"/>
        <v>17.925000000000001</v>
      </c>
      <c r="T1976" s="8">
        <f t="shared" si="307"/>
        <v>21.625</v>
      </c>
      <c r="U1976" s="7">
        <f t="shared" si="308"/>
        <v>21.008333333333336</v>
      </c>
      <c r="V1976" s="7">
        <f t="shared" si="309"/>
        <v>21.162500000000001</v>
      </c>
    </row>
    <row r="1977" spans="1:22" ht="13.5" x14ac:dyDescent="0.25">
      <c r="A1977" s="3">
        <f>RSI!A1977</f>
        <v>45183</v>
      </c>
      <c r="B1977" s="2">
        <f>RSI!B1977</f>
        <v>0.4</v>
      </c>
      <c r="C1977" s="2">
        <f>RSI!I1977</f>
        <v>38.639349130789931</v>
      </c>
      <c r="D1977" s="2">
        <f>MACD!E1977</f>
        <v>-7.3870584197321953E-4</v>
      </c>
      <c r="E1977" s="2">
        <f>MACD!F1977</f>
        <v>2.7578396056761746E-4</v>
      </c>
      <c r="F1977" s="2">
        <f>'Moving Avg'!D1977</f>
        <v>0.41200000000000003</v>
      </c>
      <c r="G1977" s="2">
        <f>'Moving Avg'!F1977</f>
        <v>0.41500000000000004</v>
      </c>
      <c r="H1977" s="2">
        <f>'Moving Avg'!G1977</f>
        <v>0.4180000000000002</v>
      </c>
      <c r="I1977" s="2">
        <f>'Moving Avg'!H1977</f>
        <v>0.42855000000000026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45</v>
      </c>
      <c r="O1977" s="7">
        <f t="shared" si="302"/>
        <v>0</v>
      </c>
      <c r="P1977" s="7">
        <f t="shared" si="303"/>
        <v>16.5</v>
      </c>
      <c r="Q1977" s="8">
        <f t="shared" si="304"/>
        <v>26.975000000000001</v>
      </c>
      <c r="R1977" s="8">
        <f t="shared" si="305"/>
        <v>18.125</v>
      </c>
      <c r="S1977" s="8">
        <f t="shared" si="306"/>
        <v>17.925000000000001</v>
      </c>
      <c r="T1977" s="8">
        <f t="shared" si="307"/>
        <v>21.625</v>
      </c>
      <c r="U1977" s="7">
        <f t="shared" si="308"/>
        <v>21.008333333333336</v>
      </c>
      <c r="V1977" s="7">
        <f t="shared" si="309"/>
        <v>21.162500000000001</v>
      </c>
    </row>
    <row r="1978" spans="1:22" ht="13.5" x14ac:dyDescent="0.25">
      <c r="A1978" s="3">
        <f>RSI!A1978</f>
        <v>45184</v>
      </c>
      <c r="B1978" s="2">
        <f>RSI!B1978</f>
        <v>0.41</v>
      </c>
      <c r="C1978" s="2">
        <f>RSI!I1978</f>
        <v>46.580218026032959</v>
      </c>
      <c r="D1978" s="2">
        <f>MACD!E1978</f>
        <v>4.9883882528073409E-4</v>
      </c>
      <c r="E1978" s="2">
        <f>MACD!F1978</f>
        <v>3.2039493351024078E-4</v>
      </c>
      <c r="F1978" s="2">
        <f>'Moving Avg'!D1978</f>
        <v>0.41000000000000003</v>
      </c>
      <c r="G1978" s="2">
        <f>'Moving Avg'!F1978</f>
        <v>0.41450000000000004</v>
      </c>
      <c r="H1978" s="2">
        <f>'Moving Avg'!G1978</f>
        <v>0.41780000000000017</v>
      </c>
      <c r="I1978" s="2">
        <f>'Moving Avg'!H1978</f>
        <v>0.42825000000000019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0</v>
      </c>
      <c r="O1978" s="7">
        <f t="shared" si="302"/>
        <v>0</v>
      </c>
      <c r="P1978" s="7">
        <f t="shared" si="303"/>
        <v>16.5</v>
      </c>
      <c r="Q1978" s="8">
        <f t="shared" si="304"/>
        <v>11.225</v>
      </c>
      <c r="R1978" s="8">
        <f t="shared" si="305"/>
        <v>9.125</v>
      </c>
      <c r="S1978" s="8">
        <f t="shared" si="306"/>
        <v>11.175000000000001</v>
      </c>
      <c r="T1978" s="8">
        <f t="shared" si="307"/>
        <v>10.375</v>
      </c>
      <c r="U1978" s="7">
        <f t="shared" si="308"/>
        <v>10.508333333333335</v>
      </c>
      <c r="V1978" s="7">
        <f t="shared" si="309"/>
        <v>10.475000000000001</v>
      </c>
    </row>
    <row r="1979" spans="1:22" ht="13.5" x14ac:dyDescent="0.25">
      <c r="A1979" s="3">
        <f>RSI!A1979</f>
        <v>45187</v>
      </c>
      <c r="B1979" s="2">
        <f>RSI!B1979</f>
        <v>0.41</v>
      </c>
      <c r="C1979" s="2">
        <f>RSI!I1979</f>
        <v>46.580218026032966</v>
      </c>
      <c r="D1979" s="2">
        <f>MACD!E1979</f>
        <v>1.5767004440662702E-3</v>
      </c>
      <c r="E1979" s="2">
        <f>MACD!F1979</f>
        <v>5.7165603562144669E-4</v>
      </c>
      <c r="F1979" s="2">
        <f>'Moving Avg'!D1979</f>
        <v>0.41</v>
      </c>
      <c r="G1979" s="2">
        <f>'Moving Avg'!F1979</f>
        <v>0.41400000000000003</v>
      </c>
      <c r="H1979" s="2">
        <f>'Moving Avg'!G1979</f>
        <v>0.41760000000000019</v>
      </c>
      <c r="I1979" s="2">
        <f>'Moving Avg'!H1979</f>
        <v>0.42790000000000011</v>
      </c>
      <c r="J1979" s="5" t="str">
        <f>OBV!F1979</f>
        <v>BEARISH</v>
      </c>
      <c r="K1979" s="5" t="str">
        <f>OBV!G1979</f>
        <v>NEUTRAL</v>
      </c>
      <c r="L1979" s="5" t="str">
        <f>OBV!H1979</f>
        <v>NEUTRAL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16.5</v>
      </c>
      <c r="Q1979" s="8">
        <f t="shared" si="304"/>
        <v>11.225</v>
      </c>
      <c r="R1979" s="8">
        <f t="shared" si="305"/>
        <v>9.125</v>
      </c>
      <c r="S1979" s="8">
        <f t="shared" si="306"/>
        <v>11.175000000000001</v>
      </c>
      <c r="T1979" s="8">
        <f t="shared" si="307"/>
        <v>10.375</v>
      </c>
      <c r="U1979" s="7">
        <f t="shared" si="308"/>
        <v>10.508333333333335</v>
      </c>
      <c r="V1979" s="7">
        <f t="shared" si="309"/>
        <v>10.475000000000001</v>
      </c>
    </row>
    <row r="1980" spans="1:22" ht="13.5" x14ac:dyDescent="0.25">
      <c r="A1980" s="3">
        <f>RSI!A1980</f>
        <v>45188</v>
      </c>
      <c r="B1980" s="2">
        <f>RSI!B1980</f>
        <v>0.41</v>
      </c>
      <c r="C1980" s="2">
        <f>RSI!I1980</f>
        <v>46.580218026032966</v>
      </c>
      <c r="D1980" s="2">
        <f>MACD!E1980</f>
        <v>9.7870939959265879E-4</v>
      </c>
      <c r="E1980" s="2">
        <f>MACD!F1980</f>
        <v>6.5306670841568917E-4</v>
      </c>
      <c r="F1980" s="2">
        <f>'Moving Avg'!D1980</f>
        <v>0.40800000000000003</v>
      </c>
      <c r="G1980" s="2">
        <f>'Moving Avg'!F1980</f>
        <v>0.41400000000000003</v>
      </c>
      <c r="H1980" s="2">
        <f>'Moving Avg'!G1980</f>
        <v>0.41740000000000016</v>
      </c>
      <c r="I1980" s="2">
        <f>'Moving Avg'!H1980</f>
        <v>0.42755000000000015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  <c r="M1980" s="7">
        <f t="shared" si="300"/>
        <v>25</v>
      </c>
      <c r="N1980" s="7">
        <f t="shared" si="301"/>
        <v>0</v>
      </c>
      <c r="O1980" s="7">
        <f t="shared" si="302"/>
        <v>0</v>
      </c>
      <c r="P1980" s="7">
        <f t="shared" si="303"/>
        <v>16.5</v>
      </c>
      <c r="Q1980" s="8">
        <f t="shared" si="304"/>
        <v>11.225</v>
      </c>
      <c r="R1980" s="8">
        <f t="shared" si="305"/>
        <v>9.125</v>
      </c>
      <c r="S1980" s="8">
        <f t="shared" si="306"/>
        <v>11.175000000000001</v>
      </c>
      <c r="T1980" s="8">
        <f t="shared" si="307"/>
        <v>10.375</v>
      </c>
      <c r="U1980" s="7">
        <f t="shared" si="308"/>
        <v>10.508333333333335</v>
      </c>
      <c r="V1980" s="7">
        <f t="shared" si="309"/>
        <v>10.475000000000001</v>
      </c>
    </row>
    <row r="1981" spans="1:22" ht="13.5" x14ac:dyDescent="0.25">
      <c r="A1981" s="3">
        <f>RSI!A1981</f>
        <v>45189</v>
      </c>
      <c r="B1981" s="2">
        <f>RSI!B1981</f>
        <v>0.41</v>
      </c>
      <c r="C1981" s="2">
        <f>RSI!I1981</f>
        <v>46.580218026032966</v>
      </c>
      <c r="D1981" s="2">
        <f>MACD!E1981</f>
        <v>2.0375060525025801E-3</v>
      </c>
      <c r="E1981" s="2">
        <f>MACD!F1981</f>
        <v>9.2995457723306731E-4</v>
      </c>
      <c r="F1981" s="2">
        <f>'Moving Avg'!D1981</f>
        <v>0.40800000000000003</v>
      </c>
      <c r="G1981" s="2">
        <f>'Moving Avg'!F1981</f>
        <v>0.41350000000000009</v>
      </c>
      <c r="H1981" s="2">
        <f>'Moving Avg'!G1981</f>
        <v>0.41720000000000013</v>
      </c>
      <c r="I1981" s="2">
        <f>'Moving Avg'!H1981</f>
        <v>0.42720000000000014</v>
      </c>
      <c r="J1981" s="5" t="str">
        <f>OBV!F1981</f>
        <v>BEARISH</v>
      </c>
      <c r="K1981" s="5" t="str">
        <f>OBV!G1981</f>
        <v>NEUTRAL</v>
      </c>
      <c r="L1981" s="5" t="str">
        <f>OBV!H1981</f>
        <v>NEUTRAL</v>
      </c>
      <c r="M1981" s="7">
        <f t="shared" si="300"/>
        <v>25</v>
      </c>
      <c r="N1981" s="7">
        <f t="shared" si="301"/>
        <v>0</v>
      </c>
      <c r="O1981" s="7">
        <f t="shared" si="302"/>
        <v>0</v>
      </c>
      <c r="P1981" s="7">
        <f t="shared" si="303"/>
        <v>16.5</v>
      </c>
      <c r="Q1981" s="8">
        <f t="shared" si="304"/>
        <v>11.225</v>
      </c>
      <c r="R1981" s="8">
        <f t="shared" si="305"/>
        <v>9.125</v>
      </c>
      <c r="S1981" s="8">
        <f t="shared" si="306"/>
        <v>11.175000000000001</v>
      </c>
      <c r="T1981" s="8">
        <f t="shared" si="307"/>
        <v>10.375</v>
      </c>
      <c r="U1981" s="7">
        <f t="shared" si="308"/>
        <v>10.508333333333335</v>
      </c>
      <c r="V1981" s="7">
        <f t="shared" si="309"/>
        <v>10.475000000000001</v>
      </c>
    </row>
    <row r="1982" spans="1:22" ht="13.5" x14ac:dyDescent="0.25">
      <c r="A1982" s="3">
        <f>RSI!A1982</f>
        <v>45190</v>
      </c>
      <c r="B1982" s="2">
        <f>RSI!B1982</f>
        <v>0.41</v>
      </c>
      <c r="C1982" s="2">
        <f>RSI!I1982</f>
        <v>46.580218026032966</v>
      </c>
      <c r="D1982" s="2">
        <f>MACD!E1982</f>
        <v>2.9577882614491013E-3</v>
      </c>
      <c r="E1982" s="2">
        <f>MACD!F1982</f>
        <v>1.3355213140762742E-3</v>
      </c>
      <c r="F1982" s="2">
        <f>'Moving Avg'!D1982</f>
        <v>0.41</v>
      </c>
      <c r="G1982" s="2">
        <f>'Moving Avg'!F1982</f>
        <v>0.41300000000000009</v>
      </c>
      <c r="H1982" s="2">
        <f>'Moving Avg'!G1982</f>
        <v>0.41700000000000009</v>
      </c>
      <c r="I1982" s="2">
        <f>'Moving Avg'!H1982</f>
        <v>0.42685000000000017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25</v>
      </c>
      <c r="N1982" s="7">
        <f t="shared" si="301"/>
        <v>0</v>
      </c>
      <c r="O1982" s="7">
        <f t="shared" si="302"/>
        <v>0</v>
      </c>
      <c r="P1982" s="7">
        <f t="shared" si="303"/>
        <v>83.5</v>
      </c>
      <c r="Q1982" s="8">
        <f t="shared" si="304"/>
        <v>21.274999999999999</v>
      </c>
      <c r="R1982" s="8">
        <f t="shared" si="305"/>
        <v>25.875</v>
      </c>
      <c r="S1982" s="8">
        <f t="shared" si="306"/>
        <v>41.325000000000003</v>
      </c>
      <c r="T1982" s="8">
        <f t="shared" si="307"/>
        <v>27.125</v>
      </c>
      <c r="U1982" s="7">
        <f t="shared" si="308"/>
        <v>29.491666666666664</v>
      </c>
      <c r="V1982" s="7">
        <f t="shared" si="309"/>
        <v>28.9</v>
      </c>
    </row>
    <row r="1983" spans="1:22" ht="13.5" x14ac:dyDescent="0.25">
      <c r="A1983" s="3">
        <f>RSI!A1983</f>
        <v>45191</v>
      </c>
      <c r="B1983" s="2">
        <f>RSI!B1983</f>
        <v>0.41</v>
      </c>
      <c r="C1983" s="2">
        <f>RSI!I1983</f>
        <v>46.580218026032966</v>
      </c>
      <c r="D1983" s="2">
        <f>MACD!E1983</f>
        <v>3.7590602113479199E-3</v>
      </c>
      <c r="E1983" s="2">
        <f>MACD!F1983</f>
        <v>1.8202290935306034E-3</v>
      </c>
      <c r="F1983" s="2">
        <f>'Moving Avg'!D1983</f>
        <v>0.41</v>
      </c>
      <c r="G1983" s="2">
        <f>'Moving Avg'!F1983</f>
        <v>0.41250000000000009</v>
      </c>
      <c r="H1983" s="2">
        <f>'Moving Avg'!G1983</f>
        <v>0.41680000000000006</v>
      </c>
      <c r="I1983" s="2">
        <f>'Moving Avg'!H1983</f>
        <v>0.42655000000000015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  <c r="M1983" s="7">
        <f t="shared" si="300"/>
        <v>25</v>
      </c>
      <c r="N1983" s="7">
        <f t="shared" si="301"/>
        <v>0</v>
      </c>
      <c r="O1983" s="7">
        <f t="shared" si="302"/>
        <v>0</v>
      </c>
      <c r="P1983" s="7">
        <f t="shared" si="303"/>
        <v>33</v>
      </c>
      <c r="Q1983" s="8">
        <f t="shared" si="304"/>
        <v>13.7</v>
      </c>
      <c r="R1983" s="8">
        <f t="shared" si="305"/>
        <v>13.25</v>
      </c>
      <c r="S1983" s="8">
        <f t="shared" si="306"/>
        <v>18.600000000000001</v>
      </c>
      <c r="T1983" s="8">
        <f t="shared" si="307"/>
        <v>14.5</v>
      </c>
      <c r="U1983" s="7">
        <f t="shared" si="308"/>
        <v>15.183333333333332</v>
      </c>
      <c r="V1983" s="7">
        <f t="shared" si="309"/>
        <v>15.012499999999999</v>
      </c>
    </row>
    <row r="1984" spans="1:22" ht="13.5" x14ac:dyDescent="0.25">
      <c r="A1984" s="3">
        <f>RSI!A1984</f>
        <v>45194</v>
      </c>
      <c r="B1984" s="2">
        <f>RSI!B1984</f>
        <v>0.4</v>
      </c>
      <c r="C1984" s="2">
        <f>RSI!I1984</f>
        <v>38.756237257071</v>
      </c>
      <c r="D1984" s="2">
        <f>MACD!E1984</f>
        <v>3.6602384033045943E-3</v>
      </c>
      <c r="E1984" s="2">
        <f>MACD!F1984</f>
        <v>2.1882309554854019E-3</v>
      </c>
      <c r="F1984" s="2">
        <f>'Moving Avg'!D1984</f>
        <v>0.40800000000000003</v>
      </c>
      <c r="G1984" s="2">
        <f>'Moving Avg'!F1984</f>
        <v>0.41200000000000003</v>
      </c>
      <c r="H1984" s="2">
        <f>'Moving Avg'!G1984</f>
        <v>0.41619999999999996</v>
      </c>
      <c r="I1984" s="2">
        <f>'Moving Avg'!H1984</f>
        <v>0.42615000000000014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  <c r="M1984" s="7">
        <f t="shared" si="300"/>
        <v>25</v>
      </c>
      <c r="N1984" s="7">
        <f t="shared" si="301"/>
        <v>0</v>
      </c>
      <c r="O1984" s="7">
        <f t="shared" si="302"/>
        <v>0</v>
      </c>
      <c r="P1984" s="7">
        <f t="shared" si="303"/>
        <v>16.5</v>
      </c>
      <c r="Q1984" s="8">
        <f t="shared" si="304"/>
        <v>11.225</v>
      </c>
      <c r="R1984" s="8">
        <f t="shared" si="305"/>
        <v>9.125</v>
      </c>
      <c r="S1984" s="8">
        <f t="shared" si="306"/>
        <v>11.175000000000001</v>
      </c>
      <c r="T1984" s="8">
        <f t="shared" si="307"/>
        <v>10.375</v>
      </c>
      <c r="U1984" s="7">
        <f t="shared" si="308"/>
        <v>10.508333333333335</v>
      </c>
      <c r="V1984" s="7">
        <f t="shared" si="309"/>
        <v>10.475000000000001</v>
      </c>
    </row>
    <row r="1985" spans="1:22" ht="13.5" x14ac:dyDescent="0.25">
      <c r="A1985" s="3">
        <f>RSI!A1985</f>
        <v>45195</v>
      </c>
      <c r="B1985" s="2">
        <f>RSI!B1985</f>
        <v>0.4</v>
      </c>
      <c r="C1985" s="2">
        <f>RSI!I1985</f>
        <v>38.756237257071</v>
      </c>
      <c r="D1985" s="2">
        <f>MACD!E1985</f>
        <v>5.1935234436888411E-3</v>
      </c>
      <c r="E1985" s="2">
        <f>MACD!F1985</f>
        <v>2.78928945312609E-3</v>
      </c>
      <c r="F1985" s="2">
        <f>'Moving Avg'!D1985</f>
        <v>0.40599999999999997</v>
      </c>
      <c r="G1985" s="2">
        <f>'Moving Avg'!F1985</f>
        <v>0.41150000000000009</v>
      </c>
      <c r="H1985" s="2">
        <f>'Moving Avg'!G1985</f>
        <v>0.4158</v>
      </c>
      <c r="I1985" s="2">
        <f>'Moving Avg'!H1985</f>
        <v>0.42580000000000012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0</v>
      </c>
      <c r="O1985" s="7">
        <f t="shared" si="302"/>
        <v>0</v>
      </c>
      <c r="P1985" s="7">
        <f t="shared" si="303"/>
        <v>16.5</v>
      </c>
      <c r="Q1985" s="8">
        <f t="shared" si="304"/>
        <v>11.225</v>
      </c>
      <c r="R1985" s="8">
        <f t="shared" si="305"/>
        <v>9.125</v>
      </c>
      <c r="S1985" s="8">
        <f t="shared" si="306"/>
        <v>11.175000000000001</v>
      </c>
      <c r="T1985" s="8">
        <f t="shared" si="307"/>
        <v>10.375</v>
      </c>
      <c r="U1985" s="7">
        <f t="shared" si="308"/>
        <v>10.508333333333335</v>
      </c>
      <c r="V1985" s="7">
        <f t="shared" si="309"/>
        <v>10.475000000000001</v>
      </c>
    </row>
    <row r="1986" spans="1:22" ht="13.5" x14ac:dyDescent="0.25">
      <c r="A1986" s="3">
        <f>RSI!A1986</f>
        <v>45197</v>
      </c>
      <c r="B1986" s="2">
        <f>RSI!B1986</f>
        <v>0.4</v>
      </c>
      <c r="C1986" s="2">
        <f>RSI!I1986</f>
        <v>38.756237257071</v>
      </c>
      <c r="D1986" s="2">
        <f>MACD!E1986</f>
        <v>5.0250883791045364E-3</v>
      </c>
      <c r="E1986" s="2">
        <f>MACD!F1986</f>
        <v>3.2364492383217796E-3</v>
      </c>
      <c r="F1986" s="2">
        <f>'Moving Avg'!D1986</f>
        <v>0.40400000000000003</v>
      </c>
      <c r="G1986" s="2">
        <f>'Moving Avg'!F1986</f>
        <v>0.41100000000000014</v>
      </c>
      <c r="H1986" s="2">
        <f>'Moving Avg'!G1986</f>
        <v>0.41539999999999994</v>
      </c>
      <c r="I1986" s="2">
        <f>'Moving Avg'!H1986</f>
        <v>0.42540000000000011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11.225</v>
      </c>
      <c r="R1986" s="8">
        <f t="shared" si="305"/>
        <v>9.125</v>
      </c>
      <c r="S1986" s="8">
        <f t="shared" si="306"/>
        <v>11.175000000000001</v>
      </c>
      <c r="T1986" s="8">
        <f t="shared" si="307"/>
        <v>10.375</v>
      </c>
      <c r="U1986" s="7">
        <f t="shared" si="308"/>
        <v>10.508333333333335</v>
      </c>
      <c r="V1986" s="7">
        <f t="shared" si="309"/>
        <v>10.475000000000001</v>
      </c>
    </row>
    <row r="1987" spans="1:22" ht="13.5" x14ac:dyDescent="0.25">
      <c r="A1987" s="3">
        <f>RSI!A1987</f>
        <v>45198</v>
      </c>
      <c r="B1987" s="2">
        <f>RSI!B1987</f>
        <v>0.39</v>
      </c>
      <c r="C1987" s="2">
        <f>RSI!I1987</f>
        <v>32.035565276538009</v>
      </c>
      <c r="D1987" s="2">
        <f>MACD!E1987</f>
        <v>4.1520969367195848E-3</v>
      </c>
      <c r="E1987" s="2">
        <f>MACD!F1987</f>
        <v>3.4195787780013408E-3</v>
      </c>
      <c r="F1987" s="2">
        <f>'Moving Avg'!D1987</f>
        <v>0.4</v>
      </c>
      <c r="G1987" s="2">
        <f>'Moving Avg'!F1987</f>
        <v>0.41000000000000014</v>
      </c>
      <c r="H1987" s="2">
        <f>'Moving Avg'!G1987</f>
        <v>0.41479999999999989</v>
      </c>
      <c r="I1987" s="2">
        <f>'Moving Avg'!H1987</f>
        <v>0.42495000000000011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0</v>
      </c>
      <c r="O1987" s="7">
        <f t="shared" si="312"/>
        <v>0</v>
      </c>
      <c r="P1987" s="7">
        <f t="shared" si="313"/>
        <v>16.5</v>
      </c>
      <c r="Q1987" s="8">
        <f t="shared" ref="Q1987:Q2050" si="314">0.35*M1987+N1987*0.35+O1987*0.15+P1987*0.15</f>
        <v>11.225</v>
      </c>
      <c r="R1987" s="8">
        <f t="shared" ref="R1987:R2050" si="315">M1987*0.2+N1987*0.2+O1987*0.35+P1987*0.25</f>
        <v>9.125</v>
      </c>
      <c r="S1987" s="8">
        <f t="shared" ref="S1987:S2050" si="316">M1987*0.15+N1987*0.15+O1987*0.25+P1987*0.45</f>
        <v>11.175000000000001</v>
      </c>
      <c r="T1987" s="8">
        <f t="shared" ref="T1987:T2050" si="317">0.25*SUM(M1987:P1987)</f>
        <v>10.375</v>
      </c>
      <c r="U1987" s="7">
        <f t="shared" ref="U1987:U2050" si="318">SUM(Q1987:S1987)/3</f>
        <v>10.508333333333335</v>
      </c>
      <c r="V1987" s="7">
        <f t="shared" ref="V1987:V2050" si="319">SUM(Q1987:T1987)/4</f>
        <v>10.475000000000001</v>
      </c>
    </row>
    <row r="1988" spans="1:22" ht="13.5" x14ac:dyDescent="0.25">
      <c r="A1988" s="3">
        <f>RSI!A1988</f>
        <v>45201</v>
      </c>
      <c r="B1988" s="2">
        <f>RSI!B1988</f>
        <v>0.39</v>
      </c>
      <c r="C1988" s="2">
        <f>RSI!I1988</f>
        <v>32.035565276538009</v>
      </c>
      <c r="D1988" s="2">
        <f>MACD!E1988</f>
        <v>5.0732335908428294E-3</v>
      </c>
      <c r="E1988" s="2">
        <f>MACD!F1988</f>
        <v>3.7503097405696389E-3</v>
      </c>
      <c r="F1988" s="2">
        <f>'Moving Avg'!D1988</f>
        <v>0.39600000000000007</v>
      </c>
      <c r="G1988" s="2">
        <f>'Moving Avg'!F1988</f>
        <v>0.40850000000000009</v>
      </c>
      <c r="H1988" s="2">
        <f>'Moving Avg'!G1988</f>
        <v>0.41419999999999996</v>
      </c>
      <c r="I1988" s="2">
        <f>'Moving Avg'!H1988</f>
        <v>0.4245000000000001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  <c r="M1988" s="7">
        <f t="shared" si="310"/>
        <v>25</v>
      </c>
      <c r="N1988" s="7">
        <f t="shared" si="311"/>
        <v>0</v>
      </c>
      <c r="O1988" s="7">
        <f t="shared" si="312"/>
        <v>0</v>
      </c>
      <c r="P1988" s="7">
        <f t="shared" si="313"/>
        <v>16.5</v>
      </c>
      <c r="Q1988" s="8">
        <f t="shared" si="314"/>
        <v>11.225</v>
      </c>
      <c r="R1988" s="8">
        <f t="shared" si="315"/>
        <v>9.125</v>
      </c>
      <c r="S1988" s="8">
        <f t="shared" si="316"/>
        <v>11.175000000000001</v>
      </c>
      <c r="T1988" s="8">
        <f t="shared" si="317"/>
        <v>10.375</v>
      </c>
      <c r="U1988" s="7">
        <f t="shared" si="318"/>
        <v>10.508333333333335</v>
      </c>
      <c r="V1988" s="7">
        <f t="shared" si="319"/>
        <v>10.475000000000001</v>
      </c>
    </row>
    <row r="1989" spans="1:22" ht="13.5" x14ac:dyDescent="0.25">
      <c r="A1989" s="3">
        <f>RSI!A1989</f>
        <v>45202</v>
      </c>
      <c r="B1989" s="2">
        <f>RSI!B1989</f>
        <v>0.39</v>
      </c>
      <c r="C1989" s="2">
        <f>RSI!I1989</f>
        <v>32.035565276538009</v>
      </c>
      <c r="D1989" s="2">
        <f>MACD!E1989</f>
        <v>5.9650274527246472E-3</v>
      </c>
      <c r="E1989" s="2">
        <f>MACD!F1989</f>
        <v>4.1932532830006412E-3</v>
      </c>
      <c r="F1989" s="2">
        <f>'Moving Avg'!D1989</f>
        <v>0.39400000000000002</v>
      </c>
      <c r="G1989" s="2">
        <f>'Moving Avg'!F1989</f>
        <v>0.40700000000000003</v>
      </c>
      <c r="H1989" s="2">
        <f>'Moving Avg'!G1989</f>
        <v>0.41359999999999997</v>
      </c>
      <c r="I1989" s="2">
        <f>'Moving Avg'!H1989</f>
        <v>0.42405000000000015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16.5</v>
      </c>
      <c r="Q1989" s="8">
        <f t="shared" si="314"/>
        <v>11.225</v>
      </c>
      <c r="R1989" s="8">
        <f t="shared" si="315"/>
        <v>9.125</v>
      </c>
      <c r="S1989" s="8">
        <f t="shared" si="316"/>
        <v>11.175000000000001</v>
      </c>
      <c r="T1989" s="8">
        <f t="shared" si="317"/>
        <v>10.375</v>
      </c>
      <c r="U1989" s="7">
        <f t="shared" si="318"/>
        <v>10.508333333333335</v>
      </c>
      <c r="V1989" s="7">
        <f t="shared" si="319"/>
        <v>10.475000000000001</v>
      </c>
    </row>
    <row r="1990" spans="1:22" ht="13.5" x14ac:dyDescent="0.25">
      <c r="A1990" s="3">
        <f>RSI!A1990</f>
        <v>45203</v>
      </c>
      <c r="B1990" s="2">
        <f>RSI!B1990</f>
        <v>0.39</v>
      </c>
      <c r="C1990" s="2">
        <f>RSI!I1990</f>
        <v>32.035565276538009</v>
      </c>
      <c r="D1990" s="2">
        <f>MACD!E1990</f>
        <v>6.8236690544528633E-3</v>
      </c>
      <c r="E1990" s="2">
        <f>MACD!F1990</f>
        <v>4.7193364372910855E-3</v>
      </c>
      <c r="F1990" s="2">
        <f>'Moving Avg'!D1990</f>
        <v>0.39200000000000007</v>
      </c>
      <c r="G1990" s="2">
        <f>'Moving Avg'!F1990</f>
        <v>0.40600000000000003</v>
      </c>
      <c r="H1990" s="2">
        <f>'Moving Avg'!G1990</f>
        <v>0.41279999999999994</v>
      </c>
      <c r="I1990" s="2">
        <f>'Moving Avg'!H1990</f>
        <v>0.42360000000000014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0</v>
      </c>
      <c r="P1990" s="7">
        <f t="shared" si="313"/>
        <v>16.5</v>
      </c>
      <c r="Q1990" s="8">
        <f t="shared" si="314"/>
        <v>11.225</v>
      </c>
      <c r="R1990" s="8">
        <f t="shared" si="315"/>
        <v>9.125</v>
      </c>
      <c r="S1990" s="8">
        <f t="shared" si="316"/>
        <v>11.175000000000001</v>
      </c>
      <c r="T1990" s="8">
        <f t="shared" si="317"/>
        <v>10.375</v>
      </c>
      <c r="U1990" s="7">
        <f t="shared" si="318"/>
        <v>10.508333333333335</v>
      </c>
      <c r="V1990" s="7">
        <f t="shared" si="319"/>
        <v>10.475000000000001</v>
      </c>
    </row>
    <row r="1991" spans="1:22" ht="13.5" x14ac:dyDescent="0.25">
      <c r="A1991" s="3">
        <f>RSI!A1991</f>
        <v>45204</v>
      </c>
      <c r="B1991" s="2">
        <f>RSI!B1991</f>
        <v>0.39</v>
      </c>
      <c r="C1991" s="2">
        <f>RSI!I1991</f>
        <v>32.035565276538009</v>
      </c>
      <c r="D1991" s="2">
        <f>MACD!E1991</f>
        <v>7.6465515737048628E-3</v>
      </c>
      <c r="E1991" s="2">
        <f>MACD!F1991</f>
        <v>5.3047794645738411E-3</v>
      </c>
      <c r="F1991" s="2">
        <f>'Moving Avg'!D1991</f>
        <v>0.39</v>
      </c>
      <c r="G1991" s="2">
        <f>'Moving Avg'!F1991</f>
        <v>0.40449999999999997</v>
      </c>
      <c r="H1991" s="2">
        <f>'Moving Avg'!G1991</f>
        <v>0.41220000000000001</v>
      </c>
      <c r="I1991" s="2">
        <f>'Moving Avg'!H1991</f>
        <v>0.42315000000000003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16.5</v>
      </c>
      <c r="Q1991" s="8">
        <f t="shared" si="314"/>
        <v>11.225</v>
      </c>
      <c r="R1991" s="8">
        <f t="shared" si="315"/>
        <v>9.125</v>
      </c>
      <c r="S1991" s="8">
        <f t="shared" si="316"/>
        <v>11.175000000000001</v>
      </c>
      <c r="T1991" s="8">
        <f t="shared" si="317"/>
        <v>10.375</v>
      </c>
      <c r="U1991" s="7">
        <f t="shared" si="318"/>
        <v>10.508333333333335</v>
      </c>
      <c r="V1991" s="7">
        <f t="shared" si="319"/>
        <v>10.475000000000001</v>
      </c>
    </row>
    <row r="1992" spans="1:22" ht="13.5" x14ac:dyDescent="0.25">
      <c r="A1992" s="3">
        <f>RSI!A1992</f>
        <v>45205</v>
      </c>
      <c r="B1992" s="2">
        <f>RSI!B1992</f>
        <v>0.38</v>
      </c>
      <c r="C1992" s="2">
        <f>RSI!I1992</f>
        <v>25.604169884715049</v>
      </c>
      <c r="D1992" s="2">
        <f>MACD!E1992</f>
        <v>9.1727808799711985E-3</v>
      </c>
      <c r="E1992" s="2">
        <f>MACD!F1992</f>
        <v>6.0783797476533126E-3</v>
      </c>
      <c r="F1992" s="2">
        <f>'Moving Avg'!D1992</f>
        <v>0.38800000000000001</v>
      </c>
      <c r="G1992" s="2">
        <f>'Moving Avg'!F1992</f>
        <v>0.40250000000000002</v>
      </c>
      <c r="H1992" s="2">
        <f>'Moving Avg'!G1992</f>
        <v>0.41139999999999993</v>
      </c>
      <c r="I1992" s="2">
        <f>'Moving Avg'!H1992</f>
        <v>0.42270000000000008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50</v>
      </c>
      <c r="N1992" s="7">
        <f t="shared" si="311"/>
        <v>0</v>
      </c>
      <c r="O1992" s="7">
        <f t="shared" si="312"/>
        <v>0</v>
      </c>
      <c r="P1992" s="7">
        <f t="shared" si="313"/>
        <v>16.5</v>
      </c>
      <c r="Q1992" s="8">
        <f t="shared" si="314"/>
        <v>19.975000000000001</v>
      </c>
      <c r="R1992" s="8">
        <f t="shared" si="315"/>
        <v>14.125</v>
      </c>
      <c r="S1992" s="8">
        <f t="shared" si="316"/>
        <v>14.925000000000001</v>
      </c>
      <c r="T1992" s="8">
        <f t="shared" si="317"/>
        <v>16.625</v>
      </c>
      <c r="U1992" s="7">
        <f t="shared" si="318"/>
        <v>16.341666666666669</v>
      </c>
      <c r="V1992" s="7">
        <f t="shared" si="319"/>
        <v>16.412500000000001</v>
      </c>
    </row>
    <row r="1993" spans="1:22" ht="13.5" x14ac:dyDescent="0.25">
      <c r="A1993" s="3">
        <f>RSI!A1993</f>
        <v>45208</v>
      </c>
      <c r="B1993" s="2">
        <f>RSI!B1993</f>
        <v>0.39</v>
      </c>
      <c r="C1993" s="2">
        <f>RSI!I1993</f>
        <v>38.829325004918303</v>
      </c>
      <c r="D1993" s="2">
        <f>MACD!E1993</f>
        <v>9.8651510671602383E-3</v>
      </c>
      <c r="E1993" s="2">
        <f>MACD!F1993</f>
        <v>6.8357340115546986E-3</v>
      </c>
      <c r="F1993" s="2">
        <f>'Moving Avg'!D1993</f>
        <v>0.38800000000000001</v>
      </c>
      <c r="G1993" s="2">
        <f>'Moving Avg'!F1993</f>
        <v>0.40099999999999997</v>
      </c>
      <c r="H1993" s="2">
        <f>'Moving Avg'!G1993</f>
        <v>0.4108</v>
      </c>
      <c r="I1993" s="2">
        <f>'Moving Avg'!H1993</f>
        <v>0.42230000000000012</v>
      </c>
      <c r="J1993" s="5" t="str">
        <f>OBV!F1993</f>
        <v>BEARISH</v>
      </c>
      <c r="K1993" s="5" t="str">
        <f>OBV!G1993</f>
        <v>NEUTRAL</v>
      </c>
      <c r="L1993" s="5" t="str">
        <f>OBV!H1993</f>
        <v>NEUTRAL</v>
      </c>
      <c r="M1993" s="7">
        <f t="shared" si="310"/>
        <v>25</v>
      </c>
      <c r="N1993" s="7">
        <f t="shared" si="311"/>
        <v>0</v>
      </c>
      <c r="O1993" s="7">
        <f t="shared" si="312"/>
        <v>0</v>
      </c>
      <c r="P1993" s="7">
        <f t="shared" si="313"/>
        <v>16.5</v>
      </c>
      <c r="Q1993" s="8">
        <f t="shared" si="314"/>
        <v>11.225</v>
      </c>
      <c r="R1993" s="8">
        <f t="shared" si="315"/>
        <v>9.125</v>
      </c>
      <c r="S1993" s="8">
        <f t="shared" si="316"/>
        <v>11.175000000000001</v>
      </c>
      <c r="T1993" s="8">
        <f t="shared" si="317"/>
        <v>10.375</v>
      </c>
      <c r="U1993" s="7">
        <f t="shared" si="318"/>
        <v>10.508333333333335</v>
      </c>
      <c r="V1993" s="7">
        <f t="shared" si="319"/>
        <v>10.475000000000001</v>
      </c>
    </row>
    <row r="1994" spans="1:22" ht="13.5" x14ac:dyDescent="0.25">
      <c r="A1994" s="3">
        <f>RSI!A1994</f>
        <v>45209</v>
      </c>
      <c r="B1994" s="2">
        <f>RSI!B1994</f>
        <v>0.39</v>
      </c>
      <c r="C1994" s="2">
        <f>RSI!I1994</f>
        <v>38.82932500491831</v>
      </c>
      <c r="D1994" s="2">
        <f>MACD!E1994</f>
        <v>8.9846416574974053E-3</v>
      </c>
      <c r="E1994" s="2">
        <f>MACD!F1994</f>
        <v>7.2655155407432403E-3</v>
      </c>
      <c r="F1994" s="2">
        <f>'Moving Avg'!D1994</f>
        <v>0.38800000000000007</v>
      </c>
      <c r="G1994" s="2">
        <f>'Moving Avg'!F1994</f>
        <v>0.39999999999999997</v>
      </c>
      <c r="H1994" s="2">
        <f>'Moving Avg'!G1994</f>
        <v>0.41039999999999999</v>
      </c>
      <c r="I1994" s="2">
        <f>'Moving Avg'!H1994</f>
        <v>0.42190000000000011</v>
      </c>
      <c r="J1994" s="5" t="str">
        <f>OBV!F1994</f>
        <v>BEARISH</v>
      </c>
      <c r="K1994" s="5" t="str">
        <f>OBV!G1994</f>
        <v>NEUTRAL</v>
      </c>
      <c r="L1994" s="5" t="str">
        <f>OBV!H1994</f>
        <v>NEUTRAL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16.5</v>
      </c>
      <c r="Q1994" s="8">
        <f t="shared" si="314"/>
        <v>11.225</v>
      </c>
      <c r="R1994" s="8">
        <f t="shared" si="315"/>
        <v>9.125</v>
      </c>
      <c r="S1994" s="8">
        <f t="shared" si="316"/>
        <v>11.175000000000001</v>
      </c>
      <c r="T1994" s="8">
        <f t="shared" si="317"/>
        <v>10.375</v>
      </c>
      <c r="U1994" s="7">
        <f t="shared" si="318"/>
        <v>10.508333333333335</v>
      </c>
      <c r="V1994" s="7">
        <f t="shared" si="319"/>
        <v>10.475000000000001</v>
      </c>
    </row>
    <row r="1995" spans="1:22" ht="13.5" x14ac:dyDescent="0.25">
      <c r="A1995" s="3">
        <f>RSI!A1995</f>
        <v>45210</v>
      </c>
      <c r="B1995" s="2">
        <f>RSI!B1995</f>
        <v>0.39</v>
      </c>
      <c r="C1995" s="2">
        <f>RSI!I1995</f>
        <v>38.829325004918303</v>
      </c>
      <c r="D1995" s="2">
        <f>MACD!E1995</f>
        <v>8.3063548931461839E-3</v>
      </c>
      <c r="E1995" s="2">
        <f>MACD!F1995</f>
        <v>7.4736834112238294E-3</v>
      </c>
      <c r="F1995" s="2">
        <f>'Moving Avg'!D1995</f>
        <v>0.38800000000000007</v>
      </c>
      <c r="G1995" s="2">
        <f>'Moving Avg'!F1995</f>
        <v>0.39849999999999991</v>
      </c>
      <c r="H1995" s="2">
        <f>'Moving Avg'!G1995</f>
        <v>0.40980000000000005</v>
      </c>
      <c r="I1995" s="2">
        <f>'Moving Avg'!H1995</f>
        <v>0.42140000000000016</v>
      </c>
      <c r="J1995" s="5" t="str">
        <f>OBV!F1995</f>
        <v>BEARISH</v>
      </c>
      <c r="K1995" s="5" t="str">
        <f>OBV!G1995</f>
        <v>NEUTRAL</v>
      </c>
      <c r="L1995" s="5" t="str">
        <f>OBV!H1995</f>
        <v>NEUTRAL</v>
      </c>
      <c r="M1995" s="7">
        <f t="shared" si="310"/>
        <v>25</v>
      </c>
      <c r="N1995" s="7">
        <f t="shared" si="311"/>
        <v>0</v>
      </c>
      <c r="O1995" s="7">
        <f t="shared" si="312"/>
        <v>0</v>
      </c>
      <c r="P1995" s="7">
        <f t="shared" si="313"/>
        <v>16.5</v>
      </c>
      <c r="Q1995" s="8">
        <f t="shared" si="314"/>
        <v>11.225</v>
      </c>
      <c r="R1995" s="8">
        <f t="shared" si="315"/>
        <v>9.125</v>
      </c>
      <c r="S1995" s="8">
        <f t="shared" si="316"/>
        <v>11.175000000000001</v>
      </c>
      <c r="T1995" s="8">
        <f t="shared" si="317"/>
        <v>10.375</v>
      </c>
      <c r="U1995" s="7">
        <f t="shared" si="318"/>
        <v>10.508333333333335</v>
      </c>
      <c r="V1995" s="7">
        <f t="shared" si="319"/>
        <v>10.475000000000001</v>
      </c>
    </row>
    <row r="1996" spans="1:22" ht="13.5" x14ac:dyDescent="0.25">
      <c r="A1996" s="3">
        <f>RSI!A1996</f>
        <v>45211</v>
      </c>
      <c r="B1996" s="2">
        <f>RSI!B1996</f>
        <v>0.38</v>
      </c>
      <c r="C1996" s="2">
        <f>RSI!I1996</f>
        <v>31.774517141657867</v>
      </c>
      <c r="D1996" s="2">
        <f>MACD!E1996</f>
        <v>8.5349751787041073E-3</v>
      </c>
      <c r="E1996" s="2">
        <f>MACD!F1996</f>
        <v>7.6859417647198846E-3</v>
      </c>
      <c r="F1996" s="2">
        <f>'Moving Avg'!D1996</f>
        <v>0.38600000000000001</v>
      </c>
      <c r="G1996" s="2">
        <f>'Moving Avg'!F1996</f>
        <v>0.39699999999999991</v>
      </c>
      <c r="H1996" s="2">
        <f>'Moving Avg'!G1996</f>
        <v>0.40900000000000003</v>
      </c>
      <c r="I1996" s="2">
        <f>'Moving Avg'!H1996</f>
        <v>0.42085000000000017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16.5</v>
      </c>
      <c r="Q1996" s="8">
        <f t="shared" si="314"/>
        <v>11.225</v>
      </c>
      <c r="R1996" s="8">
        <f t="shared" si="315"/>
        <v>9.125</v>
      </c>
      <c r="S1996" s="8">
        <f t="shared" si="316"/>
        <v>11.175000000000001</v>
      </c>
      <c r="T1996" s="8">
        <f t="shared" si="317"/>
        <v>10.375</v>
      </c>
      <c r="U1996" s="7">
        <f t="shared" si="318"/>
        <v>10.508333333333335</v>
      </c>
      <c r="V1996" s="7">
        <f t="shared" si="319"/>
        <v>10.475000000000001</v>
      </c>
    </row>
    <row r="1997" spans="1:22" ht="13.5" x14ac:dyDescent="0.25">
      <c r="A1997" s="3">
        <f>RSI!A1997</f>
        <v>45212</v>
      </c>
      <c r="B1997" s="2">
        <f>RSI!B1997</f>
        <v>0.38</v>
      </c>
      <c r="C1997" s="2">
        <f>RSI!I1997</f>
        <v>31.774517141657867</v>
      </c>
      <c r="D1997" s="2">
        <f>MACD!E1997</f>
        <v>7.3062876511075792E-3</v>
      </c>
      <c r="E1997" s="2">
        <f>MACD!F1997</f>
        <v>7.610010941997424E-3</v>
      </c>
      <c r="F1997" s="2">
        <f>'Moving Avg'!D1997</f>
        <v>0.38599999999999995</v>
      </c>
      <c r="G1997" s="2">
        <f>'Moving Avg'!F1997</f>
        <v>0.39599999999999985</v>
      </c>
      <c r="H1997" s="2">
        <f>'Moving Avg'!G1997</f>
        <v>0.40820000000000006</v>
      </c>
      <c r="I1997" s="2">
        <f>'Moving Avg'!H1997</f>
        <v>0.42040000000000011</v>
      </c>
      <c r="J1997" s="5" t="str">
        <f>OBV!F1997</f>
        <v>BULLISH</v>
      </c>
      <c r="K1997" s="5" t="str">
        <f>OBV!G1997</f>
        <v>NEUTRAL</v>
      </c>
      <c r="L1997" s="5" t="str">
        <f>OBV!H1997</f>
        <v>NEUTRAL</v>
      </c>
      <c r="M1997" s="7">
        <f t="shared" si="310"/>
        <v>25</v>
      </c>
      <c r="N1997" s="7">
        <f t="shared" si="311"/>
        <v>45</v>
      </c>
      <c r="O1997" s="7">
        <f t="shared" si="312"/>
        <v>0</v>
      </c>
      <c r="P1997" s="7">
        <f t="shared" si="313"/>
        <v>49.5</v>
      </c>
      <c r="Q1997" s="8">
        <f t="shared" si="314"/>
        <v>31.925000000000001</v>
      </c>
      <c r="R1997" s="8">
        <f t="shared" si="315"/>
        <v>26.375</v>
      </c>
      <c r="S1997" s="8">
        <f t="shared" si="316"/>
        <v>32.775000000000006</v>
      </c>
      <c r="T1997" s="8">
        <f t="shared" si="317"/>
        <v>29.875</v>
      </c>
      <c r="U1997" s="7">
        <f t="shared" si="318"/>
        <v>30.358333333333334</v>
      </c>
      <c r="V1997" s="7">
        <f t="shared" si="319"/>
        <v>30.237500000000001</v>
      </c>
    </row>
    <row r="1998" spans="1:22" ht="13.5" x14ac:dyDescent="0.25">
      <c r="A1998" s="3">
        <f>RSI!A1998</f>
        <v>45215</v>
      </c>
      <c r="B1998" s="2">
        <f>RSI!B1998</f>
        <v>0.38</v>
      </c>
      <c r="C1998" s="2">
        <f>RSI!I1998</f>
        <v>31.774517141657867</v>
      </c>
      <c r="D1998" s="2">
        <f>MACD!E1998</f>
        <v>6.3743383044025381E-3</v>
      </c>
      <c r="E1998" s="2">
        <f>MACD!F1998</f>
        <v>7.3628764144784472E-3</v>
      </c>
      <c r="F1998" s="2">
        <f>'Moving Avg'!D1998</f>
        <v>0.38400000000000001</v>
      </c>
      <c r="G1998" s="2">
        <f>'Moving Avg'!F1998</f>
        <v>0.39449999999999985</v>
      </c>
      <c r="H1998" s="2">
        <f>'Moving Avg'!G1998</f>
        <v>0.4074000000000001</v>
      </c>
      <c r="I1998" s="2">
        <f>'Moving Avg'!H1998</f>
        <v>0.4199500000000001</v>
      </c>
      <c r="J1998" s="5" t="str">
        <f>OBV!F1998</f>
        <v>NEUTRAL</v>
      </c>
      <c r="K1998" s="5" t="str">
        <f>OBV!G1998</f>
        <v>NEUTRAL</v>
      </c>
      <c r="L1998" s="5" t="str">
        <f>OBV!H1998</f>
        <v>NEUTRAL</v>
      </c>
      <c r="M1998" s="7">
        <f t="shared" si="310"/>
        <v>25</v>
      </c>
      <c r="N1998" s="7">
        <f t="shared" si="311"/>
        <v>45</v>
      </c>
      <c r="O1998" s="7">
        <f t="shared" si="312"/>
        <v>0</v>
      </c>
      <c r="P1998" s="7">
        <f t="shared" si="313"/>
        <v>33</v>
      </c>
      <c r="Q1998" s="8">
        <f t="shared" si="314"/>
        <v>29.45</v>
      </c>
      <c r="R1998" s="8">
        <f t="shared" si="315"/>
        <v>22.25</v>
      </c>
      <c r="S1998" s="8">
        <f t="shared" si="316"/>
        <v>25.35</v>
      </c>
      <c r="T1998" s="8">
        <f t="shared" si="317"/>
        <v>25.75</v>
      </c>
      <c r="U1998" s="7">
        <f t="shared" si="318"/>
        <v>25.683333333333337</v>
      </c>
      <c r="V1998" s="7">
        <f t="shared" si="319"/>
        <v>25.700000000000003</v>
      </c>
    </row>
    <row r="1999" spans="1:22" ht="13.5" x14ac:dyDescent="0.25">
      <c r="A1999" s="3">
        <f>RSI!A1999</f>
        <v>45216</v>
      </c>
      <c r="B1999" s="2">
        <f>RSI!B1999</f>
        <v>0.38</v>
      </c>
      <c r="C1999" s="2">
        <f>RSI!I1999</f>
        <v>31.774517141657867</v>
      </c>
      <c r="D1999" s="2">
        <f>MACD!E1999</f>
        <v>5.6854966418341535E-3</v>
      </c>
      <c r="E1999" s="2">
        <f>MACD!F1999</f>
        <v>7.0274004599495893E-3</v>
      </c>
      <c r="F1999" s="2">
        <f>'Moving Avg'!D1999</f>
        <v>0.38199999999999995</v>
      </c>
      <c r="G1999" s="2">
        <f>'Moving Avg'!F1999</f>
        <v>0.3929999999999999</v>
      </c>
      <c r="H1999" s="2">
        <f>'Moving Avg'!G1999</f>
        <v>0.40660000000000002</v>
      </c>
      <c r="I1999" s="2">
        <f>'Moving Avg'!H1999</f>
        <v>0.4195000000000001</v>
      </c>
      <c r="J1999" s="5" t="str">
        <f>OBV!F1999</f>
        <v>NEUTRAL</v>
      </c>
      <c r="K1999" s="5" t="str">
        <f>OBV!G1999</f>
        <v>NEUTRAL</v>
      </c>
      <c r="L1999" s="5" t="str">
        <f>OBV!H1999</f>
        <v>NEUTRAL</v>
      </c>
      <c r="M1999" s="7">
        <f t="shared" si="310"/>
        <v>25</v>
      </c>
      <c r="N1999" s="7">
        <f t="shared" si="311"/>
        <v>45</v>
      </c>
      <c r="O1999" s="7">
        <f t="shared" si="312"/>
        <v>0</v>
      </c>
      <c r="P1999" s="7">
        <f t="shared" si="313"/>
        <v>33</v>
      </c>
      <c r="Q1999" s="8">
        <f t="shared" si="314"/>
        <v>29.45</v>
      </c>
      <c r="R1999" s="8">
        <f t="shared" si="315"/>
        <v>22.25</v>
      </c>
      <c r="S1999" s="8">
        <f t="shared" si="316"/>
        <v>25.35</v>
      </c>
      <c r="T1999" s="8">
        <f t="shared" si="317"/>
        <v>25.75</v>
      </c>
      <c r="U1999" s="7">
        <f t="shared" si="318"/>
        <v>25.683333333333337</v>
      </c>
      <c r="V1999" s="7">
        <f t="shared" si="319"/>
        <v>25.700000000000003</v>
      </c>
    </row>
    <row r="2000" spans="1:22" ht="13.5" x14ac:dyDescent="0.25">
      <c r="A2000" s="3">
        <f>RSI!A2000</f>
        <v>45217</v>
      </c>
      <c r="B2000" s="2">
        <f>RSI!B2000</f>
        <v>0.39</v>
      </c>
      <c r="C2000" s="2">
        <f>RSI!I2000</f>
        <v>45.173072910355245</v>
      </c>
      <c r="D2000" s="2">
        <f>MACD!E2000</f>
        <v>4.4542332692596442E-3</v>
      </c>
      <c r="E2000" s="2">
        <f>MACD!F2000</f>
        <v>6.5127670218116012E-3</v>
      </c>
      <c r="F2000" s="2">
        <f>'Moving Avg'!D2000</f>
        <v>0.38200000000000001</v>
      </c>
      <c r="G2000" s="2">
        <f>'Moving Avg'!F2000</f>
        <v>0.3919999999999999</v>
      </c>
      <c r="H2000" s="2">
        <f>'Moving Avg'!G2000</f>
        <v>0.40600000000000003</v>
      </c>
      <c r="I2000" s="2">
        <f>'Moving Avg'!H2000</f>
        <v>0.41905000000000009</v>
      </c>
      <c r="J2000" s="5" t="str">
        <f>OBV!F2000</f>
        <v>BULLISH</v>
      </c>
      <c r="K2000" s="5" t="str">
        <f>OBV!G2000</f>
        <v>NEUTRAL</v>
      </c>
      <c r="L2000" s="5" t="str">
        <f>OBV!H2000</f>
        <v>NEUTRAL</v>
      </c>
      <c r="M2000" s="7">
        <f t="shared" si="310"/>
        <v>25</v>
      </c>
      <c r="N2000" s="7">
        <f t="shared" si="311"/>
        <v>45</v>
      </c>
      <c r="O2000" s="7">
        <f t="shared" si="312"/>
        <v>0</v>
      </c>
      <c r="P2000" s="7">
        <f t="shared" si="313"/>
        <v>49.5</v>
      </c>
      <c r="Q2000" s="8">
        <f t="shared" si="314"/>
        <v>31.925000000000001</v>
      </c>
      <c r="R2000" s="8">
        <f t="shared" si="315"/>
        <v>26.375</v>
      </c>
      <c r="S2000" s="8">
        <f t="shared" si="316"/>
        <v>32.775000000000006</v>
      </c>
      <c r="T2000" s="8">
        <f t="shared" si="317"/>
        <v>29.875</v>
      </c>
      <c r="U2000" s="7">
        <f t="shared" si="318"/>
        <v>30.358333333333334</v>
      </c>
      <c r="V2000" s="7">
        <f t="shared" si="319"/>
        <v>30.237500000000001</v>
      </c>
    </row>
    <row r="2001" spans="1:22" ht="13.5" x14ac:dyDescent="0.25">
      <c r="A2001" s="3">
        <f>RSI!A2001</f>
        <v>45218</v>
      </c>
      <c r="B2001" s="2">
        <f>RSI!B2001</f>
        <v>0.4</v>
      </c>
      <c r="C2001" s="2">
        <f>RSI!I2001</f>
        <v>54.744331286442076</v>
      </c>
      <c r="D2001" s="2">
        <f>MACD!E2001</f>
        <v>2.6980669999290829E-3</v>
      </c>
      <c r="E2001" s="2">
        <f>MACD!F2001</f>
        <v>5.7498270174350975E-3</v>
      </c>
      <c r="F2001" s="2">
        <f>'Moving Avg'!D2001</f>
        <v>0.38600000000000001</v>
      </c>
      <c r="G2001" s="2">
        <f>'Moving Avg'!F2001</f>
        <v>0.39149999999999996</v>
      </c>
      <c r="H2001" s="2">
        <f>'Moving Avg'!G2001</f>
        <v>0.40560000000000002</v>
      </c>
      <c r="I2001" s="2">
        <f>'Moving Avg'!H2001</f>
        <v>0.41875000000000007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  <c r="M2001" s="7">
        <f t="shared" si="310"/>
        <v>25</v>
      </c>
      <c r="N2001" s="7">
        <f t="shared" si="311"/>
        <v>45</v>
      </c>
      <c r="O2001" s="7">
        <f t="shared" si="312"/>
        <v>0</v>
      </c>
      <c r="P2001" s="7">
        <f t="shared" si="313"/>
        <v>83.5</v>
      </c>
      <c r="Q2001" s="8">
        <f t="shared" si="314"/>
        <v>37.024999999999999</v>
      </c>
      <c r="R2001" s="8">
        <f t="shared" si="315"/>
        <v>34.875</v>
      </c>
      <c r="S2001" s="8">
        <f t="shared" si="316"/>
        <v>48.075000000000003</v>
      </c>
      <c r="T2001" s="8">
        <f t="shared" si="317"/>
        <v>38.375</v>
      </c>
      <c r="U2001" s="7">
        <f t="shared" si="318"/>
        <v>39.991666666666667</v>
      </c>
      <c r="V2001" s="7">
        <f t="shared" si="319"/>
        <v>39.587500000000006</v>
      </c>
    </row>
    <row r="2002" spans="1:22" ht="13.5" x14ac:dyDescent="0.25">
      <c r="A2002" s="3">
        <f>RSI!A2002</f>
        <v>45219</v>
      </c>
      <c r="B2002" s="2">
        <f>RSI!B2002</f>
        <v>0.41</v>
      </c>
      <c r="C2002" s="2">
        <f>RSI!I2002</f>
        <v>61.906030095059528</v>
      </c>
      <c r="D2002" s="2">
        <f>MACD!E2002</f>
        <v>-1.1017563392892171E-3</v>
      </c>
      <c r="E2002" s="2">
        <f>MACD!F2002</f>
        <v>4.3795103460902351E-3</v>
      </c>
      <c r="F2002" s="2">
        <f>'Moving Avg'!D2002</f>
        <v>0.39199999999999996</v>
      </c>
      <c r="G2002" s="2">
        <f>'Moving Avg'!F2002</f>
        <v>0.39149999999999996</v>
      </c>
      <c r="H2002" s="2">
        <f>'Moving Avg'!G2002</f>
        <v>0.40539999999999998</v>
      </c>
      <c r="I2002" s="2">
        <f>'Moving Avg'!H2002</f>
        <v>0.41850000000000009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  <c r="M2002" s="7">
        <f t="shared" si="310"/>
        <v>25</v>
      </c>
      <c r="N2002" s="7">
        <f t="shared" si="311"/>
        <v>45</v>
      </c>
      <c r="O2002" s="7">
        <f t="shared" si="312"/>
        <v>0</v>
      </c>
      <c r="P2002" s="7">
        <f t="shared" si="313"/>
        <v>83.5</v>
      </c>
      <c r="Q2002" s="8">
        <f t="shared" si="314"/>
        <v>37.024999999999999</v>
      </c>
      <c r="R2002" s="8">
        <f t="shared" si="315"/>
        <v>34.875</v>
      </c>
      <c r="S2002" s="8">
        <f t="shared" si="316"/>
        <v>48.075000000000003</v>
      </c>
      <c r="T2002" s="8">
        <f t="shared" si="317"/>
        <v>38.375</v>
      </c>
      <c r="U2002" s="7">
        <f t="shared" si="318"/>
        <v>39.991666666666667</v>
      </c>
      <c r="V2002" s="7">
        <f t="shared" si="319"/>
        <v>39.587500000000006</v>
      </c>
    </row>
    <row r="2003" spans="1:22" ht="13.5" x14ac:dyDescent="0.25">
      <c r="A2003" s="3">
        <f>RSI!A2003</f>
        <v>45222</v>
      </c>
      <c r="B2003" s="2">
        <f>RSI!B2003</f>
        <v>0.4</v>
      </c>
      <c r="C2003" s="2">
        <f>RSI!I2003</f>
        <v>52.892022436413278</v>
      </c>
      <c r="D2003" s="2">
        <f>MACD!E2003</f>
        <v>-2.1289483419327238E-3</v>
      </c>
      <c r="E2003" s="2">
        <f>MACD!F2003</f>
        <v>3.0778186084856438E-3</v>
      </c>
      <c r="F2003" s="2">
        <f>'Moving Avg'!D2003</f>
        <v>0.39600000000000002</v>
      </c>
      <c r="G2003" s="2">
        <f>'Moving Avg'!F2003</f>
        <v>0.39100000000000001</v>
      </c>
      <c r="H2003" s="2">
        <f>'Moving Avg'!G2003</f>
        <v>0.40500000000000003</v>
      </c>
      <c r="I2003" s="2">
        <f>'Moving Avg'!H2003</f>
        <v>0.41815000000000013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45</v>
      </c>
      <c r="O2003" s="7">
        <f t="shared" si="312"/>
        <v>0</v>
      </c>
      <c r="P2003" s="7">
        <f t="shared" si="313"/>
        <v>83.5</v>
      </c>
      <c r="Q2003" s="8">
        <f t="shared" si="314"/>
        <v>37.024999999999999</v>
      </c>
      <c r="R2003" s="8">
        <f t="shared" si="315"/>
        <v>34.875</v>
      </c>
      <c r="S2003" s="8">
        <f t="shared" si="316"/>
        <v>48.075000000000003</v>
      </c>
      <c r="T2003" s="8">
        <f t="shared" si="317"/>
        <v>38.375</v>
      </c>
      <c r="U2003" s="7">
        <f t="shared" si="318"/>
        <v>39.991666666666667</v>
      </c>
      <c r="V2003" s="7">
        <f t="shared" si="319"/>
        <v>39.587500000000006</v>
      </c>
    </row>
    <row r="2004" spans="1:22" ht="13.5" x14ac:dyDescent="0.25">
      <c r="A2004" s="3">
        <f>RSI!A2004</f>
        <v>45223</v>
      </c>
      <c r="B2004" s="2">
        <f>RSI!B2004</f>
        <v>0.39</v>
      </c>
      <c r="C2004" s="2">
        <f>RSI!I2004</f>
        <v>45.72236596828472</v>
      </c>
      <c r="D2004" s="2">
        <f>MACD!E2004</f>
        <v>-2.2826862546371229E-3</v>
      </c>
      <c r="E2004" s="2">
        <f>MACD!F2004</f>
        <v>2.0057176358610905E-3</v>
      </c>
      <c r="F2004" s="2">
        <f>'Moving Avg'!D2004</f>
        <v>0.39800000000000002</v>
      </c>
      <c r="G2004" s="2">
        <f>'Moving Avg'!F2004</f>
        <v>0.39050000000000001</v>
      </c>
      <c r="H2004" s="2">
        <f>'Moving Avg'!G2004</f>
        <v>0.40460000000000002</v>
      </c>
      <c r="I2004" s="2">
        <f>'Moving Avg'!H2004</f>
        <v>0.41780000000000006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  <c r="M2004" s="7">
        <f t="shared" si="310"/>
        <v>25</v>
      </c>
      <c r="N2004" s="7">
        <f t="shared" si="311"/>
        <v>45</v>
      </c>
      <c r="O2004" s="7">
        <f t="shared" si="312"/>
        <v>0</v>
      </c>
      <c r="P2004" s="7">
        <f t="shared" si="313"/>
        <v>83.5</v>
      </c>
      <c r="Q2004" s="8">
        <f t="shared" si="314"/>
        <v>37.024999999999999</v>
      </c>
      <c r="R2004" s="8">
        <f t="shared" si="315"/>
        <v>34.875</v>
      </c>
      <c r="S2004" s="8">
        <f t="shared" si="316"/>
        <v>48.075000000000003</v>
      </c>
      <c r="T2004" s="8">
        <f t="shared" si="317"/>
        <v>38.375</v>
      </c>
      <c r="U2004" s="7">
        <f t="shared" si="318"/>
        <v>39.991666666666667</v>
      </c>
      <c r="V2004" s="7">
        <f t="shared" si="319"/>
        <v>39.587500000000006</v>
      </c>
    </row>
    <row r="2005" spans="1:22" ht="13.5" x14ac:dyDescent="0.25">
      <c r="A2005" s="3">
        <f>RSI!A2005</f>
        <v>45224</v>
      </c>
      <c r="B2005" s="2">
        <f>RSI!B2005</f>
        <v>0.39</v>
      </c>
      <c r="C2005" s="2">
        <f>RSI!I2005</f>
        <v>45.72236596828472</v>
      </c>
      <c r="D2005" s="2">
        <f>MACD!E2005</f>
        <v>-2.3771226676717605E-3</v>
      </c>
      <c r="E2005" s="2">
        <f>MACD!F2005</f>
        <v>1.1291495751545202E-3</v>
      </c>
      <c r="F2005" s="2">
        <f>'Moving Avg'!D2005</f>
        <v>0.39800000000000002</v>
      </c>
      <c r="G2005" s="2">
        <f>'Moving Avg'!F2005</f>
        <v>0.39</v>
      </c>
      <c r="H2005" s="2">
        <f>'Moving Avg'!G2005</f>
        <v>0.40400000000000008</v>
      </c>
      <c r="I2005" s="2">
        <f>'Moving Avg'!H2005</f>
        <v>0.41735000000000011</v>
      </c>
      <c r="J2005" s="5" t="str">
        <f>OBV!F2005</f>
        <v>BULLISH</v>
      </c>
      <c r="K2005" s="5" t="str">
        <f>OBV!G2005</f>
        <v>NEUTRAL</v>
      </c>
      <c r="L2005" s="5" t="str">
        <f>OBV!H2005</f>
        <v>NEUTRAL</v>
      </c>
      <c r="M2005" s="7">
        <f t="shared" si="310"/>
        <v>25</v>
      </c>
      <c r="N2005" s="7">
        <f t="shared" si="311"/>
        <v>45</v>
      </c>
      <c r="O2005" s="7">
        <f t="shared" si="312"/>
        <v>0</v>
      </c>
      <c r="P2005" s="7">
        <f t="shared" si="313"/>
        <v>49.5</v>
      </c>
      <c r="Q2005" s="8">
        <f t="shared" si="314"/>
        <v>31.925000000000001</v>
      </c>
      <c r="R2005" s="8">
        <f t="shared" si="315"/>
        <v>26.375</v>
      </c>
      <c r="S2005" s="8">
        <f t="shared" si="316"/>
        <v>32.775000000000006</v>
      </c>
      <c r="T2005" s="8">
        <f t="shared" si="317"/>
        <v>29.875</v>
      </c>
      <c r="U2005" s="7">
        <f t="shared" si="318"/>
        <v>30.358333333333334</v>
      </c>
      <c r="V2005" s="7">
        <f t="shared" si="319"/>
        <v>30.237500000000001</v>
      </c>
    </row>
    <row r="2006" spans="1:22" ht="13.5" x14ac:dyDescent="0.25">
      <c r="A2006" s="3">
        <f>RSI!A2006</f>
        <v>45225</v>
      </c>
      <c r="B2006" s="2">
        <f>RSI!B2006</f>
        <v>0.39</v>
      </c>
      <c r="C2006" s="2">
        <f>RSI!I2006</f>
        <v>45.72236596828472</v>
      </c>
      <c r="D2006" s="2">
        <f>MACD!E2006</f>
        <v>-3.9624831318137432E-3</v>
      </c>
      <c r="E2006" s="2">
        <f>MACD!F2006</f>
        <v>1.1082303376086749E-4</v>
      </c>
      <c r="F2006" s="2">
        <f>'Moving Avg'!D2006</f>
        <v>0.39600000000000007</v>
      </c>
      <c r="G2006" s="2">
        <f>'Moving Avg'!F2006</f>
        <v>0.38950000000000001</v>
      </c>
      <c r="H2006" s="2">
        <f>'Moving Avg'!G2006</f>
        <v>0.40340000000000009</v>
      </c>
      <c r="I2006" s="2">
        <f>'Moving Avg'!H2006</f>
        <v>0.4169000000000001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  <c r="M2006" s="7">
        <f t="shared" si="310"/>
        <v>25</v>
      </c>
      <c r="N2006" s="7">
        <f t="shared" si="311"/>
        <v>45</v>
      </c>
      <c r="O2006" s="7">
        <f t="shared" si="312"/>
        <v>0</v>
      </c>
      <c r="P2006" s="7">
        <f t="shared" si="313"/>
        <v>16.5</v>
      </c>
      <c r="Q2006" s="8">
        <f t="shared" si="314"/>
        <v>26.975000000000001</v>
      </c>
      <c r="R2006" s="8">
        <f t="shared" si="315"/>
        <v>18.125</v>
      </c>
      <c r="S2006" s="8">
        <f t="shared" si="316"/>
        <v>17.925000000000001</v>
      </c>
      <c r="T2006" s="8">
        <f t="shared" si="317"/>
        <v>21.625</v>
      </c>
      <c r="U2006" s="7">
        <f t="shared" si="318"/>
        <v>21.008333333333336</v>
      </c>
      <c r="V2006" s="7">
        <f t="shared" si="319"/>
        <v>21.162500000000001</v>
      </c>
    </row>
    <row r="2007" spans="1:22" ht="13.5" x14ac:dyDescent="0.25">
      <c r="A2007" s="3">
        <f>RSI!A2007</f>
        <v>45226</v>
      </c>
      <c r="B2007" s="2">
        <f>RSI!B2007</f>
        <v>0.39</v>
      </c>
      <c r="C2007" s="2">
        <f>RSI!I2007</f>
        <v>45.72236596828472</v>
      </c>
      <c r="D2007" s="2">
        <f>MACD!E2007</f>
        <v>-5.2733782745824076E-3</v>
      </c>
      <c r="E2007" s="2">
        <f>MACD!F2007</f>
        <v>-9.660172279077877E-4</v>
      </c>
      <c r="F2007" s="2">
        <f>'Moving Avg'!D2007</f>
        <v>0.39200000000000007</v>
      </c>
      <c r="G2007" s="2">
        <f>'Moving Avg'!F2007</f>
        <v>0.38949999999999996</v>
      </c>
      <c r="H2007" s="2">
        <f>'Moving Avg'!G2007</f>
        <v>0.40280000000000016</v>
      </c>
      <c r="I2007" s="2">
        <f>'Moving Avg'!H2007</f>
        <v>0.41650000000000015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  <c r="M2007" s="7">
        <f t="shared" si="310"/>
        <v>25</v>
      </c>
      <c r="N2007" s="7">
        <f t="shared" si="311"/>
        <v>45</v>
      </c>
      <c r="O2007" s="7">
        <f t="shared" si="312"/>
        <v>0</v>
      </c>
      <c r="P2007" s="7">
        <f t="shared" si="313"/>
        <v>16.5</v>
      </c>
      <c r="Q2007" s="8">
        <f t="shared" si="314"/>
        <v>26.975000000000001</v>
      </c>
      <c r="R2007" s="8">
        <f t="shared" si="315"/>
        <v>18.125</v>
      </c>
      <c r="S2007" s="8">
        <f t="shared" si="316"/>
        <v>17.925000000000001</v>
      </c>
      <c r="T2007" s="8">
        <f t="shared" si="317"/>
        <v>21.625</v>
      </c>
      <c r="U2007" s="7">
        <f t="shared" si="318"/>
        <v>21.008333333333336</v>
      </c>
      <c r="V2007" s="7">
        <f t="shared" si="319"/>
        <v>21.162500000000001</v>
      </c>
    </row>
    <row r="2008" spans="1:22" ht="13.5" x14ac:dyDescent="0.25">
      <c r="A2008" s="3">
        <f>RSI!A2008</f>
        <v>45229</v>
      </c>
      <c r="B2008" s="2">
        <f>RSI!B2008</f>
        <v>0.39</v>
      </c>
      <c r="C2008" s="2">
        <f>RSI!I2008</f>
        <v>45.72236596828472</v>
      </c>
      <c r="D2008" s="2">
        <f>MACD!E2008</f>
        <v>-6.3542975086651743E-3</v>
      </c>
      <c r="E2008" s="2">
        <f>MACD!F2008</f>
        <v>-2.043673284059265E-3</v>
      </c>
      <c r="F2008" s="2">
        <f>'Moving Avg'!D2008</f>
        <v>0.39</v>
      </c>
      <c r="G2008" s="2">
        <f>'Moving Avg'!F2008</f>
        <v>0.38949999999999996</v>
      </c>
      <c r="H2008" s="2">
        <f>'Moving Avg'!G2008</f>
        <v>0.40220000000000022</v>
      </c>
      <c r="I2008" s="2">
        <f>'Moving Avg'!H2008</f>
        <v>0.41615000000000019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  <c r="M2008" s="7">
        <f t="shared" si="310"/>
        <v>25</v>
      </c>
      <c r="N2008" s="7">
        <f t="shared" si="311"/>
        <v>45</v>
      </c>
      <c r="O2008" s="7">
        <f t="shared" si="312"/>
        <v>0</v>
      </c>
      <c r="P2008" s="7">
        <f t="shared" si="313"/>
        <v>16.5</v>
      </c>
      <c r="Q2008" s="8">
        <f t="shared" si="314"/>
        <v>26.975000000000001</v>
      </c>
      <c r="R2008" s="8">
        <f t="shared" si="315"/>
        <v>18.125</v>
      </c>
      <c r="S2008" s="8">
        <f t="shared" si="316"/>
        <v>17.925000000000001</v>
      </c>
      <c r="T2008" s="8">
        <f t="shared" si="317"/>
        <v>21.625</v>
      </c>
      <c r="U2008" s="7">
        <f t="shared" si="318"/>
        <v>21.008333333333336</v>
      </c>
      <c r="V2008" s="7">
        <f t="shared" si="319"/>
        <v>21.162500000000001</v>
      </c>
    </row>
    <row r="2009" spans="1:22" ht="13.5" x14ac:dyDescent="0.25">
      <c r="A2009" s="3">
        <f>RSI!A2009</f>
        <v>45230</v>
      </c>
      <c r="B2009" s="2">
        <f>RSI!B2009</f>
        <v>0.38</v>
      </c>
      <c r="C2009" s="2">
        <f>RSI!I2009</f>
        <v>38.218208830967505</v>
      </c>
      <c r="D2009" s="2">
        <f>MACD!E2009</f>
        <v>-6.5019772788591501E-3</v>
      </c>
      <c r="E2009" s="2">
        <f>MACD!F2009</f>
        <v>-2.935334083019242E-3</v>
      </c>
      <c r="F2009" s="2">
        <f>'Moving Avg'!D2009</f>
        <v>0.38800000000000001</v>
      </c>
      <c r="G2009" s="2">
        <f>'Moving Avg'!F2009</f>
        <v>0.38899999999999996</v>
      </c>
      <c r="H2009" s="2">
        <f>'Moving Avg'!G2009</f>
        <v>0.4014000000000002</v>
      </c>
      <c r="I2009" s="2">
        <f>'Moving Avg'!H2009</f>
        <v>0.41575000000000012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25</v>
      </c>
      <c r="N2009" s="7">
        <f t="shared" si="311"/>
        <v>45</v>
      </c>
      <c r="O2009" s="7">
        <f t="shared" si="312"/>
        <v>0</v>
      </c>
      <c r="P2009" s="7">
        <f t="shared" si="313"/>
        <v>16.5</v>
      </c>
      <c r="Q2009" s="8">
        <f t="shared" si="314"/>
        <v>26.975000000000001</v>
      </c>
      <c r="R2009" s="8">
        <f t="shared" si="315"/>
        <v>18.125</v>
      </c>
      <c r="S2009" s="8">
        <f t="shared" si="316"/>
        <v>17.925000000000001</v>
      </c>
      <c r="T2009" s="8">
        <f t="shared" si="317"/>
        <v>21.625</v>
      </c>
      <c r="U2009" s="7">
        <f t="shared" si="318"/>
        <v>21.008333333333336</v>
      </c>
      <c r="V2009" s="7">
        <f t="shared" si="319"/>
        <v>21.162500000000001</v>
      </c>
    </row>
    <row r="2010" spans="1:22" ht="13.5" x14ac:dyDescent="0.25">
      <c r="A2010" s="3">
        <f>RSI!A2010</f>
        <v>45231</v>
      </c>
      <c r="B2010" s="2">
        <f>RSI!B2010</f>
        <v>0.38</v>
      </c>
      <c r="C2010" s="2">
        <f>RSI!I2010</f>
        <v>38.218208830967505</v>
      </c>
      <c r="D2010" s="2">
        <f>MACD!E2010</f>
        <v>-5.0051226568874063E-3</v>
      </c>
      <c r="E2010" s="2">
        <f>MACD!F2010</f>
        <v>-3.3492917977928751E-3</v>
      </c>
      <c r="F2010" s="2">
        <f>'Moving Avg'!D2010</f>
        <v>0.38599999999999995</v>
      </c>
      <c r="G2010" s="2">
        <f>'Moving Avg'!F2010</f>
        <v>0.38849999999999996</v>
      </c>
      <c r="H2010" s="2">
        <f>'Moving Avg'!G2010</f>
        <v>0.40080000000000021</v>
      </c>
      <c r="I2010" s="2">
        <f>'Moving Avg'!H2010</f>
        <v>0.4154500000000001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45</v>
      </c>
      <c r="O2010" s="7">
        <f t="shared" si="312"/>
        <v>0</v>
      </c>
      <c r="P2010" s="7">
        <f t="shared" si="313"/>
        <v>16.5</v>
      </c>
      <c r="Q2010" s="8">
        <f t="shared" si="314"/>
        <v>26.975000000000001</v>
      </c>
      <c r="R2010" s="8">
        <f t="shared" si="315"/>
        <v>18.125</v>
      </c>
      <c r="S2010" s="8">
        <f t="shared" si="316"/>
        <v>17.925000000000001</v>
      </c>
      <c r="T2010" s="8">
        <f t="shared" si="317"/>
        <v>21.625</v>
      </c>
      <c r="U2010" s="7">
        <f t="shared" si="318"/>
        <v>21.008333333333336</v>
      </c>
      <c r="V2010" s="7">
        <f t="shared" si="319"/>
        <v>21.162500000000001</v>
      </c>
    </row>
    <row r="2011" spans="1:22" ht="13.5" x14ac:dyDescent="0.25">
      <c r="A2011" s="3">
        <f>RSI!A2011</f>
        <v>45232</v>
      </c>
      <c r="B2011" s="2">
        <f>RSI!B2011</f>
        <v>0.38</v>
      </c>
      <c r="C2011" s="2">
        <f>RSI!I2011</f>
        <v>38.218208830967505</v>
      </c>
      <c r="D2011" s="2">
        <f>MACD!E2011</f>
        <v>-2.1229132219307556E-3</v>
      </c>
      <c r="E2011" s="2">
        <f>MACD!F2011</f>
        <v>-3.1040160826204515E-3</v>
      </c>
      <c r="F2011" s="2">
        <f>'Moving Avg'!D2011</f>
        <v>0.38400000000000001</v>
      </c>
      <c r="G2011" s="2">
        <f>'Moving Avg'!F2011</f>
        <v>0.3879999999999999</v>
      </c>
      <c r="H2011" s="2">
        <f>'Moving Avg'!G2011</f>
        <v>0.40000000000000019</v>
      </c>
      <c r="I2011" s="2">
        <f>'Moving Avg'!H2011</f>
        <v>0.41515000000000013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0</v>
      </c>
      <c r="O2011" s="7">
        <f t="shared" si="312"/>
        <v>0</v>
      </c>
      <c r="P2011" s="7">
        <f t="shared" si="313"/>
        <v>16.5</v>
      </c>
      <c r="Q2011" s="8">
        <f t="shared" si="314"/>
        <v>11.225</v>
      </c>
      <c r="R2011" s="8">
        <f t="shared" si="315"/>
        <v>9.125</v>
      </c>
      <c r="S2011" s="8">
        <f t="shared" si="316"/>
        <v>11.175000000000001</v>
      </c>
      <c r="T2011" s="8">
        <f t="shared" si="317"/>
        <v>10.375</v>
      </c>
      <c r="U2011" s="7">
        <f t="shared" si="318"/>
        <v>10.508333333333335</v>
      </c>
      <c r="V2011" s="7">
        <f t="shared" si="319"/>
        <v>10.475000000000001</v>
      </c>
    </row>
    <row r="2012" spans="1:22" ht="13.5" x14ac:dyDescent="0.25">
      <c r="A2012" s="3">
        <f>RSI!A2012</f>
        <v>45233</v>
      </c>
      <c r="B2012" s="2">
        <f>RSI!B2012</f>
        <v>0.38</v>
      </c>
      <c r="C2012" s="2">
        <f>RSI!I2012</f>
        <v>38.218208830967505</v>
      </c>
      <c r="D2012" s="2">
        <f>MACD!E2012</f>
        <v>1.9258025829148595E-3</v>
      </c>
      <c r="E2012" s="2">
        <f>MACD!F2012</f>
        <v>-2.0980523495133896E-3</v>
      </c>
      <c r="F2012" s="2">
        <f>'Moving Avg'!D2012</f>
        <v>0.38199999999999995</v>
      </c>
      <c r="G2012" s="2">
        <f>'Moving Avg'!F2012</f>
        <v>0.3879999999999999</v>
      </c>
      <c r="H2012" s="2">
        <f>'Moving Avg'!G2012</f>
        <v>0.39920000000000017</v>
      </c>
      <c r="I2012" s="2">
        <f>'Moving Avg'!H2012</f>
        <v>0.4149000000000001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8">
        <f t="shared" si="314"/>
        <v>11.225</v>
      </c>
      <c r="R2012" s="8">
        <f t="shared" si="315"/>
        <v>9.125</v>
      </c>
      <c r="S2012" s="8">
        <f t="shared" si="316"/>
        <v>11.175000000000001</v>
      </c>
      <c r="T2012" s="8">
        <f t="shared" si="317"/>
        <v>10.375</v>
      </c>
      <c r="U2012" s="7">
        <f t="shared" si="318"/>
        <v>10.508333333333335</v>
      </c>
      <c r="V2012" s="7">
        <f t="shared" si="319"/>
        <v>10.475000000000001</v>
      </c>
    </row>
    <row r="2013" spans="1:22" ht="13.5" x14ac:dyDescent="0.25">
      <c r="A2013" s="3">
        <f>RSI!A2013</f>
        <v>45236</v>
      </c>
      <c r="B2013" s="2">
        <f>RSI!B2013</f>
        <v>0.38</v>
      </c>
      <c r="C2013" s="2">
        <f>RSI!I2013</f>
        <v>38.218208830967505</v>
      </c>
      <c r="D2013" s="2">
        <f>MACD!E2013</f>
        <v>3.8793457054244751E-3</v>
      </c>
      <c r="E2013" s="2">
        <f>MACD!F2013</f>
        <v>-9.025727385258166E-4</v>
      </c>
      <c r="F2013" s="2">
        <f>'Moving Avg'!D2013</f>
        <v>0.38</v>
      </c>
      <c r="G2013" s="2">
        <f>'Moving Avg'!F2013</f>
        <v>0.3874999999999999</v>
      </c>
      <c r="H2013" s="2">
        <f>'Moving Avg'!G2013</f>
        <v>0.3984000000000002</v>
      </c>
      <c r="I2013" s="2">
        <f>'Moving Avg'!H2013</f>
        <v>0.41470000000000007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0</v>
      </c>
      <c r="O2013" s="7">
        <f t="shared" si="312"/>
        <v>0</v>
      </c>
      <c r="P2013" s="7">
        <f t="shared" si="313"/>
        <v>16.5</v>
      </c>
      <c r="Q2013" s="8">
        <f t="shared" si="314"/>
        <v>11.225</v>
      </c>
      <c r="R2013" s="8">
        <f t="shared" si="315"/>
        <v>9.125</v>
      </c>
      <c r="S2013" s="8">
        <f t="shared" si="316"/>
        <v>11.175000000000001</v>
      </c>
      <c r="T2013" s="8">
        <f t="shared" si="317"/>
        <v>10.375</v>
      </c>
      <c r="U2013" s="7">
        <f t="shared" si="318"/>
        <v>10.508333333333335</v>
      </c>
      <c r="V2013" s="7">
        <f t="shared" si="319"/>
        <v>10.475000000000001</v>
      </c>
    </row>
    <row r="2014" spans="1:22" ht="13.5" x14ac:dyDescent="0.25">
      <c r="A2014" s="3">
        <f>RSI!A2014</f>
        <v>45237</v>
      </c>
      <c r="B2014" s="2">
        <f>RSI!B2014</f>
        <v>0.38</v>
      </c>
      <c r="C2014" s="2">
        <f>RSI!I2014</f>
        <v>38.218208830967505</v>
      </c>
      <c r="D2014" s="2">
        <f>MACD!E2014</f>
        <v>4.0551490554770475E-3</v>
      </c>
      <c r="E2014" s="2">
        <f>MACD!F2014</f>
        <v>8.8971620274756226E-5</v>
      </c>
      <c r="F2014" s="2">
        <f>'Moving Avg'!D2014</f>
        <v>0.38</v>
      </c>
      <c r="G2014" s="2">
        <f>'Moving Avg'!F2014</f>
        <v>0.3869999999999999</v>
      </c>
      <c r="H2014" s="2">
        <f>'Moving Avg'!G2014</f>
        <v>0.39780000000000015</v>
      </c>
      <c r="I2014" s="2">
        <f>'Moving Avg'!H2014</f>
        <v>0.41444999999999999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0</v>
      </c>
      <c r="O2014" s="7">
        <f t="shared" si="312"/>
        <v>0</v>
      </c>
      <c r="P2014" s="7">
        <f t="shared" si="313"/>
        <v>33</v>
      </c>
      <c r="Q2014" s="8">
        <f t="shared" si="314"/>
        <v>13.7</v>
      </c>
      <c r="R2014" s="8">
        <f t="shared" si="315"/>
        <v>13.25</v>
      </c>
      <c r="S2014" s="8">
        <f t="shared" si="316"/>
        <v>18.600000000000001</v>
      </c>
      <c r="T2014" s="8">
        <f t="shared" si="317"/>
        <v>14.5</v>
      </c>
      <c r="U2014" s="7">
        <f t="shared" si="318"/>
        <v>15.183333333333332</v>
      </c>
      <c r="V2014" s="7">
        <f t="shared" si="319"/>
        <v>15.012499999999999</v>
      </c>
    </row>
    <row r="2015" spans="1:22" ht="13.5" x14ac:dyDescent="0.25">
      <c r="A2015" s="3">
        <f>RSI!A2015</f>
        <v>45238</v>
      </c>
      <c r="B2015" s="2">
        <f>RSI!B2015</f>
        <v>0.38</v>
      </c>
      <c r="C2015" s="2">
        <f>RSI!I2015</f>
        <v>38.218208830967512</v>
      </c>
      <c r="D2015" s="2">
        <f>MACD!E2015</f>
        <v>4.2606343120085155E-3</v>
      </c>
      <c r="E2015" s="2">
        <f>MACD!F2015</f>
        <v>9.2330415862150808E-4</v>
      </c>
      <c r="F2015" s="2">
        <f>'Moving Avg'!D2015</f>
        <v>0.38</v>
      </c>
      <c r="G2015" s="2">
        <f>'Moving Avg'!F2015</f>
        <v>0.38649999999999995</v>
      </c>
      <c r="H2015" s="2">
        <f>'Moving Avg'!G2015</f>
        <v>0.39720000000000011</v>
      </c>
      <c r="I2015" s="2">
        <f>'Moving Avg'!H2015</f>
        <v>0.41424999999999995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  <c r="M2015" s="7">
        <f t="shared" si="310"/>
        <v>25</v>
      </c>
      <c r="N2015" s="7">
        <f t="shared" si="311"/>
        <v>0</v>
      </c>
      <c r="O2015" s="7">
        <f t="shared" si="312"/>
        <v>0</v>
      </c>
      <c r="P2015" s="7">
        <f t="shared" si="313"/>
        <v>33</v>
      </c>
      <c r="Q2015" s="8">
        <f t="shared" si="314"/>
        <v>13.7</v>
      </c>
      <c r="R2015" s="8">
        <f t="shared" si="315"/>
        <v>13.25</v>
      </c>
      <c r="S2015" s="8">
        <f t="shared" si="316"/>
        <v>18.600000000000001</v>
      </c>
      <c r="T2015" s="8">
        <f t="shared" si="317"/>
        <v>14.5</v>
      </c>
      <c r="U2015" s="7">
        <f t="shared" si="318"/>
        <v>15.183333333333332</v>
      </c>
      <c r="V2015" s="7">
        <f t="shared" si="319"/>
        <v>15.012499999999999</v>
      </c>
    </row>
    <row r="2016" spans="1:22" ht="13.5" x14ac:dyDescent="0.25">
      <c r="A2016" s="3">
        <f>RSI!A2016</f>
        <v>45239</v>
      </c>
      <c r="B2016" s="2">
        <f>RSI!B2016</f>
        <v>0.39</v>
      </c>
      <c r="C2016" s="2">
        <f>RSI!I2016</f>
        <v>51.570986799999062</v>
      </c>
      <c r="D2016" s="2">
        <f>MACD!E2016</f>
        <v>3.7462921704076724E-3</v>
      </c>
      <c r="E2016" s="2">
        <f>MACD!F2016</f>
        <v>1.4879017609787412E-3</v>
      </c>
      <c r="F2016" s="2">
        <f>'Moving Avg'!D2016</f>
        <v>0.38200000000000001</v>
      </c>
      <c r="G2016" s="2">
        <f>'Moving Avg'!F2016</f>
        <v>0.38699999999999996</v>
      </c>
      <c r="H2016" s="2">
        <f>'Moving Avg'!G2016</f>
        <v>0.39680000000000015</v>
      </c>
      <c r="I2016" s="2">
        <f>'Moving Avg'!H2016</f>
        <v>0.41404999999999992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  <c r="M2016" s="7">
        <f t="shared" si="310"/>
        <v>25</v>
      </c>
      <c r="N2016" s="7">
        <f t="shared" si="311"/>
        <v>0</v>
      </c>
      <c r="O2016" s="7">
        <f t="shared" si="312"/>
        <v>0</v>
      </c>
      <c r="P2016" s="7">
        <f t="shared" si="313"/>
        <v>83.5</v>
      </c>
      <c r="Q2016" s="8">
        <f t="shared" si="314"/>
        <v>21.274999999999999</v>
      </c>
      <c r="R2016" s="8">
        <f t="shared" si="315"/>
        <v>25.875</v>
      </c>
      <c r="S2016" s="8">
        <f t="shared" si="316"/>
        <v>41.325000000000003</v>
      </c>
      <c r="T2016" s="8">
        <f t="shared" si="317"/>
        <v>27.125</v>
      </c>
      <c r="U2016" s="7">
        <f t="shared" si="318"/>
        <v>29.491666666666664</v>
      </c>
      <c r="V2016" s="7">
        <f t="shared" si="319"/>
        <v>28.9</v>
      </c>
    </row>
    <row r="2017" spans="1:22" ht="13.5" x14ac:dyDescent="0.25">
      <c r="A2017" s="3">
        <f>RSI!A2017</f>
        <v>45240</v>
      </c>
      <c r="B2017" s="2">
        <f>RSI!B2017</f>
        <v>0.38</v>
      </c>
      <c r="C2017" s="2">
        <f>RSI!I2017</f>
        <v>41.833988603621314</v>
      </c>
      <c r="D2017" s="2">
        <f>MACD!E2017</f>
        <v>4.0413655105163704E-3</v>
      </c>
      <c r="E2017" s="2">
        <f>MACD!F2017</f>
        <v>1.9985945108862671E-3</v>
      </c>
      <c r="F2017" s="2">
        <f>'Moving Avg'!D2017</f>
        <v>0.38200000000000001</v>
      </c>
      <c r="G2017" s="2">
        <f>'Moving Avg'!F2017</f>
        <v>0.38699999999999996</v>
      </c>
      <c r="H2017" s="2">
        <f>'Moving Avg'!G2017</f>
        <v>0.39620000000000011</v>
      </c>
      <c r="I2017" s="2">
        <f>'Moving Avg'!H2017</f>
        <v>0.41385</v>
      </c>
      <c r="J2017" s="5" t="str">
        <f>OBV!F2017</f>
        <v>BEARISH</v>
      </c>
      <c r="K2017" s="5" t="str">
        <f>OBV!G2017</f>
        <v>NEUTRAL</v>
      </c>
      <c r="L2017" s="5" t="str">
        <f>OBV!H2017</f>
        <v>NEUTRAL</v>
      </c>
      <c r="M2017" s="7">
        <f t="shared" si="310"/>
        <v>25</v>
      </c>
      <c r="N2017" s="7">
        <f t="shared" si="311"/>
        <v>0</v>
      </c>
      <c r="O2017" s="7">
        <f t="shared" si="312"/>
        <v>0</v>
      </c>
      <c r="P2017" s="7">
        <f t="shared" si="313"/>
        <v>16.5</v>
      </c>
      <c r="Q2017" s="8">
        <f t="shared" si="314"/>
        <v>11.225</v>
      </c>
      <c r="R2017" s="8">
        <f t="shared" si="315"/>
        <v>9.125</v>
      </c>
      <c r="S2017" s="8">
        <f t="shared" si="316"/>
        <v>11.175000000000001</v>
      </c>
      <c r="T2017" s="8">
        <f t="shared" si="317"/>
        <v>10.375</v>
      </c>
      <c r="U2017" s="7">
        <f t="shared" si="318"/>
        <v>10.508333333333335</v>
      </c>
      <c r="V2017" s="7">
        <f t="shared" si="319"/>
        <v>10.475000000000001</v>
      </c>
    </row>
    <row r="2018" spans="1:22" ht="13.5" x14ac:dyDescent="0.25">
      <c r="A2018" s="3">
        <f>RSI!A2018</f>
        <v>45243</v>
      </c>
      <c r="B2018" s="2">
        <f>RSI!B2018</f>
        <v>0.38</v>
      </c>
      <c r="C2018" s="2">
        <f>RSI!I2018</f>
        <v>41.833988603621314</v>
      </c>
      <c r="D2018" s="2">
        <f>MACD!E2018</f>
        <v>4.3404529933876446E-3</v>
      </c>
      <c r="E2018" s="2">
        <f>MACD!F2018</f>
        <v>2.466966207386543E-3</v>
      </c>
      <c r="F2018" s="2">
        <f>'Moving Avg'!D2018</f>
        <v>0.38199999999999995</v>
      </c>
      <c r="G2018" s="2">
        <f>'Moving Avg'!F2018</f>
        <v>0.38699999999999996</v>
      </c>
      <c r="H2018" s="2">
        <f>'Moving Avg'!G2018</f>
        <v>0.39540000000000014</v>
      </c>
      <c r="I2018" s="2">
        <f>'Moving Avg'!H2018</f>
        <v>0.41359999999999991</v>
      </c>
      <c r="J2018" s="5" t="str">
        <f>OBV!F2018</f>
        <v>BEARISH</v>
      </c>
      <c r="K2018" s="5" t="str">
        <f>OBV!G2018</f>
        <v>NEUTRAL</v>
      </c>
      <c r="L2018" s="5" t="str">
        <f>OBV!H2018</f>
        <v>NEUTRAL</v>
      </c>
      <c r="M2018" s="7">
        <f t="shared" si="310"/>
        <v>25</v>
      </c>
      <c r="N2018" s="7">
        <f t="shared" si="311"/>
        <v>0</v>
      </c>
      <c r="O2018" s="7">
        <f t="shared" si="312"/>
        <v>0</v>
      </c>
      <c r="P2018" s="7">
        <f t="shared" si="313"/>
        <v>16.5</v>
      </c>
      <c r="Q2018" s="8">
        <f t="shared" si="314"/>
        <v>11.225</v>
      </c>
      <c r="R2018" s="8">
        <f t="shared" si="315"/>
        <v>9.125</v>
      </c>
      <c r="S2018" s="8">
        <f t="shared" si="316"/>
        <v>11.175000000000001</v>
      </c>
      <c r="T2018" s="8">
        <f t="shared" si="317"/>
        <v>10.375</v>
      </c>
      <c r="U2018" s="7">
        <f t="shared" si="318"/>
        <v>10.508333333333335</v>
      </c>
      <c r="V2018" s="7">
        <f t="shared" si="319"/>
        <v>10.475000000000001</v>
      </c>
    </row>
    <row r="2019" spans="1:22" ht="13.5" x14ac:dyDescent="0.25">
      <c r="A2019" s="3">
        <f>RSI!A2019</f>
        <v>45244</v>
      </c>
      <c r="B2019" s="2">
        <f>RSI!B2019</f>
        <v>0.39</v>
      </c>
      <c r="C2019" s="2">
        <f>RSI!I2019</f>
        <v>52.282742294408969</v>
      </c>
      <c r="D2019" s="2">
        <f>MACD!E2019</f>
        <v>2.3600747763393715E-3</v>
      </c>
      <c r="E2019" s="2">
        <f>MACD!F2019</f>
        <v>2.4455879211771085E-3</v>
      </c>
      <c r="F2019" s="2">
        <f>'Moving Avg'!D2019</f>
        <v>0.38400000000000001</v>
      </c>
      <c r="G2019" s="2">
        <f>'Moving Avg'!F2019</f>
        <v>0.38749999999999996</v>
      </c>
      <c r="H2019" s="2">
        <f>'Moving Avg'!G2019</f>
        <v>0.3948000000000001</v>
      </c>
      <c r="I2019" s="2">
        <f>'Moving Avg'!H2019</f>
        <v>0.41339999999999999</v>
      </c>
      <c r="J2019" s="5" t="str">
        <f>OBV!F2019</f>
        <v>BEARISH</v>
      </c>
      <c r="K2019" s="5" t="str">
        <f>OBV!G2019</f>
        <v>NEUTRAL</v>
      </c>
      <c r="L2019" s="5" t="str">
        <f>OBV!H2019</f>
        <v>BEARISH DIVERGENCE</v>
      </c>
      <c r="M2019" s="7">
        <f t="shared" si="310"/>
        <v>25</v>
      </c>
      <c r="N2019" s="7">
        <f t="shared" si="311"/>
        <v>45</v>
      </c>
      <c r="O2019" s="7">
        <f t="shared" si="312"/>
        <v>0</v>
      </c>
      <c r="P2019" s="7">
        <f t="shared" si="313"/>
        <v>16.5</v>
      </c>
      <c r="Q2019" s="8">
        <f t="shared" si="314"/>
        <v>26.975000000000001</v>
      </c>
      <c r="R2019" s="8">
        <f t="shared" si="315"/>
        <v>18.125</v>
      </c>
      <c r="S2019" s="8">
        <f t="shared" si="316"/>
        <v>17.925000000000001</v>
      </c>
      <c r="T2019" s="8">
        <f t="shared" si="317"/>
        <v>21.625</v>
      </c>
      <c r="U2019" s="7">
        <f t="shared" si="318"/>
        <v>21.008333333333336</v>
      </c>
      <c r="V2019" s="7">
        <f t="shared" si="319"/>
        <v>21.162500000000001</v>
      </c>
    </row>
    <row r="2020" spans="1:22" ht="13.5" x14ac:dyDescent="0.25">
      <c r="A2020" s="3">
        <f>RSI!A2020</f>
        <v>45245</v>
      </c>
      <c r="B2020" s="2">
        <f>RSI!B2020</f>
        <v>0.38</v>
      </c>
      <c r="C2020" s="2">
        <f>RSI!I2020</f>
        <v>43.80788854204954</v>
      </c>
      <c r="D2020" s="2">
        <f>MACD!E2020</f>
        <v>1.408381588893115E-3</v>
      </c>
      <c r="E2020" s="2">
        <f>MACD!F2020</f>
        <v>2.23814665472031E-3</v>
      </c>
      <c r="F2020" s="2">
        <f>'Moving Avg'!D2020</f>
        <v>0.38400000000000001</v>
      </c>
      <c r="G2020" s="2">
        <f>'Moving Avg'!F2020</f>
        <v>0.38699999999999996</v>
      </c>
      <c r="H2020" s="2">
        <f>'Moving Avg'!G2020</f>
        <v>0.39420000000000016</v>
      </c>
      <c r="I2020" s="2">
        <f>'Moving Avg'!H2020</f>
        <v>0.41314999999999996</v>
      </c>
      <c r="J2020" s="5" t="str">
        <f>OBV!F2020</f>
        <v>BEARISH</v>
      </c>
      <c r="K2020" s="5" t="str">
        <f>OBV!G2020</f>
        <v>NEUTRAL</v>
      </c>
      <c r="L2020" s="5" t="str">
        <f>OBV!H2020</f>
        <v>NEUTRAL</v>
      </c>
      <c r="M2020" s="7">
        <f t="shared" si="310"/>
        <v>25</v>
      </c>
      <c r="N2020" s="7">
        <f t="shared" si="311"/>
        <v>45</v>
      </c>
      <c r="O2020" s="7">
        <f t="shared" si="312"/>
        <v>0</v>
      </c>
      <c r="P2020" s="7">
        <f t="shared" si="313"/>
        <v>16.5</v>
      </c>
      <c r="Q2020" s="8">
        <f t="shared" si="314"/>
        <v>26.975000000000001</v>
      </c>
      <c r="R2020" s="8">
        <f t="shared" si="315"/>
        <v>18.125</v>
      </c>
      <c r="S2020" s="8">
        <f t="shared" si="316"/>
        <v>17.925000000000001</v>
      </c>
      <c r="T2020" s="8">
        <f t="shared" si="317"/>
        <v>21.625</v>
      </c>
      <c r="U2020" s="7">
        <f t="shared" si="318"/>
        <v>21.008333333333336</v>
      </c>
      <c r="V2020" s="7">
        <f t="shared" si="319"/>
        <v>21.162500000000001</v>
      </c>
    </row>
    <row r="2021" spans="1:22" ht="13.5" x14ac:dyDescent="0.25">
      <c r="A2021" s="3">
        <f>RSI!A2021</f>
        <v>45246</v>
      </c>
      <c r="B2021" s="2">
        <f>RSI!B2021</f>
        <v>0.39</v>
      </c>
      <c r="C2021" s="2">
        <f>RSI!I2021</f>
        <v>52.159237485362326</v>
      </c>
      <c r="D2021" s="2">
        <f>MACD!E2021</f>
        <v>-9.4037650147649199E-5</v>
      </c>
      <c r="E2021" s="2">
        <f>MACD!F2021</f>
        <v>1.7717097937467183E-3</v>
      </c>
      <c r="F2021" s="2">
        <f>'Moving Avg'!D2021</f>
        <v>0.38400000000000001</v>
      </c>
      <c r="G2021" s="2">
        <f>'Moving Avg'!F2021</f>
        <v>0.38649999999999995</v>
      </c>
      <c r="H2021" s="2">
        <f>'Moving Avg'!G2021</f>
        <v>0.39360000000000012</v>
      </c>
      <c r="I2021" s="2">
        <f>'Moving Avg'!H2021</f>
        <v>0.41289999999999999</v>
      </c>
      <c r="J2021" s="5" t="str">
        <f>OBV!F2021</f>
        <v>BEARISH</v>
      </c>
      <c r="K2021" s="5" t="str">
        <f>OBV!G2021</f>
        <v>NEUTRAL</v>
      </c>
      <c r="L2021" s="5" t="str">
        <f>OBV!H2021</f>
        <v>NEUTRAL</v>
      </c>
      <c r="M2021" s="7">
        <f t="shared" si="310"/>
        <v>25</v>
      </c>
      <c r="N2021" s="7">
        <f t="shared" si="311"/>
        <v>45</v>
      </c>
      <c r="O2021" s="7">
        <f t="shared" si="312"/>
        <v>0</v>
      </c>
      <c r="P2021" s="7">
        <f t="shared" si="313"/>
        <v>16.5</v>
      </c>
      <c r="Q2021" s="8">
        <f t="shared" si="314"/>
        <v>26.975000000000001</v>
      </c>
      <c r="R2021" s="8">
        <f t="shared" si="315"/>
        <v>18.125</v>
      </c>
      <c r="S2021" s="8">
        <f t="shared" si="316"/>
        <v>17.925000000000001</v>
      </c>
      <c r="T2021" s="8">
        <f t="shared" si="317"/>
        <v>21.625</v>
      </c>
      <c r="U2021" s="7">
        <f t="shared" si="318"/>
        <v>21.008333333333336</v>
      </c>
      <c r="V2021" s="7">
        <f t="shared" si="319"/>
        <v>21.162500000000001</v>
      </c>
    </row>
    <row r="2022" spans="1:22" ht="13.5" x14ac:dyDescent="0.25">
      <c r="A2022" s="3">
        <f>RSI!A2022</f>
        <v>45247</v>
      </c>
      <c r="B2022" s="2">
        <f>RSI!B2022</f>
        <v>0.38</v>
      </c>
      <c r="C2022" s="2">
        <f>RSI!I2022</f>
        <v>44.962774950744944</v>
      </c>
      <c r="D2022" s="2">
        <f>MACD!E2022</f>
        <v>-6.4329445965083387E-4</v>
      </c>
      <c r="E2022" s="2">
        <f>MACD!F2022</f>
        <v>1.288708943067208E-3</v>
      </c>
      <c r="F2022" s="2">
        <f>'Moving Avg'!D2022</f>
        <v>0.38400000000000001</v>
      </c>
      <c r="G2022" s="2">
        <f>'Moving Avg'!F2022</f>
        <v>0.3849999999999999</v>
      </c>
      <c r="H2022" s="2">
        <f>'Moving Avg'!G2022</f>
        <v>0.39280000000000015</v>
      </c>
      <c r="I2022" s="2">
        <f>'Moving Avg'!H2022</f>
        <v>0.41259999999999997</v>
      </c>
      <c r="J2022" s="5" t="str">
        <f>OBV!F2022</f>
        <v>BEARISH</v>
      </c>
      <c r="K2022" s="5" t="str">
        <f>OBV!G2022</f>
        <v>NEUTRAL</v>
      </c>
      <c r="L2022" s="5" t="str">
        <f>OBV!H2022</f>
        <v>NEUTRAL</v>
      </c>
      <c r="M2022" s="7">
        <f t="shared" si="310"/>
        <v>25</v>
      </c>
      <c r="N2022" s="7">
        <f t="shared" si="311"/>
        <v>45</v>
      </c>
      <c r="O2022" s="7">
        <f t="shared" si="312"/>
        <v>0</v>
      </c>
      <c r="P2022" s="7">
        <f t="shared" si="313"/>
        <v>16.5</v>
      </c>
      <c r="Q2022" s="8">
        <f t="shared" si="314"/>
        <v>26.975000000000001</v>
      </c>
      <c r="R2022" s="8">
        <f t="shared" si="315"/>
        <v>18.125</v>
      </c>
      <c r="S2022" s="8">
        <f t="shared" si="316"/>
        <v>17.925000000000001</v>
      </c>
      <c r="T2022" s="8">
        <f t="shared" si="317"/>
        <v>21.625</v>
      </c>
      <c r="U2022" s="7">
        <f t="shared" si="318"/>
        <v>21.008333333333336</v>
      </c>
      <c r="V2022" s="7">
        <f t="shared" si="319"/>
        <v>21.162500000000001</v>
      </c>
    </row>
    <row r="2023" spans="1:22" ht="13.5" x14ac:dyDescent="0.25">
      <c r="A2023" s="3">
        <f>RSI!A2023</f>
        <v>45250</v>
      </c>
      <c r="B2023" s="2">
        <f>RSI!B2023</f>
        <v>0.37</v>
      </c>
      <c r="C2023" s="2">
        <f>RSI!I2023</f>
        <v>39.146260631781445</v>
      </c>
      <c r="D2023" s="2">
        <f>MACD!E2023</f>
        <v>-3.2555213707180508E-4</v>
      </c>
      <c r="E2023" s="2">
        <f>MACD!F2023</f>
        <v>9.6585672703940542E-4</v>
      </c>
      <c r="F2023" s="2">
        <f>'Moving Avg'!D2023</f>
        <v>0.38200000000000001</v>
      </c>
      <c r="G2023" s="2">
        <f>'Moving Avg'!F2023</f>
        <v>0.3834999999999999</v>
      </c>
      <c r="H2023" s="2">
        <f>'Moving Avg'!G2023</f>
        <v>0.3918000000000002</v>
      </c>
      <c r="I2023" s="2">
        <f>'Moving Avg'!H2023</f>
        <v>0.41225000000000001</v>
      </c>
      <c r="J2023" s="5" t="str">
        <f>OBV!F2023</f>
        <v>BEARISH</v>
      </c>
      <c r="K2023" s="5" t="str">
        <f>OBV!G2023</f>
        <v>NEUTRAL</v>
      </c>
      <c r="L2023" s="5" t="str">
        <f>OBV!H2023</f>
        <v>CONFIRMED BEARISH</v>
      </c>
      <c r="M2023" s="7">
        <f t="shared" si="310"/>
        <v>25</v>
      </c>
      <c r="N2023" s="7">
        <f t="shared" si="311"/>
        <v>45</v>
      </c>
      <c r="O2023" s="7">
        <f t="shared" si="312"/>
        <v>0</v>
      </c>
      <c r="P2023" s="7">
        <f t="shared" si="313"/>
        <v>16.5</v>
      </c>
      <c r="Q2023" s="8">
        <f t="shared" si="314"/>
        <v>26.975000000000001</v>
      </c>
      <c r="R2023" s="8">
        <f t="shared" si="315"/>
        <v>18.125</v>
      </c>
      <c r="S2023" s="8">
        <f t="shared" si="316"/>
        <v>17.925000000000001</v>
      </c>
      <c r="T2023" s="8">
        <f t="shared" si="317"/>
        <v>21.625</v>
      </c>
      <c r="U2023" s="7">
        <f t="shared" si="318"/>
        <v>21.008333333333336</v>
      </c>
      <c r="V2023" s="7">
        <f t="shared" si="319"/>
        <v>21.162500000000001</v>
      </c>
    </row>
    <row r="2024" spans="1:22" ht="13.5" x14ac:dyDescent="0.25">
      <c r="A2024" s="3">
        <f>RSI!A2024</f>
        <v>45251</v>
      </c>
      <c r="B2024" s="2">
        <f>RSI!B2024</f>
        <v>0.38</v>
      </c>
      <c r="C2024" s="2">
        <f>RSI!I2024</f>
        <v>46.587379826794177</v>
      </c>
      <c r="D2024" s="2">
        <f>MACD!E2024</f>
        <v>-6.9967935286235905E-4</v>
      </c>
      <c r="E2024" s="2">
        <f>MACD!F2024</f>
        <v>6.3274951105905255E-4</v>
      </c>
      <c r="F2024" s="2">
        <f>'Moving Avg'!D2024</f>
        <v>0.38</v>
      </c>
      <c r="G2024" s="2">
        <f>'Moving Avg'!F2024</f>
        <v>0.3829999999999999</v>
      </c>
      <c r="H2024" s="2">
        <f>'Moving Avg'!G2024</f>
        <v>0.39120000000000021</v>
      </c>
      <c r="I2024" s="2">
        <f>'Moving Avg'!H2024</f>
        <v>0.41199999999999998</v>
      </c>
      <c r="J2024" s="5" t="str">
        <f>OBV!F2024</f>
        <v>BEARISH</v>
      </c>
      <c r="K2024" s="5" t="str">
        <f>OBV!G2024</f>
        <v>NEUTRAL</v>
      </c>
      <c r="L2024" s="5" t="str">
        <f>OBV!H2024</f>
        <v>CONFIRMED BEARISH</v>
      </c>
      <c r="M2024" s="7">
        <f t="shared" si="310"/>
        <v>25</v>
      </c>
      <c r="N2024" s="7">
        <f t="shared" si="311"/>
        <v>45</v>
      </c>
      <c r="O2024" s="7">
        <f t="shared" si="312"/>
        <v>0</v>
      </c>
      <c r="P2024" s="7">
        <f t="shared" si="313"/>
        <v>16.5</v>
      </c>
      <c r="Q2024" s="8">
        <f t="shared" si="314"/>
        <v>26.975000000000001</v>
      </c>
      <c r="R2024" s="8">
        <f t="shared" si="315"/>
        <v>18.125</v>
      </c>
      <c r="S2024" s="8">
        <f t="shared" si="316"/>
        <v>17.925000000000001</v>
      </c>
      <c r="T2024" s="8">
        <f t="shared" si="317"/>
        <v>21.625</v>
      </c>
      <c r="U2024" s="7">
        <f t="shared" si="318"/>
        <v>21.008333333333336</v>
      </c>
      <c r="V2024" s="7">
        <f t="shared" si="319"/>
        <v>21.162500000000001</v>
      </c>
    </row>
    <row r="2025" spans="1:22" ht="13.5" x14ac:dyDescent="0.25">
      <c r="A2025" s="3">
        <f>RSI!A2025</f>
        <v>45252</v>
      </c>
      <c r="B2025" s="2">
        <f>RSI!B2025</f>
        <v>0.38</v>
      </c>
      <c r="C2025" s="2">
        <f>RSI!I2025</f>
        <v>46.587379826794184</v>
      </c>
      <c r="D2025" s="2">
        <f>MACD!E2025</f>
        <v>-9.8482541249467204E-4</v>
      </c>
      <c r="E2025" s="2">
        <f>MACD!F2025</f>
        <v>3.0923452634830763E-4</v>
      </c>
      <c r="F2025" s="2">
        <f>'Moving Avg'!D2025</f>
        <v>0.38</v>
      </c>
      <c r="G2025" s="2">
        <f>'Moving Avg'!F2025</f>
        <v>0.3824999999999999</v>
      </c>
      <c r="H2025" s="2">
        <f>'Moving Avg'!G2025</f>
        <v>0.39040000000000014</v>
      </c>
      <c r="I2025" s="2">
        <f>'Moving Avg'!H2025</f>
        <v>0.41169999999999995</v>
      </c>
      <c r="J2025" s="5" t="str">
        <f>OBV!F2025</f>
        <v>BEARISH</v>
      </c>
      <c r="K2025" s="5" t="str">
        <f>OBV!G2025</f>
        <v>NEUTRAL</v>
      </c>
      <c r="L2025" s="5" t="str">
        <f>OBV!H2025</f>
        <v>NEUTRAL</v>
      </c>
      <c r="M2025" s="7">
        <f t="shared" si="310"/>
        <v>25</v>
      </c>
      <c r="N2025" s="7">
        <f t="shared" si="311"/>
        <v>45</v>
      </c>
      <c r="O2025" s="7">
        <f t="shared" si="312"/>
        <v>0</v>
      </c>
      <c r="P2025" s="7">
        <f t="shared" si="313"/>
        <v>16.5</v>
      </c>
      <c r="Q2025" s="8">
        <f t="shared" si="314"/>
        <v>26.975000000000001</v>
      </c>
      <c r="R2025" s="8">
        <f t="shared" si="315"/>
        <v>18.125</v>
      </c>
      <c r="S2025" s="8">
        <f t="shared" si="316"/>
        <v>17.925000000000001</v>
      </c>
      <c r="T2025" s="8">
        <f t="shared" si="317"/>
        <v>21.625</v>
      </c>
      <c r="U2025" s="7">
        <f t="shared" si="318"/>
        <v>21.008333333333336</v>
      </c>
      <c r="V2025" s="7">
        <f t="shared" si="319"/>
        <v>21.162500000000001</v>
      </c>
    </row>
    <row r="2026" spans="1:22" ht="13.5" x14ac:dyDescent="0.25">
      <c r="A2026" s="3">
        <f>RSI!A2026</f>
        <v>45253</v>
      </c>
      <c r="B2026" s="2">
        <f>RSI!B2026</f>
        <v>0.39</v>
      </c>
      <c r="C2026" s="2">
        <f>RSI!I2026</f>
        <v>53.221276790013761</v>
      </c>
      <c r="D2026" s="2">
        <f>MACD!E2026</f>
        <v>-3.9928656562548959E-4</v>
      </c>
      <c r="E2026" s="2">
        <f>MACD!F2026</f>
        <v>1.6753030795354818E-4</v>
      </c>
      <c r="F2026" s="2">
        <f>'Moving Avg'!D2026</f>
        <v>0.38</v>
      </c>
      <c r="G2026" s="2">
        <f>'Moving Avg'!F2026</f>
        <v>0.38249999999999995</v>
      </c>
      <c r="H2026" s="2">
        <f>'Moving Avg'!G2026</f>
        <v>0.39000000000000012</v>
      </c>
      <c r="I2026" s="2">
        <f>'Moving Avg'!H2026</f>
        <v>0.41144999999999998</v>
      </c>
      <c r="J2026" s="5" t="str">
        <f>OBV!F2026</f>
        <v>BEARISH</v>
      </c>
      <c r="K2026" s="5" t="str">
        <f>OBV!G2026</f>
        <v>NEUTRAL</v>
      </c>
      <c r="L2026" s="5" t="str">
        <f>OBV!H2026</f>
        <v>NEUTRAL</v>
      </c>
      <c r="M2026" s="7">
        <f t="shared" si="310"/>
        <v>25</v>
      </c>
      <c r="N2026" s="7">
        <f t="shared" si="311"/>
        <v>45</v>
      </c>
      <c r="O2026" s="7">
        <f t="shared" si="312"/>
        <v>0</v>
      </c>
      <c r="P2026" s="7">
        <f t="shared" si="313"/>
        <v>16.5</v>
      </c>
      <c r="Q2026" s="8">
        <f t="shared" si="314"/>
        <v>26.975000000000001</v>
      </c>
      <c r="R2026" s="8">
        <f t="shared" si="315"/>
        <v>18.125</v>
      </c>
      <c r="S2026" s="8">
        <f t="shared" si="316"/>
        <v>17.925000000000001</v>
      </c>
      <c r="T2026" s="8">
        <f t="shared" si="317"/>
        <v>21.625</v>
      </c>
      <c r="U2026" s="7">
        <f t="shared" si="318"/>
        <v>21.008333333333336</v>
      </c>
      <c r="V2026" s="7">
        <f t="shared" si="319"/>
        <v>21.162500000000001</v>
      </c>
    </row>
    <row r="2027" spans="1:22" ht="13.5" x14ac:dyDescent="0.25">
      <c r="A2027" s="3">
        <f>RSI!A2027</f>
        <v>45254</v>
      </c>
      <c r="B2027" s="2">
        <f>RSI!B2027</f>
        <v>0.39</v>
      </c>
      <c r="C2027" s="2">
        <f>RSI!I2027</f>
        <v>53.221276790013761</v>
      </c>
      <c r="D2027" s="2">
        <f>MACD!E2027</f>
        <v>-1.4744423230285686E-3</v>
      </c>
      <c r="E2027" s="2">
        <f>MACD!F2027</f>
        <v>-1.608642182428752E-4</v>
      </c>
      <c r="F2027" s="2">
        <f>'Moving Avg'!D2027</f>
        <v>0.38200000000000001</v>
      </c>
      <c r="G2027" s="2">
        <f>'Moving Avg'!F2027</f>
        <v>0.3824999999999999</v>
      </c>
      <c r="H2027" s="2">
        <f>'Moving Avg'!G2027</f>
        <v>0.3898000000000002</v>
      </c>
      <c r="I2027" s="2">
        <f>'Moving Avg'!H2027</f>
        <v>0.41114999999999996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  <c r="M2027" s="7">
        <f t="shared" si="310"/>
        <v>25</v>
      </c>
      <c r="N2027" s="7">
        <f t="shared" si="311"/>
        <v>45</v>
      </c>
      <c r="O2027" s="7">
        <f t="shared" si="312"/>
        <v>0</v>
      </c>
      <c r="P2027" s="7">
        <f t="shared" si="313"/>
        <v>83.5</v>
      </c>
      <c r="Q2027" s="8">
        <f t="shared" si="314"/>
        <v>37.024999999999999</v>
      </c>
      <c r="R2027" s="8">
        <f t="shared" si="315"/>
        <v>34.875</v>
      </c>
      <c r="S2027" s="8">
        <f t="shared" si="316"/>
        <v>48.075000000000003</v>
      </c>
      <c r="T2027" s="8">
        <f t="shared" si="317"/>
        <v>38.375</v>
      </c>
      <c r="U2027" s="7">
        <f t="shared" si="318"/>
        <v>39.991666666666667</v>
      </c>
      <c r="V2027" s="7">
        <f t="shared" si="319"/>
        <v>39.587500000000006</v>
      </c>
    </row>
    <row r="2028" spans="1:22" ht="13.5" x14ac:dyDescent="0.25">
      <c r="A2028" s="3">
        <f>RSI!A2028</f>
        <v>45257</v>
      </c>
      <c r="B2028" s="2">
        <f>RSI!B2028</f>
        <v>0.39</v>
      </c>
      <c r="C2028" s="2">
        <f>RSI!I2028</f>
        <v>53.221276790013761</v>
      </c>
      <c r="D2028" s="2">
        <f>MACD!E2028</f>
        <v>-2.4139581748625627E-3</v>
      </c>
      <c r="E2028" s="2">
        <f>MACD!F2028</f>
        <v>-6.1148300956681274E-4</v>
      </c>
      <c r="F2028" s="2">
        <f>'Moving Avg'!D2028</f>
        <v>0.38600000000000001</v>
      </c>
      <c r="G2028" s="2">
        <f>'Moving Avg'!F2028</f>
        <v>0.3824999999999999</v>
      </c>
      <c r="H2028" s="2">
        <f>'Moving Avg'!G2028</f>
        <v>0.38940000000000019</v>
      </c>
      <c r="I2028" s="2">
        <f>'Moving Avg'!H2028</f>
        <v>0.41084999999999994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  <c r="M2028" s="7">
        <f t="shared" si="310"/>
        <v>25</v>
      </c>
      <c r="N2028" s="7">
        <f t="shared" si="311"/>
        <v>45</v>
      </c>
      <c r="O2028" s="7">
        <f t="shared" si="312"/>
        <v>0</v>
      </c>
      <c r="P2028" s="7">
        <f t="shared" si="313"/>
        <v>83.5</v>
      </c>
      <c r="Q2028" s="8">
        <f t="shared" si="314"/>
        <v>37.024999999999999</v>
      </c>
      <c r="R2028" s="8">
        <f t="shared" si="315"/>
        <v>34.875</v>
      </c>
      <c r="S2028" s="8">
        <f t="shared" si="316"/>
        <v>48.075000000000003</v>
      </c>
      <c r="T2028" s="8">
        <f t="shared" si="317"/>
        <v>38.375</v>
      </c>
      <c r="U2028" s="7">
        <f t="shared" si="318"/>
        <v>39.991666666666667</v>
      </c>
      <c r="V2028" s="7">
        <f t="shared" si="319"/>
        <v>39.587500000000006</v>
      </c>
    </row>
    <row r="2029" spans="1:22" ht="13.5" x14ac:dyDescent="0.25">
      <c r="A2029" s="3">
        <f>RSI!A2029</f>
        <v>45258</v>
      </c>
      <c r="B2029" s="2">
        <f>RSI!B2029</f>
        <v>0.39</v>
      </c>
      <c r="C2029" s="2">
        <f>RSI!I2029</f>
        <v>53.221276790013761</v>
      </c>
      <c r="D2029" s="2">
        <f>MACD!E2029</f>
        <v>-1.6980351735945143E-3</v>
      </c>
      <c r="E2029" s="2">
        <f>MACD!F2029</f>
        <v>-8.2879344237235314E-4</v>
      </c>
      <c r="F2029" s="2">
        <f>'Moving Avg'!D2029</f>
        <v>0.38800000000000007</v>
      </c>
      <c r="G2029" s="2">
        <f>'Moving Avg'!F2029</f>
        <v>0.3829999999999999</v>
      </c>
      <c r="H2029" s="2">
        <f>'Moving Avg'!G2029</f>
        <v>0.38900000000000018</v>
      </c>
      <c r="I2029" s="2">
        <f>'Moving Avg'!H2029</f>
        <v>0.41054999999999992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25</v>
      </c>
      <c r="N2029" s="7">
        <f t="shared" si="311"/>
        <v>45</v>
      </c>
      <c r="O2029" s="7">
        <f t="shared" si="312"/>
        <v>0</v>
      </c>
      <c r="P2029" s="7">
        <f t="shared" si="313"/>
        <v>33</v>
      </c>
      <c r="Q2029" s="8">
        <f t="shared" si="314"/>
        <v>29.45</v>
      </c>
      <c r="R2029" s="8">
        <f t="shared" si="315"/>
        <v>22.25</v>
      </c>
      <c r="S2029" s="8">
        <f t="shared" si="316"/>
        <v>25.35</v>
      </c>
      <c r="T2029" s="8">
        <f t="shared" si="317"/>
        <v>25.75</v>
      </c>
      <c r="U2029" s="7">
        <f t="shared" si="318"/>
        <v>25.683333333333337</v>
      </c>
      <c r="V2029" s="7">
        <f t="shared" si="319"/>
        <v>25.700000000000003</v>
      </c>
    </row>
    <row r="2030" spans="1:22" ht="13.5" x14ac:dyDescent="0.25">
      <c r="A2030" s="3">
        <f>RSI!A2030</f>
        <v>45259</v>
      </c>
      <c r="B2030" s="2">
        <f>RSI!B2030</f>
        <v>0.39</v>
      </c>
      <c r="C2030" s="2">
        <f>RSI!I2030</f>
        <v>53.221276790013761</v>
      </c>
      <c r="D2030" s="2">
        <f>MACD!E2030</f>
        <v>-2.6562375495400858E-3</v>
      </c>
      <c r="E2030" s="2">
        <f>MACD!F2030</f>
        <v>-1.1942822638058997E-3</v>
      </c>
      <c r="F2030" s="2">
        <f>'Moving Avg'!D2030</f>
        <v>0.39</v>
      </c>
      <c r="G2030" s="2">
        <f>'Moving Avg'!F2030</f>
        <v>0.3834999999999999</v>
      </c>
      <c r="H2030" s="2">
        <f>'Moving Avg'!G2030</f>
        <v>0.38860000000000028</v>
      </c>
      <c r="I2030" s="2">
        <f>'Moving Avg'!H2030</f>
        <v>0.41024999999999989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25</v>
      </c>
      <c r="N2030" s="7">
        <f t="shared" si="311"/>
        <v>45</v>
      </c>
      <c r="O2030" s="7">
        <f t="shared" si="312"/>
        <v>0</v>
      </c>
      <c r="P2030" s="7">
        <f t="shared" si="313"/>
        <v>33</v>
      </c>
      <c r="Q2030" s="8">
        <f t="shared" si="314"/>
        <v>29.45</v>
      </c>
      <c r="R2030" s="8">
        <f t="shared" si="315"/>
        <v>22.25</v>
      </c>
      <c r="S2030" s="8">
        <f t="shared" si="316"/>
        <v>25.35</v>
      </c>
      <c r="T2030" s="8">
        <f t="shared" si="317"/>
        <v>25.75</v>
      </c>
      <c r="U2030" s="7">
        <f t="shared" si="318"/>
        <v>25.683333333333337</v>
      </c>
      <c r="V2030" s="7">
        <f t="shared" si="319"/>
        <v>25.700000000000003</v>
      </c>
    </row>
    <row r="2031" spans="1:22" ht="13.5" x14ac:dyDescent="0.25">
      <c r="A2031" s="3">
        <f>RSI!A2031</f>
        <v>45260</v>
      </c>
      <c r="B2031" s="2">
        <f>RSI!B2031</f>
        <v>0.4</v>
      </c>
      <c r="C2031" s="2">
        <f>RSI!I2031</f>
        <v>60.353892279604025</v>
      </c>
      <c r="D2031" s="2">
        <f>MACD!E2031</f>
        <v>-2.6929347096165679E-3</v>
      </c>
      <c r="E2031" s="2">
        <f>MACD!F2031</f>
        <v>-1.4940127529680335E-3</v>
      </c>
      <c r="F2031" s="2">
        <f>'Moving Avg'!D2031</f>
        <v>0.39200000000000002</v>
      </c>
      <c r="G2031" s="2">
        <f>'Moving Avg'!F2031</f>
        <v>0.38449999999999995</v>
      </c>
      <c r="H2031" s="2">
        <f>'Moving Avg'!G2031</f>
        <v>0.38840000000000025</v>
      </c>
      <c r="I2031" s="2">
        <f>'Moving Avg'!H2031</f>
        <v>0.40999999999999992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  <c r="M2031" s="7">
        <f t="shared" si="310"/>
        <v>25</v>
      </c>
      <c r="N2031" s="7">
        <f t="shared" si="311"/>
        <v>45</v>
      </c>
      <c r="O2031" s="7">
        <f t="shared" si="312"/>
        <v>0</v>
      </c>
      <c r="P2031" s="7">
        <f t="shared" si="313"/>
        <v>83.5</v>
      </c>
      <c r="Q2031" s="8">
        <f t="shared" si="314"/>
        <v>37.024999999999999</v>
      </c>
      <c r="R2031" s="8">
        <f t="shared" si="315"/>
        <v>34.875</v>
      </c>
      <c r="S2031" s="8">
        <f t="shared" si="316"/>
        <v>48.075000000000003</v>
      </c>
      <c r="T2031" s="8">
        <f t="shared" si="317"/>
        <v>38.375</v>
      </c>
      <c r="U2031" s="7">
        <f t="shared" si="318"/>
        <v>39.991666666666667</v>
      </c>
      <c r="V2031" s="7">
        <f t="shared" si="319"/>
        <v>39.587500000000006</v>
      </c>
    </row>
    <row r="2032" spans="1:22" ht="13.5" x14ac:dyDescent="0.25">
      <c r="A2032" s="3">
        <f>RSI!A2032</f>
        <v>45261</v>
      </c>
      <c r="B2032" s="2">
        <f>RSI!B2032</f>
        <v>0.4</v>
      </c>
      <c r="C2032" s="2">
        <f>RSI!I2032</f>
        <v>60.35389227960404</v>
      </c>
      <c r="D2032" s="2">
        <f>MACD!E2032</f>
        <v>-4.3434189836410453E-3</v>
      </c>
      <c r="E2032" s="2">
        <f>MACD!F2032</f>
        <v>-2.0638939991026359E-3</v>
      </c>
      <c r="F2032" s="2">
        <f>'Moving Avg'!D2032</f>
        <v>0.39399999999999996</v>
      </c>
      <c r="G2032" s="2">
        <f>'Moving Avg'!F2032</f>
        <v>0.38549999999999995</v>
      </c>
      <c r="H2032" s="2">
        <f>'Moving Avg'!G2032</f>
        <v>0.38820000000000021</v>
      </c>
      <c r="I2032" s="2">
        <f>'Moving Avg'!H2032</f>
        <v>0.40974999999999995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  <c r="M2032" s="7">
        <f t="shared" si="310"/>
        <v>25</v>
      </c>
      <c r="N2032" s="7">
        <f t="shared" si="311"/>
        <v>45</v>
      </c>
      <c r="O2032" s="7">
        <f t="shared" si="312"/>
        <v>0</v>
      </c>
      <c r="P2032" s="7">
        <f t="shared" si="313"/>
        <v>83.5</v>
      </c>
      <c r="Q2032" s="8">
        <f t="shared" si="314"/>
        <v>37.024999999999999</v>
      </c>
      <c r="R2032" s="8">
        <f t="shared" si="315"/>
        <v>34.875</v>
      </c>
      <c r="S2032" s="8">
        <f t="shared" si="316"/>
        <v>48.075000000000003</v>
      </c>
      <c r="T2032" s="8">
        <f t="shared" si="317"/>
        <v>38.375</v>
      </c>
      <c r="U2032" s="7">
        <f t="shared" si="318"/>
        <v>39.991666666666667</v>
      </c>
      <c r="V2032" s="7">
        <f t="shared" si="319"/>
        <v>39.587500000000006</v>
      </c>
    </row>
    <row r="2033" spans="1:22" ht="13.5" x14ac:dyDescent="0.25">
      <c r="A2033" s="3">
        <f>RSI!A2033</f>
        <v>45264</v>
      </c>
      <c r="B2033" s="2">
        <f>RSI!B2033</f>
        <v>0.4</v>
      </c>
      <c r="C2033" s="2">
        <f>RSI!I2033</f>
        <v>60.353892279604032</v>
      </c>
      <c r="D2033" s="2">
        <f>MACD!E2033</f>
        <v>-7.353417557493358E-3</v>
      </c>
      <c r="E2033" s="2">
        <f>MACD!F2033</f>
        <v>-3.1217987107807809E-3</v>
      </c>
      <c r="F2033" s="2">
        <f>'Moving Avg'!D2033</f>
        <v>0.39600000000000002</v>
      </c>
      <c r="G2033" s="2">
        <f>'Moving Avg'!F2033</f>
        <v>0.38649999999999995</v>
      </c>
      <c r="H2033" s="2">
        <f>'Moving Avg'!G2033</f>
        <v>0.38800000000000023</v>
      </c>
      <c r="I2033" s="2">
        <f>'Moving Avg'!H2033</f>
        <v>0.40949999999999998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  <c r="M2033" s="7">
        <f t="shared" si="310"/>
        <v>25</v>
      </c>
      <c r="N2033" s="7">
        <f t="shared" si="311"/>
        <v>45</v>
      </c>
      <c r="O2033" s="7">
        <f t="shared" si="312"/>
        <v>0</v>
      </c>
      <c r="P2033" s="7">
        <f t="shared" si="313"/>
        <v>83.5</v>
      </c>
      <c r="Q2033" s="8">
        <f t="shared" si="314"/>
        <v>37.024999999999999</v>
      </c>
      <c r="R2033" s="8">
        <f t="shared" si="315"/>
        <v>34.875</v>
      </c>
      <c r="S2033" s="8">
        <f t="shared" si="316"/>
        <v>48.075000000000003</v>
      </c>
      <c r="T2033" s="8">
        <f t="shared" si="317"/>
        <v>38.375</v>
      </c>
      <c r="U2033" s="7">
        <f t="shared" si="318"/>
        <v>39.991666666666667</v>
      </c>
      <c r="V2033" s="7">
        <f t="shared" si="319"/>
        <v>39.587500000000006</v>
      </c>
    </row>
    <row r="2034" spans="1:22" ht="13.5" x14ac:dyDescent="0.25">
      <c r="A2034" s="3">
        <f>RSI!A2034</f>
        <v>45265</v>
      </c>
      <c r="B2034" s="2">
        <f>RSI!B2034</f>
        <v>0.4</v>
      </c>
      <c r="C2034" s="2">
        <f>RSI!I2034</f>
        <v>60.353892279604025</v>
      </c>
      <c r="D2034" s="2">
        <f>MACD!E2034</f>
        <v>-8.4312977215372786E-3</v>
      </c>
      <c r="E2034" s="2">
        <f>MACD!F2034</f>
        <v>-4.1836985129320801E-3</v>
      </c>
      <c r="F2034" s="2">
        <f>'Moving Avg'!D2034</f>
        <v>0.39799999999999996</v>
      </c>
      <c r="G2034" s="2">
        <f>'Moving Avg'!F2034</f>
        <v>0.38750000000000001</v>
      </c>
      <c r="H2034" s="2">
        <f>'Moving Avg'!G2034</f>
        <v>0.38800000000000018</v>
      </c>
      <c r="I2034" s="2">
        <f>'Moving Avg'!H2034</f>
        <v>0.40934999999999994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  <c r="M2034" s="7">
        <f t="shared" si="310"/>
        <v>25</v>
      </c>
      <c r="N2034" s="7">
        <f t="shared" si="311"/>
        <v>45</v>
      </c>
      <c r="O2034" s="7">
        <f t="shared" si="312"/>
        <v>0</v>
      </c>
      <c r="P2034" s="7">
        <f t="shared" si="313"/>
        <v>83.5</v>
      </c>
      <c r="Q2034" s="8">
        <f t="shared" si="314"/>
        <v>37.024999999999999</v>
      </c>
      <c r="R2034" s="8">
        <f t="shared" si="315"/>
        <v>34.875</v>
      </c>
      <c r="S2034" s="8">
        <f t="shared" si="316"/>
        <v>48.075000000000003</v>
      </c>
      <c r="T2034" s="8">
        <f t="shared" si="317"/>
        <v>38.375</v>
      </c>
      <c r="U2034" s="7">
        <f t="shared" si="318"/>
        <v>39.991666666666667</v>
      </c>
      <c r="V2034" s="7">
        <f t="shared" si="319"/>
        <v>39.587500000000006</v>
      </c>
    </row>
    <row r="2035" spans="1:22" ht="13.5" x14ac:dyDescent="0.25">
      <c r="A2035" s="3">
        <f>RSI!A2035</f>
        <v>45266</v>
      </c>
      <c r="B2035" s="2">
        <f>RSI!B2035</f>
        <v>0.4</v>
      </c>
      <c r="C2035" s="2">
        <f>RSI!I2035</f>
        <v>60.353892279604025</v>
      </c>
      <c r="D2035" s="2">
        <f>MACD!E2035</f>
        <v>-9.4076277905569827E-3</v>
      </c>
      <c r="E2035" s="2">
        <f>MACD!F2035</f>
        <v>-5.2284843684570611E-3</v>
      </c>
      <c r="F2035" s="2">
        <f>'Moving Avg'!D2035</f>
        <v>0.4</v>
      </c>
      <c r="G2035" s="2">
        <f>'Moving Avg'!F2035</f>
        <v>0.38850000000000001</v>
      </c>
      <c r="H2035" s="2">
        <f>'Moving Avg'!G2035</f>
        <v>0.38800000000000018</v>
      </c>
      <c r="I2035" s="2">
        <f>'Moving Avg'!H2035</f>
        <v>0.40915000000000001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25</v>
      </c>
      <c r="N2035" s="7">
        <f t="shared" si="311"/>
        <v>45</v>
      </c>
      <c r="O2035" s="7">
        <f t="shared" si="312"/>
        <v>0</v>
      </c>
      <c r="P2035" s="7">
        <f t="shared" si="313"/>
        <v>83.5</v>
      </c>
      <c r="Q2035" s="8">
        <f t="shared" si="314"/>
        <v>37.024999999999999</v>
      </c>
      <c r="R2035" s="8">
        <f t="shared" si="315"/>
        <v>34.875</v>
      </c>
      <c r="S2035" s="8">
        <f t="shared" si="316"/>
        <v>48.075000000000003</v>
      </c>
      <c r="T2035" s="8">
        <f t="shared" si="317"/>
        <v>38.375</v>
      </c>
      <c r="U2035" s="7">
        <f t="shared" si="318"/>
        <v>39.991666666666667</v>
      </c>
      <c r="V2035" s="7">
        <f t="shared" si="319"/>
        <v>39.587500000000006</v>
      </c>
    </row>
    <row r="2036" spans="1:22" ht="13.5" x14ac:dyDescent="0.25">
      <c r="A2036" s="3">
        <f>RSI!A2036</f>
        <v>45267</v>
      </c>
      <c r="B2036" s="2">
        <f>RSI!B2036</f>
        <v>0.41</v>
      </c>
      <c r="C2036" s="2">
        <f>RSI!I2036</f>
        <v>67.526173794020238</v>
      </c>
      <c r="D2036" s="2">
        <f>MACD!E2036</f>
        <v>-9.4955487530020144E-3</v>
      </c>
      <c r="E2036" s="2">
        <f>MACD!F2036</f>
        <v>-6.0818972453660514E-3</v>
      </c>
      <c r="F2036" s="2">
        <f>'Moving Avg'!D2036</f>
        <v>0.40200000000000002</v>
      </c>
      <c r="G2036" s="2">
        <f>'Moving Avg'!F2036</f>
        <v>0.38950000000000007</v>
      </c>
      <c r="H2036" s="2">
        <f>'Moving Avg'!G2036</f>
        <v>0.38820000000000016</v>
      </c>
      <c r="I2036" s="2">
        <f>'Moving Avg'!H2036</f>
        <v>0.40899999999999997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25</v>
      </c>
      <c r="N2036" s="7">
        <f t="shared" si="311"/>
        <v>45</v>
      </c>
      <c r="O2036" s="7">
        <f t="shared" si="312"/>
        <v>0</v>
      </c>
      <c r="P2036" s="7">
        <f t="shared" si="313"/>
        <v>83.5</v>
      </c>
      <c r="Q2036" s="8">
        <f t="shared" si="314"/>
        <v>37.024999999999999</v>
      </c>
      <c r="R2036" s="8">
        <f t="shared" si="315"/>
        <v>34.875</v>
      </c>
      <c r="S2036" s="8">
        <f t="shared" si="316"/>
        <v>48.075000000000003</v>
      </c>
      <c r="T2036" s="8">
        <f t="shared" si="317"/>
        <v>38.375</v>
      </c>
      <c r="U2036" s="7">
        <f t="shared" si="318"/>
        <v>39.991666666666667</v>
      </c>
      <c r="V2036" s="7">
        <f t="shared" si="319"/>
        <v>39.587500000000006</v>
      </c>
    </row>
    <row r="2037" spans="1:22" ht="13.5" x14ac:dyDescent="0.25">
      <c r="A2037" s="3">
        <f>RSI!A2037</f>
        <v>45268</v>
      </c>
      <c r="B2037" s="2">
        <f>RSI!B2037</f>
        <v>0.42</v>
      </c>
      <c r="C2037" s="2">
        <f>RSI!I2037</f>
        <v>72.821236920490065</v>
      </c>
      <c r="D2037" s="2">
        <f>MACD!E2037</f>
        <v>-1.0424882284797932E-2</v>
      </c>
      <c r="E2037" s="2">
        <f>MACD!F2037</f>
        <v>-6.9504942532524275E-3</v>
      </c>
      <c r="F2037" s="2">
        <f>'Moving Avg'!D2037</f>
        <v>0.40600000000000003</v>
      </c>
      <c r="G2037" s="2">
        <f>'Moving Avg'!F2037</f>
        <v>0.39150000000000007</v>
      </c>
      <c r="H2037" s="2">
        <f>'Moving Avg'!G2037</f>
        <v>0.38880000000000015</v>
      </c>
      <c r="I2037" s="2">
        <f>'Moving Avg'!H2037</f>
        <v>0.40889999999999999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0</v>
      </c>
      <c r="N2037" s="7">
        <f t="shared" si="311"/>
        <v>45</v>
      </c>
      <c r="O2037" s="7">
        <f t="shared" si="312"/>
        <v>0</v>
      </c>
      <c r="P2037" s="7">
        <f t="shared" si="313"/>
        <v>83.5</v>
      </c>
      <c r="Q2037" s="8">
        <f t="shared" si="314"/>
        <v>28.274999999999999</v>
      </c>
      <c r="R2037" s="8">
        <f t="shared" si="315"/>
        <v>29.875</v>
      </c>
      <c r="S2037" s="8">
        <f t="shared" si="316"/>
        <v>44.325000000000003</v>
      </c>
      <c r="T2037" s="8">
        <f t="shared" si="317"/>
        <v>32.125</v>
      </c>
      <c r="U2037" s="7">
        <f t="shared" si="318"/>
        <v>34.158333333333331</v>
      </c>
      <c r="V2037" s="7">
        <f t="shared" si="319"/>
        <v>33.65</v>
      </c>
    </row>
    <row r="2038" spans="1:22" ht="13.5" x14ac:dyDescent="0.25">
      <c r="A2038" s="3">
        <f>RSI!A2038</f>
        <v>45271</v>
      </c>
      <c r="B2038" s="2">
        <f>RSI!B2038</f>
        <v>0.41</v>
      </c>
      <c r="C2038" s="2">
        <f>RSI!I2038</f>
        <v>61.943935629168287</v>
      </c>
      <c r="D2038" s="2">
        <f>MACD!E2038</f>
        <v>-1.0635330125552067E-2</v>
      </c>
      <c r="E2038" s="2">
        <f>MACD!F2038</f>
        <v>-7.6874614277123565E-3</v>
      </c>
      <c r="F2038" s="2">
        <f>'Moving Avg'!D2038</f>
        <v>0.40800000000000003</v>
      </c>
      <c r="G2038" s="2">
        <f>'Moving Avg'!F2038</f>
        <v>0.39300000000000013</v>
      </c>
      <c r="H2038" s="2">
        <f>'Moving Avg'!G2038</f>
        <v>0.38920000000000016</v>
      </c>
      <c r="I2038" s="2">
        <f>'Moving Avg'!H2038</f>
        <v>0.40875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45</v>
      </c>
      <c r="O2038" s="7">
        <f t="shared" si="312"/>
        <v>0</v>
      </c>
      <c r="P2038" s="7">
        <f t="shared" si="313"/>
        <v>83.5</v>
      </c>
      <c r="Q2038" s="8">
        <f t="shared" si="314"/>
        <v>37.024999999999999</v>
      </c>
      <c r="R2038" s="8">
        <f t="shared" si="315"/>
        <v>34.875</v>
      </c>
      <c r="S2038" s="8">
        <f t="shared" si="316"/>
        <v>48.075000000000003</v>
      </c>
      <c r="T2038" s="8">
        <f t="shared" si="317"/>
        <v>38.375</v>
      </c>
      <c r="U2038" s="7">
        <f t="shared" si="318"/>
        <v>39.991666666666667</v>
      </c>
      <c r="V2038" s="7">
        <f t="shared" si="319"/>
        <v>39.587500000000006</v>
      </c>
    </row>
    <row r="2039" spans="1:22" ht="13.5" x14ac:dyDescent="0.25">
      <c r="A2039" s="3">
        <f>RSI!A2039</f>
        <v>45272</v>
      </c>
      <c r="B2039" s="2">
        <f>RSI!B2039</f>
        <v>0.42</v>
      </c>
      <c r="C2039" s="2">
        <f>RSI!I2039</f>
        <v>67.217349464833205</v>
      </c>
      <c r="D2039" s="2">
        <f>MACD!E2039</f>
        <v>-1.1647671537817483E-2</v>
      </c>
      <c r="E2039" s="2">
        <f>MACD!F2039</f>
        <v>-8.4795034497333818E-3</v>
      </c>
      <c r="F2039" s="2">
        <f>'Moving Avg'!D2039</f>
        <v>0.41200000000000003</v>
      </c>
      <c r="G2039" s="2">
        <f>'Moving Avg'!F2039</f>
        <v>0.39450000000000013</v>
      </c>
      <c r="H2039" s="2">
        <f>'Moving Avg'!G2039</f>
        <v>0.3898000000000002</v>
      </c>
      <c r="I2039" s="2">
        <f>'Moving Avg'!H2039</f>
        <v>0.40870000000000006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45</v>
      </c>
      <c r="O2039" s="7">
        <f t="shared" si="312"/>
        <v>50</v>
      </c>
      <c r="P2039" s="7">
        <f t="shared" si="313"/>
        <v>83.5</v>
      </c>
      <c r="Q2039" s="8">
        <f t="shared" si="314"/>
        <v>44.524999999999999</v>
      </c>
      <c r="R2039" s="8">
        <f t="shared" si="315"/>
        <v>52.375</v>
      </c>
      <c r="S2039" s="8">
        <f t="shared" si="316"/>
        <v>60.575000000000003</v>
      </c>
      <c r="T2039" s="8">
        <f t="shared" si="317"/>
        <v>50.875</v>
      </c>
      <c r="U2039" s="7">
        <f t="shared" si="318"/>
        <v>52.491666666666674</v>
      </c>
      <c r="V2039" s="7">
        <f t="shared" si="319"/>
        <v>52.087500000000006</v>
      </c>
    </row>
    <row r="2040" spans="1:22" ht="13.5" x14ac:dyDescent="0.25">
      <c r="A2040" s="3">
        <f>RSI!A2040</f>
        <v>45273</v>
      </c>
      <c r="B2040" s="2">
        <f>RSI!B2040</f>
        <v>0.41</v>
      </c>
      <c r="C2040" s="2">
        <f>RSI!I2040</f>
        <v>58.489092079523495</v>
      </c>
      <c r="D2040" s="2">
        <f>MACD!E2040</f>
        <v>-1.1909219122494763E-2</v>
      </c>
      <c r="E2040" s="2">
        <f>MACD!F2040</f>
        <v>-9.1654465842856588E-3</v>
      </c>
      <c r="F2040" s="2">
        <f>'Moving Avg'!D2040</f>
        <v>0.41399999999999998</v>
      </c>
      <c r="G2040" s="2">
        <f>'Moving Avg'!F2040</f>
        <v>0.39600000000000013</v>
      </c>
      <c r="H2040" s="2">
        <f>'Moving Avg'!G2040</f>
        <v>0.39020000000000016</v>
      </c>
      <c r="I2040" s="2">
        <f>'Moving Avg'!H2040</f>
        <v>0.40860000000000007</v>
      </c>
      <c r="J2040" s="5" t="str">
        <f>OBV!F2040</f>
        <v>BEARISH</v>
      </c>
      <c r="K2040" s="5" t="str">
        <f>OBV!G2040</f>
        <v>NEUTRAL</v>
      </c>
      <c r="L2040" s="5" t="str">
        <f>OBV!H2040</f>
        <v>BEARISH DIVERGENCE</v>
      </c>
      <c r="M2040" s="7">
        <f t="shared" si="310"/>
        <v>25</v>
      </c>
      <c r="N2040" s="7">
        <f t="shared" si="311"/>
        <v>45</v>
      </c>
      <c r="O2040" s="7">
        <f t="shared" si="312"/>
        <v>50</v>
      </c>
      <c r="P2040" s="7">
        <f t="shared" si="313"/>
        <v>16.5</v>
      </c>
      <c r="Q2040" s="8">
        <f t="shared" si="314"/>
        <v>34.475000000000001</v>
      </c>
      <c r="R2040" s="8">
        <f t="shared" si="315"/>
        <v>35.625</v>
      </c>
      <c r="S2040" s="8">
        <f t="shared" si="316"/>
        <v>30.425000000000001</v>
      </c>
      <c r="T2040" s="8">
        <f t="shared" si="317"/>
        <v>34.125</v>
      </c>
      <c r="U2040" s="7">
        <f t="shared" si="318"/>
        <v>33.508333333333333</v>
      </c>
      <c r="V2040" s="7">
        <f t="shared" si="319"/>
        <v>33.662499999999994</v>
      </c>
    </row>
    <row r="2041" spans="1:22" ht="13.5" x14ac:dyDescent="0.25">
      <c r="A2041" s="3">
        <f>RSI!A2041</f>
        <v>45274</v>
      </c>
      <c r="B2041" s="2">
        <f>RSI!B2041</f>
        <v>0.42</v>
      </c>
      <c r="C2041" s="2">
        <f>RSI!I2041</f>
        <v>63.581805681974437</v>
      </c>
      <c r="D2041" s="2">
        <f>MACD!E2041</f>
        <v>-1.1408617154677836E-2</v>
      </c>
      <c r="E2041" s="2">
        <f>MACD!F2041</f>
        <v>-9.6140806983640945E-3</v>
      </c>
      <c r="F2041" s="2">
        <f>'Moving Avg'!D2041</f>
        <v>0.41600000000000004</v>
      </c>
      <c r="G2041" s="2">
        <f>'Moving Avg'!F2041</f>
        <v>0.39750000000000008</v>
      </c>
      <c r="H2041" s="2">
        <f>'Moving Avg'!G2041</f>
        <v>0.39080000000000026</v>
      </c>
      <c r="I2041" s="2">
        <f>'Moving Avg'!H2041</f>
        <v>0.40850000000000009</v>
      </c>
      <c r="J2041" s="5" t="str">
        <f>OBV!F2041</f>
        <v>BEARISH</v>
      </c>
      <c r="K2041" s="5" t="str">
        <f>OBV!G2041</f>
        <v>NEUTRAL</v>
      </c>
      <c r="L2041" s="5" t="str">
        <f>OBV!H2041</f>
        <v>BEARISH DIVERGENCE</v>
      </c>
      <c r="M2041" s="7">
        <f t="shared" si="310"/>
        <v>25</v>
      </c>
      <c r="N2041" s="7">
        <f t="shared" si="311"/>
        <v>45</v>
      </c>
      <c r="O2041" s="7">
        <f t="shared" si="312"/>
        <v>50</v>
      </c>
      <c r="P2041" s="7">
        <f t="shared" si="313"/>
        <v>16.5</v>
      </c>
      <c r="Q2041" s="8">
        <f t="shared" si="314"/>
        <v>34.475000000000001</v>
      </c>
      <c r="R2041" s="8">
        <f t="shared" si="315"/>
        <v>35.625</v>
      </c>
      <c r="S2041" s="8">
        <f t="shared" si="316"/>
        <v>30.425000000000001</v>
      </c>
      <c r="T2041" s="8">
        <f t="shared" si="317"/>
        <v>34.125</v>
      </c>
      <c r="U2041" s="7">
        <f t="shared" si="318"/>
        <v>33.508333333333333</v>
      </c>
      <c r="V2041" s="7">
        <f t="shared" si="319"/>
        <v>33.662499999999994</v>
      </c>
    </row>
    <row r="2042" spans="1:22" ht="13.5" x14ac:dyDescent="0.25">
      <c r="A2042" s="3">
        <f>RSI!A2042</f>
        <v>45275</v>
      </c>
      <c r="B2042" s="2">
        <f>RSI!B2042</f>
        <v>0.42</v>
      </c>
      <c r="C2042" s="2">
        <f>RSI!I2042</f>
        <v>63.58180568197443</v>
      </c>
      <c r="D2042" s="2">
        <f>MACD!E2042</f>
        <v>-1.1114315132545738E-2</v>
      </c>
      <c r="E2042" s="2">
        <f>MACD!F2042</f>
        <v>-9.9141275852004246E-3</v>
      </c>
      <c r="F2042" s="2">
        <f>'Moving Avg'!D2042</f>
        <v>0.41600000000000004</v>
      </c>
      <c r="G2042" s="2">
        <f>'Moving Avg'!F2042</f>
        <v>0.39950000000000008</v>
      </c>
      <c r="H2042" s="2">
        <f>'Moving Avg'!G2042</f>
        <v>0.39160000000000034</v>
      </c>
      <c r="I2042" s="2">
        <f>'Moving Avg'!H2042</f>
        <v>0.40840000000000015</v>
      </c>
      <c r="J2042" s="5" t="str">
        <f>OBV!F2042</f>
        <v>BEARISH</v>
      </c>
      <c r="K2042" s="5" t="str">
        <f>OBV!G2042</f>
        <v>NEUTRAL</v>
      </c>
      <c r="L2042" s="5" t="str">
        <f>OBV!H2042</f>
        <v>NEUTRAL</v>
      </c>
      <c r="M2042" s="7">
        <f t="shared" si="310"/>
        <v>25</v>
      </c>
      <c r="N2042" s="7">
        <f t="shared" si="311"/>
        <v>45</v>
      </c>
      <c r="O2042" s="7">
        <f t="shared" si="312"/>
        <v>50</v>
      </c>
      <c r="P2042" s="7">
        <f t="shared" si="313"/>
        <v>16.5</v>
      </c>
      <c r="Q2042" s="8">
        <f t="shared" si="314"/>
        <v>34.475000000000001</v>
      </c>
      <c r="R2042" s="8">
        <f t="shared" si="315"/>
        <v>35.625</v>
      </c>
      <c r="S2042" s="8">
        <f t="shared" si="316"/>
        <v>30.425000000000001</v>
      </c>
      <c r="T2042" s="8">
        <f t="shared" si="317"/>
        <v>34.125</v>
      </c>
      <c r="U2042" s="7">
        <f t="shared" si="318"/>
        <v>33.508333333333333</v>
      </c>
      <c r="V2042" s="7">
        <f t="shared" si="319"/>
        <v>33.662499999999994</v>
      </c>
    </row>
    <row r="2043" spans="1:22" ht="13.5" x14ac:dyDescent="0.25">
      <c r="A2043" s="3">
        <f>RSI!A2043</f>
        <v>45278</v>
      </c>
      <c r="B2043" s="2">
        <f>RSI!B2043</f>
        <v>0.43</v>
      </c>
      <c r="C2043" s="2">
        <f>RSI!I2043</f>
        <v>68.118094139631594</v>
      </c>
      <c r="D2043" s="2">
        <f>MACD!E2043</f>
        <v>-1.1725738731928947E-2</v>
      </c>
      <c r="E2043" s="2">
        <f>MACD!F2043</f>
        <v>-1.0276449814546128E-2</v>
      </c>
      <c r="F2043" s="2">
        <f>'Moving Avg'!D2043</f>
        <v>0.42000000000000004</v>
      </c>
      <c r="G2043" s="2">
        <f>'Moving Avg'!F2043</f>
        <v>0.40250000000000002</v>
      </c>
      <c r="H2043" s="2">
        <f>'Moving Avg'!G2043</f>
        <v>0.3924000000000003</v>
      </c>
      <c r="I2043" s="2">
        <f>'Moving Avg'!H2043</f>
        <v>0.40835000000000027</v>
      </c>
      <c r="J2043" s="5" t="str">
        <f>OBV!F2043</f>
        <v>BEARISH</v>
      </c>
      <c r="K2043" s="5" t="str">
        <f>OBV!G2043</f>
        <v>NEUTRAL</v>
      </c>
      <c r="L2043" s="5" t="str">
        <f>OBV!H2043</f>
        <v>BEARISH DIVERGENCE</v>
      </c>
      <c r="M2043" s="7">
        <f t="shared" si="310"/>
        <v>25</v>
      </c>
      <c r="N2043" s="7">
        <f t="shared" si="311"/>
        <v>45</v>
      </c>
      <c r="O2043" s="7">
        <f t="shared" si="312"/>
        <v>50</v>
      </c>
      <c r="P2043" s="7">
        <f t="shared" si="313"/>
        <v>16.5</v>
      </c>
      <c r="Q2043" s="8">
        <f t="shared" si="314"/>
        <v>34.475000000000001</v>
      </c>
      <c r="R2043" s="8">
        <f t="shared" si="315"/>
        <v>35.625</v>
      </c>
      <c r="S2043" s="8">
        <f t="shared" si="316"/>
        <v>30.425000000000001</v>
      </c>
      <c r="T2043" s="8">
        <f t="shared" si="317"/>
        <v>34.125</v>
      </c>
      <c r="U2043" s="7">
        <f t="shared" si="318"/>
        <v>33.508333333333333</v>
      </c>
      <c r="V2043" s="7">
        <f t="shared" si="319"/>
        <v>33.662499999999994</v>
      </c>
    </row>
    <row r="2044" spans="1:22" ht="13.5" x14ac:dyDescent="0.25">
      <c r="A2044" s="3">
        <f>RSI!A2044</f>
        <v>45279</v>
      </c>
      <c r="B2044" s="2">
        <f>RSI!B2044</f>
        <v>0.44</v>
      </c>
      <c r="C2044" s="2">
        <f>RSI!I2044</f>
        <v>71.888981183816213</v>
      </c>
      <c r="D2044" s="2">
        <f>MACD!E2044</f>
        <v>-1.3153768745896632E-2</v>
      </c>
      <c r="E2044" s="2">
        <f>MACD!F2044</f>
        <v>-1.0851913600816231E-2</v>
      </c>
      <c r="F2044" s="2">
        <f>'Moving Avg'!D2044</f>
        <v>0.42400000000000004</v>
      </c>
      <c r="G2044" s="2">
        <f>'Moving Avg'!F2044</f>
        <v>0.40549999999999997</v>
      </c>
      <c r="H2044" s="2">
        <f>'Moving Avg'!G2044</f>
        <v>0.39340000000000031</v>
      </c>
      <c r="I2044" s="2">
        <f>'Moving Avg'!H2044</f>
        <v>0.40835000000000027</v>
      </c>
      <c r="J2044" s="5" t="str">
        <f>OBV!F2044</f>
        <v>BEARISH</v>
      </c>
      <c r="K2044" s="5" t="str">
        <f>OBV!G2044</f>
        <v>NEUTRAL</v>
      </c>
      <c r="L2044" s="5" t="str">
        <f>OBV!H2044</f>
        <v>BEARISH DIVERGENCE</v>
      </c>
      <c r="M2044" s="7">
        <f t="shared" si="310"/>
        <v>0</v>
      </c>
      <c r="N2044" s="7">
        <f t="shared" si="311"/>
        <v>45</v>
      </c>
      <c r="O2044" s="7">
        <f t="shared" si="312"/>
        <v>50</v>
      </c>
      <c r="P2044" s="7">
        <f t="shared" si="313"/>
        <v>16.5</v>
      </c>
      <c r="Q2044" s="8">
        <f t="shared" si="314"/>
        <v>25.725000000000001</v>
      </c>
      <c r="R2044" s="8">
        <f t="shared" si="315"/>
        <v>30.625</v>
      </c>
      <c r="S2044" s="8">
        <f t="shared" si="316"/>
        <v>26.675000000000001</v>
      </c>
      <c r="T2044" s="8">
        <f t="shared" si="317"/>
        <v>27.875</v>
      </c>
      <c r="U2044" s="7">
        <f t="shared" si="318"/>
        <v>27.675000000000001</v>
      </c>
      <c r="V2044" s="7">
        <f t="shared" si="319"/>
        <v>27.725000000000001</v>
      </c>
    </row>
    <row r="2045" spans="1:22" ht="13.5" x14ac:dyDescent="0.25">
      <c r="A2045" s="3">
        <f>RSI!A2045</f>
        <v>45280</v>
      </c>
      <c r="B2045" s="2">
        <f>RSI!B2045</f>
        <v>0.45</v>
      </c>
      <c r="C2045" s="2">
        <f>RSI!I2045</f>
        <v>75.065066409777032</v>
      </c>
      <c r="D2045" s="2">
        <f>MACD!E2045</f>
        <v>-1.5319276377969371E-2</v>
      </c>
      <c r="E2045" s="2">
        <f>MACD!F2045</f>
        <v>-1.1745386156246861E-2</v>
      </c>
      <c r="F2045" s="2">
        <f>'Moving Avg'!D2045</f>
        <v>0.43200000000000005</v>
      </c>
      <c r="G2045" s="2">
        <f>'Moving Avg'!F2045</f>
        <v>0.40899999999999997</v>
      </c>
      <c r="H2045" s="2">
        <f>'Moving Avg'!G2045</f>
        <v>0.39460000000000028</v>
      </c>
      <c r="I2045" s="2">
        <f>'Moving Avg'!H2045</f>
        <v>0.40845000000000026</v>
      </c>
      <c r="J2045" s="5" t="str">
        <f>OBV!F2045</f>
        <v>BULLISH</v>
      </c>
      <c r="K2045" s="5" t="str">
        <f>OBV!G2045</f>
        <v>STRONG</v>
      </c>
      <c r="L2045" s="5" t="str">
        <f>OBV!H2045</f>
        <v>CONFIRMED BULLISH</v>
      </c>
      <c r="M2045" s="7">
        <f t="shared" si="310"/>
        <v>0</v>
      </c>
      <c r="N2045" s="7">
        <f t="shared" si="311"/>
        <v>45</v>
      </c>
      <c r="O2045" s="7">
        <f t="shared" si="312"/>
        <v>50</v>
      </c>
      <c r="P2045" s="7">
        <f t="shared" si="313"/>
        <v>100</v>
      </c>
      <c r="Q2045" s="8">
        <f t="shared" si="314"/>
        <v>38.25</v>
      </c>
      <c r="R2045" s="8">
        <f t="shared" si="315"/>
        <v>51.5</v>
      </c>
      <c r="S2045" s="8">
        <f t="shared" si="316"/>
        <v>64.25</v>
      </c>
      <c r="T2045" s="8">
        <f t="shared" si="317"/>
        <v>48.75</v>
      </c>
      <c r="U2045" s="7">
        <f t="shared" si="318"/>
        <v>51.333333333333336</v>
      </c>
      <c r="V2045" s="7">
        <f t="shared" si="319"/>
        <v>50.6875</v>
      </c>
    </row>
    <row r="2046" spans="1:22" ht="13.5" x14ac:dyDescent="0.25">
      <c r="A2046" s="3">
        <f>RSI!A2046</f>
        <v>45281</v>
      </c>
      <c r="B2046" s="2">
        <f>RSI!B2046</f>
        <v>0.47</v>
      </c>
      <c r="C2046" s="2">
        <f>RSI!I2046</f>
        <v>79.945352426023021</v>
      </c>
      <c r="D2046" s="2">
        <f>MACD!E2046</f>
        <v>-1.7354141031268866E-2</v>
      </c>
      <c r="E2046" s="2">
        <f>MACD!F2046</f>
        <v>-1.2867137131251262E-2</v>
      </c>
      <c r="F2046" s="2">
        <f>'Moving Avg'!D2046</f>
        <v>0.442</v>
      </c>
      <c r="G2046" s="2">
        <f>'Moving Avg'!F2046</f>
        <v>0.41299999999999998</v>
      </c>
      <c r="H2046" s="2">
        <f>'Moving Avg'!G2046</f>
        <v>0.3964000000000002</v>
      </c>
      <c r="I2046" s="2">
        <f>'Moving Avg'!H2046</f>
        <v>0.40870000000000029</v>
      </c>
      <c r="J2046" s="5" t="str">
        <f>OBV!F2046</f>
        <v>BULLISH</v>
      </c>
      <c r="K2046" s="5" t="str">
        <f>OBV!G2046</f>
        <v>STRONG</v>
      </c>
      <c r="L2046" s="5" t="str">
        <f>OBV!H2046</f>
        <v>CONFIRMED BULLISH</v>
      </c>
      <c r="M2046" s="7">
        <f t="shared" si="310"/>
        <v>0</v>
      </c>
      <c r="N2046" s="7">
        <f t="shared" si="311"/>
        <v>45</v>
      </c>
      <c r="O2046" s="7">
        <f t="shared" si="312"/>
        <v>50</v>
      </c>
      <c r="P2046" s="7">
        <f t="shared" si="313"/>
        <v>100</v>
      </c>
      <c r="Q2046" s="8">
        <f t="shared" si="314"/>
        <v>38.25</v>
      </c>
      <c r="R2046" s="8">
        <f t="shared" si="315"/>
        <v>51.5</v>
      </c>
      <c r="S2046" s="8">
        <f t="shared" si="316"/>
        <v>64.25</v>
      </c>
      <c r="T2046" s="8">
        <f t="shared" si="317"/>
        <v>48.75</v>
      </c>
      <c r="U2046" s="7">
        <f t="shared" si="318"/>
        <v>51.333333333333336</v>
      </c>
      <c r="V2046" s="7">
        <f t="shared" si="319"/>
        <v>50.6875</v>
      </c>
    </row>
    <row r="2047" spans="1:22" ht="13.5" x14ac:dyDescent="0.25">
      <c r="A2047" s="3">
        <f>RSI!A2047</f>
        <v>45282</v>
      </c>
      <c r="B2047" s="2">
        <f>RSI!B2047</f>
        <v>0.49</v>
      </c>
      <c r="C2047" s="2">
        <f>RSI!I2047</f>
        <v>83.436537495543178</v>
      </c>
      <c r="D2047" s="2">
        <f>MACD!E2047</f>
        <v>-1.9377420847600135E-2</v>
      </c>
      <c r="E2047" s="2">
        <f>MACD!F2047</f>
        <v>-1.4169193874521037E-2</v>
      </c>
      <c r="F2047" s="2">
        <f>'Moving Avg'!D2047</f>
        <v>0.45600000000000007</v>
      </c>
      <c r="G2047" s="2">
        <f>'Moving Avg'!F2047</f>
        <v>0.41799999999999998</v>
      </c>
      <c r="H2047" s="2">
        <f>'Moving Avg'!G2047</f>
        <v>0.39860000000000023</v>
      </c>
      <c r="I2047" s="2">
        <f>'Moving Avg'!H2047</f>
        <v>0.40905000000000025</v>
      </c>
      <c r="J2047" s="5" t="str">
        <f>OBV!F2047</f>
        <v>BULLISH</v>
      </c>
      <c r="K2047" s="5" t="str">
        <f>OBV!G2047</f>
        <v>STRONG</v>
      </c>
      <c r="L2047" s="5" t="str">
        <f>OBV!H2047</f>
        <v>CONFIRMED BULLISH</v>
      </c>
      <c r="M2047" s="7">
        <f t="shared" si="310"/>
        <v>0</v>
      </c>
      <c r="N2047" s="7">
        <f t="shared" si="311"/>
        <v>45</v>
      </c>
      <c r="O2047" s="7">
        <f t="shared" si="312"/>
        <v>50</v>
      </c>
      <c r="P2047" s="7">
        <f t="shared" si="313"/>
        <v>100</v>
      </c>
      <c r="Q2047" s="8">
        <f t="shared" si="314"/>
        <v>38.25</v>
      </c>
      <c r="R2047" s="8">
        <f t="shared" si="315"/>
        <v>51.5</v>
      </c>
      <c r="S2047" s="8">
        <f t="shared" si="316"/>
        <v>64.25</v>
      </c>
      <c r="T2047" s="8">
        <f t="shared" si="317"/>
        <v>48.75</v>
      </c>
      <c r="U2047" s="7">
        <f t="shared" si="318"/>
        <v>51.333333333333336</v>
      </c>
      <c r="V2047" s="7">
        <f t="shared" si="319"/>
        <v>50.6875</v>
      </c>
    </row>
    <row r="2048" spans="1:22" ht="13.5" x14ac:dyDescent="0.25">
      <c r="A2048" s="3">
        <f>RSI!A2048</f>
        <v>45285</v>
      </c>
      <c r="B2048" s="2">
        <f>RSI!B2048</f>
        <v>0.49</v>
      </c>
      <c r="C2048" s="2">
        <f>RSI!I2048</f>
        <v>83.436537495543178</v>
      </c>
      <c r="D2048" s="2">
        <f>MACD!E2048</f>
        <v>-2.3077968614268807E-2</v>
      </c>
      <c r="E2048" s="2">
        <f>MACD!F2048</f>
        <v>-1.5950948822470591E-2</v>
      </c>
      <c r="F2048" s="2">
        <f>'Moving Avg'!D2048</f>
        <v>0.46799999999999997</v>
      </c>
      <c r="G2048" s="2">
        <f>'Moving Avg'!F2048</f>
        <v>0.42299999999999993</v>
      </c>
      <c r="H2048" s="2">
        <f>'Moving Avg'!G2048</f>
        <v>0.4008000000000001</v>
      </c>
      <c r="I2048" s="2">
        <f>'Moving Avg'!H2048</f>
        <v>0.40940000000000021</v>
      </c>
      <c r="J2048" s="5" t="str">
        <f>OBV!F2048</f>
        <v>BULLISH</v>
      </c>
      <c r="K2048" s="5" t="str">
        <f>OBV!G2048</f>
        <v>NEUTRAL</v>
      </c>
      <c r="L2048" s="5" t="str">
        <f>OBV!H2048</f>
        <v>CONFIRMED BULLISH</v>
      </c>
      <c r="M2048" s="7">
        <f t="shared" si="310"/>
        <v>0</v>
      </c>
      <c r="N2048" s="7">
        <f t="shared" si="311"/>
        <v>45</v>
      </c>
      <c r="O2048" s="7">
        <f t="shared" si="312"/>
        <v>50</v>
      </c>
      <c r="P2048" s="7">
        <f t="shared" si="313"/>
        <v>83.5</v>
      </c>
      <c r="Q2048" s="8">
        <f t="shared" si="314"/>
        <v>35.774999999999999</v>
      </c>
      <c r="R2048" s="8">
        <f t="shared" si="315"/>
        <v>47.375</v>
      </c>
      <c r="S2048" s="8">
        <f t="shared" si="316"/>
        <v>56.825000000000003</v>
      </c>
      <c r="T2048" s="8">
        <f t="shared" si="317"/>
        <v>44.625</v>
      </c>
      <c r="U2048" s="7">
        <f t="shared" si="318"/>
        <v>46.658333333333339</v>
      </c>
      <c r="V2048" s="7">
        <f t="shared" si="319"/>
        <v>46.150000000000006</v>
      </c>
    </row>
    <row r="2049" spans="1:22" ht="13.5" x14ac:dyDescent="0.25">
      <c r="A2049" s="3">
        <f>RSI!A2049</f>
        <v>45286</v>
      </c>
      <c r="B2049" s="2">
        <f>RSI!B2049</f>
        <v>0.47</v>
      </c>
      <c r="C2049" s="2">
        <f>RSI!I2049</f>
        <v>69.420776822120459</v>
      </c>
      <c r="D2049" s="2">
        <f>MACD!E2049</f>
        <v>-2.3605999273461964E-2</v>
      </c>
      <c r="E2049" s="2">
        <f>MACD!F2049</f>
        <v>-1.7481958912668866E-2</v>
      </c>
      <c r="F2049" s="2">
        <f>'Moving Avg'!D2049</f>
        <v>0.47400000000000003</v>
      </c>
      <c r="G2049" s="2">
        <f>'Moving Avg'!F2049</f>
        <v>0.42700000000000005</v>
      </c>
      <c r="H2049" s="2">
        <f>'Moving Avg'!G2049</f>
        <v>0.40260000000000007</v>
      </c>
      <c r="I2049" s="2">
        <f>'Moving Avg'!H2049</f>
        <v>0.40965000000000018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  <c r="M2049" s="7">
        <f t="shared" si="310"/>
        <v>25</v>
      </c>
      <c r="N2049" s="7">
        <f t="shared" si="311"/>
        <v>45</v>
      </c>
      <c r="O2049" s="7">
        <f t="shared" si="312"/>
        <v>50</v>
      </c>
      <c r="P2049" s="7">
        <f t="shared" si="313"/>
        <v>83.5</v>
      </c>
      <c r="Q2049" s="8">
        <f t="shared" si="314"/>
        <v>44.524999999999999</v>
      </c>
      <c r="R2049" s="8">
        <f t="shared" si="315"/>
        <v>52.375</v>
      </c>
      <c r="S2049" s="8">
        <f t="shared" si="316"/>
        <v>60.575000000000003</v>
      </c>
      <c r="T2049" s="8">
        <f t="shared" si="317"/>
        <v>50.875</v>
      </c>
      <c r="U2049" s="7">
        <f t="shared" si="318"/>
        <v>52.491666666666674</v>
      </c>
      <c r="V2049" s="7">
        <f t="shared" si="319"/>
        <v>52.087500000000006</v>
      </c>
    </row>
    <row r="2050" spans="1:22" ht="13.5" x14ac:dyDescent="0.25">
      <c r="A2050" s="3">
        <f>RSI!A2050</f>
        <v>45287</v>
      </c>
      <c r="B2050" s="2">
        <f>RSI!B2050</f>
        <v>0.46</v>
      </c>
      <c r="C2050" s="2">
        <f>RSI!I2050</f>
        <v>63.662424155820986</v>
      </c>
      <c r="D2050" s="2">
        <f>MACD!E2050</f>
        <v>-2.5118205638659408E-2</v>
      </c>
      <c r="E2050" s="2">
        <f>MACD!F2050</f>
        <v>-1.9009208257866977E-2</v>
      </c>
      <c r="F2050" s="2">
        <f>'Moving Avg'!D2050</f>
        <v>0.47599999999999998</v>
      </c>
      <c r="G2050" s="2">
        <f>'Moving Avg'!F2050</f>
        <v>0.43050000000000005</v>
      </c>
      <c r="H2050" s="2">
        <f>'Moving Avg'!G2050</f>
        <v>0.40400000000000008</v>
      </c>
      <c r="I2050" s="2">
        <f>'Moving Avg'!H2050</f>
        <v>0.40985000000000016</v>
      </c>
      <c r="J2050" s="5" t="str">
        <f>OBV!F2050</f>
        <v>BEARISH</v>
      </c>
      <c r="K2050" s="5" t="str">
        <f>OBV!G2050</f>
        <v>NEUTRAL</v>
      </c>
      <c r="L2050" s="5" t="str">
        <f>OBV!H2050</f>
        <v>BEARISH DIVERGENCE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45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34.475000000000001</v>
      </c>
      <c r="R2050" s="8">
        <f t="shared" si="315"/>
        <v>35.625</v>
      </c>
      <c r="S2050" s="8">
        <f t="shared" si="316"/>
        <v>30.425000000000001</v>
      </c>
      <c r="T2050" s="8">
        <f t="shared" si="317"/>
        <v>34.125</v>
      </c>
      <c r="U2050" s="7">
        <f t="shared" si="318"/>
        <v>33.508333333333333</v>
      </c>
      <c r="V2050" s="7">
        <f t="shared" si="319"/>
        <v>33.662499999999994</v>
      </c>
    </row>
    <row r="2051" spans="1:22" ht="13.5" x14ac:dyDescent="0.25">
      <c r="A2051" s="3">
        <f>RSI!A2051</f>
        <v>45288</v>
      </c>
      <c r="B2051" s="2">
        <f>RSI!B2051</f>
        <v>0.45</v>
      </c>
      <c r="C2051" s="2">
        <f>RSI!I2051</f>
        <v>58.441859271626541</v>
      </c>
      <c r="D2051" s="2">
        <f>MACD!E2051</f>
        <v>-2.4307333638302231E-2</v>
      </c>
      <c r="E2051" s="2">
        <f>MACD!F2051</f>
        <v>-2.0068833333954029E-2</v>
      </c>
      <c r="F2051" s="2">
        <f>'Moving Avg'!D2051</f>
        <v>0.47199999999999998</v>
      </c>
      <c r="G2051" s="2">
        <f>'Moving Avg'!F2051</f>
        <v>0.433</v>
      </c>
      <c r="H2051" s="2">
        <f>'Moving Avg'!G2051</f>
        <v>0.40500000000000003</v>
      </c>
      <c r="I2051" s="2">
        <f>'Moving Avg'!H2051</f>
        <v>0.41000000000000014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  <c r="M2051" s="7">
        <f t="shared" si="320"/>
        <v>25</v>
      </c>
      <c r="N2051" s="7">
        <f t="shared" si="321"/>
        <v>45</v>
      </c>
      <c r="O2051" s="7">
        <f t="shared" si="322"/>
        <v>50</v>
      </c>
      <c r="P2051" s="7">
        <f t="shared" si="323"/>
        <v>16.5</v>
      </c>
      <c r="Q2051" s="8">
        <f t="shared" ref="Q2051:Q2114" si="324">0.35*M2051+N2051*0.35+O2051*0.15+P2051*0.15</f>
        <v>34.475000000000001</v>
      </c>
      <c r="R2051" s="8">
        <f t="shared" ref="R2051:R2114" si="325">M2051*0.2+N2051*0.2+O2051*0.35+P2051*0.25</f>
        <v>35.625</v>
      </c>
      <c r="S2051" s="8">
        <f t="shared" ref="S2051:S2114" si="326">M2051*0.15+N2051*0.15+O2051*0.25+P2051*0.45</f>
        <v>30.425000000000001</v>
      </c>
      <c r="T2051" s="8">
        <f t="shared" ref="T2051:T2114" si="327">0.25*SUM(M2051:P2051)</f>
        <v>34.125</v>
      </c>
      <c r="U2051" s="7">
        <f t="shared" ref="U2051:U2114" si="328">SUM(Q2051:S2051)/3</f>
        <v>33.508333333333333</v>
      </c>
      <c r="V2051" s="7">
        <f t="shared" ref="V2051:V2114" si="329">SUM(Q2051:T2051)/4</f>
        <v>33.662499999999994</v>
      </c>
    </row>
    <row r="2052" spans="1:22" ht="13.5" x14ac:dyDescent="0.25">
      <c r="A2052" s="3">
        <f>RSI!A2052</f>
        <v>45289</v>
      </c>
      <c r="B2052" s="2">
        <f>RSI!B2052</f>
        <v>0.44</v>
      </c>
      <c r="C2052" s="2">
        <f>RSI!I2052</f>
        <v>53.699552182626263</v>
      </c>
      <c r="D2052" s="2">
        <f>MACD!E2052</f>
        <v>-2.2996168012514639E-2</v>
      </c>
      <c r="E2052" s="2">
        <f>MACD!F2052</f>
        <v>-2.0654300269666151E-2</v>
      </c>
      <c r="F2052" s="2">
        <f>'Moving Avg'!D2052</f>
        <v>0.46200000000000002</v>
      </c>
      <c r="G2052" s="2">
        <f>'Moving Avg'!F2052</f>
        <v>0.43499999999999994</v>
      </c>
      <c r="H2052" s="2">
        <f>'Moving Avg'!G2052</f>
        <v>0.40560000000000002</v>
      </c>
      <c r="I2052" s="2">
        <f>'Moving Avg'!H2052</f>
        <v>0.41015000000000007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  <c r="M2052" s="7">
        <f t="shared" si="320"/>
        <v>25</v>
      </c>
      <c r="N2052" s="7">
        <f t="shared" si="321"/>
        <v>45</v>
      </c>
      <c r="O2052" s="7">
        <f t="shared" si="322"/>
        <v>50</v>
      </c>
      <c r="P2052" s="7">
        <f t="shared" si="323"/>
        <v>16.5</v>
      </c>
      <c r="Q2052" s="8">
        <f t="shared" si="324"/>
        <v>34.475000000000001</v>
      </c>
      <c r="R2052" s="8">
        <f t="shared" si="325"/>
        <v>35.625</v>
      </c>
      <c r="S2052" s="8">
        <f t="shared" si="326"/>
        <v>30.425000000000001</v>
      </c>
      <c r="T2052" s="8">
        <f t="shared" si="327"/>
        <v>34.125</v>
      </c>
      <c r="U2052" s="7">
        <f t="shared" si="328"/>
        <v>33.508333333333333</v>
      </c>
      <c r="V2052" s="7">
        <f t="shared" si="329"/>
        <v>33.662499999999994</v>
      </c>
    </row>
    <row r="2053" spans="1:22" ht="13.5" x14ac:dyDescent="0.25">
      <c r="A2053" s="3">
        <f>RSI!A2053</f>
        <v>45293</v>
      </c>
      <c r="B2053" s="2">
        <f>RSI!B2053</f>
        <v>0.44</v>
      </c>
      <c r="C2053" s="2">
        <f>RSI!I2053</f>
        <v>53.699552182626256</v>
      </c>
      <c r="D2053" s="2">
        <f>MACD!E2053</f>
        <v>-2.0396295593307745E-2</v>
      </c>
      <c r="E2053" s="2">
        <f>MACD!F2053</f>
        <v>-2.0602699334394473E-2</v>
      </c>
      <c r="F2053" s="2">
        <f>'Moving Avg'!D2053</f>
        <v>0.45199999999999996</v>
      </c>
      <c r="G2053" s="2">
        <f>'Moving Avg'!F2053</f>
        <v>0.437</v>
      </c>
      <c r="H2053" s="2">
        <f>'Moving Avg'!G2053</f>
        <v>0.40639999999999998</v>
      </c>
      <c r="I2053" s="2">
        <f>'Moving Avg'!H2053</f>
        <v>0.41030000000000011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16.5</v>
      </c>
      <c r="Q2053" s="8">
        <f t="shared" si="324"/>
        <v>18.725000000000001</v>
      </c>
      <c r="R2053" s="8">
        <f t="shared" si="325"/>
        <v>26.625</v>
      </c>
      <c r="S2053" s="8">
        <f t="shared" si="326"/>
        <v>23.675000000000001</v>
      </c>
      <c r="T2053" s="8">
        <f t="shared" si="327"/>
        <v>22.875</v>
      </c>
      <c r="U2053" s="7">
        <f t="shared" si="328"/>
        <v>23.008333333333336</v>
      </c>
      <c r="V2053" s="7">
        <f t="shared" si="329"/>
        <v>22.975000000000001</v>
      </c>
    </row>
    <row r="2054" spans="1:22" ht="13.5" x14ac:dyDescent="0.25">
      <c r="A2054" s="3">
        <f>RSI!A2054</f>
        <v>45294</v>
      </c>
      <c r="B2054" s="2">
        <f>RSI!B2054</f>
        <v>0.43</v>
      </c>
      <c r="C2054" s="2">
        <f>RSI!I2054</f>
        <v>49.080586265067467</v>
      </c>
      <c r="D2054" s="2">
        <f>MACD!E2054</f>
        <v>-1.5961679930472594E-2</v>
      </c>
      <c r="E2054" s="2">
        <f>MACD!F2054</f>
        <v>-1.9674495453610098E-2</v>
      </c>
      <c r="F2054" s="2">
        <f>'Moving Avg'!D2054</f>
        <v>0.44400000000000006</v>
      </c>
      <c r="G2054" s="2">
        <f>'Moving Avg'!F2054</f>
        <v>0.43850000000000006</v>
      </c>
      <c r="H2054" s="2">
        <f>'Moving Avg'!G2054</f>
        <v>0.40720000000000001</v>
      </c>
      <c r="I2054" s="2">
        <f>'Moving Avg'!H2054</f>
        <v>0.41045000000000015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16.5</v>
      </c>
      <c r="Q2054" s="8">
        <f t="shared" si="324"/>
        <v>18.725000000000001</v>
      </c>
      <c r="R2054" s="8">
        <f t="shared" si="325"/>
        <v>26.625</v>
      </c>
      <c r="S2054" s="8">
        <f t="shared" si="326"/>
        <v>23.675000000000001</v>
      </c>
      <c r="T2054" s="8">
        <f t="shared" si="327"/>
        <v>22.875</v>
      </c>
      <c r="U2054" s="7">
        <f t="shared" si="328"/>
        <v>23.008333333333336</v>
      </c>
      <c r="V2054" s="7">
        <f t="shared" si="329"/>
        <v>22.975000000000001</v>
      </c>
    </row>
    <row r="2055" spans="1:22" ht="13.5" x14ac:dyDescent="0.25">
      <c r="A2055" s="3">
        <f>RSI!A2055</f>
        <v>45295</v>
      </c>
      <c r="B2055" s="2">
        <f>RSI!B2055</f>
        <v>0.42</v>
      </c>
      <c r="C2055" s="2">
        <f>RSI!I2055</f>
        <v>44.919614248148015</v>
      </c>
      <c r="D2055" s="2">
        <f>MACD!E2055</f>
        <v>-9.9122040700693193E-3</v>
      </c>
      <c r="E2055" s="2">
        <f>MACD!F2055</f>
        <v>-1.7722037176901944E-2</v>
      </c>
      <c r="F2055" s="2">
        <f>'Moving Avg'!D2055</f>
        <v>0.43600000000000005</v>
      </c>
      <c r="G2055" s="2">
        <f>'Moving Avg'!F2055</f>
        <v>0.43950000000000006</v>
      </c>
      <c r="H2055" s="2">
        <f>'Moving Avg'!G2055</f>
        <v>0.4078</v>
      </c>
      <c r="I2055" s="2">
        <f>'Moving Avg'!H2055</f>
        <v>0.41055000000000019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16.5</v>
      </c>
      <c r="Q2055" s="8">
        <f t="shared" si="324"/>
        <v>18.725000000000001</v>
      </c>
      <c r="R2055" s="8">
        <f t="shared" si="325"/>
        <v>26.625</v>
      </c>
      <c r="S2055" s="8">
        <f t="shared" si="326"/>
        <v>23.675000000000001</v>
      </c>
      <c r="T2055" s="8">
        <f t="shared" si="327"/>
        <v>22.875</v>
      </c>
      <c r="U2055" s="7">
        <f t="shared" si="328"/>
        <v>23.008333333333336</v>
      </c>
      <c r="V2055" s="7">
        <f t="shared" si="329"/>
        <v>22.975000000000001</v>
      </c>
    </row>
    <row r="2056" spans="1:22" ht="13.5" x14ac:dyDescent="0.25">
      <c r="A2056" s="3">
        <f>RSI!A2056</f>
        <v>45296</v>
      </c>
      <c r="B2056" s="2">
        <f>RSI!B2056</f>
        <v>0.41</v>
      </c>
      <c r="C2056" s="2">
        <f>RSI!I2056</f>
        <v>41.161571753012282</v>
      </c>
      <c r="D2056" s="2">
        <f>MACD!E2056</f>
        <v>-9.0008248063577767E-4</v>
      </c>
      <c r="E2056" s="2">
        <f>MACD!F2056</f>
        <v>-1.4357646237648711E-2</v>
      </c>
      <c r="F2056" s="2">
        <f>'Moving Avg'!D2056</f>
        <v>0.42800000000000005</v>
      </c>
      <c r="G2056" s="2">
        <f>'Moving Avg'!F2056</f>
        <v>0.43950000000000006</v>
      </c>
      <c r="H2056" s="2">
        <f>'Moving Avg'!G2056</f>
        <v>0.40820000000000006</v>
      </c>
      <c r="I2056" s="2">
        <f>'Moving Avg'!H2056</f>
        <v>0.41065000000000024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16.5</v>
      </c>
      <c r="Q2056" s="8">
        <f t="shared" si="324"/>
        <v>18.725000000000001</v>
      </c>
      <c r="R2056" s="8">
        <f t="shared" si="325"/>
        <v>26.625</v>
      </c>
      <c r="S2056" s="8">
        <f t="shared" si="326"/>
        <v>23.675000000000001</v>
      </c>
      <c r="T2056" s="8">
        <f t="shared" si="327"/>
        <v>22.875</v>
      </c>
      <c r="U2056" s="7">
        <f t="shared" si="328"/>
        <v>23.008333333333336</v>
      </c>
      <c r="V2056" s="7">
        <f t="shared" si="329"/>
        <v>22.975000000000001</v>
      </c>
    </row>
    <row r="2057" spans="1:22" ht="13.5" x14ac:dyDescent="0.25">
      <c r="A2057" s="3">
        <f>RSI!A2057</f>
        <v>45299</v>
      </c>
      <c r="B2057" s="2">
        <f>RSI!B2057</f>
        <v>0.42</v>
      </c>
      <c r="C2057" s="2">
        <f>RSI!I2057</f>
        <v>46.024594137879788</v>
      </c>
      <c r="D2057" s="2">
        <f>MACD!E2057</f>
        <v>9.1908969125744089E-3</v>
      </c>
      <c r="E2057" s="2">
        <f>MACD!F2057</f>
        <v>-9.6479376076040891E-3</v>
      </c>
      <c r="F2057" s="2">
        <f>'Moving Avg'!D2057</f>
        <v>0.42400000000000004</v>
      </c>
      <c r="G2057" s="2">
        <f>'Moving Avg'!F2057</f>
        <v>0.43950000000000006</v>
      </c>
      <c r="H2057" s="2">
        <f>'Moving Avg'!G2057</f>
        <v>0.40880000000000005</v>
      </c>
      <c r="I2057" s="2">
        <f>'Moving Avg'!H2057</f>
        <v>0.41080000000000028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16.5</v>
      </c>
      <c r="Q2057" s="8">
        <f t="shared" si="324"/>
        <v>18.725000000000001</v>
      </c>
      <c r="R2057" s="8">
        <f t="shared" si="325"/>
        <v>26.625</v>
      </c>
      <c r="S2057" s="8">
        <f t="shared" si="326"/>
        <v>23.675000000000001</v>
      </c>
      <c r="T2057" s="8">
        <f t="shared" si="327"/>
        <v>22.875</v>
      </c>
      <c r="U2057" s="7">
        <f t="shared" si="328"/>
        <v>23.008333333333336</v>
      </c>
      <c r="V2057" s="7">
        <f t="shared" si="329"/>
        <v>22.975000000000001</v>
      </c>
    </row>
    <row r="2058" spans="1:22" ht="13.5" x14ac:dyDescent="0.25">
      <c r="A2058" s="3">
        <f>RSI!A2058</f>
        <v>45300</v>
      </c>
      <c r="B2058" s="2">
        <f>RSI!B2058</f>
        <v>0.43</v>
      </c>
      <c r="C2058" s="2">
        <f>RSI!I2058</f>
        <v>50.436179290866214</v>
      </c>
      <c r="D2058" s="2">
        <f>MACD!E2058</f>
        <v>1.7049175389732496E-2</v>
      </c>
      <c r="E2058" s="2">
        <f>MACD!F2058</f>
        <v>-4.3085150081367714E-3</v>
      </c>
      <c r="F2058" s="2">
        <f>'Moving Avg'!D2058</f>
        <v>0.42199999999999999</v>
      </c>
      <c r="G2058" s="2">
        <f>'Moving Avg'!F2058</f>
        <v>0.4405</v>
      </c>
      <c r="H2058" s="2">
        <f>'Moving Avg'!G2058</f>
        <v>0.40960000000000008</v>
      </c>
      <c r="I2058" s="2">
        <f>'Moving Avg'!H2058</f>
        <v>0.41100000000000031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16.5</v>
      </c>
      <c r="Q2058" s="8">
        <f t="shared" si="324"/>
        <v>18.725000000000001</v>
      </c>
      <c r="R2058" s="8">
        <f t="shared" si="325"/>
        <v>26.625</v>
      </c>
      <c r="S2058" s="8">
        <f t="shared" si="326"/>
        <v>23.675000000000001</v>
      </c>
      <c r="T2058" s="8">
        <f t="shared" si="327"/>
        <v>22.875</v>
      </c>
      <c r="U2058" s="7">
        <f t="shared" si="328"/>
        <v>23.008333333333336</v>
      </c>
      <c r="V2058" s="7">
        <f t="shared" si="329"/>
        <v>22.975000000000001</v>
      </c>
    </row>
    <row r="2059" spans="1:22" ht="13.5" x14ac:dyDescent="0.25">
      <c r="A2059" s="3">
        <f>RSI!A2059</f>
        <v>45301</v>
      </c>
      <c r="B2059" s="2">
        <f>RSI!B2059</f>
        <v>0.44</v>
      </c>
      <c r="C2059" s="2">
        <f>RSI!I2059</f>
        <v>54.445872679469886</v>
      </c>
      <c r="D2059" s="2">
        <f>MACD!E2059</f>
        <v>1.9877750545457762E-2</v>
      </c>
      <c r="E2059" s="2">
        <f>MACD!F2059</f>
        <v>5.2873810258213501E-4</v>
      </c>
      <c r="F2059" s="2">
        <f>'Moving Avg'!D2059</f>
        <v>0.42400000000000004</v>
      </c>
      <c r="G2059" s="2">
        <f>'Moving Avg'!F2059</f>
        <v>0.4415</v>
      </c>
      <c r="H2059" s="2">
        <f>'Moving Avg'!G2059</f>
        <v>0.41080000000000011</v>
      </c>
      <c r="I2059" s="2">
        <f>'Moving Avg'!H2059</f>
        <v>0.41120000000000034</v>
      </c>
      <c r="J2059" s="5" t="str">
        <f>OBV!F2059</f>
        <v>BEARISH</v>
      </c>
      <c r="K2059" s="5" t="str">
        <f>OBV!G2059</f>
        <v>NEUTRAL</v>
      </c>
      <c r="L2059" s="5" t="str">
        <f>OBV!H2059</f>
        <v>BEARISH DIVERGENCE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16.5</v>
      </c>
      <c r="Q2059" s="8">
        <f t="shared" si="324"/>
        <v>18.725000000000001</v>
      </c>
      <c r="R2059" s="8">
        <f t="shared" si="325"/>
        <v>26.625</v>
      </c>
      <c r="S2059" s="8">
        <f t="shared" si="326"/>
        <v>23.675000000000001</v>
      </c>
      <c r="T2059" s="8">
        <f t="shared" si="327"/>
        <v>22.875</v>
      </c>
      <c r="U2059" s="7">
        <f t="shared" si="328"/>
        <v>23.008333333333336</v>
      </c>
      <c r="V2059" s="7">
        <f t="shared" si="329"/>
        <v>22.975000000000001</v>
      </c>
    </row>
    <row r="2060" spans="1:22" ht="13.5" x14ac:dyDescent="0.25">
      <c r="A2060" s="3">
        <f>RSI!A2060</f>
        <v>45302</v>
      </c>
      <c r="B2060" s="2">
        <f>RSI!B2060</f>
        <v>0.44</v>
      </c>
      <c r="C2060" s="2">
        <f>RSI!I2060</f>
        <v>54.445872679469886</v>
      </c>
      <c r="D2060" s="2">
        <f>MACD!E2060</f>
        <v>2.0670762413385391E-2</v>
      </c>
      <c r="E2060" s="2">
        <f>MACD!F2060</f>
        <v>4.5571429647427867E-3</v>
      </c>
      <c r="F2060" s="2">
        <f>'Moving Avg'!D2060</f>
        <v>0.42800000000000005</v>
      </c>
      <c r="G2060" s="2">
        <f>'Moving Avg'!F2060</f>
        <v>0.44299999999999995</v>
      </c>
      <c r="H2060" s="2">
        <f>'Moving Avg'!G2060</f>
        <v>0.41200000000000014</v>
      </c>
      <c r="I2060" s="2">
        <f>'Moving Avg'!H2060</f>
        <v>0.41140000000000038</v>
      </c>
      <c r="J2060" s="5" t="str">
        <f>OBV!F2060</f>
        <v>BEARISH</v>
      </c>
      <c r="K2060" s="5" t="str">
        <f>OBV!G2060</f>
        <v>NEUTRAL</v>
      </c>
      <c r="L2060" s="5" t="str">
        <f>OBV!H2060</f>
        <v>BEARISH DIVERGENCE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16.5</v>
      </c>
      <c r="Q2060" s="8">
        <f t="shared" si="324"/>
        <v>18.725000000000001</v>
      </c>
      <c r="R2060" s="8">
        <f t="shared" si="325"/>
        <v>26.625</v>
      </c>
      <c r="S2060" s="8">
        <f t="shared" si="326"/>
        <v>23.675000000000001</v>
      </c>
      <c r="T2060" s="8">
        <f t="shared" si="327"/>
        <v>22.875</v>
      </c>
      <c r="U2060" s="7">
        <f t="shared" si="328"/>
        <v>23.008333333333336</v>
      </c>
      <c r="V2060" s="7">
        <f t="shared" si="329"/>
        <v>22.975000000000001</v>
      </c>
    </row>
    <row r="2061" spans="1:22" ht="13.5" x14ac:dyDescent="0.25">
      <c r="A2061" s="3">
        <f>RSI!A2061</f>
        <v>45303</v>
      </c>
      <c r="B2061" s="2">
        <f>RSI!B2061</f>
        <v>0.43</v>
      </c>
      <c r="C2061" s="2">
        <f>RSI!I2061</f>
        <v>49.775698119557028</v>
      </c>
      <c r="D2061" s="2">
        <f>MACD!E2061</f>
        <v>2.0486703194087907E-2</v>
      </c>
      <c r="E2061" s="2">
        <f>MACD!F2061</f>
        <v>7.7430550106118113E-3</v>
      </c>
      <c r="F2061" s="2">
        <f>'Moving Avg'!D2061</f>
        <v>0.43200000000000005</v>
      </c>
      <c r="G2061" s="2">
        <f>'Moving Avg'!F2061</f>
        <v>0.44349999999999995</v>
      </c>
      <c r="H2061" s="2">
        <f>'Moving Avg'!G2061</f>
        <v>0.4130000000000002</v>
      </c>
      <c r="I2061" s="2">
        <f>'Moving Avg'!H2061</f>
        <v>0.41150000000000042</v>
      </c>
      <c r="J2061" s="5" t="str">
        <f>OBV!F2061</f>
        <v>BEARISH</v>
      </c>
      <c r="K2061" s="5" t="str">
        <f>OBV!G2061</f>
        <v>NEUTRAL</v>
      </c>
      <c r="L2061" s="5" t="str">
        <f>OBV!H2061</f>
        <v>BEARISH DIVERGENCE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16.5</v>
      </c>
      <c r="Q2061" s="8">
        <f t="shared" si="324"/>
        <v>18.725000000000001</v>
      </c>
      <c r="R2061" s="8">
        <f t="shared" si="325"/>
        <v>26.625</v>
      </c>
      <c r="S2061" s="8">
        <f t="shared" si="326"/>
        <v>23.675000000000001</v>
      </c>
      <c r="T2061" s="8">
        <f t="shared" si="327"/>
        <v>22.875</v>
      </c>
      <c r="U2061" s="7">
        <f t="shared" si="328"/>
        <v>23.008333333333336</v>
      </c>
      <c r="V2061" s="7">
        <f t="shared" si="329"/>
        <v>22.975000000000001</v>
      </c>
    </row>
    <row r="2062" spans="1:22" ht="13.5" x14ac:dyDescent="0.25">
      <c r="A2062" s="3">
        <f>RSI!A2062</f>
        <v>45306</v>
      </c>
      <c r="B2062" s="2">
        <f>RSI!B2062</f>
        <v>0.44</v>
      </c>
      <c r="C2062" s="2">
        <f>RSI!I2062</f>
        <v>54.022823939809605</v>
      </c>
      <c r="D2062" s="2">
        <f>MACD!E2062</f>
        <v>1.8057748498694237E-2</v>
      </c>
      <c r="E2062" s="2">
        <f>MACD!F2062</f>
        <v>9.8059937082282961E-3</v>
      </c>
      <c r="F2062" s="2">
        <f>'Moving Avg'!D2062</f>
        <v>0.43600000000000005</v>
      </c>
      <c r="G2062" s="2">
        <f>'Moving Avg'!F2062</f>
        <v>0.44450000000000001</v>
      </c>
      <c r="H2062" s="2">
        <f>'Moving Avg'!G2062</f>
        <v>0.41420000000000018</v>
      </c>
      <c r="I2062" s="2">
        <f>'Moving Avg'!H2062</f>
        <v>0.41160000000000041</v>
      </c>
      <c r="J2062" s="5" t="str">
        <f>OBV!F2062</f>
        <v>BEARISH</v>
      </c>
      <c r="K2062" s="5" t="str">
        <f>OBV!G2062</f>
        <v>NEUTRAL</v>
      </c>
      <c r="L2062" s="5" t="str">
        <f>OBV!H2062</f>
        <v>BEARISH DIVERGENCE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16.5</v>
      </c>
      <c r="Q2062" s="8">
        <f t="shared" si="324"/>
        <v>18.725000000000001</v>
      </c>
      <c r="R2062" s="8">
        <f t="shared" si="325"/>
        <v>26.625</v>
      </c>
      <c r="S2062" s="8">
        <f t="shared" si="326"/>
        <v>23.675000000000001</v>
      </c>
      <c r="T2062" s="8">
        <f t="shared" si="327"/>
        <v>22.875</v>
      </c>
      <c r="U2062" s="7">
        <f t="shared" si="328"/>
        <v>23.008333333333336</v>
      </c>
      <c r="V2062" s="7">
        <f t="shared" si="329"/>
        <v>22.975000000000001</v>
      </c>
    </row>
    <row r="2063" spans="1:22" ht="13.5" x14ac:dyDescent="0.25">
      <c r="A2063" s="3">
        <f>RSI!A2063</f>
        <v>45307</v>
      </c>
      <c r="B2063" s="2">
        <f>RSI!B2063</f>
        <v>0.45</v>
      </c>
      <c r="C2063" s="2">
        <f>RSI!I2063</f>
        <v>57.860394446808641</v>
      </c>
      <c r="D2063" s="2">
        <f>MACD!E2063</f>
        <v>1.5208194267275266E-2</v>
      </c>
      <c r="E2063" s="2">
        <f>MACD!F2063</f>
        <v>1.0886433820037691E-2</v>
      </c>
      <c r="F2063" s="2">
        <f>'Moving Avg'!D2063</f>
        <v>0.44000000000000006</v>
      </c>
      <c r="G2063" s="2">
        <f>'Moving Avg'!F2063</f>
        <v>0.44550000000000001</v>
      </c>
      <c r="H2063" s="2">
        <f>'Moving Avg'!G2063</f>
        <v>0.41560000000000019</v>
      </c>
      <c r="I2063" s="2">
        <f>'Moving Avg'!H2063</f>
        <v>0.41175000000000045</v>
      </c>
      <c r="J2063" s="5" t="str">
        <f>OBV!F2063</f>
        <v>BEARISH</v>
      </c>
      <c r="K2063" s="5" t="str">
        <f>OBV!G2063</f>
        <v>NEUTRAL</v>
      </c>
      <c r="L2063" s="5" t="str">
        <f>OBV!H2063</f>
        <v>BEARISH DIVERGENCE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16.5</v>
      </c>
      <c r="Q2063" s="8">
        <f t="shared" si="324"/>
        <v>18.725000000000001</v>
      </c>
      <c r="R2063" s="8">
        <f t="shared" si="325"/>
        <v>26.625</v>
      </c>
      <c r="S2063" s="8">
        <f t="shared" si="326"/>
        <v>23.675000000000001</v>
      </c>
      <c r="T2063" s="8">
        <f t="shared" si="327"/>
        <v>22.875</v>
      </c>
      <c r="U2063" s="7">
        <f t="shared" si="328"/>
        <v>23.008333333333336</v>
      </c>
      <c r="V2063" s="7">
        <f t="shared" si="329"/>
        <v>22.975000000000001</v>
      </c>
    </row>
    <row r="2064" spans="1:22" ht="13.5" x14ac:dyDescent="0.25">
      <c r="A2064" s="3">
        <f>RSI!A2064</f>
        <v>45308</v>
      </c>
      <c r="B2064" s="2">
        <f>RSI!B2064</f>
        <v>0.43</v>
      </c>
      <c r="C2064" s="2">
        <f>RSI!I2064</f>
        <v>49.043593470514544</v>
      </c>
      <c r="D2064" s="2">
        <f>MACD!E2064</f>
        <v>1.263138460713481E-2</v>
      </c>
      <c r="E2064" s="2">
        <f>MACD!F2064</f>
        <v>1.1235423977457115E-2</v>
      </c>
      <c r="F2064" s="2">
        <f>'Moving Avg'!D2064</f>
        <v>0.438</v>
      </c>
      <c r="G2064" s="2">
        <f>'Moving Avg'!F2064</f>
        <v>0.44499999999999995</v>
      </c>
      <c r="H2064" s="2">
        <f>'Moving Avg'!G2064</f>
        <v>0.41660000000000008</v>
      </c>
      <c r="I2064" s="2">
        <f>'Moving Avg'!H2064</f>
        <v>0.4118000000000005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16.5</v>
      </c>
      <c r="Q2064" s="8">
        <f t="shared" si="324"/>
        <v>18.725000000000001</v>
      </c>
      <c r="R2064" s="8">
        <f t="shared" si="325"/>
        <v>26.625</v>
      </c>
      <c r="S2064" s="8">
        <f t="shared" si="326"/>
        <v>23.675000000000001</v>
      </c>
      <c r="T2064" s="8">
        <f t="shared" si="327"/>
        <v>22.875</v>
      </c>
      <c r="U2064" s="7">
        <f t="shared" si="328"/>
        <v>23.008333333333336</v>
      </c>
      <c r="V2064" s="7">
        <f t="shared" si="329"/>
        <v>22.975000000000001</v>
      </c>
    </row>
    <row r="2065" spans="1:22" ht="13.5" x14ac:dyDescent="0.25">
      <c r="A2065" s="3">
        <f>RSI!A2065</f>
        <v>45309</v>
      </c>
      <c r="B2065" s="2">
        <f>RSI!B2065</f>
        <v>0.42</v>
      </c>
      <c r="C2065" s="2">
        <f>RSI!I2065</f>
        <v>45.324656193725716</v>
      </c>
      <c r="D2065" s="2">
        <f>MACD!E2065</f>
        <v>9.6708484391371807E-3</v>
      </c>
      <c r="E2065" s="2">
        <f>MACD!F2065</f>
        <v>1.0922508869793129E-2</v>
      </c>
      <c r="F2065" s="2">
        <f>'Moving Avg'!D2065</f>
        <v>0.434</v>
      </c>
      <c r="G2065" s="2">
        <f>'Moving Avg'!F2065</f>
        <v>0.44349999999999995</v>
      </c>
      <c r="H2065" s="2">
        <f>'Moving Avg'!G2065</f>
        <v>0.41740000000000016</v>
      </c>
      <c r="I2065" s="2">
        <f>'Moving Avg'!H2065</f>
        <v>0.4118000000000005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45</v>
      </c>
      <c r="O2065" s="7">
        <f t="shared" si="322"/>
        <v>50</v>
      </c>
      <c r="P2065" s="7">
        <f t="shared" si="323"/>
        <v>16.5</v>
      </c>
      <c r="Q2065" s="8">
        <f t="shared" si="324"/>
        <v>34.475000000000001</v>
      </c>
      <c r="R2065" s="8">
        <f t="shared" si="325"/>
        <v>35.625</v>
      </c>
      <c r="S2065" s="8">
        <f t="shared" si="326"/>
        <v>30.425000000000001</v>
      </c>
      <c r="T2065" s="8">
        <f t="shared" si="327"/>
        <v>34.125</v>
      </c>
      <c r="U2065" s="7">
        <f t="shared" si="328"/>
        <v>33.508333333333333</v>
      </c>
      <c r="V2065" s="7">
        <f t="shared" si="329"/>
        <v>33.662499999999994</v>
      </c>
    </row>
    <row r="2066" spans="1:22" ht="13.5" x14ac:dyDescent="0.25">
      <c r="A2066" s="3">
        <f>RSI!A2066</f>
        <v>45310</v>
      </c>
      <c r="B2066" s="2">
        <f>RSI!B2066</f>
        <v>0.43</v>
      </c>
      <c r="C2066" s="2">
        <f>RSI!I2066</f>
        <v>49.452479600561418</v>
      </c>
      <c r="D2066" s="2">
        <f>MACD!E2066</f>
        <v>4.9619286671830909E-3</v>
      </c>
      <c r="E2066" s="2">
        <f>MACD!F2066</f>
        <v>9.7303928292711232E-3</v>
      </c>
      <c r="F2066" s="2">
        <f>'Moving Avg'!D2066</f>
        <v>0.434</v>
      </c>
      <c r="G2066" s="2">
        <f>'Moving Avg'!F2066</f>
        <v>0.4415</v>
      </c>
      <c r="H2066" s="2">
        <f>'Moving Avg'!G2066</f>
        <v>0.41820000000000013</v>
      </c>
      <c r="I2066" s="2">
        <f>'Moving Avg'!H2066</f>
        <v>0.41190000000000054</v>
      </c>
      <c r="J2066" s="5" t="str">
        <f>OBV!F2066</f>
        <v>BULLISH</v>
      </c>
      <c r="K2066" s="5" t="str">
        <f>OBV!G2066</f>
        <v>NEUTRAL</v>
      </c>
      <c r="L2066" s="5" t="str">
        <f>OBV!H2066</f>
        <v>NEUTRAL</v>
      </c>
      <c r="M2066" s="7">
        <f t="shared" si="320"/>
        <v>25</v>
      </c>
      <c r="N2066" s="7">
        <f t="shared" si="321"/>
        <v>45</v>
      </c>
      <c r="O2066" s="7">
        <f t="shared" si="322"/>
        <v>50</v>
      </c>
      <c r="P2066" s="7">
        <f t="shared" si="323"/>
        <v>49.5</v>
      </c>
      <c r="Q2066" s="8">
        <f t="shared" si="324"/>
        <v>39.424999999999997</v>
      </c>
      <c r="R2066" s="8">
        <f t="shared" si="325"/>
        <v>43.875</v>
      </c>
      <c r="S2066" s="8">
        <f t="shared" si="326"/>
        <v>45.275000000000006</v>
      </c>
      <c r="T2066" s="8">
        <f t="shared" si="327"/>
        <v>42.375</v>
      </c>
      <c r="U2066" s="7">
        <f t="shared" si="328"/>
        <v>42.858333333333327</v>
      </c>
      <c r="V2066" s="7">
        <f t="shared" si="329"/>
        <v>42.737499999999997</v>
      </c>
    </row>
    <row r="2067" spans="1:22" ht="13.5" x14ac:dyDescent="0.25">
      <c r="A2067" s="3">
        <f>RSI!A2067</f>
        <v>45313</v>
      </c>
      <c r="B2067" s="2">
        <f>RSI!B2067</f>
        <v>0.43</v>
      </c>
      <c r="C2067" s="2">
        <f>RSI!I2067</f>
        <v>49.452479600561418</v>
      </c>
      <c r="D2067" s="2">
        <f>MACD!E2067</f>
        <v>2.5265991744306548E-3</v>
      </c>
      <c r="E2067" s="2">
        <f>MACD!F2067</f>
        <v>8.2896340983030295E-3</v>
      </c>
      <c r="F2067" s="2">
        <f>'Moving Avg'!D2067</f>
        <v>0.43200000000000005</v>
      </c>
      <c r="G2067" s="2">
        <f>'Moving Avg'!F2067</f>
        <v>0.4385</v>
      </c>
      <c r="H2067" s="2">
        <f>'Moving Avg'!G2067</f>
        <v>0.41920000000000007</v>
      </c>
      <c r="I2067" s="2">
        <f>'Moving Avg'!H2067</f>
        <v>0.41205000000000053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  <c r="M2067" s="7">
        <f t="shared" si="320"/>
        <v>25</v>
      </c>
      <c r="N2067" s="7">
        <f t="shared" si="321"/>
        <v>45</v>
      </c>
      <c r="O2067" s="7">
        <f t="shared" si="322"/>
        <v>50</v>
      </c>
      <c r="P2067" s="7">
        <f t="shared" si="323"/>
        <v>66.5</v>
      </c>
      <c r="Q2067" s="8">
        <f t="shared" si="324"/>
        <v>41.975000000000001</v>
      </c>
      <c r="R2067" s="8">
        <f t="shared" si="325"/>
        <v>48.125</v>
      </c>
      <c r="S2067" s="8">
        <f t="shared" si="326"/>
        <v>52.924999999999997</v>
      </c>
      <c r="T2067" s="8">
        <f t="shared" si="327"/>
        <v>46.625</v>
      </c>
      <c r="U2067" s="7">
        <f t="shared" si="328"/>
        <v>47.67499999999999</v>
      </c>
      <c r="V2067" s="7">
        <f t="shared" si="329"/>
        <v>47.412499999999994</v>
      </c>
    </row>
    <row r="2068" spans="1:22" ht="13.5" x14ac:dyDescent="0.25">
      <c r="A2068" s="3">
        <f>RSI!A2068</f>
        <v>45314</v>
      </c>
      <c r="B2068" s="2">
        <f>RSI!B2068</f>
        <v>0.42</v>
      </c>
      <c r="C2068" s="2">
        <f>RSI!I2068</f>
        <v>45.471093028742949</v>
      </c>
      <c r="D2068" s="2">
        <f>MACD!E2068</f>
        <v>2.7550265043320143E-3</v>
      </c>
      <c r="E2068" s="2">
        <f>MACD!F2068</f>
        <v>7.1827125795088272E-3</v>
      </c>
      <c r="F2068" s="2">
        <f>'Moving Avg'!D2068</f>
        <v>0.42599999999999999</v>
      </c>
      <c r="G2068" s="2">
        <f>'Moving Avg'!F2068</f>
        <v>0.43500000000000005</v>
      </c>
      <c r="H2068" s="2">
        <f>'Moving Avg'!G2068</f>
        <v>0.42000000000000015</v>
      </c>
      <c r="I2068" s="2">
        <f>'Moving Avg'!H2068</f>
        <v>0.41210000000000058</v>
      </c>
      <c r="J2068" s="5" t="str">
        <f>OBV!F2068</f>
        <v>BULLISH</v>
      </c>
      <c r="K2068" s="5" t="str">
        <f>OBV!G2068</f>
        <v>NEUTRAL</v>
      </c>
      <c r="L2068" s="5" t="str">
        <f>OBV!H2068</f>
        <v>BULLISH DIVERGENCE</v>
      </c>
      <c r="M2068" s="7">
        <f t="shared" si="320"/>
        <v>25</v>
      </c>
      <c r="N2068" s="7">
        <f t="shared" si="321"/>
        <v>45</v>
      </c>
      <c r="O2068" s="7">
        <f t="shared" si="322"/>
        <v>50</v>
      </c>
      <c r="P2068" s="7">
        <f t="shared" si="323"/>
        <v>66.5</v>
      </c>
      <c r="Q2068" s="8">
        <f t="shared" si="324"/>
        <v>41.975000000000001</v>
      </c>
      <c r="R2068" s="8">
        <f t="shared" si="325"/>
        <v>48.125</v>
      </c>
      <c r="S2068" s="8">
        <f t="shared" si="326"/>
        <v>52.924999999999997</v>
      </c>
      <c r="T2068" s="8">
        <f t="shared" si="327"/>
        <v>46.625</v>
      </c>
      <c r="U2068" s="7">
        <f t="shared" si="328"/>
        <v>47.67499999999999</v>
      </c>
      <c r="V2068" s="7">
        <f t="shared" si="329"/>
        <v>47.412499999999994</v>
      </c>
    </row>
    <row r="2069" spans="1:22" ht="13.5" x14ac:dyDescent="0.25">
      <c r="A2069" s="3">
        <f>RSI!A2069</f>
        <v>45315</v>
      </c>
      <c r="B2069" s="2">
        <f>RSI!B2069</f>
        <v>0.41</v>
      </c>
      <c r="C2069" s="2">
        <f>RSI!I2069</f>
        <v>41.843189427085832</v>
      </c>
      <c r="D2069" s="2">
        <f>MACD!E2069</f>
        <v>5.2957598653164406E-3</v>
      </c>
      <c r="E2069" s="2">
        <f>MACD!F2069</f>
        <v>6.8053220366703507E-3</v>
      </c>
      <c r="F2069" s="2">
        <f>'Moving Avg'!D2069</f>
        <v>0.42199999999999999</v>
      </c>
      <c r="G2069" s="2">
        <f>'Moving Avg'!F2069</f>
        <v>0.43200000000000005</v>
      </c>
      <c r="H2069" s="2">
        <f>'Moving Avg'!G2069</f>
        <v>0.42040000000000011</v>
      </c>
      <c r="I2069" s="2">
        <f>'Moving Avg'!H2069</f>
        <v>0.41210000000000058</v>
      </c>
      <c r="J2069" s="5" t="str">
        <f>OBV!F2069</f>
        <v>BULLISH</v>
      </c>
      <c r="K2069" s="5" t="str">
        <f>OBV!G2069</f>
        <v>NEUTRAL</v>
      </c>
      <c r="L2069" s="5" t="str">
        <f>OBV!H2069</f>
        <v>BULLISH DIVERGENCE</v>
      </c>
      <c r="M2069" s="7">
        <f t="shared" si="320"/>
        <v>25</v>
      </c>
      <c r="N2069" s="7">
        <f t="shared" si="321"/>
        <v>45</v>
      </c>
      <c r="O2069" s="7">
        <f t="shared" si="322"/>
        <v>50</v>
      </c>
      <c r="P2069" s="7">
        <f t="shared" si="323"/>
        <v>66.5</v>
      </c>
      <c r="Q2069" s="8">
        <f t="shared" si="324"/>
        <v>41.975000000000001</v>
      </c>
      <c r="R2069" s="8">
        <f t="shared" si="325"/>
        <v>48.125</v>
      </c>
      <c r="S2069" s="8">
        <f t="shared" si="326"/>
        <v>52.924999999999997</v>
      </c>
      <c r="T2069" s="8">
        <f t="shared" si="327"/>
        <v>46.625</v>
      </c>
      <c r="U2069" s="7">
        <f t="shared" si="328"/>
        <v>47.67499999999999</v>
      </c>
      <c r="V2069" s="7">
        <f t="shared" si="329"/>
        <v>47.412499999999994</v>
      </c>
    </row>
    <row r="2070" spans="1:22" ht="13.5" x14ac:dyDescent="0.25">
      <c r="A2070" s="3">
        <f>RSI!A2070</f>
        <v>45316</v>
      </c>
      <c r="B2070" s="2">
        <f>RSI!B2070</f>
        <v>0.4</v>
      </c>
      <c r="C2070" s="2">
        <f>RSI!I2070</f>
        <v>38.532403309039893</v>
      </c>
      <c r="D2070" s="2">
        <f>MACD!E2070</f>
        <v>8.3086334687622054E-3</v>
      </c>
      <c r="E2070" s="2">
        <f>MACD!F2070</f>
        <v>7.1059843230887225E-3</v>
      </c>
      <c r="F2070" s="2">
        <f>'Moving Avg'!D2070</f>
        <v>0.41799999999999998</v>
      </c>
      <c r="G2070" s="2">
        <f>'Moving Avg'!F2070</f>
        <v>0.42899999999999999</v>
      </c>
      <c r="H2070" s="2">
        <f>'Moving Avg'!G2070</f>
        <v>0.42080000000000012</v>
      </c>
      <c r="I2070" s="2">
        <f>'Moving Avg'!H2070</f>
        <v>0.41205000000000064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  <c r="M2070" s="7">
        <f t="shared" si="320"/>
        <v>25</v>
      </c>
      <c r="N2070" s="7">
        <f t="shared" si="321"/>
        <v>0</v>
      </c>
      <c r="O2070" s="7">
        <f t="shared" si="322"/>
        <v>50</v>
      </c>
      <c r="P2070" s="7">
        <f t="shared" si="323"/>
        <v>16.5</v>
      </c>
      <c r="Q2070" s="8">
        <f t="shared" si="324"/>
        <v>18.725000000000001</v>
      </c>
      <c r="R2070" s="8">
        <f t="shared" si="325"/>
        <v>26.625</v>
      </c>
      <c r="S2070" s="8">
        <f t="shared" si="326"/>
        <v>23.675000000000001</v>
      </c>
      <c r="T2070" s="8">
        <f t="shared" si="327"/>
        <v>22.875</v>
      </c>
      <c r="U2070" s="7">
        <f t="shared" si="328"/>
        <v>23.008333333333336</v>
      </c>
      <c r="V2070" s="7">
        <f t="shared" si="329"/>
        <v>22.975000000000001</v>
      </c>
    </row>
    <row r="2071" spans="1:22" ht="13.5" x14ac:dyDescent="0.25">
      <c r="A2071" s="3">
        <f>RSI!A2071</f>
        <v>45317</v>
      </c>
      <c r="B2071" s="2">
        <f>RSI!B2071</f>
        <v>0.41</v>
      </c>
      <c r="C2071" s="2">
        <f>RSI!I2071</f>
        <v>43.358804706831187</v>
      </c>
      <c r="D2071" s="2">
        <f>MACD!E2071</f>
        <v>8.7510998706781806E-3</v>
      </c>
      <c r="E2071" s="2">
        <f>MACD!F2071</f>
        <v>7.4350074326066141E-3</v>
      </c>
      <c r="F2071" s="2">
        <f>'Moving Avg'!D2071</f>
        <v>0.41400000000000003</v>
      </c>
      <c r="G2071" s="2">
        <f>'Moving Avg'!F2071</f>
        <v>0.42699999999999994</v>
      </c>
      <c r="H2071" s="2">
        <f>'Moving Avg'!G2071</f>
        <v>0.42120000000000002</v>
      </c>
      <c r="I2071" s="2">
        <f>'Moving Avg'!H2071</f>
        <v>0.41205000000000053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  <c r="M2071" s="7">
        <f t="shared" si="320"/>
        <v>25</v>
      </c>
      <c r="N2071" s="7">
        <f t="shared" si="321"/>
        <v>0</v>
      </c>
      <c r="O2071" s="7">
        <f t="shared" si="322"/>
        <v>50</v>
      </c>
      <c r="P2071" s="7">
        <f t="shared" si="323"/>
        <v>16.5</v>
      </c>
      <c r="Q2071" s="8">
        <f t="shared" si="324"/>
        <v>18.725000000000001</v>
      </c>
      <c r="R2071" s="8">
        <f t="shared" si="325"/>
        <v>26.625</v>
      </c>
      <c r="S2071" s="8">
        <f t="shared" si="326"/>
        <v>23.675000000000001</v>
      </c>
      <c r="T2071" s="8">
        <f t="shared" si="327"/>
        <v>22.875</v>
      </c>
      <c r="U2071" s="7">
        <f t="shared" si="328"/>
        <v>23.008333333333336</v>
      </c>
      <c r="V2071" s="7">
        <f t="shared" si="329"/>
        <v>22.975000000000001</v>
      </c>
    </row>
    <row r="2072" spans="1:22" ht="13.5" x14ac:dyDescent="0.25">
      <c r="A2072" s="3">
        <f>RSI!A2072</f>
        <v>45320</v>
      </c>
      <c r="B2072" s="2">
        <f>RSI!B2072</f>
        <v>0.4</v>
      </c>
      <c r="C2072" s="2">
        <f>RSI!I2072</f>
        <v>39.978266511319738</v>
      </c>
      <c r="D2072" s="2">
        <f>MACD!E2072</f>
        <v>1.1505156454849674E-2</v>
      </c>
      <c r="E2072" s="2">
        <f>MACD!F2072</f>
        <v>8.2490372370552269E-3</v>
      </c>
      <c r="F2072" s="2">
        <f>'Moving Avg'!D2072</f>
        <v>0.40800000000000003</v>
      </c>
      <c r="G2072" s="2">
        <f>'Moving Avg'!F2072</f>
        <v>0.42499999999999999</v>
      </c>
      <c r="H2072" s="2">
        <f>'Moving Avg'!G2072</f>
        <v>0.42160000000000003</v>
      </c>
      <c r="I2072" s="2">
        <f>'Moving Avg'!H2072</f>
        <v>0.41200000000000059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  <c r="M2072" s="7">
        <f t="shared" si="320"/>
        <v>25</v>
      </c>
      <c r="N2072" s="7">
        <f t="shared" si="321"/>
        <v>0</v>
      </c>
      <c r="O2072" s="7">
        <f t="shared" si="322"/>
        <v>0</v>
      </c>
      <c r="P2072" s="7">
        <f t="shared" si="323"/>
        <v>16.5</v>
      </c>
      <c r="Q2072" s="8">
        <f t="shared" si="324"/>
        <v>11.225</v>
      </c>
      <c r="R2072" s="8">
        <f t="shared" si="325"/>
        <v>9.125</v>
      </c>
      <c r="S2072" s="8">
        <f t="shared" si="326"/>
        <v>11.175000000000001</v>
      </c>
      <c r="T2072" s="8">
        <f t="shared" si="327"/>
        <v>10.375</v>
      </c>
      <c r="U2072" s="7">
        <f t="shared" si="328"/>
        <v>10.508333333333335</v>
      </c>
      <c r="V2072" s="7">
        <f t="shared" si="329"/>
        <v>10.475000000000001</v>
      </c>
    </row>
    <row r="2073" spans="1:22" ht="13.5" x14ac:dyDescent="0.25">
      <c r="A2073" s="3">
        <f>RSI!A2073</f>
        <v>45321</v>
      </c>
      <c r="B2073" s="2">
        <f>RSI!B2073</f>
        <v>0.39</v>
      </c>
      <c r="C2073" s="2">
        <f>RSI!I2073</f>
        <v>36.88154378882566</v>
      </c>
      <c r="D2073" s="2">
        <f>MACD!E2073</f>
        <v>1.6266822935840419E-2</v>
      </c>
      <c r="E2073" s="2">
        <f>MACD!F2073</f>
        <v>9.8525943768122647E-3</v>
      </c>
      <c r="F2073" s="2">
        <f>'Moving Avg'!D2073</f>
        <v>0.40200000000000002</v>
      </c>
      <c r="G2073" s="2">
        <f>'Moving Avg'!F2073</f>
        <v>0.42249999999999999</v>
      </c>
      <c r="H2073" s="2">
        <f>'Moving Avg'!G2073</f>
        <v>0.42200000000000004</v>
      </c>
      <c r="I2073" s="2">
        <f>'Moving Avg'!H2073</f>
        <v>0.41195000000000065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  <c r="M2073" s="7">
        <f t="shared" si="320"/>
        <v>25</v>
      </c>
      <c r="N2073" s="7">
        <f t="shared" si="321"/>
        <v>0</v>
      </c>
      <c r="O2073" s="7">
        <f t="shared" si="322"/>
        <v>0</v>
      </c>
      <c r="P2073" s="7">
        <f t="shared" si="323"/>
        <v>16.5</v>
      </c>
      <c r="Q2073" s="8">
        <f t="shared" si="324"/>
        <v>11.225</v>
      </c>
      <c r="R2073" s="8">
        <f t="shared" si="325"/>
        <v>9.125</v>
      </c>
      <c r="S2073" s="8">
        <f t="shared" si="326"/>
        <v>11.175000000000001</v>
      </c>
      <c r="T2073" s="8">
        <f t="shared" si="327"/>
        <v>10.375</v>
      </c>
      <c r="U2073" s="7">
        <f t="shared" si="328"/>
        <v>10.508333333333335</v>
      </c>
      <c r="V2073" s="7">
        <f t="shared" si="329"/>
        <v>10.475000000000001</v>
      </c>
    </row>
    <row r="2074" spans="1:22" ht="13.5" x14ac:dyDescent="0.25">
      <c r="A2074" s="3">
        <f>RSI!A2074</f>
        <v>45322</v>
      </c>
      <c r="B2074" s="2">
        <f>RSI!B2074</f>
        <v>0.4</v>
      </c>
      <c r="C2074" s="2">
        <f>RSI!I2074</f>
        <v>41.741396584783153</v>
      </c>
      <c r="D2074" s="2">
        <f>MACD!E2074</f>
        <v>1.6678193279228204E-2</v>
      </c>
      <c r="E2074" s="2">
        <f>MACD!F2074</f>
        <v>1.1217714157295455E-2</v>
      </c>
      <c r="F2074" s="2">
        <f>'Moving Avg'!D2074</f>
        <v>0.4</v>
      </c>
      <c r="G2074" s="2">
        <f>'Moving Avg'!F2074</f>
        <v>0.4210000000000001</v>
      </c>
      <c r="H2074" s="2">
        <f>'Moving Avg'!G2074</f>
        <v>0.42239999999999994</v>
      </c>
      <c r="I2074" s="2">
        <f>'Moving Avg'!H2074</f>
        <v>0.41200000000000064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  <c r="M2074" s="7">
        <f t="shared" si="320"/>
        <v>25</v>
      </c>
      <c r="N2074" s="7">
        <f t="shared" si="321"/>
        <v>0</v>
      </c>
      <c r="O2074" s="7">
        <f t="shared" si="322"/>
        <v>0</v>
      </c>
      <c r="P2074" s="7">
        <f t="shared" si="323"/>
        <v>16.5</v>
      </c>
      <c r="Q2074" s="8">
        <f t="shared" si="324"/>
        <v>11.225</v>
      </c>
      <c r="R2074" s="8">
        <f t="shared" si="325"/>
        <v>9.125</v>
      </c>
      <c r="S2074" s="8">
        <f t="shared" si="326"/>
        <v>11.175000000000001</v>
      </c>
      <c r="T2074" s="8">
        <f t="shared" si="327"/>
        <v>10.375</v>
      </c>
      <c r="U2074" s="7">
        <f t="shared" si="328"/>
        <v>10.508333333333335</v>
      </c>
      <c r="V2074" s="7">
        <f t="shared" si="329"/>
        <v>10.475000000000001</v>
      </c>
    </row>
    <row r="2075" spans="1:22" ht="13.5" x14ac:dyDescent="0.25">
      <c r="A2075" s="3">
        <f>RSI!A2075</f>
        <v>45323</v>
      </c>
      <c r="B2075" s="2">
        <f>RSI!B2075</f>
        <v>0.41</v>
      </c>
      <c r="C2075" s="2">
        <f>RSI!I2075</f>
        <v>46.202227141187706</v>
      </c>
      <c r="D2075" s="2">
        <f>MACD!E2075</f>
        <v>1.4873105163315692E-2</v>
      </c>
      <c r="E2075" s="2">
        <f>MACD!F2075</f>
        <v>1.1948792358499502E-2</v>
      </c>
      <c r="F2075" s="2">
        <f>'Moving Avg'!D2075</f>
        <v>0.40200000000000002</v>
      </c>
      <c r="G2075" s="2">
        <f>'Moving Avg'!F2075</f>
        <v>0.42049999999999998</v>
      </c>
      <c r="H2075" s="2">
        <f>'Moving Avg'!G2075</f>
        <v>0.42299999999999999</v>
      </c>
      <c r="I2075" s="2">
        <f>'Moving Avg'!H2075</f>
        <v>0.41205000000000053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0</v>
      </c>
      <c r="O2075" s="7">
        <f t="shared" si="322"/>
        <v>0</v>
      </c>
      <c r="P2075" s="7">
        <f t="shared" si="323"/>
        <v>83.5</v>
      </c>
      <c r="Q2075" s="8">
        <f t="shared" si="324"/>
        <v>21.274999999999999</v>
      </c>
      <c r="R2075" s="8">
        <f t="shared" si="325"/>
        <v>25.875</v>
      </c>
      <c r="S2075" s="8">
        <f t="shared" si="326"/>
        <v>41.325000000000003</v>
      </c>
      <c r="T2075" s="8">
        <f t="shared" si="327"/>
        <v>27.125</v>
      </c>
      <c r="U2075" s="7">
        <f t="shared" si="328"/>
        <v>29.491666666666664</v>
      </c>
      <c r="V2075" s="7">
        <f t="shared" si="329"/>
        <v>28.9</v>
      </c>
    </row>
    <row r="2076" spans="1:22" ht="13.5" x14ac:dyDescent="0.25">
      <c r="A2076" s="3">
        <f>RSI!A2076</f>
        <v>45324</v>
      </c>
      <c r="B2076" s="2">
        <f>RSI!B2076</f>
        <v>0.42</v>
      </c>
      <c r="C2076" s="2">
        <f>RSI!I2076</f>
        <v>50.300425817438658</v>
      </c>
      <c r="D2076" s="2">
        <f>MACD!E2076</f>
        <v>1.4201049173204028E-2</v>
      </c>
      <c r="E2076" s="2">
        <f>MACD!F2076</f>
        <v>1.2399243721440408E-2</v>
      </c>
      <c r="F2076" s="2">
        <f>'Moving Avg'!D2076</f>
        <v>0.40400000000000003</v>
      </c>
      <c r="G2076" s="2">
        <f>'Moving Avg'!F2076</f>
        <v>0.42099999999999999</v>
      </c>
      <c r="H2076" s="2">
        <f>'Moving Avg'!G2076</f>
        <v>0.42359999999999998</v>
      </c>
      <c r="I2076" s="2">
        <f>'Moving Avg'!H2076</f>
        <v>0.41215000000000052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0</v>
      </c>
      <c r="O2076" s="7">
        <f t="shared" si="322"/>
        <v>0</v>
      </c>
      <c r="P2076" s="7">
        <f t="shared" si="323"/>
        <v>83.5</v>
      </c>
      <c r="Q2076" s="8">
        <f t="shared" si="324"/>
        <v>21.274999999999999</v>
      </c>
      <c r="R2076" s="8">
        <f t="shared" si="325"/>
        <v>25.875</v>
      </c>
      <c r="S2076" s="8">
        <f t="shared" si="326"/>
        <v>41.325000000000003</v>
      </c>
      <c r="T2076" s="8">
        <f t="shared" si="327"/>
        <v>27.125</v>
      </c>
      <c r="U2076" s="7">
        <f t="shared" si="328"/>
        <v>29.491666666666664</v>
      </c>
      <c r="V2076" s="7">
        <f t="shared" si="329"/>
        <v>28.9</v>
      </c>
    </row>
    <row r="2077" spans="1:22" ht="13.5" x14ac:dyDescent="0.25">
      <c r="A2077" s="3">
        <f>RSI!A2077</f>
        <v>45327</v>
      </c>
      <c r="B2077" s="2">
        <f>RSI!B2077</f>
        <v>0.43</v>
      </c>
      <c r="C2077" s="2">
        <f>RSI!I2077</f>
        <v>54.068536720550519</v>
      </c>
      <c r="D2077" s="2">
        <f>MACD!E2077</f>
        <v>1.2885893634817902E-2</v>
      </c>
      <c r="E2077" s="2">
        <f>MACD!F2077</f>
        <v>1.2496573704115908E-2</v>
      </c>
      <c r="F2077" s="2">
        <f>'Moving Avg'!D2077</f>
        <v>0.41</v>
      </c>
      <c r="G2077" s="2">
        <f>'Moving Avg'!F2077</f>
        <v>0.4215000000000001</v>
      </c>
      <c r="H2077" s="2">
        <f>'Moving Avg'!G2077</f>
        <v>0.42439999999999989</v>
      </c>
      <c r="I2077" s="2">
        <f>'Moving Avg'!H2077</f>
        <v>0.41230000000000055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25</v>
      </c>
      <c r="N2077" s="7">
        <f t="shared" si="321"/>
        <v>0</v>
      </c>
      <c r="O2077" s="7">
        <f t="shared" si="322"/>
        <v>0</v>
      </c>
      <c r="P2077" s="7">
        <f t="shared" si="323"/>
        <v>83.5</v>
      </c>
      <c r="Q2077" s="8">
        <f t="shared" si="324"/>
        <v>21.274999999999999</v>
      </c>
      <c r="R2077" s="8">
        <f t="shared" si="325"/>
        <v>25.875</v>
      </c>
      <c r="S2077" s="8">
        <f t="shared" si="326"/>
        <v>41.325000000000003</v>
      </c>
      <c r="T2077" s="8">
        <f t="shared" si="327"/>
        <v>27.125</v>
      </c>
      <c r="U2077" s="7">
        <f t="shared" si="328"/>
        <v>29.491666666666664</v>
      </c>
      <c r="V2077" s="7">
        <f t="shared" si="329"/>
        <v>28.9</v>
      </c>
    </row>
    <row r="2078" spans="1:22" ht="13.5" x14ac:dyDescent="0.25">
      <c r="A2078" s="3">
        <f>RSI!A2078</f>
        <v>45328</v>
      </c>
      <c r="B2078" s="2">
        <f>RSI!B2078</f>
        <v>0.42</v>
      </c>
      <c r="C2078" s="2">
        <f>RSI!I2078</f>
        <v>49.987095078312429</v>
      </c>
      <c r="D2078" s="2">
        <f>MACD!E2078</f>
        <v>1.0910932530557416E-2</v>
      </c>
      <c r="E2078" s="2">
        <f>MACD!F2078</f>
        <v>1.217944546940421E-2</v>
      </c>
      <c r="F2078" s="2">
        <f>'Moving Avg'!D2078</f>
        <v>0.41600000000000004</v>
      </c>
      <c r="G2078" s="2">
        <f>'Moving Avg'!F2078</f>
        <v>0.4210000000000001</v>
      </c>
      <c r="H2078" s="2">
        <f>'Moving Avg'!G2078</f>
        <v>0.42499999999999993</v>
      </c>
      <c r="I2078" s="2">
        <f>'Moving Avg'!H2078</f>
        <v>0.41240000000000054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  <c r="M2078" s="7">
        <f t="shared" si="320"/>
        <v>25</v>
      </c>
      <c r="N2078" s="7">
        <f t="shared" si="321"/>
        <v>45</v>
      </c>
      <c r="O2078" s="7">
        <f t="shared" si="322"/>
        <v>50</v>
      </c>
      <c r="P2078" s="7">
        <f t="shared" si="323"/>
        <v>83.5</v>
      </c>
      <c r="Q2078" s="8">
        <f t="shared" si="324"/>
        <v>44.524999999999999</v>
      </c>
      <c r="R2078" s="8">
        <f t="shared" si="325"/>
        <v>52.375</v>
      </c>
      <c r="S2078" s="8">
        <f t="shared" si="326"/>
        <v>60.575000000000003</v>
      </c>
      <c r="T2078" s="8">
        <f t="shared" si="327"/>
        <v>50.875</v>
      </c>
      <c r="U2078" s="7">
        <f t="shared" si="328"/>
        <v>52.491666666666674</v>
      </c>
      <c r="V2078" s="7">
        <f t="shared" si="329"/>
        <v>52.087500000000006</v>
      </c>
    </row>
    <row r="2079" spans="1:22" ht="13.5" x14ac:dyDescent="0.25">
      <c r="A2079" s="3">
        <f>RSI!A2079</f>
        <v>45329</v>
      </c>
      <c r="B2079" s="2">
        <f>RSI!B2079</f>
        <v>0.42</v>
      </c>
      <c r="C2079" s="2">
        <f>RSI!I2079</f>
        <v>49.987095078312429</v>
      </c>
      <c r="D2079" s="2">
        <f>MACD!E2079</f>
        <v>7.7007956821418255E-3</v>
      </c>
      <c r="E2079" s="2">
        <f>MACD!F2079</f>
        <v>1.1283715511951734E-2</v>
      </c>
      <c r="F2079" s="2">
        <f>'Moving Avg'!D2079</f>
        <v>0.42000000000000004</v>
      </c>
      <c r="G2079" s="2">
        <f>'Moving Avg'!F2079</f>
        <v>0.42000000000000004</v>
      </c>
      <c r="H2079" s="2">
        <f>'Moving Avg'!G2079</f>
        <v>0.42560000000000003</v>
      </c>
      <c r="I2079" s="2">
        <f>'Moving Avg'!H2079</f>
        <v>0.41250000000000048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  <c r="M2079" s="7">
        <f t="shared" si="320"/>
        <v>25</v>
      </c>
      <c r="N2079" s="7">
        <f t="shared" si="321"/>
        <v>45</v>
      </c>
      <c r="O2079" s="7">
        <f t="shared" si="322"/>
        <v>50</v>
      </c>
      <c r="P2079" s="7">
        <f t="shared" si="323"/>
        <v>83.5</v>
      </c>
      <c r="Q2079" s="8">
        <f t="shared" si="324"/>
        <v>44.524999999999999</v>
      </c>
      <c r="R2079" s="8">
        <f t="shared" si="325"/>
        <v>52.375</v>
      </c>
      <c r="S2079" s="8">
        <f t="shared" si="326"/>
        <v>60.575000000000003</v>
      </c>
      <c r="T2079" s="8">
        <f t="shared" si="327"/>
        <v>50.875</v>
      </c>
      <c r="U2079" s="7">
        <f t="shared" si="328"/>
        <v>52.491666666666674</v>
      </c>
      <c r="V2079" s="7">
        <f t="shared" si="329"/>
        <v>52.087500000000006</v>
      </c>
    </row>
    <row r="2080" spans="1:22" ht="13.5" x14ac:dyDescent="0.25">
      <c r="A2080" s="3">
        <f>RSI!A2080</f>
        <v>45330</v>
      </c>
      <c r="B2080" s="2">
        <f>RSI!B2080</f>
        <v>0.41</v>
      </c>
      <c r="C2080" s="2">
        <f>RSI!I2080</f>
        <v>45.96318338153899</v>
      </c>
      <c r="D2080" s="2">
        <f>MACD!E2080</f>
        <v>4.1862919327319559E-3</v>
      </c>
      <c r="E2080" s="2">
        <f>MACD!F2080</f>
        <v>9.8642307961077785E-3</v>
      </c>
      <c r="F2080" s="2">
        <f>'Moving Avg'!D2080</f>
        <v>0.42000000000000004</v>
      </c>
      <c r="G2080" s="2">
        <f>'Moving Avg'!F2080</f>
        <v>0.41850000000000004</v>
      </c>
      <c r="H2080" s="2">
        <f>'Moving Avg'!G2080</f>
        <v>0.42599999999999993</v>
      </c>
      <c r="I2080" s="2">
        <f>'Moving Avg'!H2080</f>
        <v>0.41250000000000048</v>
      </c>
      <c r="J2080" s="5" t="str">
        <f>OBV!F2080</f>
        <v>BULLISH</v>
      </c>
      <c r="K2080" s="5" t="str">
        <f>OBV!G2080</f>
        <v>NEUTRAL</v>
      </c>
      <c r="L2080" s="5" t="str">
        <f>OBV!H2080</f>
        <v>NEUTRAL</v>
      </c>
      <c r="M2080" s="7">
        <f t="shared" si="320"/>
        <v>25</v>
      </c>
      <c r="N2080" s="7">
        <f t="shared" si="321"/>
        <v>45</v>
      </c>
      <c r="O2080" s="7">
        <f t="shared" si="322"/>
        <v>50</v>
      </c>
      <c r="P2080" s="7">
        <f t="shared" si="323"/>
        <v>49.5</v>
      </c>
      <c r="Q2080" s="8">
        <f t="shared" si="324"/>
        <v>39.424999999999997</v>
      </c>
      <c r="R2080" s="8">
        <f t="shared" si="325"/>
        <v>43.875</v>
      </c>
      <c r="S2080" s="8">
        <f t="shared" si="326"/>
        <v>45.275000000000006</v>
      </c>
      <c r="T2080" s="8">
        <f t="shared" si="327"/>
        <v>42.375</v>
      </c>
      <c r="U2080" s="7">
        <f t="shared" si="328"/>
        <v>42.858333333333327</v>
      </c>
      <c r="V2080" s="7">
        <f t="shared" si="329"/>
        <v>42.737499999999997</v>
      </c>
    </row>
    <row r="2081" spans="1:22" ht="13.5" x14ac:dyDescent="0.25">
      <c r="A2081" s="3">
        <f>RSI!A2081</f>
        <v>45331</v>
      </c>
      <c r="B2081" s="2">
        <f>RSI!B2081</f>
        <v>0.41</v>
      </c>
      <c r="C2081" s="2">
        <f>RSI!I2081</f>
        <v>45.96318338153899</v>
      </c>
      <c r="D2081" s="2">
        <f>MACD!E2081</f>
        <v>2.8095577480634626E-3</v>
      </c>
      <c r="E2081" s="2">
        <f>MACD!F2081</f>
        <v>8.453296186498916E-3</v>
      </c>
      <c r="F2081" s="2">
        <f>'Moving Avg'!D2081</f>
        <v>0.41799999999999998</v>
      </c>
      <c r="G2081" s="2">
        <f>'Moving Avg'!F2081</f>
        <v>0.41749999999999998</v>
      </c>
      <c r="H2081" s="2">
        <f>'Moving Avg'!G2081</f>
        <v>0.42619999999999991</v>
      </c>
      <c r="I2081" s="2">
        <f>'Moving Avg'!H2081</f>
        <v>0.41250000000000048</v>
      </c>
      <c r="J2081" s="5" t="str">
        <f>OBV!F2081</f>
        <v>BULLISH</v>
      </c>
      <c r="K2081" s="5" t="str">
        <f>OBV!G2081</f>
        <v>NEUTRAL</v>
      </c>
      <c r="L2081" s="5" t="str">
        <f>OBV!H2081</f>
        <v>BULLISH DIVERGENCE</v>
      </c>
      <c r="M2081" s="7">
        <f t="shared" si="320"/>
        <v>25</v>
      </c>
      <c r="N2081" s="7">
        <f t="shared" si="321"/>
        <v>45</v>
      </c>
      <c r="O2081" s="7">
        <f t="shared" si="322"/>
        <v>50</v>
      </c>
      <c r="P2081" s="7">
        <f t="shared" si="323"/>
        <v>66.5</v>
      </c>
      <c r="Q2081" s="8">
        <f t="shared" si="324"/>
        <v>41.975000000000001</v>
      </c>
      <c r="R2081" s="8">
        <f t="shared" si="325"/>
        <v>48.125</v>
      </c>
      <c r="S2081" s="8">
        <f t="shared" si="326"/>
        <v>52.924999999999997</v>
      </c>
      <c r="T2081" s="8">
        <f t="shared" si="327"/>
        <v>46.625</v>
      </c>
      <c r="U2081" s="7">
        <f t="shared" si="328"/>
        <v>47.67499999999999</v>
      </c>
      <c r="V2081" s="7">
        <f t="shared" si="329"/>
        <v>47.412499999999994</v>
      </c>
    </row>
    <row r="2082" spans="1:22" ht="13.5" x14ac:dyDescent="0.25">
      <c r="A2082" s="3">
        <f>RSI!A2082</f>
        <v>45334</v>
      </c>
      <c r="B2082" s="2">
        <f>RSI!B2082</f>
        <v>0.41</v>
      </c>
      <c r="C2082" s="2">
        <f>RSI!I2082</f>
        <v>45.96318338153899</v>
      </c>
      <c r="D2082" s="2">
        <f>MACD!E2082</f>
        <v>1.6044056351616209E-4</v>
      </c>
      <c r="E2082" s="2">
        <f>MACD!F2082</f>
        <v>6.7947250619023658E-3</v>
      </c>
      <c r="F2082" s="2">
        <f>'Moving Avg'!D2082</f>
        <v>0.41399999999999998</v>
      </c>
      <c r="G2082" s="2">
        <f>'Moving Avg'!F2082</f>
        <v>0.41600000000000004</v>
      </c>
      <c r="H2082" s="2">
        <f>'Moving Avg'!G2082</f>
        <v>0.42639999999999995</v>
      </c>
      <c r="I2082" s="2">
        <f>'Moving Avg'!H2082</f>
        <v>0.41245000000000043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45</v>
      </c>
      <c r="O2082" s="7">
        <f t="shared" si="322"/>
        <v>50</v>
      </c>
      <c r="P2082" s="7">
        <f t="shared" si="323"/>
        <v>16.5</v>
      </c>
      <c r="Q2082" s="8">
        <f t="shared" si="324"/>
        <v>34.475000000000001</v>
      </c>
      <c r="R2082" s="8">
        <f t="shared" si="325"/>
        <v>35.625</v>
      </c>
      <c r="S2082" s="8">
        <f t="shared" si="326"/>
        <v>30.425000000000001</v>
      </c>
      <c r="T2082" s="8">
        <f t="shared" si="327"/>
        <v>34.125</v>
      </c>
      <c r="U2082" s="7">
        <f t="shared" si="328"/>
        <v>33.508333333333333</v>
      </c>
      <c r="V2082" s="7">
        <f t="shared" si="329"/>
        <v>33.662499999999994</v>
      </c>
    </row>
    <row r="2083" spans="1:22" ht="13.5" x14ac:dyDescent="0.25">
      <c r="A2083" s="3">
        <f>RSI!A2083</f>
        <v>45335</v>
      </c>
      <c r="B2083" s="2">
        <f>RSI!B2083</f>
        <v>0.4</v>
      </c>
      <c r="C2083" s="2">
        <f>RSI!I2083</f>
        <v>41.764159555044152</v>
      </c>
      <c r="D2083" s="2">
        <f>MACD!E2083</f>
        <v>-2.8285878923372532E-3</v>
      </c>
      <c r="E2083" s="2">
        <f>MACD!F2083</f>
        <v>4.8700624710544425E-3</v>
      </c>
      <c r="F2083" s="2">
        <f>'Moving Avg'!D2083</f>
        <v>0.41</v>
      </c>
      <c r="G2083" s="2">
        <f>'Moving Avg'!F2083</f>
        <v>0.41349999999999998</v>
      </c>
      <c r="H2083" s="2">
        <f>'Moving Avg'!G2083</f>
        <v>0.42639999999999995</v>
      </c>
      <c r="I2083" s="2">
        <f>'Moving Avg'!H2083</f>
        <v>0.41235000000000049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45</v>
      </c>
      <c r="O2083" s="7">
        <f t="shared" si="322"/>
        <v>0</v>
      </c>
      <c r="P2083" s="7">
        <f t="shared" si="323"/>
        <v>16.5</v>
      </c>
      <c r="Q2083" s="8">
        <f t="shared" si="324"/>
        <v>26.975000000000001</v>
      </c>
      <c r="R2083" s="8">
        <f t="shared" si="325"/>
        <v>18.125</v>
      </c>
      <c r="S2083" s="8">
        <f t="shared" si="326"/>
        <v>17.925000000000001</v>
      </c>
      <c r="T2083" s="8">
        <f t="shared" si="327"/>
        <v>21.625</v>
      </c>
      <c r="U2083" s="7">
        <f t="shared" si="328"/>
        <v>21.008333333333336</v>
      </c>
      <c r="V2083" s="7">
        <f t="shared" si="329"/>
        <v>21.162500000000001</v>
      </c>
    </row>
    <row r="2084" spans="1:22" ht="13.5" x14ac:dyDescent="0.25">
      <c r="A2084" s="3">
        <f>RSI!A2084</f>
        <v>45336</v>
      </c>
      <c r="B2084" s="2">
        <f>RSI!B2084</f>
        <v>0.4</v>
      </c>
      <c r="C2084" s="2">
        <f>RSI!I2084</f>
        <v>41.764159555044152</v>
      </c>
      <c r="D2084" s="2">
        <f>MACD!E2084</f>
        <v>-3.7136832592613023E-3</v>
      </c>
      <c r="E2084" s="2">
        <f>MACD!F2084</f>
        <v>3.1533133249912939E-3</v>
      </c>
      <c r="F2084" s="2">
        <f>'Moving Avg'!D2084</f>
        <v>0.40599999999999997</v>
      </c>
      <c r="G2084" s="2">
        <f>'Moving Avg'!F2084</f>
        <v>0.41200000000000003</v>
      </c>
      <c r="H2084" s="2">
        <f>'Moving Avg'!G2084</f>
        <v>0.4264</v>
      </c>
      <c r="I2084" s="2">
        <f>'Moving Avg'!H2084</f>
        <v>0.4122500000000005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  <c r="M2084" s="7">
        <f t="shared" si="320"/>
        <v>25</v>
      </c>
      <c r="N2084" s="7">
        <f t="shared" si="321"/>
        <v>45</v>
      </c>
      <c r="O2084" s="7">
        <f t="shared" si="322"/>
        <v>0</v>
      </c>
      <c r="P2084" s="7">
        <f t="shared" si="323"/>
        <v>16.5</v>
      </c>
      <c r="Q2084" s="8">
        <f t="shared" si="324"/>
        <v>26.975000000000001</v>
      </c>
      <c r="R2084" s="8">
        <f t="shared" si="325"/>
        <v>18.125</v>
      </c>
      <c r="S2084" s="8">
        <f t="shared" si="326"/>
        <v>17.925000000000001</v>
      </c>
      <c r="T2084" s="8">
        <f t="shared" si="327"/>
        <v>21.625</v>
      </c>
      <c r="U2084" s="7">
        <f t="shared" si="328"/>
        <v>21.008333333333336</v>
      </c>
      <c r="V2084" s="7">
        <f t="shared" si="329"/>
        <v>21.162500000000001</v>
      </c>
    </row>
    <row r="2085" spans="1:22" ht="13.5" x14ac:dyDescent="0.25">
      <c r="A2085" s="3">
        <f>RSI!A2085</f>
        <v>45337</v>
      </c>
      <c r="B2085" s="2">
        <f>RSI!B2085</f>
        <v>0.4</v>
      </c>
      <c r="C2085" s="2">
        <f>RSI!I2085</f>
        <v>41.764159555044152</v>
      </c>
      <c r="D2085" s="2">
        <f>MACD!E2085</f>
        <v>-2.8263513301076681E-3</v>
      </c>
      <c r="E2085" s="2">
        <f>MACD!F2085</f>
        <v>1.957380393971502E-3</v>
      </c>
      <c r="F2085" s="2">
        <f>'Moving Avg'!D2085</f>
        <v>0.40400000000000003</v>
      </c>
      <c r="G2085" s="2">
        <f>'Moving Avg'!F2085</f>
        <v>0.41100000000000003</v>
      </c>
      <c r="H2085" s="2">
        <f>'Moving Avg'!G2085</f>
        <v>0.42639999999999995</v>
      </c>
      <c r="I2085" s="2">
        <f>'Moving Avg'!H2085</f>
        <v>0.41220000000000051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45</v>
      </c>
      <c r="O2085" s="7">
        <f t="shared" si="322"/>
        <v>0</v>
      </c>
      <c r="P2085" s="7">
        <f t="shared" si="323"/>
        <v>16.5</v>
      </c>
      <c r="Q2085" s="8">
        <f t="shared" si="324"/>
        <v>26.975000000000001</v>
      </c>
      <c r="R2085" s="8">
        <f t="shared" si="325"/>
        <v>18.125</v>
      </c>
      <c r="S2085" s="8">
        <f t="shared" si="326"/>
        <v>17.925000000000001</v>
      </c>
      <c r="T2085" s="8">
        <f t="shared" si="327"/>
        <v>21.625</v>
      </c>
      <c r="U2085" s="7">
        <f t="shared" si="328"/>
        <v>21.008333333333336</v>
      </c>
      <c r="V2085" s="7">
        <f t="shared" si="329"/>
        <v>21.162500000000001</v>
      </c>
    </row>
    <row r="2086" spans="1:22" ht="13.5" x14ac:dyDescent="0.25">
      <c r="A2086" s="3">
        <f>RSI!A2086</f>
        <v>45338</v>
      </c>
      <c r="B2086" s="2">
        <f>RSI!B2086</f>
        <v>0.4</v>
      </c>
      <c r="C2086" s="2">
        <f>RSI!I2086</f>
        <v>41.764159555044152</v>
      </c>
      <c r="D2086" s="2">
        <f>MACD!E2086</f>
        <v>-4.465174673222716E-4</v>
      </c>
      <c r="E2086" s="2">
        <f>MACD!F2086</f>
        <v>1.4766008217127473E-3</v>
      </c>
      <c r="F2086" s="2">
        <f>'Moving Avg'!D2086</f>
        <v>0.40199999999999997</v>
      </c>
      <c r="G2086" s="2">
        <f>'Moving Avg'!F2086</f>
        <v>0.40950000000000009</v>
      </c>
      <c r="H2086" s="2">
        <f>'Moving Avg'!G2086</f>
        <v>0.42619999999999997</v>
      </c>
      <c r="I2086" s="2">
        <f>'Moving Avg'!H2086</f>
        <v>0.41210000000000052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45</v>
      </c>
      <c r="O2086" s="7">
        <f t="shared" si="322"/>
        <v>0</v>
      </c>
      <c r="P2086" s="7">
        <f t="shared" si="323"/>
        <v>16.5</v>
      </c>
      <c r="Q2086" s="8">
        <f t="shared" si="324"/>
        <v>26.975000000000001</v>
      </c>
      <c r="R2086" s="8">
        <f t="shared" si="325"/>
        <v>18.125</v>
      </c>
      <c r="S2086" s="8">
        <f t="shared" si="326"/>
        <v>17.925000000000001</v>
      </c>
      <c r="T2086" s="8">
        <f t="shared" si="327"/>
        <v>21.625</v>
      </c>
      <c r="U2086" s="7">
        <f t="shared" si="328"/>
        <v>21.008333333333336</v>
      </c>
      <c r="V2086" s="7">
        <f t="shared" si="329"/>
        <v>21.162500000000001</v>
      </c>
    </row>
    <row r="2087" spans="1:22" ht="13.5" x14ac:dyDescent="0.25">
      <c r="A2087" s="3">
        <f>RSI!A2087</f>
        <v>45341</v>
      </c>
      <c r="B2087" s="2">
        <f>RSI!B2087</f>
        <v>0.41</v>
      </c>
      <c r="C2087" s="2">
        <f>RSI!I2087</f>
        <v>48.137020411425546</v>
      </c>
      <c r="D2087" s="2">
        <f>MACD!E2087</f>
        <v>2.4487542766528647E-3</v>
      </c>
      <c r="E2087" s="2">
        <f>MACD!F2087</f>
        <v>1.6710315127007711E-3</v>
      </c>
      <c r="F2087" s="2">
        <f>'Moving Avg'!D2087</f>
        <v>0.40200000000000002</v>
      </c>
      <c r="G2087" s="2">
        <f>'Moving Avg'!F2087</f>
        <v>0.40850000000000009</v>
      </c>
      <c r="H2087" s="2">
        <f>'Moving Avg'!G2087</f>
        <v>0.42599999999999993</v>
      </c>
      <c r="I2087" s="2">
        <f>'Moving Avg'!H2087</f>
        <v>0.41200000000000053</v>
      </c>
      <c r="J2087" s="5" t="str">
        <f>OBV!F2087</f>
        <v>BEARISH</v>
      </c>
      <c r="K2087" s="5" t="str">
        <f>OBV!G2087</f>
        <v>NEUTRAL</v>
      </c>
      <c r="L2087" s="5" t="str">
        <f>OBV!H2087</f>
        <v>NEUTRAL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16.5</v>
      </c>
      <c r="Q2087" s="8">
        <f t="shared" si="324"/>
        <v>11.225</v>
      </c>
      <c r="R2087" s="8">
        <f t="shared" si="325"/>
        <v>9.125</v>
      </c>
      <c r="S2087" s="8">
        <f t="shared" si="326"/>
        <v>11.175000000000001</v>
      </c>
      <c r="T2087" s="8">
        <f t="shared" si="327"/>
        <v>10.375</v>
      </c>
      <c r="U2087" s="7">
        <f t="shared" si="328"/>
        <v>10.508333333333335</v>
      </c>
      <c r="V2087" s="7">
        <f t="shared" si="329"/>
        <v>10.475000000000001</v>
      </c>
    </row>
    <row r="2088" spans="1:22" ht="13.5" x14ac:dyDescent="0.25">
      <c r="A2088" s="3">
        <f>RSI!A2088</f>
        <v>45342</v>
      </c>
      <c r="B2088" s="2">
        <f>RSI!B2088</f>
        <v>0.42</v>
      </c>
      <c r="C2088" s="2">
        <f>RSI!I2088</f>
        <v>53.604696654138465</v>
      </c>
      <c r="D2088" s="2">
        <f>MACD!E2088</f>
        <v>2.6379414917143129E-3</v>
      </c>
      <c r="E2088" s="2">
        <f>MACD!F2088</f>
        <v>1.8644135085034797E-3</v>
      </c>
      <c r="F2088" s="2">
        <f>'Moving Avg'!D2088</f>
        <v>0.40600000000000003</v>
      </c>
      <c r="G2088" s="2">
        <f>'Moving Avg'!F2088</f>
        <v>0.4085000000000002</v>
      </c>
      <c r="H2088" s="2">
        <f>'Moving Avg'!G2088</f>
        <v>0.42619999999999997</v>
      </c>
      <c r="I2088" s="2">
        <f>'Moving Avg'!H2088</f>
        <v>0.41200000000000053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0</v>
      </c>
      <c r="O2088" s="7">
        <f t="shared" si="322"/>
        <v>0</v>
      </c>
      <c r="P2088" s="7">
        <f t="shared" si="323"/>
        <v>83.5</v>
      </c>
      <c r="Q2088" s="8">
        <f t="shared" si="324"/>
        <v>21.274999999999999</v>
      </c>
      <c r="R2088" s="8">
        <f t="shared" si="325"/>
        <v>25.875</v>
      </c>
      <c r="S2088" s="8">
        <f t="shared" si="326"/>
        <v>41.325000000000003</v>
      </c>
      <c r="T2088" s="8">
        <f t="shared" si="327"/>
        <v>27.125</v>
      </c>
      <c r="U2088" s="7">
        <f t="shared" si="328"/>
        <v>29.491666666666664</v>
      </c>
      <c r="V2088" s="7">
        <f t="shared" si="329"/>
        <v>28.9</v>
      </c>
    </row>
    <row r="2089" spans="1:22" ht="13.5" x14ac:dyDescent="0.25">
      <c r="A2089" s="3">
        <f>RSI!A2089</f>
        <v>45343</v>
      </c>
      <c r="B2089" s="2">
        <f>RSI!B2089</f>
        <v>0.43</v>
      </c>
      <c r="C2089" s="2">
        <f>RSI!I2089</f>
        <v>58.335121333075804</v>
      </c>
      <c r="D2089" s="2">
        <f>MACD!E2089</f>
        <v>2.0153623412158539E-3</v>
      </c>
      <c r="E2089" s="2">
        <f>MACD!F2089</f>
        <v>1.8946032750459547E-3</v>
      </c>
      <c r="F2089" s="2">
        <f>'Moving Avg'!D2089</f>
        <v>0.41200000000000003</v>
      </c>
      <c r="G2089" s="2">
        <f>'Moving Avg'!F2089</f>
        <v>0.40950000000000014</v>
      </c>
      <c r="H2089" s="2">
        <f>'Moving Avg'!G2089</f>
        <v>0.4264</v>
      </c>
      <c r="I2089" s="2">
        <f>'Moving Avg'!H2089</f>
        <v>0.41205000000000064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83.5</v>
      </c>
      <c r="Q2089" s="8">
        <f t="shared" si="324"/>
        <v>21.274999999999999</v>
      </c>
      <c r="R2089" s="8">
        <f t="shared" si="325"/>
        <v>25.875</v>
      </c>
      <c r="S2089" s="8">
        <f t="shared" si="326"/>
        <v>41.325000000000003</v>
      </c>
      <c r="T2089" s="8">
        <f t="shared" si="327"/>
        <v>27.125</v>
      </c>
      <c r="U2089" s="7">
        <f t="shared" si="328"/>
        <v>29.491666666666664</v>
      </c>
      <c r="V2089" s="7">
        <f t="shared" si="329"/>
        <v>28.9</v>
      </c>
    </row>
    <row r="2090" spans="1:22" ht="13.5" x14ac:dyDescent="0.25">
      <c r="A2090" s="3">
        <f>RSI!A2090</f>
        <v>45344</v>
      </c>
      <c r="B2090" s="2">
        <f>RSI!B2090</f>
        <v>0.43</v>
      </c>
      <c r="C2090" s="2">
        <f>RSI!I2090</f>
        <v>58.33512133307579</v>
      </c>
      <c r="D2090" s="2">
        <f>MACD!E2090</f>
        <v>-1.478020911259148E-4</v>
      </c>
      <c r="E2090" s="2">
        <f>MACD!F2090</f>
        <v>1.486122201811581E-3</v>
      </c>
      <c r="F2090" s="2">
        <f>'Moving Avg'!D2090</f>
        <v>0.41799999999999998</v>
      </c>
      <c r="G2090" s="2">
        <f>'Moving Avg'!F2090</f>
        <v>0.41100000000000014</v>
      </c>
      <c r="H2090" s="2">
        <f>'Moving Avg'!G2090</f>
        <v>0.4267999999999999</v>
      </c>
      <c r="I2090" s="2">
        <f>'Moving Avg'!H2090</f>
        <v>0.41210000000000063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  <c r="M2090" s="7">
        <f t="shared" si="320"/>
        <v>25</v>
      </c>
      <c r="N2090" s="7">
        <f t="shared" si="321"/>
        <v>45</v>
      </c>
      <c r="O2090" s="7">
        <f t="shared" si="322"/>
        <v>50</v>
      </c>
      <c r="P2090" s="7">
        <f t="shared" si="323"/>
        <v>83.5</v>
      </c>
      <c r="Q2090" s="8">
        <f t="shared" si="324"/>
        <v>44.524999999999999</v>
      </c>
      <c r="R2090" s="8">
        <f t="shared" si="325"/>
        <v>52.375</v>
      </c>
      <c r="S2090" s="8">
        <f t="shared" si="326"/>
        <v>60.575000000000003</v>
      </c>
      <c r="T2090" s="8">
        <f t="shared" si="327"/>
        <v>50.875</v>
      </c>
      <c r="U2090" s="7">
        <f t="shared" si="328"/>
        <v>52.491666666666674</v>
      </c>
      <c r="V2090" s="7">
        <f t="shared" si="329"/>
        <v>52.087500000000006</v>
      </c>
    </row>
    <row r="2091" spans="1:22" ht="13.5" x14ac:dyDescent="0.25">
      <c r="A2091" s="3">
        <f>RSI!A2091</f>
        <v>45345</v>
      </c>
      <c r="B2091" s="2">
        <f>RSI!B2091</f>
        <v>0.42</v>
      </c>
      <c r="C2091" s="2">
        <f>RSI!I2091</f>
        <v>52.16651183750367</v>
      </c>
      <c r="D2091" s="2">
        <f>MACD!E2091</f>
        <v>-1.3280841724064296E-3</v>
      </c>
      <c r="E2091" s="2">
        <f>MACD!F2091</f>
        <v>9.23280926967979E-4</v>
      </c>
      <c r="F2091" s="2">
        <f>'Moving Avg'!D2091</f>
        <v>0.42199999999999999</v>
      </c>
      <c r="G2091" s="2">
        <f>'Moving Avg'!F2091</f>
        <v>0.41150000000000009</v>
      </c>
      <c r="H2091" s="2">
        <f>'Moving Avg'!G2091</f>
        <v>0.4267999999999999</v>
      </c>
      <c r="I2091" s="2">
        <f>'Moving Avg'!H2091</f>
        <v>0.41210000000000063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  <c r="M2091" s="7">
        <f t="shared" si="320"/>
        <v>25</v>
      </c>
      <c r="N2091" s="7">
        <f t="shared" si="321"/>
        <v>45</v>
      </c>
      <c r="O2091" s="7">
        <f t="shared" si="322"/>
        <v>50</v>
      </c>
      <c r="P2091" s="7">
        <f t="shared" si="323"/>
        <v>16.5</v>
      </c>
      <c r="Q2091" s="8">
        <f t="shared" si="324"/>
        <v>34.475000000000001</v>
      </c>
      <c r="R2091" s="8">
        <f t="shared" si="325"/>
        <v>35.625</v>
      </c>
      <c r="S2091" s="8">
        <f t="shared" si="326"/>
        <v>30.425000000000001</v>
      </c>
      <c r="T2091" s="8">
        <f t="shared" si="327"/>
        <v>34.125</v>
      </c>
      <c r="U2091" s="7">
        <f t="shared" si="328"/>
        <v>33.508333333333333</v>
      </c>
      <c r="V2091" s="7">
        <f t="shared" si="329"/>
        <v>33.662499999999994</v>
      </c>
    </row>
    <row r="2092" spans="1:22" ht="13.5" x14ac:dyDescent="0.25">
      <c r="A2092" s="3">
        <f>RSI!A2092</f>
        <v>45348</v>
      </c>
      <c r="B2092" s="2">
        <f>RSI!B2092</f>
        <v>0.42</v>
      </c>
      <c r="C2092" s="2">
        <f>RSI!I2092</f>
        <v>52.16651183750367</v>
      </c>
      <c r="D2092" s="2">
        <f>MACD!E2092</f>
        <v>-2.3516318523565949E-3</v>
      </c>
      <c r="E2092" s="2">
        <f>MACD!F2092</f>
        <v>2.6829837110306428E-4</v>
      </c>
      <c r="F2092" s="2">
        <f>'Moving Avg'!D2092</f>
        <v>0.42400000000000004</v>
      </c>
      <c r="G2092" s="2">
        <f>'Moving Avg'!F2092</f>
        <v>0.41250000000000009</v>
      </c>
      <c r="H2092" s="2">
        <f>'Moving Avg'!G2092</f>
        <v>0.42680000000000001</v>
      </c>
      <c r="I2092" s="2">
        <f>'Moving Avg'!H2092</f>
        <v>0.41210000000000074</v>
      </c>
      <c r="J2092" s="5" t="str">
        <f>OBV!F2092</f>
        <v>BEARISH</v>
      </c>
      <c r="K2092" s="5" t="str">
        <f>OBV!G2092</f>
        <v>NEUTRAL</v>
      </c>
      <c r="L2092" s="5" t="str">
        <f>OBV!H2092</f>
        <v>BEARISH DIVERGENCE</v>
      </c>
      <c r="M2092" s="7">
        <f t="shared" si="320"/>
        <v>25</v>
      </c>
      <c r="N2092" s="7">
        <f t="shared" si="321"/>
        <v>45</v>
      </c>
      <c r="O2092" s="7">
        <f t="shared" si="322"/>
        <v>50</v>
      </c>
      <c r="P2092" s="7">
        <f t="shared" si="323"/>
        <v>16.5</v>
      </c>
      <c r="Q2092" s="8">
        <f t="shared" si="324"/>
        <v>34.475000000000001</v>
      </c>
      <c r="R2092" s="8">
        <f t="shared" si="325"/>
        <v>35.625</v>
      </c>
      <c r="S2092" s="8">
        <f t="shared" si="326"/>
        <v>30.425000000000001</v>
      </c>
      <c r="T2092" s="8">
        <f t="shared" si="327"/>
        <v>34.125</v>
      </c>
      <c r="U2092" s="7">
        <f t="shared" si="328"/>
        <v>33.508333333333333</v>
      </c>
      <c r="V2092" s="7">
        <f t="shared" si="329"/>
        <v>33.662499999999994</v>
      </c>
    </row>
    <row r="2093" spans="1:22" ht="13.5" x14ac:dyDescent="0.25">
      <c r="A2093" s="3">
        <f>RSI!A2093</f>
        <v>45349</v>
      </c>
      <c r="B2093" s="2">
        <f>RSI!B2093</f>
        <v>0.42</v>
      </c>
      <c r="C2093" s="2">
        <f>RSI!I2093</f>
        <v>52.166511837503677</v>
      </c>
      <c r="D2093" s="2">
        <f>MACD!E2093</f>
        <v>-4.7791791018633734E-3</v>
      </c>
      <c r="E2093" s="2">
        <f>MACD!F2093</f>
        <v>-7.4119712349022323E-4</v>
      </c>
      <c r="F2093" s="2">
        <f>'Moving Avg'!D2093</f>
        <v>0.42400000000000004</v>
      </c>
      <c r="G2093" s="2">
        <f>'Moving Avg'!F2093</f>
        <v>0.41400000000000003</v>
      </c>
      <c r="H2093" s="2">
        <f>'Moving Avg'!G2093</f>
        <v>0.42660000000000003</v>
      </c>
      <c r="I2093" s="2">
        <f>'Moving Avg'!H2093</f>
        <v>0.41210000000000074</v>
      </c>
      <c r="J2093" s="5" t="str">
        <f>OBV!F2093</f>
        <v>BEARISH</v>
      </c>
      <c r="K2093" s="5" t="str">
        <f>OBV!G2093</f>
        <v>NEUTRAL</v>
      </c>
      <c r="L2093" s="5" t="str">
        <f>OBV!H2093</f>
        <v>NEUTRAL</v>
      </c>
      <c r="M2093" s="7">
        <f t="shared" si="320"/>
        <v>25</v>
      </c>
      <c r="N2093" s="7">
        <f t="shared" si="321"/>
        <v>45</v>
      </c>
      <c r="O2093" s="7">
        <f t="shared" si="322"/>
        <v>50</v>
      </c>
      <c r="P2093" s="7">
        <f t="shared" si="323"/>
        <v>16.5</v>
      </c>
      <c r="Q2093" s="8">
        <f t="shared" si="324"/>
        <v>34.475000000000001</v>
      </c>
      <c r="R2093" s="8">
        <f t="shared" si="325"/>
        <v>35.625</v>
      </c>
      <c r="S2093" s="8">
        <f t="shared" si="326"/>
        <v>30.425000000000001</v>
      </c>
      <c r="T2093" s="8">
        <f t="shared" si="327"/>
        <v>34.125</v>
      </c>
      <c r="U2093" s="7">
        <f t="shared" si="328"/>
        <v>33.508333333333333</v>
      </c>
      <c r="V2093" s="7">
        <f t="shared" si="329"/>
        <v>33.662499999999994</v>
      </c>
    </row>
    <row r="2094" spans="1:22" ht="13.5" x14ac:dyDescent="0.25">
      <c r="A2094" s="3">
        <f>RSI!A2094</f>
        <v>45350</v>
      </c>
      <c r="B2094" s="2">
        <f>RSI!B2094</f>
        <v>0.42</v>
      </c>
      <c r="C2094" s="2">
        <f>RSI!I2094</f>
        <v>52.16651183750367</v>
      </c>
      <c r="D2094" s="2">
        <f>MACD!E2094</f>
        <v>-6.8545602335070011E-3</v>
      </c>
      <c r="E2094" s="2">
        <f>MACD!F2094</f>
        <v>-1.9638697454935788E-3</v>
      </c>
      <c r="F2094" s="2">
        <f>'Moving Avg'!D2094</f>
        <v>0.42199999999999999</v>
      </c>
      <c r="G2094" s="2">
        <f>'Moving Avg'!F2094</f>
        <v>0.41500000000000004</v>
      </c>
      <c r="H2094" s="2">
        <f>'Moving Avg'!G2094</f>
        <v>0.42620000000000002</v>
      </c>
      <c r="I2094" s="2">
        <f>'Moving Avg'!H2094</f>
        <v>0.41210000000000074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  <c r="M2094" s="7">
        <f t="shared" si="320"/>
        <v>25</v>
      </c>
      <c r="N2094" s="7">
        <f t="shared" si="321"/>
        <v>45</v>
      </c>
      <c r="O2094" s="7">
        <f t="shared" si="322"/>
        <v>50</v>
      </c>
      <c r="P2094" s="7">
        <f t="shared" si="323"/>
        <v>16.5</v>
      </c>
      <c r="Q2094" s="8">
        <f t="shared" si="324"/>
        <v>34.475000000000001</v>
      </c>
      <c r="R2094" s="8">
        <f t="shared" si="325"/>
        <v>35.625</v>
      </c>
      <c r="S2094" s="8">
        <f t="shared" si="326"/>
        <v>30.425000000000001</v>
      </c>
      <c r="T2094" s="8">
        <f t="shared" si="327"/>
        <v>34.125</v>
      </c>
      <c r="U2094" s="7">
        <f t="shared" si="328"/>
        <v>33.508333333333333</v>
      </c>
      <c r="V2094" s="7">
        <f t="shared" si="329"/>
        <v>33.662499999999994</v>
      </c>
    </row>
    <row r="2095" spans="1:22" ht="13.5" x14ac:dyDescent="0.25">
      <c r="A2095" s="3">
        <f>RSI!A2095</f>
        <v>45351</v>
      </c>
      <c r="B2095" s="2">
        <f>RSI!B2095</f>
        <v>0.41</v>
      </c>
      <c r="C2095" s="2">
        <f>RSI!I2095</f>
        <v>45.670698194803805</v>
      </c>
      <c r="D2095" s="2">
        <f>MACD!E2095</f>
        <v>-7.8896359322761511E-3</v>
      </c>
      <c r="E2095" s="2">
        <f>MACD!F2095</f>
        <v>-3.1490229828500934E-3</v>
      </c>
      <c r="F2095" s="2">
        <f>'Moving Avg'!D2095</f>
        <v>0.41799999999999998</v>
      </c>
      <c r="G2095" s="2">
        <f>'Moving Avg'!F2095</f>
        <v>0.41499999999999992</v>
      </c>
      <c r="H2095" s="2">
        <f>'Moving Avg'!G2095</f>
        <v>0.42540000000000006</v>
      </c>
      <c r="I2095" s="2">
        <f>'Moving Avg'!H2095</f>
        <v>0.41205000000000075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  <c r="M2095" s="7">
        <f t="shared" si="320"/>
        <v>25</v>
      </c>
      <c r="N2095" s="7">
        <f t="shared" si="321"/>
        <v>45</v>
      </c>
      <c r="O2095" s="7">
        <f t="shared" si="322"/>
        <v>50</v>
      </c>
      <c r="P2095" s="7">
        <f t="shared" si="323"/>
        <v>16.5</v>
      </c>
      <c r="Q2095" s="8">
        <f t="shared" si="324"/>
        <v>34.475000000000001</v>
      </c>
      <c r="R2095" s="8">
        <f t="shared" si="325"/>
        <v>35.625</v>
      </c>
      <c r="S2095" s="8">
        <f t="shared" si="326"/>
        <v>30.425000000000001</v>
      </c>
      <c r="T2095" s="8">
        <f t="shared" si="327"/>
        <v>34.125</v>
      </c>
      <c r="U2095" s="7">
        <f t="shared" si="328"/>
        <v>33.508333333333333</v>
      </c>
      <c r="V2095" s="7">
        <f t="shared" si="329"/>
        <v>33.662499999999994</v>
      </c>
    </row>
    <row r="2096" spans="1:22" ht="13.5" x14ac:dyDescent="0.25">
      <c r="A2096" s="3">
        <f>RSI!A2096</f>
        <v>45352</v>
      </c>
      <c r="B2096" s="2">
        <f>RSI!B2096</f>
        <v>0.42</v>
      </c>
      <c r="C2096" s="2">
        <f>RSI!I2096</f>
        <v>52.094756763788617</v>
      </c>
      <c r="D2096" s="2">
        <f>MACD!E2096</f>
        <v>-9.4653831500323138E-3</v>
      </c>
      <c r="E2096" s="2">
        <f>MACD!F2096</f>
        <v>-4.4122950162865382E-3</v>
      </c>
      <c r="F2096" s="2">
        <f>'Moving Avg'!D2096</f>
        <v>0.41799999999999998</v>
      </c>
      <c r="G2096" s="2">
        <f>'Moving Avg'!F2096</f>
        <v>0.41499999999999992</v>
      </c>
      <c r="H2096" s="2">
        <f>'Moving Avg'!G2096</f>
        <v>0.42440000000000017</v>
      </c>
      <c r="I2096" s="2">
        <f>'Moving Avg'!H2096</f>
        <v>0.41210000000000074</v>
      </c>
      <c r="J2096" s="5" t="str">
        <f>OBV!F2096</f>
        <v>BEARISH</v>
      </c>
      <c r="K2096" s="5" t="str">
        <f>OBV!G2096</f>
        <v>NEUTRAL</v>
      </c>
      <c r="L2096" s="5" t="str">
        <f>OBV!H2096</f>
        <v>NEUTRAL</v>
      </c>
      <c r="M2096" s="7">
        <f t="shared" si="320"/>
        <v>25</v>
      </c>
      <c r="N2096" s="7">
        <f t="shared" si="321"/>
        <v>45</v>
      </c>
      <c r="O2096" s="7">
        <f t="shared" si="322"/>
        <v>50</v>
      </c>
      <c r="P2096" s="7">
        <f t="shared" si="323"/>
        <v>16.5</v>
      </c>
      <c r="Q2096" s="8">
        <f t="shared" si="324"/>
        <v>34.475000000000001</v>
      </c>
      <c r="R2096" s="8">
        <f t="shared" si="325"/>
        <v>35.625</v>
      </c>
      <c r="S2096" s="8">
        <f t="shared" si="326"/>
        <v>30.425000000000001</v>
      </c>
      <c r="T2096" s="8">
        <f t="shared" si="327"/>
        <v>34.125</v>
      </c>
      <c r="U2096" s="7">
        <f t="shared" si="328"/>
        <v>33.508333333333333</v>
      </c>
      <c r="V2096" s="7">
        <f t="shared" si="329"/>
        <v>33.662499999999994</v>
      </c>
    </row>
    <row r="2097" spans="1:22" ht="13.5" x14ac:dyDescent="0.25">
      <c r="A2097" s="3">
        <f>RSI!A2097</f>
        <v>45355</v>
      </c>
      <c r="B2097" s="2">
        <f>RSI!B2097</f>
        <v>0.42</v>
      </c>
      <c r="C2097" s="2">
        <f>RSI!I2097</f>
        <v>52.094756763788624</v>
      </c>
      <c r="D2097" s="2">
        <f>MACD!E2097</f>
        <v>-9.281534011236936E-3</v>
      </c>
      <c r="E2097" s="2">
        <f>MACD!F2097</f>
        <v>-5.3861428152766179E-3</v>
      </c>
      <c r="F2097" s="2">
        <f>'Moving Avg'!D2097</f>
        <v>0.41799999999999998</v>
      </c>
      <c r="G2097" s="2">
        <f>'Moving Avg'!F2097</f>
        <v>0.41449999999999998</v>
      </c>
      <c r="H2097" s="2">
        <f>'Moving Avg'!G2097</f>
        <v>0.42300000000000026</v>
      </c>
      <c r="I2097" s="2">
        <f>'Moving Avg'!H2097</f>
        <v>0.41215000000000074</v>
      </c>
      <c r="J2097" s="5" t="str">
        <f>OBV!F2097</f>
        <v>BEARISH</v>
      </c>
      <c r="K2097" s="5" t="str">
        <f>OBV!G2097</f>
        <v>NEUTRAL</v>
      </c>
      <c r="L2097" s="5" t="str">
        <f>OBV!H2097</f>
        <v>NEUTRAL</v>
      </c>
      <c r="M2097" s="7">
        <f t="shared" si="320"/>
        <v>25</v>
      </c>
      <c r="N2097" s="7">
        <f t="shared" si="321"/>
        <v>45</v>
      </c>
      <c r="O2097" s="7">
        <f t="shared" si="322"/>
        <v>50</v>
      </c>
      <c r="P2097" s="7">
        <f t="shared" si="323"/>
        <v>16.5</v>
      </c>
      <c r="Q2097" s="8">
        <f t="shared" si="324"/>
        <v>34.475000000000001</v>
      </c>
      <c r="R2097" s="8">
        <f t="shared" si="325"/>
        <v>35.625</v>
      </c>
      <c r="S2097" s="8">
        <f t="shared" si="326"/>
        <v>30.425000000000001</v>
      </c>
      <c r="T2097" s="8">
        <f t="shared" si="327"/>
        <v>34.125</v>
      </c>
      <c r="U2097" s="7">
        <f t="shared" si="328"/>
        <v>33.508333333333333</v>
      </c>
      <c r="V2097" s="7">
        <f t="shared" si="329"/>
        <v>33.662499999999994</v>
      </c>
    </row>
    <row r="2098" spans="1:22" ht="13.5" x14ac:dyDescent="0.25">
      <c r="A2098" s="3">
        <f>RSI!A2098</f>
        <v>45356</v>
      </c>
      <c r="B2098" s="2">
        <f>RSI!B2098</f>
        <v>0.42</v>
      </c>
      <c r="C2098" s="2">
        <f>RSI!I2098</f>
        <v>52.094756763788617</v>
      </c>
      <c r="D2098" s="2">
        <f>MACD!E2098</f>
        <v>-7.6072187713118744E-3</v>
      </c>
      <c r="E2098" s="2">
        <f>MACD!F2098</f>
        <v>-5.8303580064836694E-3</v>
      </c>
      <c r="F2098" s="2">
        <f>'Moving Avg'!D2098</f>
        <v>0.41799999999999998</v>
      </c>
      <c r="G2098" s="2">
        <f>'Moving Avg'!F2098</f>
        <v>0.41449999999999998</v>
      </c>
      <c r="H2098" s="2">
        <f>'Moving Avg'!G2098</f>
        <v>0.42160000000000031</v>
      </c>
      <c r="I2098" s="2">
        <f>'Moving Avg'!H2098</f>
        <v>0.41215000000000074</v>
      </c>
      <c r="J2098" s="5" t="str">
        <f>OBV!F2098</f>
        <v>BEARISH</v>
      </c>
      <c r="K2098" s="5" t="str">
        <f>OBV!G2098</f>
        <v>NEUTRAL</v>
      </c>
      <c r="L2098" s="5" t="str">
        <f>OBV!H2098</f>
        <v>NEUTRAL</v>
      </c>
      <c r="M2098" s="7">
        <f t="shared" si="320"/>
        <v>25</v>
      </c>
      <c r="N2098" s="7">
        <f t="shared" si="321"/>
        <v>45</v>
      </c>
      <c r="O2098" s="7">
        <f t="shared" si="322"/>
        <v>50</v>
      </c>
      <c r="P2098" s="7">
        <f t="shared" si="323"/>
        <v>16.5</v>
      </c>
      <c r="Q2098" s="8">
        <f t="shared" si="324"/>
        <v>34.475000000000001</v>
      </c>
      <c r="R2098" s="8">
        <f t="shared" si="325"/>
        <v>35.625</v>
      </c>
      <c r="S2098" s="8">
        <f t="shared" si="326"/>
        <v>30.425000000000001</v>
      </c>
      <c r="T2098" s="8">
        <f t="shared" si="327"/>
        <v>34.125</v>
      </c>
      <c r="U2098" s="7">
        <f t="shared" si="328"/>
        <v>33.508333333333333</v>
      </c>
      <c r="V2098" s="7">
        <f t="shared" si="329"/>
        <v>33.662499999999994</v>
      </c>
    </row>
    <row r="2099" spans="1:22" ht="13.5" x14ac:dyDescent="0.25">
      <c r="A2099" s="3">
        <f>RSI!A2099</f>
        <v>45357</v>
      </c>
      <c r="B2099" s="2">
        <f>RSI!B2099</f>
        <v>0.42</v>
      </c>
      <c r="C2099" s="2">
        <f>RSI!I2099</f>
        <v>52.094756763788617</v>
      </c>
      <c r="D2099" s="2">
        <f>MACD!E2099</f>
        <v>-4.6702798366547449E-3</v>
      </c>
      <c r="E2099" s="2">
        <f>MACD!F2099</f>
        <v>-5.5983423725178847E-3</v>
      </c>
      <c r="F2099" s="2">
        <f>'Moving Avg'!D2099</f>
        <v>0.41799999999999998</v>
      </c>
      <c r="G2099" s="2">
        <f>'Moving Avg'!F2099</f>
        <v>0.41449999999999998</v>
      </c>
      <c r="H2099" s="2">
        <f>'Moving Avg'!G2099</f>
        <v>0.42060000000000036</v>
      </c>
      <c r="I2099" s="2">
        <f>'Moving Avg'!H2099</f>
        <v>0.41215000000000074</v>
      </c>
      <c r="J2099" s="5" t="str">
        <f>OBV!F2099</f>
        <v>BEARISH</v>
      </c>
      <c r="K2099" s="5" t="str">
        <f>OBV!G2099</f>
        <v>NEUTRAL</v>
      </c>
      <c r="L2099" s="5" t="str">
        <f>OBV!H2099</f>
        <v>NEUTRAL</v>
      </c>
      <c r="M2099" s="7">
        <f t="shared" si="320"/>
        <v>25</v>
      </c>
      <c r="N2099" s="7">
        <f t="shared" si="321"/>
        <v>0</v>
      </c>
      <c r="O2099" s="7">
        <f t="shared" si="322"/>
        <v>50</v>
      </c>
      <c r="P2099" s="7">
        <f t="shared" si="323"/>
        <v>16.5</v>
      </c>
      <c r="Q2099" s="8">
        <f t="shared" si="324"/>
        <v>18.725000000000001</v>
      </c>
      <c r="R2099" s="8">
        <f t="shared" si="325"/>
        <v>26.625</v>
      </c>
      <c r="S2099" s="8">
        <f t="shared" si="326"/>
        <v>23.675000000000001</v>
      </c>
      <c r="T2099" s="8">
        <f t="shared" si="327"/>
        <v>22.875</v>
      </c>
      <c r="U2099" s="7">
        <f t="shared" si="328"/>
        <v>23.008333333333336</v>
      </c>
      <c r="V2099" s="7">
        <f t="shared" si="329"/>
        <v>22.975000000000001</v>
      </c>
    </row>
    <row r="2100" spans="1:22" ht="13.5" x14ac:dyDescent="0.25">
      <c r="A2100" s="3">
        <f>RSI!A2100</f>
        <v>45358</v>
      </c>
      <c r="B2100" s="2">
        <f>RSI!B2100</f>
        <v>0.41</v>
      </c>
      <c r="C2100" s="2">
        <f>RSI!I2100</f>
        <v>44.946360314530722</v>
      </c>
      <c r="D2100" s="2">
        <f>MACD!E2100</f>
        <v>-1.4613358868618143E-3</v>
      </c>
      <c r="E2100" s="2">
        <f>MACD!F2100</f>
        <v>-4.7709410753866708E-3</v>
      </c>
      <c r="F2100" s="2">
        <f>'Moving Avg'!D2100</f>
        <v>0.41799999999999998</v>
      </c>
      <c r="G2100" s="2">
        <f>'Moving Avg'!F2100</f>
        <v>0.41449999999999998</v>
      </c>
      <c r="H2100" s="2">
        <f>'Moving Avg'!G2100</f>
        <v>0.41960000000000036</v>
      </c>
      <c r="I2100" s="2">
        <f>'Moving Avg'!H2100</f>
        <v>0.41210000000000074</v>
      </c>
      <c r="J2100" s="5" t="str">
        <f>OBV!F2100</f>
        <v>BEARISH</v>
      </c>
      <c r="K2100" s="5" t="str">
        <f>OBV!G2100</f>
        <v>NEUTRAL</v>
      </c>
      <c r="L2100" s="5" t="str">
        <f>OBV!H2100</f>
        <v>NEUTRAL</v>
      </c>
      <c r="M2100" s="7">
        <f t="shared" si="320"/>
        <v>25</v>
      </c>
      <c r="N2100" s="7">
        <f t="shared" si="321"/>
        <v>0</v>
      </c>
      <c r="O2100" s="7">
        <f t="shared" si="322"/>
        <v>50</v>
      </c>
      <c r="P2100" s="7">
        <f t="shared" si="323"/>
        <v>16.5</v>
      </c>
      <c r="Q2100" s="8">
        <f t="shared" si="324"/>
        <v>18.725000000000001</v>
      </c>
      <c r="R2100" s="8">
        <f t="shared" si="325"/>
        <v>26.625</v>
      </c>
      <c r="S2100" s="8">
        <f t="shared" si="326"/>
        <v>23.675000000000001</v>
      </c>
      <c r="T2100" s="8">
        <f t="shared" si="327"/>
        <v>22.875</v>
      </c>
      <c r="U2100" s="7">
        <f t="shared" si="328"/>
        <v>23.008333333333336</v>
      </c>
      <c r="V2100" s="7">
        <f t="shared" si="329"/>
        <v>22.975000000000001</v>
      </c>
    </row>
    <row r="2101" spans="1:22" ht="13.5" x14ac:dyDescent="0.25">
      <c r="A2101" s="3">
        <f>RSI!A2101</f>
        <v>45359</v>
      </c>
      <c r="B2101" s="2">
        <f>RSI!B2101</f>
        <v>0.41</v>
      </c>
      <c r="C2101" s="2">
        <f>RSI!I2101</f>
        <v>44.946360314530715</v>
      </c>
      <c r="D2101" s="2">
        <f>MACD!E2101</f>
        <v>-2.4109392178917055E-4</v>
      </c>
      <c r="E2101" s="2">
        <f>MACD!F2101</f>
        <v>-3.8649716446671708E-3</v>
      </c>
      <c r="F2101" s="2">
        <f>'Moving Avg'!D2101</f>
        <v>0.41600000000000004</v>
      </c>
      <c r="G2101" s="2">
        <f>'Moving Avg'!F2101</f>
        <v>0.41449999999999998</v>
      </c>
      <c r="H2101" s="2">
        <f>'Moving Avg'!G2101</f>
        <v>0.41880000000000028</v>
      </c>
      <c r="I2101" s="2">
        <f>'Moving Avg'!H2101</f>
        <v>0.41205000000000069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25</v>
      </c>
      <c r="N2101" s="7">
        <f t="shared" si="321"/>
        <v>0</v>
      </c>
      <c r="O2101" s="7">
        <f t="shared" si="322"/>
        <v>50</v>
      </c>
      <c r="P2101" s="7">
        <f t="shared" si="323"/>
        <v>16.5</v>
      </c>
      <c r="Q2101" s="8">
        <f t="shared" si="324"/>
        <v>18.725000000000001</v>
      </c>
      <c r="R2101" s="8">
        <f t="shared" si="325"/>
        <v>26.625</v>
      </c>
      <c r="S2101" s="8">
        <f t="shared" si="326"/>
        <v>23.675000000000001</v>
      </c>
      <c r="T2101" s="8">
        <f t="shared" si="327"/>
        <v>22.875</v>
      </c>
      <c r="U2101" s="7">
        <f t="shared" si="328"/>
        <v>23.008333333333336</v>
      </c>
      <c r="V2101" s="7">
        <f t="shared" si="329"/>
        <v>22.975000000000001</v>
      </c>
    </row>
    <row r="2102" spans="1:22" ht="13.5" x14ac:dyDescent="0.25">
      <c r="A2102" s="3">
        <f>RSI!A2102</f>
        <v>45362</v>
      </c>
      <c r="B2102" s="2">
        <f>RSI!B2102</f>
        <v>0.42</v>
      </c>
      <c r="C2102" s="2">
        <f>RSI!I2102</f>
        <v>52.504823295248464</v>
      </c>
      <c r="D2102" s="2">
        <f>MACD!E2102</f>
        <v>9.0902990125762972E-5</v>
      </c>
      <c r="E2102" s="2">
        <f>MACD!F2102</f>
        <v>-3.0737967177085846E-3</v>
      </c>
      <c r="F2102" s="2">
        <f>'Moving Avg'!D2102</f>
        <v>0.41600000000000004</v>
      </c>
      <c r="G2102" s="2">
        <f>'Moving Avg'!F2102</f>
        <v>0.41500000000000004</v>
      </c>
      <c r="H2102" s="2">
        <f>'Moving Avg'!G2102</f>
        <v>0.41840000000000033</v>
      </c>
      <c r="I2102" s="2">
        <f>'Moving Avg'!H2102</f>
        <v>0.41210000000000074</v>
      </c>
      <c r="J2102" s="5" t="str">
        <f>OBV!F2102</f>
        <v>BEARISH</v>
      </c>
      <c r="K2102" s="5" t="str">
        <f>OBV!G2102</f>
        <v>NEUTRAL</v>
      </c>
      <c r="L2102" s="5" t="str">
        <f>OBV!H2102</f>
        <v>NEUTRAL</v>
      </c>
      <c r="M2102" s="7">
        <f t="shared" si="320"/>
        <v>25</v>
      </c>
      <c r="N2102" s="7">
        <f t="shared" si="321"/>
        <v>0</v>
      </c>
      <c r="O2102" s="7">
        <f t="shared" si="322"/>
        <v>50</v>
      </c>
      <c r="P2102" s="7">
        <f t="shared" si="323"/>
        <v>16.5</v>
      </c>
      <c r="Q2102" s="8">
        <f t="shared" si="324"/>
        <v>18.725000000000001</v>
      </c>
      <c r="R2102" s="8">
        <f t="shared" si="325"/>
        <v>26.625</v>
      </c>
      <c r="S2102" s="8">
        <f t="shared" si="326"/>
        <v>23.675000000000001</v>
      </c>
      <c r="T2102" s="8">
        <f t="shared" si="327"/>
        <v>22.875</v>
      </c>
      <c r="U2102" s="7">
        <f t="shared" si="328"/>
        <v>23.008333333333336</v>
      </c>
      <c r="V2102" s="7">
        <f t="shared" si="329"/>
        <v>22.975000000000001</v>
      </c>
    </row>
    <row r="2103" spans="1:22" ht="13.5" x14ac:dyDescent="0.25">
      <c r="A2103" s="3">
        <f>RSI!A2103</f>
        <v>45363</v>
      </c>
      <c r="B2103" s="2">
        <f>RSI!B2103</f>
        <v>0.42</v>
      </c>
      <c r="C2103" s="2">
        <f>RSI!I2103</f>
        <v>52.504823295248464</v>
      </c>
      <c r="D2103" s="2">
        <f>MACD!E2103</f>
        <v>3.4997859928842523E-4</v>
      </c>
      <c r="E2103" s="2">
        <f>MACD!F2103</f>
        <v>-2.389041654309183E-3</v>
      </c>
      <c r="F2103" s="2">
        <f>'Moving Avg'!D2103</f>
        <v>0.41600000000000004</v>
      </c>
      <c r="G2103" s="2">
        <f>'Moving Avg'!F2103</f>
        <v>0.41600000000000004</v>
      </c>
      <c r="H2103" s="2">
        <f>'Moving Avg'!G2103</f>
        <v>0.41800000000000032</v>
      </c>
      <c r="I2103" s="2">
        <f>'Moving Avg'!H2103</f>
        <v>0.41210000000000074</v>
      </c>
      <c r="J2103" s="5" t="str">
        <f>OBV!F2103</f>
        <v>BEARISH</v>
      </c>
      <c r="K2103" s="5" t="str">
        <f>OBV!G2103</f>
        <v>NEUTRAL</v>
      </c>
      <c r="L2103" s="5" t="str">
        <f>OBV!H2103</f>
        <v>NEUTRAL</v>
      </c>
      <c r="M2103" s="7">
        <f t="shared" si="320"/>
        <v>25</v>
      </c>
      <c r="N2103" s="7">
        <f t="shared" si="321"/>
        <v>0</v>
      </c>
      <c r="O2103" s="7">
        <f t="shared" si="322"/>
        <v>50</v>
      </c>
      <c r="P2103" s="7">
        <f t="shared" si="323"/>
        <v>16.5</v>
      </c>
      <c r="Q2103" s="8">
        <f t="shared" si="324"/>
        <v>18.725000000000001</v>
      </c>
      <c r="R2103" s="8">
        <f t="shared" si="325"/>
        <v>26.625</v>
      </c>
      <c r="S2103" s="8">
        <f t="shared" si="326"/>
        <v>23.675000000000001</v>
      </c>
      <c r="T2103" s="8">
        <f t="shared" si="327"/>
        <v>22.875</v>
      </c>
      <c r="U2103" s="7">
        <f t="shared" si="328"/>
        <v>23.008333333333336</v>
      </c>
      <c r="V2103" s="7">
        <f t="shared" si="329"/>
        <v>22.975000000000001</v>
      </c>
    </row>
    <row r="2104" spans="1:22" ht="13.5" x14ac:dyDescent="0.25">
      <c r="A2104" s="3">
        <f>RSI!A2104</f>
        <v>45364</v>
      </c>
      <c r="B2104" s="2">
        <f>RSI!B2104</f>
        <v>0.42</v>
      </c>
      <c r="C2104" s="2">
        <f>RSI!I2104</f>
        <v>52.504823295248464</v>
      </c>
      <c r="D2104" s="2">
        <f>MACD!E2104</f>
        <v>5.4896970505080578E-4</v>
      </c>
      <c r="E2104" s="2">
        <f>MACD!F2104</f>
        <v>-1.8014393824371852E-3</v>
      </c>
      <c r="F2104" s="2">
        <f>'Moving Avg'!D2104</f>
        <v>0.41600000000000004</v>
      </c>
      <c r="G2104" s="2">
        <f>'Moving Avg'!F2104</f>
        <v>0.41699999999999998</v>
      </c>
      <c r="H2104" s="2">
        <f>'Moving Avg'!G2104</f>
        <v>0.41780000000000039</v>
      </c>
      <c r="I2104" s="2">
        <f>'Moving Avg'!H2104</f>
        <v>0.41210000000000074</v>
      </c>
      <c r="J2104" s="5" t="str">
        <f>OBV!F2104</f>
        <v>BEARISH</v>
      </c>
      <c r="K2104" s="5" t="str">
        <f>OBV!G2104</f>
        <v>NEUTRAL</v>
      </c>
      <c r="L2104" s="5" t="str">
        <f>OBV!H2104</f>
        <v>NEUTRAL</v>
      </c>
      <c r="M2104" s="7">
        <f t="shared" si="320"/>
        <v>25</v>
      </c>
      <c r="N2104" s="7">
        <f t="shared" si="321"/>
        <v>0</v>
      </c>
      <c r="O2104" s="7">
        <f t="shared" si="322"/>
        <v>50</v>
      </c>
      <c r="P2104" s="7">
        <f t="shared" si="323"/>
        <v>16.5</v>
      </c>
      <c r="Q2104" s="8">
        <f t="shared" si="324"/>
        <v>18.725000000000001</v>
      </c>
      <c r="R2104" s="8">
        <f t="shared" si="325"/>
        <v>26.625</v>
      </c>
      <c r="S2104" s="8">
        <f t="shared" si="326"/>
        <v>23.675000000000001</v>
      </c>
      <c r="T2104" s="8">
        <f t="shared" si="327"/>
        <v>22.875</v>
      </c>
      <c r="U2104" s="7">
        <f t="shared" si="328"/>
        <v>23.008333333333336</v>
      </c>
      <c r="V2104" s="7">
        <f t="shared" si="329"/>
        <v>22.975000000000001</v>
      </c>
    </row>
    <row r="2105" spans="1:22" ht="13.5" x14ac:dyDescent="0.25">
      <c r="A2105" s="3">
        <f>RSI!A2105</f>
        <v>45365</v>
      </c>
      <c r="B2105" s="2">
        <f>RSI!B2105</f>
        <v>0.41</v>
      </c>
      <c r="C2105" s="2">
        <f>RSI!I2105</f>
        <v>44.81940377360413</v>
      </c>
      <c r="D2105" s="2">
        <f>MACD!E2105</f>
        <v>-9.9102445192955635E-5</v>
      </c>
      <c r="E2105" s="2">
        <f>MACD!F2105</f>
        <v>-1.4609719949883393E-3</v>
      </c>
      <c r="F2105" s="2">
        <f>'Moving Avg'!D2105</f>
        <v>0.41600000000000004</v>
      </c>
      <c r="G2105" s="2">
        <f>'Moving Avg'!F2105</f>
        <v>0.41749999999999998</v>
      </c>
      <c r="H2105" s="2">
        <f>'Moving Avg'!G2105</f>
        <v>0.41760000000000025</v>
      </c>
      <c r="I2105" s="2">
        <f>'Moving Avg'!H2105</f>
        <v>0.41205000000000069</v>
      </c>
      <c r="J2105" s="5" t="str">
        <f>OBV!F2105</f>
        <v>BEARISH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0</v>
      </c>
      <c r="O2105" s="7">
        <f t="shared" si="322"/>
        <v>50</v>
      </c>
      <c r="P2105" s="7">
        <f t="shared" si="323"/>
        <v>16.5</v>
      </c>
      <c r="Q2105" s="8">
        <f t="shared" si="324"/>
        <v>18.725000000000001</v>
      </c>
      <c r="R2105" s="8">
        <f t="shared" si="325"/>
        <v>26.625</v>
      </c>
      <c r="S2105" s="8">
        <f t="shared" si="326"/>
        <v>23.675000000000001</v>
      </c>
      <c r="T2105" s="8">
        <f t="shared" si="327"/>
        <v>22.875</v>
      </c>
      <c r="U2105" s="7">
        <f t="shared" si="328"/>
        <v>23.008333333333336</v>
      </c>
      <c r="V2105" s="7">
        <f t="shared" si="329"/>
        <v>22.975000000000001</v>
      </c>
    </row>
    <row r="2106" spans="1:22" ht="13.5" x14ac:dyDescent="0.25">
      <c r="A2106" s="3">
        <f>RSI!A2106</f>
        <v>45366</v>
      </c>
      <c r="B2106" s="2">
        <f>RSI!B2106</f>
        <v>0.41</v>
      </c>
      <c r="C2106" s="2">
        <f>RSI!I2106</f>
        <v>44.819403773604122</v>
      </c>
      <c r="D2106" s="2">
        <f>MACD!E2106</f>
        <v>9.32739630202295E-4</v>
      </c>
      <c r="E2106" s="2">
        <f>MACD!F2106</f>
        <v>-9.8222966995021254E-4</v>
      </c>
      <c r="F2106" s="2">
        <f>'Moving Avg'!D2106</f>
        <v>0.41600000000000004</v>
      </c>
      <c r="G2106" s="2">
        <f>'Moving Avg'!F2106</f>
        <v>0.41799999999999998</v>
      </c>
      <c r="H2106" s="2">
        <f>'Moving Avg'!G2106</f>
        <v>0.41760000000000025</v>
      </c>
      <c r="I2106" s="2">
        <f>'Moving Avg'!H2106</f>
        <v>0.41200000000000064</v>
      </c>
      <c r="J2106" s="5" t="str">
        <f>OBV!F2106</f>
        <v>BEARISH</v>
      </c>
      <c r="K2106" s="5" t="str">
        <f>OBV!G2106</f>
        <v>NEUTRAL</v>
      </c>
      <c r="L2106" s="5" t="str">
        <f>OBV!H2106</f>
        <v>NEUTRAL</v>
      </c>
      <c r="M2106" s="7">
        <f t="shared" si="320"/>
        <v>25</v>
      </c>
      <c r="N2106" s="7">
        <f t="shared" si="321"/>
        <v>0</v>
      </c>
      <c r="O2106" s="7">
        <f t="shared" si="322"/>
        <v>50</v>
      </c>
      <c r="P2106" s="7">
        <f t="shared" si="323"/>
        <v>16.5</v>
      </c>
      <c r="Q2106" s="8">
        <f t="shared" si="324"/>
        <v>18.725000000000001</v>
      </c>
      <c r="R2106" s="8">
        <f t="shared" si="325"/>
        <v>26.625</v>
      </c>
      <c r="S2106" s="8">
        <f t="shared" si="326"/>
        <v>23.675000000000001</v>
      </c>
      <c r="T2106" s="8">
        <f t="shared" si="327"/>
        <v>22.875</v>
      </c>
      <c r="U2106" s="7">
        <f t="shared" si="328"/>
        <v>23.008333333333336</v>
      </c>
      <c r="V2106" s="7">
        <f t="shared" si="329"/>
        <v>22.975000000000001</v>
      </c>
    </row>
    <row r="2107" spans="1:22" ht="13.5" x14ac:dyDescent="0.25">
      <c r="A2107" s="3">
        <f>RSI!A2107</f>
        <v>45369</v>
      </c>
      <c r="B2107" s="2">
        <f>RSI!B2107</f>
        <v>0.41</v>
      </c>
      <c r="C2107" s="2">
        <f>RSI!I2107</f>
        <v>44.81940377360413</v>
      </c>
      <c r="D2107" s="2">
        <f>MACD!E2107</f>
        <v>1.8444935111506799E-3</v>
      </c>
      <c r="E2107" s="2">
        <f>MACD!F2107</f>
        <v>-4.1688503373003404E-4</v>
      </c>
      <c r="F2107" s="2">
        <f>'Moving Avg'!D2107</f>
        <v>0.41399999999999998</v>
      </c>
      <c r="G2107" s="2">
        <f>'Moving Avg'!F2107</f>
        <v>0.41799999999999998</v>
      </c>
      <c r="H2107" s="2">
        <f>'Moving Avg'!G2107</f>
        <v>0.41740000000000033</v>
      </c>
      <c r="I2107" s="2">
        <f>'Moving Avg'!H2107</f>
        <v>0.41195000000000065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25</v>
      </c>
      <c r="N2107" s="7">
        <f t="shared" si="321"/>
        <v>0</v>
      </c>
      <c r="O2107" s="7">
        <f t="shared" si="322"/>
        <v>50</v>
      </c>
      <c r="P2107" s="7">
        <f t="shared" si="323"/>
        <v>16.5</v>
      </c>
      <c r="Q2107" s="8">
        <f t="shared" si="324"/>
        <v>18.725000000000001</v>
      </c>
      <c r="R2107" s="8">
        <f t="shared" si="325"/>
        <v>26.625</v>
      </c>
      <c r="S2107" s="8">
        <f t="shared" si="326"/>
        <v>23.675000000000001</v>
      </c>
      <c r="T2107" s="8">
        <f t="shared" si="327"/>
        <v>22.875</v>
      </c>
      <c r="U2107" s="7">
        <f t="shared" si="328"/>
        <v>23.008333333333336</v>
      </c>
      <c r="V2107" s="7">
        <f t="shared" si="329"/>
        <v>22.975000000000001</v>
      </c>
    </row>
    <row r="2108" spans="1:22" ht="13.5" x14ac:dyDescent="0.25">
      <c r="A2108" s="3">
        <f>RSI!A2108</f>
        <v>45370</v>
      </c>
      <c r="B2108" s="2">
        <f>RSI!B2108</f>
        <v>0.4</v>
      </c>
      <c r="C2108" s="2">
        <f>RSI!I2108</f>
        <v>37.892007351214104</v>
      </c>
      <c r="D2108" s="2">
        <f>MACD!E2108</f>
        <v>3.3925115829916974E-3</v>
      </c>
      <c r="E2108" s="2">
        <f>MACD!F2108</f>
        <v>3.4499428961431229E-4</v>
      </c>
      <c r="F2108" s="2">
        <f>'Moving Avg'!D2108</f>
        <v>0.41</v>
      </c>
      <c r="G2108" s="2">
        <f>'Moving Avg'!F2108</f>
        <v>0.41699999999999998</v>
      </c>
      <c r="H2108" s="2">
        <f>'Moving Avg'!G2108</f>
        <v>0.41680000000000023</v>
      </c>
      <c r="I2108" s="2">
        <f>'Moving Avg'!H2108</f>
        <v>0.41190000000000071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0</v>
      </c>
      <c r="O2108" s="7">
        <f t="shared" si="322"/>
        <v>0</v>
      </c>
      <c r="P2108" s="7">
        <f t="shared" si="323"/>
        <v>16.5</v>
      </c>
      <c r="Q2108" s="8">
        <f t="shared" si="324"/>
        <v>11.225</v>
      </c>
      <c r="R2108" s="8">
        <f t="shared" si="325"/>
        <v>9.125</v>
      </c>
      <c r="S2108" s="8">
        <f t="shared" si="326"/>
        <v>11.175000000000001</v>
      </c>
      <c r="T2108" s="8">
        <f t="shared" si="327"/>
        <v>10.375</v>
      </c>
      <c r="U2108" s="7">
        <f t="shared" si="328"/>
        <v>10.508333333333335</v>
      </c>
      <c r="V2108" s="7">
        <f t="shared" si="329"/>
        <v>10.475000000000001</v>
      </c>
    </row>
    <row r="2109" spans="1:22" ht="13.5" x14ac:dyDescent="0.25">
      <c r="A2109" s="3">
        <f>RSI!A2109</f>
        <v>45372</v>
      </c>
      <c r="B2109" s="2">
        <f>RSI!B2109</f>
        <v>0.4</v>
      </c>
      <c r="C2109" s="2">
        <f>RSI!I2109</f>
        <v>37.892007351214104</v>
      </c>
      <c r="D2109" s="2">
        <f>MACD!E2109</f>
        <v>4.7946053819214463E-3</v>
      </c>
      <c r="E2109" s="2">
        <f>MACD!F2109</f>
        <v>1.234916508075739E-3</v>
      </c>
      <c r="F2109" s="2">
        <f>'Moving Avg'!D2109</f>
        <v>0.40599999999999997</v>
      </c>
      <c r="G2109" s="2">
        <f>'Moving Avg'!F2109</f>
        <v>0.41550000000000004</v>
      </c>
      <c r="H2109" s="2">
        <f>'Moving Avg'!G2109</f>
        <v>0.41600000000000015</v>
      </c>
      <c r="I2109" s="2">
        <f>'Moving Avg'!H2109</f>
        <v>0.41185000000000066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0</v>
      </c>
      <c r="P2109" s="7">
        <f t="shared" si="323"/>
        <v>16.5</v>
      </c>
      <c r="Q2109" s="8">
        <f t="shared" si="324"/>
        <v>11.225</v>
      </c>
      <c r="R2109" s="8">
        <f t="shared" si="325"/>
        <v>9.125</v>
      </c>
      <c r="S2109" s="8">
        <f t="shared" si="326"/>
        <v>11.175000000000001</v>
      </c>
      <c r="T2109" s="8">
        <f t="shared" si="327"/>
        <v>10.375</v>
      </c>
      <c r="U2109" s="7">
        <f t="shared" si="328"/>
        <v>10.508333333333335</v>
      </c>
      <c r="V2109" s="7">
        <f t="shared" si="329"/>
        <v>10.475000000000001</v>
      </c>
    </row>
    <row r="2110" spans="1:22" ht="13.5" x14ac:dyDescent="0.25">
      <c r="A2110" s="3">
        <f>RSI!A2110</f>
        <v>45373</v>
      </c>
      <c r="B2110" s="2">
        <f>RSI!B2110</f>
        <v>0.41</v>
      </c>
      <c r="C2110" s="2">
        <f>RSI!I2110</f>
        <v>47.332894083137191</v>
      </c>
      <c r="D2110" s="2">
        <f>MACD!E2110</f>
        <v>3.7871904906906506E-3</v>
      </c>
      <c r="E2110" s="2">
        <f>MACD!F2110</f>
        <v>1.7453713045987216E-3</v>
      </c>
      <c r="F2110" s="2">
        <f>'Moving Avg'!D2110</f>
        <v>0.40600000000000003</v>
      </c>
      <c r="G2110" s="2">
        <f>'Moving Avg'!F2110</f>
        <v>0.41450000000000004</v>
      </c>
      <c r="H2110" s="2">
        <f>'Moving Avg'!G2110</f>
        <v>0.41540000000000016</v>
      </c>
      <c r="I2110" s="2">
        <f>'Moving Avg'!H2110</f>
        <v>0.41180000000000061</v>
      </c>
      <c r="J2110" s="5" t="str">
        <f>OBV!F2110</f>
        <v>BEARISH</v>
      </c>
      <c r="K2110" s="5" t="str">
        <f>OBV!G2110</f>
        <v>NEUTRAL</v>
      </c>
      <c r="L2110" s="5" t="str">
        <f>OBV!H2110</f>
        <v>NEUTRAL</v>
      </c>
      <c r="M2110" s="7">
        <f t="shared" si="320"/>
        <v>25</v>
      </c>
      <c r="N2110" s="7">
        <f t="shared" si="321"/>
        <v>0</v>
      </c>
      <c r="O2110" s="7">
        <f t="shared" si="322"/>
        <v>0</v>
      </c>
      <c r="P2110" s="7">
        <f t="shared" si="323"/>
        <v>16.5</v>
      </c>
      <c r="Q2110" s="8">
        <f t="shared" si="324"/>
        <v>11.225</v>
      </c>
      <c r="R2110" s="8">
        <f t="shared" si="325"/>
        <v>9.125</v>
      </c>
      <c r="S2110" s="8">
        <f t="shared" si="326"/>
        <v>11.175000000000001</v>
      </c>
      <c r="T2110" s="8">
        <f t="shared" si="327"/>
        <v>10.375</v>
      </c>
      <c r="U2110" s="7">
        <f t="shared" si="328"/>
        <v>10.508333333333335</v>
      </c>
      <c r="V2110" s="7">
        <f t="shared" si="329"/>
        <v>10.475000000000001</v>
      </c>
    </row>
    <row r="2111" spans="1:22" ht="13.5" x14ac:dyDescent="0.25">
      <c r="A2111" s="3">
        <f>RSI!A2111</f>
        <v>45376</v>
      </c>
      <c r="B2111" s="2">
        <f>RSI!B2111</f>
        <v>0.41</v>
      </c>
      <c r="C2111" s="2">
        <f>RSI!I2111</f>
        <v>47.332894083137184</v>
      </c>
      <c r="D2111" s="2">
        <f>MACD!E2111</f>
        <v>2.9547464535076284E-3</v>
      </c>
      <c r="E2111" s="2">
        <f>MACD!F2111</f>
        <v>1.9872463343805031E-3</v>
      </c>
      <c r="F2111" s="2">
        <f>'Moving Avg'!D2111</f>
        <v>0.40599999999999997</v>
      </c>
      <c r="G2111" s="2">
        <f>'Moving Avg'!F2111</f>
        <v>0.41400000000000003</v>
      </c>
      <c r="H2111" s="2">
        <f>'Moving Avg'!G2111</f>
        <v>0.41500000000000009</v>
      </c>
      <c r="I2111" s="2">
        <f>'Moving Avg'!H2111</f>
        <v>0.41170000000000057</v>
      </c>
      <c r="J2111" s="5" t="str">
        <f>OBV!F2111</f>
        <v>BEARISH</v>
      </c>
      <c r="K2111" s="5" t="str">
        <f>OBV!G2111</f>
        <v>NEUTRAL</v>
      </c>
      <c r="L2111" s="5" t="str">
        <f>OBV!H2111</f>
        <v>NEUTRAL</v>
      </c>
      <c r="M2111" s="7">
        <f t="shared" si="320"/>
        <v>25</v>
      </c>
      <c r="N2111" s="7">
        <f t="shared" si="321"/>
        <v>0</v>
      </c>
      <c r="O2111" s="7">
        <f t="shared" si="322"/>
        <v>0</v>
      </c>
      <c r="P2111" s="7">
        <f t="shared" si="323"/>
        <v>16.5</v>
      </c>
      <c r="Q2111" s="8">
        <f t="shared" si="324"/>
        <v>11.225</v>
      </c>
      <c r="R2111" s="8">
        <f t="shared" si="325"/>
        <v>9.125</v>
      </c>
      <c r="S2111" s="8">
        <f t="shared" si="326"/>
        <v>11.175000000000001</v>
      </c>
      <c r="T2111" s="8">
        <f t="shared" si="327"/>
        <v>10.375</v>
      </c>
      <c r="U2111" s="7">
        <f t="shared" si="328"/>
        <v>10.508333333333335</v>
      </c>
      <c r="V2111" s="7">
        <f t="shared" si="329"/>
        <v>10.475000000000001</v>
      </c>
    </row>
    <row r="2112" spans="1:22" ht="13.5" x14ac:dyDescent="0.25">
      <c r="A2112" s="3">
        <f>RSI!A2112</f>
        <v>45377</v>
      </c>
      <c r="B2112" s="2">
        <f>RSI!B2112</f>
        <v>0.41</v>
      </c>
      <c r="C2112" s="2">
        <f>RSI!I2112</f>
        <v>47.332894083137184</v>
      </c>
      <c r="D2112" s="2">
        <f>MACD!E2112</f>
        <v>3.8073359234809256E-3</v>
      </c>
      <c r="E2112" s="2">
        <f>MACD!F2112</f>
        <v>2.3512642522005877E-3</v>
      </c>
      <c r="F2112" s="2">
        <f>'Moving Avg'!D2112</f>
        <v>0.40599999999999997</v>
      </c>
      <c r="G2112" s="2">
        <f>'Moving Avg'!F2112</f>
        <v>0.41350000000000009</v>
      </c>
      <c r="H2112" s="2">
        <f>'Moving Avg'!G2112</f>
        <v>0.41440000000000005</v>
      </c>
      <c r="I2112" s="2">
        <f>'Moving Avg'!H2112</f>
        <v>0.41160000000000047</v>
      </c>
      <c r="J2112" s="5" t="str">
        <f>OBV!F2112</f>
        <v>BEARISH</v>
      </c>
      <c r="K2112" s="5" t="str">
        <f>OBV!G2112</f>
        <v>NEUTRAL</v>
      </c>
      <c r="L2112" s="5" t="str">
        <f>OBV!H2112</f>
        <v>NEUTRAL</v>
      </c>
      <c r="M2112" s="7">
        <f t="shared" si="320"/>
        <v>25</v>
      </c>
      <c r="N2112" s="7">
        <f t="shared" si="321"/>
        <v>0</v>
      </c>
      <c r="O2112" s="7">
        <f t="shared" si="322"/>
        <v>0</v>
      </c>
      <c r="P2112" s="7">
        <f t="shared" si="323"/>
        <v>16.5</v>
      </c>
      <c r="Q2112" s="8">
        <f t="shared" si="324"/>
        <v>11.225</v>
      </c>
      <c r="R2112" s="8">
        <f t="shared" si="325"/>
        <v>9.125</v>
      </c>
      <c r="S2112" s="8">
        <f t="shared" si="326"/>
        <v>11.175000000000001</v>
      </c>
      <c r="T2112" s="8">
        <f t="shared" si="327"/>
        <v>10.375</v>
      </c>
      <c r="U2112" s="7">
        <f t="shared" si="328"/>
        <v>10.508333333333335</v>
      </c>
      <c r="V2112" s="7">
        <f t="shared" si="329"/>
        <v>10.475000000000001</v>
      </c>
    </row>
    <row r="2113" spans="1:22" ht="13.5" x14ac:dyDescent="0.25">
      <c r="A2113" s="3">
        <f>RSI!A2113</f>
        <v>45378</v>
      </c>
      <c r="B2113" s="2">
        <f>RSI!B2113</f>
        <v>0.4</v>
      </c>
      <c r="C2113" s="2">
        <f>RSI!I2113</f>
        <v>39.780427822248335</v>
      </c>
      <c r="D2113" s="2">
        <f>MACD!E2113</f>
        <v>5.2866315375799111E-3</v>
      </c>
      <c r="E2113" s="2">
        <f>MACD!F2113</f>
        <v>2.9383377092764527E-3</v>
      </c>
      <c r="F2113" s="2">
        <f>'Moving Avg'!D2113</f>
        <v>0.40599999999999997</v>
      </c>
      <c r="G2113" s="2">
        <f>'Moving Avg'!F2113</f>
        <v>0.41250000000000009</v>
      </c>
      <c r="H2113" s="2">
        <f>'Moving Avg'!G2113</f>
        <v>0.41340000000000005</v>
      </c>
      <c r="I2113" s="2">
        <f>'Moving Avg'!H2113</f>
        <v>0.41150000000000053</v>
      </c>
      <c r="J2113" s="5" t="str">
        <f>OBV!F2113</f>
        <v>BEARISH</v>
      </c>
      <c r="K2113" s="5" t="str">
        <f>OBV!G2113</f>
        <v>NEUTRAL</v>
      </c>
      <c r="L2113" s="5" t="str">
        <f>OBV!H2113</f>
        <v>NEUTRAL</v>
      </c>
      <c r="M2113" s="7">
        <f t="shared" si="320"/>
        <v>25</v>
      </c>
      <c r="N2113" s="7">
        <f t="shared" si="321"/>
        <v>0</v>
      </c>
      <c r="O2113" s="7">
        <f t="shared" si="322"/>
        <v>0</v>
      </c>
      <c r="P2113" s="7">
        <f t="shared" si="323"/>
        <v>16.5</v>
      </c>
      <c r="Q2113" s="8">
        <f t="shared" si="324"/>
        <v>11.225</v>
      </c>
      <c r="R2113" s="8">
        <f t="shared" si="325"/>
        <v>9.125</v>
      </c>
      <c r="S2113" s="8">
        <f t="shared" si="326"/>
        <v>11.175000000000001</v>
      </c>
      <c r="T2113" s="8">
        <f t="shared" si="327"/>
        <v>10.375</v>
      </c>
      <c r="U2113" s="7">
        <f t="shared" si="328"/>
        <v>10.508333333333335</v>
      </c>
      <c r="V2113" s="7">
        <f t="shared" si="329"/>
        <v>10.475000000000001</v>
      </c>
    </row>
    <row r="2114" spans="1:22" ht="13.5" x14ac:dyDescent="0.25">
      <c r="A2114" s="3">
        <f>RSI!A2114</f>
        <v>45379</v>
      </c>
      <c r="B2114" s="2">
        <f>RSI!B2114</f>
        <v>0.4</v>
      </c>
      <c r="C2114" s="2">
        <f>RSI!I2114</f>
        <v>39.780427822248335</v>
      </c>
      <c r="D2114" s="2">
        <f>MACD!E2114</f>
        <v>6.6132975424998963E-3</v>
      </c>
      <c r="E2114" s="2">
        <f>MACD!F2114</f>
        <v>3.6733296759211419E-3</v>
      </c>
      <c r="F2114" s="2">
        <f>'Moving Avg'!D2114</f>
        <v>0.40599999999999997</v>
      </c>
      <c r="G2114" s="2">
        <f>'Moving Avg'!F2114</f>
        <v>0.41150000000000009</v>
      </c>
      <c r="H2114" s="2">
        <f>'Moving Avg'!G2114</f>
        <v>0.41279999999999994</v>
      </c>
      <c r="I2114" s="2">
        <f>'Moving Avg'!H2114</f>
        <v>0.41140000000000049</v>
      </c>
      <c r="J2114" s="5" t="str">
        <f>OBV!F2114</f>
        <v>BEARISH</v>
      </c>
      <c r="K2114" s="5" t="str">
        <f>OBV!G2114</f>
        <v>NEUTRAL</v>
      </c>
      <c r="L2114" s="5" t="str">
        <f>OBV!H2114</f>
        <v>NEUTRAL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11.225</v>
      </c>
      <c r="R2114" s="8">
        <f t="shared" si="325"/>
        <v>9.125</v>
      </c>
      <c r="S2114" s="8">
        <f t="shared" si="326"/>
        <v>11.175000000000001</v>
      </c>
      <c r="T2114" s="8">
        <f t="shared" si="327"/>
        <v>10.375</v>
      </c>
      <c r="U2114" s="7">
        <f t="shared" si="328"/>
        <v>10.508333333333335</v>
      </c>
      <c r="V2114" s="7">
        <f t="shared" si="329"/>
        <v>10.475000000000001</v>
      </c>
    </row>
    <row r="2115" spans="1:22" ht="13.5" x14ac:dyDescent="0.25">
      <c r="A2115" s="3">
        <f>RSI!A2115</f>
        <v>45380</v>
      </c>
      <c r="B2115" s="2">
        <f>RSI!B2115</f>
        <v>0.4</v>
      </c>
      <c r="C2115" s="2">
        <f>RSI!I2115</f>
        <v>39.780427822248335</v>
      </c>
      <c r="D2115" s="2">
        <f>MACD!E2115</f>
        <v>6.2668017054143821E-3</v>
      </c>
      <c r="E2115" s="2">
        <f>MACD!F2115</f>
        <v>4.1920240818197905E-3</v>
      </c>
      <c r="F2115" s="2">
        <f>'Moving Avg'!D2115</f>
        <v>0.40400000000000003</v>
      </c>
      <c r="G2115" s="2">
        <f>'Moving Avg'!F2115</f>
        <v>0.41100000000000014</v>
      </c>
      <c r="H2115" s="2">
        <f>'Moving Avg'!G2115</f>
        <v>0.41239999999999988</v>
      </c>
      <c r="I2115" s="2">
        <f>'Moving Avg'!H2115</f>
        <v>0.4113000000000005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  <c r="M2115" s="7">
        <f t="shared" si="330"/>
        <v>25</v>
      </c>
      <c r="N2115" s="7">
        <f t="shared" si="331"/>
        <v>0</v>
      </c>
      <c r="O2115" s="7">
        <f t="shared" si="332"/>
        <v>0</v>
      </c>
      <c r="P2115" s="7">
        <f t="shared" si="333"/>
        <v>16.5</v>
      </c>
      <c r="Q2115" s="8">
        <f t="shared" ref="Q2115:Q2178" si="334">0.35*M2115+N2115*0.35+O2115*0.15+P2115*0.15</f>
        <v>11.225</v>
      </c>
      <c r="R2115" s="8">
        <f t="shared" ref="R2115:R2178" si="335">M2115*0.2+N2115*0.2+O2115*0.35+P2115*0.25</f>
        <v>9.125</v>
      </c>
      <c r="S2115" s="8">
        <f t="shared" ref="S2115:S2178" si="336">M2115*0.15+N2115*0.15+O2115*0.25+P2115*0.45</f>
        <v>11.175000000000001</v>
      </c>
      <c r="T2115" s="8">
        <f t="shared" ref="T2115:T2178" si="337">0.25*SUM(M2115:P2115)</f>
        <v>10.375</v>
      </c>
      <c r="U2115" s="7">
        <f t="shared" ref="U2115:U2178" si="338">SUM(Q2115:S2115)/3</f>
        <v>10.508333333333335</v>
      </c>
      <c r="V2115" s="7">
        <f t="shared" ref="V2115:V2178" si="339">SUM(Q2115:T2115)/4</f>
        <v>10.475000000000001</v>
      </c>
    </row>
    <row r="2116" spans="1:22" ht="13.5" x14ac:dyDescent="0.25">
      <c r="A2116" s="3">
        <f>RSI!A2116</f>
        <v>45383</v>
      </c>
      <c r="B2116" s="2">
        <f>RSI!B2116</f>
        <v>0.41</v>
      </c>
      <c r="C2116" s="2">
        <f>RSI!I2116</f>
        <v>49.787204065256653</v>
      </c>
      <c r="D2116" s="2">
        <f>MACD!E2116</f>
        <v>5.2971334375506163E-3</v>
      </c>
      <c r="E2116" s="2">
        <f>MACD!F2116</f>
        <v>4.4130459529659561E-3</v>
      </c>
      <c r="F2116" s="2">
        <f>'Moving Avg'!D2116</f>
        <v>0.40400000000000003</v>
      </c>
      <c r="G2116" s="2">
        <f>'Moving Avg'!F2116</f>
        <v>0.41050000000000014</v>
      </c>
      <c r="H2116" s="2">
        <f>'Moving Avg'!G2116</f>
        <v>0.41199999999999987</v>
      </c>
      <c r="I2116" s="2">
        <f>'Moving Avg'!H2116</f>
        <v>0.4112500000000005</v>
      </c>
      <c r="J2116" s="5" t="str">
        <f>OBV!F2116</f>
        <v>BEARISH</v>
      </c>
      <c r="K2116" s="5" t="str">
        <f>OBV!G2116</f>
        <v>NEUTRAL</v>
      </c>
      <c r="L2116" s="5" t="str">
        <f>OBV!H2116</f>
        <v>NEUTRAL</v>
      </c>
      <c r="M2116" s="7">
        <f t="shared" si="330"/>
        <v>25</v>
      </c>
      <c r="N2116" s="7">
        <f t="shared" si="331"/>
        <v>0</v>
      </c>
      <c r="O2116" s="7">
        <f t="shared" si="332"/>
        <v>0</v>
      </c>
      <c r="P2116" s="7">
        <f t="shared" si="333"/>
        <v>16.5</v>
      </c>
      <c r="Q2116" s="8">
        <f t="shared" si="334"/>
        <v>11.225</v>
      </c>
      <c r="R2116" s="8">
        <f t="shared" si="335"/>
        <v>9.125</v>
      </c>
      <c r="S2116" s="8">
        <f t="shared" si="336"/>
        <v>11.175000000000001</v>
      </c>
      <c r="T2116" s="8">
        <f t="shared" si="337"/>
        <v>10.375</v>
      </c>
      <c r="U2116" s="7">
        <f t="shared" si="338"/>
        <v>10.508333333333335</v>
      </c>
      <c r="V2116" s="7">
        <f t="shared" si="339"/>
        <v>10.475000000000001</v>
      </c>
    </row>
    <row r="2117" spans="1:22" ht="13.5" x14ac:dyDescent="0.25">
      <c r="A2117" s="3">
        <f>RSI!A2117</f>
        <v>45384</v>
      </c>
      <c r="B2117" s="2">
        <f>RSI!B2117</f>
        <v>0.4</v>
      </c>
      <c r="C2117" s="2">
        <f>RSI!I2117</f>
        <v>42.229983198768437</v>
      </c>
      <c r="D2117" s="2">
        <f>MACD!E2117</f>
        <v>5.2177963793947346E-3</v>
      </c>
      <c r="E2117" s="2">
        <f>MACD!F2117</f>
        <v>4.573996038251712E-3</v>
      </c>
      <c r="F2117" s="2">
        <f>'Moving Avg'!D2117</f>
        <v>0.40200000000000002</v>
      </c>
      <c r="G2117" s="2">
        <f>'Moving Avg'!F2117</f>
        <v>0.40950000000000014</v>
      </c>
      <c r="H2117" s="2">
        <f>'Moving Avg'!G2117</f>
        <v>0.41139999999999988</v>
      </c>
      <c r="I2117" s="2">
        <f>'Moving Avg'!H2117</f>
        <v>0.41120000000000045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25</v>
      </c>
      <c r="N2117" s="7">
        <f t="shared" si="331"/>
        <v>0</v>
      </c>
      <c r="O2117" s="7">
        <f t="shared" si="332"/>
        <v>0</v>
      </c>
      <c r="P2117" s="7">
        <f t="shared" si="333"/>
        <v>16.5</v>
      </c>
      <c r="Q2117" s="8">
        <f t="shared" si="334"/>
        <v>11.225</v>
      </c>
      <c r="R2117" s="8">
        <f t="shared" si="335"/>
        <v>9.125</v>
      </c>
      <c r="S2117" s="8">
        <f t="shared" si="336"/>
        <v>11.175000000000001</v>
      </c>
      <c r="T2117" s="8">
        <f t="shared" si="337"/>
        <v>10.375</v>
      </c>
      <c r="U2117" s="7">
        <f t="shared" si="338"/>
        <v>10.508333333333335</v>
      </c>
      <c r="V2117" s="7">
        <f t="shared" si="339"/>
        <v>10.475000000000001</v>
      </c>
    </row>
    <row r="2118" spans="1:22" ht="13.5" x14ac:dyDescent="0.25">
      <c r="A2118" s="3">
        <f>RSI!A2118</f>
        <v>45385</v>
      </c>
      <c r="B2118" s="2">
        <f>RSI!B2118</f>
        <v>0.41</v>
      </c>
      <c r="C2118" s="2">
        <f>RSI!I2118</f>
        <v>50.346648347009442</v>
      </c>
      <c r="D2118" s="2">
        <f>MACD!E2118</f>
        <v>2.9309334833534928E-3</v>
      </c>
      <c r="E2118" s="2">
        <f>MACD!F2118</f>
        <v>4.2453835272720682E-3</v>
      </c>
      <c r="F2118" s="2">
        <f>'Moving Avg'!D2118</f>
        <v>0.40400000000000003</v>
      </c>
      <c r="G2118" s="2">
        <f>'Moving Avg'!F2118</f>
        <v>0.40900000000000014</v>
      </c>
      <c r="H2118" s="2">
        <f>'Moving Avg'!G2118</f>
        <v>0.4111999999999999</v>
      </c>
      <c r="I2118" s="2">
        <f>'Moving Avg'!H2118</f>
        <v>0.41120000000000045</v>
      </c>
      <c r="J2118" s="5" t="str">
        <f>OBV!F2118</f>
        <v>BEARISH</v>
      </c>
      <c r="K2118" s="5" t="str">
        <f>OBV!G2118</f>
        <v>NEUTRAL</v>
      </c>
      <c r="L2118" s="5" t="str">
        <f>OBV!H2118</f>
        <v>BEARISH DIVERGENCE</v>
      </c>
      <c r="M2118" s="7">
        <f t="shared" si="330"/>
        <v>25</v>
      </c>
      <c r="N2118" s="7">
        <f t="shared" si="331"/>
        <v>45</v>
      </c>
      <c r="O2118" s="7">
        <f t="shared" si="332"/>
        <v>0</v>
      </c>
      <c r="P2118" s="7">
        <f t="shared" si="333"/>
        <v>16.5</v>
      </c>
      <c r="Q2118" s="8">
        <f t="shared" si="334"/>
        <v>26.975000000000001</v>
      </c>
      <c r="R2118" s="8">
        <f t="shared" si="335"/>
        <v>18.125</v>
      </c>
      <c r="S2118" s="8">
        <f t="shared" si="336"/>
        <v>17.925000000000001</v>
      </c>
      <c r="T2118" s="8">
        <f t="shared" si="337"/>
        <v>21.625</v>
      </c>
      <c r="U2118" s="7">
        <f t="shared" si="338"/>
        <v>21.008333333333336</v>
      </c>
      <c r="V2118" s="7">
        <f t="shared" si="339"/>
        <v>21.162500000000001</v>
      </c>
    </row>
    <row r="2119" spans="1:22" ht="13.5" x14ac:dyDescent="0.25">
      <c r="A2119" s="3">
        <f>RSI!A2119</f>
        <v>45386</v>
      </c>
      <c r="B2119" s="2">
        <f>RSI!B2119</f>
        <v>0.41</v>
      </c>
      <c r="C2119" s="2">
        <f>RSI!I2119</f>
        <v>50.346648347009442</v>
      </c>
      <c r="D2119" s="2">
        <f>MACD!E2119</f>
        <v>9.9187071883849454E-4</v>
      </c>
      <c r="E2119" s="2">
        <f>MACD!F2119</f>
        <v>3.5946809655853537E-3</v>
      </c>
      <c r="F2119" s="2">
        <f>'Moving Avg'!D2119</f>
        <v>0.40599999999999997</v>
      </c>
      <c r="G2119" s="2">
        <f>'Moving Avg'!F2119</f>
        <v>0.40850000000000009</v>
      </c>
      <c r="H2119" s="2">
        <f>'Moving Avg'!G2119</f>
        <v>0.4111999999999999</v>
      </c>
      <c r="I2119" s="2">
        <f>'Moving Avg'!H2119</f>
        <v>0.41115000000000035</v>
      </c>
      <c r="J2119" s="5" t="str">
        <f>OBV!F2119</f>
        <v>BEARISH</v>
      </c>
      <c r="K2119" s="5" t="str">
        <f>OBV!G2119</f>
        <v>NEUTRAL</v>
      </c>
      <c r="L2119" s="5" t="str">
        <f>OBV!H2119</f>
        <v>BEARISH DIVERGENCE</v>
      </c>
      <c r="M2119" s="7">
        <f t="shared" si="330"/>
        <v>25</v>
      </c>
      <c r="N2119" s="7">
        <f t="shared" si="331"/>
        <v>45</v>
      </c>
      <c r="O2119" s="7">
        <f t="shared" si="332"/>
        <v>0</v>
      </c>
      <c r="P2119" s="7">
        <f t="shared" si="333"/>
        <v>16.5</v>
      </c>
      <c r="Q2119" s="8">
        <f t="shared" si="334"/>
        <v>26.975000000000001</v>
      </c>
      <c r="R2119" s="8">
        <f t="shared" si="335"/>
        <v>18.125</v>
      </c>
      <c r="S2119" s="8">
        <f t="shared" si="336"/>
        <v>17.925000000000001</v>
      </c>
      <c r="T2119" s="8">
        <f t="shared" si="337"/>
        <v>21.625</v>
      </c>
      <c r="U2119" s="7">
        <f t="shared" si="338"/>
        <v>21.008333333333336</v>
      </c>
      <c r="V2119" s="7">
        <f t="shared" si="339"/>
        <v>21.162500000000001</v>
      </c>
    </row>
    <row r="2120" spans="1:22" ht="13.5" x14ac:dyDescent="0.25">
      <c r="A2120" s="3">
        <f>RSI!A2120</f>
        <v>45387</v>
      </c>
      <c r="B2120" s="2">
        <f>RSI!B2120</f>
        <v>0.41</v>
      </c>
      <c r="C2120" s="2">
        <f>RSI!I2120</f>
        <v>50.346648347009442</v>
      </c>
      <c r="D2120" s="2">
        <f>MACD!E2120</f>
        <v>8.8586005468760387E-4</v>
      </c>
      <c r="E2120" s="2">
        <f>MACD!F2120</f>
        <v>3.0529167834058039E-3</v>
      </c>
      <c r="F2120" s="2">
        <f>'Moving Avg'!D2120</f>
        <v>0.40800000000000003</v>
      </c>
      <c r="G2120" s="2">
        <f>'Moving Avg'!F2120</f>
        <v>0.40850000000000009</v>
      </c>
      <c r="H2120" s="2">
        <f>'Moving Avg'!G2120</f>
        <v>0.41139999999999993</v>
      </c>
      <c r="I2120" s="2">
        <f>'Moving Avg'!H2120</f>
        <v>0.41115000000000029</v>
      </c>
      <c r="J2120" s="5" t="str">
        <f>OBV!F2120</f>
        <v>BEARISH</v>
      </c>
      <c r="K2120" s="5" t="str">
        <f>OBV!G2120</f>
        <v>NEUTRAL</v>
      </c>
      <c r="L2120" s="5" t="str">
        <f>OBV!H2120</f>
        <v>BEARISH DIVERGENCE</v>
      </c>
      <c r="M2120" s="7">
        <f t="shared" si="330"/>
        <v>25</v>
      </c>
      <c r="N2120" s="7">
        <f t="shared" si="331"/>
        <v>45</v>
      </c>
      <c r="O2120" s="7">
        <f t="shared" si="332"/>
        <v>0</v>
      </c>
      <c r="P2120" s="7">
        <f t="shared" si="333"/>
        <v>16.5</v>
      </c>
      <c r="Q2120" s="8">
        <f t="shared" si="334"/>
        <v>26.975000000000001</v>
      </c>
      <c r="R2120" s="8">
        <f t="shared" si="335"/>
        <v>18.125</v>
      </c>
      <c r="S2120" s="8">
        <f t="shared" si="336"/>
        <v>17.925000000000001</v>
      </c>
      <c r="T2120" s="8">
        <f t="shared" si="337"/>
        <v>21.625</v>
      </c>
      <c r="U2120" s="7">
        <f t="shared" si="338"/>
        <v>21.008333333333336</v>
      </c>
      <c r="V2120" s="7">
        <f t="shared" si="339"/>
        <v>21.162500000000001</v>
      </c>
    </row>
    <row r="2121" spans="1:22" ht="13.5" x14ac:dyDescent="0.25">
      <c r="A2121" s="3">
        <f>RSI!A2121</f>
        <v>45390</v>
      </c>
      <c r="B2121" s="2">
        <f>RSI!B2121</f>
        <v>0.4</v>
      </c>
      <c r="C2121" s="2">
        <f>RSI!I2121</f>
        <v>42.830691587629801</v>
      </c>
      <c r="D2121" s="2">
        <f>MACD!E2121</f>
        <v>1.533448735997478E-3</v>
      </c>
      <c r="E2121" s="2">
        <f>MACD!F2121</f>
        <v>2.7490231739241387E-3</v>
      </c>
      <c r="F2121" s="2">
        <f>'Moving Avg'!D2121</f>
        <v>0.40599999999999997</v>
      </c>
      <c r="G2121" s="2">
        <f>'Moving Avg'!F2121</f>
        <v>0.40800000000000008</v>
      </c>
      <c r="H2121" s="2">
        <f>'Moving Avg'!G2121</f>
        <v>0.4111999999999999</v>
      </c>
      <c r="I2121" s="2">
        <f>'Moving Avg'!H2121</f>
        <v>0.41110000000000035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  <c r="M2121" s="7">
        <f t="shared" si="330"/>
        <v>25</v>
      </c>
      <c r="N2121" s="7">
        <f t="shared" si="331"/>
        <v>45</v>
      </c>
      <c r="O2121" s="7">
        <f t="shared" si="332"/>
        <v>0</v>
      </c>
      <c r="P2121" s="7">
        <f t="shared" si="333"/>
        <v>16.5</v>
      </c>
      <c r="Q2121" s="8">
        <f t="shared" si="334"/>
        <v>26.975000000000001</v>
      </c>
      <c r="R2121" s="8">
        <f t="shared" si="335"/>
        <v>18.125</v>
      </c>
      <c r="S2121" s="8">
        <f t="shared" si="336"/>
        <v>17.925000000000001</v>
      </c>
      <c r="T2121" s="8">
        <f t="shared" si="337"/>
        <v>21.625</v>
      </c>
      <c r="U2121" s="7">
        <f t="shared" si="338"/>
        <v>21.008333333333336</v>
      </c>
      <c r="V2121" s="7">
        <f t="shared" si="339"/>
        <v>21.162500000000001</v>
      </c>
    </row>
    <row r="2122" spans="1:22" ht="13.5" x14ac:dyDescent="0.25">
      <c r="A2122" s="3">
        <f>RSI!A2122</f>
        <v>45394</v>
      </c>
      <c r="B2122" s="2">
        <f>RSI!B2122</f>
        <v>0.41</v>
      </c>
      <c r="C2122" s="2">
        <f>RSI!I2122</f>
        <v>50.748702065344538</v>
      </c>
      <c r="D2122" s="2">
        <f>MACD!E2122</f>
        <v>1.3965629594054896E-3</v>
      </c>
      <c r="E2122" s="2">
        <f>MACD!F2122</f>
        <v>2.4785311310204089E-3</v>
      </c>
      <c r="F2122" s="2">
        <f>'Moving Avg'!D2122</f>
        <v>0.40800000000000003</v>
      </c>
      <c r="G2122" s="2">
        <f>'Moving Avg'!F2122</f>
        <v>0.40750000000000008</v>
      </c>
      <c r="H2122" s="2">
        <f>'Moving Avg'!G2122</f>
        <v>0.41139999999999993</v>
      </c>
      <c r="I2122" s="2">
        <f>'Moving Avg'!H2122</f>
        <v>0.41105000000000025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  <c r="M2122" s="7">
        <f t="shared" si="330"/>
        <v>25</v>
      </c>
      <c r="N2122" s="7">
        <f t="shared" si="331"/>
        <v>45</v>
      </c>
      <c r="O2122" s="7">
        <f t="shared" si="332"/>
        <v>0</v>
      </c>
      <c r="P2122" s="7">
        <f t="shared" si="333"/>
        <v>83.5</v>
      </c>
      <c r="Q2122" s="8">
        <f t="shared" si="334"/>
        <v>37.024999999999999</v>
      </c>
      <c r="R2122" s="8">
        <f t="shared" si="335"/>
        <v>34.875</v>
      </c>
      <c r="S2122" s="8">
        <f t="shared" si="336"/>
        <v>48.075000000000003</v>
      </c>
      <c r="T2122" s="8">
        <f t="shared" si="337"/>
        <v>38.375</v>
      </c>
      <c r="U2122" s="7">
        <f t="shared" si="338"/>
        <v>39.991666666666667</v>
      </c>
      <c r="V2122" s="7">
        <f t="shared" si="339"/>
        <v>39.587500000000006</v>
      </c>
    </row>
    <row r="2123" spans="1:22" ht="13.5" x14ac:dyDescent="0.25">
      <c r="A2123" s="3">
        <f>RSI!A2123</f>
        <v>45397</v>
      </c>
      <c r="B2123" s="2">
        <f>RSI!B2123</f>
        <v>0.42</v>
      </c>
      <c r="C2123" s="2">
        <f>RSI!I2123</f>
        <v>57.14129257866275</v>
      </c>
      <c r="D2123" s="2">
        <f>MACD!E2123</f>
        <v>-1.0058012582594977E-3</v>
      </c>
      <c r="E2123" s="2">
        <f>MACD!F2123</f>
        <v>1.7816646531644276E-3</v>
      </c>
      <c r="F2123" s="2">
        <f>'Moving Avg'!D2123</f>
        <v>0.41</v>
      </c>
      <c r="G2123" s="2">
        <f>'Moving Avg'!F2123</f>
        <v>0.40750000000000008</v>
      </c>
      <c r="H2123" s="2">
        <f>'Moving Avg'!G2123</f>
        <v>0.41199999999999998</v>
      </c>
      <c r="I2123" s="2">
        <f>'Moving Avg'!H2123</f>
        <v>0.41105000000000025</v>
      </c>
      <c r="J2123" s="5" t="str">
        <f>OBV!F2123</f>
        <v>BULLISH</v>
      </c>
      <c r="K2123" s="5" t="str">
        <f>OBV!G2123</f>
        <v>NEUTRAL</v>
      </c>
      <c r="L2123" s="5" t="str">
        <f>OBV!H2123</f>
        <v>CONFIRMED BULLISH</v>
      </c>
      <c r="M2123" s="7">
        <f t="shared" si="330"/>
        <v>25</v>
      </c>
      <c r="N2123" s="7">
        <f t="shared" si="331"/>
        <v>45</v>
      </c>
      <c r="O2123" s="7">
        <f t="shared" si="332"/>
        <v>0</v>
      </c>
      <c r="P2123" s="7">
        <f t="shared" si="333"/>
        <v>83.5</v>
      </c>
      <c r="Q2123" s="8">
        <f t="shared" si="334"/>
        <v>37.024999999999999</v>
      </c>
      <c r="R2123" s="8">
        <f t="shared" si="335"/>
        <v>34.875</v>
      </c>
      <c r="S2123" s="8">
        <f t="shared" si="336"/>
        <v>48.075000000000003</v>
      </c>
      <c r="T2123" s="8">
        <f t="shared" si="337"/>
        <v>38.375</v>
      </c>
      <c r="U2123" s="7">
        <f t="shared" si="338"/>
        <v>39.991666666666667</v>
      </c>
      <c r="V2123" s="7">
        <f t="shared" si="339"/>
        <v>39.587500000000006</v>
      </c>
    </row>
    <row r="2124" spans="1:22" ht="13.5" x14ac:dyDescent="0.25">
      <c r="A2124" s="3">
        <f>RSI!A2124</f>
        <v>45398</v>
      </c>
      <c r="B2124" s="2">
        <f>RSI!B2124</f>
        <v>0.42</v>
      </c>
      <c r="C2124" s="2">
        <f>RSI!I2124</f>
        <v>57.14129257866275</v>
      </c>
      <c r="D2124" s="2">
        <f>MACD!E2124</f>
        <v>-3.1044535512076976E-3</v>
      </c>
      <c r="E2124" s="2">
        <f>MACD!F2124</f>
        <v>8.044410122900026E-4</v>
      </c>
      <c r="F2124" s="2">
        <f>'Moving Avg'!D2124</f>
        <v>0.41200000000000003</v>
      </c>
      <c r="G2124" s="2">
        <f>'Moving Avg'!F2124</f>
        <v>0.40750000000000008</v>
      </c>
      <c r="H2124" s="2">
        <f>'Moving Avg'!G2124</f>
        <v>0.41240000000000004</v>
      </c>
      <c r="I2124" s="2">
        <f>'Moving Avg'!H2124</f>
        <v>0.4110500000000003</v>
      </c>
      <c r="J2124" s="5" t="str">
        <f>OBV!F2124</f>
        <v>BULLISH</v>
      </c>
      <c r="K2124" s="5" t="str">
        <f>OBV!G2124</f>
        <v>NEUTRAL</v>
      </c>
      <c r="L2124" s="5" t="str">
        <f>OBV!H2124</f>
        <v>CONFIRMED BULLISH</v>
      </c>
      <c r="M2124" s="7">
        <f t="shared" si="330"/>
        <v>25</v>
      </c>
      <c r="N2124" s="7">
        <f t="shared" si="331"/>
        <v>45</v>
      </c>
      <c r="O2124" s="7">
        <f t="shared" si="332"/>
        <v>50</v>
      </c>
      <c r="P2124" s="7">
        <f t="shared" si="333"/>
        <v>83.5</v>
      </c>
      <c r="Q2124" s="8">
        <f t="shared" si="334"/>
        <v>44.524999999999999</v>
      </c>
      <c r="R2124" s="8">
        <f t="shared" si="335"/>
        <v>52.375</v>
      </c>
      <c r="S2124" s="8">
        <f t="shared" si="336"/>
        <v>60.575000000000003</v>
      </c>
      <c r="T2124" s="8">
        <f t="shared" si="337"/>
        <v>50.875</v>
      </c>
      <c r="U2124" s="7">
        <f t="shared" si="338"/>
        <v>52.491666666666674</v>
      </c>
      <c r="V2124" s="7">
        <f t="shared" si="339"/>
        <v>52.087500000000006</v>
      </c>
    </row>
    <row r="2125" spans="1:22" ht="13.5" x14ac:dyDescent="0.25">
      <c r="A2125" s="3">
        <f>RSI!A2125</f>
        <v>45399</v>
      </c>
      <c r="B2125" s="2">
        <f>RSI!B2125</f>
        <v>0.43</v>
      </c>
      <c r="C2125" s="2">
        <f>RSI!I2125</f>
        <v>62.74878858845252</v>
      </c>
      <c r="D2125" s="2">
        <f>MACD!E2125</f>
        <v>-5.6819793812816211E-3</v>
      </c>
      <c r="E2125" s="2">
        <f>MACD!F2125</f>
        <v>-4.9284306642432218E-4</v>
      </c>
      <c r="F2125" s="2">
        <f>'Moving Avg'!D2125</f>
        <v>0.41600000000000004</v>
      </c>
      <c r="G2125" s="2">
        <f>'Moving Avg'!F2125</f>
        <v>0.40850000000000009</v>
      </c>
      <c r="H2125" s="2">
        <f>'Moving Avg'!G2125</f>
        <v>0.4128</v>
      </c>
      <c r="I2125" s="2">
        <f>'Moving Avg'!H2125</f>
        <v>0.41115000000000035</v>
      </c>
      <c r="J2125" s="5" t="str">
        <f>OBV!F2125</f>
        <v>BULLISH</v>
      </c>
      <c r="K2125" s="5" t="str">
        <f>OBV!G2125</f>
        <v>NEUTRAL</v>
      </c>
      <c r="L2125" s="5" t="str">
        <f>OBV!H2125</f>
        <v>CONFIRMED BULLISH</v>
      </c>
      <c r="M2125" s="7">
        <f t="shared" si="330"/>
        <v>25</v>
      </c>
      <c r="N2125" s="7">
        <f t="shared" si="331"/>
        <v>45</v>
      </c>
      <c r="O2125" s="7">
        <f t="shared" si="332"/>
        <v>50</v>
      </c>
      <c r="P2125" s="7">
        <f t="shared" si="333"/>
        <v>83.5</v>
      </c>
      <c r="Q2125" s="8">
        <f t="shared" si="334"/>
        <v>44.524999999999999</v>
      </c>
      <c r="R2125" s="8">
        <f t="shared" si="335"/>
        <v>52.375</v>
      </c>
      <c r="S2125" s="8">
        <f t="shared" si="336"/>
        <v>60.575000000000003</v>
      </c>
      <c r="T2125" s="8">
        <f t="shared" si="337"/>
        <v>50.875</v>
      </c>
      <c r="U2125" s="7">
        <f t="shared" si="338"/>
        <v>52.491666666666674</v>
      </c>
      <c r="V2125" s="7">
        <f t="shared" si="339"/>
        <v>52.087500000000006</v>
      </c>
    </row>
    <row r="2126" spans="1:22" ht="13.5" x14ac:dyDescent="0.25">
      <c r="A2126" s="3">
        <f>RSI!A2126</f>
        <v>45400</v>
      </c>
      <c r="B2126" s="2">
        <f>RSI!B2126</f>
        <v>0.43</v>
      </c>
      <c r="C2126" s="2">
        <f>RSI!I2126</f>
        <v>62.748788588452513</v>
      </c>
      <c r="D2126" s="2">
        <f>MACD!E2126</f>
        <v>-6.440075352065644E-3</v>
      </c>
      <c r="E2126" s="2">
        <f>MACD!F2126</f>
        <v>-1.6822895235525867E-3</v>
      </c>
      <c r="F2126" s="2">
        <f>'Moving Avg'!D2126</f>
        <v>0.42199999999999999</v>
      </c>
      <c r="G2126" s="2">
        <f>'Moving Avg'!F2126</f>
        <v>0.40950000000000009</v>
      </c>
      <c r="H2126" s="2">
        <f>'Moving Avg'!G2126</f>
        <v>0.41300000000000003</v>
      </c>
      <c r="I2126" s="2">
        <f>'Moving Avg'!H2126</f>
        <v>0.41125000000000034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  <c r="M2126" s="7">
        <f t="shared" si="330"/>
        <v>25</v>
      </c>
      <c r="N2126" s="7">
        <f t="shared" si="331"/>
        <v>45</v>
      </c>
      <c r="O2126" s="7">
        <f t="shared" si="332"/>
        <v>50</v>
      </c>
      <c r="P2126" s="7">
        <f t="shared" si="333"/>
        <v>83.5</v>
      </c>
      <c r="Q2126" s="8">
        <f t="shared" si="334"/>
        <v>44.524999999999999</v>
      </c>
      <c r="R2126" s="8">
        <f t="shared" si="335"/>
        <v>52.375</v>
      </c>
      <c r="S2126" s="8">
        <f t="shared" si="336"/>
        <v>60.575000000000003</v>
      </c>
      <c r="T2126" s="8">
        <f t="shared" si="337"/>
        <v>50.875</v>
      </c>
      <c r="U2126" s="7">
        <f t="shared" si="338"/>
        <v>52.491666666666674</v>
      </c>
      <c r="V2126" s="7">
        <f t="shared" si="339"/>
        <v>52.087500000000006</v>
      </c>
    </row>
    <row r="2127" spans="1:22" ht="13.5" x14ac:dyDescent="0.25">
      <c r="A2127" s="3">
        <f>RSI!A2127</f>
        <v>45401</v>
      </c>
      <c r="B2127" s="2">
        <f>RSI!B2127</f>
        <v>0.42</v>
      </c>
      <c r="C2127" s="2">
        <f>RSI!I2127</f>
        <v>54.481744129374938</v>
      </c>
      <c r="D2127" s="2">
        <f>MACD!E2127</f>
        <v>-7.9862750402632243E-3</v>
      </c>
      <c r="E2127" s="2">
        <f>MACD!F2127</f>
        <v>-2.9430866268947142E-3</v>
      </c>
      <c r="F2127" s="2">
        <f>'Moving Avg'!D2127</f>
        <v>0.42400000000000004</v>
      </c>
      <c r="G2127" s="2">
        <f>'Moving Avg'!F2127</f>
        <v>0.41000000000000003</v>
      </c>
      <c r="H2127" s="2">
        <f>'Moving Avg'!G2127</f>
        <v>0.41280000000000006</v>
      </c>
      <c r="I2127" s="2">
        <f>'Moving Avg'!H2127</f>
        <v>0.41125000000000034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25</v>
      </c>
      <c r="N2127" s="7">
        <f t="shared" si="331"/>
        <v>45</v>
      </c>
      <c r="O2127" s="7">
        <f t="shared" si="332"/>
        <v>50</v>
      </c>
      <c r="P2127" s="7">
        <f t="shared" si="333"/>
        <v>83.5</v>
      </c>
      <c r="Q2127" s="8">
        <f t="shared" si="334"/>
        <v>44.524999999999999</v>
      </c>
      <c r="R2127" s="8">
        <f t="shared" si="335"/>
        <v>52.375</v>
      </c>
      <c r="S2127" s="8">
        <f t="shared" si="336"/>
        <v>60.575000000000003</v>
      </c>
      <c r="T2127" s="8">
        <f t="shared" si="337"/>
        <v>50.875</v>
      </c>
      <c r="U2127" s="7">
        <f t="shared" si="338"/>
        <v>52.491666666666674</v>
      </c>
      <c r="V2127" s="7">
        <f t="shared" si="339"/>
        <v>52.087500000000006</v>
      </c>
    </row>
    <row r="2128" spans="1:22" ht="13.5" x14ac:dyDescent="0.25">
      <c r="A2128" s="3">
        <f>RSI!A2128</f>
        <v>45404</v>
      </c>
      <c r="B2128" s="2">
        <f>RSI!B2128</f>
        <v>0.41</v>
      </c>
      <c r="C2128" s="2">
        <f>RSI!I2128</f>
        <v>47.712205060180544</v>
      </c>
      <c r="D2128" s="2">
        <f>MACD!E2128</f>
        <v>-7.0553913197312634E-3</v>
      </c>
      <c r="E2128" s="2">
        <f>MACD!F2128</f>
        <v>-3.7655475654620246E-3</v>
      </c>
      <c r="F2128" s="2">
        <f>'Moving Avg'!D2128</f>
        <v>0.42199999999999999</v>
      </c>
      <c r="G2128" s="2">
        <f>'Moving Avg'!F2128</f>
        <v>0.41049999999999998</v>
      </c>
      <c r="H2128" s="2">
        <f>'Moving Avg'!G2128</f>
        <v>0.41260000000000013</v>
      </c>
      <c r="I2128" s="2">
        <f>'Moving Avg'!H2128</f>
        <v>0.41120000000000023</v>
      </c>
      <c r="J2128" s="5" t="str">
        <f>OBV!F2128</f>
        <v>BEARISH</v>
      </c>
      <c r="K2128" s="5" t="str">
        <f>OBV!G2128</f>
        <v>NEUTRAL</v>
      </c>
      <c r="L2128" s="5" t="str">
        <f>OBV!H2128</f>
        <v>CONFIRMED BEARISH</v>
      </c>
      <c r="M2128" s="7">
        <f t="shared" si="330"/>
        <v>25</v>
      </c>
      <c r="N2128" s="7">
        <f t="shared" si="331"/>
        <v>45</v>
      </c>
      <c r="O2128" s="7">
        <f t="shared" si="332"/>
        <v>50</v>
      </c>
      <c r="P2128" s="7">
        <f t="shared" si="333"/>
        <v>16.5</v>
      </c>
      <c r="Q2128" s="8">
        <f t="shared" si="334"/>
        <v>34.475000000000001</v>
      </c>
      <c r="R2128" s="8">
        <f t="shared" si="335"/>
        <v>35.625</v>
      </c>
      <c r="S2128" s="8">
        <f t="shared" si="336"/>
        <v>30.425000000000001</v>
      </c>
      <c r="T2128" s="8">
        <f t="shared" si="337"/>
        <v>34.125</v>
      </c>
      <c r="U2128" s="7">
        <f t="shared" si="338"/>
        <v>33.508333333333333</v>
      </c>
      <c r="V2128" s="7">
        <f t="shared" si="339"/>
        <v>33.662499999999994</v>
      </c>
    </row>
    <row r="2129" spans="1:22" ht="13.5" x14ac:dyDescent="0.25">
      <c r="A2129" s="3">
        <f>RSI!A2129</f>
        <v>45405</v>
      </c>
      <c r="B2129" s="2">
        <f>RSI!B2129</f>
        <v>0.4</v>
      </c>
      <c r="C2129" s="2">
        <f>RSI!I2129</f>
        <v>42.081257425478825</v>
      </c>
      <c r="D2129" s="2">
        <f>MACD!E2129</f>
        <v>-5.5049224068388636E-3</v>
      </c>
      <c r="E2129" s="2">
        <f>MACD!F2129</f>
        <v>-4.1134225337373931E-3</v>
      </c>
      <c r="F2129" s="2">
        <f>'Moving Avg'!D2129</f>
        <v>0.41799999999999998</v>
      </c>
      <c r="G2129" s="2">
        <f>'Moving Avg'!F2129</f>
        <v>0.41049999999999998</v>
      </c>
      <c r="H2129" s="2">
        <f>'Moving Avg'!G2129</f>
        <v>0.41220000000000007</v>
      </c>
      <c r="I2129" s="2">
        <f>'Moving Avg'!H2129</f>
        <v>0.4111000000000003</v>
      </c>
      <c r="J2129" s="5" t="str">
        <f>OBV!F2129</f>
        <v>BEARISH</v>
      </c>
      <c r="K2129" s="5" t="str">
        <f>OBV!G2129</f>
        <v>NEUTRAL</v>
      </c>
      <c r="L2129" s="5" t="str">
        <f>OBV!H2129</f>
        <v>CONFIRMED BEARISH</v>
      </c>
      <c r="M2129" s="7">
        <f t="shared" si="330"/>
        <v>25</v>
      </c>
      <c r="N2129" s="7">
        <f t="shared" si="331"/>
        <v>45</v>
      </c>
      <c r="O2129" s="7">
        <f t="shared" si="332"/>
        <v>50</v>
      </c>
      <c r="P2129" s="7">
        <f t="shared" si="333"/>
        <v>16.5</v>
      </c>
      <c r="Q2129" s="8">
        <f t="shared" si="334"/>
        <v>34.475000000000001</v>
      </c>
      <c r="R2129" s="8">
        <f t="shared" si="335"/>
        <v>35.625</v>
      </c>
      <c r="S2129" s="8">
        <f t="shared" si="336"/>
        <v>30.425000000000001</v>
      </c>
      <c r="T2129" s="8">
        <f t="shared" si="337"/>
        <v>34.125</v>
      </c>
      <c r="U2129" s="7">
        <f t="shared" si="338"/>
        <v>33.508333333333333</v>
      </c>
      <c r="V2129" s="7">
        <f t="shared" si="339"/>
        <v>33.662499999999994</v>
      </c>
    </row>
    <row r="2130" spans="1:22" ht="13.5" x14ac:dyDescent="0.25">
      <c r="A2130" s="3">
        <f>RSI!A2130</f>
        <v>45406</v>
      </c>
      <c r="B2130" s="2">
        <f>RSI!B2130</f>
        <v>0.4</v>
      </c>
      <c r="C2130" s="2">
        <f>RSI!I2130</f>
        <v>42.081257425478825</v>
      </c>
      <c r="D2130" s="2">
        <f>MACD!E2130</f>
        <v>-4.1134732881130676E-3</v>
      </c>
      <c r="E2130" s="2">
        <f>MACD!F2130</f>
        <v>-4.1134326846125283E-3</v>
      </c>
      <c r="F2130" s="2">
        <f>'Moving Avg'!D2130</f>
        <v>0.41200000000000003</v>
      </c>
      <c r="G2130" s="2">
        <f>'Moving Avg'!F2130</f>
        <v>0.41000000000000003</v>
      </c>
      <c r="H2130" s="2">
        <f>'Moving Avg'!G2130</f>
        <v>0.41200000000000003</v>
      </c>
      <c r="I2130" s="2">
        <f>'Moving Avg'!H2130</f>
        <v>0.41100000000000031</v>
      </c>
      <c r="J2130" s="5" t="str">
        <f>OBV!F2130</f>
        <v>BEARISH</v>
      </c>
      <c r="K2130" s="5" t="str">
        <f>OBV!G2130</f>
        <v>NEUTRAL</v>
      </c>
      <c r="L2130" s="5" t="str">
        <f>OBV!H2130</f>
        <v>CONFIRMED BEARISH</v>
      </c>
      <c r="M2130" s="7">
        <f t="shared" si="330"/>
        <v>25</v>
      </c>
      <c r="N2130" s="7">
        <f t="shared" si="331"/>
        <v>45</v>
      </c>
      <c r="O2130" s="7">
        <f t="shared" si="332"/>
        <v>50</v>
      </c>
      <c r="P2130" s="7">
        <f t="shared" si="333"/>
        <v>16.5</v>
      </c>
      <c r="Q2130" s="8">
        <f t="shared" si="334"/>
        <v>34.475000000000001</v>
      </c>
      <c r="R2130" s="8">
        <f t="shared" si="335"/>
        <v>35.625</v>
      </c>
      <c r="S2130" s="8">
        <f t="shared" si="336"/>
        <v>30.425000000000001</v>
      </c>
      <c r="T2130" s="8">
        <f t="shared" si="337"/>
        <v>34.125</v>
      </c>
      <c r="U2130" s="7">
        <f t="shared" si="338"/>
        <v>33.508333333333333</v>
      </c>
      <c r="V2130" s="7">
        <f t="shared" si="339"/>
        <v>33.662499999999994</v>
      </c>
    </row>
    <row r="2131" spans="1:22" ht="13.5" x14ac:dyDescent="0.25">
      <c r="A2131" s="3">
        <f>RSI!A2131</f>
        <v>45407</v>
      </c>
      <c r="B2131" s="2">
        <f>RSI!B2131</f>
        <v>0.41</v>
      </c>
      <c r="C2131" s="2">
        <f>RSI!I2131</f>
        <v>49.05439298745975</v>
      </c>
      <c r="D2131" s="2">
        <f>MACD!E2131</f>
        <v>-5.1416715764263654E-3</v>
      </c>
      <c r="E2131" s="2">
        <f>MACD!F2131</f>
        <v>-4.3190804629752956E-3</v>
      </c>
      <c r="F2131" s="2">
        <f>'Moving Avg'!D2131</f>
        <v>0.40800000000000003</v>
      </c>
      <c r="G2131" s="2">
        <f>'Moving Avg'!F2131</f>
        <v>0.41000000000000003</v>
      </c>
      <c r="H2131" s="2">
        <f>'Moving Avg'!G2131</f>
        <v>0.41200000000000003</v>
      </c>
      <c r="I2131" s="2">
        <f>'Moving Avg'!H2131</f>
        <v>0.4109500000000002</v>
      </c>
      <c r="J2131" s="5" t="str">
        <f>OBV!F2131</f>
        <v>BEARISH</v>
      </c>
      <c r="K2131" s="5" t="str">
        <f>OBV!G2131</f>
        <v>NEUTRAL</v>
      </c>
      <c r="L2131" s="5" t="str">
        <f>OBV!H2131</f>
        <v>CONFIRMED BEARISH</v>
      </c>
      <c r="M2131" s="7">
        <f t="shared" si="330"/>
        <v>25</v>
      </c>
      <c r="N2131" s="7">
        <f t="shared" si="331"/>
        <v>45</v>
      </c>
      <c r="O2131" s="7">
        <f t="shared" si="332"/>
        <v>0</v>
      </c>
      <c r="P2131" s="7">
        <f t="shared" si="333"/>
        <v>16.5</v>
      </c>
      <c r="Q2131" s="8">
        <f t="shared" si="334"/>
        <v>26.975000000000001</v>
      </c>
      <c r="R2131" s="8">
        <f t="shared" si="335"/>
        <v>18.125</v>
      </c>
      <c r="S2131" s="8">
        <f t="shared" si="336"/>
        <v>17.925000000000001</v>
      </c>
      <c r="T2131" s="8">
        <f t="shared" si="337"/>
        <v>21.625</v>
      </c>
      <c r="U2131" s="7">
        <f t="shared" si="338"/>
        <v>21.008333333333336</v>
      </c>
      <c r="V2131" s="7">
        <f t="shared" si="339"/>
        <v>21.162500000000001</v>
      </c>
    </row>
    <row r="2132" spans="1:22" ht="13.5" x14ac:dyDescent="0.25">
      <c r="A2132" s="3">
        <f>RSI!A2132</f>
        <v>45408</v>
      </c>
      <c r="B2132" s="2">
        <f>RSI!B2132</f>
        <v>0.4</v>
      </c>
      <c r="C2132" s="2">
        <f>RSI!I2132</f>
        <v>43.424174619210724</v>
      </c>
      <c r="D2132" s="2">
        <f>MACD!E2132</f>
        <v>-3.7234033228094043E-3</v>
      </c>
      <c r="E2132" s="2">
        <f>MACD!F2132</f>
        <v>-4.199945034942117E-3</v>
      </c>
      <c r="F2132" s="2">
        <f>'Moving Avg'!D2132</f>
        <v>0.40400000000000003</v>
      </c>
      <c r="G2132" s="2">
        <f>'Moving Avg'!F2132</f>
        <v>0.40950000000000009</v>
      </c>
      <c r="H2132" s="2">
        <f>'Moving Avg'!G2132</f>
        <v>0.41180000000000005</v>
      </c>
      <c r="I2132" s="2">
        <f>'Moving Avg'!H2132</f>
        <v>0.41085000000000022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  <c r="M2132" s="7">
        <f t="shared" si="330"/>
        <v>25</v>
      </c>
      <c r="N2132" s="7">
        <f t="shared" si="331"/>
        <v>0</v>
      </c>
      <c r="O2132" s="7">
        <f t="shared" si="332"/>
        <v>0</v>
      </c>
      <c r="P2132" s="7">
        <f t="shared" si="333"/>
        <v>16.5</v>
      </c>
      <c r="Q2132" s="8">
        <f t="shared" si="334"/>
        <v>11.225</v>
      </c>
      <c r="R2132" s="8">
        <f t="shared" si="335"/>
        <v>9.125</v>
      </c>
      <c r="S2132" s="8">
        <f t="shared" si="336"/>
        <v>11.175000000000001</v>
      </c>
      <c r="T2132" s="8">
        <f t="shared" si="337"/>
        <v>10.375</v>
      </c>
      <c r="U2132" s="7">
        <f t="shared" si="338"/>
        <v>10.508333333333335</v>
      </c>
      <c r="V2132" s="7">
        <f t="shared" si="339"/>
        <v>10.475000000000001</v>
      </c>
    </row>
    <row r="2133" spans="1:22" ht="13.5" x14ac:dyDescent="0.25">
      <c r="A2133" s="3">
        <f>RSI!A2133</f>
        <v>45411</v>
      </c>
      <c r="B2133" s="2">
        <f>RSI!B2133</f>
        <v>0.4</v>
      </c>
      <c r="C2133" s="2">
        <f>RSI!I2133</f>
        <v>43.424174619210724</v>
      </c>
      <c r="D2133" s="2">
        <f>MACD!E2133</f>
        <v>-9.173708925076518E-4</v>
      </c>
      <c r="E2133" s="2">
        <f>MACD!F2133</f>
        <v>-3.5434302064552242E-3</v>
      </c>
      <c r="F2133" s="2">
        <f>'Moving Avg'!D2133</f>
        <v>0.40199999999999997</v>
      </c>
      <c r="G2133" s="2">
        <f>'Moving Avg'!F2133</f>
        <v>0.40950000000000009</v>
      </c>
      <c r="H2133" s="2">
        <f>'Moving Avg'!G2133</f>
        <v>0.41180000000000005</v>
      </c>
      <c r="I2133" s="2">
        <f>'Moving Avg'!H2133</f>
        <v>0.41075000000000017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  <c r="M2133" s="7">
        <f t="shared" si="330"/>
        <v>25</v>
      </c>
      <c r="N2133" s="7">
        <f t="shared" si="331"/>
        <v>0</v>
      </c>
      <c r="O2133" s="7">
        <f t="shared" si="332"/>
        <v>0</v>
      </c>
      <c r="P2133" s="7">
        <f t="shared" si="333"/>
        <v>16.5</v>
      </c>
      <c r="Q2133" s="8">
        <f t="shared" si="334"/>
        <v>11.225</v>
      </c>
      <c r="R2133" s="8">
        <f t="shared" si="335"/>
        <v>9.125</v>
      </c>
      <c r="S2133" s="8">
        <f t="shared" si="336"/>
        <v>11.175000000000001</v>
      </c>
      <c r="T2133" s="8">
        <f t="shared" si="337"/>
        <v>10.375</v>
      </c>
      <c r="U2133" s="7">
        <f t="shared" si="338"/>
        <v>10.508333333333335</v>
      </c>
      <c r="V2133" s="7">
        <f t="shared" si="339"/>
        <v>10.475000000000001</v>
      </c>
    </row>
    <row r="2134" spans="1:22" ht="13.5" x14ac:dyDescent="0.25">
      <c r="A2134" s="3">
        <f>RSI!A2134</f>
        <v>45412</v>
      </c>
      <c r="B2134" s="2">
        <f>RSI!B2134</f>
        <v>0.41</v>
      </c>
      <c r="C2134" s="2">
        <f>RSI!I2134</f>
        <v>50.070396249013527</v>
      </c>
      <c r="D2134" s="2">
        <f>MACD!E2134</f>
        <v>7.7872142060630978E-4</v>
      </c>
      <c r="E2134" s="2">
        <f>MACD!F2134</f>
        <v>-2.6789998810429175E-3</v>
      </c>
      <c r="F2134" s="2">
        <f>'Moving Avg'!D2134</f>
        <v>0.40400000000000003</v>
      </c>
      <c r="G2134" s="2">
        <f>'Moving Avg'!F2134</f>
        <v>0.41000000000000003</v>
      </c>
      <c r="H2134" s="2">
        <f>'Moving Avg'!G2134</f>
        <v>0.41200000000000003</v>
      </c>
      <c r="I2134" s="2">
        <f>'Moving Avg'!H2134</f>
        <v>0.41065000000000013</v>
      </c>
      <c r="J2134" s="5" t="str">
        <f>OBV!F2134</f>
        <v>BEARISH</v>
      </c>
      <c r="K2134" s="5" t="str">
        <f>OBV!G2134</f>
        <v>NEUTRAL</v>
      </c>
      <c r="L2134" s="5" t="str">
        <f>OBV!H2134</f>
        <v>BEARISH DIVERGENCE</v>
      </c>
      <c r="M2134" s="7">
        <f t="shared" si="330"/>
        <v>25</v>
      </c>
      <c r="N2134" s="7">
        <f t="shared" si="331"/>
        <v>0</v>
      </c>
      <c r="O2134" s="7">
        <f t="shared" si="332"/>
        <v>0</v>
      </c>
      <c r="P2134" s="7">
        <f t="shared" si="333"/>
        <v>16.5</v>
      </c>
      <c r="Q2134" s="8">
        <f t="shared" si="334"/>
        <v>11.225</v>
      </c>
      <c r="R2134" s="8">
        <f t="shared" si="335"/>
        <v>9.125</v>
      </c>
      <c r="S2134" s="8">
        <f t="shared" si="336"/>
        <v>11.175000000000001</v>
      </c>
      <c r="T2134" s="8">
        <f t="shared" si="337"/>
        <v>10.375</v>
      </c>
      <c r="U2134" s="7">
        <f t="shared" si="338"/>
        <v>10.508333333333335</v>
      </c>
      <c r="V2134" s="7">
        <f t="shared" si="339"/>
        <v>10.475000000000001</v>
      </c>
    </row>
    <row r="2135" spans="1:22" ht="13.5" x14ac:dyDescent="0.25">
      <c r="A2135" s="3">
        <f>RSI!A2135</f>
        <v>45414</v>
      </c>
      <c r="B2135" s="2">
        <f>RSI!B2135</f>
        <v>0.41</v>
      </c>
      <c r="C2135" s="2">
        <f>RSI!I2135</f>
        <v>50.07039624901352</v>
      </c>
      <c r="D2135" s="2">
        <f>MACD!E2135</f>
        <v>3.7511160087086437E-3</v>
      </c>
      <c r="E2135" s="2">
        <f>MACD!F2135</f>
        <v>-1.3929767030926052E-3</v>
      </c>
      <c r="F2135" s="2">
        <f>'Moving Avg'!D2135</f>
        <v>0.40599999999999997</v>
      </c>
      <c r="G2135" s="2">
        <f>'Moving Avg'!F2135</f>
        <v>0.41050000000000003</v>
      </c>
      <c r="H2135" s="2">
        <f>'Moving Avg'!G2135</f>
        <v>0.41220000000000001</v>
      </c>
      <c r="I2135" s="2">
        <f>'Moving Avg'!H2135</f>
        <v>0.41060000000000002</v>
      </c>
      <c r="J2135" s="5" t="str">
        <f>OBV!F2135</f>
        <v>BEARISH</v>
      </c>
      <c r="K2135" s="5" t="str">
        <f>OBV!G2135</f>
        <v>NEUTRAL</v>
      </c>
      <c r="L2135" s="5" t="str">
        <f>OBV!H2135</f>
        <v>BEARISH DIVERGENCE</v>
      </c>
      <c r="M2135" s="7">
        <f t="shared" si="330"/>
        <v>25</v>
      </c>
      <c r="N2135" s="7">
        <f t="shared" si="331"/>
        <v>0</v>
      </c>
      <c r="O2135" s="7">
        <f t="shared" si="332"/>
        <v>0</v>
      </c>
      <c r="P2135" s="7">
        <f t="shared" si="333"/>
        <v>16.5</v>
      </c>
      <c r="Q2135" s="8">
        <f t="shared" si="334"/>
        <v>11.225</v>
      </c>
      <c r="R2135" s="8">
        <f t="shared" si="335"/>
        <v>9.125</v>
      </c>
      <c r="S2135" s="8">
        <f t="shared" si="336"/>
        <v>11.175000000000001</v>
      </c>
      <c r="T2135" s="8">
        <f t="shared" si="337"/>
        <v>10.375</v>
      </c>
      <c r="U2135" s="7">
        <f t="shared" si="338"/>
        <v>10.508333333333335</v>
      </c>
      <c r="V2135" s="7">
        <f t="shared" si="339"/>
        <v>10.475000000000001</v>
      </c>
    </row>
    <row r="2136" spans="1:22" ht="13.5" x14ac:dyDescent="0.25">
      <c r="A2136" s="3">
        <f>RSI!A2136</f>
        <v>45415</v>
      </c>
      <c r="B2136" s="2">
        <f>RSI!B2136</f>
        <v>0.41</v>
      </c>
      <c r="C2136" s="2">
        <f>RSI!I2136</f>
        <v>50.07039624901352</v>
      </c>
      <c r="D2136" s="2">
        <f>MACD!E2136</f>
        <v>6.265087654558521E-3</v>
      </c>
      <c r="E2136" s="2">
        <f>MACD!F2136</f>
        <v>1.3863616843762011E-4</v>
      </c>
      <c r="F2136" s="2">
        <f>'Moving Avg'!D2136</f>
        <v>0.40599999999999997</v>
      </c>
      <c r="G2136" s="2">
        <f>'Moving Avg'!F2136</f>
        <v>0.41050000000000003</v>
      </c>
      <c r="H2136" s="2">
        <f>'Moving Avg'!G2136</f>
        <v>0.41240000000000004</v>
      </c>
      <c r="I2136" s="2">
        <f>'Moving Avg'!H2136</f>
        <v>0.41054999999999997</v>
      </c>
      <c r="J2136" s="5" t="str">
        <f>OBV!F2136</f>
        <v>BEARISH</v>
      </c>
      <c r="K2136" s="5" t="str">
        <f>OBV!G2136</f>
        <v>NEUTRAL</v>
      </c>
      <c r="L2136" s="5" t="str">
        <f>OBV!H2136</f>
        <v>NEUTRAL</v>
      </c>
      <c r="M2136" s="7">
        <f t="shared" si="330"/>
        <v>25</v>
      </c>
      <c r="N2136" s="7">
        <f t="shared" si="331"/>
        <v>0</v>
      </c>
      <c r="O2136" s="7">
        <f t="shared" si="332"/>
        <v>0</v>
      </c>
      <c r="P2136" s="7">
        <f t="shared" si="333"/>
        <v>16.5</v>
      </c>
      <c r="Q2136" s="8">
        <f t="shared" si="334"/>
        <v>11.225</v>
      </c>
      <c r="R2136" s="8">
        <f t="shared" si="335"/>
        <v>9.125</v>
      </c>
      <c r="S2136" s="8">
        <f t="shared" si="336"/>
        <v>11.175000000000001</v>
      </c>
      <c r="T2136" s="8">
        <f t="shared" si="337"/>
        <v>10.375</v>
      </c>
      <c r="U2136" s="7">
        <f t="shared" si="338"/>
        <v>10.508333333333335</v>
      </c>
      <c r="V2136" s="7">
        <f t="shared" si="339"/>
        <v>10.475000000000001</v>
      </c>
    </row>
    <row r="2137" spans="1:22" ht="13.5" x14ac:dyDescent="0.25">
      <c r="A2137" s="3">
        <f>RSI!A2137</f>
        <v>45418</v>
      </c>
      <c r="B2137" s="2">
        <f>RSI!B2137</f>
        <v>0.41</v>
      </c>
      <c r="C2137" s="2">
        <f>RSI!I2137</f>
        <v>50.07039624901352</v>
      </c>
      <c r="D2137" s="2">
        <f>MACD!E2137</f>
        <v>6.8527852385770194E-3</v>
      </c>
      <c r="E2137" s="2">
        <f>MACD!F2137</f>
        <v>1.4814659824655002E-3</v>
      </c>
      <c r="F2137" s="2">
        <f>'Moving Avg'!D2137</f>
        <v>0.40800000000000003</v>
      </c>
      <c r="G2137" s="2">
        <f>'Moving Avg'!F2137</f>
        <v>0.41100000000000014</v>
      </c>
      <c r="H2137" s="2">
        <f>'Moving Avg'!G2137</f>
        <v>0.41240000000000004</v>
      </c>
      <c r="I2137" s="2">
        <f>'Moving Avg'!H2137</f>
        <v>0.41049999999999998</v>
      </c>
      <c r="J2137" s="5" t="str">
        <f>OBV!F2137</f>
        <v>BULLISH</v>
      </c>
      <c r="K2137" s="5" t="str">
        <f>OBV!G2137</f>
        <v>NEUTRAL</v>
      </c>
      <c r="L2137" s="5" t="str">
        <f>OBV!H2137</f>
        <v>CONFIRMED BULLISH</v>
      </c>
      <c r="M2137" s="7">
        <f t="shared" si="330"/>
        <v>25</v>
      </c>
      <c r="N2137" s="7">
        <f t="shared" si="331"/>
        <v>0</v>
      </c>
      <c r="O2137" s="7">
        <f t="shared" si="332"/>
        <v>0</v>
      </c>
      <c r="P2137" s="7">
        <f t="shared" si="333"/>
        <v>83.5</v>
      </c>
      <c r="Q2137" s="8">
        <f t="shared" si="334"/>
        <v>21.274999999999999</v>
      </c>
      <c r="R2137" s="8">
        <f t="shared" si="335"/>
        <v>25.875</v>
      </c>
      <c r="S2137" s="8">
        <f t="shared" si="336"/>
        <v>41.325000000000003</v>
      </c>
      <c r="T2137" s="8">
        <f t="shared" si="337"/>
        <v>27.125</v>
      </c>
      <c r="U2137" s="7">
        <f t="shared" si="338"/>
        <v>29.491666666666664</v>
      </c>
      <c r="V2137" s="7">
        <f t="shared" si="339"/>
        <v>28.9</v>
      </c>
    </row>
    <row r="2138" spans="1:22" ht="13.5" x14ac:dyDescent="0.25">
      <c r="A2138" s="3">
        <f>RSI!A2138</f>
        <v>45419</v>
      </c>
      <c r="B2138" s="2">
        <f>RSI!B2138</f>
        <v>0.41</v>
      </c>
      <c r="C2138" s="2">
        <f>RSI!I2138</f>
        <v>50.070396249013527</v>
      </c>
      <c r="D2138" s="2">
        <f>MACD!E2138</f>
        <v>5.8106362204880524E-3</v>
      </c>
      <c r="E2138" s="2">
        <f>MACD!F2138</f>
        <v>2.3473000300700108E-3</v>
      </c>
      <c r="F2138" s="2">
        <f>'Moving Avg'!D2138</f>
        <v>0.41</v>
      </c>
      <c r="G2138" s="2">
        <f>'Moving Avg'!F2138</f>
        <v>0.41100000000000014</v>
      </c>
      <c r="H2138" s="2">
        <f>'Moving Avg'!G2138</f>
        <v>0.41220000000000001</v>
      </c>
      <c r="I2138" s="2">
        <f>'Moving Avg'!H2138</f>
        <v>0.41044999999999993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  <c r="M2138" s="7">
        <f t="shared" si="330"/>
        <v>25</v>
      </c>
      <c r="N2138" s="7">
        <f t="shared" si="331"/>
        <v>0</v>
      </c>
      <c r="O2138" s="7">
        <f t="shared" si="332"/>
        <v>0</v>
      </c>
      <c r="P2138" s="7">
        <f t="shared" si="333"/>
        <v>83.5</v>
      </c>
      <c r="Q2138" s="8">
        <f t="shared" si="334"/>
        <v>21.274999999999999</v>
      </c>
      <c r="R2138" s="8">
        <f t="shared" si="335"/>
        <v>25.875</v>
      </c>
      <c r="S2138" s="8">
        <f t="shared" si="336"/>
        <v>41.325000000000003</v>
      </c>
      <c r="T2138" s="8">
        <f t="shared" si="337"/>
        <v>27.125</v>
      </c>
      <c r="U2138" s="7">
        <f t="shared" si="338"/>
        <v>29.491666666666664</v>
      </c>
      <c r="V2138" s="7">
        <f t="shared" si="339"/>
        <v>28.9</v>
      </c>
    </row>
    <row r="2139" spans="1:22" ht="13.5" x14ac:dyDescent="0.25">
      <c r="A2139" s="3">
        <f>RSI!A2139</f>
        <v>45420</v>
      </c>
      <c r="B2139" s="2">
        <f>RSI!B2139</f>
        <v>0.4</v>
      </c>
      <c r="C2139" s="2">
        <f>RSI!I2139</f>
        <v>42.789217652193791</v>
      </c>
      <c r="D2139" s="2">
        <f>MACD!E2139</f>
        <v>4.1301988277347434E-3</v>
      </c>
      <c r="E2139" s="2">
        <f>MACD!F2139</f>
        <v>2.7038797896029574E-3</v>
      </c>
      <c r="F2139" s="2">
        <f>'Moving Avg'!D2139</f>
        <v>0.40800000000000003</v>
      </c>
      <c r="G2139" s="2">
        <f>'Moving Avg'!F2139</f>
        <v>0.41050000000000014</v>
      </c>
      <c r="H2139" s="2">
        <f>'Moving Avg'!G2139</f>
        <v>0.41159999999999991</v>
      </c>
      <c r="I2139" s="2">
        <f>'Moving Avg'!H2139</f>
        <v>0.41034999999999999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  <c r="M2139" s="7">
        <f t="shared" si="330"/>
        <v>25</v>
      </c>
      <c r="N2139" s="7">
        <f t="shared" si="331"/>
        <v>0</v>
      </c>
      <c r="O2139" s="7">
        <f t="shared" si="332"/>
        <v>0</v>
      </c>
      <c r="P2139" s="7">
        <f t="shared" si="333"/>
        <v>16.5</v>
      </c>
      <c r="Q2139" s="8">
        <f t="shared" si="334"/>
        <v>11.225</v>
      </c>
      <c r="R2139" s="8">
        <f t="shared" si="335"/>
        <v>9.125</v>
      </c>
      <c r="S2139" s="8">
        <f t="shared" si="336"/>
        <v>11.175000000000001</v>
      </c>
      <c r="T2139" s="8">
        <f t="shared" si="337"/>
        <v>10.375</v>
      </c>
      <c r="U2139" s="7">
        <f t="shared" si="338"/>
        <v>10.508333333333335</v>
      </c>
      <c r="V2139" s="7">
        <f t="shared" si="339"/>
        <v>10.475000000000001</v>
      </c>
    </row>
    <row r="2140" spans="1:22" ht="13.5" x14ac:dyDescent="0.25">
      <c r="A2140" s="3">
        <f>RSI!A2140</f>
        <v>45421</v>
      </c>
      <c r="B2140" s="2">
        <f>RSI!B2140</f>
        <v>0.41</v>
      </c>
      <c r="C2140" s="2">
        <f>RSI!I2140</f>
        <v>50.535586970500987</v>
      </c>
      <c r="D2140" s="2">
        <f>MACD!E2140</f>
        <v>2.0258082912159026E-3</v>
      </c>
      <c r="E2140" s="2">
        <f>MACD!F2140</f>
        <v>2.5682654899255469E-3</v>
      </c>
      <c r="F2140" s="2">
        <f>'Moving Avg'!D2140</f>
        <v>0.40800000000000003</v>
      </c>
      <c r="G2140" s="2">
        <f>'Moving Avg'!F2140</f>
        <v>0.41050000000000014</v>
      </c>
      <c r="H2140" s="2">
        <f>'Moving Avg'!G2140</f>
        <v>0.41119999999999995</v>
      </c>
      <c r="I2140" s="2">
        <f>'Moving Avg'!H2140</f>
        <v>0.41024999999999989</v>
      </c>
      <c r="J2140" s="5" t="str">
        <f>OBV!F2140</f>
        <v>BEARISH</v>
      </c>
      <c r="K2140" s="5" t="str">
        <f>OBV!G2140</f>
        <v>NEUTRAL</v>
      </c>
      <c r="L2140" s="5" t="str">
        <f>OBV!H2140</f>
        <v>NEUTRAL</v>
      </c>
      <c r="M2140" s="7">
        <f t="shared" si="330"/>
        <v>25</v>
      </c>
      <c r="N2140" s="7">
        <f t="shared" si="331"/>
        <v>45</v>
      </c>
      <c r="O2140" s="7">
        <f t="shared" si="332"/>
        <v>0</v>
      </c>
      <c r="P2140" s="7">
        <f t="shared" si="333"/>
        <v>16.5</v>
      </c>
      <c r="Q2140" s="8">
        <f t="shared" si="334"/>
        <v>26.975000000000001</v>
      </c>
      <c r="R2140" s="8">
        <f t="shared" si="335"/>
        <v>18.125</v>
      </c>
      <c r="S2140" s="8">
        <f t="shared" si="336"/>
        <v>17.925000000000001</v>
      </c>
      <c r="T2140" s="8">
        <f t="shared" si="337"/>
        <v>21.625</v>
      </c>
      <c r="U2140" s="7">
        <f t="shared" si="338"/>
        <v>21.008333333333336</v>
      </c>
      <c r="V2140" s="7">
        <f t="shared" si="339"/>
        <v>21.162500000000001</v>
      </c>
    </row>
    <row r="2141" spans="1:22" ht="13.5" x14ac:dyDescent="0.25">
      <c r="A2141" s="3">
        <f>RSI!A2141</f>
        <v>45422</v>
      </c>
      <c r="B2141" s="2">
        <f>RSI!B2141</f>
        <v>0.41</v>
      </c>
      <c r="C2141" s="2">
        <f>RSI!I2141</f>
        <v>50.535586970500987</v>
      </c>
      <c r="D2141" s="2">
        <f>MACD!E2141</f>
        <v>1.7784845570064101E-3</v>
      </c>
      <c r="E2141" s="2">
        <f>MACD!F2141</f>
        <v>2.4103093033417196E-3</v>
      </c>
      <c r="F2141" s="2">
        <f>'Moving Avg'!D2141</f>
        <v>0.40800000000000003</v>
      </c>
      <c r="G2141" s="2">
        <f>'Moving Avg'!F2141</f>
        <v>0.41100000000000003</v>
      </c>
      <c r="H2141" s="2">
        <f>'Moving Avg'!G2141</f>
        <v>0.41100000000000003</v>
      </c>
      <c r="I2141" s="2">
        <f>'Moving Avg'!H2141</f>
        <v>0.4101999999999999</v>
      </c>
      <c r="J2141" s="5" t="str">
        <f>OBV!F2141</f>
        <v>BEARISH</v>
      </c>
      <c r="K2141" s="5" t="str">
        <f>OBV!G2141</f>
        <v>NEUTRAL</v>
      </c>
      <c r="L2141" s="5" t="str">
        <f>OBV!H2141</f>
        <v>NEUTRAL</v>
      </c>
      <c r="M2141" s="7">
        <f t="shared" si="330"/>
        <v>25</v>
      </c>
      <c r="N2141" s="7">
        <f t="shared" si="331"/>
        <v>45</v>
      </c>
      <c r="O2141" s="7">
        <f t="shared" si="332"/>
        <v>0</v>
      </c>
      <c r="P2141" s="7">
        <f t="shared" si="333"/>
        <v>16.5</v>
      </c>
      <c r="Q2141" s="8">
        <f t="shared" si="334"/>
        <v>26.975000000000001</v>
      </c>
      <c r="R2141" s="8">
        <f t="shared" si="335"/>
        <v>18.125</v>
      </c>
      <c r="S2141" s="8">
        <f t="shared" si="336"/>
        <v>17.925000000000001</v>
      </c>
      <c r="T2141" s="8">
        <f t="shared" si="337"/>
        <v>21.625</v>
      </c>
      <c r="U2141" s="7">
        <f t="shared" si="338"/>
        <v>21.008333333333336</v>
      </c>
      <c r="V2141" s="7">
        <f t="shared" si="339"/>
        <v>21.162500000000001</v>
      </c>
    </row>
    <row r="2142" spans="1:22" ht="13.5" x14ac:dyDescent="0.25">
      <c r="A2142" s="3">
        <f>RSI!A2142</f>
        <v>45425</v>
      </c>
      <c r="B2142" s="2">
        <f>RSI!B2142</f>
        <v>0.41</v>
      </c>
      <c r="C2142" s="2">
        <f>RSI!I2142</f>
        <v>50.535586970500987</v>
      </c>
      <c r="D2142" s="2">
        <f>MACD!E2142</f>
        <v>2.5983231833615061E-5</v>
      </c>
      <c r="E2142" s="2">
        <f>MACD!F2142</f>
        <v>1.9334440890400987E-3</v>
      </c>
      <c r="F2142" s="2">
        <f>'Moving Avg'!D2142</f>
        <v>0.40800000000000003</v>
      </c>
      <c r="G2142" s="2">
        <f>'Moving Avg'!F2142</f>
        <v>0.41100000000000014</v>
      </c>
      <c r="H2142" s="2">
        <f>'Moving Avg'!G2142</f>
        <v>0.4108</v>
      </c>
      <c r="I2142" s="2">
        <f>'Moving Avg'!H2142</f>
        <v>0.41014999999999985</v>
      </c>
      <c r="J2142" s="5" t="str">
        <f>OBV!F2142</f>
        <v>BEARISH</v>
      </c>
      <c r="K2142" s="5" t="str">
        <f>OBV!G2142</f>
        <v>NEUTRAL</v>
      </c>
      <c r="L2142" s="5" t="str">
        <f>OBV!H2142</f>
        <v>NEUTRAL</v>
      </c>
      <c r="M2142" s="7">
        <f t="shared" si="330"/>
        <v>25</v>
      </c>
      <c r="N2142" s="7">
        <f t="shared" si="331"/>
        <v>45</v>
      </c>
      <c r="O2142" s="7">
        <f t="shared" si="332"/>
        <v>0</v>
      </c>
      <c r="P2142" s="7">
        <f t="shared" si="333"/>
        <v>16.5</v>
      </c>
      <c r="Q2142" s="8">
        <f t="shared" si="334"/>
        <v>26.975000000000001</v>
      </c>
      <c r="R2142" s="8">
        <f t="shared" si="335"/>
        <v>18.125</v>
      </c>
      <c r="S2142" s="8">
        <f t="shared" si="336"/>
        <v>17.925000000000001</v>
      </c>
      <c r="T2142" s="8">
        <f t="shared" si="337"/>
        <v>21.625</v>
      </c>
      <c r="U2142" s="7">
        <f t="shared" si="338"/>
        <v>21.008333333333336</v>
      </c>
      <c r="V2142" s="7">
        <f t="shared" si="339"/>
        <v>21.162500000000001</v>
      </c>
    </row>
    <row r="2143" spans="1:22" ht="13.5" x14ac:dyDescent="0.25">
      <c r="A2143" s="3">
        <f>RSI!A2143</f>
        <v>45426</v>
      </c>
      <c r="B2143" s="2">
        <f>RSI!B2143</f>
        <v>0.41</v>
      </c>
      <c r="C2143" s="2">
        <f>RSI!I2143</f>
        <v>50.535586970500987</v>
      </c>
      <c r="D2143" s="2">
        <f>MACD!E2143</f>
        <v>-1.4613153361147102E-3</v>
      </c>
      <c r="E2143" s="2">
        <f>MACD!F2143</f>
        <v>1.2544922040091369E-3</v>
      </c>
      <c r="F2143" s="2">
        <f>'Moving Avg'!D2143</f>
        <v>0.40800000000000003</v>
      </c>
      <c r="G2143" s="2">
        <f>'Moving Avg'!F2143</f>
        <v>0.41050000000000003</v>
      </c>
      <c r="H2143" s="2">
        <f>'Moving Avg'!G2143</f>
        <v>0.41060000000000002</v>
      </c>
      <c r="I2143" s="2">
        <f>'Moving Avg'!H2143</f>
        <v>0.41009999999999991</v>
      </c>
      <c r="J2143" s="5" t="str">
        <f>OBV!F2143</f>
        <v>BEARISH</v>
      </c>
      <c r="K2143" s="5" t="str">
        <f>OBV!G2143</f>
        <v>NEUTRAL</v>
      </c>
      <c r="L2143" s="5" t="str">
        <f>OBV!H2143</f>
        <v>NEUTRAL</v>
      </c>
      <c r="M2143" s="7">
        <f t="shared" si="330"/>
        <v>25</v>
      </c>
      <c r="N2143" s="7">
        <f t="shared" si="331"/>
        <v>45</v>
      </c>
      <c r="O2143" s="7">
        <f t="shared" si="332"/>
        <v>0</v>
      </c>
      <c r="P2143" s="7">
        <f t="shared" si="333"/>
        <v>16.5</v>
      </c>
      <c r="Q2143" s="8">
        <f t="shared" si="334"/>
        <v>26.975000000000001</v>
      </c>
      <c r="R2143" s="8">
        <f t="shared" si="335"/>
        <v>18.125</v>
      </c>
      <c r="S2143" s="8">
        <f t="shared" si="336"/>
        <v>17.925000000000001</v>
      </c>
      <c r="T2143" s="8">
        <f t="shared" si="337"/>
        <v>21.625</v>
      </c>
      <c r="U2143" s="7">
        <f t="shared" si="338"/>
        <v>21.008333333333336</v>
      </c>
      <c r="V2143" s="7">
        <f t="shared" si="339"/>
        <v>21.162500000000001</v>
      </c>
    </row>
    <row r="2144" spans="1:22" ht="13.5" x14ac:dyDescent="0.25">
      <c r="A2144" s="3">
        <f>RSI!A2144</f>
        <v>45427</v>
      </c>
      <c r="B2144" s="2">
        <f>RSI!B2144</f>
        <v>0.41</v>
      </c>
      <c r="C2144" s="2">
        <f>RSI!I2144</f>
        <v>50.535586970500987</v>
      </c>
      <c r="D2144" s="2">
        <f>MACD!E2144</f>
        <v>-1.1854231561754247E-3</v>
      </c>
      <c r="E2144" s="2">
        <f>MACD!F2144</f>
        <v>7.6650913197222456E-4</v>
      </c>
      <c r="F2144" s="2">
        <f>'Moving Avg'!D2144</f>
        <v>0.41</v>
      </c>
      <c r="G2144" s="2">
        <f>'Moving Avg'!F2144</f>
        <v>0.41000000000000003</v>
      </c>
      <c r="H2144" s="2">
        <f>'Moving Avg'!G2144</f>
        <v>0.41040000000000004</v>
      </c>
      <c r="I2144" s="2">
        <f>'Moving Avg'!H2144</f>
        <v>0.41009999999999991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25</v>
      </c>
      <c r="N2144" s="7">
        <f t="shared" si="331"/>
        <v>45</v>
      </c>
      <c r="O2144" s="7">
        <f t="shared" si="332"/>
        <v>0</v>
      </c>
      <c r="P2144" s="7">
        <f t="shared" si="333"/>
        <v>33</v>
      </c>
      <c r="Q2144" s="8">
        <f t="shared" si="334"/>
        <v>29.45</v>
      </c>
      <c r="R2144" s="8">
        <f t="shared" si="335"/>
        <v>22.25</v>
      </c>
      <c r="S2144" s="8">
        <f t="shared" si="336"/>
        <v>25.35</v>
      </c>
      <c r="T2144" s="8">
        <f t="shared" si="337"/>
        <v>25.75</v>
      </c>
      <c r="U2144" s="7">
        <f t="shared" si="338"/>
        <v>25.683333333333337</v>
      </c>
      <c r="V2144" s="7">
        <f t="shared" si="339"/>
        <v>25.700000000000003</v>
      </c>
    </row>
    <row r="2145" spans="1:22" ht="13.5" x14ac:dyDescent="0.25">
      <c r="A2145" s="3">
        <f>RSI!A2145</f>
        <v>45428</v>
      </c>
      <c r="B2145" s="2">
        <f>RSI!B2145</f>
        <v>0.4</v>
      </c>
      <c r="C2145" s="2">
        <f>RSI!I2145</f>
        <v>42.24924772781273</v>
      </c>
      <c r="D2145" s="2">
        <f>MACD!E2145</f>
        <v>-2.1501847780502903E-4</v>
      </c>
      <c r="E2145" s="2">
        <f>MACD!F2145</f>
        <v>5.7020361001677389E-4</v>
      </c>
      <c r="F2145" s="2">
        <f>'Moving Avg'!D2145</f>
        <v>0.40800000000000003</v>
      </c>
      <c r="G2145" s="2">
        <f>'Moving Avg'!F2145</f>
        <v>0.40850000000000009</v>
      </c>
      <c r="H2145" s="2">
        <f>'Moving Avg'!G2145</f>
        <v>0.41020000000000001</v>
      </c>
      <c r="I2145" s="2">
        <f>'Moving Avg'!H2145</f>
        <v>0.40999999999999986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45</v>
      </c>
      <c r="O2145" s="7">
        <f t="shared" si="332"/>
        <v>0</v>
      </c>
      <c r="P2145" s="7">
        <f t="shared" si="333"/>
        <v>16.5</v>
      </c>
      <c r="Q2145" s="8">
        <f t="shared" si="334"/>
        <v>26.975000000000001</v>
      </c>
      <c r="R2145" s="8">
        <f t="shared" si="335"/>
        <v>18.125</v>
      </c>
      <c r="S2145" s="8">
        <f t="shared" si="336"/>
        <v>17.925000000000001</v>
      </c>
      <c r="T2145" s="8">
        <f t="shared" si="337"/>
        <v>21.625</v>
      </c>
      <c r="U2145" s="7">
        <f t="shared" si="338"/>
        <v>21.008333333333336</v>
      </c>
      <c r="V2145" s="7">
        <f t="shared" si="339"/>
        <v>21.162500000000001</v>
      </c>
    </row>
    <row r="2146" spans="1:22" ht="13.5" x14ac:dyDescent="0.25">
      <c r="A2146" s="3">
        <f>RSI!A2146</f>
        <v>45429</v>
      </c>
      <c r="B2146" s="2">
        <f>RSI!B2146</f>
        <v>0.41</v>
      </c>
      <c r="C2146" s="2">
        <f>RSI!I2146</f>
        <v>50.916570634058594</v>
      </c>
      <c r="D2146" s="2">
        <f>MACD!E2146</f>
        <v>-7.9060185887436241E-5</v>
      </c>
      <c r="E2146" s="2">
        <f>MACD!F2146</f>
        <v>4.4035085083593187E-4</v>
      </c>
      <c r="F2146" s="2">
        <f>'Moving Avg'!D2146</f>
        <v>0.40800000000000003</v>
      </c>
      <c r="G2146" s="2">
        <f>'Moving Avg'!F2146</f>
        <v>0.40750000000000008</v>
      </c>
      <c r="H2146" s="2">
        <f>'Moving Avg'!G2146</f>
        <v>0.41000000000000009</v>
      </c>
      <c r="I2146" s="2">
        <f>'Moving Avg'!H2146</f>
        <v>0.40994999999999981</v>
      </c>
      <c r="J2146" s="5" t="str">
        <f>OBV!F2146</f>
        <v>BEARISH</v>
      </c>
      <c r="K2146" s="5" t="str">
        <f>OBV!G2146</f>
        <v>NEUTRAL</v>
      </c>
      <c r="L2146" s="5" t="str">
        <f>OBV!H2146</f>
        <v>NEUTRAL</v>
      </c>
      <c r="M2146" s="7">
        <f t="shared" si="330"/>
        <v>25</v>
      </c>
      <c r="N2146" s="7">
        <f t="shared" si="331"/>
        <v>45</v>
      </c>
      <c r="O2146" s="7">
        <f t="shared" si="332"/>
        <v>0</v>
      </c>
      <c r="P2146" s="7">
        <f t="shared" si="333"/>
        <v>16.5</v>
      </c>
      <c r="Q2146" s="8">
        <f t="shared" si="334"/>
        <v>26.975000000000001</v>
      </c>
      <c r="R2146" s="8">
        <f t="shared" si="335"/>
        <v>18.125</v>
      </c>
      <c r="S2146" s="8">
        <f t="shared" si="336"/>
        <v>17.925000000000001</v>
      </c>
      <c r="T2146" s="8">
        <f t="shared" si="337"/>
        <v>21.625</v>
      </c>
      <c r="U2146" s="7">
        <f t="shared" si="338"/>
        <v>21.008333333333336</v>
      </c>
      <c r="V2146" s="7">
        <f t="shared" si="339"/>
        <v>21.162500000000001</v>
      </c>
    </row>
    <row r="2147" spans="1:22" ht="13.5" x14ac:dyDescent="0.25">
      <c r="A2147" s="3">
        <f>RSI!A2147</f>
        <v>45432</v>
      </c>
      <c r="B2147" s="2">
        <f>RSI!B2147</f>
        <v>0.41</v>
      </c>
      <c r="C2147" s="2">
        <f>RSI!I2147</f>
        <v>50.916570634058594</v>
      </c>
      <c r="D2147" s="2">
        <f>MACD!E2147</f>
        <v>2.8360814172068149E-5</v>
      </c>
      <c r="E2147" s="2">
        <f>MACD!F2147</f>
        <v>3.5795284350315912E-4</v>
      </c>
      <c r="F2147" s="2">
        <f>'Moving Avg'!D2147</f>
        <v>0.40800000000000003</v>
      </c>
      <c r="G2147" s="2">
        <f>'Moving Avg'!F2147</f>
        <v>0.40700000000000014</v>
      </c>
      <c r="H2147" s="2">
        <f>'Moving Avg'!G2147</f>
        <v>0.40980000000000005</v>
      </c>
      <c r="I2147" s="2">
        <f>'Moving Avg'!H2147</f>
        <v>0.40989999999999982</v>
      </c>
      <c r="J2147" s="5" t="str">
        <f>OBV!F2147</f>
        <v>BEARISH</v>
      </c>
      <c r="K2147" s="5" t="str">
        <f>OBV!G2147</f>
        <v>NEUTRAL</v>
      </c>
      <c r="L2147" s="5" t="str">
        <f>OBV!H2147</f>
        <v>NEUTRAL</v>
      </c>
      <c r="M2147" s="7">
        <f t="shared" si="330"/>
        <v>25</v>
      </c>
      <c r="N2147" s="7">
        <f t="shared" si="331"/>
        <v>45</v>
      </c>
      <c r="O2147" s="7">
        <f t="shared" si="332"/>
        <v>0</v>
      </c>
      <c r="P2147" s="7">
        <f t="shared" si="333"/>
        <v>16.5</v>
      </c>
      <c r="Q2147" s="8">
        <f t="shared" si="334"/>
        <v>26.975000000000001</v>
      </c>
      <c r="R2147" s="8">
        <f t="shared" si="335"/>
        <v>18.125</v>
      </c>
      <c r="S2147" s="8">
        <f t="shared" si="336"/>
        <v>17.925000000000001</v>
      </c>
      <c r="T2147" s="8">
        <f t="shared" si="337"/>
        <v>21.625</v>
      </c>
      <c r="U2147" s="7">
        <f t="shared" si="338"/>
        <v>21.008333333333336</v>
      </c>
      <c r="V2147" s="7">
        <f t="shared" si="339"/>
        <v>21.162500000000001</v>
      </c>
    </row>
    <row r="2148" spans="1:22" ht="13.5" x14ac:dyDescent="0.25">
      <c r="A2148" s="3">
        <f>RSI!A2148</f>
        <v>45433</v>
      </c>
      <c r="B2148" s="2">
        <f>RSI!B2148</f>
        <v>0.41</v>
      </c>
      <c r="C2148" s="2">
        <f>RSI!I2148</f>
        <v>50.916570634058594</v>
      </c>
      <c r="D2148" s="2">
        <f>MACD!E2148</f>
        <v>1.1219936619388804E-4</v>
      </c>
      <c r="E2148" s="2">
        <f>MACD!F2148</f>
        <v>3.0880214804130491E-4</v>
      </c>
      <c r="F2148" s="2">
        <f>'Moving Avg'!D2148</f>
        <v>0.40800000000000003</v>
      </c>
      <c r="G2148" s="2">
        <f>'Moving Avg'!F2148</f>
        <v>0.40700000000000014</v>
      </c>
      <c r="H2148" s="2">
        <f>'Moving Avg'!G2148</f>
        <v>0.40960000000000008</v>
      </c>
      <c r="I2148" s="2">
        <f>'Moving Avg'!H2148</f>
        <v>0.40984999999999983</v>
      </c>
      <c r="J2148" s="5" t="str">
        <f>OBV!F2148</f>
        <v>BEARISH</v>
      </c>
      <c r="K2148" s="5" t="str">
        <f>OBV!G2148</f>
        <v>NEUTRAL</v>
      </c>
      <c r="L2148" s="5" t="str">
        <f>OBV!H2148</f>
        <v>NEUTRAL</v>
      </c>
      <c r="M2148" s="7">
        <f t="shared" si="330"/>
        <v>25</v>
      </c>
      <c r="N2148" s="7">
        <f t="shared" si="331"/>
        <v>45</v>
      </c>
      <c r="O2148" s="7">
        <f t="shared" si="332"/>
        <v>0</v>
      </c>
      <c r="P2148" s="7">
        <f t="shared" si="333"/>
        <v>16.5</v>
      </c>
      <c r="Q2148" s="8">
        <f t="shared" si="334"/>
        <v>26.975000000000001</v>
      </c>
      <c r="R2148" s="8">
        <f t="shared" si="335"/>
        <v>18.125</v>
      </c>
      <c r="S2148" s="8">
        <f t="shared" si="336"/>
        <v>17.925000000000001</v>
      </c>
      <c r="T2148" s="8">
        <f t="shared" si="337"/>
        <v>21.625</v>
      </c>
      <c r="U2148" s="7">
        <f t="shared" si="338"/>
        <v>21.008333333333336</v>
      </c>
      <c r="V2148" s="7">
        <f t="shared" si="339"/>
        <v>21.162500000000001</v>
      </c>
    </row>
    <row r="2149" spans="1:22" ht="13.5" x14ac:dyDescent="0.25">
      <c r="A2149" s="3">
        <f>RSI!A2149</f>
        <v>45434</v>
      </c>
      <c r="B2149" s="2">
        <f>RSI!B2149</f>
        <v>0.4</v>
      </c>
      <c r="C2149" s="2">
        <f>RSI!I2149</f>
        <v>42.87898087662002</v>
      </c>
      <c r="D2149" s="2">
        <f>MACD!E2149</f>
        <v>-6.2111458155189592E-4</v>
      </c>
      <c r="E2149" s="2">
        <f>MACD!F2149</f>
        <v>1.2281880212266475E-4</v>
      </c>
      <c r="F2149" s="2">
        <f>'Moving Avg'!D2149</f>
        <v>0.40599999999999997</v>
      </c>
      <c r="G2149" s="2">
        <f>'Moving Avg'!F2149</f>
        <v>0.40700000000000014</v>
      </c>
      <c r="H2149" s="2">
        <f>'Moving Avg'!G2149</f>
        <v>0.40920000000000001</v>
      </c>
      <c r="I2149" s="2">
        <f>'Moving Avg'!H2149</f>
        <v>0.40974999999999989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45</v>
      </c>
      <c r="O2149" s="7">
        <f t="shared" si="332"/>
        <v>0</v>
      </c>
      <c r="P2149" s="7">
        <f t="shared" si="333"/>
        <v>16.5</v>
      </c>
      <c r="Q2149" s="8">
        <f t="shared" si="334"/>
        <v>26.975000000000001</v>
      </c>
      <c r="R2149" s="8">
        <f t="shared" si="335"/>
        <v>18.125</v>
      </c>
      <c r="S2149" s="8">
        <f t="shared" si="336"/>
        <v>17.925000000000001</v>
      </c>
      <c r="T2149" s="8">
        <f t="shared" si="337"/>
        <v>21.625</v>
      </c>
      <c r="U2149" s="7">
        <f t="shared" si="338"/>
        <v>21.008333333333336</v>
      </c>
      <c r="V2149" s="7">
        <f t="shared" si="339"/>
        <v>21.162500000000001</v>
      </c>
    </row>
    <row r="2150" spans="1:22" ht="13.5" x14ac:dyDescent="0.25">
      <c r="A2150" s="3">
        <f>RSI!A2150</f>
        <v>45435</v>
      </c>
      <c r="B2150" s="2">
        <f>RSI!B2150</f>
        <v>0.41</v>
      </c>
      <c r="C2150" s="2">
        <f>RSI!I2150</f>
        <v>51.178656196440734</v>
      </c>
      <c r="D2150" s="2">
        <f>MACD!E2150</f>
        <v>-3.9084927472538E-4</v>
      </c>
      <c r="E2150" s="2">
        <f>MACD!F2150</f>
        <v>2.0085186753055804E-5</v>
      </c>
      <c r="F2150" s="2">
        <f>'Moving Avg'!D2150</f>
        <v>0.40800000000000003</v>
      </c>
      <c r="G2150" s="2">
        <f>'Moving Avg'!F2150</f>
        <v>0.40750000000000008</v>
      </c>
      <c r="H2150" s="2">
        <f>'Moving Avg'!G2150</f>
        <v>0.40920000000000001</v>
      </c>
      <c r="I2150" s="2">
        <f>'Moving Avg'!H2150</f>
        <v>0.40969999999999984</v>
      </c>
      <c r="J2150" s="5" t="str">
        <f>OBV!F2150</f>
        <v>BEARISH</v>
      </c>
      <c r="K2150" s="5" t="str">
        <f>OBV!G2150</f>
        <v>NEUTRAL</v>
      </c>
      <c r="L2150" s="5" t="str">
        <f>OBV!H2150</f>
        <v>BEARISH DIVERGENCE</v>
      </c>
      <c r="M2150" s="7">
        <f t="shared" si="330"/>
        <v>25</v>
      </c>
      <c r="N2150" s="7">
        <f t="shared" si="331"/>
        <v>45</v>
      </c>
      <c r="O2150" s="7">
        <f t="shared" si="332"/>
        <v>0</v>
      </c>
      <c r="P2150" s="7">
        <f t="shared" si="333"/>
        <v>16.5</v>
      </c>
      <c r="Q2150" s="8">
        <f t="shared" si="334"/>
        <v>26.975000000000001</v>
      </c>
      <c r="R2150" s="8">
        <f t="shared" si="335"/>
        <v>18.125</v>
      </c>
      <c r="S2150" s="8">
        <f t="shared" si="336"/>
        <v>17.925000000000001</v>
      </c>
      <c r="T2150" s="8">
        <f t="shared" si="337"/>
        <v>21.625</v>
      </c>
      <c r="U2150" s="7">
        <f t="shared" si="338"/>
        <v>21.008333333333336</v>
      </c>
      <c r="V2150" s="7">
        <f t="shared" si="339"/>
        <v>21.162500000000001</v>
      </c>
    </row>
    <row r="2151" spans="1:22" ht="13.5" x14ac:dyDescent="0.25">
      <c r="A2151" s="3">
        <f>RSI!A2151</f>
        <v>45436</v>
      </c>
      <c r="B2151" s="2">
        <f>RSI!B2151</f>
        <v>0.4</v>
      </c>
      <c r="C2151" s="2">
        <f>RSI!I2151</f>
        <v>44.253942714271879</v>
      </c>
      <c r="D2151" s="2">
        <f>MACD!E2151</f>
        <v>5.3475288047749592E-4</v>
      </c>
      <c r="E2151" s="2">
        <f>MACD!F2151</f>
        <v>1.2301872549794383E-4</v>
      </c>
      <c r="F2151" s="2">
        <f>'Moving Avg'!D2151</f>
        <v>0.40599999999999997</v>
      </c>
      <c r="G2151" s="2">
        <f>'Moving Avg'!F2151</f>
        <v>0.40700000000000014</v>
      </c>
      <c r="H2151" s="2">
        <f>'Moving Avg'!G2151</f>
        <v>0.40899999999999997</v>
      </c>
      <c r="I2151" s="2">
        <f>'Moving Avg'!H2151</f>
        <v>0.40959999999999985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  <c r="M2151" s="7">
        <f t="shared" si="330"/>
        <v>25</v>
      </c>
      <c r="N2151" s="7">
        <f t="shared" si="331"/>
        <v>0</v>
      </c>
      <c r="O2151" s="7">
        <f t="shared" si="332"/>
        <v>0</v>
      </c>
      <c r="P2151" s="7">
        <f t="shared" si="333"/>
        <v>16.5</v>
      </c>
      <c r="Q2151" s="8">
        <f t="shared" si="334"/>
        <v>11.225</v>
      </c>
      <c r="R2151" s="8">
        <f t="shared" si="335"/>
        <v>9.125</v>
      </c>
      <c r="S2151" s="8">
        <f t="shared" si="336"/>
        <v>11.175000000000001</v>
      </c>
      <c r="T2151" s="8">
        <f t="shared" si="337"/>
        <v>10.375</v>
      </c>
      <c r="U2151" s="7">
        <f t="shared" si="338"/>
        <v>10.508333333333335</v>
      </c>
      <c r="V2151" s="7">
        <f t="shared" si="339"/>
        <v>10.475000000000001</v>
      </c>
    </row>
    <row r="2152" spans="1:22" ht="13.5" x14ac:dyDescent="0.25">
      <c r="A2152" s="3">
        <f>RSI!A2152</f>
        <v>45439</v>
      </c>
      <c r="B2152" s="2">
        <f>RSI!B2152</f>
        <v>0.4</v>
      </c>
      <c r="C2152" s="2">
        <f>RSI!I2152</f>
        <v>44.253942714271879</v>
      </c>
      <c r="D2152" s="2">
        <f>MACD!E2152</f>
        <v>1.3678058182520769E-3</v>
      </c>
      <c r="E2152" s="2">
        <f>MACD!F2152</f>
        <v>3.7197614404877046E-4</v>
      </c>
      <c r="F2152" s="2">
        <f>'Moving Avg'!D2152</f>
        <v>0.40400000000000003</v>
      </c>
      <c r="G2152" s="2">
        <f>'Moving Avg'!F2152</f>
        <v>0.40700000000000014</v>
      </c>
      <c r="H2152" s="2">
        <f>'Moving Avg'!G2152</f>
        <v>0.40860000000000002</v>
      </c>
      <c r="I2152" s="2">
        <f>'Moving Avg'!H2152</f>
        <v>0.40949999999999986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  <c r="M2152" s="7">
        <f t="shared" si="330"/>
        <v>25</v>
      </c>
      <c r="N2152" s="7">
        <f t="shared" si="331"/>
        <v>0</v>
      </c>
      <c r="O2152" s="7">
        <f t="shared" si="332"/>
        <v>0</v>
      </c>
      <c r="P2152" s="7">
        <f t="shared" si="333"/>
        <v>16.5</v>
      </c>
      <c r="Q2152" s="8">
        <f t="shared" si="334"/>
        <v>11.225</v>
      </c>
      <c r="R2152" s="8">
        <f t="shared" si="335"/>
        <v>9.125</v>
      </c>
      <c r="S2152" s="8">
        <f t="shared" si="336"/>
        <v>11.175000000000001</v>
      </c>
      <c r="T2152" s="8">
        <f t="shared" si="337"/>
        <v>10.375</v>
      </c>
      <c r="U2152" s="7">
        <f t="shared" si="338"/>
        <v>10.508333333333335</v>
      </c>
      <c r="V2152" s="7">
        <f t="shared" si="339"/>
        <v>10.475000000000001</v>
      </c>
    </row>
    <row r="2153" spans="1:22" ht="13.5" x14ac:dyDescent="0.25">
      <c r="A2153" s="3">
        <f>RSI!A2153</f>
        <v>45440</v>
      </c>
      <c r="B2153" s="2">
        <f>RSI!B2153</f>
        <v>0.4</v>
      </c>
      <c r="C2153" s="2">
        <f>RSI!I2153</f>
        <v>44.253942714271886</v>
      </c>
      <c r="D2153" s="2">
        <f>MACD!E2153</f>
        <v>2.1188552046196296E-3</v>
      </c>
      <c r="E2153" s="2">
        <f>MACD!F2153</f>
        <v>7.2135195616294229E-4</v>
      </c>
      <c r="F2153" s="2">
        <f>'Moving Avg'!D2153</f>
        <v>0.40199999999999997</v>
      </c>
      <c r="G2153" s="2">
        <f>'Moving Avg'!F2153</f>
        <v>0.40700000000000014</v>
      </c>
      <c r="H2153" s="2">
        <f>'Moving Avg'!G2153</f>
        <v>0.40819999999999995</v>
      </c>
      <c r="I2153" s="2">
        <f>'Moving Avg'!H2153</f>
        <v>0.40939999999999993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  <c r="M2153" s="7">
        <f t="shared" si="330"/>
        <v>25</v>
      </c>
      <c r="N2153" s="7">
        <f t="shared" si="331"/>
        <v>0</v>
      </c>
      <c r="O2153" s="7">
        <f t="shared" si="332"/>
        <v>0</v>
      </c>
      <c r="P2153" s="7">
        <f t="shared" si="333"/>
        <v>16.5</v>
      </c>
      <c r="Q2153" s="8">
        <f t="shared" si="334"/>
        <v>11.225</v>
      </c>
      <c r="R2153" s="8">
        <f t="shared" si="335"/>
        <v>9.125</v>
      </c>
      <c r="S2153" s="8">
        <f t="shared" si="336"/>
        <v>11.175000000000001</v>
      </c>
      <c r="T2153" s="8">
        <f t="shared" si="337"/>
        <v>10.375</v>
      </c>
      <c r="U2153" s="7">
        <f t="shared" si="338"/>
        <v>10.508333333333335</v>
      </c>
      <c r="V2153" s="7">
        <f t="shared" si="339"/>
        <v>10.475000000000001</v>
      </c>
    </row>
    <row r="2154" spans="1:22" ht="13.5" x14ac:dyDescent="0.25">
      <c r="A2154" s="3">
        <f>RSI!A2154</f>
        <v>45441</v>
      </c>
      <c r="B2154" s="2">
        <f>RSI!B2154</f>
        <v>0.4</v>
      </c>
      <c r="C2154" s="2">
        <f>RSI!I2154</f>
        <v>44.253942714271886</v>
      </c>
      <c r="D2154" s="2">
        <f>MACD!E2154</f>
        <v>2.7970978269347135E-3</v>
      </c>
      <c r="E2154" s="2">
        <f>MACD!F2154</f>
        <v>1.1365011303172965E-3</v>
      </c>
      <c r="F2154" s="2">
        <f>'Moving Avg'!D2154</f>
        <v>0.40199999999999997</v>
      </c>
      <c r="G2154" s="2">
        <f>'Moving Avg'!F2154</f>
        <v>0.40650000000000014</v>
      </c>
      <c r="H2154" s="2">
        <f>'Moving Avg'!G2154</f>
        <v>0.40779999999999994</v>
      </c>
      <c r="I2154" s="2">
        <f>'Moving Avg'!H2154</f>
        <v>0.40934999999999994</v>
      </c>
      <c r="J2154" s="5" t="str">
        <f>OBV!F2154</f>
        <v>BEARISH</v>
      </c>
      <c r="K2154" s="5" t="str">
        <f>OBV!G2154</f>
        <v>NEUTRAL</v>
      </c>
      <c r="L2154" s="5" t="str">
        <f>OBV!H2154</f>
        <v>NEUTRAL</v>
      </c>
      <c r="M2154" s="7">
        <f t="shared" si="330"/>
        <v>25</v>
      </c>
      <c r="N2154" s="7">
        <f t="shared" si="331"/>
        <v>0</v>
      </c>
      <c r="O2154" s="7">
        <f t="shared" si="332"/>
        <v>0</v>
      </c>
      <c r="P2154" s="7">
        <f t="shared" si="333"/>
        <v>16.5</v>
      </c>
      <c r="Q2154" s="8">
        <f t="shared" si="334"/>
        <v>11.225</v>
      </c>
      <c r="R2154" s="8">
        <f t="shared" si="335"/>
        <v>9.125</v>
      </c>
      <c r="S2154" s="8">
        <f t="shared" si="336"/>
        <v>11.175000000000001</v>
      </c>
      <c r="T2154" s="8">
        <f t="shared" si="337"/>
        <v>10.375</v>
      </c>
      <c r="U2154" s="7">
        <f t="shared" si="338"/>
        <v>10.508333333333335</v>
      </c>
      <c r="V2154" s="7">
        <f t="shared" si="339"/>
        <v>10.475000000000001</v>
      </c>
    </row>
    <row r="2155" spans="1:22" ht="13.5" x14ac:dyDescent="0.25">
      <c r="A2155" s="3">
        <f>RSI!A2155</f>
        <v>45442</v>
      </c>
      <c r="B2155" s="2">
        <f>RSI!B2155</f>
        <v>0.4</v>
      </c>
      <c r="C2155" s="2">
        <f>RSI!I2155</f>
        <v>44.253942714271886</v>
      </c>
      <c r="D2155" s="2">
        <f>MACD!E2155</f>
        <v>1.8721073136267474E-3</v>
      </c>
      <c r="E2155" s="2">
        <f>MACD!F2155</f>
        <v>1.2836223669791867E-3</v>
      </c>
      <c r="F2155" s="2">
        <f>'Moving Avg'!D2155</f>
        <v>0.4</v>
      </c>
      <c r="G2155" s="2">
        <f>'Moving Avg'!F2155</f>
        <v>0.40600000000000014</v>
      </c>
      <c r="H2155" s="2">
        <f>'Moving Avg'!G2155</f>
        <v>0.40759999999999991</v>
      </c>
      <c r="I2155" s="2">
        <f>'Moving Avg'!H2155</f>
        <v>0.40924999999999995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  <c r="M2155" s="7">
        <f t="shared" si="330"/>
        <v>25</v>
      </c>
      <c r="N2155" s="7">
        <f t="shared" si="331"/>
        <v>0</v>
      </c>
      <c r="O2155" s="7">
        <f t="shared" si="332"/>
        <v>0</v>
      </c>
      <c r="P2155" s="7">
        <f t="shared" si="333"/>
        <v>16.5</v>
      </c>
      <c r="Q2155" s="8">
        <f t="shared" si="334"/>
        <v>11.225</v>
      </c>
      <c r="R2155" s="8">
        <f t="shared" si="335"/>
        <v>9.125</v>
      </c>
      <c r="S2155" s="8">
        <f t="shared" si="336"/>
        <v>11.175000000000001</v>
      </c>
      <c r="T2155" s="8">
        <f t="shared" si="337"/>
        <v>10.375</v>
      </c>
      <c r="U2155" s="7">
        <f t="shared" si="338"/>
        <v>10.508333333333335</v>
      </c>
      <c r="V2155" s="7">
        <f t="shared" si="339"/>
        <v>10.475000000000001</v>
      </c>
    </row>
    <row r="2156" spans="1:22" ht="13.5" x14ac:dyDescent="0.25">
      <c r="A2156" s="3">
        <f>RSI!A2156</f>
        <v>45443</v>
      </c>
      <c r="B2156" s="2">
        <f>RSI!B2156</f>
        <v>0.4</v>
      </c>
      <c r="C2156" s="2">
        <f>RSI!I2156</f>
        <v>44.253942714271886</v>
      </c>
      <c r="D2156" s="2">
        <f>MACD!E2156</f>
        <v>2.6645266286859925E-3</v>
      </c>
      <c r="E2156" s="2">
        <f>MACD!F2156</f>
        <v>1.5598032193205481E-3</v>
      </c>
      <c r="F2156" s="2">
        <f>'Moving Avg'!D2156</f>
        <v>0.4</v>
      </c>
      <c r="G2156" s="2">
        <f>'Moving Avg'!F2156</f>
        <v>0.40550000000000014</v>
      </c>
      <c r="H2156" s="2">
        <f>'Moving Avg'!G2156</f>
        <v>0.40739999999999987</v>
      </c>
      <c r="I2156" s="2">
        <f>'Moving Avg'!H2156</f>
        <v>0.40915000000000001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25</v>
      </c>
      <c r="N2156" s="7">
        <f t="shared" si="331"/>
        <v>0</v>
      </c>
      <c r="O2156" s="7">
        <f t="shared" si="332"/>
        <v>0</v>
      </c>
      <c r="P2156" s="7">
        <f t="shared" si="333"/>
        <v>33</v>
      </c>
      <c r="Q2156" s="8">
        <f t="shared" si="334"/>
        <v>13.7</v>
      </c>
      <c r="R2156" s="8">
        <f t="shared" si="335"/>
        <v>13.25</v>
      </c>
      <c r="S2156" s="8">
        <f t="shared" si="336"/>
        <v>18.600000000000001</v>
      </c>
      <c r="T2156" s="8">
        <f t="shared" si="337"/>
        <v>14.5</v>
      </c>
      <c r="U2156" s="7">
        <f t="shared" si="338"/>
        <v>15.183333333333332</v>
      </c>
      <c r="V2156" s="7">
        <f t="shared" si="339"/>
        <v>15.012499999999999</v>
      </c>
    </row>
    <row r="2157" spans="1:22" ht="13.5" x14ac:dyDescent="0.25">
      <c r="A2157" s="3">
        <f>RSI!A2157</f>
        <v>45446</v>
      </c>
      <c r="B2157" s="2">
        <f>RSI!B2157</f>
        <v>0.41</v>
      </c>
      <c r="C2157" s="2">
        <f>RSI!I2157</f>
        <v>53.969481640105663</v>
      </c>
      <c r="D2157" s="2">
        <f>MACD!E2157</f>
        <v>2.6282223697872698E-3</v>
      </c>
      <c r="E2157" s="2">
        <f>MACD!F2157</f>
        <v>1.7734870494138925E-3</v>
      </c>
      <c r="F2157" s="2">
        <f>'Moving Avg'!D2157</f>
        <v>0.40200000000000002</v>
      </c>
      <c r="G2157" s="2">
        <f>'Moving Avg'!F2157</f>
        <v>0.40550000000000014</v>
      </c>
      <c r="H2157" s="2">
        <f>'Moving Avg'!G2157</f>
        <v>0.40739999999999987</v>
      </c>
      <c r="I2157" s="2">
        <f>'Moving Avg'!H2157</f>
        <v>0.40909999999999996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25</v>
      </c>
      <c r="N2157" s="7">
        <f t="shared" si="331"/>
        <v>0</v>
      </c>
      <c r="O2157" s="7">
        <f t="shared" si="332"/>
        <v>0</v>
      </c>
      <c r="P2157" s="7">
        <f t="shared" si="333"/>
        <v>83.5</v>
      </c>
      <c r="Q2157" s="8">
        <f t="shared" si="334"/>
        <v>21.274999999999999</v>
      </c>
      <c r="R2157" s="8">
        <f t="shared" si="335"/>
        <v>25.875</v>
      </c>
      <c r="S2157" s="8">
        <f t="shared" si="336"/>
        <v>41.325000000000003</v>
      </c>
      <c r="T2157" s="8">
        <f t="shared" si="337"/>
        <v>27.125</v>
      </c>
      <c r="U2157" s="7">
        <f t="shared" si="338"/>
        <v>29.491666666666664</v>
      </c>
      <c r="V2157" s="7">
        <f t="shared" si="339"/>
        <v>28.9</v>
      </c>
    </row>
    <row r="2158" spans="1:22" ht="13.5" x14ac:dyDescent="0.25">
      <c r="A2158" s="3">
        <f>RSI!A2158</f>
        <v>45447</v>
      </c>
      <c r="B2158" s="2">
        <f>RSI!B2158</f>
        <v>0.4</v>
      </c>
      <c r="C2158" s="2">
        <f>RSI!I2158</f>
        <v>45.440775394400276</v>
      </c>
      <c r="D2158" s="2">
        <f>MACD!E2158</f>
        <v>3.3105683507664851E-3</v>
      </c>
      <c r="E2158" s="2">
        <f>MACD!F2158</f>
        <v>2.0809033096844112E-3</v>
      </c>
      <c r="F2158" s="2">
        <f>'Moving Avg'!D2158</f>
        <v>0.40200000000000002</v>
      </c>
      <c r="G2158" s="2">
        <f>'Moving Avg'!F2158</f>
        <v>0.40500000000000014</v>
      </c>
      <c r="H2158" s="2">
        <f>'Moving Avg'!G2158</f>
        <v>0.40739999999999982</v>
      </c>
      <c r="I2158" s="2">
        <f>'Moving Avg'!H2158</f>
        <v>0.40899999999999992</v>
      </c>
      <c r="J2158" s="5" t="str">
        <f>OBV!F2158</f>
        <v>BEARISH</v>
      </c>
      <c r="K2158" s="5" t="str">
        <f>OBV!G2158</f>
        <v>NEUTRAL</v>
      </c>
      <c r="L2158" s="5" t="str">
        <f>OBV!H2158</f>
        <v>NEUTRAL</v>
      </c>
      <c r="M2158" s="7">
        <f t="shared" si="330"/>
        <v>25</v>
      </c>
      <c r="N2158" s="7">
        <f t="shared" si="331"/>
        <v>0</v>
      </c>
      <c r="O2158" s="7">
        <f t="shared" si="332"/>
        <v>0</v>
      </c>
      <c r="P2158" s="7">
        <f t="shared" si="333"/>
        <v>16.5</v>
      </c>
      <c r="Q2158" s="8">
        <f t="shared" si="334"/>
        <v>11.225</v>
      </c>
      <c r="R2158" s="8">
        <f t="shared" si="335"/>
        <v>9.125</v>
      </c>
      <c r="S2158" s="8">
        <f t="shared" si="336"/>
        <v>11.175000000000001</v>
      </c>
      <c r="T2158" s="8">
        <f t="shared" si="337"/>
        <v>10.375</v>
      </c>
      <c r="U2158" s="7">
        <f t="shared" si="338"/>
        <v>10.508333333333335</v>
      </c>
      <c r="V2158" s="7">
        <f t="shared" si="339"/>
        <v>10.475000000000001</v>
      </c>
    </row>
    <row r="2159" spans="1:22" ht="13.5" x14ac:dyDescent="0.25">
      <c r="A2159" s="3">
        <f>RSI!A2159</f>
        <v>45448</v>
      </c>
      <c r="B2159" s="2">
        <f>RSI!B2159</f>
        <v>0.4</v>
      </c>
      <c r="C2159" s="2">
        <f>RSI!I2159</f>
        <v>45.440775394400283</v>
      </c>
      <c r="D2159" s="2">
        <f>MACD!E2159</f>
        <v>2.3829412036617259E-3</v>
      </c>
      <c r="E2159" s="2">
        <f>MACD!F2159</f>
        <v>2.1413108884798743E-3</v>
      </c>
      <c r="F2159" s="2">
        <f>'Moving Avg'!D2159</f>
        <v>0.40199999999999997</v>
      </c>
      <c r="G2159" s="2">
        <f>'Moving Avg'!F2159</f>
        <v>0.40500000000000014</v>
      </c>
      <c r="H2159" s="2">
        <f>'Moving Avg'!G2159</f>
        <v>0.40739999999999982</v>
      </c>
      <c r="I2159" s="2">
        <f>'Moving Avg'!H2159</f>
        <v>0.40889999999999999</v>
      </c>
      <c r="J2159" s="5" t="str">
        <f>OBV!F2159</f>
        <v>BEARISH</v>
      </c>
      <c r="K2159" s="5" t="str">
        <f>OBV!G2159</f>
        <v>NEUTRAL</v>
      </c>
      <c r="L2159" s="5" t="str">
        <f>OBV!H2159</f>
        <v>NEUTRAL</v>
      </c>
      <c r="M2159" s="7">
        <f t="shared" si="330"/>
        <v>25</v>
      </c>
      <c r="N2159" s="7">
        <f t="shared" si="331"/>
        <v>0</v>
      </c>
      <c r="O2159" s="7">
        <f t="shared" si="332"/>
        <v>0</v>
      </c>
      <c r="P2159" s="7">
        <f t="shared" si="333"/>
        <v>16.5</v>
      </c>
      <c r="Q2159" s="8">
        <f t="shared" si="334"/>
        <v>11.225</v>
      </c>
      <c r="R2159" s="8">
        <f t="shared" si="335"/>
        <v>9.125</v>
      </c>
      <c r="S2159" s="8">
        <f t="shared" si="336"/>
        <v>11.175000000000001</v>
      </c>
      <c r="T2159" s="8">
        <f t="shared" si="337"/>
        <v>10.375</v>
      </c>
      <c r="U2159" s="7">
        <f t="shared" si="338"/>
        <v>10.508333333333335</v>
      </c>
      <c r="V2159" s="7">
        <f t="shared" si="339"/>
        <v>10.475000000000001</v>
      </c>
    </row>
    <row r="2160" spans="1:22" ht="13.5" x14ac:dyDescent="0.25">
      <c r="A2160" s="3">
        <f>RSI!A2160</f>
        <v>45449</v>
      </c>
      <c r="B2160" s="2">
        <f>RSI!B2160</f>
        <v>0.4</v>
      </c>
      <c r="C2160" s="2">
        <f>RSI!I2160</f>
        <v>45.440775394400283</v>
      </c>
      <c r="D2160" s="2">
        <f>MACD!E2160</f>
        <v>3.1674733111589637E-3</v>
      </c>
      <c r="E2160" s="2">
        <f>MACD!F2160</f>
        <v>2.3465433730156925E-3</v>
      </c>
      <c r="F2160" s="2">
        <f>'Moving Avg'!D2160</f>
        <v>0.40199999999999997</v>
      </c>
      <c r="G2160" s="2">
        <f>'Moving Avg'!F2160</f>
        <v>0.40450000000000019</v>
      </c>
      <c r="H2160" s="2">
        <f>'Moving Avg'!G2160</f>
        <v>0.40719999999999984</v>
      </c>
      <c r="I2160" s="2">
        <f>'Moving Avg'!H2160</f>
        <v>0.40884999999999999</v>
      </c>
      <c r="J2160" s="5" t="str">
        <f>OBV!F2160</f>
        <v>BEARISH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0</v>
      </c>
      <c r="O2160" s="7">
        <f t="shared" si="332"/>
        <v>0</v>
      </c>
      <c r="P2160" s="7">
        <f t="shared" si="333"/>
        <v>16.5</v>
      </c>
      <c r="Q2160" s="8">
        <f t="shared" si="334"/>
        <v>11.225</v>
      </c>
      <c r="R2160" s="8">
        <f t="shared" si="335"/>
        <v>9.125</v>
      </c>
      <c r="S2160" s="8">
        <f t="shared" si="336"/>
        <v>11.175000000000001</v>
      </c>
      <c r="T2160" s="8">
        <f t="shared" si="337"/>
        <v>10.375</v>
      </c>
      <c r="U2160" s="7">
        <f t="shared" si="338"/>
        <v>10.508333333333335</v>
      </c>
      <c r="V2160" s="7">
        <f t="shared" si="339"/>
        <v>10.475000000000001</v>
      </c>
    </row>
    <row r="2161" spans="1:22" ht="13.5" x14ac:dyDescent="0.25">
      <c r="A2161" s="3">
        <f>RSI!A2161</f>
        <v>45450</v>
      </c>
      <c r="B2161" s="2">
        <f>RSI!B2161</f>
        <v>0.41</v>
      </c>
      <c r="C2161" s="2">
        <f>RSI!I2161</f>
        <v>54.434249479221904</v>
      </c>
      <c r="D2161" s="2">
        <f>MACD!E2161</f>
        <v>1.5807964915496298E-3</v>
      </c>
      <c r="E2161" s="2">
        <f>MACD!F2161</f>
        <v>2.1933939967224802E-3</v>
      </c>
      <c r="F2161" s="2">
        <f>'Moving Avg'!D2161</f>
        <v>0.40400000000000003</v>
      </c>
      <c r="G2161" s="2">
        <f>'Moving Avg'!F2161</f>
        <v>0.40450000000000019</v>
      </c>
      <c r="H2161" s="2">
        <f>'Moving Avg'!G2161</f>
        <v>0.40719999999999984</v>
      </c>
      <c r="I2161" s="2">
        <f>'Moving Avg'!H2161</f>
        <v>0.40879999999999994</v>
      </c>
      <c r="J2161" s="5" t="str">
        <f>OBV!F2161</f>
        <v>BEARISH</v>
      </c>
      <c r="K2161" s="5" t="str">
        <f>OBV!G2161</f>
        <v>NEUTRAL</v>
      </c>
      <c r="L2161" s="5" t="str">
        <f>OBV!H2161</f>
        <v>BEARISH DIVERGENCE</v>
      </c>
      <c r="M2161" s="7">
        <f t="shared" si="330"/>
        <v>25</v>
      </c>
      <c r="N2161" s="7">
        <f t="shared" si="331"/>
        <v>45</v>
      </c>
      <c r="O2161" s="7">
        <f t="shared" si="332"/>
        <v>0</v>
      </c>
      <c r="P2161" s="7">
        <f t="shared" si="333"/>
        <v>16.5</v>
      </c>
      <c r="Q2161" s="8">
        <f t="shared" si="334"/>
        <v>26.975000000000001</v>
      </c>
      <c r="R2161" s="8">
        <f t="shared" si="335"/>
        <v>18.125</v>
      </c>
      <c r="S2161" s="8">
        <f t="shared" si="336"/>
        <v>17.925000000000001</v>
      </c>
      <c r="T2161" s="8">
        <f t="shared" si="337"/>
        <v>21.625</v>
      </c>
      <c r="U2161" s="7">
        <f t="shared" si="338"/>
        <v>21.008333333333336</v>
      </c>
      <c r="V2161" s="7">
        <f t="shared" si="339"/>
        <v>21.162500000000001</v>
      </c>
    </row>
    <row r="2162" spans="1:22" ht="13.5" x14ac:dyDescent="0.25">
      <c r="A2162" s="3">
        <f>RSI!A2162</f>
        <v>45453</v>
      </c>
      <c r="B2162" s="2">
        <f>RSI!B2162</f>
        <v>0.4</v>
      </c>
      <c r="C2162" s="2">
        <f>RSI!I2162</f>
        <v>46.227929872098024</v>
      </c>
      <c r="D2162" s="2">
        <f>MACD!E2162</f>
        <v>9.4643947913147786E-4</v>
      </c>
      <c r="E2162" s="2">
        <f>MACD!F2162</f>
        <v>1.9440030932042797E-3</v>
      </c>
      <c r="F2162" s="2">
        <f>'Moving Avg'!D2162</f>
        <v>0.40200000000000002</v>
      </c>
      <c r="G2162" s="2">
        <f>'Moving Avg'!F2162</f>
        <v>0.40400000000000019</v>
      </c>
      <c r="H2162" s="2">
        <f>'Moving Avg'!G2162</f>
        <v>0.40699999999999986</v>
      </c>
      <c r="I2162" s="2">
        <f>'Moving Avg'!H2162</f>
        <v>0.40870000000000006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  <c r="M2162" s="7">
        <f t="shared" si="330"/>
        <v>25</v>
      </c>
      <c r="N2162" s="7">
        <f t="shared" si="331"/>
        <v>45</v>
      </c>
      <c r="O2162" s="7">
        <f t="shared" si="332"/>
        <v>0</v>
      </c>
      <c r="P2162" s="7">
        <f t="shared" si="333"/>
        <v>16.5</v>
      </c>
      <c r="Q2162" s="8">
        <f t="shared" si="334"/>
        <v>26.975000000000001</v>
      </c>
      <c r="R2162" s="8">
        <f t="shared" si="335"/>
        <v>18.125</v>
      </c>
      <c r="S2162" s="8">
        <f t="shared" si="336"/>
        <v>17.925000000000001</v>
      </c>
      <c r="T2162" s="8">
        <f t="shared" si="337"/>
        <v>21.625</v>
      </c>
      <c r="U2162" s="7">
        <f t="shared" si="338"/>
        <v>21.008333333333336</v>
      </c>
      <c r="V2162" s="7">
        <f t="shared" si="339"/>
        <v>21.162500000000001</v>
      </c>
    </row>
    <row r="2163" spans="1:22" ht="13.5" x14ac:dyDescent="0.25">
      <c r="A2163" s="3">
        <f>RSI!A2163</f>
        <v>45454</v>
      </c>
      <c r="B2163" s="2">
        <f>RSI!B2163</f>
        <v>0.4</v>
      </c>
      <c r="C2163" s="2">
        <f>RSI!I2163</f>
        <v>46.227929872098024</v>
      </c>
      <c r="D2163" s="2">
        <f>MACD!E2163</f>
        <v>4.3865048673397133E-4</v>
      </c>
      <c r="E2163" s="2">
        <f>MACD!F2163</f>
        <v>1.6429325719102181E-3</v>
      </c>
      <c r="F2163" s="2">
        <f>'Moving Avg'!D2163</f>
        <v>0.40199999999999997</v>
      </c>
      <c r="G2163" s="2">
        <f>'Moving Avg'!F2163</f>
        <v>0.40350000000000008</v>
      </c>
      <c r="H2163" s="2">
        <f>'Moving Avg'!G2163</f>
        <v>0.40699999999999986</v>
      </c>
      <c r="I2163" s="2">
        <f>'Moving Avg'!H2163</f>
        <v>0.40860000000000007</v>
      </c>
      <c r="J2163" s="5" t="str">
        <f>OBV!F2163</f>
        <v>BEARISH</v>
      </c>
      <c r="K2163" s="5" t="str">
        <f>OBV!G2163</f>
        <v>NEUTRAL</v>
      </c>
      <c r="L2163" s="5" t="str">
        <f>OBV!H2163</f>
        <v>NEUTRAL</v>
      </c>
      <c r="M2163" s="7">
        <f t="shared" si="330"/>
        <v>25</v>
      </c>
      <c r="N2163" s="7">
        <f t="shared" si="331"/>
        <v>45</v>
      </c>
      <c r="O2163" s="7">
        <f t="shared" si="332"/>
        <v>0</v>
      </c>
      <c r="P2163" s="7">
        <f t="shared" si="333"/>
        <v>16.5</v>
      </c>
      <c r="Q2163" s="8">
        <f t="shared" si="334"/>
        <v>26.975000000000001</v>
      </c>
      <c r="R2163" s="8">
        <f t="shared" si="335"/>
        <v>18.125</v>
      </c>
      <c r="S2163" s="8">
        <f t="shared" si="336"/>
        <v>17.925000000000001</v>
      </c>
      <c r="T2163" s="8">
        <f t="shared" si="337"/>
        <v>21.625</v>
      </c>
      <c r="U2163" s="7">
        <f t="shared" si="338"/>
        <v>21.008333333333336</v>
      </c>
      <c r="V2163" s="7">
        <f t="shared" si="339"/>
        <v>21.162500000000001</v>
      </c>
    </row>
    <row r="2164" spans="1:22" ht="13.5" x14ac:dyDescent="0.25">
      <c r="A2164" s="3">
        <f>RSI!A2164</f>
        <v>45455</v>
      </c>
      <c r="B2164" s="2">
        <f>RSI!B2164</f>
        <v>0.4</v>
      </c>
      <c r="C2164" s="2">
        <f>RSI!I2164</f>
        <v>46.227929872098024</v>
      </c>
      <c r="D2164" s="2">
        <f>MACD!E2164</f>
        <v>3.5811242129257792E-5</v>
      </c>
      <c r="E2164" s="2">
        <f>MACD!F2164</f>
        <v>1.3215083059540261E-3</v>
      </c>
      <c r="F2164" s="2">
        <f>'Moving Avg'!D2164</f>
        <v>0.40199999999999997</v>
      </c>
      <c r="G2164" s="2">
        <f>'Moving Avg'!F2164</f>
        <v>0.40300000000000014</v>
      </c>
      <c r="H2164" s="2">
        <f>'Moving Avg'!G2164</f>
        <v>0.40699999999999986</v>
      </c>
      <c r="I2164" s="2">
        <f>'Moving Avg'!H2164</f>
        <v>0.40855000000000002</v>
      </c>
      <c r="J2164" s="5" t="str">
        <f>OBV!F2164</f>
        <v>BEARISH</v>
      </c>
      <c r="K2164" s="5" t="str">
        <f>OBV!G2164</f>
        <v>NEUTRAL</v>
      </c>
      <c r="L2164" s="5" t="str">
        <f>OBV!H2164</f>
        <v>NEUTRAL</v>
      </c>
      <c r="M2164" s="7">
        <f t="shared" si="330"/>
        <v>25</v>
      </c>
      <c r="N2164" s="7">
        <f t="shared" si="331"/>
        <v>45</v>
      </c>
      <c r="O2164" s="7">
        <f t="shared" si="332"/>
        <v>0</v>
      </c>
      <c r="P2164" s="7">
        <f t="shared" si="333"/>
        <v>16.5</v>
      </c>
      <c r="Q2164" s="8">
        <f t="shared" si="334"/>
        <v>26.975000000000001</v>
      </c>
      <c r="R2164" s="8">
        <f t="shared" si="335"/>
        <v>18.125</v>
      </c>
      <c r="S2164" s="8">
        <f t="shared" si="336"/>
        <v>17.925000000000001</v>
      </c>
      <c r="T2164" s="8">
        <f t="shared" si="337"/>
        <v>21.625</v>
      </c>
      <c r="U2164" s="7">
        <f t="shared" si="338"/>
        <v>21.008333333333336</v>
      </c>
      <c r="V2164" s="7">
        <f t="shared" si="339"/>
        <v>21.162500000000001</v>
      </c>
    </row>
    <row r="2165" spans="1:22" ht="13.5" x14ac:dyDescent="0.25">
      <c r="A2165" s="3">
        <f>RSI!A2165</f>
        <v>45456</v>
      </c>
      <c r="B2165" s="2">
        <f>RSI!B2165</f>
        <v>0.39</v>
      </c>
      <c r="C2165" s="2">
        <f>RSI!I2165</f>
        <v>38.902860049352405</v>
      </c>
      <c r="D2165" s="2">
        <f>MACD!E2165</f>
        <v>4.6052908476512666E-4</v>
      </c>
      <c r="E2165" s="2">
        <f>MACD!F2165</f>
        <v>1.1493124617162462E-3</v>
      </c>
      <c r="F2165" s="2">
        <f>'Moving Avg'!D2165</f>
        <v>0.4</v>
      </c>
      <c r="G2165" s="2">
        <f>'Moving Avg'!F2165</f>
        <v>0.40250000000000014</v>
      </c>
      <c r="H2165" s="2">
        <f>'Moving Avg'!G2165</f>
        <v>0.40679999999999994</v>
      </c>
      <c r="I2165" s="2">
        <f>'Moving Avg'!H2165</f>
        <v>0.40845000000000004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  <c r="M2165" s="7">
        <f t="shared" si="330"/>
        <v>25</v>
      </c>
      <c r="N2165" s="7">
        <f t="shared" si="331"/>
        <v>45</v>
      </c>
      <c r="O2165" s="7">
        <f t="shared" si="332"/>
        <v>0</v>
      </c>
      <c r="P2165" s="7">
        <f t="shared" si="333"/>
        <v>16.5</v>
      </c>
      <c r="Q2165" s="8">
        <f t="shared" si="334"/>
        <v>26.975000000000001</v>
      </c>
      <c r="R2165" s="8">
        <f t="shared" si="335"/>
        <v>18.125</v>
      </c>
      <c r="S2165" s="8">
        <f t="shared" si="336"/>
        <v>17.925000000000001</v>
      </c>
      <c r="T2165" s="8">
        <f t="shared" si="337"/>
        <v>21.625</v>
      </c>
      <c r="U2165" s="7">
        <f t="shared" si="338"/>
        <v>21.008333333333336</v>
      </c>
      <c r="V2165" s="7">
        <f t="shared" si="339"/>
        <v>21.162500000000001</v>
      </c>
    </row>
    <row r="2166" spans="1:22" ht="13.5" x14ac:dyDescent="0.25">
      <c r="A2166" s="3">
        <f>RSI!A2166</f>
        <v>45457</v>
      </c>
      <c r="B2166" s="2">
        <f>RSI!B2166</f>
        <v>0.39</v>
      </c>
      <c r="C2166" s="2">
        <f>RSI!I2166</f>
        <v>38.902860049352398</v>
      </c>
      <c r="D2166" s="2">
        <f>MACD!E2166</f>
        <v>9.0199714854233282E-4</v>
      </c>
      <c r="E2166" s="2">
        <f>MACD!F2166</f>
        <v>1.0998493990814636E-3</v>
      </c>
      <c r="F2166" s="2">
        <f>'Moving Avg'!D2166</f>
        <v>0.39600000000000007</v>
      </c>
      <c r="G2166" s="2">
        <f>'Moving Avg'!F2166</f>
        <v>0.40150000000000008</v>
      </c>
      <c r="H2166" s="2">
        <f>'Moving Avg'!G2166</f>
        <v>0.40639999999999993</v>
      </c>
      <c r="I2166" s="2">
        <f>'Moving Avg'!H2166</f>
        <v>0.40834999999999999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25</v>
      </c>
      <c r="N2166" s="7">
        <f t="shared" si="331"/>
        <v>45</v>
      </c>
      <c r="O2166" s="7">
        <f t="shared" si="332"/>
        <v>0</v>
      </c>
      <c r="P2166" s="7">
        <f t="shared" si="333"/>
        <v>16.5</v>
      </c>
      <c r="Q2166" s="8">
        <f t="shared" si="334"/>
        <v>26.975000000000001</v>
      </c>
      <c r="R2166" s="8">
        <f t="shared" si="335"/>
        <v>18.125</v>
      </c>
      <c r="S2166" s="8">
        <f t="shared" si="336"/>
        <v>17.925000000000001</v>
      </c>
      <c r="T2166" s="8">
        <f t="shared" si="337"/>
        <v>21.625</v>
      </c>
      <c r="U2166" s="7">
        <f t="shared" si="338"/>
        <v>21.008333333333336</v>
      </c>
      <c r="V2166" s="7">
        <f t="shared" si="339"/>
        <v>21.162500000000001</v>
      </c>
    </row>
    <row r="2167" spans="1:22" ht="13.5" x14ac:dyDescent="0.25">
      <c r="A2167" s="3">
        <f>RSI!A2167</f>
        <v>45461</v>
      </c>
      <c r="B2167" s="2">
        <f>RSI!B2167</f>
        <v>0.4</v>
      </c>
      <c r="C2167" s="2">
        <f>RSI!I2167</f>
        <v>48.387698077363879</v>
      </c>
      <c r="D2167" s="2">
        <f>MACD!E2167</f>
        <v>2.149278427586665E-3</v>
      </c>
      <c r="E2167" s="2">
        <f>MACD!F2167</f>
        <v>1.3097352047825039E-3</v>
      </c>
      <c r="F2167" s="2">
        <f>'Moving Avg'!D2167</f>
        <v>0.39600000000000002</v>
      </c>
      <c r="G2167" s="2">
        <f>'Moving Avg'!F2167</f>
        <v>0.40100000000000008</v>
      </c>
      <c r="H2167" s="2">
        <f>'Moving Avg'!G2167</f>
        <v>0.40639999999999993</v>
      </c>
      <c r="I2167" s="2">
        <f>'Moving Avg'!H2167</f>
        <v>0.40830000000000005</v>
      </c>
      <c r="J2167" s="5" t="str">
        <f>OBV!F2167</f>
        <v>BEARISH</v>
      </c>
      <c r="K2167" s="5" t="str">
        <f>OBV!G2167</f>
        <v>NEUTRAL</v>
      </c>
      <c r="L2167" s="5" t="str">
        <f>OBV!H2167</f>
        <v>NEUTRAL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16.5</v>
      </c>
      <c r="Q2167" s="8">
        <f t="shared" si="334"/>
        <v>11.225</v>
      </c>
      <c r="R2167" s="8">
        <f t="shared" si="335"/>
        <v>9.125</v>
      </c>
      <c r="S2167" s="8">
        <f t="shared" si="336"/>
        <v>11.175000000000001</v>
      </c>
      <c r="T2167" s="8">
        <f t="shared" si="337"/>
        <v>10.375</v>
      </c>
      <c r="U2167" s="7">
        <f t="shared" si="338"/>
        <v>10.508333333333335</v>
      </c>
      <c r="V2167" s="7">
        <f t="shared" si="339"/>
        <v>10.475000000000001</v>
      </c>
    </row>
    <row r="2168" spans="1:22" ht="13.5" x14ac:dyDescent="0.25">
      <c r="A2168" s="3">
        <f>RSI!A2168</f>
        <v>45462</v>
      </c>
      <c r="B2168" s="2">
        <f>RSI!B2168</f>
        <v>0.4</v>
      </c>
      <c r="C2168" s="2">
        <f>RSI!I2168</f>
        <v>48.387698077363886</v>
      </c>
      <c r="D2168" s="2">
        <f>MACD!E2168</f>
        <v>1.6774984789452718E-3</v>
      </c>
      <c r="E2168" s="2">
        <f>MACD!F2168</f>
        <v>1.3832878596150575E-3</v>
      </c>
      <c r="F2168" s="2">
        <f>'Moving Avg'!D2168</f>
        <v>0.39600000000000002</v>
      </c>
      <c r="G2168" s="2">
        <f>'Moving Avg'!F2168</f>
        <v>0.40050000000000008</v>
      </c>
      <c r="H2168" s="2">
        <f>'Moving Avg'!G2168</f>
        <v>0.40619999999999995</v>
      </c>
      <c r="I2168" s="2">
        <f>'Moving Avg'!H2168</f>
        <v>0.40820000000000006</v>
      </c>
      <c r="J2168" s="5" t="str">
        <f>OBV!F2168</f>
        <v>BEARISH</v>
      </c>
      <c r="K2168" s="5" t="str">
        <f>OBV!G2168</f>
        <v>NEUTRAL</v>
      </c>
      <c r="L2168" s="5" t="str">
        <f>OBV!H2168</f>
        <v>NEUTRAL</v>
      </c>
      <c r="M2168" s="7">
        <f t="shared" si="330"/>
        <v>25</v>
      </c>
      <c r="N2168" s="7">
        <f t="shared" si="331"/>
        <v>0</v>
      </c>
      <c r="O2168" s="7">
        <f t="shared" si="332"/>
        <v>0</v>
      </c>
      <c r="P2168" s="7">
        <f t="shared" si="333"/>
        <v>16.5</v>
      </c>
      <c r="Q2168" s="8">
        <f t="shared" si="334"/>
        <v>11.225</v>
      </c>
      <c r="R2168" s="8">
        <f t="shared" si="335"/>
        <v>9.125</v>
      </c>
      <c r="S2168" s="8">
        <f t="shared" si="336"/>
        <v>11.175000000000001</v>
      </c>
      <c r="T2168" s="8">
        <f t="shared" si="337"/>
        <v>10.375</v>
      </c>
      <c r="U2168" s="7">
        <f t="shared" si="338"/>
        <v>10.508333333333335</v>
      </c>
      <c r="V2168" s="7">
        <f t="shared" si="339"/>
        <v>10.475000000000001</v>
      </c>
    </row>
    <row r="2169" spans="1:22" ht="13.5" x14ac:dyDescent="0.25">
      <c r="A2169" s="3">
        <f>RSI!A2169</f>
        <v>45463</v>
      </c>
      <c r="B2169" s="2">
        <f>RSI!B2169</f>
        <v>0.39</v>
      </c>
      <c r="C2169" s="2">
        <f>RSI!I2169</f>
        <v>41.00499836905329</v>
      </c>
      <c r="D2169" s="2">
        <f>MACD!E2169</f>
        <v>2.0294942630131318E-3</v>
      </c>
      <c r="E2169" s="2">
        <f>MACD!F2169</f>
        <v>1.5125291402946725E-3</v>
      </c>
      <c r="F2169" s="2">
        <f>'Moving Avg'!D2169</f>
        <v>0.39400000000000002</v>
      </c>
      <c r="G2169" s="2">
        <f>'Moving Avg'!F2169</f>
        <v>0.40000000000000008</v>
      </c>
      <c r="H2169" s="2">
        <f>'Moving Avg'!G2169</f>
        <v>0.40579999999999999</v>
      </c>
      <c r="I2169" s="2">
        <f>'Moving Avg'!H2169</f>
        <v>0.40805000000000002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  <c r="M2169" s="7">
        <f t="shared" si="330"/>
        <v>25</v>
      </c>
      <c r="N2169" s="7">
        <f t="shared" si="331"/>
        <v>0</v>
      </c>
      <c r="O2169" s="7">
        <f t="shared" si="332"/>
        <v>0</v>
      </c>
      <c r="P2169" s="7">
        <f t="shared" si="333"/>
        <v>16.5</v>
      </c>
      <c r="Q2169" s="8">
        <f t="shared" si="334"/>
        <v>11.225</v>
      </c>
      <c r="R2169" s="8">
        <f t="shared" si="335"/>
        <v>9.125</v>
      </c>
      <c r="S2169" s="8">
        <f t="shared" si="336"/>
        <v>11.175000000000001</v>
      </c>
      <c r="T2169" s="8">
        <f t="shared" si="337"/>
        <v>10.375</v>
      </c>
      <c r="U2169" s="7">
        <f t="shared" si="338"/>
        <v>10.508333333333335</v>
      </c>
      <c r="V2169" s="7">
        <f t="shared" si="339"/>
        <v>10.475000000000001</v>
      </c>
    </row>
    <row r="2170" spans="1:22" ht="13.5" x14ac:dyDescent="0.25">
      <c r="A2170" s="3">
        <f>RSI!A2170</f>
        <v>45464</v>
      </c>
      <c r="B2170" s="2">
        <f>RSI!B2170</f>
        <v>0.4</v>
      </c>
      <c r="C2170" s="2">
        <f>RSI!I2170</f>
        <v>49.330518664434869</v>
      </c>
      <c r="D2170" s="2">
        <f>MACD!E2170</f>
        <v>1.6553656691858376E-3</v>
      </c>
      <c r="E2170" s="2">
        <f>MACD!F2170</f>
        <v>1.5410964460729057E-3</v>
      </c>
      <c r="F2170" s="2">
        <f>'Moving Avg'!D2170</f>
        <v>0.39600000000000002</v>
      </c>
      <c r="G2170" s="2">
        <f>'Moving Avg'!F2170</f>
        <v>0.39950000000000008</v>
      </c>
      <c r="H2170" s="2">
        <f>'Moving Avg'!G2170</f>
        <v>0.40560000000000002</v>
      </c>
      <c r="I2170" s="2">
        <f>'Moving Avg'!H2170</f>
        <v>0.40799999999999997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83.5</v>
      </c>
      <c r="Q2170" s="8">
        <f t="shared" si="334"/>
        <v>21.274999999999999</v>
      </c>
      <c r="R2170" s="8">
        <f t="shared" si="335"/>
        <v>25.875</v>
      </c>
      <c r="S2170" s="8">
        <f t="shared" si="336"/>
        <v>41.325000000000003</v>
      </c>
      <c r="T2170" s="8">
        <f t="shared" si="337"/>
        <v>27.125</v>
      </c>
      <c r="U2170" s="7">
        <f t="shared" si="338"/>
        <v>29.491666666666664</v>
      </c>
      <c r="V2170" s="7">
        <f t="shared" si="339"/>
        <v>28.9</v>
      </c>
    </row>
    <row r="2171" spans="1:22" ht="13.5" x14ac:dyDescent="0.25">
      <c r="A2171" s="3">
        <f>RSI!A2171</f>
        <v>45467</v>
      </c>
      <c r="B2171" s="2">
        <f>RSI!B2171</f>
        <v>0.4</v>
      </c>
      <c r="C2171" s="2">
        <f>RSI!I2171</f>
        <v>49.330518664434877</v>
      </c>
      <c r="D2171" s="2">
        <f>MACD!E2171</f>
        <v>2.8818419484472058E-3</v>
      </c>
      <c r="E2171" s="2">
        <f>MACD!F2171</f>
        <v>1.8092455465477657E-3</v>
      </c>
      <c r="F2171" s="2">
        <f>'Moving Avg'!D2171</f>
        <v>0.39799999999999996</v>
      </c>
      <c r="G2171" s="2">
        <f>'Moving Avg'!F2171</f>
        <v>0.39950000000000008</v>
      </c>
      <c r="H2171" s="2">
        <f>'Moving Avg'!G2171</f>
        <v>0.40559999999999996</v>
      </c>
      <c r="I2171" s="2">
        <f>'Moving Avg'!H2171</f>
        <v>0.40790000000000004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83.5</v>
      </c>
      <c r="Q2171" s="8">
        <f t="shared" si="334"/>
        <v>21.274999999999999</v>
      </c>
      <c r="R2171" s="8">
        <f t="shared" si="335"/>
        <v>25.875</v>
      </c>
      <c r="S2171" s="8">
        <f t="shared" si="336"/>
        <v>41.325000000000003</v>
      </c>
      <c r="T2171" s="8">
        <f t="shared" si="337"/>
        <v>27.125</v>
      </c>
      <c r="U2171" s="7">
        <f t="shared" si="338"/>
        <v>29.491666666666664</v>
      </c>
      <c r="V2171" s="7">
        <f t="shared" si="339"/>
        <v>28.9</v>
      </c>
    </row>
    <row r="2172" spans="1:22" ht="13.5" x14ac:dyDescent="0.25">
      <c r="A2172" s="3">
        <f>RSI!A2172</f>
        <v>45468</v>
      </c>
      <c r="B2172" s="2">
        <f>RSI!B2172</f>
        <v>0.39</v>
      </c>
      <c r="C2172" s="2">
        <f>RSI!I2172</f>
        <v>42.392237806457672</v>
      </c>
      <c r="D2172" s="2">
        <f>MACD!E2172</f>
        <v>3.1261542248092189E-3</v>
      </c>
      <c r="E2172" s="2">
        <f>MACD!F2172</f>
        <v>2.0726272822000564E-3</v>
      </c>
      <c r="F2172" s="2">
        <f>'Moving Avg'!D2172</f>
        <v>0.39600000000000002</v>
      </c>
      <c r="G2172" s="2">
        <f>'Moving Avg'!F2172</f>
        <v>0.39900000000000008</v>
      </c>
      <c r="H2172" s="2">
        <f>'Moving Avg'!G2172</f>
        <v>0.4052</v>
      </c>
      <c r="I2172" s="2">
        <f>'Moving Avg'!H2172</f>
        <v>0.40775000000000006</v>
      </c>
      <c r="J2172" s="5" t="str">
        <f>OBV!F2172</f>
        <v>BEARISH</v>
      </c>
      <c r="K2172" s="5" t="str">
        <f>OBV!G2172</f>
        <v>WEAK</v>
      </c>
      <c r="L2172" s="5" t="str">
        <f>OBV!H2172</f>
        <v>CONFIRMED BEARISH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0</v>
      </c>
      <c r="Q2172" s="8">
        <f t="shared" si="334"/>
        <v>8.75</v>
      </c>
      <c r="R2172" s="8">
        <f t="shared" si="335"/>
        <v>5</v>
      </c>
      <c r="S2172" s="8">
        <f t="shared" si="336"/>
        <v>3.75</v>
      </c>
      <c r="T2172" s="8">
        <f t="shared" si="337"/>
        <v>6.25</v>
      </c>
      <c r="U2172" s="7">
        <f t="shared" si="338"/>
        <v>5.833333333333333</v>
      </c>
      <c r="V2172" s="7">
        <f t="shared" si="339"/>
        <v>5.9375</v>
      </c>
    </row>
    <row r="2173" spans="1:22" ht="13.5" x14ac:dyDescent="0.25">
      <c r="A2173" s="3">
        <f>RSI!A2173</f>
        <v>45469</v>
      </c>
      <c r="B2173" s="2">
        <f>RSI!B2173</f>
        <v>0.39</v>
      </c>
      <c r="C2173" s="2">
        <f>RSI!I2173</f>
        <v>42.392237806457672</v>
      </c>
      <c r="D2173" s="2">
        <f>MACD!E2173</f>
        <v>3.3959014017332367E-3</v>
      </c>
      <c r="E2173" s="2">
        <f>MACD!F2173</f>
        <v>2.3372821061066924E-3</v>
      </c>
      <c r="F2173" s="2">
        <f>'Moving Avg'!D2173</f>
        <v>0.39400000000000002</v>
      </c>
      <c r="G2173" s="2">
        <f>'Moving Avg'!F2173</f>
        <v>0.39850000000000002</v>
      </c>
      <c r="H2173" s="2">
        <f>'Moving Avg'!G2173</f>
        <v>0.40460000000000002</v>
      </c>
      <c r="I2173" s="2">
        <f>'Moving Avg'!H2173</f>
        <v>0.40760000000000007</v>
      </c>
      <c r="J2173" s="5" t="str">
        <f>OBV!F2173</f>
        <v>BEARISH</v>
      </c>
      <c r="K2173" s="5" t="str">
        <f>OBV!G2173</f>
        <v>WEAK</v>
      </c>
      <c r="L2173" s="5" t="str">
        <f>OBV!H2173</f>
        <v>CONFIRMED BEARISH</v>
      </c>
      <c r="M2173" s="7">
        <f t="shared" si="330"/>
        <v>25</v>
      </c>
      <c r="N2173" s="7">
        <f t="shared" si="331"/>
        <v>0</v>
      </c>
      <c r="O2173" s="7">
        <f t="shared" si="332"/>
        <v>0</v>
      </c>
      <c r="P2173" s="7">
        <f t="shared" si="333"/>
        <v>0</v>
      </c>
      <c r="Q2173" s="8">
        <f t="shared" si="334"/>
        <v>8.75</v>
      </c>
      <c r="R2173" s="8">
        <f t="shared" si="335"/>
        <v>5</v>
      </c>
      <c r="S2173" s="8">
        <f t="shared" si="336"/>
        <v>3.75</v>
      </c>
      <c r="T2173" s="8">
        <f t="shared" si="337"/>
        <v>6.25</v>
      </c>
      <c r="U2173" s="7">
        <f t="shared" si="338"/>
        <v>5.833333333333333</v>
      </c>
      <c r="V2173" s="7">
        <f t="shared" si="339"/>
        <v>5.9375</v>
      </c>
    </row>
    <row r="2174" spans="1:22" ht="13.5" x14ac:dyDescent="0.25">
      <c r="A2174" s="3">
        <f>RSI!A2174</f>
        <v>45470</v>
      </c>
      <c r="B2174" s="2">
        <f>RSI!B2174</f>
        <v>0.39</v>
      </c>
      <c r="C2174" s="2">
        <f>RSI!I2174</f>
        <v>42.392237806457672</v>
      </c>
      <c r="D2174" s="2">
        <f>MACD!E2174</f>
        <v>3.682502165400392E-3</v>
      </c>
      <c r="E2174" s="2">
        <f>MACD!F2174</f>
        <v>2.6063261179654325E-3</v>
      </c>
      <c r="F2174" s="2">
        <f>'Moving Avg'!D2174</f>
        <v>0.39400000000000002</v>
      </c>
      <c r="G2174" s="2">
        <f>'Moving Avg'!F2174</f>
        <v>0.39799999999999996</v>
      </c>
      <c r="H2174" s="2">
        <f>'Moving Avg'!G2174</f>
        <v>0.40400000000000008</v>
      </c>
      <c r="I2174" s="2">
        <f>'Moving Avg'!H2174</f>
        <v>0.40750000000000008</v>
      </c>
      <c r="J2174" s="5" t="str">
        <f>OBV!F2174</f>
        <v>BEARISH</v>
      </c>
      <c r="K2174" s="5" t="str">
        <f>OBV!G2174</f>
        <v>NEUTRAL</v>
      </c>
      <c r="L2174" s="5" t="str">
        <f>OBV!H2174</f>
        <v>NEUTRAL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16.5</v>
      </c>
      <c r="Q2174" s="8">
        <f t="shared" si="334"/>
        <v>11.225</v>
      </c>
      <c r="R2174" s="8">
        <f t="shared" si="335"/>
        <v>9.125</v>
      </c>
      <c r="S2174" s="8">
        <f t="shared" si="336"/>
        <v>11.175000000000001</v>
      </c>
      <c r="T2174" s="8">
        <f t="shared" si="337"/>
        <v>10.375</v>
      </c>
      <c r="U2174" s="7">
        <f t="shared" si="338"/>
        <v>10.508333333333335</v>
      </c>
      <c r="V2174" s="7">
        <f t="shared" si="339"/>
        <v>10.475000000000001</v>
      </c>
    </row>
    <row r="2175" spans="1:22" ht="13.5" x14ac:dyDescent="0.25">
      <c r="A2175" s="3">
        <f>RSI!A2175</f>
        <v>45471</v>
      </c>
      <c r="B2175" s="2">
        <f>RSI!B2175</f>
        <v>0.38</v>
      </c>
      <c r="C2175" s="2">
        <f>RSI!I2175</f>
        <v>36.058030833069218</v>
      </c>
      <c r="D2175" s="2">
        <f>MACD!E2175</f>
        <v>3.1813204028558473E-3</v>
      </c>
      <c r="E2175" s="2">
        <f>MACD!F2175</f>
        <v>2.7213249749435159E-3</v>
      </c>
      <c r="F2175" s="2">
        <f>'Moving Avg'!D2175</f>
        <v>0.39</v>
      </c>
      <c r="G2175" s="2">
        <f>'Moving Avg'!F2175</f>
        <v>0.39699999999999996</v>
      </c>
      <c r="H2175" s="2">
        <f>'Moving Avg'!G2175</f>
        <v>0.40300000000000002</v>
      </c>
      <c r="I2175" s="2">
        <f>'Moving Avg'!H2175</f>
        <v>0.4073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  <c r="M2175" s="7">
        <f t="shared" si="330"/>
        <v>25</v>
      </c>
      <c r="N2175" s="7">
        <f t="shared" si="331"/>
        <v>0</v>
      </c>
      <c r="O2175" s="7">
        <f t="shared" si="332"/>
        <v>0</v>
      </c>
      <c r="P2175" s="7">
        <f t="shared" si="333"/>
        <v>16.5</v>
      </c>
      <c r="Q2175" s="8">
        <f t="shared" si="334"/>
        <v>11.225</v>
      </c>
      <c r="R2175" s="8">
        <f t="shared" si="335"/>
        <v>9.125</v>
      </c>
      <c r="S2175" s="8">
        <f t="shared" si="336"/>
        <v>11.175000000000001</v>
      </c>
      <c r="T2175" s="8">
        <f t="shared" si="337"/>
        <v>10.375</v>
      </c>
      <c r="U2175" s="7">
        <f t="shared" si="338"/>
        <v>10.508333333333335</v>
      </c>
      <c r="V2175" s="7">
        <f t="shared" si="339"/>
        <v>10.475000000000001</v>
      </c>
    </row>
    <row r="2176" spans="1:22" ht="13.5" x14ac:dyDescent="0.25">
      <c r="A2176" s="3">
        <f>RSI!A2176</f>
        <v>45474</v>
      </c>
      <c r="B2176" s="2">
        <f>RSI!B2176</f>
        <v>0.39</v>
      </c>
      <c r="C2176" s="2">
        <f>RSI!I2176</f>
        <v>44.920954275819682</v>
      </c>
      <c r="D2176" s="2">
        <f>MACD!E2176</f>
        <v>2.1256216384365478E-3</v>
      </c>
      <c r="E2176" s="2">
        <f>MACD!F2176</f>
        <v>2.6021843076421223E-3</v>
      </c>
      <c r="F2176" s="2">
        <f>'Moving Avg'!D2176</f>
        <v>0.38800000000000001</v>
      </c>
      <c r="G2176" s="2">
        <f>'Moving Avg'!F2176</f>
        <v>0.39649999999999996</v>
      </c>
      <c r="H2176" s="2">
        <f>'Moving Avg'!G2176</f>
        <v>0.40220000000000006</v>
      </c>
      <c r="I2176" s="2">
        <f>'Moving Avg'!H2176</f>
        <v>0.4071999999999999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  <c r="M2176" s="7">
        <f t="shared" si="330"/>
        <v>25</v>
      </c>
      <c r="N2176" s="7">
        <f t="shared" si="331"/>
        <v>45</v>
      </c>
      <c r="O2176" s="7">
        <f t="shared" si="332"/>
        <v>0</v>
      </c>
      <c r="P2176" s="7">
        <f t="shared" si="333"/>
        <v>16.5</v>
      </c>
      <c r="Q2176" s="8">
        <f t="shared" si="334"/>
        <v>26.975000000000001</v>
      </c>
      <c r="R2176" s="8">
        <f t="shared" si="335"/>
        <v>18.125</v>
      </c>
      <c r="S2176" s="8">
        <f t="shared" si="336"/>
        <v>17.925000000000001</v>
      </c>
      <c r="T2176" s="8">
        <f t="shared" si="337"/>
        <v>21.625</v>
      </c>
      <c r="U2176" s="7">
        <f t="shared" si="338"/>
        <v>21.008333333333336</v>
      </c>
      <c r="V2176" s="7">
        <f t="shared" si="339"/>
        <v>21.162500000000001</v>
      </c>
    </row>
    <row r="2177" spans="1:22" ht="13.5" x14ac:dyDescent="0.25">
      <c r="A2177" s="3">
        <f>RSI!A2177</f>
        <v>45475</v>
      </c>
      <c r="B2177" s="2">
        <f>RSI!B2177</f>
        <v>0.39</v>
      </c>
      <c r="C2177" s="2">
        <f>RSI!I2177</f>
        <v>44.920954275819682</v>
      </c>
      <c r="D2177" s="2">
        <f>MACD!E2177</f>
        <v>2.8127451519150415E-3</v>
      </c>
      <c r="E2177" s="2">
        <f>MACD!F2177</f>
        <v>2.6442964764967062E-3</v>
      </c>
      <c r="F2177" s="2">
        <f>'Moving Avg'!D2177</f>
        <v>0.38800000000000007</v>
      </c>
      <c r="G2177" s="2">
        <f>'Moving Avg'!F2177</f>
        <v>0.39549999999999996</v>
      </c>
      <c r="H2177" s="2">
        <f>'Moving Avg'!G2177</f>
        <v>0.40160000000000012</v>
      </c>
      <c r="I2177" s="2">
        <f>'Moving Avg'!H2177</f>
        <v>0.40714999999999996</v>
      </c>
      <c r="J2177" s="5" t="str">
        <f>OBV!F2177</f>
        <v>BEARISH</v>
      </c>
      <c r="K2177" s="5" t="str">
        <f>OBV!G2177</f>
        <v>NEUTRAL</v>
      </c>
      <c r="L2177" s="5" t="str">
        <f>OBV!H2177</f>
        <v>NEUTRAL</v>
      </c>
      <c r="M2177" s="7">
        <f t="shared" si="330"/>
        <v>25</v>
      </c>
      <c r="N2177" s="7">
        <f t="shared" si="331"/>
        <v>0</v>
      </c>
      <c r="O2177" s="7">
        <f t="shared" si="332"/>
        <v>0</v>
      </c>
      <c r="P2177" s="7">
        <f t="shared" si="333"/>
        <v>16.5</v>
      </c>
      <c r="Q2177" s="8">
        <f t="shared" si="334"/>
        <v>11.225</v>
      </c>
      <c r="R2177" s="8">
        <f t="shared" si="335"/>
        <v>9.125</v>
      </c>
      <c r="S2177" s="8">
        <f t="shared" si="336"/>
        <v>11.175000000000001</v>
      </c>
      <c r="T2177" s="8">
        <f t="shared" si="337"/>
        <v>10.375</v>
      </c>
      <c r="U2177" s="7">
        <f t="shared" si="338"/>
        <v>10.508333333333335</v>
      </c>
      <c r="V2177" s="7">
        <f t="shared" si="339"/>
        <v>10.475000000000001</v>
      </c>
    </row>
    <row r="2178" spans="1:22" ht="13.5" x14ac:dyDescent="0.25">
      <c r="A2178" s="3">
        <f>RSI!A2178</f>
        <v>45476</v>
      </c>
      <c r="B2178" s="2">
        <f>RSI!B2178</f>
        <v>0.38</v>
      </c>
      <c r="C2178" s="2">
        <f>RSI!I2178</f>
        <v>38.6998233594014</v>
      </c>
      <c r="D2178" s="2">
        <f>MACD!E2178</f>
        <v>4.1737365638777613E-3</v>
      </c>
      <c r="E2178" s="2">
        <f>MACD!F2178</f>
        <v>2.9501844939729175E-3</v>
      </c>
      <c r="F2178" s="2">
        <f>'Moving Avg'!D2178</f>
        <v>0.38600000000000001</v>
      </c>
      <c r="G2178" s="2">
        <f>'Moving Avg'!F2178</f>
        <v>0.39449999999999996</v>
      </c>
      <c r="H2178" s="2">
        <f>'Moving Avg'!G2178</f>
        <v>0.40100000000000013</v>
      </c>
      <c r="I2178" s="2">
        <f>'Moving Avg'!H2178</f>
        <v>0.40699999999999997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11.225</v>
      </c>
      <c r="R2178" s="8">
        <f t="shared" si="335"/>
        <v>9.125</v>
      </c>
      <c r="S2178" s="8">
        <f t="shared" si="336"/>
        <v>11.175000000000001</v>
      </c>
      <c r="T2178" s="8">
        <f t="shared" si="337"/>
        <v>10.375</v>
      </c>
      <c r="U2178" s="7">
        <f t="shared" si="338"/>
        <v>10.508333333333335</v>
      </c>
      <c r="V2178" s="7">
        <f t="shared" si="339"/>
        <v>10.475000000000001</v>
      </c>
    </row>
    <row r="2179" spans="1:22" ht="13.5" x14ac:dyDescent="0.25">
      <c r="A2179" s="3">
        <f>RSI!A2179</f>
        <v>45477</v>
      </c>
      <c r="B2179" s="2">
        <f>RSI!B2179</f>
        <v>0.39</v>
      </c>
      <c r="C2179" s="2">
        <f>RSI!I2179</f>
        <v>46.65578019284704</v>
      </c>
      <c r="D2179" s="2">
        <f>MACD!E2179</f>
        <v>3.1411943759411254E-3</v>
      </c>
      <c r="E2179" s="2">
        <f>MACD!F2179</f>
        <v>2.9883864703665591E-3</v>
      </c>
      <c r="F2179" s="2">
        <f>'Moving Avg'!D2179</f>
        <v>0.38600000000000001</v>
      </c>
      <c r="G2179" s="2">
        <f>'Moving Avg'!F2179</f>
        <v>0.39399999999999991</v>
      </c>
      <c r="H2179" s="2">
        <f>'Moving Avg'!G2179</f>
        <v>0.4008000000000001</v>
      </c>
      <c r="I2179" s="2">
        <f>'Moving Avg'!H2179</f>
        <v>0.40689999999999998</v>
      </c>
      <c r="J2179" s="5" t="str">
        <f>OBV!F2179</f>
        <v>BEARISH</v>
      </c>
      <c r="K2179" s="5" t="str">
        <f>OBV!G2179</f>
        <v>NEUTRAL</v>
      </c>
      <c r="L2179" s="5" t="str">
        <f>OBV!H2179</f>
        <v>NEUTRAL</v>
      </c>
      <c r="M2179" s="7">
        <f t="shared" si="340"/>
        <v>25</v>
      </c>
      <c r="N2179" s="7">
        <f t="shared" si="341"/>
        <v>0</v>
      </c>
      <c r="O2179" s="7">
        <f t="shared" si="342"/>
        <v>0</v>
      </c>
      <c r="P2179" s="7">
        <f t="shared" si="343"/>
        <v>16.5</v>
      </c>
      <c r="Q2179" s="8">
        <f t="shared" ref="Q2179:Q2242" si="344">0.35*M2179+N2179*0.35+O2179*0.15+P2179*0.15</f>
        <v>11.225</v>
      </c>
      <c r="R2179" s="8">
        <f t="shared" ref="R2179:R2242" si="345">M2179*0.2+N2179*0.2+O2179*0.35+P2179*0.25</f>
        <v>9.125</v>
      </c>
      <c r="S2179" s="8">
        <f t="shared" ref="S2179:S2242" si="346">M2179*0.15+N2179*0.15+O2179*0.25+P2179*0.45</f>
        <v>11.175000000000001</v>
      </c>
      <c r="T2179" s="8">
        <f t="shared" ref="T2179:T2242" si="347">0.25*SUM(M2179:P2179)</f>
        <v>10.375</v>
      </c>
      <c r="U2179" s="7">
        <f t="shared" ref="U2179:U2242" si="348">SUM(Q2179:S2179)/3</f>
        <v>10.508333333333335</v>
      </c>
      <c r="V2179" s="7">
        <f t="shared" ref="V2179:V2242" si="349">SUM(Q2179:T2179)/4</f>
        <v>10.475000000000001</v>
      </c>
    </row>
    <row r="2180" spans="1:22" ht="13.5" x14ac:dyDescent="0.25">
      <c r="A2180" s="3">
        <f>RSI!A2180</f>
        <v>45478</v>
      </c>
      <c r="B2180" s="2">
        <f>RSI!B2180</f>
        <v>0.39</v>
      </c>
      <c r="C2180" s="2">
        <f>RSI!I2180</f>
        <v>46.655780192847047</v>
      </c>
      <c r="D2180" s="2">
        <f>MACD!E2180</f>
        <v>3.8348870278319125E-3</v>
      </c>
      <c r="E2180" s="2">
        <f>MACD!F2180</f>
        <v>3.1576865818596297E-3</v>
      </c>
      <c r="F2180" s="2">
        <f>'Moving Avg'!D2180</f>
        <v>0.38800000000000007</v>
      </c>
      <c r="G2180" s="2">
        <f>'Moving Avg'!F2180</f>
        <v>0.39349999999999985</v>
      </c>
      <c r="H2180" s="2">
        <f>'Moving Avg'!G2180</f>
        <v>0.40060000000000018</v>
      </c>
      <c r="I2180" s="2">
        <f>'Moving Avg'!H2180</f>
        <v>0.40679999999999999</v>
      </c>
      <c r="J2180" s="5" t="str">
        <f>OBV!F2180</f>
        <v>BEARISH</v>
      </c>
      <c r="K2180" s="5" t="str">
        <f>OBV!G2180</f>
        <v>NEUTRAL</v>
      </c>
      <c r="L2180" s="5" t="str">
        <f>OBV!H2180</f>
        <v>BEARISH DIVERGENCE</v>
      </c>
      <c r="M2180" s="7">
        <f t="shared" si="340"/>
        <v>25</v>
      </c>
      <c r="N2180" s="7">
        <f t="shared" si="341"/>
        <v>0</v>
      </c>
      <c r="O2180" s="7">
        <f t="shared" si="342"/>
        <v>0</v>
      </c>
      <c r="P2180" s="7">
        <f t="shared" si="343"/>
        <v>16.5</v>
      </c>
      <c r="Q2180" s="8">
        <f t="shared" si="344"/>
        <v>11.225</v>
      </c>
      <c r="R2180" s="8">
        <f t="shared" si="345"/>
        <v>9.125</v>
      </c>
      <c r="S2180" s="8">
        <f t="shared" si="346"/>
        <v>11.175000000000001</v>
      </c>
      <c r="T2180" s="8">
        <f t="shared" si="347"/>
        <v>10.375</v>
      </c>
      <c r="U2180" s="7">
        <f t="shared" si="348"/>
        <v>10.508333333333335</v>
      </c>
      <c r="V2180" s="7">
        <f t="shared" si="349"/>
        <v>10.475000000000001</v>
      </c>
    </row>
    <row r="2181" spans="1:22" ht="13.5" x14ac:dyDescent="0.25">
      <c r="A2181" s="3">
        <f>RSI!A2181</f>
        <v>45481</v>
      </c>
      <c r="B2181" s="2">
        <f>RSI!B2181</f>
        <v>0.39</v>
      </c>
      <c r="C2181" s="2">
        <f>RSI!I2181</f>
        <v>46.655780192847047</v>
      </c>
      <c r="D2181" s="2">
        <f>MACD!E2181</f>
        <v>4.4486361194519541E-3</v>
      </c>
      <c r="E2181" s="2">
        <f>MACD!F2181</f>
        <v>3.4158764893780949E-3</v>
      </c>
      <c r="F2181" s="2">
        <f>'Moving Avg'!D2181</f>
        <v>0.38800000000000007</v>
      </c>
      <c r="G2181" s="2">
        <f>'Moving Avg'!F2181</f>
        <v>0.3924999999999999</v>
      </c>
      <c r="H2181" s="2">
        <f>'Moving Avg'!G2181</f>
        <v>0.40020000000000022</v>
      </c>
      <c r="I2181" s="2">
        <f>'Moving Avg'!H2181</f>
        <v>0.40670000000000001</v>
      </c>
      <c r="J2181" s="5" t="str">
        <f>OBV!F2181</f>
        <v>BEARISH</v>
      </c>
      <c r="K2181" s="5" t="str">
        <f>OBV!G2181</f>
        <v>NEUTRAL</v>
      </c>
      <c r="L2181" s="5" t="str">
        <f>OBV!H2181</f>
        <v>NEUTRAL</v>
      </c>
      <c r="M2181" s="7">
        <f t="shared" si="340"/>
        <v>25</v>
      </c>
      <c r="N2181" s="7">
        <f t="shared" si="341"/>
        <v>0</v>
      </c>
      <c r="O2181" s="7">
        <f t="shared" si="342"/>
        <v>0</v>
      </c>
      <c r="P2181" s="7">
        <f t="shared" si="343"/>
        <v>16.5</v>
      </c>
      <c r="Q2181" s="8">
        <f t="shared" si="344"/>
        <v>11.225</v>
      </c>
      <c r="R2181" s="8">
        <f t="shared" si="345"/>
        <v>9.125</v>
      </c>
      <c r="S2181" s="8">
        <f t="shared" si="346"/>
        <v>11.175000000000001</v>
      </c>
      <c r="T2181" s="8">
        <f t="shared" si="347"/>
        <v>10.375</v>
      </c>
      <c r="U2181" s="7">
        <f t="shared" si="348"/>
        <v>10.508333333333335</v>
      </c>
      <c r="V2181" s="7">
        <f t="shared" si="349"/>
        <v>10.475000000000001</v>
      </c>
    </row>
    <row r="2182" spans="1:22" ht="13.5" x14ac:dyDescent="0.25">
      <c r="A2182" s="3">
        <f>RSI!A2182</f>
        <v>45482</v>
      </c>
      <c r="B2182" s="2">
        <f>RSI!B2182</f>
        <v>0.39</v>
      </c>
      <c r="C2182" s="2">
        <f>RSI!I2182</f>
        <v>46.655780192847033</v>
      </c>
      <c r="D2182" s="2">
        <f>MACD!E2182</f>
        <v>3.4542955374510798E-3</v>
      </c>
      <c r="E2182" s="2">
        <f>MACD!F2182</f>
        <v>3.4235602989926917E-3</v>
      </c>
      <c r="F2182" s="2">
        <f>'Moving Avg'!D2182</f>
        <v>0.38800000000000007</v>
      </c>
      <c r="G2182" s="2">
        <f>'Moving Avg'!F2182</f>
        <v>0.39199999999999985</v>
      </c>
      <c r="H2182" s="2">
        <f>'Moving Avg'!G2182</f>
        <v>0.40000000000000019</v>
      </c>
      <c r="I2182" s="2">
        <f>'Moving Avg'!H2182</f>
        <v>0.40659999999999996</v>
      </c>
      <c r="J2182" s="5" t="str">
        <f>OBV!F2182</f>
        <v>BEARISH</v>
      </c>
      <c r="K2182" s="5" t="str">
        <f>OBV!G2182</f>
        <v>NEUTRAL</v>
      </c>
      <c r="L2182" s="5" t="str">
        <f>OBV!H2182</f>
        <v>NEUTRAL</v>
      </c>
      <c r="M2182" s="7">
        <f t="shared" si="340"/>
        <v>25</v>
      </c>
      <c r="N2182" s="7">
        <f t="shared" si="341"/>
        <v>0</v>
      </c>
      <c r="O2182" s="7">
        <f t="shared" si="342"/>
        <v>0</v>
      </c>
      <c r="P2182" s="7">
        <f t="shared" si="343"/>
        <v>16.5</v>
      </c>
      <c r="Q2182" s="8">
        <f t="shared" si="344"/>
        <v>11.225</v>
      </c>
      <c r="R2182" s="8">
        <f t="shared" si="345"/>
        <v>9.125</v>
      </c>
      <c r="S2182" s="8">
        <f t="shared" si="346"/>
        <v>11.175000000000001</v>
      </c>
      <c r="T2182" s="8">
        <f t="shared" si="347"/>
        <v>10.375</v>
      </c>
      <c r="U2182" s="7">
        <f t="shared" si="348"/>
        <v>10.508333333333335</v>
      </c>
      <c r="V2182" s="7">
        <f t="shared" si="349"/>
        <v>10.475000000000001</v>
      </c>
    </row>
    <row r="2183" spans="1:22" ht="13.5" x14ac:dyDescent="0.25">
      <c r="A2183" s="3">
        <f>RSI!A2183</f>
        <v>45483</v>
      </c>
      <c r="B2183" s="2">
        <f>RSI!B2183</f>
        <v>0.38</v>
      </c>
      <c r="C2183" s="2">
        <f>RSI!I2183</f>
        <v>39.721585914147049</v>
      </c>
      <c r="D2183" s="2">
        <f>MACD!E2183</f>
        <v>3.3766293203569275E-3</v>
      </c>
      <c r="E2183" s="2">
        <f>MACD!F2183</f>
        <v>3.4141741032655392E-3</v>
      </c>
      <c r="F2183" s="2">
        <f>'Moving Avg'!D2183</f>
        <v>0.38800000000000001</v>
      </c>
      <c r="G2183" s="2">
        <f>'Moving Avg'!F2183</f>
        <v>0.3909999999999999</v>
      </c>
      <c r="H2183" s="2">
        <f>'Moving Avg'!G2183</f>
        <v>0.39960000000000023</v>
      </c>
      <c r="I2183" s="2">
        <f>'Moving Avg'!H2183</f>
        <v>0.40644999999999998</v>
      </c>
      <c r="J2183" s="5" t="str">
        <f>OBV!F2183</f>
        <v>BEARISH</v>
      </c>
      <c r="K2183" s="5" t="str">
        <f>OBV!G2183</f>
        <v>NEUTRAL</v>
      </c>
      <c r="L2183" s="5" t="str">
        <f>OBV!H2183</f>
        <v>NEUTRAL</v>
      </c>
      <c r="M2183" s="7">
        <f t="shared" si="340"/>
        <v>25</v>
      </c>
      <c r="N2183" s="7">
        <f t="shared" si="341"/>
        <v>45</v>
      </c>
      <c r="O2183" s="7">
        <f t="shared" si="342"/>
        <v>0</v>
      </c>
      <c r="P2183" s="7">
        <f t="shared" si="343"/>
        <v>16.5</v>
      </c>
      <c r="Q2183" s="8">
        <f t="shared" si="344"/>
        <v>26.975000000000001</v>
      </c>
      <c r="R2183" s="8">
        <f t="shared" si="345"/>
        <v>18.125</v>
      </c>
      <c r="S2183" s="8">
        <f t="shared" si="346"/>
        <v>17.925000000000001</v>
      </c>
      <c r="T2183" s="8">
        <f t="shared" si="347"/>
        <v>21.625</v>
      </c>
      <c r="U2183" s="7">
        <f t="shared" si="348"/>
        <v>21.008333333333336</v>
      </c>
      <c r="V2183" s="7">
        <f t="shared" si="349"/>
        <v>21.162500000000001</v>
      </c>
    </row>
    <row r="2184" spans="1:22" ht="13.5" x14ac:dyDescent="0.25">
      <c r="A2184" s="3">
        <f>RSI!A2184</f>
        <v>45484</v>
      </c>
      <c r="B2184" s="2">
        <f>RSI!B2184</f>
        <v>0.38</v>
      </c>
      <c r="C2184" s="2">
        <f>RSI!I2184</f>
        <v>39.721585914147049</v>
      </c>
      <c r="D2184" s="2">
        <f>MACD!E2184</f>
        <v>3.3912597278147327E-3</v>
      </c>
      <c r="E2184" s="2">
        <f>MACD!F2184</f>
        <v>3.4095912281753779E-3</v>
      </c>
      <c r="F2184" s="2">
        <f>'Moving Avg'!D2184</f>
        <v>0.38599999999999995</v>
      </c>
      <c r="G2184" s="2">
        <f>'Moving Avg'!F2184</f>
        <v>0.3899999999999999</v>
      </c>
      <c r="H2184" s="2">
        <f>'Moving Avg'!G2184</f>
        <v>0.39900000000000019</v>
      </c>
      <c r="I2184" s="2">
        <f>'Moving Avg'!H2184</f>
        <v>0.40634999999999993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25</v>
      </c>
      <c r="N2184" s="7">
        <f t="shared" si="341"/>
        <v>45</v>
      </c>
      <c r="O2184" s="7">
        <f t="shared" si="342"/>
        <v>0</v>
      </c>
      <c r="P2184" s="7">
        <f t="shared" si="343"/>
        <v>16.5</v>
      </c>
      <c r="Q2184" s="8">
        <f t="shared" si="344"/>
        <v>26.975000000000001</v>
      </c>
      <c r="R2184" s="8">
        <f t="shared" si="345"/>
        <v>18.125</v>
      </c>
      <c r="S2184" s="8">
        <f t="shared" si="346"/>
        <v>17.925000000000001</v>
      </c>
      <c r="T2184" s="8">
        <f t="shared" si="347"/>
        <v>21.625</v>
      </c>
      <c r="U2184" s="7">
        <f t="shared" si="348"/>
        <v>21.008333333333336</v>
      </c>
      <c r="V2184" s="7">
        <f t="shared" si="349"/>
        <v>21.162500000000001</v>
      </c>
    </row>
    <row r="2185" spans="1:22" ht="13.5" x14ac:dyDescent="0.25">
      <c r="A2185" s="3">
        <f>RSI!A2185</f>
        <v>45485</v>
      </c>
      <c r="B2185" s="2">
        <f>RSI!B2185</f>
        <v>0.39</v>
      </c>
      <c r="C2185" s="2">
        <f>RSI!I2185</f>
        <v>48.584107304122</v>
      </c>
      <c r="D2185" s="2">
        <f>MACD!E2185</f>
        <v>1.1988332980130689E-3</v>
      </c>
      <c r="E2185" s="2">
        <f>MACD!F2185</f>
        <v>2.9674396421429162E-3</v>
      </c>
      <c r="F2185" s="2">
        <f>'Moving Avg'!D2185</f>
        <v>0.38600000000000001</v>
      </c>
      <c r="G2185" s="2">
        <f>'Moving Avg'!F2185</f>
        <v>0.3899999999999999</v>
      </c>
      <c r="H2185" s="2">
        <f>'Moving Avg'!G2185</f>
        <v>0.39860000000000023</v>
      </c>
      <c r="I2185" s="2">
        <f>'Moving Avg'!H2185</f>
        <v>0.40629999999999994</v>
      </c>
      <c r="J2185" s="5" t="str">
        <f>OBV!F2185</f>
        <v>BULLISH</v>
      </c>
      <c r="K2185" s="5" t="str">
        <f>OBV!G2185</f>
        <v>NEUTRAL</v>
      </c>
      <c r="L2185" s="5" t="str">
        <f>OBV!H2185</f>
        <v>NEUTRAL</v>
      </c>
      <c r="M2185" s="7">
        <f t="shared" si="340"/>
        <v>25</v>
      </c>
      <c r="N2185" s="7">
        <f t="shared" si="341"/>
        <v>45</v>
      </c>
      <c r="O2185" s="7">
        <f t="shared" si="342"/>
        <v>0</v>
      </c>
      <c r="P2185" s="7">
        <f t="shared" si="343"/>
        <v>49.5</v>
      </c>
      <c r="Q2185" s="8">
        <f t="shared" si="344"/>
        <v>31.925000000000001</v>
      </c>
      <c r="R2185" s="8">
        <f t="shared" si="345"/>
        <v>26.375</v>
      </c>
      <c r="S2185" s="8">
        <f t="shared" si="346"/>
        <v>32.775000000000006</v>
      </c>
      <c r="T2185" s="8">
        <f t="shared" si="347"/>
        <v>29.875</v>
      </c>
      <c r="U2185" s="7">
        <f t="shared" si="348"/>
        <v>30.358333333333334</v>
      </c>
      <c r="V2185" s="7">
        <f t="shared" si="349"/>
        <v>30.237500000000001</v>
      </c>
    </row>
    <row r="2186" spans="1:22" ht="13.5" x14ac:dyDescent="0.25">
      <c r="A2186" s="3">
        <f>RSI!A2186</f>
        <v>45488</v>
      </c>
      <c r="B2186" s="2">
        <f>RSI!B2186</f>
        <v>0.38</v>
      </c>
      <c r="C2186" s="2">
        <f>RSI!I2186</f>
        <v>41.943011153120047</v>
      </c>
      <c r="D2186" s="2">
        <f>MACD!E2186</f>
        <v>1.6327005305273312E-3</v>
      </c>
      <c r="E2186" s="2">
        <f>MACD!F2186</f>
        <v>2.7004918198197995E-3</v>
      </c>
      <c r="F2186" s="2">
        <f>'Moving Avg'!D2186</f>
        <v>0.38400000000000001</v>
      </c>
      <c r="G2186" s="2">
        <f>'Moving Avg'!F2186</f>
        <v>0.3894999999999999</v>
      </c>
      <c r="H2186" s="2">
        <f>'Moving Avg'!G2186</f>
        <v>0.39800000000000019</v>
      </c>
      <c r="I2186" s="2">
        <f>'Moving Avg'!H2186</f>
        <v>0.40619999999999989</v>
      </c>
      <c r="J2186" s="5" t="str">
        <f>OBV!F2186</f>
        <v>BULLISH</v>
      </c>
      <c r="K2186" s="5" t="str">
        <f>OBV!G2186</f>
        <v>NEUTRAL</v>
      </c>
      <c r="L2186" s="5" t="str">
        <f>OBV!H2186</f>
        <v>BULLISH DIVERGENCE</v>
      </c>
      <c r="M2186" s="7">
        <f t="shared" si="340"/>
        <v>25</v>
      </c>
      <c r="N2186" s="7">
        <f t="shared" si="341"/>
        <v>45</v>
      </c>
      <c r="O2186" s="7">
        <f t="shared" si="342"/>
        <v>0</v>
      </c>
      <c r="P2186" s="7">
        <f t="shared" si="343"/>
        <v>66.5</v>
      </c>
      <c r="Q2186" s="8">
        <f t="shared" si="344"/>
        <v>34.475000000000001</v>
      </c>
      <c r="R2186" s="8">
        <f t="shared" si="345"/>
        <v>30.625</v>
      </c>
      <c r="S2186" s="8">
        <f t="shared" si="346"/>
        <v>40.424999999999997</v>
      </c>
      <c r="T2186" s="8">
        <f t="shared" si="347"/>
        <v>34.125</v>
      </c>
      <c r="U2186" s="7">
        <f t="shared" si="348"/>
        <v>35.174999999999997</v>
      </c>
      <c r="V2186" s="7">
        <f t="shared" si="349"/>
        <v>34.912499999999994</v>
      </c>
    </row>
    <row r="2187" spans="1:22" ht="13.5" x14ac:dyDescent="0.25">
      <c r="A2187" s="3">
        <f>RSI!A2187</f>
        <v>45489</v>
      </c>
      <c r="B2187" s="2">
        <f>RSI!B2187</f>
        <v>0.39</v>
      </c>
      <c r="C2187" s="2">
        <f>RSI!I2187</f>
        <v>49.392778616761134</v>
      </c>
      <c r="D2187" s="2">
        <f>MACD!E2187</f>
        <v>1.3272380998131106E-3</v>
      </c>
      <c r="E2187" s="2">
        <f>MACD!F2187</f>
        <v>2.4258410758184619E-3</v>
      </c>
      <c r="F2187" s="2">
        <f>'Moving Avg'!D2187</f>
        <v>0.38400000000000001</v>
      </c>
      <c r="G2187" s="2">
        <f>'Moving Avg'!F2187</f>
        <v>0.3889999999999999</v>
      </c>
      <c r="H2187" s="2">
        <f>'Moving Avg'!G2187</f>
        <v>0.39760000000000018</v>
      </c>
      <c r="I2187" s="2">
        <f>'Moving Avg'!H2187</f>
        <v>0.40619999999999989</v>
      </c>
      <c r="J2187" s="5" t="str">
        <f>OBV!F2187</f>
        <v>BULLISH</v>
      </c>
      <c r="K2187" s="5" t="str">
        <f>OBV!G2187</f>
        <v>NEUTRAL</v>
      </c>
      <c r="L2187" s="5" t="str">
        <f>OBV!H2187</f>
        <v>NEUTRAL</v>
      </c>
      <c r="M2187" s="7">
        <f t="shared" si="340"/>
        <v>25</v>
      </c>
      <c r="N2187" s="7">
        <f t="shared" si="341"/>
        <v>45</v>
      </c>
      <c r="O2187" s="7">
        <f t="shared" si="342"/>
        <v>0</v>
      </c>
      <c r="P2187" s="7">
        <f t="shared" si="343"/>
        <v>49.5</v>
      </c>
      <c r="Q2187" s="8">
        <f t="shared" si="344"/>
        <v>31.925000000000001</v>
      </c>
      <c r="R2187" s="8">
        <f t="shared" si="345"/>
        <v>26.375</v>
      </c>
      <c r="S2187" s="8">
        <f t="shared" si="346"/>
        <v>32.775000000000006</v>
      </c>
      <c r="T2187" s="8">
        <f t="shared" si="347"/>
        <v>29.875</v>
      </c>
      <c r="U2187" s="7">
        <f t="shared" si="348"/>
        <v>30.358333333333334</v>
      </c>
      <c r="V2187" s="7">
        <f t="shared" si="349"/>
        <v>30.237500000000001</v>
      </c>
    </row>
    <row r="2188" spans="1:22" ht="13.5" x14ac:dyDescent="0.25">
      <c r="A2188" s="3">
        <f>RSI!A2188</f>
        <v>45490</v>
      </c>
      <c r="B2188" s="2">
        <f>RSI!B2188</f>
        <v>0.39</v>
      </c>
      <c r="C2188" s="2">
        <f>RSI!I2188</f>
        <v>49.392778616761134</v>
      </c>
      <c r="D2188" s="2">
        <f>MACD!E2188</f>
        <v>-4.6567107638539884E-4</v>
      </c>
      <c r="E2188" s="2">
        <f>MACD!F2188</f>
        <v>1.84753864537769E-3</v>
      </c>
      <c r="F2188" s="2">
        <f>'Moving Avg'!D2188</f>
        <v>0.38600000000000001</v>
      </c>
      <c r="G2188" s="2">
        <f>'Moving Avg'!F2188</f>
        <v>0.3884999999999999</v>
      </c>
      <c r="H2188" s="2">
        <f>'Moving Avg'!G2188</f>
        <v>0.39720000000000028</v>
      </c>
      <c r="I2188" s="2">
        <f>'Moving Avg'!H2188</f>
        <v>0.40619999999999989</v>
      </c>
      <c r="J2188" s="5" t="str">
        <f>OBV!F2188</f>
        <v>BULLISH</v>
      </c>
      <c r="K2188" s="5" t="str">
        <f>OBV!G2188</f>
        <v>NEUTRAL</v>
      </c>
      <c r="L2188" s="5" t="str">
        <f>OBV!H2188</f>
        <v>CONFIRMED BULLISH</v>
      </c>
      <c r="M2188" s="7">
        <f t="shared" si="340"/>
        <v>25</v>
      </c>
      <c r="N2188" s="7">
        <f t="shared" si="341"/>
        <v>45</v>
      </c>
      <c r="O2188" s="7">
        <f t="shared" si="342"/>
        <v>0</v>
      </c>
      <c r="P2188" s="7">
        <f t="shared" si="343"/>
        <v>83.5</v>
      </c>
      <c r="Q2188" s="8">
        <f t="shared" si="344"/>
        <v>37.024999999999999</v>
      </c>
      <c r="R2188" s="8">
        <f t="shared" si="345"/>
        <v>34.875</v>
      </c>
      <c r="S2188" s="8">
        <f t="shared" si="346"/>
        <v>48.075000000000003</v>
      </c>
      <c r="T2188" s="8">
        <f t="shared" si="347"/>
        <v>38.375</v>
      </c>
      <c r="U2188" s="7">
        <f t="shared" si="348"/>
        <v>39.991666666666667</v>
      </c>
      <c r="V2188" s="7">
        <f t="shared" si="349"/>
        <v>39.587500000000006</v>
      </c>
    </row>
    <row r="2189" spans="1:22" ht="13.5" x14ac:dyDescent="0.25">
      <c r="A2189" s="3">
        <f>RSI!A2189</f>
        <v>45491</v>
      </c>
      <c r="B2189" s="2">
        <f>RSI!B2189</f>
        <v>0.39</v>
      </c>
      <c r="C2189" s="2">
        <f>RSI!I2189</f>
        <v>49.392778616761127</v>
      </c>
      <c r="D2189" s="2">
        <f>MACD!E2189</f>
        <v>-4.4056378051371414E-4</v>
      </c>
      <c r="E2189" s="2">
        <f>MACD!F2189</f>
        <v>1.3899181601994093E-3</v>
      </c>
      <c r="F2189" s="2">
        <f>'Moving Avg'!D2189</f>
        <v>0.38800000000000007</v>
      </c>
      <c r="G2189" s="2">
        <f>'Moving Avg'!F2189</f>
        <v>0.3884999999999999</v>
      </c>
      <c r="H2189" s="2">
        <f>'Moving Avg'!G2189</f>
        <v>0.39700000000000024</v>
      </c>
      <c r="I2189" s="2">
        <f>'Moving Avg'!H2189</f>
        <v>0.40619999999999984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25</v>
      </c>
      <c r="N2189" s="7">
        <f t="shared" si="341"/>
        <v>45</v>
      </c>
      <c r="O2189" s="7">
        <f t="shared" si="342"/>
        <v>0</v>
      </c>
      <c r="P2189" s="7">
        <f t="shared" si="343"/>
        <v>83.5</v>
      </c>
      <c r="Q2189" s="8">
        <f t="shared" si="344"/>
        <v>37.024999999999999</v>
      </c>
      <c r="R2189" s="8">
        <f t="shared" si="345"/>
        <v>34.875</v>
      </c>
      <c r="S2189" s="8">
        <f t="shared" si="346"/>
        <v>48.075000000000003</v>
      </c>
      <c r="T2189" s="8">
        <f t="shared" si="347"/>
        <v>38.375</v>
      </c>
      <c r="U2189" s="7">
        <f t="shared" si="348"/>
        <v>39.991666666666667</v>
      </c>
      <c r="V2189" s="7">
        <f t="shared" si="349"/>
        <v>39.587500000000006</v>
      </c>
    </row>
    <row r="2190" spans="1:22" ht="13.5" x14ac:dyDescent="0.25">
      <c r="A2190" s="3">
        <f>RSI!A2190</f>
        <v>45492</v>
      </c>
      <c r="B2190" s="2">
        <f>RSI!B2190</f>
        <v>0.39</v>
      </c>
      <c r="C2190" s="2">
        <f>RSI!I2190</f>
        <v>49.392778616761127</v>
      </c>
      <c r="D2190" s="2">
        <f>MACD!E2190</f>
        <v>-4.1587215234628605E-4</v>
      </c>
      <c r="E2190" s="2">
        <f>MACD!F2190</f>
        <v>1.0287600976902702E-3</v>
      </c>
      <c r="F2190" s="2">
        <f>'Moving Avg'!D2190</f>
        <v>0.38800000000000007</v>
      </c>
      <c r="G2190" s="2">
        <f>'Moving Avg'!F2190</f>
        <v>0.3879999999999999</v>
      </c>
      <c r="H2190" s="2">
        <f>'Moving Avg'!G2190</f>
        <v>0.39660000000000023</v>
      </c>
      <c r="I2190" s="2">
        <f>'Moving Avg'!H2190</f>
        <v>0.40619999999999989</v>
      </c>
      <c r="J2190" s="5" t="str">
        <f>OBV!F2190</f>
        <v>BULLISH</v>
      </c>
      <c r="K2190" s="5" t="str">
        <f>OBV!G2190</f>
        <v>NEUTRAL</v>
      </c>
      <c r="L2190" s="5" t="str">
        <f>OBV!H2190</f>
        <v>NEUTRAL</v>
      </c>
      <c r="M2190" s="7">
        <f t="shared" si="340"/>
        <v>25</v>
      </c>
      <c r="N2190" s="7">
        <f t="shared" si="341"/>
        <v>45</v>
      </c>
      <c r="O2190" s="7">
        <f t="shared" si="342"/>
        <v>0</v>
      </c>
      <c r="P2190" s="7">
        <f t="shared" si="343"/>
        <v>49.5</v>
      </c>
      <c r="Q2190" s="8">
        <f t="shared" si="344"/>
        <v>31.925000000000001</v>
      </c>
      <c r="R2190" s="8">
        <f t="shared" si="345"/>
        <v>26.375</v>
      </c>
      <c r="S2190" s="8">
        <f t="shared" si="346"/>
        <v>32.775000000000006</v>
      </c>
      <c r="T2190" s="8">
        <f t="shared" si="347"/>
        <v>29.875</v>
      </c>
      <c r="U2190" s="7">
        <f t="shared" si="348"/>
        <v>30.358333333333334</v>
      </c>
      <c r="V2190" s="7">
        <f t="shared" si="349"/>
        <v>30.237500000000001</v>
      </c>
    </row>
    <row r="2191" spans="1:22" ht="13.5" x14ac:dyDescent="0.25">
      <c r="A2191" s="3">
        <f>RSI!A2191</f>
        <v>45495</v>
      </c>
      <c r="B2191" s="2">
        <f>RSI!B2191</f>
        <v>0.39</v>
      </c>
      <c r="C2191" s="2">
        <f>RSI!I2191</f>
        <v>49.392778616761127</v>
      </c>
      <c r="D2191" s="2">
        <f>MACD!E2191</f>
        <v>-3.9178757583507862E-4</v>
      </c>
      <c r="E2191" s="2">
        <f>MACD!F2191</f>
        <v>7.4465056298520047E-4</v>
      </c>
      <c r="F2191" s="2">
        <f>'Moving Avg'!D2191</f>
        <v>0.39</v>
      </c>
      <c r="G2191" s="2">
        <f>'Moving Avg'!F2191</f>
        <v>0.3874999999999999</v>
      </c>
      <c r="H2191" s="2">
        <f>'Moving Avg'!G2191</f>
        <v>0.39620000000000027</v>
      </c>
      <c r="I2191" s="2">
        <f>'Moving Avg'!H2191</f>
        <v>0.40619999999999989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  <c r="M2191" s="7">
        <f t="shared" si="340"/>
        <v>25</v>
      </c>
      <c r="N2191" s="7">
        <f t="shared" si="341"/>
        <v>45</v>
      </c>
      <c r="O2191" s="7">
        <f t="shared" si="342"/>
        <v>0</v>
      </c>
      <c r="P2191" s="7">
        <f t="shared" si="343"/>
        <v>83.5</v>
      </c>
      <c r="Q2191" s="8">
        <f t="shared" si="344"/>
        <v>37.024999999999999</v>
      </c>
      <c r="R2191" s="8">
        <f t="shared" si="345"/>
        <v>34.875</v>
      </c>
      <c r="S2191" s="8">
        <f t="shared" si="346"/>
        <v>48.075000000000003</v>
      </c>
      <c r="T2191" s="8">
        <f t="shared" si="347"/>
        <v>38.375</v>
      </c>
      <c r="U2191" s="7">
        <f t="shared" si="348"/>
        <v>39.991666666666667</v>
      </c>
      <c r="V2191" s="7">
        <f t="shared" si="349"/>
        <v>39.587500000000006</v>
      </c>
    </row>
    <row r="2192" spans="1:22" ht="13.5" x14ac:dyDescent="0.25">
      <c r="A2192" s="3">
        <f>RSI!A2192</f>
        <v>45496</v>
      </c>
      <c r="B2192" s="2">
        <f>RSI!B2192</f>
        <v>0.39</v>
      </c>
      <c r="C2192" s="2">
        <f>RSI!I2192</f>
        <v>49.392778616761127</v>
      </c>
      <c r="D2192" s="2">
        <f>MACD!E2192</f>
        <v>-3.6845307770427826E-4</v>
      </c>
      <c r="E2192" s="2">
        <f>MACD!F2192</f>
        <v>5.2202983484730481E-4</v>
      </c>
      <c r="F2192" s="2">
        <f>'Moving Avg'!D2192</f>
        <v>0.39</v>
      </c>
      <c r="G2192" s="2">
        <f>'Moving Avg'!F2192</f>
        <v>0.3874999999999999</v>
      </c>
      <c r="H2192" s="2">
        <f>'Moving Avg'!G2192</f>
        <v>0.39580000000000032</v>
      </c>
      <c r="I2192" s="2">
        <f>'Moving Avg'!H2192</f>
        <v>0.40624999999999983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  <c r="M2192" s="7">
        <f t="shared" si="340"/>
        <v>25</v>
      </c>
      <c r="N2192" s="7">
        <f t="shared" si="341"/>
        <v>45</v>
      </c>
      <c r="O2192" s="7">
        <f t="shared" si="342"/>
        <v>0</v>
      </c>
      <c r="P2192" s="7">
        <f t="shared" si="343"/>
        <v>33</v>
      </c>
      <c r="Q2192" s="8">
        <f t="shared" si="344"/>
        <v>29.45</v>
      </c>
      <c r="R2192" s="8">
        <f t="shared" si="345"/>
        <v>22.25</v>
      </c>
      <c r="S2192" s="8">
        <f t="shared" si="346"/>
        <v>25.35</v>
      </c>
      <c r="T2192" s="8">
        <f t="shared" si="347"/>
        <v>25.75</v>
      </c>
      <c r="U2192" s="7">
        <f t="shared" si="348"/>
        <v>25.683333333333337</v>
      </c>
      <c r="V2192" s="7">
        <f t="shared" si="349"/>
        <v>25.700000000000003</v>
      </c>
    </row>
    <row r="2193" spans="1:22" ht="13.5" x14ac:dyDescent="0.25">
      <c r="A2193" s="3">
        <f>RSI!A2193</f>
        <v>45497</v>
      </c>
      <c r="B2193" s="2">
        <f>RSI!B2193</f>
        <v>0.39</v>
      </c>
      <c r="C2193" s="2">
        <f>RSI!I2193</f>
        <v>49.392778616761127</v>
      </c>
      <c r="D2193" s="2">
        <f>MACD!E2193</f>
        <v>-1.8844337064883865E-3</v>
      </c>
      <c r="E2193" s="2">
        <f>MACD!F2193</f>
        <v>4.0737126580166541E-5</v>
      </c>
      <c r="F2193" s="2">
        <f>'Moving Avg'!D2193</f>
        <v>0.39</v>
      </c>
      <c r="G2193" s="2">
        <f>'Moving Avg'!F2193</f>
        <v>0.3874999999999999</v>
      </c>
      <c r="H2193" s="2">
        <f>'Moving Avg'!G2193</f>
        <v>0.39540000000000036</v>
      </c>
      <c r="I2193" s="2">
        <f>'Moving Avg'!H2193</f>
        <v>0.40624999999999994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  <c r="M2193" s="7">
        <f t="shared" si="340"/>
        <v>25</v>
      </c>
      <c r="N2193" s="7">
        <f t="shared" si="341"/>
        <v>45</v>
      </c>
      <c r="O2193" s="7">
        <f t="shared" si="342"/>
        <v>0</v>
      </c>
      <c r="P2193" s="7">
        <f t="shared" si="343"/>
        <v>33</v>
      </c>
      <c r="Q2193" s="8">
        <f t="shared" si="344"/>
        <v>29.45</v>
      </c>
      <c r="R2193" s="8">
        <f t="shared" si="345"/>
        <v>22.25</v>
      </c>
      <c r="S2193" s="8">
        <f t="shared" si="346"/>
        <v>25.35</v>
      </c>
      <c r="T2193" s="8">
        <f t="shared" si="347"/>
        <v>25.75</v>
      </c>
      <c r="U2193" s="7">
        <f t="shared" si="348"/>
        <v>25.683333333333337</v>
      </c>
      <c r="V2193" s="7">
        <f t="shared" si="349"/>
        <v>25.700000000000003</v>
      </c>
    </row>
    <row r="2194" spans="1:22" ht="13.5" x14ac:dyDescent="0.25">
      <c r="A2194" s="3">
        <f>RSI!A2194</f>
        <v>45499</v>
      </c>
      <c r="B2194" s="2">
        <f>RSI!B2194</f>
        <v>0.39</v>
      </c>
      <c r="C2194" s="2">
        <f>RSI!I2194</f>
        <v>49.392778616761127</v>
      </c>
      <c r="D2194" s="2">
        <f>MACD!E2194</f>
        <v>-3.1646529033250714E-3</v>
      </c>
      <c r="E2194" s="2">
        <f>MACD!F2194</f>
        <v>-6.003408794008811E-4</v>
      </c>
      <c r="F2194" s="2">
        <f>'Moving Avg'!D2194</f>
        <v>0.39</v>
      </c>
      <c r="G2194" s="2">
        <f>'Moving Avg'!F2194</f>
        <v>0.38749999999999984</v>
      </c>
      <c r="H2194" s="2">
        <f>'Moving Avg'!G2194</f>
        <v>0.39500000000000035</v>
      </c>
      <c r="I2194" s="2">
        <f>'Moving Avg'!H2194</f>
        <v>0.40624999999999983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  <c r="M2194" s="7">
        <f t="shared" si="340"/>
        <v>25</v>
      </c>
      <c r="N2194" s="7">
        <f t="shared" si="341"/>
        <v>45</v>
      </c>
      <c r="O2194" s="7">
        <f t="shared" si="342"/>
        <v>0</v>
      </c>
      <c r="P2194" s="7">
        <f t="shared" si="343"/>
        <v>33</v>
      </c>
      <c r="Q2194" s="8">
        <f t="shared" si="344"/>
        <v>29.45</v>
      </c>
      <c r="R2194" s="8">
        <f t="shared" si="345"/>
        <v>22.25</v>
      </c>
      <c r="S2194" s="8">
        <f t="shared" si="346"/>
        <v>25.35</v>
      </c>
      <c r="T2194" s="8">
        <f t="shared" si="347"/>
        <v>25.75</v>
      </c>
      <c r="U2194" s="7">
        <f t="shared" si="348"/>
        <v>25.683333333333337</v>
      </c>
      <c r="V2194" s="7">
        <f t="shared" si="349"/>
        <v>25.700000000000003</v>
      </c>
    </row>
    <row r="2195" spans="1:22" ht="13.5" x14ac:dyDescent="0.25">
      <c r="A2195" s="3">
        <f>RSI!A2195</f>
        <v>45502</v>
      </c>
      <c r="B2195" s="2">
        <f>RSI!B2195</f>
        <v>0.38</v>
      </c>
      <c r="C2195" s="2">
        <f>RSI!I2195</f>
        <v>40.086712772755206</v>
      </c>
      <c r="D2195" s="2">
        <f>MACD!E2195</f>
        <v>-1.9663670557945045E-3</v>
      </c>
      <c r="E2195" s="2">
        <f>MACD!F2195</f>
        <v>-8.7354611467960587E-4</v>
      </c>
      <c r="F2195" s="2">
        <f>'Moving Avg'!D2195</f>
        <v>0.38800000000000001</v>
      </c>
      <c r="G2195" s="2">
        <f>'Moving Avg'!F2195</f>
        <v>0.3874999999999999</v>
      </c>
      <c r="H2195" s="2">
        <f>'Moving Avg'!G2195</f>
        <v>0.39460000000000034</v>
      </c>
      <c r="I2195" s="2">
        <f>'Moving Avg'!H2195</f>
        <v>0.40619999999999984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  <c r="M2195" s="7">
        <f t="shared" si="340"/>
        <v>25</v>
      </c>
      <c r="N2195" s="7">
        <f t="shared" si="341"/>
        <v>45</v>
      </c>
      <c r="O2195" s="7">
        <f t="shared" si="342"/>
        <v>0</v>
      </c>
      <c r="P2195" s="7">
        <f t="shared" si="343"/>
        <v>16.5</v>
      </c>
      <c r="Q2195" s="8">
        <f t="shared" si="344"/>
        <v>26.975000000000001</v>
      </c>
      <c r="R2195" s="8">
        <f t="shared" si="345"/>
        <v>18.125</v>
      </c>
      <c r="S2195" s="8">
        <f t="shared" si="346"/>
        <v>17.925000000000001</v>
      </c>
      <c r="T2195" s="8">
        <f t="shared" si="347"/>
        <v>21.625</v>
      </c>
      <c r="U2195" s="7">
        <f t="shared" si="348"/>
        <v>21.008333333333336</v>
      </c>
      <c r="V2195" s="7">
        <f t="shared" si="349"/>
        <v>21.162500000000001</v>
      </c>
    </row>
    <row r="2196" spans="1:22" ht="13.5" x14ac:dyDescent="0.25">
      <c r="A2196" s="3">
        <f>RSI!A2196</f>
        <v>45503</v>
      </c>
      <c r="B2196" s="2">
        <f>RSI!B2196</f>
        <v>0.39</v>
      </c>
      <c r="C2196" s="2">
        <f>RSI!I2196</f>
        <v>50.192730967114194</v>
      </c>
      <c r="D2196" s="2">
        <f>MACD!E2196</f>
        <v>-3.170372536438204E-3</v>
      </c>
      <c r="E2196" s="2">
        <f>MACD!F2196</f>
        <v>-1.3329113990313256E-3</v>
      </c>
      <c r="F2196" s="2">
        <f>'Moving Avg'!D2196</f>
        <v>0.38800000000000001</v>
      </c>
      <c r="G2196" s="2">
        <f>'Moving Avg'!F2196</f>
        <v>0.38749999999999984</v>
      </c>
      <c r="H2196" s="2">
        <f>'Moving Avg'!G2196</f>
        <v>0.39420000000000033</v>
      </c>
      <c r="I2196" s="2">
        <f>'Moving Avg'!H2196</f>
        <v>0.40624999999999978</v>
      </c>
      <c r="J2196" s="5" t="str">
        <f>OBV!F2196</f>
        <v>BULLISH</v>
      </c>
      <c r="K2196" s="5" t="str">
        <f>OBV!G2196</f>
        <v>NEUTRAL</v>
      </c>
      <c r="L2196" s="5" t="str">
        <f>OBV!H2196</f>
        <v>NEUTRAL</v>
      </c>
      <c r="M2196" s="7">
        <f t="shared" si="340"/>
        <v>25</v>
      </c>
      <c r="N2196" s="7">
        <f t="shared" si="341"/>
        <v>45</v>
      </c>
      <c r="O2196" s="7">
        <f t="shared" si="342"/>
        <v>0</v>
      </c>
      <c r="P2196" s="7">
        <f t="shared" si="343"/>
        <v>49.5</v>
      </c>
      <c r="Q2196" s="8">
        <f t="shared" si="344"/>
        <v>31.925000000000001</v>
      </c>
      <c r="R2196" s="8">
        <f t="shared" si="345"/>
        <v>26.375</v>
      </c>
      <c r="S2196" s="8">
        <f t="shared" si="346"/>
        <v>32.775000000000006</v>
      </c>
      <c r="T2196" s="8">
        <f t="shared" si="347"/>
        <v>29.875</v>
      </c>
      <c r="U2196" s="7">
        <f t="shared" si="348"/>
        <v>30.358333333333334</v>
      </c>
      <c r="V2196" s="7">
        <f t="shared" si="349"/>
        <v>30.237500000000001</v>
      </c>
    </row>
    <row r="2197" spans="1:22" ht="13.5" x14ac:dyDescent="0.25">
      <c r="A2197" s="3">
        <f>RSI!A2197</f>
        <v>45504</v>
      </c>
      <c r="B2197" s="2">
        <f>RSI!B2197</f>
        <v>0.39</v>
      </c>
      <c r="C2197" s="2">
        <f>RSI!I2197</f>
        <v>50.19273096711418</v>
      </c>
      <c r="D2197" s="2">
        <f>MACD!E2197</f>
        <v>-2.6530506476383775E-3</v>
      </c>
      <c r="E2197" s="2">
        <f>MACD!F2197</f>
        <v>-1.5969392487527362E-3</v>
      </c>
      <c r="F2197" s="2">
        <f>'Moving Avg'!D2197</f>
        <v>0.38800000000000007</v>
      </c>
      <c r="G2197" s="2">
        <f>'Moving Avg'!F2197</f>
        <v>0.38749999999999984</v>
      </c>
      <c r="H2197" s="2">
        <f>'Moving Avg'!G2197</f>
        <v>0.39380000000000032</v>
      </c>
      <c r="I2197" s="2">
        <f>'Moving Avg'!H2197</f>
        <v>0.40629999999999972</v>
      </c>
      <c r="J2197" s="5" t="str">
        <f>OBV!F2197</f>
        <v>BULLISH</v>
      </c>
      <c r="K2197" s="5" t="str">
        <f>OBV!G2197</f>
        <v>NEUTRAL</v>
      </c>
      <c r="L2197" s="5" t="str">
        <f>OBV!H2197</f>
        <v>NEUTRAL</v>
      </c>
      <c r="M2197" s="7">
        <f t="shared" si="340"/>
        <v>25</v>
      </c>
      <c r="N2197" s="7">
        <f t="shared" si="341"/>
        <v>45</v>
      </c>
      <c r="O2197" s="7">
        <f t="shared" si="342"/>
        <v>0</v>
      </c>
      <c r="P2197" s="7">
        <f t="shared" si="343"/>
        <v>49.5</v>
      </c>
      <c r="Q2197" s="8">
        <f t="shared" si="344"/>
        <v>31.925000000000001</v>
      </c>
      <c r="R2197" s="8">
        <f t="shared" si="345"/>
        <v>26.375</v>
      </c>
      <c r="S2197" s="8">
        <f t="shared" si="346"/>
        <v>32.775000000000006</v>
      </c>
      <c r="T2197" s="8">
        <f t="shared" si="347"/>
        <v>29.875</v>
      </c>
      <c r="U2197" s="7">
        <f t="shared" si="348"/>
        <v>30.358333333333334</v>
      </c>
      <c r="V2197" s="7">
        <f t="shared" si="349"/>
        <v>30.237500000000001</v>
      </c>
    </row>
    <row r="2198" spans="1:22" ht="13.5" x14ac:dyDescent="0.25">
      <c r="A2198" s="3">
        <f>RSI!A2198</f>
        <v>45505</v>
      </c>
      <c r="B2198" s="2">
        <f>RSI!B2198</f>
        <v>0.39</v>
      </c>
      <c r="C2198" s="2">
        <f>RSI!I2198</f>
        <v>50.19273096711418</v>
      </c>
      <c r="D2198" s="2">
        <f>MACD!E2198</f>
        <v>-2.2175072800870721E-3</v>
      </c>
      <c r="E2198" s="2">
        <f>MACD!F2198</f>
        <v>-1.7210528550196033E-3</v>
      </c>
      <c r="F2198" s="2">
        <f>'Moving Avg'!D2198</f>
        <v>0.38800000000000007</v>
      </c>
      <c r="G2198" s="2">
        <f>'Moving Avg'!F2198</f>
        <v>0.38799999999999985</v>
      </c>
      <c r="H2198" s="2">
        <f>'Moving Avg'!G2198</f>
        <v>0.39340000000000031</v>
      </c>
      <c r="I2198" s="2">
        <f>'Moving Avg'!H2198</f>
        <v>0.40634999999999977</v>
      </c>
      <c r="J2198" s="5" t="str">
        <f>OBV!F2198</f>
        <v>BULLISH</v>
      </c>
      <c r="K2198" s="5" t="str">
        <f>OBV!G2198</f>
        <v>NEUTRAL</v>
      </c>
      <c r="L2198" s="5" t="str">
        <f>OBV!H2198</f>
        <v>NEUTRAL</v>
      </c>
      <c r="M2198" s="7">
        <f t="shared" si="340"/>
        <v>25</v>
      </c>
      <c r="N2198" s="7">
        <f t="shared" si="341"/>
        <v>45</v>
      </c>
      <c r="O2198" s="7">
        <f t="shared" si="342"/>
        <v>0</v>
      </c>
      <c r="P2198" s="7">
        <f t="shared" si="343"/>
        <v>49.5</v>
      </c>
      <c r="Q2198" s="8">
        <f t="shared" si="344"/>
        <v>31.925000000000001</v>
      </c>
      <c r="R2198" s="8">
        <f t="shared" si="345"/>
        <v>26.375</v>
      </c>
      <c r="S2198" s="8">
        <f t="shared" si="346"/>
        <v>32.775000000000006</v>
      </c>
      <c r="T2198" s="8">
        <f t="shared" si="347"/>
        <v>29.875</v>
      </c>
      <c r="U2198" s="7">
        <f t="shared" si="348"/>
        <v>30.358333333333334</v>
      </c>
      <c r="V2198" s="7">
        <f t="shared" si="349"/>
        <v>30.237500000000001</v>
      </c>
    </row>
    <row r="2199" spans="1:22" ht="13.5" x14ac:dyDescent="0.25">
      <c r="A2199" s="3">
        <f>RSI!A2199</f>
        <v>45506</v>
      </c>
      <c r="B2199" s="2">
        <f>RSI!B2199</f>
        <v>0.38</v>
      </c>
      <c r="C2199" s="2">
        <f>RSI!I2199</f>
        <v>41.458501823370909</v>
      </c>
      <c r="D2199" s="2">
        <f>MACD!E2199</f>
        <v>-1.1102581199817219E-3</v>
      </c>
      <c r="E2199" s="2">
        <f>MACD!F2199</f>
        <v>-1.5988939080120272E-3</v>
      </c>
      <c r="F2199" s="2">
        <f>'Moving Avg'!D2199</f>
        <v>0.38600000000000001</v>
      </c>
      <c r="G2199" s="2">
        <f>'Moving Avg'!F2199</f>
        <v>0.38749999999999984</v>
      </c>
      <c r="H2199" s="2">
        <f>'Moving Avg'!G2199</f>
        <v>0.39300000000000035</v>
      </c>
      <c r="I2199" s="2">
        <f>'Moving Avg'!H2199</f>
        <v>0.40634999999999971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25</v>
      </c>
      <c r="N2199" s="7">
        <f t="shared" si="341"/>
        <v>0</v>
      </c>
      <c r="O2199" s="7">
        <f t="shared" si="342"/>
        <v>0</v>
      </c>
      <c r="P2199" s="7">
        <f t="shared" si="343"/>
        <v>16.5</v>
      </c>
      <c r="Q2199" s="8">
        <f t="shared" si="344"/>
        <v>11.225</v>
      </c>
      <c r="R2199" s="8">
        <f t="shared" si="345"/>
        <v>9.125</v>
      </c>
      <c r="S2199" s="8">
        <f t="shared" si="346"/>
        <v>11.175000000000001</v>
      </c>
      <c r="T2199" s="8">
        <f t="shared" si="347"/>
        <v>10.375</v>
      </c>
      <c r="U2199" s="7">
        <f t="shared" si="348"/>
        <v>10.508333333333335</v>
      </c>
      <c r="V2199" s="7">
        <f t="shared" si="349"/>
        <v>10.475000000000001</v>
      </c>
    </row>
    <row r="2200" spans="1:22" ht="13.5" x14ac:dyDescent="0.25">
      <c r="A2200" s="3">
        <f>RSI!A2200</f>
        <v>45509</v>
      </c>
      <c r="B2200" s="2">
        <f>RSI!B2200</f>
        <v>0.38</v>
      </c>
      <c r="C2200" s="2">
        <f>RSI!I2200</f>
        <v>41.458501823370909</v>
      </c>
      <c r="D2200" s="2">
        <f>MACD!E2200</f>
        <v>-1.1614258861736282E-4</v>
      </c>
      <c r="E2200" s="2">
        <f>MACD!F2200</f>
        <v>-1.3023436441330944E-3</v>
      </c>
      <c r="F2200" s="2">
        <f>'Moving Avg'!D2200</f>
        <v>0.38599999999999995</v>
      </c>
      <c r="G2200" s="2">
        <f>'Moving Avg'!F2200</f>
        <v>0.3869999999999999</v>
      </c>
      <c r="H2200" s="2">
        <f>'Moving Avg'!G2200</f>
        <v>0.39240000000000025</v>
      </c>
      <c r="I2200" s="2">
        <f>'Moving Avg'!H2200</f>
        <v>0.40629999999999961</v>
      </c>
      <c r="J2200" s="5" t="str">
        <f>OBV!F2200</f>
        <v>BEARISH</v>
      </c>
      <c r="K2200" s="5" t="str">
        <f>OBV!G2200</f>
        <v>NEUTRAL</v>
      </c>
      <c r="L2200" s="5" t="str">
        <f>OBV!H2200</f>
        <v>NEUTRAL</v>
      </c>
      <c r="M2200" s="7">
        <f t="shared" si="340"/>
        <v>25</v>
      </c>
      <c r="N2200" s="7">
        <f t="shared" si="341"/>
        <v>0</v>
      </c>
      <c r="O2200" s="7">
        <f t="shared" si="342"/>
        <v>0</v>
      </c>
      <c r="P2200" s="7">
        <f t="shared" si="343"/>
        <v>16.5</v>
      </c>
      <c r="Q2200" s="8">
        <f t="shared" si="344"/>
        <v>11.225</v>
      </c>
      <c r="R2200" s="8">
        <f t="shared" si="345"/>
        <v>9.125</v>
      </c>
      <c r="S2200" s="8">
        <f t="shared" si="346"/>
        <v>11.175000000000001</v>
      </c>
      <c r="T2200" s="8">
        <f t="shared" si="347"/>
        <v>10.375</v>
      </c>
      <c r="U2200" s="7">
        <f t="shared" si="348"/>
        <v>10.508333333333335</v>
      </c>
      <c r="V2200" s="7">
        <f t="shared" si="349"/>
        <v>10.475000000000001</v>
      </c>
    </row>
    <row r="2201" spans="1:22" ht="13.5" x14ac:dyDescent="0.25">
      <c r="A2201" s="3">
        <f>RSI!A2201</f>
        <v>45510</v>
      </c>
      <c r="B2201" s="2">
        <f>RSI!B2201</f>
        <v>0.38</v>
      </c>
      <c r="C2201" s="2">
        <f>RSI!I2201</f>
        <v>41.458501823370909</v>
      </c>
      <c r="D2201" s="2">
        <f>MACD!E2201</f>
        <v>7.7800653240728268E-4</v>
      </c>
      <c r="E2201" s="2">
        <f>MACD!F2201</f>
        <v>-8.8627360882501897E-4</v>
      </c>
      <c r="F2201" s="2">
        <f>'Moving Avg'!D2201</f>
        <v>0.38400000000000001</v>
      </c>
      <c r="G2201" s="2">
        <f>'Moving Avg'!F2201</f>
        <v>0.38649999999999995</v>
      </c>
      <c r="H2201" s="2">
        <f>'Moving Avg'!G2201</f>
        <v>0.39200000000000024</v>
      </c>
      <c r="I2201" s="2">
        <f>'Moving Avg'!H2201</f>
        <v>0.40619999999999956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25</v>
      </c>
      <c r="N2201" s="7">
        <f t="shared" si="341"/>
        <v>0</v>
      </c>
      <c r="O2201" s="7">
        <f t="shared" si="342"/>
        <v>0</v>
      </c>
      <c r="P2201" s="7">
        <f t="shared" si="343"/>
        <v>16.5</v>
      </c>
      <c r="Q2201" s="8">
        <f t="shared" si="344"/>
        <v>11.225</v>
      </c>
      <c r="R2201" s="8">
        <f t="shared" si="345"/>
        <v>9.125</v>
      </c>
      <c r="S2201" s="8">
        <f t="shared" si="346"/>
        <v>11.175000000000001</v>
      </c>
      <c r="T2201" s="8">
        <f t="shared" si="347"/>
        <v>10.375</v>
      </c>
      <c r="U2201" s="7">
        <f t="shared" si="348"/>
        <v>10.508333333333335</v>
      </c>
      <c r="V2201" s="7">
        <f t="shared" si="349"/>
        <v>10.475000000000001</v>
      </c>
    </row>
    <row r="2202" spans="1:22" ht="13.5" x14ac:dyDescent="0.25">
      <c r="A2202" s="3">
        <f>RSI!A2202</f>
        <v>45511</v>
      </c>
      <c r="B2202" s="2">
        <f>RSI!B2202</f>
        <v>0.39</v>
      </c>
      <c r="C2202" s="2">
        <f>RSI!I2202</f>
        <v>51.910277430523379</v>
      </c>
      <c r="D2202" s="2">
        <f>MACD!E2202</f>
        <v>8.4290391745617255E-4</v>
      </c>
      <c r="E2202" s="2">
        <f>MACD!F2202</f>
        <v>-5.4043810356878069E-4</v>
      </c>
      <c r="F2202" s="2">
        <f>'Moving Avg'!D2202</f>
        <v>0.38400000000000001</v>
      </c>
      <c r="G2202" s="2">
        <f>'Moving Avg'!F2202</f>
        <v>0.38649999999999995</v>
      </c>
      <c r="H2202" s="2">
        <f>'Moving Avg'!G2202</f>
        <v>0.3918000000000002</v>
      </c>
      <c r="I2202" s="2">
        <f>'Moving Avg'!H2202</f>
        <v>0.40609999999999957</v>
      </c>
      <c r="J2202" s="5" t="str">
        <f>OBV!F2202</f>
        <v>BEARISH</v>
      </c>
      <c r="K2202" s="5" t="str">
        <f>OBV!G2202</f>
        <v>NEUTRAL</v>
      </c>
      <c r="L2202" s="5" t="str">
        <f>OBV!H2202</f>
        <v>NEUTRAL</v>
      </c>
      <c r="M2202" s="7">
        <f t="shared" si="340"/>
        <v>25</v>
      </c>
      <c r="N2202" s="7">
        <f t="shared" si="341"/>
        <v>0</v>
      </c>
      <c r="O2202" s="7">
        <f t="shared" si="342"/>
        <v>0</v>
      </c>
      <c r="P2202" s="7">
        <f t="shared" si="343"/>
        <v>16.5</v>
      </c>
      <c r="Q2202" s="8">
        <f t="shared" si="344"/>
        <v>11.225</v>
      </c>
      <c r="R2202" s="8">
        <f t="shared" si="345"/>
        <v>9.125</v>
      </c>
      <c r="S2202" s="8">
        <f t="shared" si="346"/>
        <v>11.175000000000001</v>
      </c>
      <c r="T2202" s="8">
        <f t="shared" si="347"/>
        <v>10.375</v>
      </c>
      <c r="U2202" s="7">
        <f t="shared" si="348"/>
        <v>10.508333333333335</v>
      </c>
      <c r="V2202" s="7">
        <f t="shared" si="349"/>
        <v>10.475000000000001</v>
      </c>
    </row>
    <row r="2203" spans="1:22" ht="13.5" x14ac:dyDescent="0.25">
      <c r="A2203" s="3">
        <f>RSI!A2203</f>
        <v>45512</v>
      </c>
      <c r="B2203" s="2">
        <f>RSI!B2203</f>
        <v>0.39</v>
      </c>
      <c r="C2203" s="2">
        <f>RSI!I2203</f>
        <v>51.910277430523379</v>
      </c>
      <c r="D2203" s="2">
        <f>MACD!E2203</f>
        <v>8.8414370440381695E-4</v>
      </c>
      <c r="E2203" s="2">
        <f>MACD!F2203</f>
        <v>-2.555217419742612E-4</v>
      </c>
      <c r="F2203" s="2">
        <f>'Moving Avg'!D2203</f>
        <v>0.38400000000000006</v>
      </c>
      <c r="G2203" s="2">
        <f>'Moving Avg'!F2203</f>
        <v>0.3869999999999999</v>
      </c>
      <c r="H2203" s="2">
        <f>'Moving Avg'!G2203</f>
        <v>0.39160000000000023</v>
      </c>
      <c r="I2203" s="2">
        <f>'Moving Avg'!H2203</f>
        <v>0.40604999999999952</v>
      </c>
      <c r="J2203" s="5" t="str">
        <f>OBV!F2203</f>
        <v>BEARISH</v>
      </c>
      <c r="K2203" s="5" t="str">
        <f>OBV!G2203</f>
        <v>NEUTRAL</v>
      </c>
      <c r="L2203" s="5" t="str">
        <f>OBV!H2203</f>
        <v>NEUTRAL</v>
      </c>
      <c r="M2203" s="7">
        <f t="shared" si="340"/>
        <v>25</v>
      </c>
      <c r="N2203" s="7">
        <f t="shared" si="341"/>
        <v>0</v>
      </c>
      <c r="O2203" s="7">
        <f t="shared" si="342"/>
        <v>0</v>
      </c>
      <c r="P2203" s="7">
        <f t="shared" si="343"/>
        <v>16.5</v>
      </c>
      <c r="Q2203" s="8">
        <f t="shared" si="344"/>
        <v>11.225</v>
      </c>
      <c r="R2203" s="8">
        <f t="shared" si="345"/>
        <v>9.125</v>
      </c>
      <c r="S2203" s="8">
        <f t="shared" si="346"/>
        <v>11.175000000000001</v>
      </c>
      <c r="T2203" s="8">
        <f t="shared" si="347"/>
        <v>10.375</v>
      </c>
      <c r="U2203" s="7">
        <f t="shared" si="348"/>
        <v>10.508333333333335</v>
      </c>
      <c r="V2203" s="7">
        <f t="shared" si="349"/>
        <v>10.475000000000001</v>
      </c>
    </row>
    <row r="2204" spans="1:22" ht="13.5" x14ac:dyDescent="0.25">
      <c r="A2204" s="3">
        <f>RSI!A2204</f>
        <v>45513</v>
      </c>
      <c r="B2204" s="2">
        <f>RSI!B2204</f>
        <v>0.39</v>
      </c>
      <c r="C2204" s="2">
        <f>RSI!I2204</f>
        <v>51.910277430523379</v>
      </c>
      <c r="D2204" s="2">
        <f>MACD!E2204</f>
        <v>9.0637836706186636E-4</v>
      </c>
      <c r="E2204" s="2">
        <f>MACD!F2204</f>
        <v>-2.3141720167035694E-5</v>
      </c>
      <c r="F2204" s="2">
        <f>'Moving Avg'!D2204</f>
        <v>0.38600000000000001</v>
      </c>
      <c r="G2204" s="2">
        <f>'Moving Avg'!F2204</f>
        <v>0.38749999999999996</v>
      </c>
      <c r="H2204" s="2">
        <f>'Moving Avg'!G2204</f>
        <v>0.39140000000000019</v>
      </c>
      <c r="I2204" s="2">
        <f>'Moving Avg'!H2204</f>
        <v>0.40604999999999947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  <c r="M2204" s="7">
        <f t="shared" si="340"/>
        <v>25</v>
      </c>
      <c r="N2204" s="7">
        <f t="shared" si="341"/>
        <v>0</v>
      </c>
      <c r="O2204" s="7">
        <f t="shared" si="342"/>
        <v>0</v>
      </c>
      <c r="P2204" s="7">
        <f t="shared" si="343"/>
        <v>83.5</v>
      </c>
      <c r="Q2204" s="8">
        <f t="shared" si="344"/>
        <v>21.274999999999999</v>
      </c>
      <c r="R2204" s="8">
        <f t="shared" si="345"/>
        <v>25.875</v>
      </c>
      <c r="S2204" s="8">
        <f t="shared" si="346"/>
        <v>41.325000000000003</v>
      </c>
      <c r="T2204" s="8">
        <f t="shared" si="347"/>
        <v>27.125</v>
      </c>
      <c r="U2204" s="7">
        <f t="shared" si="348"/>
        <v>29.491666666666664</v>
      </c>
      <c r="V2204" s="7">
        <f t="shared" si="349"/>
        <v>28.9</v>
      </c>
    </row>
    <row r="2205" spans="1:22" ht="13.5" x14ac:dyDescent="0.25">
      <c r="A2205" s="3">
        <f>RSI!A2205</f>
        <v>45516</v>
      </c>
      <c r="B2205" s="2">
        <f>RSI!B2205</f>
        <v>0.39</v>
      </c>
      <c r="C2205" s="2">
        <f>RSI!I2205</f>
        <v>51.910277430523379</v>
      </c>
      <c r="D2205" s="2">
        <f>MACD!E2205</f>
        <v>-6.2499194985349282E-4</v>
      </c>
      <c r="E2205" s="2">
        <f>MACD!F2205</f>
        <v>-1.4351176610432714E-4</v>
      </c>
      <c r="F2205" s="2">
        <f>'Moving Avg'!D2205</f>
        <v>0.38800000000000007</v>
      </c>
      <c r="G2205" s="2">
        <f>'Moving Avg'!F2205</f>
        <v>0.3874999999999999</v>
      </c>
      <c r="H2205" s="2">
        <f>'Moving Avg'!G2205</f>
        <v>0.39120000000000027</v>
      </c>
      <c r="I2205" s="2">
        <f>'Moving Avg'!H2205</f>
        <v>0.40604999999999952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25</v>
      </c>
      <c r="N2205" s="7">
        <f t="shared" si="341"/>
        <v>45</v>
      </c>
      <c r="O2205" s="7">
        <f t="shared" si="342"/>
        <v>0</v>
      </c>
      <c r="P2205" s="7">
        <f t="shared" si="343"/>
        <v>83.5</v>
      </c>
      <c r="Q2205" s="8">
        <f t="shared" si="344"/>
        <v>37.024999999999999</v>
      </c>
      <c r="R2205" s="8">
        <f t="shared" si="345"/>
        <v>34.875</v>
      </c>
      <c r="S2205" s="8">
        <f t="shared" si="346"/>
        <v>48.075000000000003</v>
      </c>
      <c r="T2205" s="8">
        <f t="shared" si="347"/>
        <v>38.375</v>
      </c>
      <c r="U2205" s="7">
        <f t="shared" si="348"/>
        <v>39.991666666666667</v>
      </c>
      <c r="V2205" s="7">
        <f t="shared" si="349"/>
        <v>39.587500000000006</v>
      </c>
    </row>
    <row r="2206" spans="1:22" ht="13.5" x14ac:dyDescent="0.25">
      <c r="A2206" s="3">
        <f>RSI!A2206</f>
        <v>45518</v>
      </c>
      <c r="B2206" s="2">
        <f>RSI!B2206</f>
        <v>0.39</v>
      </c>
      <c r="C2206" s="2">
        <f>RSI!I2206</f>
        <v>51.910277430523379</v>
      </c>
      <c r="D2206" s="2">
        <f>MACD!E2206</f>
        <v>-3.9315966880593134E-4</v>
      </c>
      <c r="E2206" s="2">
        <f>MACD!F2206</f>
        <v>-1.93441346644648E-4</v>
      </c>
      <c r="F2206" s="2">
        <f>'Moving Avg'!D2206</f>
        <v>0.39</v>
      </c>
      <c r="G2206" s="2">
        <f>'Moving Avg'!F2206</f>
        <v>0.3879999999999999</v>
      </c>
      <c r="H2206" s="2">
        <f>'Moving Avg'!G2206</f>
        <v>0.39100000000000024</v>
      </c>
      <c r="I2206" s="2">
        <f>'Moving Avg'!H2206</f>
        <v>0.40604999999999947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  <c r="M2206" s="7">
        <f t="shared" si="340"/>
        <v>25</v>
      </c>
      <c r="N2206" s="7">
        <f t="shared" si="341"/>
        <v>45</v>
      </c>
      <c r="O2206" s="7">
        <f t="shared" si="342"/>
        <v>0</v>
      </c>
      <c r="P2206" s="7">
        <f t="shared" si="343"/>
        <v>83.5</v>
      </c>
      <c r="Q2206" s="8">
        <f t="shared" si="344"/>
        <v>37.024999999999999</v>
      </c>
      <c r="R2206" s="8">
        <f t="shared" si="345"/>
        <v>34.875</v>
      </c>
      <c r="S2206" s="8">
        <f t="shared" si="346"/>
        <v>48.075000000000003</v>
      </c>
      <c r="T2206" s="8">
        <f t="shared" si="347"/>
        <v>38.375</v>
      </c>
      <c r="U2206" s="7">
        <f t="shared" si="348"/>
        <v>39.991666666666667</v>
      </c>
      <c r="V2206" s="7">
        <f t="shared" si="349"/>
        <v>39.587500000000006</v>
      </c>
    </row>
    <row r="2207" spans="1:22" ht="13.5" x14ac:dyDescent="0.25">
      <c r="A2207" s="3">
        <f>RSI!A2207</f>
        <v>45519</v>
      </c>
      <c r="B2207" s="2">
        <f>RSI!B2207</f>
        <v>0.39</v>
      </c>
      <c r="C2207" s="2">
        <f>RSI!I2207</f>
        <v>51.910277430523379</v>
      </c>
      <c r="D2207" s="2">
        <f>MACD!E2207</f>
        <v>-2.070442387110405E-4</v>
      </c>
      <c r="E2207" s="2">
        <f>MACD!F2207</f>
        <v>-1.9616192505792651E-4</v>
      </c>
      <c r="F2207" s="2">
        <f>'Moving Avg'!D2207</f>
        <v>0.39</v>
      </c>
      <c r="G2207" s="2">
        <f>'Moving Avg'!F2207</f>
        <v>0.3879999999999999</v>
      </c>
      <c r="H2207" s="2">
        <f>'Moving Avg'!G2207</f>
        <v>0.39060000000000022</v>
      </c>
      <c r="I2207" s="2">
        <f>'Moving Avg'!H2207</f>
        <v>0.40604999999999947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  <c r="M2207" s="7">
        <f t="shared" si="340"/>
        <v>25</v>
      </c>
      <c r="N2207" s="7">
        <f t="shared" si="341"/>
        <v>45</v>
      </c>
      <c r="O2207" s="7">
        <f t="shared" si="342"/>
        <v>0</v>
      </c>
      <c r="P2207" s="7">
        <f t="shared" si="343"/>
        <v>33</v>
      </c>
      <c r="Q2207" s="8">
        <f t="shared" si="344"/>
        <v>29.45</v>
      </c>
      <c r="R2207" s="8">
        <f t="shared" si="345"/>
        <v>22.25</v>
      </c>
      <c r="S2207" s="8">
        <f t="shared" si="346"/>
        <v>25.35</v>
      </c>
      <c r="T2207" s="8">
        <f t="shared" si="347"/>
        <v>25.75</v>
      </c>
      <c r="U2207" s="7">
        <f t="shared" si="348"/>
        <v>25.683333333333337</v>
      </c>
      <c r="V2207" s="7">
        <f t="shared" si="349"/>
        <v>25.700000000000003</v>
      </c>
    </row>
    <row r="2208" spans="1:22" ht="13.5" x14ac:dyDescent="0.25">
      <c r="A2208" s="3">
        <f>RSI!A2208</f>
        <v>45520</v>
      </c>
      <c r="B2208" s="2">
        <f>RSI!B2208</f>
        <v>0.38</v>
      </c>
      <c r="C2208" s="2">
        <f>RSI!I2208</f>
        <v>40.602299031762847</v>
      </c>
      <c r="D2208" s="2">
        <f>MACD!E2208</f>
        <v>6.8187291294408148E-4</v>
      </c>
      <c r="E2208" s="2">
        <f>MACD!F2208</f>
        <v>-2.0554957457524905E-5</v>
      </c>
      <c r="F2208" s="2">
        <f>'Moving Avg'!D2208</f>
        <v>0.38800000000000001</v>
      </c>
      <c r="G2208" s="2">
        <f>'Moving Avg'!F2208</f>
        <v>0.3874999999999999</v>
      </c>
      <c r="H2208" s="2">
        <f>'Moving Avg'!G2208</f>
        <v>0.39020000000000027</v>
      </c>
      <c r="I2208" s="2">
        <f>'Moving Avg'!H2208</f>
        <v>0.40599999999999936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  <c r="M2208" s="7">
        <f t="shared" si="340"/>
        <v>25</v>
      </c>
      <c r="N2208" s="7">
        <f t="shared" si="341"/>
        <v>0</v>
      </c>
      <c r="O2208" s="7">
        <f t="shared" si="342"/>
        <v>0</v>
      </c>
      <c r="P2208" s="7">
        <f t="shared" si="343"/>
        <v>16.5</v>
      </c>
      <c r="Q2208" s="8">
        <f t="shared" si="344"/>
        <v>11.225</v>
      </c>
      <c r="R2208" s="8">
        <f t="shared" si="345"/>
        <v>9.125</v>
      </c>
      <c r="S2208" s="8">
        <f t="shared" si="346"/>
        <v>11.175000000000001</v>
      </c>
      <c r="T2208" s="8">
        <f t="shared" si="347"/>
        <v>10.375</v>
      </c>
      <c r="U2208" s="7">
        <f t="shared" si="348"/>
        <v>10.508333333333335</v>
      </c>
      <c r="V2208" s="7">
        <f t="shared" si="349"/>
        <v>10.475000000000001</v>
      </c>
    </row>
    <row r="2209" spans="1:22" ht="13.5" x14ac:dyDescent="0.25">
      <c r="A2209" s="3">
        <f>RSI!A2209</f>
        <v>45523</v>
      </c>
      <c r="B2209" s="2">
        <f>RSI!B2209</f>
        <v>0.38</v>
      </c>
      <c r="C2209" s="2">
        <f>RSI!I2209</f>
        <v>40.602299031762854</v>
      </c>
      <c r="D2209" s="2">
        <f>MACD!E2209</f>
        <v>-5.3954081205842552E-5</v>
      </c>
      <c r="E2209" s="2">
        <f>MACD!F2209</f>
        <v>-2.7234782207188436E-5</v>
      </c>
      <c r="F2209" s="2">
        <f>'Moving Avg'!D2209</f>
        <v>0.38599999999999995</v>
      </c>
      <c r="G2209" s="2">
        <f>'Moving Avg'!F2209</f>
        <v>0.3869999999999999</v>
      </c>
      <c r="H2209" s="2">
        <f>'Moving Avg'!G2209</f>
        <v>0.3898000000000002</v>
      </c>
      <c r="I2209" s="2">
        <f>'Moving Avg'!H2209</f>
        <v>0.40599999999999936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  <c r="M2209" s="7">
        <f t="shared" si="340"/>
        <v>25</v>
      </c>
      <c r="N2209" s="7">
        <f t="shared" si="341"/>
        <v>45</v>
      </c>
      <c r="O2209" s="7">
        <f t="shared" si="342"/>
        <v>0</v>
      </c>
      <c r="P2209" s="7">
        <f t="shared" si="343"/>
        <v>16.5</v>
      </c>
      <c r="Q2209" s="8">
        <f t="shared" si="344"/>
        <v>26.975000000000001</v>
      </c>
      <c r="R2209" s="8">
        <f t="shared" si="345"/>
        <v>18.125</v>
      </c>
      <c r="S2209" s="8">
        <f t="shared" si="346"/>
        <v>17.925000000000001</v>
      </c>
      <c r="T2209" s="8">
        <f t="shared" si="347"/>
        <v>21.625</v>
      </c>
      <c r="U2209" s="7">
        <f t="shared" si="348"/>
        <v>21.008333333333336</v>
      </c>
      <c r="V2209" s="7">
        <f t="shared" si="349"/>
        <v>21.162500000000001</v>
      </c>
    </row>
    <row r="2210" spans="1:22" ht="13.5" x14ac:dyDescent="0.25">
      <c r="A2210" s="3">
        <f>RSI!A2210</f>
        <v>45524</v>
      </c>
      <c r="B2210" s="2">
        <f>RSI!B2210</f>
        <v>0.38</v>
      </c>
      <c r="C2210" s="2">
        <f>RSI!I2210</f>
        <v>40.602299031762847</v>
      </c>
      <c r="D2210" s="2">
        <f>MACD!E2210</f>
        <v>-6.2984185062581188E-4</v>
      </c>
      <c r="E2210" s="2">
        <f>MACD!F2210</f>
        <v>-1.4775619589091314E-4</v>
      </c>
      <c r="F2210" s="2">
        <f>'Moving Avg'!D2210</f>
        <v>0.38400000000000001</v>
      </c>
      <c r="G2210" s="2">
        <f>'Moving Avg'!F2210</f>
        <v>0.3864999999999999</v>
      </c>
      <c r="H2210" s="2">
        <f>'Moving Avg'!G2210</f>
        <v>0.38940000000000019</v>
      </c>
      <c r="I2210" s="2">
        <f>'Moving Avg'!H2210</f>
        <v>0.40599999999999931</v>
      </c>
      <c r="J2210" s="5" t="str">
        <f>OBV!F2210</f>
        <v>BEARISH</v>
      </c>
      <c r="K2210" s="5" t="str">
        <f>OBV!G2210</f>
        <v>NEUTRAL</v>
      </c>
      <c r="L2210" s="5" t="str">
        <f>OBV!H2210</f>
        <v>CONFIRMED BEARISH</v>
      </c>
      <c r="M2210" s="7">
        <f t="shared" si="340"/>
        <v>25</v>
      </c>
      <c r="N2210" s="7">
        <f t="shared" si="341"/>
        <v>45</v>
      </c>
      <c r="O2210" s="7">
        <f t="shared" si="342"/>
        <v>0</v>
      </c>
      <c r="P2210" s="7">
        <f t="shared" si="343"/>
        <v>16.5</v>
      </c>
      <c r="Q2210" s="8">
        <f t="shared" si="344"/>
        <v>26.975000000000001</v>
      </c>
      <c r="R2210" s="8">
        <f t="shared" si="345"/>
        <v>18.125</v>
      </c>
      <c r="S2210" s="8">
        <f t="shared" si="346"/>
        <v>17.925000000000001</v>
      </c>
      <c r="T2210" s="8">
        <f t="shared" si="347"/>
        <v>21.625</v>
      </c>
      <c r="U2210" s="7">
        <f t="shared" si="348"/>
        <v>21.008333333333336</v>
      </c>
      <c r="V2210" s="7">
        <f t="shared" si="349"/>
        <v>21.162500000000001</v>
      </c>
    </row>
    <row r="2211" spans="1:22" ht="13.5" x14ac:dyDescent="0.25">
      <c r="A2211" s="3">
        <f>RSI!A2211</f>
        <v>45525</v>
      </c>
      <c r="B2211" s="2">
        <f>RSI!B2211</f>
        <v>0.38</v>
      </c>
      <c r="C2211" s="2">
        <f>RSI!I2211</f>
        <v>40.602299031762847</v>
      </c>
      <c r="D2211" s="2">
        <f>MACD!E2211</f>
        <v>-1.0738582870588598E-3</v>
      </c>
      <c r="E2211" s="2">
        <f>MACD!F2211</f>
        <v>-3.3297661412450246E-4</v>
      </c>
      <c r="F2211" s="2">
        <f>'Moving Avg'!D2211</f>
        <v>0.38199999999999995</v>
      </c>
      <c r="G2211" s="2">
        <f>'Moving Avg'!F2211</f>
        <v>0.3859999999999999</v>
      </c>
      <c r="H2211" s="2">
        <f>'Moving Avg'!G2211</f>
        <v>0.38880000000000015</v>
      </c>
      <c r="I2211" s="2">
        <f>'Moving Avg'!H2211</f>
        <v>0.40599999999999931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  <c r="M2211" s="7">
        <f t="shared" si="340"/>
        <v>25</v>
      </c>
      <c r="N2211" s="7">
        <f t="shared" si="341"/>
        <v>45</v>
      </c>
      <c r="O2211" s="7">
        <f t="shared" si="342"/>
        <v>0</v>
      </c>
      <c r="P2211" s="7">
        <f t="shared" si="343"/>
        <v>16.5</v>
      </c>
      <c r="Q2211" s="8">
        <f t="shared" si="344"/>
        <v>26.975000000000001</v>
      </c>
      <c r="R2211" s="8">
        <f t="shared" si="345"/>
        <v>18.125</v>
      </c>
      <c r="S2211" s="8">
        <f t="shared" si="346"/>
        <v>17.925000000000001</v>
      </c>
      <c r="T2211" s="8">
        <f t="shared" si="347"/>
        <v>21.625</v>
      </c>
      <c r="U2211" s="7">
        <f t="shared" si="348"/>
        <v>21.008333333333336</v>
      </c>
      <c r="V2211" s="7">
        <f t="shared" si="349"/>
        <v>21.162500000000001</v>
      </c>
    </row>
    <row r="2212" spans="1:22" ht="13.5" x14ac:dyDescent="0.25">
      <c r="A2212" s="3">
        <f>RSI!A2212</f>
        <v>45526</v>
      </c>
      <c r="B2212" s="2">
        <f>RSI!B2212</f>
        <v>0.38</v>
      </c>
      <c r="C2212" s="2">
        <f>RSI!I2212</f>
        <v>40.602299031762854</v>
      </c>
      <c r="D2212" s="2">
        <f>MACD!E2212</f>
        <v>1.2896482726920677E-4</v>
      </c>
      <c r="E2212" s="2">
        <f>MACD!F2212</f>
        <v>-2.4058832584576066E-4</v>
      </c>
      <c r="F2212" s="2">
        <f>'Moving Avg'!D2212</f>
        <v>0.38</v>
      </c>
      <c r="G2212" s="2">
        <f>'Moving Avg'!F2212</f>
        <v>0.3854999999999999</v>
      </c>
      <c r="H2212" s="2">
        <f>'Moving Avg'!G2212</f>
        <v>0.38840000000000008</v>
      </c>
      <c r="I2212" s="2">
        <f>'Moving Avg'!H2212</f>
        <v>0.40599999999999925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  <c r="M2212" s="7">
        <f t="shared" si="340"/>
        <v>25</v>
      </c>
      <c r="N2212" s="7">
        <f t="shared" si="341"/>
        <v>0</v>
      </c>
      <c r="O2212" s="7">
        <f t="shared" si="342"/>
        <v>0</v>
      </c>
      <c r="P2212" s="7">
        <f t="shared" si="343"/>
        <v>16.5</v>
      </c>
      <c r="Q2212" s="8">
        <f t="shared" si="344"/>
        <v>11.225</v>
      </c>
      <c r="R2212" s="8">
        <f t="shared" si="345"/>
        <v>9.125</v>
      </c>
      <c r="S2212" s="8">
        <f t="shared" si="346"/>
        <v>11.175000000000001</v>
      </c>
      <c r="T2212" s="8">
        <f t="shared" si="347"/>
        <v>10.375</v>
      </c>
      <c r="U2212" s="7">
        <f t="shared" si="348"/>
        <v>10.508333333333335</v>
      </c>
      <c r="V2212" s="7">
        <f t="shared" si="349"/>
        <v>10.475000000000001</v>
      </c>
    </row>
    <row r="2213" spans="1:22" ht="13.5" x14ac:dyDescent="0.25">
      <c r="A2213" s="3">
        <f>RSI!A2213</f>
        <v>45527</v>
      </c>
      <c r="B2213" s="2">
        <f>RSI!B2213</f>
        <v>0.38</v>
      </c>
      <c r="C2213" s="2">
        <f>RSI!I2213</f>
        <v>40.602299031762847</v>
      </c>
      <c r="D2213" s="2">
        <f>MACD!E2213</f>
        <v>1.1838380384691094E-3</v>
      </c>
      <c r="E2213" s="2">
        <f>MACD!F2213</f>
        <v>4.4296947017213357E-5</v>
      </c>
      <c r="F2213" s="2">
        <f>'Moving Avg'!D2213</f>
        <v>0.38</v>
      </c>
      <c r="G2213" s="2">
        <f>'Moving Avg'!F2213</f>
        <v>0.3849999999999999</v>
      </c>
      <c r="H2213" s="2">
        <f>'Moving Avg'!G2213</f>
        <v>0.38800000000000012</v>
      </c>
      <c r="I2213" s="2">
        <f>'Moving Avg'!H2213</f>
        <v>0.40599999999999914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25</v>
      </c>
      <c r="N2213" s="7">
        <f t="shared" si="341"/>
        <v>0</v>
      </c>
      <c r="O2213" s="7">
        <f t="shared" si="342"/>
        <v>0</v>
      </c>
      <c r="P2213" s="7">
        <f t="shared" si="343"/>
        <v>33</v>
      </c>
      <c r="Q2213" s="8">
        <f t="shared" si="344"/>
        <v>13.7</v>
      </c>
      <c r="R2213" s="8">
        <f t="shared" si="345"/>
        <v>13.25</v>
      </c>
      <c r="S2213" s="8">
        <f t="shared" si="346"/>
        <v>18.600000000000001</v>
      </c>
      <c r="T2213" s="8">
        <f t="shared" si="347"/>
        <v>14.5</v>
      </c>
      <c r="U2213" s="7">
        <f t="shared" si="348"/>
        <v>15.183333333333332</v>
      </c>
      <c r="V2213" s="7">
        <f t="shared" si="349"/>
        <v>15.012499999999999</v>
      </c>
    </row>
    <row r="2214" spans="1:22" ht="13.5" x14ac:dyDescent="0.25">
      <c r="A2214" s="3">
        <f>RSI!A2214</f>
        <v>45530</v>
      </c>
      <c r="B2214" s="2">
        <f>RSI!B2214</f>
        <v>0.37</v>
      </c>
      <c r="C2214" s="2">
        <f>RSI!I2214</f>
        <v>30.304456970680747</v>
      </c>
      <c r="D2214" s="2">
        <f>MACD!E2214</f>
        <v>2.8515154770050177E-3</v>
      </c>
      <c r="E2214" s="2">
        <f>MACD!F2214</f>
        <v>6.0574065301477432E-4</v>
      </c>
      <c r="F2214" s="2">
        <f>'Moving Avg'!D2214</f>
        <v>0.378</v>
      </c>
      <c r="G2214" s="2">
        <f>'Moving Avg'!F2214</f>
        <v>0.38399999999999995</v>
      </c>
      <c r="H2214" s="2">
        <f>'Moving Avg'!G2214</f>
        <v>0.38740000000000008</v>
      </c>
      <c r="I2214" s="2">
        <f>'Moving Avg'!H2214</f>
        <v>0.4059499999999992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  <c r="M2214" s="7">
        <f t="shared" si="340"/>
        <v>25</v>
      </c>
      <c r="N2214" s="7">
        <f t="shared" si="341"/>
        <v>0</v>
      </c>
      <c r="O2214" s="7">
        <f t="shared" si="342"/>
        <v>0</v>
      </c>
      <c r="P2214" s="7">
        <f t="shared" si="343"/>
        <v>16.5</v>
      </c>
      <c r="Q2214" s="8">
        <f t="shared" si="344"/>
        <v>11.225</v>
      </c>
      <c r="R2214" s="8">
        <f t="shared" si="345"/>
        <v>9.125</v>
      </c>
      <c r="S2214" s="8">
        <f t="shared" si="346"/>
        <v>11.175000000000001</v>
      </c>
      <c r="T2214" s="8">
        <f t="shared" si="347"/>
        <v>10.375</v>
      </c>
      <c r="U2214" s="7">
        <f t="shared" si="348"/>
        <v>10.508333333333335</v>
      </c>
      <c r="V2214" s="7">
        <f t="shared" si="349"/>
        <v>10.475000000000001</v>
      </c>
    </row>
    <row r="2215" spans="1:22" ht="13.5" x14ac:dyDescent="0.25">
      <c r="A2215" s="3">
        <f>RSI!A2215</f>
        <v>45531</v>
      </c>
      <c r="B2215" s="2">
        <f>RSI!B2215</f>
        <v>0.37</v>
      </c>
      <c r="C2215" s="2">
        <f>RSI!I2215</f>
        <v>30.304456970680747</v>
      </c>
      <c r="D2215" s="2">
        <f>MACD!E2215</f>
        <v>4.3535246897952184E-3</v>
      </c>
      <c r="E2215" s="2">
        <f>MACD!F2215</f>
        <v>1.3552974603708631E-3</v>
      </c>
      <c r="F2215" s="2">
        <f>'Moving Avg'!D2215</f>
        <v>0.37600000000000006</v>
      </c>
      <c r="G2215" s="2">
        <f>'Moving Avg'!F2215</f>
        <v>0.38349999999999995</v>
      </c>
      <c r="H2215" s="2">
        <f>'Moving Avg'!G2215</f>
        <v>0.38700000000000012</v>
      </c>
      <c r="I2215" s="2">
        <f>'Moving Avg'!H2215</f>
        <v>0.40589999999999921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0</v>
      </c>
      <c r="O2215" s="7">
        <f t="shared" si="342"/>
        <v>0</v>
      </c>
      <c r="P2215" s="7">
        <f t="shared" si="343"/>
        <v>16.5</v>
      </c>
      <c r="Q2215" s="8">
        <f t="shared" si="344"/>
        <v>11.225</v>
      </c>
      <c r="R2215" s="8">
        <f t="shared" si="345"/>
        <v>9.125</v>
      </c>
      <c r="S2215" s="8">
        <f t="shared" si="346"/>
        <v>11.175000000000001</v>
      </c>
      <c r="T2215" s="8">
        <f t="shared" si="347"/>
        <v>10.375</v>
      </c>
      <c r="U2215" s="7">
        <f t="shared" si="348"/>
        <v>10.508333333333335</v>
      </c>
      <c r="V2215" s="7">
        <f t="shared" si="349"/>
        <v>10.475000000000001</v>
      </c>
    </row>
    <row r="2216" spans="1:22" ht="13.5" x14ac:dyDescent="0.25">
      <c r="A2216" s="3">
        <f>RSI!A2216</f>
        <v>45532</v>
      </c>
      <c r="B2216" s="2">
        <f>RSI!B2216</f>
        <v>0.38</v>
      </c>
      <c r="C2216" s="2">
        <f>RSI!I2216</f>
        <v>46.145589981644378</v>
      </c>
      <c r="D2216" s="2">
        <f>MACD!E2216</f>
        <v>4.9678792047755937E-3</v>
      </c>
      <c r="E2216" s="2">
        <f>MACD!F2216</f>
        <v>2.0778138092518092E-3</v>
      </c>
      <c r="F2216" s="2">
        <f>'Moving Avg'!D2216</f>
        <v>0.376</v>
      </c>
      <c r="G2216" s="2">
        <f>'Moving Avg'!F2216</f>
        <v>0.38300000000000001</v>
      </c>
      <c r="H2216" s="2">
        <f>'Moving Avg'!G2216</f>
        <v>0.38680000000000014</v>
      </c>
      <c r="I2216" s="2">
        <f>'Moving Avg'!H2216</f>
        <v>0.40584999999999916</v>
      </c>
      <c r="J2216" s="5" t="str">
        <f>OBV!F2216</f>
        <v>BEARISH</v>
      </c>
      <c r="K2216" s="5" t="str">
        <f>OBV!G2216</f>
        <v>NEUTRAL</v>
      </c>
      <c r="L2216" s="5" t="str">
        <f>OBV!H2216</f>
        <v>NEUTRAL</v>
      </c>
      <c r="M2216" s="7">
        <f t="shared" si="340"/>
        <v>25</v>
      </c>
      <c r="N2216" s="7">
        <f t="shared" si="341"/>
        <v>0</v>
      </c>
      <c r="O2216" s="7">
        <f t="shared" si="342"/>
        <v>0</v>
      </c>
      <c r="P2216" s="7">
        <f t="shared" si="343"/>
        <v>16.5</v>
      </c>
      <c r="Q2216" s="8">
        <f t="shared" si="344"/>
        <v>11.225</v>
      </c>
      <c r="R2216" s="8">
        <f t="shared" si="345"/>
        <v>9.125</v>
      </c>
      <c r="S2216" s="8">
        <f t="shared" si="346"/>
        <v>11.175000000000001</v>
      </c>
      <c r="T2216" s="8">
        <f t="shared" si="347"/>
        <v>10.375</v>
      </c>
      <c r="U2216" s="7">
        <f t="shared" si="348"/>
        <v>10.508333333333335</v>
      </c>
      <c r="V2216" s="7">
        <f t="shared" si="349"/>
        <v>10.475000000000001</v>
      </c>
    </row>
    <row r="2217" spans="1:22" ht="13.5" x14ac:dyDescent="0.25">
      <c r="A2217" s="3">
        <f>RSI!A2217</f>
        <v>45533</v>
      </c>
      <c r="B2217" s="2">
        <f>RSI!B2217</f>
        <v>0.38</v>
      </c>
      <c r="C2217" s="2">
        <f>RSI!I2217</f>
        <v>46.14558998164437</v>
      </c>
      <c r="D2217" s="2">
        <f>MACD!E2217</f>
        <v>5.5065571956602333E-3</v>
      </c>
      <c r="E2217" s="2">
        <f>MACD!F2217</f>
        <v>2.7635624865334938E-3</v>
      </c>
      <c r="F2217" s="2">
        <f>'Moving Avg'!D2217</f>
        <v>0.376</v>
      </c>
      <c r="G2217" s="2">
        <f>'Moving Avg'!F2217</f>
        <v>0.38250000000000001</v>
      </c>
      <c r="H2217" s="2">
        <f>'Moving Avg'!G2217</f>
        <v>0.38640000000000013</v>
      </c>
      <c r="I2217" s="2">
        <f>'Moving Avg'!H2217</f>
        <v>0.4058499999999991</v>
      </c>
      <c r="J2217" s="5" t="str">
        <f>OBV!F2217</f>
        <v>BEARISH</v>
      </c>
      <c r="K2217" s="5" t="str">
        <f>OBV!G2217</f>
        <v>NEUTRAL</v>
      </c>
      <c r="L2217" s="5" t="str">
        <f>OBV!H2217</f>
        <v>NEUTRAL</v>
      </c>
      <c r="M2217" s="7">
        <f t="shared" si="340"/>
        <v>25</v>
      </c>
      <c r="N2217" s="7">
        <f t="shared" si="341"/>
        <v>0</v>
      </c>
      <c r="O2217" s="7">
        <f t="shared" si="342"/>
        <v>0</v>
      </c>
      <c r="P2217" s="7">
        <f t="shared" si="343"/>
        <v>16.5</v>
      </c>
      <c r="Q2217" s="8">
        <f t="shared" si="344"/>
        <v>11.225</v>
      </c>
      <c r="R2217" s="8">
        <f t="shared" si="345"/>
        <v>9.125</v>
      </c>
      <c r="S2217" s="8">
        <f t="shared" si="346"/>
        <v>11.175000000000001</v>
      </c>
      <c r="T2217" s="8">
        <f t="shared" si="347"/>
        <v>10.375</v>
      </c>
      <c r="U2217" s="7">
        <f t="shared" si="348"/>
        <v>10.508333333333335</v>
      </c>
      <c r="V2217" s="7">
        <f t="shared" si="349"/>
        <v>10.475000000000001</v>
      </c>
    </row>
    <row r="2218" spans="1:22" ht="13.5" x14ac:dyDescent="0.25">
      <c r="A2218" s="3">
        <f>RSI!A2218</f>
        <v>45534</v>
      </c>
      <c r="B2218" s="2">
        <f>RSI!B2218</f>
        <v>0.38</v>
      </c>
      <c r="C2218" s="2">
        <f>RSI!I2218</f>
        <v>46.14558998164437</v>
      </c>
      <c r="D2218" s="2">
        <f>MACD!E2218</f>
        <v>4.4413441435537382E-3</v>
      </c>
      <c r="E2218" s="2">
        <f>MACD!F2218</f>
        <v>3.0991188179375429E-3</v>
      </c>
      <c r="F2218" s="2">
        <f>'Moving Avg'!D2218</f>
        <v>0.376</v>
      </c>
      <c r="G2218" s="2">
        <f>'Moving Avg'!F2218</f>
        <v>0.38200000000000001</v>
      </c>
      <c r="H2218" s="2">
        <f>'Moving Avg'!G2218</f>
        <v>0.38600000000000018</v>
      </c>
      <c r="I2218" s="2">
        <f>'Moving Avg'!H2218</f>
        <v>0.4058499999999991</v>
      </c>
      <c r="J2218" s="5" t="str">
        <f>OBV!F2218</f>
        <v>BEARISH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0</v>
      </c>
      <c r="O2218" s="7">
        <f t="shared" si="342"/>
        <v>0</v>
      </c>
      <c r="P2218" s="7">
        <f t="shared" si="343"/>
        <v>16.5</v>
      </c>
      <c r="Q2218" s="8">
        <f t="shared" si="344"/>
        <v>11.225</v>
      </c>
      <c r="R2218" s="8">
        <f t="shared" si="345"/>
        <v>9.125</v>
      </c>
      <c r="S2218" s="8">
        <f t="shared" si="346"/>
        <v>11.175000000000001</v>
      </c>
      <c r="T2218" s="8">
        <f t="shared" si="347"/>
        <v>10.375</v>
      </c>
      <c r="U2218" s="7">
        <f t="shared" si="348"/>
        <v>10.508333333333335</v>
      </c>
      <c r="V2218" s="7">
        <f t="shared" si="349"/>
        <v>10.475000000000001</v>
      </c>
    </row>
    <row r="2219" spans="1:22" ht="13.5" x14ac:dyDescent="0.25">
      <c r="A2219" s="3">
        <f>RSI!A2219</f>
        <v>45537</v>
      </c>
      <c r="B2219" s="2">
        <f>RSI!B2219</f>
        <v>0.38</v>
      </c>
      <c r="C2219" s="2">
        <f>RSI!I2219</f>
        <v>46.145589981644378</v>
      </c>
      <c r="D2219" s="2">
        <f>MACD!E2219</f>
        <v>3.5561619045124115E-3</v>
      </c>
      <c r="E2219" s="2">
        <f>MACD!F2219</f>
        <v>3.1905274352525166E-3</v>
      </c>
      <c r="F2219" s="2">
        <f>'Moving Avg'!D2219</f>
        <v>0.37799999999999995</v>
      </c>
      <c r="G2219" s="2">
        <f>'Moving Avg'!F2219</f>
        <v>0.38200000000000001</v>
      </c>
      <c r="H2219" s="2">
        <f>'Moving Avg'!G2219</f>
        <v>0.38580000000000014</v>
      </c>
      <c r="I2219" s="2">
        <f>'Moving Avg'!H2219</f>
        <v>0.40579999999999911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  <c r="M2219" s="7">
        <f t="shared" si="340"/>
        <v>25</v>
      </c>
      <c r="N2219" s="7">
        <f t="shared" si="341"/>
        <v>0</v>
      </c>
      <c r="O2219" s="7">
        <f t="shared" si="342"/>
        <v>0</v>
      </c>
      <c r="P2219" s="7">
        <f t="shared" si="343"/>
        <v>83.5</v>
      </c>
      <c r="Q2219" s="8">
        <f t="shared" si="344"/>
        <v>21.274999999999999</v>
      </c>
      <c r="R2219" s="8">
        <f t="shared" si="345"/>
        <v>25.875</v>
      </c>
      <c r="S2219" s="8">
        <f t="shared" si="346"/>
        <v>41.325000000000003</v>
      </c>
      <c r="T2219" s="8">
        <f t="shared" si="347"/>
        <v>27.125</v>
      </c>
      <c r="U2219" s="7">
        <f t="shared" si="348"/>
        <v>29.491666666666664</v>
      </c>
      <c r="V2219" s="7">
        <f t="shared" si="349"/>
        <v>28.9</v>
      </c>
    </row>
    <row r="2220" spans="1:22" ht="13.5" x14ac:dyDescent="0.25">
      <c r="A2220" s="3">
        <f>RSI!A2220</f>
        <v>45538</v>
      </c>
      <c r="B2220" s="2">
        <f>RSI!B2220</f>
        <v>0.37</v>
      </c>
      <c r="C2220" s="2">
        <f>RSI!I2220</f>
        <v>35.341180793605616</v>
      </c>
      <c r="D2220" s="2">
        <f>MACD!E2220</f>
        <v>3.5628577354115398E-3</v>
      </c>
      <c r="E2220" s="2">
        <f>MACD!F2220</f>
        <v>3.2649934952843213E-3</v>
      </c>
      <c r="F2220" s="2">
        <f>'Moving Avg'!D2220</f>
        <v>0.378</v>
      </c>
      <c r="G2220" s="2">
        <f>'Moving Avg'!F2220</f>
        <v>0.38150000000000001</v>
      </c>
      <c r="H2220" s="2">
        <f>'Moving Avg'!G2220</f>
        <v>0.38520000000000015</v>
      </c>
      <c r="I2220" s="2">
        <f>'Moving Avg'!H2220</f>
        <v>0.40574999999999911</v>
      </c>
      <c r="J2220" s="5" t="str">
        <f>OBV!F2220</f>
        <v>BEARISH</v>
      </c>
      <c r="K2220" s="5" t="str">
        <f>OBV!G2220</f>
        <v>NEUTRAL</v>
      </c>
      <c r="L2220" s="5" t="str">
        <f>OBV!H2220</f>
        <v>NEUTRAL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16.5</v>
      </c>
      <c r="Q2220" s="8">
        <f t="shared" si="344"/>
        <v>11.225</v>
      </c>
      <c r="R2220" s="8">
        <f t="shared" si="345"/>
        <v>9.125</v>
      </c>
      <c r="S2220" s="8">
        <f t="shared" si="346"/>
        <v>11.175000000000001</v>
      </c>
      <c r="T2220" s="8">
        <f t="shared" si="347"/>
        <v>10.375</v>
      </c>
      <c r="U2220" s="7">
        <f t="shared" si="348"/>
        <v>10.508333333333335</v>
      </c>
      <c r="V2220" s="7">
        <f t="shared" si="349"/>
        <v>10.475000000000001</v>
      </c>
    </row>
    <row r="2221" spans="1:22" ht="13.5" x14ac:dyDescent="0.25">
      <c r="A2221" s="3">
        <f>RSI!A2221</f>
        <v>45539</v>
      </c>
      <c r="B2221" s="2">
        <f>RSI!B2221</f>
        <v>0.38</v>
      </c>
      <c r="C2221" s="2">
        <f>RSI!I2221</f>
        <v>48.361679356098541</v>
      </c>
      <c r="D2221" s="2">
        <f>MACD!E2221</f>
        <v>2.9007207626354781E-3</v>
      </c>
      <c r="E2221" s="2">
        <f>MACD!F2221</f>
        <v>3.192138948754553E-3</v>
      </c>
      <c r="F2221" s="2">
        <f>'Moving Avg'!D2221</f>
        <v>0.378</v>
      </c>
      <c r="G2221" s="2">
        <f>'Moving Avg'!F2221</f>
        <v>0.38150000000000001</v>
      </c>
      <c r="H2221" s="2">
        <f>'Moving Avg'!G2221</f>
        <v>0.3848000000000002</v>
      </c>
      <c r="I2221" s="2">
        <f>'Moving Avg'!H2221</f>
        <v>0.40569999999999906</v>
      </c>
      <c r="J2221" s="5" t="str">
        <f>OBV!F2221</f>
        <v>BEARISH</v>
      </c>
      <c r="K2221" s="5" t="str">
        <f>OBV!G2221</f>
        <v>NEUTRAL</v>
      </c>
      <c r="L2221" s="5" t="str">
        <f>OBV!H2221</f>
        <v>NEUTRAL</v>
      </c>
      <c r="M2221" s="7">
        <f t="shared" si="340"/>
        <v>25</v>
      </c>
      <c r="N2221" s="7">
        <f t="shared" si="341"/>
        <v>45</v>
      </c>
      <c r="O2221" s="7">
        <f t="shared" si="342"/>
        <v>0</v>
      </c>
      <c r="P2221" s="7">
        <f t="shared" si="343"/>
        <v>16.5</v>
      </c>
      <c r="Q2221" s="8">
        <f t="shared" si="344"/>
        <v>26.975000000000001</v>
      </c>
      <c r="R2221" s="8">
        <f t="shared" si="345"/>
        <v>18.125</v>
      </c>
      <c r="S2221" s="8">
        <f t="shared" si="346"/>
        <v>17.925000000000001</v>
      </c>
      <c r="T2221" s="8">
        <f t="shared" si="347"/>
        <v>21.625</v>
      </c>
      <c r="U2221" s="7">
        <f t="shared" si="348"/>
        <v>21.008333333333336</v>
      </c>
      <c r="V2221" s="7">
        <f t="shared" si="349"/>
        <v>21.162500000000001</v>
      </c>
    </row>
    <row r="2222" spans="1:22" ht="13.5" x14ac:dyDescent="0.25">
      <c r="A2222" s="3">
        <f>RSI!A2222</f>
        <v>45540</v>
      </c>
      <c r="B2222" s="2">
        <f>RSI!B2222</f>
        <v>0.37</v>
      </c>
      <c r="C2222" s="2">
        <f>RSI!I2222</f>
        <v>39.742927411292243</v>
      </c>
      <c r="D2222" s="2">
        <f>MACD!E2222</f>
        <v>3.0896365729946584E-3</v>
      </c>
      <c r="E2222" s="2">
        <f>MACD!F2222</f>
        <v>3.1716384736025743E-3</v>
      </c>
      <c r="F2222" s="2">
        <f>'Moving Avg'!D2222</f>
        <v>0.376</v>
      </c>
      <c r="G2222" s="2">
        <f>'Moving Avg'!F2222</f>
        <v>0.38049999999999995</v>
      </c>
      <c r="H2222" s="2">
        <f>'Moving Avg'!G2222</f>
        <v>0.38440000000000019</v>
      </c>
      <c r="I2222" s="2">
        <f>'Moving Avg'!H2222</f>
        <v>0.40564999999999912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  <c r="M2222" s="7">
        <f t="shared" si="340"/>
        <v>25</v>
      </c>
      <c r="N2222" s="7">
        <f t="shared" si="341"/>
        <v>45</v>
      </c>
      <c r="O2222" s="7">
        <f t="shared" si="342"/>
        <v>0</v>
      </c>
      <c r="P2222" s="7">
        <f t="shared" si="343"/>
        <v>16.5</v>
      </c>
      <c r="Q2222" s="8">
        <f t="shared" si="344"/>
        <v>26.975000000000001</v>
      </c>
      <c r="R2222" s="8">
        <f t="shared" si="345"/>
        <v>18.125</v>
      </c>
      <c r="S2222" s="8">
        <f t="shared" si="346"/>
        <v>17.925000000000001</v>
      </c>
      <c r="T2222" s="8">
        <f t="shared" si="347"/>
        <v>21.625</v>
      </c>
      <c r="U2222" s="7">
        <f t="shared" si="348"/>
        <v>21.008333333333336</v>
      </c>
      <c r="V2222" s="7">
        <f t="shared" si="349"/>
        <v>21.162500000000001</v>
      </c>
    </row>
    <row r="2223" spans="1:22" ht="13.5" x14ac:dyDescent="0.25">
      <c r="A2223" s="3">
        <f>RSI!A2223</f>
        <v>45541</v>
      </c>
      <c r="B2223" s="2">
        <f>RSI!B2223</f>
        <v>0.37</v>
      </c>
      <c r="C2223" s="2">
        <f>RSI!I2223</f>
        <v>39.742927411292243</v>
      </c>
      <c r="D2223" s="2">
        <f>MACD!E2223</f>
        <v>3.3163981158914613E-3</v>
      </c>
      <c r="E2223" s="2">
        <f>MACD!F2223</f>
        <v>3.2005904020603517E-3</v>
      </c>
      <c r="F2223" s="2">
        <f>'Moving Avg'!D2223</f>
        <v>0.374</v>
      </c>
      <c r="G2223" s="2">
        <f>'Moving Avg'!F2223</f>
        <v>0.37949999999999995</v>
      </c>
      <c r="H2223" s="2">
        <f>'Moving Avg'!G2223</f>
        <v>0.38400000000000017</v>
      </c>
      <c r="I2223" s="2">
        <f>'Moving Avg'!H2223</f>
        <v>0.40564999999999918</v>
      </c>
      <c r="J2223" s="5" t="str">
        <f>OBV!F2223</f>
        <v>BEARISH</v>
      </c>
      <c r="K2223" s="5" t="str">
        <f>OBV!G2223</f>
        <v>NEUTRAL</v>
      </c>
      <c r="L2223" s="5" t="str">
        <f>OBV!H2223</f>
        <v>CONFIRMED BEARISH</v>
      </c>
      <c r="M2223" s="7">
        <f t="shared" si="340"/>
        <v>25</v>
      </c>
      <c r="N2223" s="7">
        <f t="shared" si="341"/>
        <v>0</v>
      </c>
      <c r="O2223" s="7">
        <f t="shared" si="342"/>
        <v>0</v>
      </c>
      <c r="P2223" s="7">
        <f t="shared" si="343"/>
        <v>16.5</v>
      </c>
      <c r="Q2223" s="8">
        <f t="shared" si="344"/>
        <v>11.225</v>
      </c>
      <c r="R2223" s="8">
        <f t="shared" si="345"/>
        <v>9.125</v>
      </c>
      <c r="S2223" s="8">
        <f t="shared" si="346"/>
        <v>11.175000000000001</v>
      </c>
      <c r="T2223" s="8">
        <f t="shared" si="347"/>
        <v>10.375</v>
      </c>
      <c r="U2223" s="7">
        <f t="shared" si="348"/>
        <v>10.508333333333335</v>
      </c>
      <c r="V2223" s="7">
        <f t="shared" si="349"/>
        <v>10.475000000000001</v>
      </c>
    </row>
    <row r="2224" spans="1:22" ht="13.5" x14ac:dyDescent="0.25">
      <c r="A2224" s="3">
        <f>RSI!A2224</f>
        <v>45544</v>
      </c>
      <c r="B2224" s="2">
        <f>RSI!B2224</f>
        <v>0.37</v>
      </c>
      <c r="C2224" s="2">
        <f>RSI!I2224</f>
        <v>39.742927411292236</v>
      </c>
      <c r="D2224" s="2">
        <f>MACD!E2224</f>
        <v>2.0317651581509E-3</v>
      </c>
      <c r="E2224" s="2">
        <f>MACD!F2224</f>
        <v>2.9668253532784618E-3</v>
      </c>
      <c r="F2224" s="2">
        <f>'Moving Avg'!D2224</f>
        <v>0.37200000000000005</v>
      </c>
      <c r="G2224" s="2">
        <f>'Moving Avg'!F2224</f>
        <v>0.37849999999999995</v>
      </c>
      <c r="H2224" s="2">
        <f>'Moving Avg'!G2224</f>
        <v>0.38360000000000016</v>
      </c>
      <c r="I2224" s="2">
        <f>'Moving Avg'!H2224</f>
        <v>0.40559999999999924</v>
      </c>
      <c r="J2224" s="5" t="str">
        <f>OBV!F2224</f>
        <v>BEARISH</v>
      </c>
      <c r="K2224" s="5" t="str">
        <f>OBV!G2224</f>
        <v>NEUTRAL</v>
      </c>
      <c r="L2224" s="5" t="str">
        <f>OBV!H2224</f>
        <v>CONFIRMED BEARISH</v>
      </c>
      <c r="M2224" s="7">
        <f t="shared" si="340"/>
        <v>25</v>
      </c>
      <c r="N2224" s="7">
        <f t="shared" si="341"/>
        <v>45</v>
      </c>
      <c r="O2224" s="7">
        <f t="shared" si="342"/>
        <v>0</v>
      </c>
      <c r="P2224" s="7">
        <f t="shared" si="343"/>
        <v>16.5</v>
      </c>
      <c r="Q2224" s="8">
        <f t="shared" si="344"/>
        <v>26.975000000000001</v>
      </c>
      <c r="R2224" s="8">
        <f t="shared" si="345"/>
        <v>18.125</v>
      </c>
      <c r="S2224" s="8">
        <f t="shared" si="346"/>
        <v>17.925000000000001</v>
      </c>
      <c r="T2224" s="8">
        <f t="shared" si="347"/>
        <v>21.625</v>
      </c>
      <c r="U2224" s="7">
        <f t="shared" si="348"/>
        <v>21.008333333333336</v>
      </c>
      <c r="V2224" s="7">
        <f t="shared" si="349"/>
        <v>21.162500000000001</v>
      </c>
    </row>
    <row r="2225" spans="1:22" ht="13.5" x14ac:dyDescent="0.25">
      <c r="A2225" s="3">
        <f>RSI!A2225</f>
        <v>45545</v>
      </c>
      <c r="B2225" s="2">
        <f>RSI!B2225</f>
        <v>0.37</v>
      </c>
      <c r="C2225" s="2">
        <f>RSI!I2225</f>
        <v>39.742927411292236</v>
      </c>
      <c r="D2225" s="2">
        <f>MACD!E2225</f>
        <v>1.0021323262099924E-3</v>
      </c>
      <c r="E2225" s="2">
        <f>MACD!F2225</f>
        <v>2.5738867478647684E-3</v>
      </c>
      <c r="F2225" s="2">
        <f>'Moving Avg'!D2225</f>
        <v>0.37200000000000005</v>
      </c>
      <c r="G2225" s="2">
        <f>'Moving Avg'!F2225</f>
        <v>0.3775</v>
      </c>
      <c r="H2225" s="2">
        <f>'Moving Avg'!G2225</f>
        <v>0.38340000000000024</v>
      </c>
      <c r="I2225" s="2">
        <f>'Moving Avg'!H2225</f>
        <v>0.40554999999999919</v>
      </c>
      <c r="J2225" s="5" t="str">
        <f>OBV!F2225</f>
        <v>BEARISH</v>
      </c>
      <c r="K2225" s="5" t="str">
        <f>OBV!G2225</f>
        <v>NEUTRAL</v>
      </c>
      <c r="L2225" s="5" t="str">
        <f>OBV!H2225</f>
        <v>NEUTRAL</v>
      </c>
      <c r="M2225" s="7">
        <f t="shared" si="340"/>
        <v>25</v>
      </c>
      <c r="N2225" s="7">
        <f t="shared" si="341"/>
        <v>45</v>
      </c>
      <c r="O2225" s="7">
        <f t="shared" si="342"/>
        <v>0</v>
      </c>
      <c r="P2225" s="7">
        <f t="shared" si="343"/>
        <v>16.5</v>
      </c>
      <c r="Q2225" s="8">
        <f t="shared" si="344"/>
        <v>26.975000000000001</v>
      </c>
      <c r="R2225" s="8">
        <f t="shared" si="345"/>
        <v>18.125</v>
      </c>
      <c r="S2225" s="8">
        <f t="shared" si="346"/>
        <v>17.925000000000001</v>
      </c>
      <c r="T2225" s="8">
        <f t="shared" si="347"/>
        <v>21.625</v>
      </c>
      <c r="U2225" s="7">
        <f t="shared" si="348"/>
        <v>21.008333333333336</v>
      </c>
      <c r="V2225" s="7">
        <f t="shared" si="349"/>
        <v>21.162500000000001</v>
      </c>
    </row>
    <row r="2226" spans="1:22" ht="13.5" x14ac:dyDescent="0.25">
      <c r="A2226" s="3">
        <f>RSI!A2226</f>
        <v>45546</v>
      </c>
      <c r="B2226" s="2">
        <f>RSI!B2226</f>
        <v>0.38</v>
      </c>
      <c r="C2226" s="2">
        <f>RSI!I2226</f>
        <v>51.394123701819872</v>
      </c>
      <c r="D2226" s="2">
        <f>MACD!E2226</f>
        <v>9.8174042282367369E-4</v>
      </c>
      <c r="E2226" s="2">
        <f>MACD!F2226</f>
        <v>2.2554574828565497E-3</v>
      </c>
      <c r="F2226" s="2">
        <f>'Moving Avg'!D2226</f>
        <v>0.372</v>
      </c>
      <c r="G2226" s="2">
        <f>'Moving Avg'!F2226</f>
        <v>0.377</v>
      </c>
      <c r="H2226" s="2">
        <f>'Moving Avg'!G2226</f>
        <v>0.38320000000000021</v>
      </c>
      <c r="I2226" s="2">
        <f>'Moving Avg'!H2226</f>
        <v>0.40549999999999919</v>
      </c>
      <c r="J2226" s="5" t="str">
        <f>OBV!F2226</f>
        <v>BULLISH</v>
      </c>
      <c r="K2226" s="5" t="str">
        <f>OBV!G2226</f>
        <v>NEUTRAL</v>
      </c>
      <c r="L2226" s="5" t="str">
        <f>OBV!H2226</f>
        <v>NEUTRAL</v>
      </c>
      <c r="M2226" s="7">
        <f t="shared" si="340"/>
        <v>25</v>
      </c>
      <c r="N2226" s="7">
        <f t="shared" si="341"/>
        <v>45</v>
      </c>
      <c r="O2226" s="7">
        <f t="shared" si="342"/>
        <v>0</v>
      </c>
      <c r="P2226" s="7">
        <f t="shared" si="343"/>
        <v>49.5</v>
      </c>
      <c r="Q2226" s="8">
        <f t="shared" si="344"/>
        <v>31.925000000000001</v>
      </c>
      <c r="R2226" s="8">
        <f t="shared" si="345"/>
        <v>26.375</v>
      </c>
      <c r="S2226" s="8">
        <f t="shared" si="346"/>
        <v>32.775000000000006</v>
      </c>
      <c r="T2226" s="8">
        <f t="shared" si="347"/>
        <v>29.875</v>
      </c>
      <c r="U2226" s="7">
        <f t="shared" si="348"/>
        <v>30.358333333333334</v>
      </c>
      <c r="V2226" s="7">
        <f t="shared" si="349"/>
        <v>30.237500000000001</v>
      </c>
    </row>
    <row r="2227" spans="1:22" ht="13.5" x14ac:dyDescent="0.25">
      <c r="A2227" s="3">
        <f>RSI!A2227</f>
        <v>45547</v>
      </c>
      <c r="B2227" s="2">
        <f>RSI!B2227</f>
        <v>0.38</v>
      </c>
      <c r="C2227" s="2">
        <f>RSI!I2227</f>
        <v>51.394123701819872</v>
      </c>
      <c r="D2227" s="2">
        <f>MACD!E2227</f>
        <v>9.5457593529507667E-4</v>
      </c>
      <c r="E2227" s="2">
        <f>MACD!F2227</f>
        <v>1.995281173344255E-3</v>
      </c>
      <c r="F2227" s="2">
        <f>'Moving Avg'!D2227</f>
        <v>0.37399999999999994</v>
      </c>
      <c r="G2227" s="2">
        <f>'Moving Avg'!F2227</f>
        <v>0.3765</v>
      </c>
      <c r="H2227" s="2">
        <f>'Moving Avg'!G2227</f>
        <v>0.38300000000000017</v>
      </c>
      <c r="I2227" s="2">
        <f>'Moving Avg'!H2227</f>
        <v>0.40544999999999926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25</v>
      </c>
      <c r="N2227" s="7">
        <f t="shared" si="341"/>
        <v>45</v>
      </c>
      <c r="O2227" s="7">
        <f t="shared" si="342"/>
        <v>0</v>
      </c>
      <c r="P2227" s="7">
        <f t="shared" si="343"/>
        <v>83.5</v>
      </c>
      <c r="Q2227" s="8">
        <f t="shared" si="344"/>
        <v>37.024999999999999</v>
      </c>
      <c r="R2227" s="8">
        <f t="shared" si="345"/>
        <v>34.875</v>
      </c>
      <c r="S2227" s="8">
        <f t="shared" si="346"/>
        <v>48.075000000000003</v>
      </c>
      <c r="T2227" s="8">
        <f t="shared" si="347"/>
        <v>38.375</v>
      </c>
      <c r="U2227" s="7">
        <f t="shared" si="348"/>
        <v>39.991666666666667</v>
      </c>
      <c r="V2227" s="7">
        <f t="shared" si="349"/>
        <v>39.587500000000006</v>
      </c>
    </row>
    <row r="2228" spans="1:22" ht="13.5" x14ac:dyDescent="0.25">
      <c r="A2228" s="3">
        <f>RSI!A2228</f>
        <v>45548</v>
      </c>
      <c r="B2228" s="2">
        <f>RSI!B2228</f>
        <v>0.38</v>
      </c>
      <c r="C2228" s="2">
        <f>RSI!I2228</f>
        <v>51.394123701819872</v>
      </c>
      <c r="D2228" s="2">
        <f>MACD!E2228</f>
        <v>9.2241485890892649E-4</v>
      </c>
      <c r="E2228" s="2">
        <f>MACD!F2228</f>
        <v>1.7807079104571895E-3</v>
      </c>
      <c r="F2228" s="2">
        <f>'Moving Avg'!D2228</f>
        <v>0.376</v>
      </c>
      <c r="G2228" s="2">
        <f>'Moving Avg'!F2228</f>
        <v>0.3765</v>
      </c>
      <c r="H2228" s="2">
        <f>'Moving Avg'!G2228</f>
        <v>0.38300000000000017</v>
      </c>
      <c r="I2228" s="2">
        <f>'Moving Avg'!H2228</f>
        <v>0.40539999999999921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25</v>
      </c>
      <c r="N2228" s="7">
        <f t="shared" si="341"/>
        <v>45</v>
      </c>
      <c r="O2228" s="7">
        <f t="shared" si="342"/>
        <v>0</v>
      </c>
      <c r="P2228" s="7">
        <f t="shared" si="343"/>
        <v>83.5</v>
      </c>
      <c r="Q2228" s="8">
        <f t="shared" si="344"/>
        <v>37.024999999999999</v>
      </c>
      <c r="R2228" s="8">
        <f t="shared" si="345"/>
        <v>34.875</v>
      </c>
      <c r="S2228" s="8">
        <f t="shared" si="346"/>
        <v>48.075000000000003</v>
      </c>
      <c r="T2228" s="8">
        <f t="shared" si="347"/>
        <v>38.375</v>
      </c>
      <c r="U2228" s="7">
        <f t="shared" si="348"/>
        <v>39.991666666666667</v>
      </c>
      <c r="V2228" s="7">
        <f t="shared" si="349"/>
        <v>39.587500000000006</v>
      </c>
    </row>
    <row r="2229" spans="1:22" ht="13.5" x14ac:dyDescent="0.25">
      <c r="A2229" s="3">
        <f>RSI!A2229</f>
        <v>45551</v>
      </c>
      <c r="B2229" s="2">
        <f>RSI!B2229</f>
        <v>0.38</v>
      </c>
      <c r="C2229" s="2">
        <f>RSI!I2229</f>
        <v>51.394123701819886</v>
      </c>
      <c r="D2229" s="2">
        <f>MACD!E2229</f>
        <v>8.8670558414583045E-4</v>
      </c>
      <c r="E2229" s="2">
        <f>MACD!F2229</f>
        <v>1.6019074451949177E-3</v>
      </c>
      <c r="F2229" s="2">
        <f>'Moving Avg'!D2229</f>
        <v>0.37799999999999995</v>
      </c>
      <c r="G2229" s="2">
        <f>'Moving Avg'!F2229</f>
        <v>0.37649999999999995</v>
      </c>
      <c r="H2229" s="2">
        <f>'Moving Avg'!G2229</f>
        <v>0.38280000000000014</v>
      </c>
      <c r="I2229" s="2">
        <f>'Moving Avg'!H2229</f>
        <v>0.40534999999999927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  <c r="M2229" s="7">
        <f t="shared" si="340"/>
        <v>25</v>
      </c>
      <c r="N2229" s="7">
        <f t="shared" si="341"/>
        <v>45</v>
      </c>
      <c r="O2229" s="7">
        <f t="shared" si="342"/>
        <v>0</v>
      </c>
      <c r="P2229" s="7">
        <f t="shared" si="343"/>
        <v>83.5</v>
      </c>
      <c r="Q2229" s="8">
        <f t="shared" si="344"/>
        <v>37.024999999999999</v>
      </c>
      <c r="R2229" s="8">
        <f t="shared" si="345"/>
        <v>34.875</v>
      </c>
      <c r="S2229" s="8">
        <f t="shared" si="346"/>
        <v>48.075000000000003</v>
      </c>
      <c r="T2229" s="8">
        <f t="shared" si="347"/>
        <v>38.375</v>
      </c>
      <c r="U2229" s="7">
        <f t="shared" si="348"/>
        <v>39.991666666666667</v>
      </c>
      <c r="V2229" s="7">
        <f t="shared" si="349"/>
        <v>39.587500000000006</v>
      </c>
    </row>
    <row r="2230" spans="1:22" ht="13.5" x14ac:dyDescent="0.25">
      <c r="A2230" s="3">
        <f>RSI!A2230</f>
        <v>45552</v>
      </c>
      <c r="B2230" s="2">
        <f>RSI!B2230</f>
        <v>0.38</v>
      </c>
      <c r="C2230" s="2">
        <f>RSI!I2230</f>
        <v>51.394123701819886</v>
      </c>
      <c r="D2230" s="2">
        <f>MACD!E2230</f>
        <v>-6.8983821327989192E-4</v>
      </c>
      <c r="E2230" s="2">
        <f>MACD!F2230</f>
        <v>1.1435583134999558E-3</v>
      </c>
      <c r="F2230" s="2">
        <f>'Moving Avg'!D2230</f>
        <v>0.38</v>
      </c>
      <c r="G2230" s="2">
        <f>'Moving Avg'!F2230</f>
        <v>0.3765</v>
      </c>
      <c r="H2230" s="2">
        <f>'Moving Avg'!G2230</f>
        <v>0.38260000000000011</v>
      </c>
      <c r="I2230" s="2">
        <f>'Moving Avg'!H2230</f>
        <v>0.40529999999999922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  <c r="M2230" s="7">
        <f t="shared" si="340"/>
        <v>25</v>
      </c>
      <c r="N2230" s="7">
        <f t="shared" si="341"/>
        <v>45</v>
      </c>
      <c r="O2230" s="7">
        <f t="shared" si="342"/>
        <v>0</v>
      </c>
      <c r="P2230" s="7">
        <f t="shared" si="343"/>
        <v>83.5</v>
      </c>
      <c r="Q2230" s="8">
        <f t="shared" si="344"/>
        <v>37.024999999999999</v>
      </c>
      <c r="R2230" s="8">
        <f t="shared" si="345"/>
        <v>34.875</v>
      </c>
      <c r="S2230" s="8">
        <f t="shared" si="346"/>
        <v>48.075000000000003</v>
      </c>
      <c r="T2230" s="8">
        <f t="shared" si="347"/>
        <v>38.375</v>
      </c>
      <c r="U2230" s="7">
        <f t="shared" si="348"/>
        <v>39.991666666666667</v>
      </c>
      <c r="V2230" s="7">
        <f t="shared" si="349"/>
        <v>39.587500000000006</v>
      </c>
    </row>
    <row r="2231" spans="1:22" ht="13.5" x14ac:dyDescent="0.25">
      <c r="A2231" s="3">
        <f>RSI!A2231</f>
        <v>45553</v>
      </c>
      <c r="B2231" s="2">
        <f>RSI!B2231</f>
        <v>0.38</v>
      </c>
      <c r="C2231" s="2">
        <f>RSI!I2231</f>
        <v>51.394123701819886</v>
      </c>
      <c r="D2231" s="2">
        <f>MACD!E2231</f>
        <v>-4.9265927151054267E-4</v>
      </c>
      <c r="E2231" s="2">
        <f>MACD!F2231</f>
        <v>8.1631479649785612E-4</v>
      </c>
      <c r="F2231" s="2">
        <f>'Moving Avg'!D2231</f>
        <v>0.38</v>
      </c>
      <c r="G2231" s="2">
        <f>'Moving Avg'!F2231</f>
        <v>0.37649999999999995</v>
      </c>
      <c r="H2231" s="2">
        <f>'Moving Avg'!G2231</f>
        <v>0.38240000000000007</v>
      </c>
      <c r="I2231" s="2">
        <f>'Moving Avg'!H2231</f>
        <v>0.40519999999999923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25</v>
      </c>
      <c r="N2231" s="7">
        <f t="shared" si="341"/>
        <v>45</v>
      </c>
      <c r="O2231" s="7">
        <f t="shared" si="342"/>
        <v>0</v>
      </c>
      <c r="P2231" s="7">
        <f t="shared" si="343"/>
        <v>33</v>
      </c>
      <c r="Q2231" s="8">
        <f t="shared" si="344"/>
        <v>29.45</v>
      </c>
      <c r="R2231" s="8">
        <f t="shared" si="345"/>
        <v>22.25</v>
      </c>
      <c r="S2231" s="8">
        <f t="shared" si="346"/>
        <v>25.35</v>
      </c>
      <c r="T2231" s="8">
        <f t="shared" si="347"/>
        <v>25.75</v>
      </c>
      <c r="U2231" s="7">
        <f t="shared" si="348"/>
        <v>25.683333333333337</v>
      </c>
      <c r="V2231" s="7">
        <f t="shared" si="349"/>
        <v>25.700000000000003</v>
      </c>
    </row>
    <row r="2232" spans="1:22" ht="13.5" x14ac:dyDescent="0.25">
      <c r="A2232" s="3">
        <f>RSI!A2232</f>
        <v>45554</v>
      </c>
      <c r="B2232" s="2">
        <f>RSI!B2232</f>
        <v>0.37</v>
      </c>
      <c r="C2232" s="2">
        <f>RSI!I2232</f>
        <v>39.484516992907096</v>
      </c>
      <c r="D2232" s="2">
        <f>MACD!E2232</f>
        <v>-1.1302807926711345E-3</v>
      </c>
      <c r="E2232" s="2">
        <f>MACD!F2232</f>
        <v>4.2699567866405806E-4</v>
      </c>
      <c r="F2232" s="2">
        <f>'Moving Avg'!D2232</f>
        <v>0.378</v>
      </c>
      <c r="G2232" s="2">
        <f>'Moving Avg'!F2232</f>
        <v>0.376</v>
      </c>
      <c r="H2232" s="2">
        <f>'Moving Avg'!G2232</f>
        <v>0.38200000000000001</v>
      </c>
      <c r="I2232" s="2">
        <f>'Moving Avg'!H2232</f>
        <v>0.40504999999999924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  <c r="M2232" s="7">
        <f t="shared" si="340"/>
        <v>25</v>
      </c>
      <c r="N2232" s="7">
        <f t="shared" si="341"/>
        <v>45</v>
      </c>
      <c r="O2232" s="7">
        <f t="shared" si="342"/>
        <v>0</v>
      </c>
      <c r="P2232" s="7">
        <f t="shared" si="343"/>
        <v>16.5</v>
      </c>
      <c r="Q2232" s="8">
        <f t="shared" si="344"/>
        <v>26.975000000000001</v>
      </c>
      <c r="R2232" s="8">
        <f t="shared" si="345"/>
        <v>18.125</v>
      </c>
      <c r="S2232" s="8">
        <f t="shared" si="346"/>
        <v>17.925000000000001</v>
      </c>
      <c r="T2232" s="8">
        <f t="shared" si="347"/>
        <v>21.625</v>
      </c>
      <c r="U2232" s="7">
        <f t="shared" si="348"/>
        <v>21.008333333333336</v>
      </c>
      <c r="V2232" s="7">
        <f t="shared" si="349"/>
        <v>21.162500000000001</v>
      </c>
    </row>
    <row r="2233" spans="1:22" ht="13.5" x14ac:dyDescent="0.25">
      <c r="A2233" s="3">
        <f>RSI!A2233</f>
        <v>45555</v>
      </c>
      <c r="B2233" s="2">
        <f>RSI!B2233</f>
        <v>0.37</v>
      </c>
      <c r="C2233" s="2">
        <f>RSI!I2233</f>
        <v>39.484516992907089</v>
      </c>
      <c r="D2233" s="2">
        <f>MACD!E2233</f>
        <v>-1.6169611207295098E-3</v>
      </c>
      <c r="E2233" s="2">
        <f>MACD!F2233</f>
        <v>1.8204318785344494E-5</v>
      </c>
      <c r="F2233" s="2">
        <f>'Moving Avg'!D2233</f>
        <v>0.37600000000000006</v>
      </c>
      <c r="G2233" s="2">
        <f>'Moving Avg'!F2233</f>
        <v>0.3755</v>
      </c>
      <c r="H2233" s="2">
        <f>'Moving Avg'!G2233</f>
        <v>0.38179999999999997</v>
      </c>
      <c r="I2233" s="2">
        <f>'Moving Avg'!H2233</f>
        <v>0.40489999999999932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25</v>
      </c>
      <c r="N2233" s="7">
        <f t="shared" si="341"/>
        <v>45</v>
      </c>
      <c r="O2233" s="7">
        <f t="shared" si="342"/>
        <v>0</v>
      </c>
      <c r="P2233" s="7">
        <f t="shared" si="343"/>
        <v>16.5</v>
      </c>
      <c r="Q2233" s="8">
        <f t="shared" si="344"/>
        <v>26.975000000000001</v>
      </c>
      <c r="R2233" s="8">
        <f t="shared" si="345"/>
        <v>18.125</v>
      </c>
      <c r="S2233" s="8">
        <f t="shared" si="346"/>
        <v>17.925000000000001</v>
      </c>
      <c r="T2233" s="8">
        <f t="shared" si="347"/>
        <v>21.625</v>
      </c>
      <c r="U2233" s="7">
        <f t="shared" si="348"/>
        <v>21.008333333333336</v>
      </c>
      <c r="V2233" s="7">
        <f t="shared" si="349"/>
        <v>21.162500000000001</v>
      </c>
    </row>
    <row r="2234" spans="1:22" ht="13.5" x14ac:dyDescent="0.25">
      <c r="A2234" s="3">
        <f>RSI!A2234</f>
        <v>45558</v>
      </c>
      <c r="B2234" s="2">
        <f>RSI!B2234</f>
        <v>0.37</v>
      </c>
      <c r="C2234" s="2">
        <f>RSI!I2234</f>
        <v>39.484516992907082</v>
      </c>
      <c r="D2234" s="2">
        <f>MACD!E2234</f>
        <v>-1.9798364646985145E-3</v>
      </c>
      <c r="E2234" s="2">
        <f>MACD!F2234</f>
        <v>-3.8140383791142736E-4</v>
      </c>
      <c r="F2234" s="2">
        <f>'Moving Avg'!D2234</f>
        <v>0.374</v>
      </c>
      <c r="G2234" s="2">
        <f>'Moving Avg'!F2234</f>
        <v>0.3755</v>
      </c>
      <c r="H2234" s="2">
        <f>'Moving Avg'!G2234</f>
        <v>0.38160000000000005</v>
      </c>
      <c r="I2234" s="2">
        <f>'Moving Avg'!H2234</f>
        <v>0.40474999999999939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45</v>
      </c>
      <c r="O2234" s="7">
        <f t="shared" si="342"/>
        <v>0</v>
      </c>
      <c r="P2234" s="7">
        <f t="shared" si="343"/>
        <v>16.5</v>
      </c>
      <c r="Q2234" s="8">
        <f t="shared" si="344"/>
        <v>26.975000000000001</v>
      </c>
      <c r="R2234" s="8">
        <f t="shared" si="345"/>
        <v>18.125</v>
      </c>
      <c r="S2234" s="8">
        <f t="shared" si="346"/>
        <v>17.925000000000001</v>
      </c>
      <c r="T2234" s="8">
        <f t="shared" si="347"/>
        <v>21.625</v>
      </c>
      <c r="U2234" s="7">
        <f t="shared" si="348"/>
        <v>21.008333333333336</v>
      </c>
      <c r="V2234" s="7">
        <f t="shared" si="349"/>
        <v>21.162500000000001</v>
      </c>
    </row>
    <row r="2235" spans="1:22" ht="13.5" x14ac:dyDescent="0.25">
      <c r="A2235" s="3">
        <f>RSI!A2235</f>
        <v>45559</v>
      </c>
      <c r="B2235" s="2">
        <f>RSI!B2235</f>
        <v>0.37</v>
      </c>
      <c r="C2235" s="2">
        <f>RSI!I2235</f>
        <v>39.484516992907082</v>
      </c>
      <c r="D2235" s="2">
        <f>MACD!E2235</f>
        <v>-2.2415782702047693E-3</v>
      </c>
      <c r="E2235" s="2">
        <f>MACD!F2235</f>
        <v>-7.5343872437009574E-4</v>
      </c>
      <c r="F2235" s="2">
        <f>'Moving Avg'!D2235</f>
        <v>0.37200000000000005</v>
      </c>
      <c r="G2235" s="2">
        <f>'Moving Avg'!F2235</f>
        <v>0.37550000000000006</v>
      </c>
      <c r="H2235" s="2">
        <f>'Moving Avg'!G2235</f>
        <v>0.38120000000000004</v>
      </c>
      <c r="I2235" s="2">
        <f>'Moving Avg'!H2235</f>
        <v>0.40459999999999935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45</v>
      </c>
      <c r="O2235" s="7">
        <f t="shared" si="342"/>
        <v>0</v>
      </c>
      <c r="P2235" s="7">
        <f t="shared" si="343"/>
        <v>16.5</v>
      </c>
      <c r="Q2235" s="8">
        <f t="shared" si="344"/>
        <v>26.975000000000001</v>
      </c>
      <c r="R2235" s="8">
        <f t="shared" si="345"/>
        <v>18.125</v>
      </c>
      <c r="S2235" s="8">
        <f t="shared" si="346"/>
        <v>17.925000000000001</v>
      </c>
      <c r="T2235" s="8">
        <f t="shared" si="347"/>
        <v>21.625</v>
      </c>
      <c r="U2235" s="7">
        <f t="shared" si="348"/>
        <v>21.008333333333336</v>
      </c>
      <c r="V2235" s="7">
        <f t="shared" si="349"/>
        <v>21.162500000000001</v>
      </c>
    </row>
    <row r="2236" spans="1:22" ht="13.5" x14ac:dyDescent="0.25">
      <c r="A2236" s="3">
        <f>RSI!A2236</f>
        <v>45560</v>
      </c>
      <c r="B2236" s="2">
        <f>RSI!B2236</f>
        <v>0.38</v>
      </c>
      <c r="C2236" s="2">
        <f>RSI!I2236</f>
        <v>53.86448856126497</v>
      </c>
      <c r="D2236" s="2">
        <f>MACD!E2236</f>
        <v>-1.6233807871090522E-3</v>
      </c>
      <c r="E2236" s="2">
        <f>MACD!F2236</f>
        <v>-9.2742713691788717E-4</v>
      </c>
      <c r="F2236" s="2">
        <f>'Moving Avg'!D2236</f>
        <v>0.372</v>
      </c>
      <c r="G2236" s="2">
        <f>'Moving Avg'!F2236</f>
        <v>0.37550000000000006</v>
      </c>
      <c r="H2236" s="2">
        <f>'Moving Avg'!G2236</f>
        <v>0.38120000000000004</v>
      </c>
      <c r="I2236" s="2">
        <f>'Moving Avg'!H2236</f>
        <v>0.40444999999999937</v>
      </c>
      <c r="J2236" s="5" t="str">
        <f>OBV!F2236</f>
        <v>BULLISH</v>
      </c>
      <c r="K2236" s="5" t="str">
        <f>OBV!G2236</f>
        <v>NEUTRAL</v>
      </c>
      <c r="L2236" s="5" t="str">
        <f>OBV!H2236</f>
        <v>NEUTRAL</v>
      </c>
      <c r="M2236" s="7">
        <f t="shared" si="340"/>
        <v>25</v>
      </c>
      <c r="N2236" s="7">
        <f t="shared" si="341"/>
        <v>45</v>
      </c>
      <c r="O2236" s="7">
        <f t="shared" si="342"/>
        <v>0</v>
      </c>
      <c r="P2236" s="7">
        <f t="shared" si="343"/>
        <v>49.5</v>
      </c>
      <c r="Q2236" s="8">
        <f t="shared" si="344"/>
        <v>31.925000000000001</v>
      </c>
      <c r="R2236" s="8">
        <f t="shared" si="345"/>
        <v>26.375</v>
      </c>
      <c r="S2236" s="8">
        <f t="shared" si="346"/>
        <v>32.775000000000006</v>
      </c>
      <c r="T2236" s="8">
        <f t="shared" si="347"/>
        <v>29.875</v>
      </c>
      <c r="U2236" s="7">
        <f t="shared" si="348"/>
        <v>30.358333333333334</v>
      </c>
      <c r="V2236" s="7">
        <f t="shared" si="349"/>
        <v>30.237500000000001</v>
      </c>
    </row>
    <row r="2237" spans="1:22" ht="13.5" x14ac:dyDescent="0.25">
      <c r="A2237" s="3">
        <f>RSI!A2237</f>
        <v>45561</v>
      </c>
      <c r="B2237" s="2">
        <f>RSI!B2237</f>
        <v>0.38</v>
      </c>
      <c r="C2237" s="2">
        <f>RSI!I2237</f>
        <v>53.86448856126497</v>
      </c>
      <c r="D2237" s="2">
        <f>MACD!E2237</f>
        <v>-1.1205379637478918E-3</v>
      </c>
      <c r="E2237" s="2">
        <f>MACD!F2237</f>
        <v>-9.660493022838881E-4</v>
      </c>
      <c r="F2237" s="2">
        <f>'Moving Avg'!D2237</f>
        <v>0.37399999999999994</v>
      </c>
      <c r="G2237" s="2">
        <f>'Moving Avg'!F2237</f>
        <v>0.3755</v>
      </c>
      <c r="H2237" s="2">
        <f>'Moving Avg'!G2237</f>
        <v>0.38100000000000006</v>
      </c>
      <c r="I2237" s="2">
        <f>'Moving Avg'!H2237</f>
        <v>0.40424999999999939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  <c r="M2237" s="7">
        <f t="shared" si="340"/>
        <v>25</v>
      </c>
      <c r="N2237" s="7">
        <f t="shared" si="341"/>
        <v>45</v>
      </c>
      <c r="O2237" s="7">
        <f t="shared" si="342"/>
        <v>0</v>
      </c>
      <c r="P2237" s="7">
        <f t="shared" si="343"/>
        <v>83.5</v>
      </c>
      <c r="Q2237" s="8">
        <f t="shared" si="344"/>
        <v>37.024999999999999</v>
      </c>
      <c r="R2237" s="8">
        <f t="shared" si="345"/>
        <v>34.875</v>
      </c>
      <c r="S2237" s="8">
        <f t="shared" si="346"/>
        <v>48.075000000000003</v>
      </c>
      <c r="T2237" s="8">
        <f t="shared" si="347"/>
        <v>38.375</v>
      </c>
      <c r="U2237" s="7">
        <f t="shared" si="348"/>
        <v>39.991666666666667</v>
      </c>
      <c r="V2237" s="7">
        <f t="shared" si="349"/>
        <v>39.587500000000006</v>
      </c>
    </row>
    <row r="2238" spans="1:22" ht="13.5" x14ac:dyDescent="0.25">
      <c r="A2238" s="3">
        <f>RSI!A2238</f>
        <v>45562</v>
      </c>
      <c r="B2238" s="2">
        <f>RSI!B2238</f>
        <v>0.38</v>
      </c>
      <c r="C2238" s="2">
        <f>RSI!I2238</f>
        <v>53.86448856126497</v>
      </c>
      <c r="D2238" s="2">
        <f>MACD!E2238</f>
        <v>-7.1380312534530255E-4</v>
      </c>
      <c r="E2238" s="2">
        <f>MACD!F2238</f>
        <v>-9.1560006689617103E-4</v>
      </c>
      <c r="F2238" s="2">
        <f>'Moving Avg'!D2238</f>
        <v>0.376</v>
      </c>
      <c r="G2238" s="2">
        <f>'Moving Avg'!F2238</f>
        <v>0.3755</v>
      </c>
      <c r="H2238" s="2">
        <f>'Moving Avg'!G2238</f>
        <v>0.38080000000000003</v>
      </c>
      <c r="I2238" s="2">
        <f>'Moving Avg'!H2238</f>
        <v>0.40409999999999935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25</v>
      </c>
      <c r="N2238" s="7">
        <f t="shared" si="341"/>
        <v>0</v>
      </c>
      <c r="O2238" s="7">
        <f t="shared" si="342"/>
        <v>0</v>
      </c>
      <c r="P2238" s="7">
        <f t="shared" si="343"/>
        <v>83.5</v>
      </c>
      <c r="Q2238" s="8">
        <f t="shared" si="344"/>
        <v>21.274999999999999</v>
      </c>
      <c r="R2238" s="8">
        <f t="shared" si="345"/>
        <v>25.875</v>
      </c>
      <c r="S2238" s="8">
        <f t="shared" si="346"/>
        <v>41.325000000000003</v>
      </c>
      <c r="T2238" s="8">
        <f t="shared" si="347"/>
        <v>27.125</v>
      </c>
      <c r="U2238" s="7">
        <f t="shared" si="348"/>
        <v>29.491666666666664</v>
      </c>
      <c r="V2238" s="7">
        <f t="shared" si="349"/>
        <v>28.9</v>
      </c>
    </row>
    <row r="2239" spans="1:22" ht="13.5" x14ac:dyDescent="0.25">
      <c r="A2239" s="3">
        <f>RSI!A2239</f>
        <v>45565</v>
      </c>
      <c r="B2239" s="2">
        <f>RSI!B2239</f>
        <v>0.38</v>
      </c>
      <c r="C2239" s="2">
        <f>RSI!I2239</f>
        <v>53.86448856126497</v>
      </c>
      <c r="D2239" s="2">
        <f>MACD!E2239</f>
        <v>-3.8700172060995852E-4</v>
      </c>
      <c r="E2239" s="2">
        <f>MACD!F2239</f>
        <v>-8.0988039763892853E-4</v>
      </c>
      <c r="F2239" s="2">
        <f>'Moving Avg'!D2239</f>
        <v>0.37799999999999995</v>
      </c>
      <c r="G2239" s="2">
        <f>'Moving Avg'!F2239</f>
        <v>0.3755</v>
      </c>
      <c r="H2239" s="2">
        <f>'Moving Avg'!G2239</f>
        <v>0.3806000000000001</v>
      </c>
      <c r="I2239" s="2">
        <f>'Moving Avg'!H2239</f>
        <v>0.40389999999999937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25</v>
      </c>
      <c r="N2239" s="7">
        <f t="shared" si="341"/>
        <v>0</v>
      </c>
      <c r="O2239" s="7">
        <f t="shared" si="342"/>
        <v>0</v>
      </c>
      <c r="P2239" s="7">
        <f t="shared" si="343"/>
        <v>83.5</v>
      </c>
      <c r="Q2239" s="8">
        <f t="shared" si="344"/>
        <v>21.274999999999999</v>
      </c>
      <c r="R2239" s="8">
        <f t="shared" si="345"/>
        <v>25.875</v>
      </c>
      <c r="S2239" s="8">
        <f t="shared" si="346"/>
        <v>41.325000000000003</v>
      </c>
      <c r="T2239" s="8">
        <f t="shared" si="347"/>
        <v>27.125</v>
      </c>
      <c r="U2239" s="7">
        <f t="shared" si="348"/>
        <v>29.491666666666664</v>
      </c>
      <c r="V2239" s="7">
        <f t="shared" si="349"/>
        <v>28.9</v>
      </c>
    </row>
    <row r="2240" spans="1:22" ht="13.5" x14ac:dyDescent="0.25">
      <c r="A2240" s="3">
        <f>RSI!A2240</f>
        <v>45566</v>
      </c>
      <c r="B2240" s="2">
        <f>RSI!B2240</f>
        <v>0.37</v>
      </c>
      <c r="C2240" s="2">
        <f>RSI!I2240</f>
        <v>40.818265423484974</v>
      </c>
      <c r="D2240" s="2">
        <f>MACD!E2240</f>
        <v>6.1419028276515908E-4</v>
      </c>
      <c r="E2240" s="2">
        <f>MACD!F2240</f>
        <v>-5.2506626155811103E-4</v>
      </c>
      <c r="F2240" s="2">
        <f>'Moving Avg'!D2240</f>
        <v>0.378</v>
      </c>
      <c r="G2240" s="2">
        <f>'Moving Avg'!F2240</f>
        <v>0.3755</v>
      </c>
      <c r="H2240" s="2">
        <f>'Moving Avg'!G2240</f>
        <v>0.38020000000000004</v>
      </c>
      <c r="I2240" s="2">
        <f>'Moving Avg'!H2240</f>
        <v>0.40369999999999939</v>
      </c>
      <c r="J2240" s="5" t="str">
        <f>OBV!F2240</f>
        <v>BEARISH</v>
      </c>
      <c r="K2240" s="5" t="str">
        <f>OBV!G2240</f>
        <v>NEUTRAL</v>
      </c>
      <c r="L2240" s="5" t="str">
        <f>OBV!H2240</f>
        <v>NEUTRAL</v>
      </c>
      <c r="M2240" s="7">
        <f t="shared" si="340"/>
        <v>25</v>
      </c>
      <c r="N2240" s="7">
        <f t="shared" si="341"/>
        <v>0</v>
      </c>
      <c r="O2240" s="7">
        <f t="shared" si="342"/>
        <v>0</v>
      </c>
      <c r="P2240" s="7">
        <f t="shared" si="343"/>
        <v>16.5</v>
      </c>
      <c r="Q2240" s="8">
        <f t="shared" si="344"/>
        <v>11.225</v>
      </c>
      <c r="R2240" s="8">
        <f t="shared" si="345"/>
        <v>9.125</v>
      </c>
      <c r="S2240" s="8">
        <f t="shared" si="346"/>
        <v>11.175000000000001</v>
      </c>
      <c r="T2240" s="8">
        <f t="shared" si="347"/>
        <v>10.375</v>
      </c>
      <c r="U2240" s="7">
        <f t="shared" si="348"/>
        <v>10.508333333333335</v>
      </c>
      <c r="V2240" s="7">
        <f t="shared" si="349"/>
        <v>10.475000000000001</v>
      </c>
    </row>
    <row r="2241" spans="1:22" ht="13.5" x14ac:dyDescent="0.25">
      <c r="A2241" s="3">
        <f>RSI!A2241</f>
        <v>45567</v>
      </c>
      <c r="B2241" s="2">
        <f>RSI!B2241</f>
        <v>0.37</v>
      </c>
      <c r="C2241" s="2">
        <f>RSI!I2241</f>
        <v>40.818265423484974</v>
      </c>
      <c r="D2241" s="2">
        <f>MACD!E2241</f>
        <v>1.505560766517533E-3</v>
      </c>
      <c r="E2241" s="2">
        <f>MACD!F2241</f>
        <v>-1.1894085594298223E-4</v>
      </c>
      <c r="F2241" s="2">
        <f>'Moving Avg'!D2241</f>
        <v>0.37600000000000006</v>
      </c>
      <c r="G2241" s="2">
        <f>'Moving Avg'!F2241</f>
        <v>0.37499999999999994</v>
      </c>
      <c r="H2241" s="2">
        <f>'Moving Avg'!G2241</f>
        <v>0.37979999999999997</v>
      </c>
      <c r="I2241" s="2">
        <f>'Moving Avg'!H2241</f>
        <v>0.40344999999999942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25</v>
      </c>
      <c r="N2241" s="7">
        <f t="shared" si="341"/>
        <v>0</v>
      </c>
      <c r="O2241" s="7">
        <f t="shared" si="342"/>
        <v>0</v>
      </c>
      <c r="P2241" s="7">
        <f t="shared" si="343"/>
        <v>16.5</v>
      </c>
      <c r="Q2241" s="8">
        <f t="shared" si="344"/>
        <v>11.225</v>
      </c>
      <c r="R2241" s="8">
        <f t="shared" si="345"/>
        <v>9.125</v>
      </c>
      <c r="S2241" s="8">
        <f t="shared" si="346"/>
        <v>11.175000000000001</v>
      </c>
      <c r="T2241" s="8">
        <f t="shared" si="347"/>
        <v>10.375</v>
      </c>
      <c r="U2241" s="7">
        <f t="shared" si="348"/>
        <v>10.508333333333335</v>
      </c>
      <c r="V2241" s="7">
        <f t="shared" si="349"/>
        <v>10.475000000000001</v>
      </c>
    </row>
    <row r="2242" spans="1:22" ht="13.5" x14ac:dyDescent="0.25">
      <c r="A2242" s="3">
        <f>RSI!A2242</f>
        <v>45568</v>
      </c>
      <c r="B2242" s="2">
        <f>RSI!B2242</f>
        <v>0.38</v>
      </c>
      <c r="C2242" s="2">
        <f>RSI!I2242</f>
        <v>53.796753932447153</v>
      </c>
      <c r="D2242" s="2">
        <f>MACD!E2242</f>
        <v>2.152840174785009E-5</v>
      </c>
      <c r="E2242" s="2">
        <f>MACD!F2242</f>
        <v>-9.0847004404815765E-5</v>
      </c>
      <c r="F2242" s="2">
        <f>'Moving Avg'!D2242</f>
        <v>0.376</v>
      </c>
      <c r="G2242" s="2">
        <f>'Moving Avg'!F2242</f>
        <v>0.37549999999999994</v>
      </c>
      <c r="H2242" s="2">
        <f>'Moving Avg'!G2242</f>
        <v>0.37959999999999994</v>
      </c>
      <c r="I2242" s="2">
        <f>'Moving Avg'!H2242</f>
        <v>0.40324999999999944</v>
      </c>
      <c r="J2242" s="5" t="str">
        <f>OBV!F2242</f>
        <v>BEARISH</v>
      </c>
      <c r="K2242" s="5" t="str">
        <f>OBV!G2242</f>
        <v>NEUTRAL</v>
      </c>
      <c r="L2242" s="5" t="str">
        <f>OBV!H2242</f>
        <v>NEUTRAL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11.225</v>
      </c>
      <c r="R2242" s="8">
        <f t="shared" si="345"/>
        <v>9.125</v>
      </c>
      <c r="S2242" s="8">
        <f t="shared" si="346"/>
        <v>11.175000000000001</v>
      </c>
      <c r="T2242" s="8">
        <f t="shared" si="347"/>
        <v>10.375</v>
      </c>
      <c r="U2242" s="7">
        <f t="shared" si="348"/>
        <v>10.508333333333335</v>
      </c>
      <c r="V2242" s="7">
        <f t="shared" si="349"/>
        <v>10.475000000000001</v>
      </c>
    </row>
    <row r="2243" spans="1:22" ht="13.5" x14ac:dyDescent="0.25">
      <c r="A2243" s="3">
        <f>RSI!A2243</f>
        <v>45569</v>
      </c>
      <c r="B2243" s="2">
        <f>RSI!B2243</f>
        <v>0.37</v>
      </c>
      <c r="C2243" s="2">
        <f>RSI!I2243</f>
        <v>43.518965500276778</v>
      </c>
      <c r="D2243" s="2">
        <f>MACD!E2243</f>
        <v>-5.1463972907450639E-4</v>
      </c>
      <c r="E2243" s="2">
        <f>MACD!F2243</f>
        <v>-1.7560554933875391E-4</v>
      </c>
      <c r="F2243" s="2">
        <f>'Moving Avg'!D2243</f>
        <v>0.374</v>
      </c>
      <c r="G2243" s="2">
        <f>'Moving Avg'!F2243</f>
        <v>0.3755</v>
      </c>
      <c r="H2243" s="2">
        <f>'Moving Avg'!G2243</f>
        <v>0.37919999999999993</v>
      </c>
      <c r="I2243" s="2">
        <f>'Moving Avg'!H2243</f>
        <v>0.40294999999999953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25</v>
      </c>
      <c r="N2243" s="7">
        <f t="shared" si="351"/>
        <v>45</v>
      </c>
      <c r="O2243" s="7">
        <f t="shared" si="352"/>
        <v>0</v>
      </c>
      <c r="P2243" s="7">
        <f t="shared" si="353"/>
        <v>16.5</v>
      </c>
      <c r="Q2243" s="8">
        <f t="shared" ref="Q2243:Q2306" si="354">0.35*M2243+N2243*0.35+O2243*0.15+P2243*0.15</f>
        <v>26.975000000000001</v>
      </c>
      <c r="R2243" s="8">
        <f t="shared" ref="R2243:R2306" si="355">M2243*0.2+N2243*0.2+O2243*0.35+P2243*0.25</f>
        <v>18.125</v>
      </c>
      <c r="S2243" s="8">
        <f t="shared" ref="S2243:S2306" si="356">M2243*0.15+N2243*0.15+O2243*0.25+P2243*0.45</f>
        <v>17.925000000000001</v>
      </c>
      <c r="T2243" s="8">
        <f t="shared" ref="T2243:T2306" si="357">0.25*SUM(M2243:P2243)</f>
        <v>21.625</v>
      </c>
      <c r="U2243" s="7">
        <f t="shared" ref="U2243:U2306" si="358">SUM(Q2243:S2243)/3</f>
        <v>21.008333333333336</v>
      </c>
      <c r="V2243" s="7">
        <f t="shared" ref="V2243:V2306" si="359">SUM(Q2243:T2243)/4</f>
        <v>21.162500000000001</v>
      </c>
    </row>
    <row r="2244" spans="1:22" ht="13.5" x14ac:dyDescent="0.25">
      <c r="A2244" s="3">
        <f>RSI!A2244</f>
        <v>45572</v>
      </c>
      <c r="B2244" s="2">
        <f>RSI!B2244</f>
        <v>0.37</v>
      </c>
      <c r="C2244" s="2">
        <f>RSI!I2244</f>
        <v>43.518965500276771</v>
      </c>
      <c r="D2244" s="2">
        <f>MACD!E2244</f>
        <v>-9.2884963522793518E-4</v>
      </c>
      <c r="E2244" s="2">
        <f>MACD!F2244</f>
        <v>-3.2625436651659019E-4</v>
      </c>
      <c r="F2244" s="2">
        <f>'Moving Avg'!D2244</f>
        <v>0.37200000000000005</v>
      </c>
      <c r="G2244" s="2">
        <f>'Moving Avg'!F2244</f>
        <v>0.3755</v>
      </c>
      <c r="H2244" s="2">
        <f>'Moving Avg'!G2244</f>
        <v>0.37880000000000003</v>
      </c>
      <c r="I2244" s="2">
        <f>'Moving Avg'!H2244</f>
        <v>0.40259999999999962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45</v>
      </c>
      <c r="O2244" s="7">
        <f t="shared" si="352"/>
        <v>0</v>
      </c>
      <c r="P2244" s="7">
        <f t="shared" si="353"/>
        <v>16.5</v>
      </c>
      <c r="Q2244" s="8">
        <f t="shared" si="354"/>
        <v>26.975000000000001</v>
      </c>
      <c r="R2244" s="8">
        <f t="shared" si="355"/>
        <v>18.125</v>
      </c>
      <c r="S2244" s="8">
        <f t="shared" si="356"/>
        <v>17.925000000000001</v>
      </c>
      <c r="T2244" s="8">
        <f t="shared" si="357"/>
        <v>21.625</v>
      </c>
      <c r="U2244" s="7">
        <f t="shared" si="358"/>
        <v>21.008333333333336</v>
      </c>
      <c r="V2244" s="7">
        <f t="shared" si="359"/>
        <v>21.162500000000001</v>
      </c>
    </row>
    <row r="2245" spans="1:22" ht="13.5" x14ac:dyDescent="0.25">
      <c r="A2245" s="3">
        <f>RSI!A2245</f>
        <v>45573</v>
      </c>
      <c r="B2245" s="2">
        <f>RSI!B2245</f>
        <v>0.37</v>
      </c>
      <c r="C2245" s="2">
        <f>RSI!I2245</f>
        <v>43.518965500276771</v>
      </c>
      <c r="D2245" s="2">
        <f>MACD!E2245</f>
        <v>-1.2427878849466945E-3</v>
      </c>
      <c r="E2245" s="2">
        <f>MACD!F2245</f>
        <v>-5.0956107020261104E-4</v>
      </c>
      <c r="F2245" s="2">
        <f>'Moving Avg'!D2245</f>
        <v>0.37200000000000005</v>
      </c>
      <c r="G2245" s="2">
        <f>'Moving Avg'!F2245</f>
        <v>0.37550000000000006</v>
      </c>
      <c r="H2245" s="2">
        <f>'Moving Avg'!G2245</f>
        <v>0.37860000000000005</v>
      </c>
      <c r="I2245" s="2">
        <f>'Moving Avg'!H2245</f>
        <v>0.40219999999999961</v>
      </c>
      <c r="J2245" s="5" t="str">
        <f>OBV!F2245</f>
        <v>BEARISH</v>
      </c>
      <c r="K2245" s="5" t="str">
        <f>OBV!G2245</f>
        <v>NEUTRAL</v>
      </c>
      <c r="L2245" s="5" t="str">
        <f>OBV!H2245</f>
        <v>NEUTRAL</v>
      </c>
      <c r="M2245" s="7">
        <f t="shared" si="350"/>
        <v>25</v>
      </c>
      <c r="N2245" s="7">
        <f t="shared" si="351"/>
        <v>45</v>
      </c>
      <c r="O2245" s="7">
        <f t="shared" si="352"/>
        <v>0</v>
      </c>
      <c r="P2245" s="7">
        <f t="shared" si="353"/>
        <v>16.5</v>
      </c>
      <c r="Q2245" s="8">
        <f t="shared" si="354"/>
        <v>26.975000000000001</v>
      </c>
      <c r="R2245" s="8">
        <f t="shared" si="355"/>
        <v>18.125</v>
      </c>
      <c r="S2245" s="8">
        <f t="shared" si="356"/>
        <v>17.925000000000001</v>
      </c>
      <c r="T2245" s="8">
        <f t="shared" si="357"/>
        <v>21.625</v>
      </c>
      <c r="U2245" s="7">
        <f t="shared" si="358"/>
        <v>21.008333333333336</v>
      </c>
      <c r="V2245" s="7">
        <f t="shared" si="359"/>
        <v>21.162500000000001</v>
      </c>
    </row>
    <row r="2246" spans="1:22" ht="13.5" x14ac:dyDescent="0.25">
      <c r="A2246" s="3">
        <f>RSI!A2246</f>
        <v>45574</v>
      </c>
      <c r="B2246" s="2">
        <f>RSI!B2246</f>
        <v>0.36</v>
      </c>
      <c r="C2246" s="2">
        <f>RSI!I2246</f>
        <v>35.135185038216918</v>
      </c>
      <c r="D2246" s="2">
        <f>MACD!E2246</f>
        <v>8.0461420299382524E-4</v>
      </c>
      <c r="E2246" s="2">
        <f>MACD!F2246</f>
        <v>-2.4672601556332381E-4</v>
      </c>
      <c r="F2246" s="2">
        <f>'Moving Avg'!D2246</f>
        <v>0.37</v>
      </c>
      <c r="G2246" s="2">
        <f>'Moving Avg'!F2246</f>
        <v>0.37450000000000006</v>
      </c>
      <c r="H2246" s="2">
        <f>'Moving Avg'!G2246</f>
        <v>0.37800000000000011</v>
      </c>
      <c r="I2246" s="2">
        <f>'Moving Avg'!H2246</f>
        <v>0.40164999999999962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  <c r="M2246" s="7">
        <f t="shared" si="350"/>
        <v>25</v>
      </c>
      <c r="N2246" s="7">
        <f t="shared" si="351"/>
        <v>0</v>
      </c>
      <c r="O2246" s="7">
        <f t="shared" si="352"/>
        <v>0</v>
      </c>
      <c r="P2246" s="7">
        <f t="shared" si="353"/>
        <v>16.5</v>
      </c>
      <c r="Q2246" s="8">
        <f t="shared" si="354"/>
        <v>11.225</v>
      </c>
      <c r="R2246" s="8">
        <f t="shared" si="355"/>
        <v>9.125</v>
      </c>
      <c r="S2246" s="8">
        <f t="shared" si="356"/>
        <v>11.175000000000001</v>
      </c>
      <c r="T2246" s="8">
        <f t="shared" si="357"/>
        <v>10.375</v>
      </c>
      <c r="U2246" s="7">
        <f t="shared" si="358"/>
        <v>10.508333333333335</v>
      </c>
      <c r="V2246" s="7">
        <f t="shared" si="359"/>
        <v>10.475000000000001</v>
      </c>
    </row>
    <row r="2247" spans="1:22" ht="13.5" x14ac:dyDescent="0.25">
      <c r="A2247" s="3">
        <f>RSI!A2247</f>
        <v>45575</v>
      </c>
      <c r="B2247" s="2">
        <f>RSI!B2247</f>
        <v>0.37</v>
      </c>
      <c r="C2247" s="2">
        <f>RSI!I2247</f>
        <v>46.280194663065224</v>
      </c>
      <c r="D2247" s="2">
        <f>MACD!E2247</f>
        <v>1.8867142524857661E-3</v>
      </c>
      <c r="E2247" s="2">
        <f>MACD!F2247</f>
        <v>1.7996203804649419E-4</v>
      </c>
      <c r="F2247" s="2">
        <f>'Moving Avg'!D2247</f>
        <v>0.36799999999999999</v>
      </c>
      <c r="G2247" s="2">
        <f>'Moving Avg'!F2247</f>
        <v>0.37400000000000005</v>
      </c>
      <c r="H2247" s="2">
        <f>'Moving Avg'!G2247</f>
        <v>0.3776000000000001</v>
      </c>
      <c r="I2247" s="2">
        <f>'Moving Avg'!H2247</f>
        <v>0.40104999999999968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  <c r="M2247" s="7">
        <f t="shared" si="350"/>
        <v>25</v>
      </c>
      <c r="N2247" s="7">
        <f t="shared" si="351"/>
        <v>0</v>
      </c>
      <c r="O2247" s="7">
        <f t="shared" si="352"/>
        <v>0</v>
      </c>
      <c r="P2247" s="7">
        <f t="shared" si="353"/>
        <v>16.5</v>
      </c>
      <c r="Q2247" s="8">
        <f t="shared" si="354"/>
        <v>11.225</v>
      </c>
      <c r="R2247" s="8">
        <f t="shared" si="355"/>
        <v>9.125</v>
      </c>
      <c r="S2247" s="8">
        <f t="shared" si="356"/>
        <v>11.175000000000001</v>
      </c>
      <c r="T2247" s="8">
        <f t="shared" si="357"/>
        <v>10.375</v>
      </c>
      <c r="U2247" s="7">
        <f t="shared" si="358"/>
        <v>10.508333333333335</v>
      </c>
      <c r="V2247" s="7">
        <f t="shared" si="359"/>
        <v>10.475000000000001</v>
      </c>
    </row>
    <row r="2248" spans="1:22" ht="13.5" x14ac:dyDescent="0.25">
      <c r="A2248" s="3">
        <f>RSI!A2248</f>
        <v>45576</v>
      </c>
      <c r="B2248" s="2">
        <f>RSI!B2248</f>
        <v>0.37</v>
      </c>
      <c r="C2248" s="2">
        <f>RSI!I2248</f>
        <v>46.280194663065224</v>
      </c>
      <c r="D2248" s="2">
        <f>MACD!E2248</f>
        <v>2.8269725333984752E-3</v>
      </c>
      <c r="E2248" s="2">
        <f>MACD!F2248</f>
        <v>7.0936413711689041E-4</v>
      </c>
      <c r="F2248" s="2">
        <f>'Moving Avg'!D2248</f>
        <v>0.36800000000000005</v>
      </c>
      <c r="G2248" s="2">
        <f>'Moving Avg'!F2248</f>
        <v>0.37350000000000005</v>
      </c>
      <c r="H2248" s="2">
        <f>'Moving Avg'!G2248</f>
        <v>0.37720000000000015</v>
      </c>
      <c r="I2248" s="2">
        <f>'Moving Avg'!H2248</f>
        <v>0.40044999999999975</v>
      </c>
      <c r="J2248" s="5" t="str">
        <f>OBV!F2248</f>
        <v>BEARISH</v>
      </c>
      <c r="K2248" s="5" t="str">
        <f>OBV!G2248</f>
        <v>NEUTRAL</v>
      </c>
      <c r="L2248" s="5" t="str">
        <f>OBV!H2248</f>
        <v>NEUTRAL</v>
      </c>
      <c r="M2248" s="7">
        <f t="shared" si="350"/>
        <v>25</v>
      </c>
      <c r="N2248" s="7">
        <f t="shared" si="351"/>
        <v>0</v>
      </c>
      <c r="O2248" s="7">
        <f t="shared" si="352"/>
        <v>0</v>
      </c>
      <c r="P2248" s="7">
        <f t="shared" si="353"/>
        <v>16.5</v>
      </c>
      <c r="Q2248" s="8">
        <f t="shared" si="354"/>
        <v>11.225</v>
      </c>
      <c r="R2248" s="8">
        <f t="shared" si="355"/>
        <v>9.125</v>
      </c>
      <c r="S2248" s="8">
        <f t="shared" si="356"/>
        <v>11.175000000000001</v>
      </c>
      <c r="T2248" s="8">
        <f t="shared" si="357"/>
        <v>10.375</v>
      </c>
      <c r="U2248" s="7">
        <f t="shared" si="358"/>
        <v>10.508333333333335</v>
      </c>
      <c r="V2248" s="7">
        <f t="shared" si="359"/>
        <v>10.475000000000001</v>
      </c>
    </row>
    <row r="2249" spans="1:22" ht="13.5" x14ac:dyDescent="0.25">
      <c r="A2249" s="3">
        <f>RSI!A2249</f>
        <v>45579</v>
      </c>
      <c r="B2249" s="2">
        <f>RSI!B2249</f>
        <v>0.36</v>
      </c>
      <c r="C2249" s="2">
        <f>RSI!I2249</f>
        <v>38.59032369646409</v>
      </c>
      <c r="D2249" s="2">
        <f>MACD!E2249</f>
        <v>4.3861267702001161E-3</v>
      </c>
      <c r="E2249" s="2">
        <f>MACD!F2249</f>
        <v>1.4447166637335355E-3</v>
      </c>
      <c r="F2249" s="2">
        <f>'Moving Avg'!D2249</f>
        <v>0.36599999999999999</v>
      </c>
      <c r="G2249" s="2">
        <f>'Moving Avg'!F2249</f>
        <v>0.37250000000000005</v>
      </c>
      <c r="H2249" s="2">
        <f>'Moving Avg'!G2249</f>
        <v>0.37680000000000008</v>
      </c>
      <c r="I2249" s="2">
        <f>'Moving Avg'!H2249</f>
        <v>0.39989999999999976</v>
      </c>
      <c r="J2249" s="5" t="str">
        <f>OBV!F2249</f>
        <v>BEARISH</v>
      </c>
      <c r="K2249" s="5" t="str">
        <f>OBV!G2249</f>
        <v>NEUTRAL</v>
      </c>
      <c r="L2249" s="5" t="str">
        <f>OBV!H2249</f>
        <v>CONFIRMED BEARISH</v>
      </c>
      <c r="M2249" s="7">
        <f t="shared" si="350"/>
        <v>25</v>
      </c>
      <c r="N2249" s="7">
        <f t="shared" si="351"/>
        <v>0</v>
      </c>
      <c r="O2249" s="7">
        <f t="shared" si="352"/>
        <v>0</v>
      </c>
      <c r="P2249" s="7">
        <f t="shared" si="353"/>
        <v>16.5</v>
      </c>
      <c r="Q2249" s="8">
        <f t="shared" si="354"/>
        <v>11.225</v>
      </c>
      <c r="R2249" s="8">
        <f t="shared" si="355"/>
        <v>9.125</v>
      </c>
      <c r="S2249" s="8">
        <f t="shared" si="356"/>
        <v>11.175000000000001</v>
      </c>
      <c r="T2249" s="8">
        <f t="shared" si="357"/>
        <v>10.375</v>
      </c>
      <c r="U2249" s="7">
        <f t="shared" si="358"/>
        <v>10.508333333333335</v>
      </c>
      <c r="V2249" s="7">
        <f t="shared" si="359"/>
        <v>10.475000000000001</v>
      </c>
    </row>
    <row r="2250" spans="1:22" ht="13.5" x14ac:dyDescent="0.25">
      <c r="A2250" s="3">
        <f>RSI!A2250</f>
        <v>45581</v>
      </c>
      <c r="B2250" s="2">
        <f>RSI!B2250</f>
        <v>0.36</v>
      </c>
      <c r="C2250" s="2">
        <f>RSI!I2250</f>
        <v>38.59032369646409</v>
      </c>
      <c r="D2250" s="2">
        <f>MACD!E2250</f>
        <v>4.247160696238983E-3</v>
      </c>
      <c r="E2250" s="2">
        <f>MACD!F2250</f>
        <v>2.005205470234625E-3</v>
      </c>
      <c r="F2250" s="2">
        <f>'Moving Avg'!D2250</f>
        <v>0.36399999999999999</v>
      </c>
      <c r="G2250" s="2">
        <f>'Moving Avg'!F2250</f>
        <v>0.37150000000000005</v>
      </c>
      <c r="H2250" s="2">
        <f>'Moving Avg'!G2250</f>
        <v>0.37640000000000007</v>
      </c>
      <c r="I2250" s="2">
        <f>'Moving Avg'!H2250</f>
        <v>0.39939999999999976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  <c r="M2250" s="7">
        <f t="shared" si="350"/>
        <v>25</v>
      </c>
      <c r="N2250" s="7">
        <f t="shared" si="351"/>
        <v>0</v>
      </c>
      <c r="O2250" s="7">
        <f t="shared" si="352"/>
        <v>0</v>
      </c>
      <c r="P2250" s="7">
        <f t="shared" si="353"/>
        <v>16.5</v>
      </c>
      <c r="Q2250" s="8">
        <f t="shared" si="354"/>
        <v>11.225</v>
      </c>
      <c r="R2250" s="8">
        <f t="shared" si="355"/>
        <v>9.125</v>
      </c>
      <c r="S2250" s="8">
        <f t="shared" si="356"/>
        <v>11.175000000000001</v>
      </c>
      <c r="T2250" s="8">
        <f t="shared" si="357"/>
        <v>10.375</v>
      </c>
      <c r="U2250" s="7">
        <f t="shared" si="358"/>
        <v>10.508333333333335</v>
      </c>
      <c r="V2250" s="7">
        <f t="shared" si="359"/>
        <v>10.475000000000001</v>
      </c>
    </row>
    <row r="2251" spans="1:22" ht="13.5" x14ac:dyDescent="0.25">
      <c r="A2251" s="3">
        <f>RSI!A2251</f>
        <v>45582</v>
      </c>
      <c r="B2251" s="2">
        <f>RSI!B2251</f>
        <v>0.36</v>
      </c>
      <c r="C2251" s="2">
        <f>RSI!I2251</f>
        <v>38.590323696464083</v>
      </c>
      <c r="D2251" s="2">
        <f>MACD!E2251</f>
        <v>4.2038435648308337E-3</v>
      </c>
      <c r="E2251" s="2">
        <f>MACD!F2251</f>
        <v>2.4449330891538668E-3</v>
      </c>
      <c r="F2251" s="2">
        <f>'Moving Avg'!D2251</f>
        <v>0.36399999999999999</v>
      </c>
      <c r="G2251" s="2">
        <f>'Moving Avg'!F2251</f>
        <v>0.37050000000000011</v>
      </c>
      <c r="H2251" s="2">
        <f>'Moving Avg'!G2251</f>
        <v>0.376</v>
      </c>
      <c r="I2251" s="2">
        <f>'Moving Avg'!H2251</f>
        <v>0.39894999999999975</v>
      </c>
      <c r="J2251" s="5" t="str">
        <f>OBV!F2251</f>
        <v>BEARISH</v>
      </c>
      <c r="K2251" s="5" t="str">
        <f>OBV!G2251</f>
        <v>NEUTRAL</v>
      </c>
      <c r="L2251" s="5" t="str">
        <f>OBV!H2251</f>
        <v>NEUTRAL</v>
      </c>
      <c r="M2251" s="7">
        <f t="shared" si="350"/>
        <v>25</v>
      </c>
      <c r="N2251" s="7">
        <f t="shared" si="351"/>
        <v>0</v>
      </c>
      <c r="O2251" s="7">
        <f t="shared" si="352"/>
        <v>0</v>
      </c>
      <c r="P2251" s="7">
        <f t="shared" si="353"/>
        <v>16.5</v>
      </c>
      <c r="Q2251" s="8">
        <f t="shared" si="354"/>
        <v>11.225</v>
      </c>
      <c r="R2251" s="8">
        <f t="shared" si="355"/>
        <v>9.125</v>
      </c>
      <c r="S2251" s="8">
        <f t="shared" si="356"/>
        <v>11.175000000000001</v>
      </c>
      <c r="T2251" s="8">
        <f t="shared" si="357"/>
        <v>10.375</v>
      </c>
      <c r="U2251" s="7">
        <f t="shared" si="358"/>
        <v>10.508333333333335</v>
      </c>
      <c r="V2251" s="7">
        <f t="shared" si="359"/>
        <v>10.475000000000001</v>
      </c>
    </row>
    <row r="2252" spans="1:22" ht="13.5" x14ac:dyDescent="0.25">
      <c r="A2252" s="3">
        <f>RSI!A2252</f>
        <v>45583</v>
      </c>
      <c r="B2252" s="2">
        <f>RSI!B2252</f>
        <v>0.36</v>
      </c>
      <c r="C2252" s="2">
        <f>RSI!I2252</f>
        <v>38.590323696464083</v>
      </c>
      <c r="D2252" s="2">
        <f>MACD!E2252</f>
        <v>5.7744202446127213E-3</v>
      </c>
      <c r="E2252" s="2">
        <f>MACD!F2252</f>
        <v>3.1108305202456376E-3</v>
      </c>
      <c r="F2252" s="2">
        <f>'Moving Avg'!D2252</f>
        <v>0.36199999999999993</v>
      </c>
      <c r="G2252" s="2">
        <f>'Moving Avg'!F2252</f>
        <v>0.37000000000000005</v>
      </c>
      <c r="H2252" s="2">
        <f>'Moving Avg'!G2252</f>
        <v>0.37540000000000001</v>
      </c>
      <c r="I2252" s="2">
        <f>'Moving Avg'!H2252</f>
        <v>0.39854999999999985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  <c r="M2252" s="7">
        <f t="shared" si="350"/>
        <v>25</v>
      </c>
      <c r="N2252" s="7">
        <f t="shared" si="351"/>
        <v>0</v>
      </c>
      <c r="O2252" s="7">
        <f t="shared" si="352"/>
        <v>0</v>
      </c>
      <c r="P2252" s="7">
        <f t="shared" si="353"/>
        <v>16.5</v>
      </c>
      <c r="Q2252" s="8">
        <f t="shared" si="354"/>
        <v>11.225</v>
      </c>
      <c r="R2252" s="8">
        <f t="shared" si="355"/>
        <v>9.125</v>
      </c>
      <c r="S2252" s="8">
        <f t="shared" si="356"/>
        <v>11.175000000000001</v>
      </c>
      <c r="T2252" s="8">
        <f t="shared" si="357"/>
        <v>10.375</v>
      </c>
      <c r="U2252" s="7">
        <f t="shared" si="358"/>
        <v>10.508333333333335</v>
      </c>
      <c r="V2252" s="7">
        <f t="shared" si="359"/>
        <v>10.475000000000001</v>
      </c>
    </row>
    <row r="2253" spans="1:22" ht="13.5" x14ac:dyDescent="0.25">
      <c r="A2253" s="3">
        <f>RSI!A2253</f>
        <v>45586</v>
      </c>
      <c r="B2253" s="2">
        <f>RSI!B2253</f>
        <v>0.36</v>
      </c>
      <c r="C2253" s="2">
        <f>RSI!I2253</f>
        <v>38.590323696464083</v>
      </c>
      <c r="D2253" s="2">
        <f>MACD!E2253</f>
        <v>5.6285823698593029E-3</v>
      </c>
      <c r="E2253" s="2">
        <f>MACD!F2253</f>
        <v>3.6143808901683708E-3</v>
      </c>
      <c r="F2253" s="2">
        <f>'Moving Avg'!D2253</f>
        <v>0.36</v>
      </c>
      <c r="G2253" s="2">
        <f>'Moving Avg'!F2253</f>
        <v>0.36950000000000011</v>
      </c>
      <c r="H2253" s="2">
        <f>'Moving Avg'!G2253</f>
        <v>0.37479999999999997</v>
      </c>
      <c r="I2253" s="2">
        <f>'Moving Avg'!H2253</f>
        <v>0.39814999999999989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  <c r="M2253" s="7">
        <f t="shared" si="350"/>
        <v>25</v>
      </c>
      <c r="N2253" s="7">
        <f t="shared" si="351"/>
        <v>0</v>
      </c>
      <c r="O2253" s="7">
        <f t="shared" si="352"/>
        <v>0</v>
      </c>
      <c r="P2253" s="7">
        <f t="shared" si="353"/>
        <v>16.5</v>
      </c>
      <c r="Q2253" s="8">
        <f t="shared" si="354"/>
        <v>11.225</v>
      </c>
      <c r="R2253" s="8">
        <f t="shared" si="355"/>
        <v>9.125</v>
      </c>
      <c r="S2253" s="8">
        <f t="shared" si="356"/>
        <v>11.175000000000001</v>
      </c>
      <c r="T2253" s="8">
        <f t="shared" si="357"/>
        <v>10.375</v>
      </c>
      <c r="U2253" s="7">
        <f t="shared" si="358"/>
        <v>10.508333333333335</v>
      </c>
      <c r="V2253" s="7">
        <f t="shared" si="359"/>
        <v>10.475000000000001</v>
      </c>
    </row>
    <row r="2254" spans="1:22" ht="13.5" x14ac:dyDescent="0.25">
      <c r="A2254" s="3">
        <f>RSI!A2254</f>
        <v>45587</v>
      </c>
      <c r="B2254" s="2">
        <f>RSI!B2254</f>
        <v>0.36</v>
      </c>
      <c r="C2254" s="2">
        <f>RSI!I2254</f>
        <v>38.590323696464083</v>
      </c>
      <c r="D2254" s="2">
        <f>MACD!E2254</f>
        <v>5.5641386518062719E-3</v>
      </c>
      <c r="E2254" s="2">
        <f>MACD!F2254</f>
        <v>4.0043324424959507E-3</v>
      </c>
      <c r="F2254" s="2">
        <f>'Moving Avg'!D2254</f>
        <v>0.36</v>
      </c>
      <c r="G2254" s="2">
        <f>'Moving Avg'!F2254</f>
        <v>0.36900000000000011</v>
      </c>
      <c r="H2254" s="2">
        <f>'Moving Avg'!G2254</f>
        <v>0.37419999999999992</v>
      </c>
      <c r="I2254" s="2">
        <f>'Moving Avg'!H2254</f>
        <v>0.39779999999999993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  <c r="M2254" s="7">
        <f t="shared" si="350"/>
        <v>25</v>
      </c>
      <c r="N2254" s="7">
        <f t="shared" si="351"/>
        <v>0</v>
      </c>
      <c r="O2254" s="7">
        <f t="shared" si="352"/>
        <v>0</v>
      </c>
      <c r="P2254" s="7">
        <f t="shared" si="353"/>
        <v>33</v>
      </c>
      <c r="Q2254" s="8">
        <f t="shared" si="354"/>
        <v>13.7</v>
      </c>
      <c r="R2254" s="8">
        <f t="shared" si="355"/>
        <v>13.25</v>
      </c>
      <c r="S2254" s="8">
        <f t="shared" si="356"/>
        <v>18.600000000000001</v>
      </c>
      <c r="T2254" s="8">
        <f t="shared" si="357"/>
        <v>14.5</v>
      </c>
      <c r="U2254" s="7">
        <f t="shared" si="358"/>
        <v>15.183333333333332</v>
      </c>
      <c r="V2254" s="7">
        <f t="shared" si="359"/>
        <v>15.012499999999999</v>
      </c>
    </row>
    <row r="2255" spans="1:22" ht="13.5" x14ac:dyDescent="0.25">
      <c r="A2255" s="3">
        <f>RSI!A2255</f>
        <v>45588</v>
      </c>
      <c r="B2255" s="2">
        <f>RSI!B2255</f>
        <v>0.37</v>
      </c>
      <c r="C2255" s="2">
        <f>RSI!I2255</f>
        <v>51.231127503910109</v>
      </c>
      <c r="D2255" s="2">
        <f>MACD!E2255</f>
        <v>4.8234589450490417E-3</v>
      </c>
      <c r="E2255" s="2">
        <f>MACD!F2255</f>
        <v>4.1681577430065691E-3</v>
      </c>
      <c r="F2255" s="2">
        <f>'Moving Avg'!D2255</f>
        <v>0.36199999999999999</v>
      </c>
      <c r="G2255" s="2">
        <f>'Moving Avg'!F2255</f>
        <v>0.36900000000000011</v>
      </c>
      <c r="H2255" s="2">
        <f>'Moving Avg'!G2255</f>
        <v>0.37379999999999997</v>
      </c>
      <c r="I2255" s="2">
        <f>'Moving Avg'!H2255</f>
        <v>0.39754999999999996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  <c r="M2255" s="7">
        <f t="shared" si="350"/>
        <v>25</v>
      </c>
      <c r="N2255" s="7">
        <f t="shared" si="351"/>
        <v>0</v>
      </c>
      <c r="O2255" s="7">
        <f t="shared" si="352"/>
        <v>0</v>
      </c>
      <c r="P2255" s="7">
        <f t="shared" si="353"/>
        <v>83.5</v>
      </c>
      <c r="Q2255" s="8">
        <f t="shared" si="354"/>
        <v>21.274999999999999</v>
      </c>
      <c r="R2255" s="8">
        <f t="shared" si="355"/>
        <v>25.875</v>
      </c>
      <c r="S2255" s="8">
        <f t="shared" si="356"/>
        <v>41.325000000000003</v>
      </c>
      <c r="T2255" s="8">
        <f t="shared" si="357"/>
        <v>27.125</v>
      </c>
      <c r="U2255" s="7">
        <f t="shared" si="358"/>
        <v>29.491666666666664</v>
      </c>
      <c r="V2255" s="7">
        <f t="shared" si="359"/>
        <v>28.9</v>
      </c>
    </row>
    <row r="2256" spans="1:22" ht="13.5" x14ac:dyDescent="0.25">
      <c r="A2256" s="3">
        <f>RSI!A2256</f>
        <v>45589</v>
      </c>
      <c r="B2256" s="2">
        <f>RSI!B2256</f>
        <v>0.37</v>
      </c>
      <c r="C2256" s="2">
        <f>RSI!I2256</f>
        <v>51.231127503910109</v>
      </c>
      <c r="D2256" s="2">
        <f>MACD!E2256</f>
        <v>2.6497245999252961E-3</v>
      </c>
      <c r="E2256" s="2">
        <f>MACD!F2256</f>
        <v>3.8644711143903145E-3</v>
      </c>
      <c r="F2256" s="2">
        <f>'Moving Avg'!D2256</f>
        <v>0.36400000000000005</v>
      </c>
      <c r="G2256" s="2">
        <f>'Moving Avg'!F2256</f>
        <v>0.36850000000000016</v>
      </c>
      <c r="H2256" s="2">
        <f>'Moving Avg'!G2256</f>
        <v>0.37339999999999995</v>
      </c>
      <c r="I2256" s="2">
        <f>'Moving Avg'!H2256</f>
        <v>0.39734999999999993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25</v>
      </c>
      <c r="N2256" s="7">
        <f t="shared" si="351"/>
        <v>45</v>
      </c>
      <c r="O2256" s="7">
        <f t="shared" si="352"/>
        <v>0</v>
      </c>
      <c r="P2256" s="7">
        <f t="shared" si="353"/>
        <v>83.5</v>
      </c>
      <c r="Q2256" s="8">
        <f t="shared" si="354"/>
        <v>37.024999999999999</v>
      </c>
      <c r="R2256" s="8">
        <f t="shared" si="355"/>
        <v>34.875</v>
      </c>
      <c r="S2256" s="8">
        <f t="shared" si="356"/>
        <v>48.075000000000003</v>
      </c>
      <c r="T2256" s="8">
        <f t="shared" si="357"/>
        <v>38.375</v>
      </c>
      <c r="U2256" s="7">
        <f t="shared" si="358"/>
        <v>39.991666666666667</v>
      </c>
      <c r="V2256" s="7">
        <f t="shared" si="359"/>
        <v>39.587500000000006</v>
      </c>
    </row>
    <row r="2257" spans="1:22" ht="13.5" x14ac:dyDescent="0.25">
      <c r="A2257" s="3">
        <f>RSI!A2257</f>
        <v>45590</v>
      </c>
      <c r="B2257" s="2">
        <f>RSI!B2257</f>
        <v>0.37</v>
      </c>
      <c r="C2257" s="2">
        <f>RSI!I2257</f>
        <v>51.231127503910109</v>
      </c>
      <c r="D2257" s="2">
        <f>MACD!E2257</f>
        <v>2.3409615135756012E-3</v>
      </c>
      <c r="E2257" s="2">
        <f>MACD!F2257</f>
        <v>3.559769194227372E-3</v>
      </c>
      <c r="F2257" s="2">
        <f>'Moving Avg'!D2257</f>
        <v>0.36599999999999999</v>
      </c>
      <c r="G2257" s="2">
        <f>'Moving Avg'!F2257</f>
        <v>0.3680000000000001</v>
      </c>
      <c r="H2257" s="2">
        <f>'Moving Avg'!G2257</f>
        <v>0.373</v>
      </c>
      <c r="I2257" s="2">
        <f>'Moving Avg'!H2257</f>
        <v>0.39709999999999995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  <c r="M2257" s="7">
        <f t="shared" si="350"/>
        <v>25</v>
      </c>
      <c r="N2257" s="7">
        <f t="shared" si="351"/>
        <v>45</v>
      </c>
      <c r="O2257" s="7">
        <f t="shared" si="352"/>
        <v>0</v>
      </c>
      <c r="P2257" s="7">
        <f t="shared" si="353"/>
        <v>83.5</v>
      </c>
      <c r="Q2257" s="8">
        <f t="shared" si="354"/>
        <v>37.024999999999999</v>
      </c>
      <c r="R2257" s="8">
        <f t="shared" si="355"/>
        <v>34.875</v>
      </c>
      <c r="S2257" s="8">
        <f t="shared" si="356"/>
        <v>48.075000000000003</v>
      </c>
      <c r="T2257" s="8">
        <f t="shared" si="357"/>
        <v>38.375</v>
      </c>
      <c r="U2257" s="7">
        <f t="shared" si="358"/>
        <v>39.991666666666667</v>
      </c>
      <c r="V2257" s="7">
        <f t="shared" si="359"/>
        <v>39.587500000000006</v>
      </c>
    </row>
    <row r="2258" spans="1:22" ht="13.5" x14ac:dyDescent="0.25">
      <c r="A2258" s="3">
        <f>RSI!A2258</f>
        <v>45593</v>
      </c>
      <c r="B2258" s="2">
        <f>RSI!B2258</f>
        <v>0.36</v>
      </c>
      <c r="C2258" s="2">
        <f>RSI!I2258</f>
        <v>40.753617238293273</v>
      </c>
      <c r="D2258" s="2">
        <f>MACD!E2258</f>
        <v>2.8131162292437395E-3</v>
      </c>
      <c r="E2258" s="2">
        <f>MACD!F2258</f>
        <v>3.4104386012306456E-3</v>
      </c>
      <c r="F2258" s="2">
        <f>'Moving Avg'!D2258</f>
        <v>0.36599999999999999</v>
      </c>
      <c r="G2258" s="2">
        <f>'Moving Avg'!F2258</f>
        <v>0.3670000000000001</v>
      </c>
      <c r="H2258" s="2">
        <f>'Moving Avg'!G2258</f>
        <v>0.37259999999999993</v>
      </c>
      <c r="I2258" s="2">
        <f>'Moving Avg'!H2258</f>
        <v>0.39674999999999999</v>
      </c>
      <c r="J2258" s="5" t="str">
        <f>OBV!F2258</f>
        <v>BULLISH</v>
      </c>
      <c r="K2258" s="5" t="str">
        <f>OBV!G2258</f>
        <v>NEUTRAL</v>
      </c>
      <c r="L2258" s="5" t="str">
        <f>OBV!H2258</f>
        <v>NEUTRAL</v>
      </c>
      <c r="M2258" s="7">
        <f t="shared" si="350"/>
        <v>25</v>
      </c>
      <c r="N2258" s="7">
        <f t="shared" si="351"/>
        <v>45</v>
      </c>
      <c r="O2258" s="7">
        <f t="shared" si="352"/>
        <v>0</v>
      </c>
      <c r="P2258" s="7">
        <f t="shared" si="353"/>
        <v>49.5</v>
      </c>
      <c r="Q2258" s="8">
        <f t="shared" si="354"/>
        <v>31.925000000000001</v>
      </c>
      <c r="R2258" s="8">
        <f t="shared" si="355"/>
        <v>26.375</v>
      </c>
      <c r="S2258" s="8">
        <f t="shared" si="356"/>
        <v>32.775000000000006</v>
      </c>
      <c r="T2258" s="8">
        <f t="shared" si="357"/>
        <v>29.875</v>
      </c>
      <c r="U2258" s="7">
        <f t="shared" si="358"/>
        <v>30.358333333333334</v>
      </c>
      <c r="V2258" s="7">
        <f t="shared" si="359"/>
        <v>30.237500000000001</v>
      </c>
    </row>
    <row r="2259" spans="1:22" ht="13.5" x14ac:dyDescent="0.25">
      <c r="A2259" s="3">
        <f>RSI!A2259</f>
        <v>45594</v>
      </c>
      <c r="B2259" s="2">
        <f>RSI!B2259</f>
        <v>0.37</v>
      </c>
      <c r="C2259" s="2">
        <f>RSI!I2259</f>
        <v>51.44719817979778</v>
      </c>
      <c r="D2259" s="2">
        <f>MACD!E2259</f>
        <v>9.8573754517472523E-4</v>
      </c>
      <c r="E2259" s="2">
        <f>MACD!F2259</f>
        <v>2.9254983900194619E-3</v>
      </c>
      <c r="F2259" s="2">
        <f>'Moving Avg'!D2259</f>
        <v>0.36799999999999999</v>
      </c>
      <c r="G2259" s="2">
        <f>'Moving Avg'!F2259</f>
        <v>0.36650000000000016</v>
      </c>
      <c r="H2259" s="2">
        <f>'Moving Avg'!G2259</f>
        <v>0.3723999999999999</v>
      </c>
      <c r="I2259" s="2">
        <f>'Moving Avg'!H2259</f>
        <v>0.39640000000000009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  <c r="M2259" s="7">
        <f t="shared" si="350"/>
        <v>25</v>
      </c>
      <c r="N2259" s="7">
        <f t="shared" si="351"/>
        <v>45</v>
      </c>
      <c r="O2259" s="7">
        <f t="shared" si="352"/>
        <v>0</v>
      </c>
      <c r="P2259" s="7">
        <f t="shared" si="353"/>
        <v>83.5</v>
      </c>
      <c r="Q2259" s="8">
        <f t="shared" si="354"/>
        <v>37.024999999999999</v>
      </c>
      <c r="R2259" s="8">
        <f t="shared" si="355"/>
        <v>34.875</v>
      </c>
      <c r="S2259" s="8">
        <f t="shared" si="356"/>
        <v>48.075000000000003</v>
      </c>
      <c r="T2259" s="8">
        <f t="shared" si="357"/>
        <v>38.375</v>
      </c>
      <c r="U2259" s="7">
        <f t="shared" si="358"/>
        <v>39.991666666666667</v>
      </c>
      <c r="V2259" s="7">
        <f t="shared" si="359"/>
        <v>39.587500000000006</v>
      </c>
    </row>
    <row r="2260" spans="1:22" ht="13.5" x14ac:dyDescent="0.25">
      <c r="A2260" s="3">
        <f>RSI!A2260</f>
        <v>45595</v>
      </c>
      <c r="B2260" s="2">
        <f>RSI!B2260</f>
        <v>0.38</v>
      </c>
      <c r="C2260" s="2">
        <f>RSI!I2260</f>
        <v>59.348864494847987</v>
      </c>
      <c r="D2260" s="2">
        <f>MACD!E2260</f>
        <v>-1.3119037320323268E-3</v>
      </c>
      <c r="E2260" s="2">
        <f>MACD!F2260</f>
        <v>2.0780179656091045E-3</v>
      </c>
      <c r="F2260" s="2">
        <f>'Moving Avg'!D2260</f>
        <v>0.37</v>
      </c>
      <c r="G2260" s="2">
        <f>'Moving Avg'!F2260</f>
        <v>0.3670000000000001</v>
      </c>
      <c r="H2260" s="2">
        <f>'Moving Avg'!G2260</f>
        <v>0.3723999999999999</v>
      </c>
      <c r="I2260" s="2">
        <f>'Moving Avg'!H2260</f>
        <v>0.39610000000000006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  <c r="M2260" s="7">
        <f t="shared" si="350"/>
        <v>25</v>
      </c>
      <c r="N2260" s="7">
        <f t="shared" si="351"/>
        <v>45</v>
      </c>
      <c r="O2260" s="7">
        <f t="shared" si="352"/>
        <v>0</v>
      </c>
      <c r="P2260" s="7">
        <f t="shared" si="353"/>
        <v>83.5</v>
      </c>
      <c r="Q2260" s="8">
        <f t="shared" si="354"/>
        <v>37.024999999999999</v>
      </c>
      <c r="R2260" s="8">
        <f t="shared" si="355"/>
        <v>34.875</v>
      </c>
      <c r="S2260" s="8">
        <f t="shared" si="356"/>
        <v>48.075000000000003</v>
      </c>
      <c r="T2260" s="8">
        <f t="shared" si="357"/>
        <v>38.375</v>
      </c>
      <c r="U2260" s="7">
        <f t="shared" si="358"/>
        <v>39.991666666666667</v>
      </c>
      <c r="V2260" s="7">
        <f t="shared" si="359"/>
        <v>39.587500000000006</v>
      </c>
    </row>
    <row r="2261" spans="1:22" ht="13.5" x14ac:dyDescent="0.25">
      <c r="A2261" s="3">
        <f>RSI!A2261</f>
        <v>45596</v>
      </c>
      <c r="B2261" s="2">
        <f>RSI!B2261</f>
        <v>0.38</v>
      </c>
      <c r="C2261" s="2">
        <f>RSI!I2261</f>
        <v>59.348864494847987</v>
      </c>
      <c r="D2261" s="2">
        <f>MACD!E2261</f>
        <v>-3.325019789877981E-3</v>
      </c>
      <c r="E2261" s="2">
        <f>MACD!F2261</f>
        <v>9.9741041451168735E-4</v>
      </c>
      <c r="F2261" s="2">
        <f>'Moving Avg'!D2261</f>
        <v>0.372</v>
      </c>
      <c r="G2261" s="2">
        <f>'Moving Avg'!F2261</f>
        <v>0.36750000000000005</v>
      </c>
      <c r="H2261" s="2">
        <f>'Moving Avg'!G2261</f>
        <v>0.3723999999999999</v>
      </c>
      <c r="I2261" s="2">
        <f>'Moving Avg'!H2261</f>
        <v>0.39585000000000009</v>
      </c>
      <c r="J2261" s="5" t="str">
        <f>OBV!F2261</f>
        <v>BULLISH</v>
      </c>
      <c r="K2261" s="5" t="str">
        <f>OBV!G2261</f>
        <v>NEUTRAL</v>
      </c>
      <c r="L2261" s="5" t="str">
        <f>OBV!H2261</f>
        <v>CONFIRMED BULLISH</v>
      </c>
      <c r="M2261" s="7">
        <f t="shared" si="350"/>
        <v>25</v>
      </c>
      <c r="N2261" s="7">
        <f t="shared" si="351"/>
        <v>45</v>
      </c>
      <c r="O2261" s="7">
        <f t="shared" si="352"/>
        <v>0</v>
      </c>
      <c r="P2261" s="7">
        <f t="shared" si="353"/>
        <v>83.5</v>
      </c>
      <c r="Q2261" s="8">
        <f t="shared" si="354"/>
        <v>37.024999999999999</v>
      </c>
      <c r="R2261" s="8">
        <f t="shared" si="355"/>
        <v>34.875</v>
      </c>
      <c r="S2261" s="8">
        <f t="shared" si="356"/>
        <v>48.075000000000003</v>
      </c>
      <c r="T2261" s="8">
        <f t="shared" si="357"/>
        <v>38.375</v>
      </c>
      <c r="U2261" s="7">
        <f t="shared" si="358"/>
        <v>39.991666666666667</v>
      </c>
      <c r="V2261" s="7">
        <f t="shared" si="359"/>
        <v>39.587500000000006</v>
      </c>
    </row>
    <row r="2262" spans="1:22" ht="13.5" x14ac:dyDescent="0.25">
      <c r="A2262" s="3">
        <f>RSI!A2262</f>
        <v>45597</v>
      </c>
      <c r="B2262" s="2">
        <f>RSI!B2262</f>
        <v>0.38</v>
      </c>
      <c r="C2262" s="2">
        <f>RSI!I2262</f>
        <v>59.348864494847994</v>
      </c>
      <c r="D2262" s="2">
        <f>MACD!E2262</f>
        <v>-5.0922757350290726E-3</v>
      </c>
      <c r="E2262" s="2">
        <f>MACD!F2262</f>
        <v>-2.2052681539646462E-4</v>
      </c>
      <c r="F2262" s="2">
        <f>'Moving Avg'!D2262</f>
        <v>0.37399999999999994</v>
      </c>
      <c r="G2262" s="2">
        <f>'Moving Avg'!F2262</f>
        <v>0.36750000000000005</v>
      </c>
      <c r="H2262" s="2">
        <f>'Moving Avg'!G2262</f>
        <v>0.3723999999999999</v>
      </c>
      <c r="I2262" s="2">
        <f>'Moving Avg'!H2262</f>
        <v>0.39555000000000007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  <c r="M2262" s="7">
        <f t="shared" si="350"/>
        <v>25</v>
      </c>
      <c r="N2262" s="7">
        <f t="shared" si="351"/>
        <v>45</v>
      </c>
      <c r="O2262" s="7">
        <f t="shared" si="352"/>
        <v>0</v>
      </c>
      <c r="P2262" s="7">
        <f t="shared" si="353"/>
        <v>83.5</v>
      </c>
      <c r="Q2262" s="8">
        <f t="shared" si="354"/>
        <v>37.024999999999999</v>
      </c>
      <c r="R2262" s="8">
        <f t="shared" si="355"/>
        <v>34.875</v>
      </c>
      <c r="S2262" s="8">
        <f t="shared" si="356"/>
        <v>48.075000000000003</v>
      </c>
      <c r="T2262" s="8">
        <f t="shared" si="357"/>
        <v>38.375</v>
      </c>
      <c r="U2262" s="7">
        <f t="shared" si="358"/>
        <v>39.991666666666667</v>
      </c>
      <c r="V2262" s="7">
        <f t="shared" si="359"/>
        <v>39.587500000000006</v>
      </c>
    </row>
    <row r="2263" spans="1:22" ht="13.5" x14ac:dyDescent="0.25">
      <c r="A2263" s="3">
        <f>RSI!A2263</f>
        <v>45600</v>
      </c>
      <c r="B2263" s="2">
        <f>RSI!B2263</f>
        <v>0.38</v>
      </c>
      <c r="C2263" s="2">
        <f>RSI!I2263</f>
        <v>59.348864494848002</v>
      </c>
      <c r="D2263" s="2">
        <f>MACD!E2263</f>
        <v>-6.6467665668707987E-3</v>
      </c>
      <c r="E2263" s="2">
        <f>MACD!F2263</f>
        <v>-1.5057747656913316E-3</v>
      </c>
      <c r="F2263" s="2">
        <f>'Moving Avg'!D2263</f>
        <v>0.37799999999999995</v>
      </c>
      <c r="G2263" s="2">
        <f>'Moving Avg'!F2263</f>
        <v>0.36799999999999999</v>
      </c>
      <c r="H2263" s="2">
        <f>'Moving Avg'!G2263</f>
        <v>0.37239999999999979</v>
      </c>
      <c r="I2263" s="2">
        <f>'Moving Avg'!H2263</f>
        <v>0.39520000000000005</v>
      </c>
      <c r="J2263" s="5" t="str">
        <f>OBV!F2263</f>
        <v>BULLISH</v>
      </c>
      <c r="K2263" s="5" t="str">
        <f>OBV!G2263</f>
        <v>NEUTRAL</v>
      </c>
      <c r="L2263" s="5" t="str">
        <f>OBV!H2263</f>
        <v>CONFIRMED BULLISH</v>
      </c>
      <c r="M2263" s="7">
        <f t="shared" si="350"/>
        <v>25</v>
      </c>
      <c r="N2263" s="7">
        <f t="shared" si="351"/>
        <v>45</v>
      </c>
      <c r="O2263" s="7">
        <f t="shared" si="352"/>
        <v>0</v>
      </c>
      <c r="P2263" s="7">
        <f t="shared" si="353"/>
        <v>83.5</v>
      </c>
      <c r="Q2263" s="8">
        <f t="shared" si="354"/>
        <v>37.024999999999999</v>
      </c>
      <c r="R2263" s="8">
        <f t="shared" si="355"/>
        <v>34.875</v>
      </c>
      <c r="S2263" s="8">
        <f t="shared" si="356"/>
        <v>48.075000000000003</v>
      </c>
      <c r="T2263" s="8">
        <f t="shared" si="357"/>
        <v>38.375</v>
      </c>
      <c r="U2263" s="7">
        <f t="shared" si="358"/>
        <v>39.991666666666667</v>
      </c>
      <c r="V2263" s="7">
        <f t="shared" si="359"/>
        <v>39.587500000000006</v>
      </c>
    </row>
    <row r="2264" spans="1:22" ht="13.5" x14ac:dyDescent="0.25">
      <c r="A2264" s="3">
        <f>RSI!A2264</f>
        <v>45601</v>
      </c>
      <c r="B2264" s="2">
        <f>RSI!B2264</f>
        <v>0.39</v>
      </c>
      <c r="C2264" s="2">
        <f>RSI!I2264</f>
        <v>66.649290451558997</v>
      </c>
      <c r="D2264" s="2">
        <f>MACD!E2264</f>
        <v>-8.7575868303721993E-3</v>
      </c>
      <c r="E2264" s="2">
        <f>MACD!F2264</f>
        <v>-2.9561371786275053E-3</v>
      </c>
      <c r="F2264" s="2">
        <f>'Moving Avg'!D2264</f>
        <v>0.38200000000000001</v>
      </c>
      <c r="G2264" s="2">
        <f>'Moving Avg'!F2264</f>
        <v>0.36899999999999994</v>
      </c>
      <c r="H2264" s="2">
        <f>'Moving Avg'!G2264</f>
        <v>0.3727999999999998</v>
      </c>
      <c r="I2264" s="2">
        <f>'Moving Avg'!H2264</f>
        <v>0.39500000000000002</v>
      </c>
      <c r="J2264" s="5" t="str">
        <f>OBV!F2264</f>
        <v>BULLISH</v>
      </c>
      <c r="K2264" s="5" t="str">
        <f>OBV!G2264</f>
        <v>NEUTRAL</v>
      </c>
      <c r="L2264" s="5" t="str">
        <f>OBV!H2264</f>
        <v>CONFIRMED BULLISH</v>
      </c>
      <c r="M2264" s="7">
        <f t="shared" si="350"/>
        <v>25</v>
      </c>
      <c r="N2264" s="7">
        <f t="shared" si="351"/>
        <v>45</v>
      </c>
      <c r="O2264" s="7">
        <f t="shared" si="352"/>
        <v>0</v>
      </c>
      <c r="P2264" s="7">
        <f t="shared" si="353"/>
        <v>83.5</v>
      </c>
      <c r="Q2264" s="8">
        <f t="shared" si="354"/>
        <v>37.024999999999999</v>
      </c>
      <c r="R2264" s="8">
        <f t="shared" si="355"/>
        <v>34.875</v>
      </c>
      <c r="S2264" s="8">
        <f t="shared" si="356"/>
        <v>48.075000000000003</v>
      </c>
      <c r="T2264" s="8">
        <f t="shared" si="357"/>
        <v>38.375</v>
      </c>
      <c r="U2264" s="7">
        <f t="shared" si="358"/>
        <v>39.991666666666667</v>
      </c>
      <c r="V2264" s="7">
        <f t="shared" si="359"/>
        <v>39.587500000000006</v>
      </c>
    </row>
    <row r="2265" spans="1:22" ht="13.5" x14ac:dyDescent="0.25">
      <c r="A2265" s="3">
        <f>RSI!A2265</f>
        <v>45602</v>
      </c>
      <c r="B2265" s="2">
        <f>RSI!B2265</f>
        <v>0.38</v>
      </c>
      <c r="C2265" s="2">
        <f>RSI!I2265</f>
        <v>55.848162905093211</v>
      </c>
      <c r="D2265" s="2">
        <f>MACD!E2265</f>
        <v>-8.3742398934530948E-3</v>
      </c>
      <c r="E2265" s="2">
        <f>MACD!F2265</f>
        <v>-4.0397577215926239E-3</v>
      </c>
      <c r="F2265" s="2">
        <f>'Moving Avg'!D2265</f>
        <v>0.38200000000000001</v>
      </c>
      <c r="G2265" s="2">
        <f>'Moving Avg'!F2265</f>
        <v>0.36949999999999994</v>
      </c>
      <c r="H2265" s="2">
        <f>'Moving Avg'!G2265</f>
        <v>0.37299999999999978</v>
      </c>
      <c r="I2265" s="2">
        <f>'Moving Avg'!H2265</f>
        <v>0.39479999999999987</v>
      </c>
      <c r="J2265" s="5" t="str">
        <f>OBV!F2265</f>
        <v>BEARISH</v>
      </c>
      <c r="K2265" s="5" t="str">
        <f>OBV!G2265</f>
        <v>NEUTRAL</v>
      </c>
      <c r="L2265" s="5" t="str">
        <f>OBV!H2265</f>
        <v>NEUTRAL</v>
      </c>
      <c r="M2265" s="7">
        <f t="shared" si="350"/>
        <v>25</v>
      </c>
      <c r="N2265" s="7">
        <f t="shared" si="351"/>
        <v>45</v>
      </c>
      <c r="O2265" s="7">
        <f t="shared" si="352"/>
        <v>0</v>
      </c>
      <c r="P2265" s="7">
        <f t="shared" si="353"/>
        <v>16.5</v>
      </c>
      <c r="Q2265" s="8">
        <f t="shared" si="354"/>
        <v>26.975000000000001</v>
      </c>
      <c r="R2265" s="8">
        <f t="shared" si="355"/>
        <v>18.125</v>
      </c>
      <c r="S2265" s="8">
        <f t="shared" si="356"/>
        <v>17.925000000000001</v>
      </c>
      <c r="T2265" s="8">
        <f t="shared" si="357"/>
        <v>21.625</v>
      </c>
      <c r="U2265" s="7">
        <f t="shared" si="358"/>
        <v>21.008333333333336</v>
      </c>
      <c r="V2265" s="7">
        <f t="shared" si="359"/>
        <v>21.162500000000001</v>
      </c>
    </row>
    <row r="2266" spans="1:22" ht="13.5" x14ac:dyDescent="0.25">
      <c r="A2266" s="3">
        <f>RSI!A2266</f>
        <v>45603</v>
      </c>
      <c r="B2266" s="2">
        <f>RSI!B2266</f>
        <v>0.39</v>
      </c>
      <c r="C2266" s="2">
        <f>RSI!I2266</f>
        <v>62.408779705168513</v>
      </c>
      <c r="D2266" s="2">
        <f>MACD!E2266</f>
        <v>-8.8331647731494933E-3</v>
      </c>
      <c r="E2266" s="2">
        <f>MACD!F2266</f>
        <v>-4.9984391319039985E-3</v>
      </c>
      <c r="F2266" s="2">
        <f>'Moving Avg'!D2266</f>
        <v>0.38400000000000001</v>
      </c>
      <c r="G2266" s="2">
        <f>'Moving Avg'!F2266</f>
        <v>0.37099999999999994</v>
      </c>
      <c r="H2266" s="2">
        <f>'Moving Avg'!G2266</f>
        <v>0.3731999999999997</v>
      </c>
      <c r="I2266" s="2">
        <f>'Moving Avg'!H2266</f>
        <v>0.39459999999999995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  <c r="M2266" s="7">
        <f t="shared" si="350"/>
        <v>25</v>
      </c>
      <c r="N2266" s="7">
        <f t="shared" si="351"/>
        <v>45</v>
      </c>
      <c r="O2266" s="7">
        <f t="shared" si="352"/>
        <v>0</v>
      </c>
      <c r="P2266" s="7">
        <f t="shared" si="353"/>
        <v>83.5</v>
      </c>
      <c r="Q2266" s="8">
        <f t="shared" si="354"/>
        <v>37.024999999999999</v>
      </c>
      <c r="R2266" s="8">
        <f t="shared" si="355"/>
        <v>34.875</v>
      </c>
      <c r="S2266" s="8">
        <f t="shared" si="356"/>
        <v>48.075000000000003</v>
      </c>
      <c r="T2266" s="8">
        <f t="shared" si="357"/>
        <v>38.375</v>
      </c>
      <c r="U2266" s="7">
        <f t="shared" si="358"/>
        <v>39.991666666666667</v>
      </c>
      <c r="V2266" s="7">
        <f t="shared" si="359"/>
        <v>39.587500000000006</v>
      </c>
    </row>
    <row r="2267" spans="1:22" ht="13.5" x14ac:dyDescent="0.25">
      <c r="A2267" s="3">
        <f>RSI!A2267</f>
        <v>45604</v>
      </c>
      <c r="B2267" s="2">
        <f>RSI!B2267</f>
        <v>0.39</v>
      </c>
      <c r="C2267" s="2">
        <f>RSI!I2267</f>
        <v>62.408779705168513</v>
      </c>
      <c r="D2267" s="2">
        <f>MACD!E2267</f>
        <v>-9.3199786843287669E-3</v>
      </c>
      <c r="E2267" s="2">
        <f>MACD!F2267</f>
        <v>-5.8627470423889523E-3</v>
      </c>
      <c r="F2267" s="2">
        <f>'Moving Avg'!D2267</f>
        <v>0.38600000000000001</v>
      </c>
      <c r="G2267" s="2">
        <f>'Moving Avg'!F2267</f>
        <v>0.37199999999999989</v>
      </c>
      <c r="H2267" s="2">
        <f>'Moving Avg'!G2267</f>
        <v>0.37339999999999973</v>
      </c>
      <c r="I2267" s="2">
        <f>'Moving Avg'!H2267</f>
        <v>0.39440000000000003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  <c r="M2267" s="7">
        <f t="shared" si="350"/>
        <v>25</v>
      </c>
      <c r="N2267" s="7">
        <f t="shared" si="351"/>
        <v>45</v>
      </c>
      <c r="O2267" s="7">
        <f t="shared" si="352"/>
        <v>0</v>
      </c>
      <c r="P2267" s="7">
        <f t="shared" si="353"/>
        <v>83.5</v>
      </c>
      <c r="Q2267" s="8">
        <f t="shared" si="354"/>
        <v>37.024999999999999</v>
      </c>
      <c r="R2267" s="8">
        <f t="shared" si="355"/>
        <v>34.875</v>
      </c>
      <c r="S2267" s="8">
        <f t="shared" si="356"/>
        <v>48.075000000000003</v>
      </c>
      <c r="T2267" s="8">
        <f t="shared" si="357"/>
        <v>38.375</v>
      </c>
      <c r="U2267" s="7">
        <f t="shared" si="358"/>
        <v>39.991666666666667</v>
      </c>
      <c r="V2267" s="7">
        <f t="shared" si="359"/>
        <v>39.587500000000006</v>
      </c>
    </row>
    <row r="2268" spans="1:22" ht="13.5" x14ac:dyDescent="0.25">
      <c r="A2268" s="3">
        <f>RSI!A2268</f>
        <v>45607</v>
      </c>
      <c r="B2268" s="2">
        <f>RSI!B2268</f>
        <v>0.39</v>
      </c>
      <c r="C2268" s="2">
        <f>RSI!I2268</f>
        <v>62.408779705168513</v>
      </c>
      <c r="D2268" s="2">
        <f>MACD!E2268</f>
        <v>-1.1361556777881421E-2</v>
      </c>
      <c r="E2268" s="2">
        <f>MACD!F2268</f>
        <v>-6.962508989487446E-3</v>
      </c>
      <c r="F2268" s="2">
        <f>'Moving Avg'!D2268</f>
        <v>0.38800000000000007</v>
      </c>
      <c r="G2268" s="2">
        <f>'Moving Avg'!F2268</f>
        <v>0.37299999999999989</v>
      </c>
      <c r="H2268" s="2">
        <f>'Moving Avg'!G2268</f>
        <v>0.37359999999999977</v>
      </c>
      <c r="I2268" s="2">
        <f>'Moving Avg'!H2268</f>
        <v>0.3942500000000001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  <c r="M2268" s="7">
        <f t="shared" si="350"/>
        <v>25</v>
      </c>
      <c r="N2268" s="7">
        <f t="shared" si="351"/>
        <v>45</v>
      </c>
      <c r="O2268" s="7">
        <f t="shared" si="352"/>
        <v>0</v>
      </c>
      <c r="P2268" s="7">
        <f t="shared" si="353"/>
        <v>83.5</v>
      </c>
      <c r="Q2268" s="8">
        <f t="shared" si="354"/>
        <v>37.024999999999999</v>
      </c>
      <c r="R2268" s="8">
        <f t="shared" si="355"/>
        <v>34.875</v>
      </c>
      <c r="S2268" s="8">
        <f t="shared" si="356"/>
        <v>48.075000000000003</v>
      </c>
      <c r="T2268" s="8">
        <f t="shared" si="357"/>
        <v>38.375</v>
      </c>
      <c r="U2268" s="7">
        <f t="shared" si="358"/>
        <v>39.991666666666667</v>
      </c>
      <c r="V2268" s="7">
        <f t="shared" si="359"/>
        <v>39.587500000000006</v>
      </c>
    </row>
    <row r="2269" spans="1:22" ht="13.5" x14ac:dyDescent="0.25">
      <c r="A2269" s="3">
        <f>RSI!A2269</f>
        <v>45608</v>
      </c>
      <c r="B2269" s="2">
        <f>RSI!B2269</f>
        <v>0.39</v>
      </c>
      <c r="C2269" s="2">
        <f>RSI!I2269</f>
        <v>62.408779705168513</v>
      </c>
      <c r="D2269" s="2">
        <f>MACD!E2269</f>
        <v>-1.1635026147156224E-2</v>
      </c>
      <c r="E2269" s="2">
        <f>MACD!F2269</f>
        <v>-7.8970124210212024E-3</v>
      </c>
      <c r="F2269" s="2">
        <f>'Moving Avg'!D2269</f>
        <v>0.38800000000000007</v>
      </c>
      <c r="G2269" s="2">
        <f>'Moving Avg'!F2269</f>
        <v>0.37449999999999994</v>
      </c>
      <c r="H2269" s="2">
        <f>'Moving Avg'!G2269</f>
        <v>0.37379999999999991</v>
      </c>
      <c r="I2269" s="2">
        <f>'Moving Avg'!H2269</f>
        <v>0.39415000000000011</v>
      </c>
      <c r="J2269" s="5" t="str">
        <f>OBV!F2269</f>
        <v>BULLISH</v>
      </c>
      <c r="K2269" s="5" t="str">
        <f>OBV!G2269</f>
        <v>NEUTRAL</v>
      </c>
      <c r="L2269" s="5" t="str">
        <f>OBV!H2269</f>
        <v>NEUTRAL</v>
      </c>
      <c r="M2269" s="7">
        <f t="shared" si="350"/>
        <v>25</v>
      </c>
      <c r="N2269" s="7">
        <f t="shared" si="351"/>
        <v>45</v>
      </c>
      <c r="O2269" s="7">
        <f t="shared" si="352"/>
        <v>0</v>
      </c>
      <c r="P2269" s="7">
        <f t="shared" si="353"/>
        <v>49.5</v>
      </c>
      <c r="Q2269" s="8">
        <f t="shared" si="354"/>
        <v>31.925000000000001</v>
      </c>
      <c r="R2269" s="8">
        <f t="shared" si="355"/>
        <v>26.375</v>
      </c>
      <c r="S2269" s="8">
        <f t="shared" si="356"/>
        <v>32.775000000000006</v>
      </c>
      <c r="T2269" s="8">
        <f t="shared" si="357"/>
        <v>29.875</v>
      </c>
      <c r="U2269" s="7">
        <f t="shared" si="358"/>
        <v>30.358333333333334</v>
      </c>
      <c r="V2269" s="7">
        <f t="shared" si="359"/>
        <v>30.237500000000001</v>
      </c>
    </row>
    <row r="2270" spans="1:22" ht="13.5" x14ac:dyDescent="0.25">
      <c r="A2270" s="3">
        <f>RSI!A2270</f>
        <v>45609</v>
      </c>
      <c r="B2270" s="2">
        <f>RSI!B2270</f>
        <v>0.38</v>
      </c>
      <c r="C2270" s="2">
        <f>RSI!I2270</f>
        <v>52.013210222273052</v>
      </c>
      <c r="D2270" s="2">
        <f>MACD!E2270</f>
        <v>-9.6654078336574911E-3</v>
      </c>
      <c r="E2270" s="2">
        <f>MACD!F2270</f>
        <v>-8.2506915035484608E-3</v>
      </c>
      <c r="F2270" s="2">
        <f>'Moving Avg'!D2270</f>
        <v>0.38800000000000001</v>
      </c>
      <c r="G2270" s="2">
        <f>'Moving Avg'!F2270</f>
        <v>0.37549999999999989</v>
      </c>
      <c r="H2270" s="2">
        <f>'Moving Avg'!G2270</f>
        <v>0.37399999999999983</v>
      </c>
      <c r="I2270" s="2">
        <f>'Moving Avg'!H2270</f>
        <v>0.39405000000000018</v>
      </c>
      <c r="J2270" s="5" t="str">
        <f>OBV!F2270</f>
        <v>BULLISH</v>
      </c>
      <c r="K2270" s="5" t="str">
        <f>OBV!G2270</f>
        <v>NEUTRAL</v>
      </c>
      <c r="L2270" s="5" t="str">
        <f>OBV!H2270</f>
        <v>NEUTRAL</v>
      </c>
      <c r="M2270" s="7">
        <f t="shared" si="350"/>
        <v>25</v>
      </c>
      <c r="N2270" s="7">
        <f t="shared" si="351"/>
        <v>45</v>
      </c>
      <c r="O2270" s="7">
        <f t="shared" si="352"/>
        <v>0</v>
      </c>
      <c r="P2270" s="7">
        <f t="shared" si="353"/>
        <v>49.5</v>
      </c>
      <c r="Q2270" s="8">
        <f t="shared" si="354"/>
        <v>31.925000000000001</v>
      </c>
      <c r="R2270" s="8">
        <f t="shared" si="355"/>
        <v>26.375</v>
      </c>
      <c r="S2270" s="8">
        <f t="shared" si="356"/>
        <v>32.775000000000006</v>
      </c>
      <c r="T2270" s="8">
        <f t="shared" si="357"/>
        <v>29.875</v>
      </c>
      <c r="U2270" s="7">
        <f t="shared" si="358"/>
        <v>30.358333333333334</v>
      </c>
      <c r="V2270" s="7">
        <f t="shared" si="359"/>
        <v>30.237500000000001</v>
      </c>
    </row>
    <row r="2271" spans="1:22" ht="13.5" x14ac:dyDescent="0.25">
      <c r="A2271" s="3">
        <f>RSI!A2271</f>
        <v>45610</v>
      </c>
      <c r="B2271" s="2">
        <f>RSI!B2271</f>
        <v>0.39</v>
      </c>
      <c r="C2271" s="2">
        <f>RSI!I2271</f>
        <v>59.312039412671915</v>
      </c>
      <c r="D2271" s="2">
        <f>MACD!E2271</f>
        <v>-8.7528532252620916E-3</v>
      </c>
      <c r="E2271" s="2">
        <f>MACD!F2271</f>
        <v>-8.3511238478911863E-3</v>
      </c>
      <c r="F2271" s="2">
        <f>'Moving Avg'!D2271</f>
        <v>0.38800000000000001</v>
      </c>
      <c r="G2271" s="2">
        <f>'Moving Avg'!F2271</f>
        <v>0.37699999999999989</v>
      </c>
      <c r="H2271" s="2">
        <f>'Moving Avg'!G2271</f>
        <v>0.37419999999999987</v>
      </c>
      <c r="I2271" s="2">
        <f>'Moving Avg'!H2271</f>
        <v>0.39395000000000019</v>
      </c>
      <c r="J2271" s="5" t="str">
        <f>OBV!F2271</f>
        <v>BEARISH</v>
      </c>
      <c r="K2271" s="5" t="str">
        <f>OBV!G2271</f>
        <v>NEUTRAL</v>
      </c>
      <c r="L2271" s="5" t="str">
        <f>OBV!H2271</f>
        <v>NEUTRAL</v>
      </c>
      <c r="M2271" s="7">
        <f t="shared" si="350"/>
        <v>25</v>
      </c>
      <c r="N2271" s="7">
        <f t="shared" si="351"/>
        <v>45</v>
      </c>
      <c r="O2271" s="7">
        <f t="shared" si="352"/>
        <v>0</v>
      </c>
      <c r="P2271" s="7">
        <f t="shared" si="353"/>
        <v>16.5</v>
      </c>
      <c r="Q2271" s="8">
        <f t="shared" si="354"/>
        <v>26.975000000000001</v>
      </c>
      <c r="R2271" s="8">
        <f t="shared" si="355"/>
        <v>18.125</v>
      </c>
      <c r="S2271" s="8">
        <f t="shared" si="356"/>
        <v>17.925000000000001</v>
      </c>
      <c r="T2271" s="8">
        <f t="shared" si="357"/>
        <v>21.625</v>
      </c>
      <c r="U2271" s="7">
        <f t="shared" si="358"/>
        <v>21.008333333333336</v>
      </c>
      <c r="V2271" s="7">
        <f t="shared" si="359"/>
        <v>21.162500000000001</v>
      </c>
    </row>
    <row r="2272" spans="1:22" ht="13.5" x14ac:dyDescent="0.25">
      <c r="A2272" s="3">
        <f>RSI!A2272</f>
        <v>45611</v>
      </c>
      <c r="B2272" s="2">
        <f>RSI!B2272</f>
        <v>0.39</v>
      </c>
      <c r="C2272" s="2">
        <f>RSI!I2272</f>
        <v>59.312039412671915</v>
      </c>
      <c r="D2272" s="2">
        <f>MACD!E2272</f>
        <v>-8.0521012873424613E-3</v>
      </c>
      <c r="E2272" s="2">
        <f>MACD!F2272</f>
        <v>-8.2913193357814427E-3</v>
      </c>
      <c r="F2272" s="2">
        <f>'Moving Avg'!D2272</f>
        <v>0.38800000000000007</v>
      </c>
      <c r="G2272" s="2">
        <f>'Moving Avg'!F2272</f>
        <v>0.37849999999999989</v>
      </c>
      <c r="H2272" s="2">
        <f>'Moving Avg'!G2272</f>
        <v>0.37459999999999988</v>
      </c>
      <c r="I2272" s="2">
        <f>'Moving Avg'!H2272</f>
        <v>0.39390000000000014</v>
      </c>
      <c r="J2272" s="5" t="str">
        <f>OBV!F2272</f>
        <v>BEARISH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0</v>
      </c>
      <c r="O2272" s="7">
        <f t="shared" si="352"/>
        <v>0</v>
      </c>
      <c r="P2272" s="7">
        <f t="shared" si="353"/>
        <v>16.5</v>
      </c>
      <c r="Q2272" s="8">
        <f t="shared" si="354"/>
        <v>11.225</v>
      </c>
      <c r="R2272" s="8">
        <f t="shared" si="355"/>
        <v>9.125</v>
      </c>
      <c r="S2272" s="8">
        <f t="shared" si="356"/>
        <v>11.175000000000001</v>
      </c>
      <c r="T2272" s="8">
        <f t="shared" si="357"/>
        <v>10.375</v>
      </c>
      <c r="U2272" s="7">
        <f t="shared" si="358"/>
        <v>10.508333333333335</v>
      </c>
      <c r="V2272" s="7">
        <f t="shared" si="359"/>
        <v>10.475000000000001</v>
      </c>
    </row>
    <row r="2273" spans="1:22" ht="13.5" x14ac:dyDescent="0.25">
      <c r="A2273" s="3">
        <f>RSI!A2273</f>
        <v>45614</v>
      </c>
      <c r="B2273" s="2">
        <f>RSI!B2273</f>
        <v>0.39</v>
      </c>
      <c r="C2273" s="2">
        <f>RSI!I2273</f>
        <v>59.312039412671915</v>
      </c>
      <c r="D2273" s="2">
        <f>MACD!E2273</f>
        <v>-7.5252773896865022E-3</v>
      </c>
      <c r="E2273" s="2">
        <f>MACD!F2273</f>
        <v>-8.1381109465624556E-3</v>
      </c>
      <c r="F2273" s="2">
        <f>'Moving Avg'!D2273</f>
        <v>0.38800000000000007</v>
      </c>
      <c r="G2273" s="2">
        <f>'Moving Avg'!F2273</f>
        <v>0.37999999999999984</v>
      </c>
      <c r="H2273" s="2">
        <f>'Moving Avg'!G2273</f>
        <v>0.37499999999999994</v>
      </c>
      <c r="I2273" s="2">
        <f>'Moving Avg'!H2273</f>
        <v>0.39390000000000014</v>
      </c>
      <c r="J2273" s="5" t="str">
        <f>OBV!F2273</f>
        <v>BEARISH</v>
      </c>
      <c r="K2273" s="5" t="str">
        <f>OBV!G2273</f>
        <v>NEUTRAL</v>
      </c>
      <c r="L2273" s="5" t="str">
        <f>OBV!H2273</f>
        <v>NEUTRAL</v>
      </c>
      <c r="M2273" s="7">
        <f t="shared" si="350"/>
        <v>25</v>
      </c>
      <c r="N2273" s="7">
        <f t="shared" si="351"/>
        <v>0</v>
      </c>
      <c r="O2273" s="7">
        <f t="shared" si="352"/>
        <v>0</v>
      </c>
      <c r="P2273" s="7">
        <f t="shared" si="353"/>
        <v>16.5</v>
      </c>
      <c r="Q2273" s="8">
        <f t="shared" si="354"/>
        <v>11.225</v>
      </c>
      <c r="R2273" s="8">
        <f t="shared" si="355"/>
        <v>9.125</v>
      </c>
      <c r="S2273" s="8">
        <f t="shared" si="356"/>
        <v>11.175000000000001</v>
      </c>
      <c r="T2273" s="8">
        <f t="shared" si="357"/>
        <v>10.375</v>
      </c>
      <c r="U2273" s="7">
        <f t="shared" si="358"/>
        <v>10.508333333333335</v>
      </c>
      <c r="V2273" s="7">
        <f t="shared" si="359"/>
        <v>10.475000000000001</v>
      </c>
    </row>
    <row r="2274" spans="1:22" ht="13.5" x14ac:dyDescent="0.25">
      <c r="A2274" s="3">
        <f>RSI!A2274</f>
        <v>45615</v>
      </c>
      <c r="B2274" s="2">
        <f>RSI!B2274</f>
        <v>0.39</v>
      </c>
      <c r="C2274" s="2">
        <f>RSI!I2274</f>
        <v>59.312039412671915</v>
      </c>
      <c r="D2274" s="2">
        <f>MACD!E2274</f>
        <v>-5.602264052324224E-3</v>
      </c>
      <c r="E2274" s="2">
        <f>MACD!F2274</f>
        <v>-7.6309415677148097E-3</v>
      </c>
      <c r="F2274" s="2">
        <f>'Moving Avg'!D2274</f>
        <v>0.38800000000000007</v>
      </c>
      <c r="G2274" s="2">
        <f>'Moving Avg'!F2274</f>
        <v>0.38149999999999984</v>
      </c>
      <c r="H2274" s="2">
        <f>'Moving Avg'!G2274</f>
        <v>0.37540000000000001</v>
      </c>
      <c r="I2274" s="2">
        <f>'Moving Avg'!H2274</f>
        <v>0.39385000000000014</v>
      </c>
      <c r="J2274" s="5" t="str">
        <f>OBV!F2274</f>
        <v>BEARISH</v>
      </c>
      <c r="K2274" s="5" t="str">
        <f>OBV!G2274</f>
        <v>NEUTRAL</v>
      </c>
      <c r="L2274" s="5" t="str">
        <f>OBV!H2274</f>
        <v>NEUTRAL</v>
      </c>
      <c r="M2274" s="7">
        <f t="shared" si="350"/>
        <v>25</v>
      </c>
      <c r="N2274" s="7">
        <f t="shared" si="351"/>
        <v>0</v>
      </c>
      <c r="O2274" s="7">
        <f t="shared" si="352"/>
        <v>0</v>
      </c>
      <c r="P2274" s="7">
        <f t="shared" si="353"/>
        <v>16.5</v>
      </c>
      <c r="Q2274" s="8">
        <f t="shared" si="354"/>
        <v>11.225</v>
      </c>
      <c r="R2274" s="8">
        <f t="shared" si="355"/>
        <v>9.125</v>
      </c>
      <c r="S2274" s="8">
        <f t="shared" si="356"/>
        <v>11.175000000000001</v>
      </c>
      <c r="T2274" s="8">
        <f t="shared" si="357"/>
        <v>10.375</v>
      </c>
      <c r="U2274" s="7">
        <f t="shared" si="358"/>
        <v>10.508333333333335</v>
      </c>
      <c r="V2274" s="7">
        <f t="shared" si="359"/>
        <v>10.475000000000001</v>
      </c>
    </row>
    <row r="2275" spans="1:22" ht="13.5" x14ac:dyDescent="0.25">
      <c r="A2275" s="3">
        <f>RSI!A2275</f>
        <v>45616</v>
      </c>
      <c r="B2275" s="2">
        <f>RSI!B2275</f>
        <v>0.38</v>
      </c>
      <c r="C2275" s="2">
        <f>RSI!I2275</f>
        <v>49.238635550334386</v>
      </c>
      <c r="D2275" s="2">
        <f>MACD!E2275</f>
        <v>-4.8295070039369725E-3</v>
      </c>
      <c r="E2275" s="2">
        <f>MACD!F2275</f>
        <v>-7.0706546549592422E-3</v>
      </c>
      <c r="F2275" s="2">
        <f>'Moving Avg'!D2275</f>
        <v>0.38800000000000001</v>
      </c>
      <c r="G2275" s="2">
        <f>'Moving Avg'!F2275</f>
        <v>0.38199999999999984</v>
      </c>
      <c r="H2275" s="2">
        <f>'Moving Avg'!G2275</f>
        <v>0.37559999999999993</v>
      </c>
      <c r="I2275" s="2">
        <f>'Moving Avg'!H2275</f>
        <v>0.39370000000000011</v>
      </c>
      <c r="J2275" s="5" t="str">
        <f>OBV!F2275</f>
        <v>BEARISH</v>
      </c>
      <c r="K2275" s="5" t="str">
        <f>OBV!G2275</f>
        <v>NEUTRAL</v>
      </c>
      <c r="L2275" s="5" t="str">
        <f>OBV!H2275</f>
        <v>NEUTRAL</v>
      </c>
      <c r="M2275" s="7">
        <f t="shared" si="350"/>
        <v>25</v>
      </c>
      <c r="N2275" s="7">
        <f t="shared" si="351"/>
        <v>0</v>
      </c>
      <c r="O2275" s="7">
        <f t="shared" si="352"/>
        <v>0</v>
      </c>
      <c r="P2275" s="7">
        <f t="shared" si="353"/>
        <v>16.5</v>
      </c>
      <c r="Q2275" s="8">
        <f t="shared" si="354"/>
        <v>11.225</v>
      </c>
      <c r="R2275" s="8">
        <f t="shared" si="355"/>
        <v>9.125</v>
      </c>
      <c r="S2275" s="8">
        <f t="shared" si="356"/>
        <v>11.175000000000001</v>
      </c>
      <c r="T2275" s="8">
        <f t="shared" si="357"/>
        <v>10.375</v>
      </c>
      <c r="U2275" s="7">
        <f t="shared" si="358"/>
        <v>10.508333333333335</v>
      </c>
      <c r="V2275" s="7">
        <f t="shared" si="359"/>
        <v>10.475000000000001</v>
      </c>
    </row>
    <row r="2276" spans="1:22" ht="13.5" x14ac:dyDescent="0.25">
      <c r="A2276" s="3">
        <f>RSI!A2276</f>
        <v>45617</v>
      </c>
      <c r="B2276" s="2">
        <f>RSI!B2276</f>
        <v>0.37</v>
      </c>
      <c r="C2276" s="2">
        <f>RSI!I2276</f>
        <v>41.625292925904901</v>
      </c>
      <c r="D2276" s="2">
        <f>MACD!E2276</f>
        <v>-1.8898311739590778E-3</v>
      </c>
      <c r="E2276" s="2">
        <f>MACD!F2276</f>
        <v>-6.0344899587592097E-3</v>
      </c>
      <c r="F2276" s="2">
        <f>'Moving Avg'!D2276</f>
        <v>0.38400000000000001</v>
      </c>
      <c r="G2276" s="2">
        <f>'Moving Avg'!F2276</f>
        <v>0.3819999999999999</v>
      </c>
      <c r="H2276" s="2">
        <f>'Moving Avg'!G2276</f>
        <v>0.37540000000000001</v>
      </c>
      <c r="I2276" s="2">
        <f>'Moving Avg'!H2276</f>
        <v>0.39345000000000019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25</v>
      </c>
      <c r="N2276" s="7">
        <f t="shared" si="351"/>
        <v>0</v>
      </c>
      <c r="O2276" s="7">
        <f t="shared" si="352"/>
        <v>0</v>
      </c>
      <c r="P2276" s="7">
        <f t="shared" si="353"/>
        <v>16.5</v>
      </c>
      <c r="Q2276" s="8">
        <f t="shared" si="354"/>
        <v>11.225</v>
      </c>
      <c r="R2276" s="8">
        <f t="shared" si="355"/>
        <v>9.125</v>
      </c>
      <c r="S2276" s="8">
        <f t="shared" si="356"/>
        <v>11.175000000000001</v>
      </c>
      <c r="T2276" s="8">
        <f t="shared" si="357"/>
        <v>10.375</v>
      </c>
      <c r="U2276" s="7">
        <f t="shared" si="358"/>
        <v>10.508333333333335</v>
      </c>
      <c r="V2276" s="7">
        <f t="shared" si="359"/>
        <v>10.475000000000001</v>
      </c>
    </row>
    <row r="2277" spans="1:22" ht="13.5" x14ac:dyDescent="0.25">
      <c r="A2277" s="3">
        <f>RSI!A2277</f>
        <v>45618</v>
      </c>
      <c r="B2277" s="2">
        <f>RSI!B2277</f>
        <v>0.38</v>
      </c>
      <c r="C2277" s="2">
        <f>RSI!I2277</f>
        <v>49.958042634300881</v>
      </c>
      <c r="D2277" s="2">
        <f>MACD!E2277</f>
        <v>-7.7950325127862374E-5</v>
      </c>
      <c r="E2277" s="2">
        <f>MACD!F2277</f>
        <v>-4.8431820320329411E-3</v>
      </c>
      <c r="F2277" s="2">
        <f>'Moving Avg'!D2277</f>
        <v>0.38200000000000001</v>
      </c>
      <c r="G2277" s="2">
        <f>'Moving Avg'!F2277</f>
        <v>0.3824999999999999</v>
      </c>
      <c r="H2277" s="2">
        <f>'Moving Avg'!G2277</f>
        <v>0.37540000000000007</v>
      </c>
      <c r="I2277" s="2">
        <f>'Moving Avg'!H2277</f>
        <v>0.39320000000000022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25</v>
      </c>
      <c r="N2277" s="7">
        <f t="shared" si="351"/>
        <v>0</v>
      </c>
      <c r="O2277" s="7">
        <f t="shared" si="352"/>
        <v>0</v>
      </c>
      <c r="P2277" s="7">
        <f t="shared" si="353"/>
        <v>16.5</v>
      </c>
      <c r="Q2277" s="8">
        <f t="shared" si="354"/>
        <v>11.225</v>
      </c>
      <c r="R2277" s="8">
        <f t="shared" si="355"/>
        <v>9.125</v>
      </c>
      <c r="S2277" s="8">
        <f t="shared" si="356"/>
        <v>11.175000000000001</v>
      </c>
      <c r="T2277" s="8">
        <f t="shared" si="357"/>
        <v>10.375</v>
      </c>
      <c r="U2277" s="7">
        <f t="shared" si="358"/>
        <v>10.508333333333335</v>
      </c>
      <c r="V2277" s="7">
        <f t="shared" si="359"/>
        <v>10.475000000000001</v>
      </c>
    </row>
    <row r="2278" spans="1:22" ht="13.5" x14ac:dyDescent="0.25">
      <c r="A2278" s="3">
        <f>RSI!A2278</f>
        <v>45621</v>
      </c>
      <c r="B2278" s="2">
        <f>RSI!B2278</f>
        <v>0.39</v>
      </c>
      <c r="C2278" s="2">
        <f>RSI!I2278</f>
        <v>56.625799947228501</v>
      </c>
      <c r="D2278" s="2">
        <f>MACD!E2278</f>
        <v>7.1572213848775101E-4</v>
      </c>
      <c r="E2278" s="2">
        <f>MACD!F2278</f>
        <v>-3.7314011979288028E-3</v>
      </c>
      <c r="F2278" s="2">
        <f>'Moving Avg'!D2278</f>
        <v>0.38200000000000001</v>
      </c>
      <c r="G2278" s="2">
        <f>'Moving Avg'!F2278</f>
        <v>0.3839999999999999</v>
      </c>
      <c r="H2278" s="2">
        <f>'Moving Avg'!G2278</f>
        <v>0.3756000000000001</v>
      </c>
      <c r="I2278" s="2">
        <f>'Moving Avg'!H2278</f>
        <v>0.39305000000000023</v>
      </c>
      <c r="J2278" s="5" t="str">
        <f>OBV!F2278</f>
        <v>BEARISH</v>
      </c>
      <c r="K2278" s="5" t="str">
        <f>OBV!G2278</f>
        <v>NEUTRAL</v>
      </c>
      <c r="L2278" s="5" t="str">
        <f>OBV!H2278</f>
        <v>NEUTRAL</v>
      </c>
      <c r="M2278" s="7">
        <f t="shared" si="350"/>
        <v>25</v>
      </c>
      <c r="N2278" s="7">
        <f t="shared" si="351"/>
        <v>0</v>
      </c>
      <c r="O2278" s="7">
        <f t="shared" si="352"/>
        <v>0</v>
      </c>
      <c r="P2278" s="7">
        <f t="shared" si="353"/>
        <v>16.5</v>
      </c>
      <c r="Q2278" s="8">
        <f t="shared" si="354"/>
        <v>11.225</v>
      </c>
      <c r="R2278" s="8">
        <f t="shared" si="355"/>
        <v>9.125</v>
      </c>
      <c r="S2278" s="8">
        <f t="shared" si="356"/>
        <v>11.175000000000001</v>
      </c>
      <c r="T2278" s="8">
        <f t="shared" si="357"/>
        <v>10.375</v>
      </c>
      <c r="U2278" s="7">
        <f t="shared" si="358"/>
        <v>10.508333333333335</v>
      </c>
      <c r="V2278" s="7">
        <f t="shared" si="359"/>
        <v>10.475000000000001</v>
      </c>
    </row>
    <row r="2279" spans="1:22" ht="13.5" x14ac:dyDescent="0.25">
      <c r="A2279" s="3">
        <f>RSI!A2279</f>
        <v>45622</v>
      </c>
      <c r="B2279" s="2">
        <f>RSI!B2279</f>
        <v>0.4</v>
      </c>
      <c r="C2279" s="2">
        <f>RSI!I2279</f>
        <v>62.068673115080941</v>
      </c>
      <c r="D2279" s="2">
        <f>MACD!E2279</f>
        <v>5.8864817535486669E-4</v>
      </c>
      <c r="E2279" s="2">
        <f>MACD!F2279</f>
        <v>-2.8673913232720692E-3</v>
      </c>
      <c r="F2279" s="2">
        <f>'Moving Avg'!D2279</f>
        <v>0.38400000000000001</v>
      </c>
      <c r="G2279" s="2">
        <f>'Moving Avg'!F2279</f>
        <v>0.38549999999999995</v>
      </c>
      <c r="H2279" s="2">
        <f>'Moving Avg'!G2279</f>
        <v>0.37600000000000011</v>
      </c>
      <c r="I2279" s="2">
        <f>'Moving Avg'!H2279</f>
        <v>0.39295000000000024</v>
      </c>
      <c r="J2279" s="5" t="str">
        <f>OBV!F2279</f>
        <v>BULLISH</v>
      </c>
      <c r="K2279" s="5" t="str">
        <f>OBV!G2279</f>
        <v>NEUTRAL</v>
      </c>
      <c r="L2279" s="5" t="str">
        <f>OBV!H2279</f>
        <v>CONFIRMED BULLISH</v>
      </c>
      <c r="M2279" s="7">
        <f t="shared" si="350"/>
        <v>25</v>
      </c>
      <c r="N2279" s="7">
        <f t="shared" si="351"/>
        <v>0</v>
      </c>
      <c r="O2279" s="7">
        <f t="shared" si="352"/>
        <v>0</v>
      </c>
      <c r="P2279" s="7">
        <f t="shared" si="353"/>
        <v>83.5</v>
      </c>
      <c r="Q2279" s="8">
        <f t="shared" si="354"/>
        <v>21.274999999999999</v>
      </c>
      <c r="R2279" s="8">
        <f t="shared" si="355"/>
        <v>25.875</v>
      </c>
      <c r="S2279" s="8">
        <f t="shared" si="356"/>
        <v>41.325000000000003</v>
      </c>
      <c r="T2279" s="8">
        <f t="shared" si="357"/>
        <v>27.125</v>
      </c>
      <c r="U2279" s="7">
        <f t="shared" si="358"/>
        <v>29.491666666666664</v>
      </c>
      <c r="V2279" s="7">
        <f t="shared" si="359"/>
        <v>28.9</v>
      </c>
    </row>
    <row r="2280" spans="1:22" ht="13.5" x14ac:dyDescent="0.25">
      <c r="A2280" s="3">
        <f>RSI!A2280</f>
        <v>45623</v>
      </c>
      <c r="B2280" s="2">
        <f>RSI!B2280</f>
        <v>0.39</v>
      </c>
      <c r="C2280" s="2">
        <f>RSI!I2280</f>
        <v>54.679348422529443</v>
      </c>
      <c r="D2280" s="2">
        <f>MACD!E2280</f>
        <v>-4.293003504655668E-4</v>
      </c>
      <c r="E2280" s="2">
        <f>MACD!F2280</f>
        <v>-2.3797731287107686E-3</v>
      </c>
      <c r="F2280" s="2">
        <f>'Moving Avg'!D2280</f>
        <v>0.38600000000000001</v>
      </c>
      <c r="G2280" s="2">
        <f>'Moving Avg'!F2280</f>
        <v>0.38599999999999995</v>
      </c>
      <c r="H2280" s="2">
        <f>'Moving Avg'!G2280</f>
        <v>0.37620000000000009</v>
      </c>
      <c r="I2280" s="2">
        <f>'Moving Avg'!H2280</f>
        <v>0.39285000000000025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  <c r="M2280" s="7">
        <f t="shared" si="350"/>
        <v>25</v>
      </c>
      <c r="N2280" s="7">
        <f t="shared" si="351"/>
        <v>0</v>
      </c>
      <c r="O2280" s="7">
        <f t="shared" si="352"/>
        <v>0</v>
      </c>
      <c r="P2280" s="7">
        <f t="shared" si="353"/>
        <v>83.5</v>
      </c>
      <c r="Q2280" s="8">
        <f t="shared" si="354"/>
        <v>21.274999999999999</v>
      </c>
      <c r="R2280" s="8">
        <f t="shared" si="355"/>
        <v>25.875</v>
      </c>
      <c r="S2280" s="8">
        <f t="shared" si="356"/>
        <v>41.325000000000003</v>
      </c>
      <c r="T2280" s="8">
        <f t="shared" si="357"/>
        <v>27.125</v>
      </c>
      <c r="U2280" s="7">
        <f t="shared" si="358"/>
        <v>29.491666666666664</v>
      </c>
      <c r="V2280" s="7">
        <f t="shared" si="359"/>
        <v>28.9</v>
      </c>
    </row>
    <row r="2281" spans="1:22" ht="13.5" x14ac:dyDescent="0.25">
      <c r="A2281" s="3">
        <f>RSI!A2281</f>
        <v>45624</v>
      </c>
      <c r="B2281" s="2">
        <f>RSI!B2281</f>
        <v>0.38</v>
      </c>
      <c r="C2281" s="2">
        <f>RSI!I2281</f>
        <v>48.465639312724015</v>
      </c>
      <c r="D2281" s="2">
        <f>MACD!E2281</f>
        <v>9.4329610765764293E-4</v>
      </c>
      <c r="E2281" s="2">
        <f>MACD!F2281</f>
        <v>-1.7151592814370863E-3</v>
      </c>
      <c r="F2281" s="2">
        <f>'Moving Avg'!D2281</f>
        <v>0.38800000000000001</v>
      </c>
      <c r="G2281" s="2">
        <f>'Moving Avg'!F2281</f>
        <v>0.38599999999999995</v>
      </c>
      <c r="H2281" s="2">
        <f>'Moving Avg'!G2281</f>
        <v>0.37620000000000009</v>
      </c>
      <c r="I2281" s="2">
        <f>'Moving Avg'!H2281</f>
        <v>0.39270000000000027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  <c r="M2281" s="7">
        <f t="shared" si="350"/>
        <v>25</v>
      </c>
      <c r="N2281" s="7">
        <f t="shared" si="351"/>
        <v>0</v>
      </c>
      <c r="O2281" s="7">
        <f t="shared" si="352"/>
        <v>0</v>
      </c>
      <c r="P2281" s="7">
        <f t="shared" si="353"/>
        <v>83.5</v>
      </c>
      <c r="Q2281" s="8">
        <f t="shared" si="354"/>
        <v>21.274999999999999</v>
      </c>
      <c r="R2281" s="8">
        <f t="shared" si="355"/>
        <v>25.875</v>
      </c>
      <c r="S2281" s="8">
        <f t="shared" si="356"/>
        <v>41.325000000000003</v>
      </c>
      <c r="T2281" s="8">
        <f t="shared" si="357"/>
        <v>27.125</v>
      </c>
      <c r="U2281" s="7">
        <f t="shared" si="358"/>
        <v>29.491666666666664</v>
      </c>
      <c r="V2281" s="7">
        <f t="shared" si="359"/>
        <v>28.9</v>
      </c>
    </row>
    <row r="2282" spans="1:22" ht="13.5" x14ac:dyDescent="0.25">
      <c r="A2282" s="3">
        <f>RSI!A2282</f>
        <v>45625</v>
      </c>
      <c r="B2282" s="2">
        <f>RSI!B2282</f>
        <v>0.37</v>
      </c>
      <c r="C2282" s="2">
        <f>RSI!I2282</f>
        <v>43.181112584424426</v>
      </c>
      <c r="D2282" s="2">
        <f>MACD!E2282</f>
        <v>2.8626432345900121E-3</v>
      </c>
      <c r="E2282" s="2">
        <f>MACD!F2282</f>
        <v>-7.9959877823166661E-4</v>
      </c>
      <c r="F2282" s="2">
        <f>'Moving Avg'!D2282</f>
        <v>0.38600000000000001</v>
      </c>
      <c r="G2282" s="2">
        <f>'Moving Avg'!F2282</f>
        <v>0.38550000000000001</v>
      </c>
      <c r="H2282" s="2">
        <f>'Moving Avg'!G2282</f>
        <v>0.37620000000000009</v>
      </c>
      <c r="I2282" s="2">
        <f>'Moving Avg'!H2282</f>
        <v>0.39250000000000024</v>
      </c>
      <c r="J2282" s="5" t="str">
        <f>OBV!F2282</f>
        <v>BULLISH</v>
      </c>
      <c r="K2282" s="5" t="str">
        <f>OBV!G2282</f>
        <v>NEUTRAL</v>
      </c>
      <c r="L2282" s="5" t="str">
        <f>OBV!H2282</f>
        <v>BULLISH DIVERGENCE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66.5</v>
      </c>
      <c r="Q2282" s="8">
        <f t="shared" si="354"/>
        <v>18.725000000000001</v>
      </c>
      <c r="R2282" s="8">
        <f t="shared" si="355"/>
        <v>21.625</v>
      </c>
      <c r="S2282" s="8">
        <f t="shared" si="356"/>
        <v>33.674999999999997</v>
      </c>
      <c r="T2282" s="8">
        <f t="shared" si="357"/>
        <v>22.875</v>
      </c>
      <c r="U2282" s="7">
        <f t="shared" si="358"/>
        <v>24.675000000000001</v>
      </c>
      <c r="V2282" s="7">
        <f t="shared" si="359"/>
        <v>24.225000000000001</v>
      </c>
    </row>
    <row r="2283" spans="1:22" ht="13.5" x14ac:dyDescent="0.25">
      <c r="A2283" s="3">
        <f>RSI!A2283</f>
        <v>45628</v>
      </c>
      <c r="B2283" s="2">
        <f>RSI!B2283</f>
        <v>0.37</v>
      </c>
      <c r="C2283" s="2">
        <f>RSI!I2283</f>
        <v>43.181112584424426</v>
      </c>
      <c r="D2283" s="2">
        <f>MACD!E2283</f>
        <v>4.5617027416214317E-3</v>
      </c>
      <c r="E2283" s="2">
        <f>MACD!F2283</f>
        <v>2.7266152573895302E-4</v>
      </c>
      <c r="F2283" s="2">
        <f>'Moving Avg'!D2283</f>
        <v>0.38200000000000001</v>
      </c>
      <c r="G2283" s="2">
        <f>'Moving Avg'!F2283</f>
        <v>0.38500000000000001</v>
      </c>
      <c r="H2283" s="2">
        <f>'Moving Avg'!G2283</f>
        <v>0.3762000000000002</v>
      </c>
      <c r="I2283" s="2">
        <f>'Moving Avg'!H2283</f>
        <v>0.3923500000000002</v>
      </c>
      <c r="J2283" s="5" t="str">
        <f>OBV!F2283</f>
        <v>BULLISH</v>
      </c>
      <c r="K2283" s="5" t="str">
        <f>OBV!G2283</f>
        <v>NEUTRAL</v>
      </c>
      <c r="L2283" s="5" t="str">
        <f>OBV!H2283</f>
        <v>BULLISH DIVERGENCE</v>
      </c>
      <c r="M2283" s="7">
        <f t="shared" si="350"/>
        <v>25</v>
      </c>
      <c r="N2283" s="7">
        <f t="shared" si="351"/>
        <v>0</v>
      </c>
      <c r="O2283" s="7">
        <f t="shared" si="352"/>
        <v>0</v>
      </c>
      <c r="P2283" s="7">
        <f t="shared" si="353"/>
        <v>66.5</v>
      </c>
      <c r="Q2283" s="8">
        <f t="shared" si="354"/>
        <v>18.725000000000001</v>
      </c>
      <c r="R2283" s="8">
        <f t="shared" si="355"/>
        <v>21.625</v>
      </c>
      <c r="S2283" s="8">
        <f t="shared" si="356"/>
        <v>33.674999999999997</v>
      </c>
      <c r="T2283" s="8">
        <f t="shared" si="357"/>
        <v>22.875</v>
      </c>
      <c r="U2283" s="7">
        <f t="shared" si="358"/>
        <v>24.675000000000001</v>
      </c>
      <c r="V2283" s="7">
        <f t="shared" si="359"/>
        <v>24.225000000000001</v>
      </c>
    </row>
    <row r="2284" spans="1:22" ht="13.5" x14ac:dyDescent="0.25">
      <c r="A2284" s="3">
        <f>RSI!A2284</f>
        <v>45629</v>
      </c>
      <c r="B2284" s="2">
        <f>RSI!B2284</f>
        <v>0.37</v>
      </c>
      <c r="C2284" s="2">
        <f>RSI!I2284</f>
        <v>43.181112584424433</v>
      </c>
      <c r="D2284" s="2">
        <f>MACD!E2284</f>
        <v>6.0688097315563794E-3</v>
      </c>
      <c r="E2284" s="2">
        <f>MACD!F2284</f>
        <v>1.4318911669024383E-3</v>
      </c>
      <c r="F2284" s="2">
        <f>'Moving Avg'!D2284</f>
        <v>0.37600000000000006</v>
      </c>
      <c r="G2284" s="2">
        <f>'Moving Avg'!F2284</f>
        <v>0.38400000000000001</v>
      </c>
      <c r="H2284" s="2">
        <f>'Moving Avg'!G2284</f>
        <v>0.37620000000000026</v>
      </c>
      <c r="I2284" s="2">
        <f>'Moving Avg'!H2284</f>
        <v>0.39220000000000027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  <c r="M2284" s="7">
        <f t="shared" si="350"/>
        <v>25</v>
      </c>
      <c r="N2284" s="7">
        <f t="shared" si="351"/>
        <v>0</v>
      </c>
      <c r="O2284" s="7">
        <f t="shared" si="352"/>
        <v>0</v>
      </c>
      <c r="P2284" s="7">
        <f t="shared" si="353"/>
        <v>16.5</v>
      </c>
      <c r="Q2284" s="8">
        <f t="shared" si="354"/>
        <v>11.225</v>
      </c>
      <c r="R2284" s="8">
        <f t="shared" si="355"/>
        <v>9.125</v>
      </c>
      <c r="S2284" s="8">
        <f t="shared" si="356"/>
        <v>11.175000000000001</v>
      </c>
      <c r="T2284" s="8">
        <f t="shared" si="357"/>
        <v>10.375</v>
      </c>
      <c r="U2284" s="7">
        <f t="shared" si="358"/>
        <v>10.508333333333335</v>
      </c>
      <c r="V2284" s="7">
        <f t="shared" si="359"/>
        <v>10.475000000000001</v>
      </c>
    </row>
    <row r="2285" spans="1:22" ht="13.5" x14ac:dyDescent="0.25">
      <c r="A2285" s="3">
        <f>RSI!A2285</f>
        <v>45630</v>
      </c>
      <c r="B2285" s="2">
        <f>RSI!B2285</f>
        <v>0.38</v>
      </c>
      <c r="C2285" s="2">
        <f>RSI!I2285</f>
        <v>49.991475339883621</v>
      </c>
      <c r="D2285" s="2">
        <f>MACD!E2285</f>
        <v>5.1291492851343601E-3</v>
      </c>
      <c r="E2285" s="2">
        <f>MACD!F2285</f>
        <v>2.1713427905488227E-3</v>
      </c>
      <c r="F2285" s="2">
        <f>'Moving Avg'!D2285</f>
        <v>0.374</v>
      </c>
      <c r="G2285" s="2">
        <f>'Moving Avg'!F2285</f>
        <v>0.38400000000000001</v>
      </c>
      <c r="H2285" s="2">
        <f>'Moving Avg'!G2285</f>
        <v>0.37640000000000023</v>
      </c>
      <c r="I2285" s="2">
        <f>'Moving Avg'!H2285</f>
        <v>0.39210000000000017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  <c r="M2285" s="7">
        <f t="shared" si="350"/>
        <v>25</v>
      </c>
      <c r="N2285" s="7">
        <f t="shared" si="351"/>
        <v>0</v>
      </c>
      <c r="O2285" s="7">
        <f t="shared" si="352"/>
        <v>0</v>
      </c>
      <c r="P2285" s="7">
        <f t="shared" si="353"/>
        <v>16.5</v>
      </c>
      <c r="Q2285" s="8">
        <f t="shared" si="354"/>
        <v>11.225</v>
      </c>
      <c r="R2285" s="8">
        <f t="shared" si="355"/>
        <v>9.125</v>
      </c>
      <c r="S2285" s="8">
        <f t="shared" si="356"/>
        <v>11.175000000000001</v>
      </c>
      <c r="T2285" s="8">
        <f t="shared" si="357"/>
        <v>10.375</v>
      </c>
      <c r="U2285" s="7">
        <f t="shared" si="358"/>
        <v>10.508333333333335</v>
      </c>
      <c r="V2285" s="7">
        <f t="shared" si="359"/>
        <v>10.475000000000001</v>
      </c>
    </row>
    <row r="2286" spans="1:22" ht="13.5" x14ac:dyDescent="0.25">
      <c r="A2286" s="3">
        <f>RSI!A2286</f>
        <v>45631</v>
      </c>
      <c r="B2286" s="2">
        <f>RSI!B2286</f>
        <v>0.37</v>
      </c>
      <c r="C2286" s="2">
        <f>RSI!I2286</f>
        <v>44.276253778843241</v>
      </c>
      <c r="D2286" s="2">
        <f>MACD!E2286</f>
        <v>3.5367754392466311E-3</v>
      </c>
      <c r="E2286" s="2">
        <f>MACD!F2286</f>
        <v>2.4444293202883845E-3</v>
      </c>
      <c r="F2286" s="2">
        <f>'Moving Avg'!D2286</f>
        <v>0.372</v>
      </c>
      <c r="G2286" s="2">
        <f>'Moving Avg'!F2286</f>
        <v>0.38300000000000001</v>
      </c>
      <c r="H2286" s="2">
        <f>'Moving Avg'!G2286</f>
        <v>0.37620000000000031</v>
      </c>
      <c r="I2286" s="2">
        <f>'Moving Avg'!H2286</f>
        <v>0.39195000000000013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  <c r="M2286" s="7">
        <f t="shared" si="350"/>
        <v>25</v>
      </c>
      <c r="N2286" s="7">
        <f t="shared" si="351"/>
        <v>0</v>
      </c>
      <c r="O2286" s="7">
        <f t="shared" si="352"/>
        <v>0</v>
      </c>
      <c r="P2286" s="7">
        <f t="shared" si="353"/>
        <v>16.5</v>
      </c>
      <c r="Q2286" s="8">
        <f t="shared" si="354"/>
        <v>11.225</v>
      </c>
      <c r="R2286" s="8">
        <f t="shared" si="355"/>
        <v>9.125</v>
      </c>
      <c r="S2286" s="8">
        <f t="shared" si="356"/>
        <v>11.175000000000001</v>
      </c>
      <c r="T2286" s="8">
        <f t="shared" si="357"/>
        <v>10.375</v>
      </c>
      <c r="U2286" s="7">
        <f t="shared" si="358"/>
        <v>10.508333333333335</v>
      </c>
      <c r="V2286" s="7">
        <f t="shared" si="359"/>
        <v>10.475000000000001</v>
      </c>
    </row>
    <row r="2287" spans="1:22" ht="13.5" x14ac:dyDescent="0.25">
      <c r="A2287" s="3">
        <f>RSI!A2287</f>
        <v>45632</v>
      </c>
      <c r="B2287" s="2">
        <f>RSI!B2287</f>
        <v>0.37</v>
      </c>
      <c r="C2287" s="2">
        <f>RSI!I2287</f>
        <v>44.276253778843241</v>
      </c>
      <c r="D2287" s="2">
        <f>MACD!E2287</f>
        <v>3.787345498004191E-3</v>
      </c>
      <c r="E2287" s="2">
        <f>MACD!F2287</f>
        <v>2.713012555831546E-3</v>
      </c>
      <c r="F2287" s="2">
        <f>'Moving Avg'!D2287</f>
        <v>0.37200000000000005</v>
      </c>
      <c r="G2287" s="2">
        <f>'Moving Avg'!F2287</f>
        <v>0.38200000000000001</v>
      </c>
      <c r="H2287" s="2">
        <f>'Moving Avg'!G2287</f>
        <v>0.37600000000000028</v>
      </c>
      <c r="I2287" s="2">
        <f>'Moving Avg'!H2287</f>
        <v>0.39175000000000021</v>
      </c>
      <c r="J2287" s="5" t="str">
        <f>OBV!F2287</f>
        <v>BEARISH</v>
      </c>
      <c r="K2287" s="5" t="str">
        <f>OBV!G2287</f>
        <v>NEUTRAL</v>
      </c>
      <c r="L2287" s="5" t="str">
        <f>OBV!H2287</f>
        <v>NEUTRAL</v>
      </c>
      <c r="M2287" s="7">
        <f t="shared" si="350"/>
        <v>25</v>
      </c>
      <c r="N2287" s="7">
        <f t="shared" si="351"/>
        <v>0</v>
      </c>
      <c r="O2287" s="7">
        <f t="shared" si="352"/>
        <v>0</v>
      </c>
      <c r="P2287" s="7">
        <f t="shared" si="353"/>
        <v>16.5</v>
      </c>
      <c r="Q2287" s="8">
        <f t="shared" si="354"/>
        <v>11.225</v>
      </c>
      <c r="R2287" s="8">
        <f t="shared" si="355"/>
        <v>9.125</v>
      </c>
      <c r="S2287" s="8">
        <f t="shared" si="356"/>
        <v>11.175000000000001</v>
      </c>
      <c r="T2287" s="8">
        <f t="shared" si="357"/>
        <v>10.375</v>
      </c>
      <c r="U2287" s="7">
        <f t="shared" si="358"/>
        <v>10.508333333333335</v>
      </c>
      <c r="V2287" s="7">
        <f t="shared" si="359"/>
        <v>10.475000000000001</v>
      </c>
    </row>
    <row r="2288" spans="1:22" ht="13.5" x14ac:dyDescent="0.25">
      <c r="A2288" s="3">
        <f>RSI!A2288</f>
        <v>45635</v>
      </c>
      <c r="B2288" s="2">
        <f>RSI!B2288</f>
        <v>0.38</v>
      </c>
      <c r="C2288" s="2">
        <f>RSI!I2288</f>
        <v>50.799662185316997</v>
      </c>
      <c r="D2288" s="2">
        <f>MACD!E2288</f>
        <v>4.8521813503298317E-3</v>
      </c>
      <c r="E2288" s="2">
        <f>MACD!F2288</f>
        <v>3.1408463147312034E-3</v>
      </c>
      <c r="F2288" s="2">
        <f>'Moving Avg'!D2288</f>
        <v>0.374</v>
      </c>
      <c r="G2288" s="2">
        <f>'Moving Avg'!F2288</f>
        <v>0.38150000000000006</v>
      </c>
      <c r="H2288" s="2">
        <f>'Moving Avg'!G2288</f>
        <v>0.37600000000000039</v>
      </c>
      <c r="I2288" s="2">
        <f>'Moving Avg'!H2288</f>
        <v>0.39155000000000018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16.5</v>
      </c>
      <c r="Q2288" s="8">
        <f t="shared" si="354"/>
        <v>11.225</v>
      </c>
      <c r="R2288" s="8">
        <f t="shared" si="355"/>
        <v>9.125</v>
      </c>
      <c r="S2288" s="8">
        <f t="shared" si="356"/>
        <v>11.175000000000001</v>
      </c>
      <c r="T2288" s="8">
        <f t="shared" si="357"/>
        <v>10.375</v>
      </c>
      <c r="U2288" s="7">
        <f t="shared" si="358"/>
        <v>10.508333333333335</v>
      </c>
      <c r="V2288" s="7">
        <f t="shared" si="359"/>
        <v>10.475000000000001</v>
      </c>
    </row>
    <row r="2289" spans="1:22" ht="13.5" x14ac:dyDescent="0.25">
      <c r="A2289" s="3">
        <f>RSI!A2289</f>
        <v>45636</v>
      </c>
      <c r="B2289" s="2">
        <f>RSI!B2289</f>
        <v>0.38</v>
      </c>
      <c r="C2289" s="2">
        <f>RSI!I2289</f>
        <v>50.799662185316997</v>
      </c>
      <c r="D2289" s="2">
        <f>MACD!E2289</f>
        <v>7.283580592461536E-3</v>
      </c>
      <c r="E2289" s="2">
        <f>MACD!F2289</f>
        <v>3.9693931702772705E-3</v>
      </c>
      <c r="F2289" s="2">
        <f>'Moving Avg'!D2289</f>
        <v>0.376</v>
      </c>
      <c r="G2289" s="2">
        <f>'Moving Avg'!F2289</f>
        <v>0.38100000000000001</v>
      </c>
      <c r="H2289" s="2">
        <f>'Moving Avg'!G2289</f>
        <v>0.37600000000000028</v>
      </c>
      <c r="I2289" s="2">
        <f>'Moving Avg'!H2289</f>
        <v>0.39130000000000009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16.5</v>
      </c>
      <c r="Q2289" s="8">
        <f t="shared" si="354"/>
        <v>11.225</v>
      </c>
      <c r="R2289" s="8">
        <f t="shared" si="355"/>
        <v>9.125</v>
      </c>
      <c r="S2289" s="8">
        <f t="shared" si="356"/>
        <v>11.175000000000001</v>
      </c>
      <c r="T2289" s="8">
        <f t="shared" si="357"/>
        <v>10.375</v>
      </c>
      <c r="U2289" s="7">
        <f t="shared" si="358"/>
        <v>10.508333333333335</v>
      </c>
      <c r="V2289" s="7">
        <f t="shared" si="359"/>
        <v>10.475000000000001</v>
      </c>
    </row>
    <row r="2290" spans="1:22" ht="13.5" x14ac:dyDescent="0.25">
      <c r="A2290" s="3">
        <f>RSI!A2290</f>
        <v>45637</v>
      </c>
      <c r="B2290" s="2">
        <f>RSI!B2290</f>
        <v>0.37</v>
      </c>
      <c r="C2290" s="2">
        <f>RSI!I2290</f>
        <v>44.727070457892587</v>
      </c>
      <c r="D2290" s="2">
        <f>MACD!E2290</f>
        <v>8.5357186813971309E-3</v>
      </c>
      <c r="E2290" s="2">
        <f>MACD!F2290</f>
        <v>4.8826582725012427E-3</v>
      </c>
      <c r="F2290" s="2">
        <f>'Moving Avg'!D2290</f>
        <v>0.374</v>
      </c>
      <c r="G2290" s="2">
        <f>'Moving Avg'!F2290</f>
        <v>0.3805</v>
      </c>
      <c r="H2290" s="2">
        <f>'Moving Avg'!G2290</f>
        <v>0.37600000000000022</v>
      </c>
      <c r="I2290" s="2">
        <f>'Moving Avg'!H2290</f>
        <v>0.39100000000000018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16.5</v>
      </c>
      <c r="Q2290" s="8">
        <f t="shared" si="354"/>
        <v>11.225</v>
      </c>
      <c r="R2290" s="8">
        <f t="shared" si="355"/>
        <v>9.125</v>
      </c>
      <c r="S2290" s="8">
        <f t="shared" si="356"/>
        <v>11.175000000000001</v>
      </c>
      <c r="T2290" s="8">
        <f t="shared" si="357"/>
        <v>10.375</v>
      </c>
      <c r="U2290" s="7">
        <f t="shared" si="358"/>
        <v>10.508333333333335</v>
      </c>
      <c r="V2290" s="7">
        <f t="shared" si="359"/>
        <v>10.475000000000001</v>
      </c>
    </row>
    <row r="2291" spans="1:22" ht="13.5" x14ac:dyDescent="0.25">
      <c r="A2291" s="3">
        <f>RSI!A2291</f>
        <v>45638</v>
      </c>
      <c r="B2291" s="2">
        <f>RSI!B2291</f>
        <v>0.37</v>
      </c>
      <c r="C2291" s="2">
        <f>RSI!I2291</f>
        <v>44.727070457892587</v>
      </c>
      <c r="D2291" s="2">
        <f>MACD!E2291</f>
        <v>8.1089240937381457E-3</v>
      </c>
      <c r="E2291" s="2">
        <f>MACD!F2291</f>
        <v>5.5279114367486233E-3</v>
      </c>
      <c r="F2291" s="2">
        <f>'Moving Avg'!D2291</f>
        <v>0.374</v>
      </c>
      <c r="G2291" s="2">
        <f>'Moving Avg'!F2291</f>
        <v>0.3795</v>
      </c>
      <c r="H2291" s="2">
        <f>'Moving Avg'!G2291</f>
        <v>0.37600000000000022</v>
      </c>
      <c r="I2291" s="2">
        <f>'Moving Avg'!H2291</f>
        <v>0.39075000000000015</v>
      </c>
      <c r="J2291" s="5" t="str">
        <f>OBV!F2291</f>
        <v>BEARISH</v>
      </c>
      <c r="K2291" s="5" t="str">
        <f>OBV!G2291</f>
        <v>NEUTRAL</v>
      </c>
      <c r="L2291" s="5" t="str">
        <f>OBV!H2291</f>
        <v>NEUTRAL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16.5</v>
      </c>
      <c r="Q2291" s="8">
        <f t="shared" si="354"/>
        <v>11.225</v>
      </c>
      <c r="R2291" s="8">
        <f t="shared" si="355"/>
        <v>9.125</v>
      </c>
      <c r="S2291" s="8">
        <f t="shared" si="356"/>
        <v>11.175000000000001</v>
      </c>
      <c r="T2291" s="8">
        <f t="shared" si="357"/>
        <v>10.375</v>
      </c>
      <c r="U2291" s="7">
        <f t="shared" si="358"/>
        <v>10.508333333333335</v>
      </c>
      <c r="V2291" s="7">
        <f t="shared" si="359"/>
        <v>10.475000000000001</v>
      </c>
    </row>
    <row r="2292" spans="1:22" ht="13.5" x14ac:dyDescent="0.25">
      <c r="A2292" s="3">
        <f>RSI!A2292</f>
        <v>45639</v>
      </c>
      <c r="B2292" s="2">
        <f>RSI!B2292</f>
        <v>0.37</v>
      </c>
      <c r="C2292" s="2">
        <f>RSI!I2292</f>
        <v>44.727070457892587</v>
      </c>
      <c r="D2292" s="2">
        <f>MACD!E2292</f>
        <v>6.2576300539057272E-3</v>
      </c>
      <c r="E2292" s="2">
        <f>MACD!F2292</f>
        <v>5.6738551601800439E-3</v>
      </c>
      <c r="F2292" s="2">
        <f>'Moving Avg'!D2292</f>
        <v>0.374</v>
      </c>
      <c r="G2292" s="2">
        <f>'Moving Avg'!F2292</f>
        <v>0.3785</v>
      </c>
      <c r="H2292" s="2">
        <f>'Moving Avg'!G2292</f>
        <v>0.37580000000000019</v>
      </c>
      <c r="I2292" s="2">
        <f>'Moving Avg'!H2292</f>
        <v>0.39050000000000018</v>
      </c>
      <c r="J2292" s="5" t="str">
        <f>OBV!F2292</f>
        <v>BEARISH</v>
      </c>
      <c r="K2292" s="5" t="str">
        <f>OBV!G2292</f>
        <v>NEUTRAL</v>
      </c>
      <c r="L2292" s="5" t="str">
        <f>OBV!H2292</f>
        <v>NEUTRAL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8">
        <f t="shared" si="354"/>
        <v>11.225</v>
      </c>
      <c r="R2292" s="8">
        <f t="shared" si="355"/>
        <v>9.125</v>
      </c>
      <c r="S2292" s="8">
        <f t="shared" si="356"/>
        <v>11.175000000000001</v>
      </c>
      <c r="T2292" s="8">
        <f t="shared" si="357"/>
        <v>10.375</v>
      </c>
      <c r="U2292" s="7">
        <f t="shared" si="358"/>
        <v>10.508333333333335</v>
      </c>
      <c r="V2292" s="7">
        <f t="shared" si="359"/>
        <v>10.475000000000001</v>
      </c>
    </row>
    <row r="2293" spans="1:22" ht="13.5" x14ac:dyDescent="0.25">
      <c r="A2293" s="3">
        <f>RSI!A2293</f>
        <v>45642</v>
      </c>
      <c r="B2293" s="2">
        <f>RSI!B2293</f>
        <v>0.38</v>
      </c>
      <c r="C2293" s="2">
        <f>RSI!I2293</f>
        <v>51.907417111079589</v>
      </c>
      <c r="D2293" s="2">
        <f>MACD!E2293</f>
        <v>3.9951332414568941E-3</v>
      </c>
      <c r="E2293" s="2">
        <f>MACD!F2293</f>
        <v>5.3381107764354143E-3</v>
      </c>
      <c r="F2293" s="2">
        <f>'Moving Avg'!D2293</f>
        <v>0.374</v>
      </c>
      <c r="G2293" s="2">
        <f>'Moving Avg'!F2293</f>
        <v>0.378</v>
      </c>
      <c r="H2293" s="2">
        <f>'Moving Avg'!G2293</f>
        <v>0.37600000000000017</v>
      </c>
      <c r="I2293" s="2">
        <f>'Moving Avg'!H2293</f>
        <v>0.39030000000000009</v>
      </c>
      <c r="J2293" s="5" t="str">
        <f>OBV!F2293</f>
        <v>BEARISH</v>
      </c>
      <c r="K2293" s="5" t="str">
        <f>OBV!G2293</f>
        <v>NEUTRAL</v>
      </c>
      <c r="L2293" s="5" t="str">
        <f>OBV!H2293</f>
        <v>NEUTRAL</v>
      </c>
      <c r="M2293" s="7">
        <f t="shared" si="350"/>
        <v>25</v>
      </c>
      <c r="N2293" s="7">
        <f t="shared" si="351"/>
        <v>45</v>
      </c>
      <c r="O2293" s="7">
        <f t="shared" si="352"/>
        <v>0</v>
      </c>
      <c r="P2293" s="7">
        <f t="shared" si="353"/>
        <v>16.5</v>
      </c>
      <c r="Q2293" s="8">
        <f t="shared" si="354"/>
        <v>26.975000000000001</v>
      </c>
      <c r="R2293" s="8">
        <f t="shared" si="355"/>
        <v>18.125</v>
      </c>
      <c r="S2293" s="8">
        <f t="shared" si="356"/>
        <v>17.925000000000001</v>
      </c>
      <c r="T2293" s="8">
        <f t="shared" si="357"/>
        <v>21.625</v>
      </c>
      <c r="U2293" s="7">
        <f t="shared" si="358"/>
        <v>21.008333333333336</v>
      </c>
      <c r="V2293" s="7">
        <f t="shared" si="359"/>
        <v>21.162500000000001</v>
      </c>
    </row>
    <row r="2294" spans="1:22" ht="13.5" x14ac:dyDescent="0.25">
      <c r="A2294" s="3">
        <f>RSI!A2294</f>
        <v>45644</v>
      </c>
      <c r="B2294" s="2">
        <f>RSI!B2294</f>
        <v>0.39</v>
      </c>
      <c r="C2294" s="2">
        <f>RSI!I2294</f>
        <v>57.809821662288364</v>
      </c>
      <c r="D2294" s="2">
        <f>MACD!E2294</f>
        <v>1.322292340062925E-3</v>
      </c>
      <c r="E2294" s="2">
        <f>MACD!F2294</f>
        <v>4.5349470891609166E-3</v>
      </c>
      <c r="F2294" s="2">
        <f>'Moving Avg'!D2294</f>
        <v>0.376</v>
      </c>
      <c r="G2294" s="2">
        <f>'Moving Avg'!F2294</f>
        <v>0.378</v>
      </c>
      <c r="H2294" s="2">
        <f>'Moving Avg'!G2294</f>
        <v>0.37640000000000007</v>
      </c>
      <c r="I2294" s="2">
        <f>'Moving Avg'!H2294</f>
        <v>0.39015000000000005</v>
      </c>
      <c r="J2294" s="5" t="str">
        <f>OBV!F2294</f>
        <v>BEARISH</v>
      </c>
      <c r="K2294" s="5" t="str">
        <f>OBV!G2294</f>
        <v>NEUTRAL</v>
      </c>
      <c r="L2294" s="5" t="str">
        <f>OBV!H2294</f>
        <v>BEARISH DIVERGENCE</v>
      </c>
      <c r="M2294" s="7">
        <f t="shared" si="350"/>
        <v>25</v>
      </c>
      <c r="N2294" s="7">
        <f t="shared" si="351"/>
        <v>45</v>
      </c>
      <c r="O2294" s="7">
        <f t="shared" si="352"/>
        <v>0</v>
      </c>
      <c r="P2294" s="7">
        <f t="shared" si="353"/>
        <v>16.5</v>
      </c>
      <c r="Q2294" s="8">
        <f t="shared" si="354"/>
        <v>26.975000000000001</v>
      </c>
      <c r="R2294" s="8">
        <f t="shared" si="355"/>
        <v>18.125</v>
      </c>
      <c r="S2294" s="8">
        <f t="shared" si="356"/>
        <v>17.925000000000001</v>
      </c>
      <c r="T2294" s="8">
        <f t="shared" si="357"/>
        <v>21.625</v>
      </c>
      <c r="U2294" s="7">
        <f t="shared" si="358"/>
        <v>21.008333333333336</v>
      </c>
      <c r="V2294" s="7">
        <f t="shared" si="359"/>
        <v>21.162500000000001</v>
      </c>
    </row>
    <row r="2295" spans="1:22" ht="13.5" x14ac:dyDescent="0.25">
      <c r="A2295" s="3">
        <f>RSI!A2295</f>
        <v>45645</v>
      </c>
      <c r="B2295" s="2">
        <f>RSI!B2295</f>
        <v>0.38</v>
      </c>
      <c r="C2295" s="2">
        <f>RSI!I2295</f>
        <v>51.061042304216748</v>
      </c>
      <c r="D2295" s="2">
        <f>MACD!E2295</f>
        <v>1.2643994134430847E-3</v>
      </c>
      <c r="E2295" s="2">
        <f>MACD!F2295</f>
        <v>3.8808375540173501E-3</v>
      </c>
      <c r="F2295" s="2">
        <f>'Moving Avg'!D2295</f>
        <v>0.378</v>
      </c>
      <c r="G2295" s="2">
        <f>'Moving Avg'!F2295</f>
        <v>0.378</v>
      </c>
      <c r="H2295" s="2">
        <f>'Moving Avg'!G2295</f>
        <v>0.37660000000000005</v>
      </c>
      <c r="I2295" s="2">
        <f>'Moving Avg'!H2295</f>
        <v>0.39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  <c r="M2295" s="7">
        <f t="shared" si="350"/>
        <v>25</v>
      </c>
      <c r="N2295" s="7">
        <f t="shared" si="351"/>
        <v>45</v>
      </c>
      <c r="O2295" s="7">
        <f t="shared" si="352"/>
        <v>0</v>
      </c>
      <c r="P2295" s="7">
        <f t="shared" si="353"/>
        <v>83.5</v>
      </c>
      <c r="Q2295" s="8">
        <f t="shared" si="354"/>
        <v>37.024999999999999</v>
      </c>
      <c r="R2295" s="8">
        <f t="shared" si="355"/>
        <v>34.875</v>
      </c>
      <c r="S2295" s="8">
        <f t="shared" si="356"/>
        <v>48.075000000000003</v>
      </c>
      <c r="T2295" s="8">
        <f t="shared" si="357"/>
        <v>38.375</v>
      </c>
      <c r="U2295" s="7">
        <f t="shared" si="358"/>
        <v>39.991666666666667</v>
      </c>
      <c r="V2295" s="7">
        <f t="shared" si="359"/>
        <v>39.587500000000006</v>
      </c>
    </row>
    <row r="2296" spans="1:22" ht="13.5" x14ac:dyDescent="0.25">
      <c r="A2296" s="3">
        <f>RSI!A2296</f>
        <v>45646</v>
      </c>
      <c r="B2296" s="2">
        <f>RSI!B2296</f>
        <v>0.37</v>
      </c>
      <c r="C2296" s="2">
        <f>RSI!I2296</f>
        <v>45.358518058859296</v>
      </c>
      <c r="D2296" s="2">
        <f>MACD!E2296</f>
        <v>4.0691179955637535E-4</v>
      </c>
      <c r="E2296" s="2">
        <f>MACD!F2296</f>
        <v>3.1860524031251552E-3</v>
      </c>
      <c r="F2296" s="2">
        <f>'Moving Avg'!D2296</f>
        <v>0.378</v>
      </c>
      <c r="G2296" s="2">
        <f>'Moving Avg'!F2296</f>
        <v>0.378</v>
      </c>
      <c r="H2296" s="2">
        <f>'Moving Avg'!G2296</f>
        <v>0.37680000000000013</v>
      </c>
      <c r="I2296" s="2">
        <f>'Moving Avg'!H2296</f>
        <v>0.3897500000000001</v>
      </c>
      <c r="J2296" s="5" t="str">
        <f>OBV!F2296</f>
        <v>BEARISH</v>
      </c>
      <c r="K2296" s="5" t="str">
        <f>OBV!G2296</f>
        <v>NEUTRAL</v>
      </c>
      <c r="L2296" s="5" t="str">
        <f>OBV!H2296</f>
        <v>NEUTRAL</v>
      </c>
      <c r="M2296" s="7">
        <f t="shared" si="350"/>
        <v>25</v>
      </c>
      <c r="N2296" s="7">
        <f t="shared" si="351"/>
        <v>45</v>
      </c>
      <c r="O2296" s="7">
        <f t="shared" si="352"/>
        <v>0</v>
      </c>
      <c r="P2296" s="7">
        <f t="shared" si="353"/>
        <v>16.5</v>
      </c>
      <c r="Q2296" s="8">
        <f t="shared" si="354"/>
        <v>26.975000000000001</v>
      </c>
      <c r="R2296" s="8">
        <f t="shared" si="355"/>
        <v>18.125</v>
      </c>
      <c r="S2296" s="8">
        <f t="shared" si="356"/>
        <v>17.925000000000001</v>
      </c>
      <c r="T2296" s="8">
        <f t="shared" si="357"/>
        <v>21.625</v>
      </c>
      <c r="U2296" s="7">
        <f t="shared" si="358"/>
        <v>21.008333333333336</v>
      </c>
      <c r="V2296" s="7">
        <f t="shared" si="359"/>
        <v>21.162500000000001</v>
      </c>
    </row>
    <row r="2297" spans="1:22" ht="13.5" x14ac:dyDescent="0.25">
      <c r="A2297" s="3">
        <f>RSI!A2297</f>
        <v>45649</v>
      </c>
      <c r="B2297" s="2">
        <f>RSI!B2297</f>
        <v>0.37</v>
      </c>
      <c r="C2297" s="2">
        <f>RSI!I2297</f>
        <v>45.358518058859296</v>
      </c>
      <c r="D2297" s="2">
        <f>MACD!E2297</f>
        <v>-2.6954615205915244E-4</v>
      </c>
      <c r="E2297" s="2">
        <f>MACD!F2297</f>
        <v>2.4949326920882938E-3</v>
      </c>
      <c r="F2297" s="2">
        <f>'Moving Avg'!D2297</f>
        <v>0.378</v>
      </c>
      <c r="G2297" s="2">
        <f>'Moving Avg'!F2297</f>
        <v>0.37750000000000006</v>
      </c>
      <c r="H2297" s="2">
        <f>'Moving Avg'!G2297</f>
        <v>0.37680000000000008</v>
      </c>
      <c r="I2297" s="2">
        <f>'Moving Avg'!H2297</f>
        <v>0.38950000000000012</v>
      </c>
      <c r="J2297" s="5" t="str">
        <f>OBV!F2297</f>
        <v>BEARISH</v>
      </c>
      <c r="K2297" s="5" t="str">
        <f>OBV!G2297</f>
        <v>NEUTRAL</v>
      </c>
      <c r="L2297" s="5" t="str">
        <f>OBV!H2297</f>
        <v>NEUTRAL</v>
      </c>
      <c r="M2297" s="7">
        <f t="shared" si="350"/>
        <v>25</v>
      </c>
      <c r="N2297" s="7">
        <f t="shared" si="351"/>
        <v>45</v>
      </c>
      <c r="O2297" s="7">
        <f t="shared" si="352"/>
        <v>0</v>
      </c>
      <c r="P2297" s="7">
        <f t="shared" si="353"/>
        <v>16.5</v>
      </c>
      <c r="Q2297" s="8">
        <f t="shared" si="354"/>
        <v>26.975000000000001</v>
      </c>
      <c r="R2297" s="8">
        <f t="shared" si="355"/>
        <v>18.125</v>
      </c>
      <c r="S2297" s="8">
        <f t="shared" si="356"/>
        <v>17.925000000000001</v>
      </c>
      <c r="T2297" s="8">
        <f t="shared" si="357"/>
        <v>21.625</v>
      </c>
      <c r="U2297" s="7">
        <f t="shared" si="358"/>
        <v>21.008333333333336</v>
      </c>
      <c r="V2297" s="7">
        <f t="shared" si="359"/>
        <v>21.162500000000001</v>
      </c>
    </row>
    <row r="2298" spans="1:22" ht="13.5" x14ac:dyDescent="0.25">
      <c r="A2298" s="3">
        <f>RSI!A2298</f>
        <v>45650</v>
      </c>
      <c r="B2298" s="2">
        <f>RSI!B2298</f>
        <v>0.38</v>
      </c>
      <c r="C2298" s="2">
        <f>RSI!I2298</f>
        <v>51.624284890270282</v>
      </c>
      <c r="D2298" s="2">
        <f>MACD!E2298</f>
        <v>1.2579730518380572E-6</v>
      </c>
      <c r="E2298" s="2">
        <f>MACD!F2298</f>
        <v>1.9961977482810026E-3</v>
      </c>
      <c r="F2298" s="2">
        <f>'Moving Avg'!D2298</f>
        <v>0.378</v>
      </c>
      <c r="G2298" s="2">
        <f>'Moving Avg'!F2298</f>
        <v>0.377</v>
      </c>
      <c r="H2298" s="2">
        <f>'Moving Avg'!G2298</f>
        <v>0.377</v>
      </c>
      <c r="I2298" s="2">
        <f>'Moving Avg'!H2298</f>
        <v>0.38930000000000015</v>
      </c>
      <c r="J2298" s="5" t="str">
        <f>OBV!F2298</f>
        <v>BEARISH</v>
      </c>
      <c r="K2298" s="5" t="str">
        <f>OBV!G2298</f>
        <v>NEUTRAL</v>
      </c>
      <c r="L2298" s="5" t="str">
        <f>OBV!H2298</f>
        <v>NEUTRAL</v>
      </c>
      <c r="M2298" s="7">
        <f t="shared" si="350"/>
        <v>25</v>
      </c>
      <c r="N2298" s="7">
        <f t="shared" si="351"/>
        <v>45</v>
      </c>
      <c r="O2298" s="7">
        <f t="shared" si="352"/>
        <v>0</v>
      </c>
      <c r="P2298" s="7">
        <f t="shared" si="353"/>
        <v>16.5</v>
      </c>
      <c r="Q2298" s="8">
        <f t="shared" si="354"/>
        <v>26.975000000000001</v>
      </c>
      <c r="R2298" s="8">
        <f t="shared" si="355"/>
        <v>18.125</v>
      </c>
      <c r="S2298" s="8">
        <f t="shared" si="356"/>
        <v>17.925000000000001</v>
      </c>
      <c r="T2298" s="8">
        <f t="shared" si="357"/>
        <v>21.625</v>
      </c>
      <c r="U2298" s="7">
        <f t="shared" si="358"/>
        <v>21.008333333333336</v>
      </c>
      <c r="V2298" s="7">
        <f t="shared" si="359"/>
        <v>21.162500000000001</v>
      </c>
    </row>
    <row r="2299" spans="1:22" ht="13.5" x14ac:dyDescent="0.25">
      <c r="A2299" s="3">
        <f>RSI!A2299</f>
        <v>45651</v>
      </c>
      <c r="B2299" s="2">
        <f>RSI!B2299</f>
        <v>0.37</v>
      </c>
      <c r="C2299" s="2">
        <f>RSI!I2299</f>
        <v>45.949874141093538</v>
      </c>
      <c r="D2299" s="2">
        <f>MACD!E2299</f>
        <v>9.5415285200717292E-4</v>
      </c>
      <c r="E2299" s="2">
        <f>MACD!F2299</f>
        <v>1.7877887690262368E-3</v>
      </c>
      <c r="F2299" s="2">
        <f>'Moving Avg'!D2299</f>
        <v>0.374</v>
      </c>
      <c r="G2299" s="2">
        <f>'Moving Avg'!F2299</f>
        <v>0.3755</v>
      </c>
      <c r="H2299" s="2">
        <f>'Moving Avg'!G2299</f>
        <v>0.37719999999999998</v>
      </c>
      <c r="I2299" s="2">
        <f>'Moving Avg'!H2299</f>
        <v>0.38905000000000017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  <c r="M2299" s="7">
        <f t="shared" si="350"/>
        <v>25</v>
      </c>
      <c r="N2299" s="7">
        <f t="shared" si="351"/>
        <v>45</v>
      </c>
      <c r="O2299" s="7">
        <f t="shared" si="352"/>
        <v>0</v>
      </c>
      <c r="P2299" s="7">
        <f t="shared" si="353"/>
        <v>16.5</v>
      </c>
      <c r="Q2299" s="8">
        <f t="shared" si="354"/>
        <v>26.975000000000001</v>
      </c>
      <c r="R2299" s="8">
        <f t="shared" si="355"/>
        <v>18.125</v>
      </c>
      <c r="S2299" s="8">
        <f t="shared" si="356"/>
        <v>17.925000000000001</v>
      </c>
      <c r="T2299" s="8">
        <f t="shared" si="357"/>
        <v>21.625</v>
      </c>
      <c r="U2299" s="7">
        <f t="shared" si="358"/>
        <v>21.008333333333336</v>
      </c>
      <c r="V2299" s="7">
        <f t="shared" si="359"/>
        <v>21.162500000000001</v>
      </c>
    </row>
    <row r="2300" spans="1:22" ht="13.5" x14ac:dyDescent="0.25">
      <c r="A2300" s="3">
        <f>RSI!A2300</f>
        <v>45652</v>
      </c>
      <c r="B2300" s="2">
        <f>RSI!B2300</f>
        <v>0.37</v>
      </c>
      <c r="C2300" s="2">
        <f>RSI!I2300</f>
        <v>45.949874141093538</v>
      </c>
      <c r="D2300" s="2">
        <f>MACD!E2300</f>
        <v>2.653479525903113E-4</v>
      </c>
      <c r="E2300" s="2">
        <f>MACD!F2300</f>
        <v>1.4833006057390517E-3</v>
      </c>
      <c r="F2300" s="2">
        <f>'Moving Avg'!D2300</f>
        <v>0.37200000000000005</v>
      </c>
      <c r="G2300" s="2">
        <f>'Moving Avg'!F2300</f>
        <v>0.3745</v>
      </c>
      <c r="H2300" s="2">
        <f>'Moving Avg'!G2300</f>
        <v>0.37740000000000001</v>
      </c>
      <c r="I2300" s="2">
        <f>'Moving Avg'!H2300</f>
        <v>0.3888500000000002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25</v>
      </c>
      <c r="N2300" s="7">
        <f t="shared" si="351"/>
        <v>45</v>
      </c>
      <c r="O2300" s="7">
        <f t="shared" si="352"/>
        <v>0</v>
      </c>
      <c r="P2300" s="7">
        <f t="shared" si="353"/>
        <v>16.5</v>
      </c>
      <c r="Q2300" s="8">
        <f t="shared" si="354"/>
        <v>26.975000000000001</v>
      </c>
      <c r="R2300" s="8">
        <f t="shared" si="355"/>
        <v>18.125</v>
      </c>
      <c r="S2300" s="8">
        <f t="shared" si="356"/>
        <v>17.925000000000001</v>
      </c>
      <c r="T2300" s="8">
        <f t="shared" si="357"/>
        <v>21.625</v>
      </c>
      <c r="U2300" s="7">
        <f t="shared" si="358"/>
        <v>21.008333333333336</v>
      </c>
      <c r="V2300" s="7">
        <f t="shared" si="359"/>
        <v>21.162500000000001</v>
      </c>
    </row>
    <row r="2301" spans="1:22" ht="13.5" x14ac:dyDescent="0.25">
      <c r="A2301" s="3">
        <f>RSI!A2301</f>
        <v>45653</v>
      </c>
      <c r="B2301" s="2">
        <f>RSI!B2301</f>
        <v>0.37</v>
      </c>
      <c r="C2301" s="2">
        <f>RSI!I2301</f>
        <v>45.949874141093531</v>
      </c>
      <c r="D2301" s="2">
        <f>MACD!E2301</f>
        <v>-2.7733791393391716E-4</v>
      </c>
      <c r="E2301" s="2">
        <f>MACD!F2301</f>
        <v>1.1311729018044579E-3</v>
      </c>
      <c r="F2301" s="2">
        <f>'Moving Avg'!D2301</f>
        <v>0.37200000000000005</v>
      </c>
      <c r="G2301" s="2">
        <f>'Moving Avg'!F2301</f>
        <v>0.374</v>
      </c>
      <c r="H2301" s="2">
        <f>'Moving Avg'!G2301</f>
        <v>0.37760000000000005</v>
      </c>
      <c r="I2301" s="2">
        <f>'Moving Avg'!H2301</f>
        <v>0.38865000000000022</v>
      </c>
      <c r="J2301" s="5" t="str">
        <f>OBV!F2301</f>
        <v>BULLISH</v>
      </c>
      <c r="K2301" s="5" t="str">
        <f>OBV!G2301</f>
        <v>NEUTRAL</v>
      </c>
      <c r="L2301" s="5" t="str">
        <f>OBV!H2301</f>
        <v>NEUTRAL</v>
      </c>
      <c r="M2301" s="7">
        <f t="shared" si="350"/>
        <v>25</v>
      </c>
      <c r="N2301" s="7">
        <f t="shared" si="351"/>
        <v>45</v>
      </c>
      <c r="O2301" s="7">
        <f t="shared" si="352"/>
        <v>0</v>
      </c>
      <c r="P2301" s="7">
        <f t="shared" si="353"/>
        <v>49.5</v>
      </c>
      <c r="Q2301" s="8">
        <f t="shared" si="354"/>
        <v>31.925000000000001</v>
      </c>
      <c r="R2301" s="8">
        <f t="shared" si="355"/>
        <v>26.375</v>
      </c>
      <c r="S2301" s="8">
        <f t="shared" si="356"/>
        <v>32.775000000000006</v>
      </c>
      <c r="T2301" s="8">
        <f t="shared" si="357"/>
        <v>29.875</v>
      </c>
      <c r="U2301" s="7">
        <f t="shared" si="358"/>
        <v>30.358333333333334</v>
      </c>
      <c r="V2301" s="7">
        <f t="shared" si="359"/>
        <v>30.237500000000001</v>
      </c>
    </row>
    <row r="2302" spans="1:22" ht="13.5" x14ac:dyDescent="0.25">
      <c r="A2302" s="3">
        <f>RSI!A2302</f>
        <v>45656</v>
      </c>
      <c r="B2302" s="2">
        <f>RSI!B2302</f>
        <v>0.37</v>
      </c>
      <c r="C2302" s="2">
        <f>RSI!I2302</f>
        <v>45.949874141093531</v>
      </c>
      <c r="D2302" s="2">
        <f>MACD!E2302</f>
        <v>-6.9935860236247649E-4</v>
      </c>
      <c r="E2302" s="2">
        <f>MACD!F2302</f>
        <v>7.6506660097107099E-4</v>
      </c>
      <c r="F2302" s="2">
        <f>'Moving Avg'!D2302</f>
        <v>0.37200000000000005</v>
      </c>
      <c r="G2302" s="2">
        <f>'Moving Avg'!F2302</f>
        <v>0.374</v>
      </c>
      <c r="H2302" s="2">
        <f>'Moving Avg'!G2302</f>
        <v>0.37780000000000008</v>
      </c>
      <c r="I2302" s="2">
        <f>'Moving Avg'!H2302</f>
        <v>0.38840000000000025</v>
      </c>
      <c r="J2302" s="5" t="str">
        <f>OBV!F2302</f>
        <v>BULLISH</v>
      </c>
      <c r="K2302" s="5" t="str">
        <f>OBV!G2302</f>
        <v>NEUTRAL</v>
      </c>
      <c r="L2302" s="5" t="str">
        <f>OBV!H2302</f>
        <v>NEUTRAL</v>
      </c>
      <c r="M2302" s="7">
        <f t="shared" si="350"/>
        <v>25</v>
      </c>
      <c r="N2302" s="7">
        <f t="shared" si="351"/>
        <v>45</v>
      </c>
      <c r="O2302" s="7">
        <f t="shared" si="352"/>
        <v>0</v>
      </c>
      <c r="P2302" s="7">
        <f t="shared" si="353"/>
        <v>49.5</v>
      </c>
      <c r="Q2302" s="8">
        <f t="shared" si="354"/>
        <v>31.925000000000001</v>
      </c>
      <c r="R2302" s="8">
        <f t="shared" si="355"/>
        <v>26.375</v>
      </c>
      <c r="S2302" s="8">
        <f t="shared" si="356"/>
        <v>32.775000000000006</v>
      </c>
      <c r="T2302" s="8">
        <f t="shared" si="357"/>
        <v>29.875</v>
      </c>
      <c r="U2302" s="7">
        <f t="shared" si="358"/>
        <v>30.358333333333334</v>
      </c>
      <c r="V2302" s="7">
        <f t="shared" si="359"/>
        <v>30.237500000000001</v>
      </c>
    </row>
    <row r="2303" spans="1:22" ht="13.5" x14ac:dyDescent="0.25">
      <c r="A2303" s="3">
        <f>RSI!A2303</f>
        <v>45657</v>
      </c>
      <c r="B2303" s="2">
        <f>RSI!B2303</f>
        <v>0.37</v>
      </c>
      <c r="C2303" s="2">
        <f>RSI!I2303</f>
        <v>45.949874141093531</v>
      </c>
      <c r="D2303" s="2">
        <f>MACD!E2303</f>
        <v>5.1642984519195689E-4</v>
      </c>
      <c r="E2303" s="2">
        <f>MACD!F2303</f>
        <v>7.1533924981524819E-4</v>
      </c>
      <c r="F2303" s="2">
        <f>'Moving Avg'!D2303</f>
        <v>0.37</v>
      </c>
      <c r="G2303" s="2">
        <f>'Moving Avg'!F2303</f>
        <v>0.374</v>
      </c>
      <c r="H2303" s="2">
        <f>'Moving Avg'!G2303</f>
        <v>0.37800000000000006</v>
      </c>
      <c r="I2303" s="2">
        <f>'Moving Avg'!H2303</f>
        <v>0.38815000000000027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  <c r="M2303" s="7">
        <f t="shared" si="350"/>
        <v>25</v>
      </c>
      <c r="N2303" s="7">
        <f t="shared" si="351"/>
        <v>45</v>
      </c>
      <c r="O2303" s="7">
        <f t="shared" si="352"/>
        <v>0</v>
      </c>
      <c r="P2303" s="7">
        <f t="shared" si="353"/>
        <v>33</v>
      </c>
      <c r="Q2303" s="8">
        <f t="shared" si="354"/>
        <v>29.45</v>
      </c>
      <c r="R2303" s="8">
        <f t="shared" si="355"/>
        <v>22.25</v>
      </c>
      <c r="S2303" s="8">
        <f t="shared" si="356"/>
        <v>25.35</v>
      </c>
      <c r="T2303" s="8">
        <f t="shared" si="357"/>
        <v>25.75</v>
      </c>
      <c r="U2303" s="7">
        <f t="shared" si="358"/>
        <v>25.683333333333337</v>
      </c>
      <c r="V2303" s="7">
        <f t="shared" si="359"/>
        <v>25.700000000000003</v>
      </c>
    </row>
    <row r="2304" spans="1:22" ht="13.5" x14ac:dyDescent="0.25">
      <c r="A2304" s="3">
        <f>RSI!A2304</f>
        <v>45659</v>
      </c>
      <c r="B2304" s="2">
        <f>RSI!B2304</f>
        <v>0.37</v>
      </c>
      <c r="C2304" s="2">
        <f>RSI!I2304</f>
        <v>45.949874141093531</v>
      </c>
      <c r="D2304" s="2">
        <f>MACD!E2304</f>
        <v>3.1155070637011173E-3</v>
      </c>
      <c r="E2304" s="2">
        <f>MACD!F2304</f>
        <v>1.1953728125924223E-3</v>
      </c>
      <c r="F2304" s="2">
        <f>'Moving Avg'!D2304</f>
        <v>0.37</v>
      </c>
      <c r="G2304" s="2">
        <f>'Moving Avg'!F2304</f>
        <v>0.37400000000000005</v>
      </c>
      <c r="H2304" s="2">
        <f>'Moving Avg'!G2304</f>
        <v>0.37820000000000009</v>
      </c>
      <c r="I2304" s="2">
        <f>'Moving Avg'!H2304</f>
        <v>0.3879000000000003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  <c r="M2304" s="7">
        <f t="shared" si="350"/>
        <v>25</v>
      </c>
      <c r="N2304" s="7">
        <f t="shared" si="351"/>
        <v>0</v>
      </c>
      <c r="O2304" s="7">
        <f t="shared" si="352"/>
        <v>0</v>
      </c>
      <c r="P2304" s="7">
        <f t="shared" si="353"/>
        <v>33</v>
      </c>
      <c r="Q2304" s="8">
        <f t="shared" si="354"/>
        <v>13.7</v>
      </c>
      <c r="R2304" s="8">
        <f t="shared" si="355"/>
        <v>13.25</v>
      </c>
      <c r="S2304" s="8">
        <f t="shared" si="356"/>
        <v>18.600000000000001</v>
      </c>
      <c r="T2304" s="8">
        <f t="shared" si="357"/>
        <v>14.5</v>
      </c>
      <c r="U2304" s="7">
        <f t="shared" si="358"/>
        <v>15.183333333333332</v>
      </c>
      <c r="V2304" s="7">
        <f t="shared" si="359"/>
        <v>15.012499999999999</v>
      </c>
    </row>
    <row r="2305" spans="1:22" ht="13.5" x14ac:dyDescent="0.25">
      <c r="A2305" s="3">
        <f>RSI!A2305</f>
        <v>45660</v>
      </c>
      <c r="B2305" s="2">
        <f>RSI!B2305</f>
        <v>0.37</v>
      </c>
      <c r="C2305" s="2">
        <f>RSI!I2305</f>
        <v>45.949874141093531</v>
      </c>
      <c r="D2305" s="2">
        <f>MACD!E2305</f>
        <v>3.8057754592429882E-3</v>
      </c>
      <c r="E2305" s="2">
        <f>MACD!F2305</f>
        <v>1.7174533419225355E-3</v>
      </c>
      <c r="F2305" s="2">
        <f>'Moving Avg'!D2305</f>
        <v>0.37</v>
      </c>
      <c r="G2305" s="2">
        <f>'Moving Avg'!F2305</f>
        <v>0.37350000000000005</v>
      </c>
      <c r="H2305" s="2">
        <f>'Moving Avg'!G2305</f>
        <v>0.37820000000000009</v>
      </c>
      <c r="I2305" s="2">
        <f>'Moving Avg'!H2305</f>
        <v>0.38770000000000032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  <c r="M2305" s="7">
        <f t="shared" si="350"/>
        <v>25</v>
      </c>
      <c r="N2305" s="7">
        <f t="shared" si="351"/>
        <v>0</v>
      </c>
      <c r="O2305" s="7">
        <f t="shared" si="352"/>
        <v>0</v>
      </c>
      <c r="P2305" s="7">
        <f t="shared" si="353"/>
        <v>33</v>
      </c>
      <c r="Q2305" s="8">
        <f t="shared" si="354"/>
        <v>13.7</v>
      </c>
      <c r="R2305" s="8">
        <f t="shared" si="355"/>
        <v>13.25</v>
      </c>
      <c r="S2305" s="8">
        <f t="shared" si="356"/>
        <v>18.600000000000001</v>
      </c>
      <c r="T2305" s="8">
        <f t="shared" si="357"/>
        <v>14.5</v>
      </c>
      <c r="U2305" s="7">
        <f t="shared" si="358"/>
        <v>15.183333333333332</v>
      </c>
      <c r="V2305" s="7">
        <f t="shared" si="359"/>
        <v>15.012499999999999</v>
      </c>
    </row>
    <row r="2306" spans="1:22" ht="13.5" x14ac:dyDescent="0.25">
      <c r="A2306" s="3">
        <f>RSI!A2306</f>
        <v>45663</v>
      </c>
      <c r="B2306" s="2">
        <f>RSI!B2306</f>
        <v>0.37</v>
      </c>
      <c r="C2306" s="2">
        <f>RSI!I2306</f>
        <v>45.949874141093524</v>
      </c>
      <c r="D2306" s="2">
        <f>MACD!E2306</f>
        <v>2.8787119462431177E-3</v>
      </c>
      <c r="E2306" s="2">
        <f>MACD!F2306</f>
        <v>1.9497050627866521E-3</v>
      </c>
      <c r="F2306" s="2">
        <f>'Moving Avg'!D2306</f>
        <v>0.37</v>
      </c>
      <c r="G2306" s="2">
        <f>'Moving Avg'!F2306</f>
        <v>0.37350000000000005</v>
      </c>
      <c r="H2306" s="2">
        <f>'Moving Avg'!G2306</f>
        <v>0.37820000000000009</v>
      </c>
      <c r="I2306" s="2">
        <f>'Moving Avg'!H2306</f>
        <v>0.38750000000000034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13.7</v>
      </c>
      <c r="R2306" s="8">
        <f t="shared" si="355"/>
        <v>13.25</v>
      </c>
      <c r="S2306" s="8">
        <f t="shared" si="356"/>
        <v>18.600000000000001</v>
      </c>
      <c r="T2306" s="8">
        <f t="shared" si="357"/>
        <v>14.5</v>
      </c>
      <c r="U2306" s="7">
        <f t="shared" si="358"/>
        <v>15.183333333333332</v>
      </c>
      <c r="V2306" s="7">
        <f t="shared" si="359"/>
        <v>15.012499999999999</v>
      </c>
    </row>
    <row r="2307" spans="1:22" ht="13.5" x14ac:dyDescent="0.25">
      <c r="A2307" s="3">
        <f>RSI!A2307</f>
        <v>45664</v>
      </c>
      <c r="B2307" s="2">
        <f>RSI!B2307</f>
        <v>0.37</v>
      </c>
      <c r="C2307" s="2">
        <f>RSI!I2307</f>
        <v>45.949874141093524</v>
      </c>
      <c r="D2307" s="2">
        <f>MACD!E2307</f>
        <v>2.1195742999185474E-3</v>
      </c>
      <c r="E2307" s="2">
        <f>MACD!F2307</f>
        <v>1.9836789102130313E-3</v>
      </c>
      <c r="F2307" s="2">
        <f>'Moving Avg'!D2307</f>
        <v>0.37</v>
      </c>
      <c r="G2307" s="2">
        <f>'Moving Avg'!F2307</f>
        <v>0.37350000000000005</v>
      </c>
      <c r="H2307" s="2">
        <f>'Moving Avg'!G2307</f>
        <v>0.37820000000000009</v>
      </c>
      <c r="I2307" s="2">
        <f>'Moving Avg'!H2307</f>
        <v>0.38730000000000031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25</v>
      </c>
      <c r="N2307" s="7">
        <f t="shared" si="361"/>
        <v>0</v>
      </c>
      <c r="O2307" s="7">
        <f t="shared" si="362"/>
        <v>0</v>
      </c>
      <c r="P2307" s="7">
        <f t="shared" si="363"/>
        <v>33</v>
      </c>
      <c r="Q2307" s="8">
        <f t="shared" ref="Q2307:Q2370" si="364">0.35*M2307+N2307*0.35+O2307*0.15+P2307*0.15</f>
        <v>13.7</v>
      </c>
      <c r="R2307" s="8">
        <f t="shared" ref="R2307:R2370" si="365">M2307*0.2+N2307*0.2+O2307*0.35+P2307*0.25</f>
        <v>13.25</v>
      </c>
      <c r="S2307" s="8">
        <f t="shared" ref="S2307:S2370" si="366">M2307*0.15+N2307*0.15+O2307*0.25+P2307*0.45</f>
        <v>18.600000000000001</v>
      </c>
      <c r="T2307" s="8">
        <f t="shared" ref="T2307:T2370" si="367">0.25*SUM(M2307:P2307)</f>
        <v>14.5</v>
      </c>
      <c r="U2307" s="7">
        <f t="shared" ref="U2307:U2370" si="368">SUM(Q2307:S2307)/3</f>
        <v>15.183333333333332</v>
      </c>
      <c r="V2307" s="7">
        <f t="shared" ref="V2307:V2370" si="369">SUM(Q2307:T2307)/4</f>
        <v>15.012499999999999</v>
      </c>
    </row>
    <row r="2308" spans="1:22" ht="13.5" x14ac:dyDescent="0.25">
      <c r="A2308" s="3">
        <f>RSI!A2308</f>
        <v>45665</v>
      </c>
      <c r="B2308" s="2">
        <f>RSI!B2308</f>
        <v>0.37</v>
      </c>
      <c r="C2308" s="2">
        <f>RSI!I2308</f>
        <v>45.949874141093524</v>
      </c>
      <c r="D2308" s="2">
        <f>MACD!E2308</f>
        <v>3.0391151832834251E-3</v>
      </c>
      <c r="E2308" s="2">
        <f>MACD!F2308</f>
        <v>2.1947661648271102E-3</v>
      </c>
      <c r="F2308" s="2">
        <f>'Moving Avg'!D2308</f>
        <v>0.37</v>
      </c>
      <c r="G2308" s="2">
        <f>'Moving Avg'!F2308</f>
        <v>0.37300000000000005</v>
      </c>
      <c r="H2308" s="2">
        <f>'Moving Avg'!G2308</f>
        <v>0.37840000000000001</v>
      </c>
      <c r="I2308" s="2">
        <f>'Moving Avg'!H2308</f>
        <v>0.38715000000000038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25</v>
      </c>
      <c r="N2308" s="7">
        <f t="shared" si="361"/>
        <v>0</v>
      </c>
      <c r="O2308" s="7">
        <f t="shared" si="362"/>
        <v>0</v>
      </c>
      <c r="P2308" s="7">
        <f t="shared" si="363"/>
        <v>33</v>
      </c>
      <c r="Q2308" s="8">
        <f t="shared" si="364"/>
        <v>13.7</v>
      </c>
      <c r="R2308" s="8">
        <f t="shared" si="365"/>
        <v>13.25</v>
      </c>
      <c r="S2308" s="8">
        <f t="shared" si="366"/>
        <v>18.600000000000001</v>
      </c>
      <c r="T2308" s="8">
        <f t="shared" si="367"/>
        <v>14.5</v>
      </c>
      <c r="U2308" s="7">
        <f t="shared" si="368"/>
        <v>15.183333333333332</v>
      </c>
      <c r="V2308" s="7">
        <f t="shared" si="369"/>
        <v>15.012499999999999</v>
      </c>
    </row>
    <row r="2309" spans="1:22" ht="13.5" x14ac:dyDescent="0.25">
      <c r="A2309" s="3">
        <f>RSI!A2309</f>
        <v>45666</v>
      </c>
      <c r="B2309" s="2">
        <f>RSI!B2309</f>
        <v>0.36</v>
      </c>
      <c r="C2309" s="2">
        <f>RSI!I2309</f>
        <v>37.338532821719127</v>
      </c>
      <c r="D2309" s="2">
        <f>MACD!E2309</f>
        <v>3.0411587222924918E-3</v>
      </c>
      <c r="E2309" s="2">
        <f>MACD!F2309</f>
        <v>2.3640446763201865E-3</v>
      </c>
      <c r="F2309" s="2">
        <f>'Moving Avg'!D2309</f>
        <v>0.36799999999999999</v>
      </c>
      <c r="G2309" s="2">
        <f>'Moving Avg'!F2309</f>
        <v>0.37200000000000005</v>
      </c>
      <c r="H2309" s="2">
        <f>'Moving Avg'!G2309</f>
        <v>0.37819999999999998</v>
      </c>
      <c r="I2309" s="2">
        <f>'Moving Avg'!H2309</f>
        <v>0.38695000000000035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  <c r="M2309" s="7">
        <f t="shared" si="360"/>
        <v>25</v>
      </c>
      <c r="N2309" s="7">
        <f t="shared" si="361"/>
        <v>0</v>
      </c>
      <c r="O2309" s="7">
        <f t="shared" si="362"/>
        <v>0</v>
      </c>
      <c r="P2309" s="7">
        <f t="shared" si="363"/>
        <v>16.5</v>
      </c>
      <c r="Q2309" s="8">
        <f t="shared" si="364"/>
        <v>11.225</v>
      </c>
      <c r="R2309" s="8">
        <f t="shared" si="365"/>
        <v>9.125</v>
      </c>
      <c r="S2309" s="8">
        <f t="shared" si="366"/>
        <v>11.175000000000001</v>
      </c>
      <c r="T2309" s="8">
        <f t="shared" si="367"/>
        <v>10.375</v>
      </c>
      <c r="U2309" s="7">
        <f t="shared" si="368"/>
        <v>10.508333333333335</v>
      </c>
      <c r="V2309" s="7">
        <f t="shared" si="369"/>
        <v>10.475000000000001</v>
      </c>
    </row>
    <row r="2310" spans="1:22" ht="13.5" x14ac:dyDescent="0.25">
      <c r="A2310" s="3">
        <f>RSI!A2310</f>
        <v>45667</v>
      </c>
      <c r="B2310" s="2">
        <f>RSI!B2310</f>
        <v>0.36</v>
      </c>
      <c r="C2310" s="2">
        <f>RSI!I2310</f>
        <v>37.338532821719127</v>
      </c>
      <c r="D2310" s="2">
        <f>MACD!E2310</f>
        <v>3.1220628201225065E-3</v>
      </c>
      <c r="E2310" s="2">
        <f>MACD!F2310</f>
        <v>2.5156483050806505E-3</v>
      </c>
      <c r="F2310" s="2">
        <f>'Moving Avg'!D2310</f>
        <v>0.36599999999999994</v>
      </c>
      <c r="G2310" s="2">
        <f>'Moving Avg'!F2310</f>
        <v>0.37150000000000005</v>
      </c>
      <c r="H2310" s="2">
        <f>'Moving Avg'!G2310</f>
        <v>0.37779999999999991</v>
      </c>
      <c r="I2310" s="2">
        <f>'Moving Avg'!H2310</f>
        <v>0.38670000000000043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25</v>
      </c>
      <c r="N2310" s="7">
        <f t="shared" si="361"/>
        <v>0</v>
      </c>
      <c r="O2310" s="7">
        <f t="shared" si="362"/>
        <v>0</v>
      </c>
      <c r="P2310" s="7">
        <f t="shared" si="363"/>
        <v>16.5</v>
      </c>
      <c r="Q2310" s="8">
        <f t="shared" si="364"/>
        <v>11.225</v>
      </c>
      <c r="R2310" s="8">
        <f t="shared" si="365"/>
        <v>9.125</v>
      </c>
      <c r="S2310" s="8">
        <f t="shared" si="366"/>
        <v>11.175000000000001</v>
      </c>
      <c r="T2310" s="8">
        <f t="shared" si="367"/>
        <v>10.375</v>
      </c>
      <c r="U2310" s="7">
        <f t="shared" si="368"/>
        <v>10.508333333333335</v>
      </c>
      <c r="V2310" s="7">
        <f t="shared" si="369"/>
        <v>10.475000000000001</v>
      </c>
    </row>
    <row r="2311" spans="1:22" ht="13.5" x14ac:dyDescent="0.25">
      <c r="A2311" s="3">
        <f>RSI!A2311</f>
        <v>45670</v>
      </c>
      <c r="B2311" s="2">
        <f>RSI!B2311</f>
        <v>0.37</v>
      </c>
      <c r="C2311" s="2">
        <f>RSI!I2311</f>
        <v>48.526253676723343</v>
      </c>
      <c r="D2311" s="2">
        <f>MACD!E2311</f>
        <v>2.5230895312984836E-3</v>
      </c>
      <c r="E2311" s="2">
        <f>MACD!F2311</f>
        <v>2.5171365503242173E-3</v>
      </c>
      <c r="F2311" s="2">
        <f>'Moving Avg'!D2311</f>
        <v>0.36599999999999999</v>
      </c>
      <c r="G2311" s="2">
        <f>'Moving Avg'!F2311</f>
        <v>0.37150000000000005</v>
      </c>
      <c r="H2311" s="2">
        <f>'Moving Avg'!G2311</f>
        <v>0.37759999999999994</v>
      </c>
      <c r="I2311" s="2">
        <f>'Moving Avg'!H2311</f>
        <v>0.3865000000000004</v>
      </c>
      <c r="J2311" s="5" t="str">
        <f>OBV!F2311</f>
        <v>BEARISH</v>
      </c>
      <c r="K2311" s="5" t="str">
        <f>OBV!G2311</f>
        <v>NEUTRAL</v>
      </c>
      <c r="L2311" s="5" t="str">
        <f>OBV!H2311</f>
        <v>NEUTRAL</v>
      </c>
      <c r="M2311" s="7">
        <f t="shared" si="360"/>
        <v>25</v>
      </c>
      <c r="N2311" s="7">
        <f t="shared" si="361"/>
        <v>0</v>
      </c>
      <c r="O2311" s="7">
        <f t="shared" si="362"/>
        <v>0</v>
      </c>
      <c r="P2311" s="7">
        <f t="shared" si="363"/>
        <v>16.5</v>
      </c>
      <c r="Q2311" s="8">
        <f t="shared" si="364"/>
        <v>11.225</v>
      </c>
      <c r="R2311" s="8">
        <f t="shared" si="365"/>
        <v>9.125</v>
      </c>
      <c r="S2311" s="8">
        <f t="shared" si="366"/>
        <v>11.175000000000001</v>
      </c>
      <c r="T2311" s="8">
        <f t="shared" si="367"/>
        <v>10.375</v>
      </c>
      <c r="U2311" s="7">
        <f t="shared" si="368"/>
        <v>10.508333333333335</v>
      </c>
      <c r="V2311" s="7">
        <f t="shared" si="369"/>
        <v>10.475000000000001</v>
      </c>
    </row>
    <row r="2312" spans="1:22" ht="13.5" x14ac:dyDescent="0.25">
      <c r="A2312" s="3">
        <f>RSI!A2312</f>
        <v>45671</v>
      </c>
      <c r="B2312" s="2">
        <f>RSI!B2312</f>
        <v>0.37</v>
      </c>
      <c r="C2312" s="2">
        <f>RSI!I2312</f>
        <v>48.526253676723336</v>
      </c>
      <c r="D2312" s="2">
        <f>MACD!E2312</f>
        <v>2.0250553075041866E-3</v>
      </c>
      <c r="E2312" s="2">
        <f>MACD!F2312</f>
        <v>2.4187203017602111E-3</v>
      </c>
      <c r="F2312" s="2">
        <f>'Moving Avg'!D2312</f>
        <v>0.36599999999999999</v>
      </c>
      <c r="G2312" s="2">
        <f>'Moving Avg'!F2312</f>
        <v>0.37150000000000005</v>
      </c>
      <c r="H2312" s="2">
        <f>'Moving Avg'!G2312</f>
        <v>0.37739999999999996</v>
      </c>
      <c r="I2312" s="2">
        <f>'Moving Avg'!H2312</f>
        <v>0.38630000000000048</v>
      </c>
      <c r="J2312" s="5" t="str">
        <f>OBV!F2312</f>
        <v>BEARISH</v>
      </c>
      <c r="K2312" s="5" t="str">
        <f>OBV!G2312</f>
        <v>NEUTRAL</v>
      </c>
      <c r="L2312" s="5" t="str">
        <f>OBV!H2312</f>
        <v>NEUTRAL</v>
      </c>
      <c r="M2312" s="7">
        <f t="shared" si="360"/>
        <v>25</v>
      </c>
      <c r="N2312" s="7">
        <f t="shared" si="361"/>
        <v>45</v>
      </c>
      <c r="O2312" s="7">
        <f t="shared" si="362"/>
        <v>0</v>
      </c>
      <c r="P2312" s="7">
        <f t="shared" si="363"/>
        <v>16.5</v>
      </c>
      <c r="Q2312" s="8">
        <f t="shared" si="364"/>
        <v>26.975000000000001</v>
      </c>
      <c r="R2312" s="8">
        <f t="shared" si="365"/>
        <v>18.125</v>
      </c>
      <c r="S2312" s="8">
        <f t="shared" si="366"/>
        <v>17.925000000000001</v>
      </c>
      <c r="T2312" s="8">
        <f t="shared" si="367"/>
        <v>21.625</v>
      </c>
      <c r="U2312" s="7">
        <f t="shared" si="368"/>
        <v>21.008333333333336</v>
      </c>
      <c r="V2312" s="7">
        <f t="shared" si="369"/>
        <v>21.162500000000001</v>
      </c>
    </row>
    <row r="2313" spans="1:22" ht="13.5" x14ac:dyDescent="0.25">
      <c r="A2313" s="3">
        <f>RSI!A2313</f>
        <v>45672</v>
      </c>
      <c r="B2313" s="2">
        <f>RSI!B2313</f>
        <v>0.38</v>
      </c>
      <c r="C2313" s="2">
        <f>RSI!I2313</f>
        <v>57.356339189095749</v>
      </c>
      <c r="D2313" s="2">
        <f>MACD!E2313</f>
        <v>8.7103925971659946E-4</v>
      </c>
      <c r="E2313" s="2">
        <f>MACD!F2313</f>
        <v>2.1091840933514889E-3</v>
      </c>
      <c r="F2313" s="2">
        <f>'Moving Avg'!D2313</f>
        <v>0.36799999999999999</v>
      </c>
      <c r="G2313" s="2">
        <f>'Moving Avg'!F2313</f>
        <v>0.37150000000000005</v>
      </c>
      <c r="H2313" s="2">
        <f>'Moving Avg'!G2313</f>
        <v>0.37739999999999996</v>
      </c>
      <c r="I2313" s="2">
        <f>'Moving Avg'!H2313</f>
        <v>0.38620000000000049</v>
      </c>
      <c r="J2313" s="5" t="str">
        <f>OBV!F2313</f>
        <v>BEARISH</v>
      </c>
      <c r="K2313" s="5" t="str">
        <f>OBV!G2313</f>
        <v>NEUTRAL</v>
      </c>
      <c r="L2313" s="5" t="str">
        <f>OBV!H2313</f>
        <v>BEARISH DIVERGENCE</v>
      </c>
      <c r="M2313" s="7">
        <f t="shared" si="360"/>
        <v>25</v>
      </c>
      <c r="N2313" s="7">
        <f t="shared" si="361"/>
        <v>45</v>
      </c>
      <c r="O2313" s="7">
        <f t="shared" si="362"/>
        <v>0</v>
      </c>
      <c r="P2313" s="7">
        <f t="shared" si="363"/>
        <v>16.5</v>
      </c>
      <c r="Q2313" s="8">
        <f t="shared" si="364"/>
        <v>26.975000000000001</v>
      </c>
      <c r="R2313" s="8">
        <f t="shared" si="365"/>
        <v>18.125</v>
      </c>
      <c r="S2313" s="8">
        <f t="shared" si="366"/>
        <v>17.925000000000001</v>
      </c>
      <c r="T2313" s="8">
        <f t="shared" si="367"/>
        <v>21.625</v>
      </c>
      <c r="U2313" s="7">
        <f t="shared" si="368"/>
        <v>21.008333333333336</v>
      </c>
      <c r="V2313" s="7">
        <f t="shared" si="369"/>
        <v>21.162500000000001</v>
      </c>
    </row>
    <row r="2314" spans="1:22" ht="13.5" x14ac:dyDescent="0.25">
      <c r="A2314" s="3">
        <f>RSI!A2314</f>
        <v>45673</v>
      </c>
      <c r="B2314" s="2">
        <f>RSI!B2314</f>
        <v>0.39</v>
      </c>
      <c r="C2314" s="2">
        <f>RSI!I2314</f>
        <v>64.00592806671871</v>
      </c>
      <c r="D2314" s="2">
        <f>MACD!E2314</f>
        <v>-8.9773159549844106E-4</v>
      </c>
      <c r="E2314" s="2">
        <f>MACD!F2314</f>
        <v>1.5078009555815029E-3</v>
      </c>
      <c r="F2314" s="2">
        <f>'Moving Avg'!D2314</f>
        <v>0.374</v>
      </c>
      <c r="G2314" s="2">
        <f>'Moving Avg'!F2314</f>
        <v>0.37150000000000005</v>
      </c>
      <c r="H2314" s="2">
        <f>'Moving Avg'!G2314</f>
        <v>0.3773999999999999</v>
      </c>
      <c r="I2314" s="2">
        <f>'Moving Avg'!H2314</f>
        <v>0.38615000000000044</v>
      </c>
      <c r="J2314" s="5" t="str">
        <f>OBV!F2314</f>
        <v>BULLISH</v>
      </c>
      <c r="K2314" s="5" t="str">
        <f>OBV!G2314</f>
        <v>STRONG</v>
      </c>
      <c r="L2314" s="5" t="str">
        <f>OBV!H2314</f>
        <v>CONFIRMED BULLISH</v>
      </c>
      <c r="M2314" s="7">
        <f t="shared" si="360"/>
        <v>25</v>
      </c>
      <c r="N2314" s="7">
        <f t="shared" si="361"/>
        <v>45</v>
      </c>
      <c r="O2314" s="7">
        <f t="shared" si="362"/>
        <v>0</v>
      </c>
      <c r="P2314" s="7">
        <f t="shared" si="363"/>
        <v>100</v>
      </c>
      <c r="Q2314" s="8">
        <f t="shared" si="364"/>
        <v>39.5</v>
      </c>
      <c r="R2314" s="8">
        <f t="shared" si="365"/>
        <v>39</v>
      </c>
      <c r="S2314" s="8">
        <f t="shared" si="366"/>
        <v>55.5</v>
      </c>
      <c r="T2314" s="8">
        <f t="shared" si="367"/>
        <v>42.5</v>
      </c>
      <c r="U2314" s="7">
        <f t="shared" si="368"/>
        <v>44.666666666666664</v>
      </c>
      <c r="V2314" s="7">
        <f t="shared" si="369"/>
        <v>44.125</v>
      </c>
    </row>
    <row r="2315" spans="1:22" ht="13.5" x14ac:dyDescent="0.25">
      <c r="A2315" s="3">
        <f>RSI!A2315</f>
        <v>45674</v>
      </c>
      <c r="B2315" s="2">
        <f>RSI!B2315</f>
        <v>0.39</v>
      </c>
      <c r="C2315" s="2">
        <f>RSI!I2315</f>
        <v>64.005928066718724</v>
      </c>
      <c r="D2315" s="2">
        <f>MACD!E2315</f>
        <v>-2.5012103955045495E-3</v>
      </c>
      <c r="E2315" s="2">
        <f>MACD!F2315</f>
        <v>7.0599868536429255E-4</v>
      </c>
      <c r="F2315" s="2">
        <f>'Moving Avg'!D2315</f>
        <v>0.38000000000000006</v>
      </c>
      <c r="G2315" s="2">
        <f>'Moving Avg'!F2315</f>
        <v>0.37200000000000005</v>
      </c>
      <c r="H2315" s="2">
        <f>'Moving Avg'!G2315</f>
        <v>0.37759999999999982</v>
      </c>
      <c r="I2315" s="2">
        <f>'Moving Avg'!H2315</f>
        <v>0.38610000000000044</v>
      </c>
      <c r="J2315" s="5" t="str">
        <f>OBV!F2315</f>
        <v>BULLISH</v>
      </c>
      <c r="K2315" s="5" t="str">
        <f>OBV!G2315</f>
        <v>STRONG</v>
      </c>
      <c r="L2315" s="5" t="str">
        <f>OBV!H2315</f>
        <v>CONFIRMED BULLISH</v>
      </c>
      <c r="M2315" s="7">
        <f t="shared" si="360"/>
        <v>25</v>
      </c>
      <c r="N2315" s="7">
        <f t="shared" si="361"/>
        <v>45</v>
      </c>
      <c r="O2315" s="7">
        <f t="shared" si="362"/>
        <v>0</v>
      </c>
      <c r="P2315" s="7">
        <f t="shared" si="363"/>
        <v>100</v>
      </c>
      <c r="Q2315" s="8">
        <f t="shared" si="364"/>
        <v>39.5</v>
      </c>
      <c r="R2315" s="8">
        <f t="shared" si="365"/>
        <v>39</v>
      </c>
      <c r="S2315" s="8">
        <f t="shared" si="366"/>
        <v>55.5</v>
      </c>
      <c r="T2315" s="8">
        <f t="shared" si="367"/>
        <v>42.5</v>
      </c>
      <c r="U2315" s="7">
        <f t="shared" si="368"/>
        <v>44.666666666666664</v>
      </c>
      <c r="V2315" s="7">
        <f t="shared" si="369"/>
        <v>44.125</v>
      </c>
    </row>
    <row r="2316" spans="1:22" ht="13.5" x14ac:dyDescent="0.25">
      <c r="A2316" s="3">
        <f>RSI!A2316</f>
        <v>45677</v>
      </c>
      <c r="B2316" s="2">
        <f>RSI!B2316</f>
        <v>0.39</v>
      </c>
      <c r="C2316" s="2">
        <f>RSI!I2316</f>
        <v>64.005928066718724</v>
      </c>
      <c r="D2316" s="2">
        <f>MACD!E2316</f>
        <v>-3.9569136103753677E-3</v>
      </c>
      <c r="E2316" s="2">
        <f>MACD!F2316</f>
        <v>-2.2658377378363952E-4</v>
      </c>
      <c r="F2316" s="2">
        <f>'Moving Avg'!D2316</f>
        <v>0.38400000000000006</v>
      </c>
      <c r="G2316" s="2">
        <f>'Moving Avg'!F2316</f>
        <v>0.37300000000000005</v>
      </c>
      <c r="H2316" s="2">
        <f>'Moving Avg'!G2316</f>
        <v>0.37759999999999994</v>
      </c>
      <c r="I2316" s="2">
        <f>'Moving Avg'!H2316</f>
        <v>0.38600000000000045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  <c r="M2316" s="7">
        <f t="shared" si="360"/>
        <v>25</v>
      </c>
      <c r="N2316" s="7">
        <f t="shared" si="361"/>
        <v>45</v>
      </c>
      <c r="O2316" s="7">
        <f t="shared" si="362"/>
        <v>0</v>
      </c>
      <c r="P2316" s="7">
        <f t="shared" si="363"/>
        <v>100</v>
      </c>
      <c r="Q2316" s="8">
        <f t="shared" si="364"/>
        <v>39.5</v>
      </c>
      <c r="R2316" s="8">
        <f t="shared" si="365"/>
        <v>39</v>
      </c>
      <c r="S2316" s="8">
        <f t="shared" si="366"/>
        <v>55.5</v>
      </c>
      <c r="T2316" s="8">
        <f t="shared" si="367"/>
        <v>42.5</v>
      </c>
      <c r="U2316" s="7">
        <f t="shared" si="368"/>
        <v>44.666666666666664</v>
      </c>
      <c r="V2316" s="7">
        <f t="shared" si="369"/>
        <v>44.125</v>
      </c>
    </row>
    <row r="2317" spans="1:22" ht="13.5" x14ac:dyDescent="0.25">
      <c r="A2317" s="3">
        <f>RSI!A2317</f>
        <v>45678</v>
      </c>
      <c r="B2317" s="2">
        <f>RSI!B2317</f>
        <v>0.38</v>
      </c>
      <c r="C2317" s="2">
        <f>RSI!I2317</f>
        <v>53.572313955229966</v>
      </c>
      <c r="D2317" s="2">
        <f>MACD!E2317</f>
        <v>-4.5395082817371035E-3</v>
      </c>
      <c r="E2317" s="2">
        <f>MACD!F2317</f>
        <v>-1.0891686753743324E-3</v>
      </c>
      <c r="F2317" s="2">
        <f>'Moving Avg'!D2317</f>
        <v>0.38600000000000001</v>
      </c>
      <c r="G2317" s="2">
        <f>'Moving Avg'!F2317</f>
        <v>0.37350000000000005</v>
      </c>
      <c r="H2317" s="2">
        <f>'Moving Avg'!G2317</f>
        <v>0.3773999999999999</v>
      </c>
      <c r="I2317" s="2">
        <f>'Moving Avg'!H2317</f>
        <v>0.38590000000000046</v>
      </c>
      <c r="J2317" s="5" t="str">
        <f>OBV!F2317</f>
        <v>BULLISH</v>
      </c>
      <c r="K2317" s="5" t="str">
        <f>OBV!G2317</f>
        <v>STRONG</v>
      </c>
      <c r="L2317" s="5" t="str">
        <f>OBV!H2317</f>
        <v>CONFIRMED BULLISH</v>
      </c>
      <c r="M2317" s="7">
        <f t="shared" si="360"/>
        <v>25</v>
      </c>
      <c r="N2317" s="7">
        <f t="shared" si="361"/>
        <v>45</v>
      </c>
      <c r="O2317" s="7">
        <f t="shared" si="362"/>
        <v>50</v>
      </c>
      <c r="P2317" s="7">
        <f t="shared" si="363"/>
        <v>100</v>
      </c>
      <c r="Q2317" s="8">
        <f t="shared" si="364"/>
        <v>47</v>
      </c>
      <c r="R2317" s="8">
        <f t="shared" si="365"/>
        <v>56.5</v>
      </c>
      <c r="S2317" s="8">
        <f t="shared" si="366"/>
        <v>68</v>
      </c>
      <c r="T2317" s="8">
        <f t="shared" si="367"/>
        <v>55</v>
      </c>
      <c r="U2317" s="7">
        <f t="shared" si="368"/>
        <v>57.166666666666664</v>
      </c>
      <c r="V2317" s="7">
        <f t="shared" si="369"/>
        <v>56.625</v>
      </c>
    </row>
    <row r="2318" spans="1:22" ht="13.5" x14ac:dyDescent="0.25">
      <c r="A2318" s="3">
        <f>RSI!A2318</f>
        <v>45679</v>
      </c>
      <c r="B2318" s="2">
        <f>RSI!B2318</f>
        <v>0.38</v>
      </c>
      <c r="C2318" s="2">
        <f>RSI!I2318</f>
        <v>53.572313955229966</v>
      </c>
      <c r="D2318" s="2">
        <f>MACD!E2318</f>
        <v>-5.0581849241801979E-3</v>
      </c>
      <c r="E2318" s="2">
        <f>MACD!F2318</f>
        <v>-1.8829719251355055E-3</v>
      </c>
      <c r="F2318" s="2">
        <f>'Moving Avg'!D2318</f>
        <v>0.38599999999999995</v>
      </c>
      <c r="G2318" s="2">
        <f>'Moving Avg'!F2318</f>
        <v>0.3735</v>
      </c>
      <c r="H2318" s="2">
        <f>'Moving Avg'!G2318</f>
        <v>0.37719999999999987</v>
      </c>
      <c r="I2318" s="2">
        <f>'Moving Avg'!H2318</f>
        <v>0.38575000000000037</v>
      </c>
      <c r="J2318" s="5" t="str">
        <f>OBV!F2318</f>
        <v>BULLISH</v>
      </c>
      <c r="K2318" s="5" t="str">
        <f>OBV!G2318</f>
        <v>STRONG</v>
      </c>
      <c r="L2318" s="5" t="str">
        <f>OBV!H2318</f>
        <v>NEUTRAL</v>
      </c>
      <c r="M2318" s="7">
        <f t="shared" si="360"/>
        <v>25</v>
      </c>
      <c r="N2318" s="7">
        <f t="shared" si="361"/>
        <v>45</v>
      </c>
      <c r="O2318" s="7">
        <f t="shared" si="362"/>
        <v>50</v>
      </c>
      <c r="P2318" s="7">
        <f t="shared" si="363"/>
        <v>66</v>
      </c>
      <c r="Q2318" s="8">
        <f t="shared" si="364"/>
        <v>41.9</v>
      </c>
      <c r="R2318" s="8">
        <f t="shared" si="365"/>
        <v>48</v>
      </c>
      <c r="S2318" s="8">
        <f t="shared" si="366"/>
        <v>52.7</v>
      </c>
      <c r="T2318" s="8">
        <f t="shared" si="367"/>
        <v>46.5</v>
      </c>
      <c r="U2318" s="7">
        <f t="shared" si="368"/>
        <v>47.533333333333339</v>
      </c>
      <c r="V2318" s="7">
        <f t="shared" si="369"/>
        <v>47.275000000000006</v>
      </c>
    </row>
    <row r="2319" spans="1:22" ht="13.5" x14ac:dyDescent="0.25">
      <c r="A2319" s="3">
        <f>RSI!A2319</f>
        <v>45680</v>
      </c>
      <c r="B2319" s="2">
        <f>RSI!B2319</f>
        <v>0.37</v>
      </c>
      <c r="C2319" s="2">
        <f>RSI!I2319</f>
        <v>45.054599589963111</v>
      </c>
      <c r="D2319" s="2">
        <f>MACD!E2319</f>
        <v>-6.318593291630703E-3</v>
      </c>
      <c r="E2319" s="2">
        <f>MACD!F2319</f>
        <v>-2.7700961984345454E-3</v>
      </c>
      <c r="F2319" s="2">
        <f>'Moving Avg'!D2319</f>
        <v>0.38200000000000001</v>
      </c>
      <c r="G2319" s="2">
        <f>'Moving Avg'!F2319</f>
        <v>0.3735</v>
      </c>
      <c r="H2319" s="2">
        <f>'Moving Avg'!G2319</f>
        <v>0.3767999999999998</v>
      </c>
      <c r="I2319" s="2">
        <f>'Moving Avg'!H2319</f>
        <v>0.38555000000000034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  <c r="M2319" s="7">
        <f t="shared" si="360"/>
        <v>25</v>
      </c>
      <c r="N2319" s="7">
        <f t="shared" si="361"/>
        <v>45</v>
      </c>
      <c r="O2319" s="7">
        <f t="shared" si="362"/>
        <v>0</v>
      </c>
      <c r="P2319" s="7">
        <f t="shared" si="363"/>
        <v>16.5</v>
      </c>
      <c r="Q2319" s="8">
        <f t="shared" si="364"/>
        <v>26.975000000000001</v>
      </c>
      <c r="R2319" s="8">
        <f t="shared" si="365"/>
        <v>18.125</v>
      </c>
      <c r="S2319" s="8">
        <f t="shared" si="366"/>
        <v>17.925000000000001</v>
      </c>
      <c r="T2319" s="8">
        <f t="shared" si="367"/>
        <v>21.625</v>
      </c>
      <c r="U2319" s="7">
        <f t="shared" si="368"/>
        <v>21.008333333333336</v>
      </c>
      <c r="V2319" s="7">
        <f t="shared" si="369"/>
        <v>21.162500000000001</v>
      </c>
    </row>
    <row r="2320" spans="1:22" ht="13.5" x14ac:dyDescent="0.25">
      <c r="A2320" s="3">
        <f>RSI!A2320</f>
        <v>45681</v>
      </c>
      <c r="B2320" s="2">
        <f>RSI!B2320</f>
        <v>0.36</v>
      </c>
      <c r="C2320" s="2">
        <f>RSI!I2320</f>
        <v>38.467926255951411</v>
      </c>
      <c r="D2320" s="2">
        <f>MACD!E2320</f>
        <v>-6.6073053368796431E-3</v>
      </c>
      <c r="E2320" s="2">
        <f>MACD!F2320</f>
        <v>-3.5375380261235649E-3</v>
      </c>
      <c r="F2320" s="2">
        <f>'Moving Avg'!D2320</f>
        <v>0.376</v>
      </c>
      <c r="G2320" s="2">
        <f>'Moving Avg'!F2320</f>
        <v>0.37299999999999994</v>
      </c>
      <c r="H2320" s="2">
        <f>'Moving Avg'!G2320</f>
        <v>0.37639999999999979</v>
      </c>
      <c r="I2320" s="2">
        <f>'Moving Avg'!H2320</f>
        <v>0.38530000000000036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  <c r="M2320" s="7">
        <f t="shared" si="360"/>
        <v>25</v>
      </c>
      <c r="N2320" s="7">
        <f t="shared" si="361"/>
        <v>45</v>
      </c>
      <c r="O2320" s="7">
        <f t="shared" si="362"/>
        <v>0</v>
      </c>
      <c r="P2320" s="7">
        <f t="shared" si="363"/>
        <v>16.5</v>
      </c>
      <c r="Q2320" s="8">
        <f t="shared" si="364"/>
        <v>26.975000000000001</v>
      </c>
      <c r="R2320" s="8">
        <f t="shared" si="365"/>
        <v>18.125</v>
      </c>
      <c r="S2320" s="8">
        <f t="shared" si="366"/>
        <v>17.925000000000001</v>
      </c>
      <c r="T2320" s="8">
        <f t="shared" si="367"/>
        <v>21.625</v>
      </c>
      <c r="U2320" s="7">
        <f t="shared" si="368"/>
        <v>21.008333333333336</v>
      </c>
      <c r="V2320" s="7">
        <f t="shared" si="369"/>
        <v>21.162500000000001</v>
      </c>
    </row>
    <row r="2321" spans="1:22" ht="13.5" x14ac:dyDescent="0.25">
      <c r="A2321" s="3">
        <f>RSI!A2321</f>
        <v>45684</v>
      </c>
      <c r="B2321" s="2">
        <f>RSI!B2321</f>
        <v>0.36</v>
      </c>
      <c r="C2321" s="2">
        <f>RSI!I2321</f>
        <v>38.467926255951411</v>
      </c>
      <c r="D2321" s="2">
        <f>MACD!E2321</f>
        <v>-5.2197457673524017E-3</v>
      </c>
      <c r="E2321" s="2">
        <f>MACD!F2321</f>
        <v>-3.8739795743693325E-3</v>
      </c>
      <c r="F2321" s="2">
        <f>'Moving Avg'!D2321</f>
        <v>0.36999999999999994</v>
      </c>
      <c r="G2321" s="2">
        <f>'Moving Avg'!F2321</f>
        <v>0.37249999999999994</v>
      </c>
      <c r="H2321" s="2">
        <f>'Moving Avg'!G2321</f>
        <v>0.37579999999999975</v>
      </c>
      <c r="I2321" s="2">
        <f>'Moving Avg'!H2321</f>
        <v>0.38510000000000033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  <c r="M2321" s="7">
        <f t="shared" si="360"/>
        <v>25</v>
      </c>
      <c r="N2321" s="7">
        <f t="shared" si="361"/>
        <v>45</v>
      </c>
      <c r="O2321" s="7">
        <f t="shared" si="362"/>
        <v>0</v>
      </c>
      <c r="P2321" s="7">
        <f t="shared" si="363"/>
        <v>16.5</v>
      </c>
      <c r="Q2321" s="8">
        <f t="shared" si="364"/>
        <v>26.975000000000001</v>
      </c>
      <c r="R2321" s="8">
        <f t="shared" si="365"/>
        <v>18.125</v>
      </c>
      <c r="S2321" s="8">
        <f t="shared" si="366"/>
        <v>17.925000000000001</v>
      </c>
      <c r="T2321" s="8">
        <f t="shared" si="367"/>
        <v>21.625</v>
      </c>
      <c r="U2321" s="7">
        <f t="shared" si="368"/>
        <v>21.008333333333336</v>
      </c>
      <c r="V2321" s="7">
        <f t="shared" si="369"/>
        <v>21.162500000000001</v>
      </c>
    </row>
    <row r="2322" spans="1:22" ht="13.5" x14ac:dyDescent="0.25">
      <c r="A2322" s="3">
        <f>RSI!A2322</f>
        <v>45685</v>
      </c>
      <c r="B2322" s="2">
        <f>RSI!B2322</f>
        <v>0.37</v>
      </c>
      <c r="C2322" s="2">
        <f>RSI!I2322</f>
        <v>47.388223460760109</v>
      </c>
      <c r="D2322" s="2">
        <f>MACD!E2322</f>
        <v>-4.6999227910292651E-3</v>
      </c>
      <c r="E2322" s="2">
        <f>MACD!F2322</f>
        <v>-4.0391682177013197E-3</v>
      </c>
      <c r="F2322" s="2">
        <f>'Moving Avg'!D2322</f>
        <v>0.36799999999999999</v>
      </c>
      <c r="G2322" s="2">
        <f>'Moving Avg'!F2322</f>
        <v>0.3725</v>
      </c>
      <c r="H2322" s="2">
        <f>'Moving Avg'!G2322</f>
        <v>0.37539999999999979</v>
      </c>
      <c r="I2322" s="2">
        <f>'Moving Avg'!H2322</f>
        <v>0.38490000000000035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  <c r="M2322" s="7">
        <f t="shared" si="360"/>
        <v>25</v>
      </c>
      <c r="N2322" s="7">
        <f t="shared" si="361"/>
        <v>45</v>
      </c>
      <c r="O2322" s="7">
        <f t="shared" si="362"/>
        <v>0</v>
      </c>
      <c r="P2322" s="7">
        <f t="shared" si="363"/>
        <v>16.5</v>
      </c>
      <c r="Q2322" s="8">
        <f t="shared" si="364"/>
        <v>26.975000000000001</v>
      </c>
      <c r="R2322" s="8">
        <f t="shared" si="365"/>
        <v>18.125</v>
      </c>
      <c r="S2322" s="8">
        <f t="shared" si="366"/>
        <v>17.925000000000001</v>
      </c>
      <c r="T2322" s="8">
        <f t="shared" si="367"/>
        <v>21.625</v>
      </c>
      <c r="U2322" s="7">
        <f t="shared" si="368"/>
        <v>21.008333333333336</v>
      </c>
      <c r="V2322" s="7">
        <f t="shared" si="369"/>
        <v>21.162500000000001</v>
      </c>
    </row>
    <row r="2323" spans="1:22" ht="13.5" x14ac:dyDescent="0.25">
      <c r="A2323" s="3">
        <f>RSI!A2323</f>
        <v>45686</v>
      </c>
      <c r="B2323" s="2">
        <f>RSI!B2323</f>
        <v>0.37</v>
      </c>
      <c r="C2323" s="2">
        <f>RSI!I2323</f>
        <v>47.388223460760109</v>
      </c>
      <c r="D2323" s="2">
        <f>MACD!E2323</f>
        <v>-2.7006321652373044E-3</v>
      </c>
      <c r="E2323" s="2">
        <f>MACD!F2323</f>
        <v>-3.771461007208517E-3</v>
      </c>
      <c r="F2323" s="2">
        <f>'Moving Avg'!D2323</f>
        <v>0.36599999999999999</v>
      </c>
      <c r="G2323" s="2">
        <f>'Moving Avg'!F2323</f>
        <v>0.3725</v>
      </c>
      <c r="H2323" s="2">
        <f>'Moving Avg'!G2323</f>
        <v>0.37499999999999978</v>
      </c>
      <c r="I2323" s="2">
        <f>'Moving Avg'!H2323</f>
        <v>0.38465000000000038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16.5</v>
      </c>
      <c r="Q2323" s="8">
        <f t="shared" si="364"/>
        <v>11.225</v>
      </c>
      <c r="R2323" s="8">
        <f t="shared" si="365"/>
        <v>9.125</v>
      </c>
      <c r="S2323" s="8">
        <f t="shared" si="366"/>
        <v>11.175000000000001</v>
      </c>
      <c r="T2323" s="8">
        <f t="shared" si="367"/>
        <v>10.375</v>
      </c>
      <c r="U2323" s="7">
        <f t="shared" si="368"/>
        <v>10.508333333333335</v>
      </c>
      <c r="V2323" s="7">
        <f t="shared" si="369"/>
        <v>10.475000000000001</v>
      </c>
    </row>
    <row r="2324" spans="1:22" ht="13.5" x14ac:dyDescent="0.25">
      <c r="A2324" s="3">
        <f>RSI!A2324</f>
        <v>45687</v>
      </c>
      <c r="B2324" s="2">
        <f>RSI!B2324</f>
        <v>0.37</v>
      </c>
      <c r="C2324" s="2">
        <f>RSI!I2324</f>
        <v>47.388223460760109</v>
      </c>
      <c r="D2324" s="2">
        <f>MACD!E2324</f>
        <v>5.4896171155399687E-4</v>
      </c>
      <c r="E2324" s="2">
        <f>MACD!F2324</f>
        <v>-2.9073764634560142E-3</v>
      </c>
      <c r="F2324" s="2">
        <f>'Moving Avg'!D2324</f>
        <v>0.36599999999999999</v>
      </c>
      <c r="G2324" s="2">
        <f>'Moving Avg'!F2324</f>
        <v>0.3725</v>
      </c>
      <c r="H2324" s="2">
        <f>'Moving Avg'!G2324</f>
        <v>0.37459999999999988</v>
      </c>
      <c r="I2324" s="2">
        <f>'Moving Avg'!H2324</f>
        <v>0.38440000000000041</v>
      </c>
      <c r="J2324" s="5" t="str">
        <f>OBV!F2324</f>
        <v>BEARISH</v>
      </c>
      <c r="K2324" s="5" t="str">
        <f>OBV!G2324</f>
        <v>NEUTRAL</v>
      </c>
      <c r="L2324" s="5" t="str">
        <f>OBV!H2324</f>
        <v>NEUTRAL</v>
      </c>
      <c r="M2324" s="7">
        <f t="shared" si="360"/>
        <v>25</v>
      </c>
      <c r="N2324" s="7">
        <f t="shared" si="361"/>
        <v>0</v>
      </c>
      <c r="O2324" s="7">
        <f t="shared" si="362"/>
        <v>0</v>
      </c>
      <c r="P2324" s="7">
        <f t="shared" si="363"/>
        <v>16.5</v>
      </c>
      <c r="Q2324" s="8">
        <f t="shared" si="364"/>
        <v>11.225</v>
      </c>
      <c r="R2324" s="8">
        <f t="shared" si="365"/>
        <v>9.125</v>
      </c>
      <c r="S2324" s="8">
        <f t="shared" si="366"/>
        <v>11.175000000000001</v>
      </c>
      <c r="T2324" s="8">
        <f t="shared" si="367"/>
        <v>10.375</v>
      </c>
      <c r="U2324" s="7">
        <f t="shared" si="368"/>
        <v>10.508333333333335</v>
      </c>
      <c r="V2324" s="7">
        <f t="shared" si="369"/>
        <v>10.475000000000001</v>
      </c>
    </row>
    <row r="2325" spans="1:22" ht="13.5" x14ac:dyDescent="0.25">
      <c r="A2325" s="3">
        <f>RSI!A2325</f>
        <v>45688</v>
      </c>
      <c r="B2325" s="2">
        <f>RSI!B2325</f>
        <v>0.37</v>
      </c>
      <c r="C2325" s="2">
        <f>RSI!I2325</f>
        <v>47.388223460760109</v>
      </c>
      <c r="D2325" s="2">
        <f>MACD!E2325</f>
        <v>3.3166040741505198E-3</v>
      </c>
      <c r="E2325" s="2">
        <f>MACD!F2325</f>
        <v>-1.6625803559347076E-3</v>
      </c>
      <c r="F2325" s="2">
        <f>'Moving Avg'!D2325</f>
        <v>0.36800000000000005</v>
      </c>
      <c r="G2325" s="2">
        <f>'Moving Avg'!F2325</f>
        <v>0.37250000000000005</v>
      </c>
      <c r="H2325" s="2">
        <f>'Moving Avg'!G2325</f>
        <v>0.3743999999999999</v>
      </c>
      <c r="I2325" s="2">
        <f>'Moving Avg'!H2325</f>
        <v>0.38410000000000039</v>
      </c>
      <c r="J2325" s="5" t="str">
        <f>OBV!F2325</f>
        <v>NEUTRAL</v>
      </c>
      <c r="K2325" s="5" t="str">
        <f>OBV!G2325</f>
        <v>NEUTRAL</v>
      </c>
      <c r="L2325" s="5" t="str">
        <f>OBV!H2325</f>
        <v>NEUTRAL</v>
      </c>
      <c r="M2325" s="7">
        <f t="shared" si="360"/>
        <v>25</v>
      </c>
      <c r="N2325" s="7">
        <f t="shared" si="361"/>
        <v>0</v>
      </c>
      <c r="O2325" s="7">
        <f t="shared" si="362"/>
        <v>0</v>
      </c>
      <c r="P2325" s="7">
        <f t="shared" si="363"/>
        <v>33</v>
      </c>
      <c r="Q2325" s="8">
        <f t="shared" si="364"/>
        <v>13.7</v>
      </c>
      <c r="R2325" s="8">
        <f t="shared" si="365"/>
        <v>13.25</v>
      </c>
      <c r="S2325" s="8">
        <f t="shared" si="366"/>
        <v>18.600000000000001</v>
      </c>
      <c r="T2325" s="8">
        <f t="shared" si="367"/>
        <v>14.5</v>
      </c>
      <c r="U2325" s="7">
        <f t="shared" si="368"/>
        <v>15.183333333333332</v>
      </c>
      <c r="V2325" s="7">
        <f t="shared" si="369"/>
        <v>15.012499999999999</v>
      </c>
    </row>
    <row r="2326" spans="1:22" ht="13.5" x14ac:dyDescent="0.25">
      <c r="A2326" s="3">
        <f>RSI!A2326</f>
        <v>45691</v>
      </c>
      <c r="B2326" s="2">
        <f>RSI!B2326</f>
        <v>0.37</v>
      </c>
      <c r="C2326" s="2">
        <f>RSI!I2326</f>
        <v>47.388223460760109</v>
      </c>
      <c r="D2326" s="2">
        <f>MACD!E2326</f>
        <v>5.675109012661772E-3</v>
      </c>
      <c r="E2326" s="2">
        <f>MACD!F2326</f>
        <v>-1.9504248221541157E-4</v>
      </c>
      <c r="F2326" s="2">
        <f>'Moving Avg'!D2326</f>
        <v>0.37</v>
      </c>
      <c r="G2326" s="2">
        <f>'Moving Avg'!F2326</f>
        <v>0.37250000000000011</v>
      </c>
      <c r="H2326" s="2">
        <f>'Moving Avg'!G2326</f>
        <v>0.37439999999999996</v>
      </c>
      <c r="I2326" s="2">
        <f>'Moving Avg'!H2326</f>
        <v>0.38380000000000036</v>
      </c>
      <c r="J2326" s="5" t="str">
        <f>OBV!F2326</f>
        <v>NEUTRAL</v>
      </c>
      <c r="K2326" s="5" t="str">
        <f>OBV!G2326</f>
        <v>NEUTRAL</v>
      </c>
      <c r="L2326" s="5" t="str">
        <f>OBV!H2326</f>
        <v>NEUTRAL</v>
      </c>
      <c r="M2326" s="7">
        <f t="shared" si="360"/>
        <v>25</v>
      </c>
      <c r="N2326" s="7">
        <f t="shared" si="361"/>
        <v>0</v>
      </c>
      <c r="O2326" s="7">
        <f t="shared" si="362"/>
        <v>0</v>
      </c>
      <c r="P2326" s="7">
        <f t="shared" si="363"/>
        <v>33</v>
      </c>
      <c r="Q2326" s="8">
        <f t="shared" si="364"/>
        <v>13.7</v>
      </c>
      <c r="R2326" s="8">
        <f t="shared" si="365"/>
        <v>13.25</v>
      </c>
      <c r="S2326" s="8">
        <f t="shared" si="366"/>
        <v>18.600000000000001</v>
      </c>
      <c r="T2326" s="8">
        <f t="shared" si="367"/>
        <v>14.5</v>
      </c>
      <c r="U2326" s="7">
        <f t="shared" si="368"/>
        <v>15.183333333333332</v>
      </c>
      <c r="V2326" s="7">
        <f t="shared" si="369"/>
        <v>15.012499999999999</v>
      </c>
    </row>
    <row r="2327" spans="1:22" ht="13.5" x14ac:dyDescent="0.25">
      <c r="A2327" s="3">
        <f>RSI!A2327</f>
        <v>45692</v>
      </c>
      <c r="B2327" s="2">
        <f>RSI!B2327</f>
        <v>0.37</v>
      </c>
      <c r="C2327" s="2">
        <f>RSI!I2327</f>
        <v>47.388223460760109</v>
      </c>
      <c r="D2327" s="2">
        <f>MACD!E2327</f>
        <v>6.1477255996701397E-3</v>
      </c>
      <c r="E2327" s="2">
        <f>MACD!F2327</f>
        <v>1.0735111341616988E-3</v>
      </c>
      <c r="F2327" s="2">
        <f>'Moving Avg'!D2327</f>
        <v>0.37</v>
      </c>
      <c r="G2327" s="2">
        <f>'Moving Avg'!F2327</f>
        <v>0.37250000000000011</v>
      </c>
      <c r="H2327" s="2">
        <f>'Moving Avg'!G2327</f>
        <v>0.37420000000000003</v>
      </c>
      <c r="I2327" s="2">
        <f>'Moving Avg'!H2327</f>
        <v>0.38355000000000045</v>
      </c>
      <c r="J2327" s="5" t="str">
        <f>OBV!F2327</f>
        <v>NEUTRAL</v>
      </c>
      <c r="K2327" s="5" t="str">
        <f>OBV!G2327</f>
        <v>NEUTRAL</v>
      </c>
      <c r="L2327" s="5" t="str">
        <f>OBV!H2327</f>
        <v>NEUTRAL</v>
      </c>
      <c r="M2327" s="7">
        <f t="shared" si="360"/>
        <v>25</v>
      </c>
      <c r="N2327" s="7">
        <f t="shared" si="361"/>
        <v>0</v>
      </c>
      <c r="O2327" s="7">
        <f t="shared" si="362"/>
        <v>0</v>
      </c>
      <c r="P2327" s="7">
        <f t="shared" si="363"/>
        <v>33</v>
      </c>
      <c r="Q2327" s="8">
        <f t="shared" si="364"/>
        <v>13.7</v>
      </c>
      <c r="R2327" s="8">
        <f t="shared" si="365"/>
        <v>13.25</v>
      </c>
      <c r="S2327" s="8">
        <f t="shared" si="366"/>
        <v>18.600000000000001</v>
      </c>
      <c r="T2327" s="8">
        <f t="shared" si="367"/>
        <v>14.5</v>
      </c>
      <c r="U2327" s="7">
        <f t="shared" si="368"/>
        <v>15.183333333333332</v>
      </c>
      <c r="V2327" s="7">
        <f t="shared" si="369"/>
        <v>15.012499999999999</v>
      </c>
    </row>
    <row r="2328" spans="1:22" ht="13.5" x14ac:dyDescent="0.25">
      <c r="A2328" s="3">
        <f>RSI!A2328</f>
        <v>45693</v>
      </c>
      <c r="B2328" s="2">
        <f>RSI!B2328</f>
        <v>0.36</v>
      </c>
      <c r="C2328" s="2">
        <f>RSI!I2328</f>
        <v>38.648158208711266</v>
      </c>
      <c r="D2328" s="2">
        <f>MACD!E2328</f>
        <v>7.3026505541676223E-3</v>
      </c>
      <c r="E2328" s="2">
        <f>MACD!F2328</f>
        <v>2.3193390181628836E-3</v>
      </c>
      <c r="F2328" s="2">
        <f>'Moving Avg'!D2328</f>
        <v>0.36799999999999999</v>
      </c>
      <c r="G2328" s="2">
        <f>'Moving Avg'!F2328</f>
        <v>0.37200000000000005</v>
      </c>
      <c r="H2328" s="2">
        <f>'Moving Avg'!G2328</f>
        <v>0.37359999999999999</v>
      </c>
      <c r="I2328" s="2">
        <f>'Moving Avg'!H2328</f>
        <v>0.38330000000000042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25</v>
      </c>
      <c r="N2328" s="7">
        <f t="shared" si="361"/>
        <v>0</v>
      </c>
      <c r="O2328" s="7">
        <f t="shared" si="362"/>
        <v>0</v>
      </c>
      <c r="P2328" s="7">
        <f t="shared" si="363"/>
        <v>16.5</v>
      </c>
      <c r="Q2328" s="8">
        <f t="shared" si="364"/>
        <v>11.225</v>
      </c>
      <c r="R2328" s="8">
        <f t="shared" si="365"/>
        <v>9.125</v>
      </c>
      <c r="S2328" s="8">
        <f t="shared" si="366"/>
        <v>11.175000000000001</v>
      </c>
      <c r="T2328" s="8">
        <f t="shared" si="367"/>
        <v>10.375</v>
      </c>
      <c r="U2328" s="7">
        <f t="shared" si="368"/>
        <v>10.508333333333335</v>
      </c>
      <c r="V2328" s="7">
        <f t="shared" si="369"/>
        <v>10.475000000000001</v>
      </c>
    </row>
    <row r="2329" spans="1:22" ht="13.5" x14ac:dyDescent="0.25">
      <c r="A2329" s="3">
        <f>RSI!A2329</f>
        <v>45694</v>
      </c>
      <c r="B2329" s="2">
        <f>RSI!B2329</f>
        <v>0.37</v>
      </c>
      <c r="C2329" s="2">
        <f>RSI!I2329</f>
        <v>48.814718231478182</v>
      </c>
      <c r="D2329" s="2">
        <f>MACD!E2329</f>
        <v>6.0730031475298984E-3</v>
      </c>
      <c r="E2329" s="2">
        <f>MACD!F2329</f>
        <v>3.0700718440362868E-3</v>
      </c>
      <c r="F2329" s="2">
        <f>'Moving Avg'!D2329</f>
        <v>0.36799999999999999</v>
      </c>
      <c r="G2329" s="2">
        <f>'Moving Avg'!F2329</f>
        <v>0.37250000000000011</v>
      </c>
      <c r="H2329" s="2">
        <f>'Moving Avg'!G2329</f>
        <v>0.373</v>
      </c>
      <c r="I2329" s="2">
        <f>'Moving Avg'!H2329</f>
        <v>0.38315000000000049</v>
      </c>
      <c r="J2329" s="5" t="str">
        <f>OBV!F2329</f>
        <v>BEARISH</v>
      </c>
      <c r="K2329" s="5" t="str">
        <f>OBV!G2329</f>
        <v>NEUTRAL</v>
      </c>
      <c r="L2329" s="5" t="str">
        <f>OBV!H2329</f>
        <v>NEUTRAL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16.5</v>
      </c>
      <c r="Q2329" s="8">
        <f t="shared" si="364"/>
        <v>11.225</v>
      </c>
      <c r="R2329" s="8">
        <f t="shared" si="365"/>
        <v>9.125</v>
      </c>
      <c r="S2329" s="8">
        <f t="shared" si="366"/>
        <v>11.175000000000001</v>
      </c>
      <c r="T2329" s="8">
        <f t="shared" si="367"/>
        <v>10.375</v>
      </c>
      <c r="U2329" s="7">
        <f t="shared" si="368"/>
        <v>10.508333333333335</v>
      </c>
      <c r="V2329" s="7">
        <f t="shared" si="369"/>
        <v>10.475000000000001</v>
      </c>
    </row>
    <row r="2330" spans="1:22" ht="13.5" x14ac:dyDescent="0.25">
      <c r="A2330" s="3">
        <f>RSI!A2330</f>
        <v>45695</v>
      </c>
      <c r="B2330" s="2">
        <f>RSI!B2330</f>
        <v>0.37</v>
      </c>
      <c r="C2330" s="2">
        <f>RSI!I2330</f>
        <v>48.814718231478182</v>
      </c>
      <c r="D2330" s="2">
        <f>MACD!E2330</f>
        <v>3.5019346306766064E-3</v>
      </c>
      <c r="E2330" s="2">
        <f>MACD!F2330</f>
        <v>3.156444401364351E-3</v>
      </c>
      <c r="F2330" s="2">
        <f>'Moving Avg'!D2330</f>
        <v>0.36800000000000005</v>
      </c>
      <c r="G2330" s="2">
        <f>'Moving Avg'!F2330</f>
        <v>0.37300000000000011</v>
      </c>
      <c r="H2330" s="2">
        <f>'Moving Avg'!G2330</f>
        <v>0.37259999999999999</v>
      </c>
      <c r="I2330" s="2">
        <f>'Moving Avg'!H2330</f>
        <v>0.38300000000000045</v>
      </c>
      <c r="J2330" s="5" t="str">
        <f>OBV!F2330</f>
        <v>BEARISH</v>
      </c>
      <c r="K2330" s="5" t="str">
        <f>OBV!G2330</f>
        <v>NEUTRAL</v>
      </c>
      <c r="L2330" s="5" t="str">
        <f>OBV!H2330</f>
        <v>NEUTRAL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16.5</v>
      </c>
      <c r="Q2330" s="8">
        <f t="shared" si="364"/>
        <v>11.225</v>
      </c>
      <c r="R2330" s="8">
        <f t="shared" si="365"/>
        <v>9.125</v>
      </c>
      <c r="S2330" s="8">
        <f t="shared" si="366"/>
        <v>11.175000000000001</v>
      </c>
      <c r="T2330" s="8">
        <f t="shared" si="367"/>
        <v>10.375</v>
      </c>
      <c r="U2330" s="7">
        <f t="shared" si="368"/>
        <v>10.508333333333335</v>
      </c>
      <c r="V2330" s="7">
        <f t="shared" si="369"/>
        <v>10.475000000000001</v>
      </c>
    </row>
    <row r="2331" spans="1:22" ht="13.5" x14ac:dyDescent="0.25">
      <c r="A2331" s="3">
        <f>RSI!A2331</f>
        <v>45698</v>
      </c>
      <c r="B2331" s="2">
        <f>RSI!B2331</f>
        <v>0.37</v>
      </c>
      <c r="C2331" s="2">
        <f>RSI!I2331</f>
        <v>48.814718231478182</v>
      </c>
      <c r="D2331" s="2">
        <f>MACD!E2331</f>
        <v>1.3336965091456654E-3</v>
      </c>
      <c r="E2331" s="2">
        <f>MACD!F2331</f>
        <v>2.7918948229206141E-3</v>
      </c>
      <c r="F2331" s="2">
        <f>'Moving Avg'!D2331</f>
        <v>0.36800000000000005</v>
      </c>
      <c r="G2331" s="2">
        <f>'Moving Avg'!F2331</f>
        <v>0.37300000000000005</v>
      </c>
      <c r="H2331" s="2">
        <f>'Moving Avg'!G2331</f>
        <v>0.37239999999999995</v>
      </c>
      <c r="I2331" s="2">
        <f>'Moving Avg'!H2331</f>
        <v>0.38280000000000042</v>
      </c>
      <c r="J2331" s="5" t="str">
        <f>OBV!F2331</f>
        <v>BEARISH</v>
      </c>
      <c r="K2331" s="5" t="str">
        <f>OBV!G2331</f>
        <v>NEUTRAL</v>
      </c>
      <c r="L2331" s="5" t="str">
        <f>OBV!H2331</f>
        <v>NEUTRAL</v>
      </c>
      <c r="M2331" s="7">
        <f t="shared" si="360"/>
        <v>25</v>
      </c>
      <c r="N2331" s="7">
        <f t="shared" si="361"/>
        <v>45</v>
      </c>
      <c r="O2331" s="7">
        <f t="shared" si="362"/>
        <v>0</v>
      </c>
      <c r="P2331" s="7">
        <f t="shared" si="363"/>
        <v>16.5</v>
      </c>
      <c r="Q2331" s="8">
        <f t="shared" si="364"/>
        <v>26.975000000000001</v>
      </c>
      <c r="R2331" s="8">
        <f t="shared" si="365"/>
        <v>18.125</v>
      </c>
      <c r="S2331" s="8">
        <f t="shared" si="366"/>
        <v>17.925000000000001</v>
      </c>
      <c r="T2331" s="8">
        <f t="shared" si="367"/>
        <v>21.625</v>
      </c>
      <c r="U2331" s="7">
        <f t="shared" si="368"/>
        <v>21.008333333333336</v>
      </c>
      <c r="V2331" s="7">
        <f t="shared" si="369"/>
        <v>21.162500000000001</v>
      </c>
    </row>
    <row r="2332" spans="1:22" ht="13.5" x14ac:dyDescent="0.25">
      <c r="A2332" s="3">
        <f>RSI!A2332</f>
        <v>45699</v>
      </c>
      <c r="B2332" s="2">
        <f>RSI!B2332</f>
        <v>0.38</v>
      </c>
      <c r="C2332" s="2">
        <f>RSI!I2332</f>
        <v>57.59180283612838</v>
      </c>
      <c r="D2332" s="2">
        <f>MACD!E2332</f>
        <v>3.0349631126080912E-4</v>
      </c>
      <c r="E2332" s="2">
        <f>MACD!F2332</f>
        <v>2.2942151205886533E-3</v>
      </c>
      <c r="F2332" s="2">
        <f>'Moving Avg'!D2332</f>
        <v>0.37</v>
      </c>
      <c r="G2332" s="2">
        <f>'Moving Avg'!F2332</f>
        <v>0.37350000000000005</v>
      </c>
      <c r="H2332" s="2">
        <f>'Moving Avg'!G2332</f>
        <v>0.37259999999999999</v>
      </c>
      <c r="I2332" s="2">
        <f>'Moving Avg'!H2332</f>
        <v>0.38270000000000037</v>
      </c>
      <c r="J2332" s="5" t="str">
        <f>OBV!F2332</f>
        <v>BEARISH</v>
      </c>
      <c r="K2332" s="5" t="str">
        <f>OBV!G2332</f>
        <v>NEUTRAL</v>
      </c>
      <c r="L2332" s="5" t="str">
        <f>OBV!H2332</f>
        <v>BEARISH DIVERGENCE</v>
      </c>
      <c r="M2332" s="7">
        <f t="shared" si="360"/>
        <v>25</v>
      </c>
      <c r="N2332" s="7">
        <f t="shared" si="361"/>
        <v>45</v>
      </c>
      <c r="O2332" s="7">
        <f t="shared" si="362"/>
        <v>0</v>
      </c>
      <c r="P2332" s="7">
        <f t="shared" si="363"/>
        <v>16.5</v>
      </c>
      <c r="Q2332" s="8">
        <f t="shared" si="364"/>
        <v>26.975000000000001</v>
      </c>
      <c r="R2332" s="8">
        <f t="shared" si="365"/>
        <v>18.125</v>
      </c>
      <c r="S2332" s="8">
        <f t="shared" si="366"/>
        <v>17.925000000000001</v>
      </c>
      <c r="T2332" s="8">
        <f t="shared" si="367"/>
        <v>21.625</v>
      </c>
      <c r="U2332" s="7">
        <f t="shared" si="368"/>
        <v>21.008333333333336</v>
      </c>
      <c r="V2332" s="7">
        <f t="shared" si="369"/>
        <v>21.162500000000001</v>
      </c>
    </row>
    <row r="2333" spans="1:22" ht="13.5" x14ac:dyDescent="0.25">
      <c r="A2333" s="3">
        <f>RSI!A2333</f>
        <v>45700</v>
      </c>
      <c r="B2333" s="2">
        <f>RSI!B2333</f>
        <v>0.38</v>
      </c>
      <c r="C2333" s="2">
        <f>RSI!I2333</f>
        <v>57.59180283612838</v>
      </c>
      <c r="D2333" s="2">
        <f>MACD!E2333</f>
        <v>-6.2105935729589445E-4</v>
      </c>
      <c r="E2333" s="2">
        <f>MACD!F2333</f>
        <v>1.7111602250117438E-3</v>
      </c>
      <c r="F2333" s="2">
        <f>'Moving Avg'!D2333</f>
        <v>0.37399999999999994</v>
      </c>
      <c r="G2333" s="2">
        <f>'Moving Avg'!F2333</f>
        <v>0.37350000000000005</v>
      </c>
      <c r="H2333" s="2">
        <f>'Moving Avg'!G2333</f>
        <v>0.37279999999999996</v>
      </c>
      <c r="I2333" s="2">
        <f>'Moving Avg'!H2333</f>
        <v>0.38260000000000038</v>
      </c>
      <c r="J2333" s="5" t="str">
        <f>OBV!F2333</f>
        <v>NEUTRAL</v>
      </c>
      <c r="K2333" s="5" t="str">
        <f>OBV!G2333</f>
        <v>NEUTRAL</v>
      </c>
      <c r="L2333" s="5" t="str">
        <f>OBV!H2333</f>
        <v>NEUTRAL</v>
      </c>
      <c r="M2333" s="7">
        <f t="shared" si="360"/>
        <v>25</v>
      </c>
      <c r="N2333" s="7">
        <f t="shared" si="361"/>
        <v>45</v>
      </c>
      <c r="O2333" s="7">
        <f t="shared" si="362"/>
        <v>0</v>
      </c>
      <c r="P2333" s="7">
        <f t="shared" si="363"/>
        <v>33</v>
      </c>
      <c r="Q2333" s="8">
        <f t="shared" si="364"/>
        <v>29.45</v>
      </c>
      <c r="R2333" s="8">
        <f t="shared" si="365"/>
        <v>22.25</v>
      </c>
      <c r="S2333" s="8">
        <f t="shared" si="366"/>
        <v>25.35</v>
      </c>
      <c r="T2333" s="8">
        <f t="shared" si="367"/>
        <v>25.75</v>
      </c>
      <c r="U2333" s="7">
        <f t="shared" si="368"/>
        <v>25.683333333333337</v>
      </c>
      <c r="V2333" s="7">
        <f t="shared" si="369"/>
        <v>25.700000000000003</v>
      </c>
    </row>
    <row r="2334" spans="1:22" ht="13.5" x14ac:dyDescent="0.25">
      <c r="A2334" s="3">
        <f>RSI!A2334</f>
        <v>45701</v>
      </c>
      <c r="B2334" s="2">
        <f>RSI!B2334</f>
        <v>0.38</v>
      </c>
      <c r="C2334" s="2">
        <f>RSI!I2334</f>
        <v>57.591802836128387</v>
      </c>
      <c r="D2334" s="2">
        <f>MACD!E2334</f>
        <v>-1.4523088485320912E-3</v>
      </c>
      <c r="E2334" s="2">
        <f>MACD!F2334</f>
        <v>1.0784664103029769E-3</v>
      </c>
      <c r="F2334" s="2">
        <f>'Moving Avg'!D2334</f>
        <v>0.376</v>
      </c>
      <c r="G2334" s="2">
        <f>'Moving Avg'!F2334</f>
        <v>0.37300000000000005</v>
      </c>
      <c r="H2334" s="2">
        <f>'Moving Avg'!G2334</f>
        <v>0.37299999999999989</v>
      </c>
      <c r="I2334" s="2">
        <f>'Moving Avg'!H2334</f>
        <v>0.38245000000000035</v>
      </c>
      <c r="J2334" s="5" t="str">
        <f>OBV!F2334</f>
        <v>NEUTRAL</v>
      </c>
      <c r="K2334" s="5" t="str">
        <f>OBV!G2334</f>
        <v>NEUTRAL</v>
      </c>
      <c r="L2334" s="5" t="str">
        <f>OBV!H2334</f>
        <v>NEUTRAL</v>
      </c>
      <c r="M2334" s="7">
        <f t="shared" si="360"/>
        <v>25</v>
      </c>
      <c r="N2334" s="7">
        <f t="shared" si="361"/>
        <v>45</v>
      </c>
      <c r="O2334" s="7">
        <f t="shared" si="362"/>
        <v>0</v>
      </c>
      <c r="P2334" s="7">
        <f t="shared" si="363"/>
        <v>33</v>
      </c>
      <c r="Q2334" s="8">
        <f t="shared" si="364"/>
        <v>29.45</v>
      </c>
      <c r="R2334" s="8">
        <f t="shared" si="365"/>
        <v>22.25</v>
      </c>
      <c r="S2334" s="8">
        <f t="shared" si="366"/>
        <v>25.35</v>
      </c>
      <c r="T2334" s="8">
        <f t="shared" si="367"/>
        <v>25.75</v>
      </c>
      <c r="U2334" s="7">
        <f t="shared" si="368"/>
        <v>25.683333333333337</v>
      </c>
      <c r="V2334" s="7">
        <f t="shared" si="369"/>
        <v>25.700000000000003</v>
      </c>
    </row>
    <row r="2335" spans="1:22" ht="13.5" x14ac:dyDescent="0.25">
      <c r="A2335" s="3">
        <f>RSI!A2335</f>
        <v>45702</v>
      </c>
      <c r="B2335" s="2">
        <f>RSI!B2335</f>
        <v>0.39</v>
      </c>
      <c r="C2335" s="2">
        <f>RSI!I2335</f>
        <v>65.07228243662837</v>
      </c>
      <c r="D2335" s="2">
        <f>MACD!E2335</f>
        <v>-2.9417230214546786E-3</v>
      </c>
      <c r="E2335" s="2">
        <f>MACD!F2335</f>
        <v>2.7442852395144577E-4</v>
      </c>
      <c r="F2335" s="2">
        <f>'Moving Avg'!D2335</f>
        <v>0.38</v>
      </c>
      <c r="G2335" s="2">
        <f>'Moving Avg'!F2335</f>
        <v>0.373</v>
      </c>
      <c r="H2335" s="2">
        <f>'Moving Avg'!G2335</f>
        <v>0.37319999999999992</v>
      </c>
      <c r="I2335" s="2">
        <f>'Moving Avg'!H2335</f>
        <v>0.3823500000000003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  <c r="M2335" s="7">
        <f t="shared" si="360"/>
        <v>25</v>
      </c>
      <c r="N2335" s="7">
        <f t="shared" si="361"/>
        <v>45</v>
      </c>
      <c r="O2335" s="7">
        <f t="shared" si="362"/>
        <v>0</v>
      </c>
      <c r="P2335" s="7">
        <f t="shared" si="363"/>
        <v>83.5</v>
      </c>
      <c r="Q2335" s="8">
        <f t="shared" si="364"/>
        <v>37.024999999999999</v>
      </c>
      <c r="R2335" s="8">
        <f t="shared" si="365"/>
        <v>34.875</v>
      </c>
      <c r="S2335" s="8">
        <f t="shared" si="366"/>
        <v>48.075000000000003</v>
      </c>
      <c r="T2335" s="8">
        <f t="shared" si="367"/>
        <v>38.375</v>
      </c>
      <c r="U2335" s="7">
        <f t="shared" si="368"/>
        <v>39.991666666666667</v>
      </c>
      <c r="V2335" s="7">
        <f t="shared" si="369"/>
        <v>39.587500000000006</v>
      </c>
    </row>
    <row r="2336" spans="1:22" ht="13.5" x14ac:dyDescent="0.25">
      <c r="A2336" s="3">
        <f>RSI!A2336</f>
        <v>45705</v>
      </c>
      <c r="B2336" s="2">
        <f>RSI!B2336</f>
        <v>0.38</v>
      </c>
      <c r="C2336" s="2">
        <f>RSI!I2336</f>
        <v>54.684385096825174</v>
      </c>
      <c r="D2336" s="2">
        <f>MACD!E2336</f>
        <v>-3.5622985356081882E-3</v>
      </c>
      <c r="E2336" s="2">
        <f>MACD!F2336</f>
        <v>-4.92916887960481E-4</v>
      </c>
      <c r="F2336" s="2">
        <f>'Moving Avg'!D2336</f>
        <v>0.38200000000000001</v>
      </c>
      <c r="G2336" s="2">
        <f>'Moving Avg'!F2336</f>
        <v>0.3725</v>
      </c>
      <c r="H2336" s="2">
        <f>'Moving Avg'!G2336</f>
        <v>0.3733999999999999</v>
      </c>
      <c r="I2336" s="2">
        <f>'Moving Avg'!H2336</f>
        <v>0.38220000000000021</v>
      </c>
      <c r="J2336" s="5" t="str">
        <f>OBV!F2336</f>
        <v>BEARISH</v>
      </c>
      <c r="K2336" s="5" t="str">
        <f>OBV!G2336</f>
        <v>NEUTRAL</v>
      </c>
      <c r="L2336" s="5" t="str">
        <f>OBV!H2336</f>
        <v>BEARISH DIVERGENCE</v>
      </c>
      <c r="M2336" s="7">
        <f t="shared" si="360"/>
        <v>25</v>
      </c>
      <c r="N2336" s="7">
        <f t="shared" si="361"/>
        <v>45</v>
      </c>
      <c r="O2336" s="7">
        <f t="shared" si="362"/>
        <v>0</v>
      </c>
      <c r="P2336" s="7">
        <f t="shared" si="363"/>
        <v>16.5</v>
      </c>
      <c r="Q2336" s="8">
        <f t="shared" si="364"/>
        <v>26.975000000000001</v>
      </c>
      <c r="R2336" s="8">
        <f t="shared" si="365"/>
        <v>18.125</v>
      </c>
      <c r="S2336" s="8">
        <f t="shared" si="366"/>
        <v>17.925000000000001</v>
      </c>
      <c r="T2336" s="8">
        <f t="shared" si="367"/>
        <v>21.625</v>
      </c>
      <c r="U2336" s="7">
        <f t="shared" si="368"/>
        <v>21.008333333333336</v>
      </c>
      <c r="V2336" s="7">
        <f t="shared" si="369"/>
        <v>21.162500000000001</v>
      </c>
    </row>
    <row r="2337" spans="1:22" ht="13.5" x14ac:dyDescent="0.25">
      <c r="A2337" s="3">
        <f>RSI!A2337</f>
        <v>45706</v>
      </c>
      <c r="B2337" s="2">
        <f>RSI!B2337</f>
        <v>0.37</v>
      </c>
      <c r="C2337" s="2">
        <f>RSI!I2337</f>
        <v>46.662376141502513</v>
      </c>
      <c r="D2337" s="2">
        <f>MACD!E2337</f>
        <v>-3.381127801277084E-3</v>
      </c>
      <c r="E2337" s="2">
        <f>MACD!F2337</f>
        <v>-1.0705590706238017E-3</v>
      </c>
      <c r="F2337" s="2">
        <f>'Moving Avg'!D2337</f>
        <v>0.38</v>
      </c>
      <c r="G2337" s="2">
        <f>'Moving Avg'!F2337</f>
        <v>0.372</v>
      </c>
      <c r="H2337" s="2">
        <f>'Moving Avg'!G2337</f>
        <v>0.3733999999999999</v>
      </c>
      <c r="I2337" s="2">
        <f>'Moving Avg'!H2337</f>
        <v>0.38200000000000017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  <c r="M2337" s="7">
        <f t="shared" si="360"/>
        <v>25</v>
      </c>
      <c r="N2337" s="7">
        <f t="shared" si="361"/>
        <v>45</v>
      </c>
      <c r="O2337" s="7">
        <f t="shared" si="362"/>
        <v>0</v>
      </c>
      <c r="P2337" s="7">
        <f t="shared" si="363"/>
        <v>16.5</v>
      </c>
      <c r="Q2337" s="8">
        <f t="shared" si="364"/>
        <v>26.975000000000001</v>
      </c>
      <c r="R2337" s="8">
        <f t="shared" si="365"/>
        <v>18.125</v>
      </c>
      <c r="S2337" s="8">
        <f t="shared" si="366"/>
        <v>17.925000000000001</v>
      </c>
      <c r="T2337" s="8">
        <f t="shared" si="367"/>
        <v>21.625</v>
      </c>
      <c r="U2337" s="7">
        <f t="shared" si="368"/>
        <v>21.008333333333336</v>
      </c>
      <c r="V2337" s="7">
        <f t="shared" si="369"/>
        <v>21.162500000000001</v>
      </c>
    </row>
    <row r="2338" spans="1:22" ht="13.5" x14ac:dyDescent="0.25">
      <c r="A2338" s="3">
        <f>RSI!A2338</f>
        <v>45707</v>
      </c>
      <c r="B2338" s="2">
        <f>RSI!B2338</f>
        <v>0.36</v>
      </c>
      <c r="C2338" s="2">
        <f>RSI!I2338</f>
        <v>40.296327402744723</v>
      </c>
      <c r="D2338" s="2">
        <f>MACD!E2338</f>
        <v>-3.9983743450202613E-3</v>
      </c>
      <c r="E2338" s="2">
        <f>MACD!F2338</f>
        <v>-1.6561221255030937E-3</v>
      </c>
      <c r="F2338" s="2">
        <f>'Moving Avg'!D2338</f>
        <v>0.376</v>
      </c>
      <c r="G2338" s="2">
        <f>'Moving Avg'!F2338</f>
        <v>0.371</v>
      </c>
      <c r="H2338" s="2">
        <f>'Moving Avg'!G2338</f>
        <v>0.37299999999999983</v>
      </c>
      <c r="I2338" s="2">
        <f>'Moving Avg'!H2338</f>
        <v>0.38175000000000009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  <c r="M2338" s="7">
        <f t="shared" si="360"/>
        <v>25</v>
      </c>
      <c r="N2338" s="7">
        <f t="shared" si="361"/>
        <v>45</v>
      </c>
      <c r="O2338" s="7">
        <f t="shared" si="362"/>
        <v>0</v>
      </c>
      <c r="P2338" s="7">
        <f t="shared" si="363"/>
        <v>16.5</v>
      </c>
      <c r="Q2338" s="8">
        <f t="shared" si="364"/>
        <v>26.975000000000001</v>
      </c>
      <c r="R2338" s="8">
        <f t="shared" si="365"/>
        <v>18.125</v>
      </c>
      <c r="S2338" s="8">
        <f t="shared" si="366"/>
        <v>17.925000000000001</v>
      </c>
      <c r="T2338" s="8">
        <f t="shared" si="367"/>
        <v>21.625</v>
      </c>
      <c r="U2338" s="7">
        <f t="shared" si="368"/>
        <v>21.008333333333336</v>
      </c>
      <c r="V2338" s="7">
        <f t="shared" si="369"/>
        <v>21.162500000000001</v>
      </c>
    </row>
    <row r="2339" spans="1:22" ht="13.5" x14ac:dyDescent="0.25">
      <c r="A2339" s="3">
        <f>RSI!A2339</f>
        <v>45708</v>
      </c>
      <c r="B2339" s="2">
        <f>RSI!B2339</f>
        <v>0.37</v>
      </c>
      <c r="C2339" s="2">
        <f>RSI!I2339</f>
        <v>47.944449861437199</v>
      </c>
      <c r="D2339" s="2">
        <f>MACD!E2339</f>
        <v>-3.6386857471549794E-3</v>
      </c>
      <c r="E2339" s="2">
        <f>MACD!F2339</f>
        <v>-2.0526348498334708E-3</v>
      </c>
      <c r="F2339" s="2">
        <f>'Moving Avg'!D2339</f>
        <v>0.374</v>
      </c>
      <c r="G2339" s="2">
        <f>'Moving Avg'!F2339</f>
        <v>0.371</v>
      </c>
      <c r="H2339" s="2">
        <f>'Moving Avg'!G2339</f>
        <v>0.37279999999999985</v>
      </c>
      <c r="I2339" s="2">
        <f>'Moving Avg'!H2339</f>
        <v>0.38160000000000011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  <c r="M2339" s="7">
        <f t="shared" si="360"/>
        <v>25</v>
      </c>
      <c r="N2339" s="7">
        <f t="shared" si="361"/>
        <v>45</v>
      </c>
      <c r="O2339" s="7">
        <f t="shared" si="362"/>
        <v>0</v>
      </c>
      <c r="P2339" s="7">
        <f t="shared" si="363"/>
        <v>16.5</v>
      </c>
      <c r="Q2339" s="8">
        <f t="shared" si="364"/>
        <v>26.975000000000001</v>
      </c>
      <c r="R2339" s="8">
        <f t="shared" si="365"/>
        <v>18.125</v>
      </c>
      <c r="S2339" s="8">
        <f t="shared" si="366"/>
        <v>17.925000000000001</v>
      </c>
      <c r="T2339" s="8">
        <f t="shared" si="367"/>
        <v>21.625</v>
      </c>
      <c r="U2339" s="7">
        <f t="shared" si="368"/>
        <v>21.008333333333336</v>
      </c>
      <c r="V2339" s="7">
        <f t="shared" si="369"/>
        <v>21.162500000000001</v>
      </c>
    </row>
    <row r="2340" spans="1:22" ht="13.5" x14ac:dyDescent="0.25">
      <c r="A2340" s="3">
        <f>RSI!A2340</f>
        <v>45709</v>
      </c>
      <c r="B2340" s="2">
        <f>RSI!B2340</f>
        <v>0.37</v>
      </c>
      <c r="C2340" s="2">
        <f>RSI!I2340</f>
        <v>47.944449861437207</v>
      </c>
      <c r="D2340" s="2">
        <f>MACD!E2340</f>
        <v>-3.3154119368940527E-3</v>
      </c>
      <c r="E2340" s="2">
        <f>MACD!F2340</f>
        <v>-2.3051902672455871E-3</v>
      </c>
      <c r="F2340" s="2">
        <f>'Moving Avg'!D2340</f>
        <v>0.37</v>
      </c>
      <c r="G2340" s="2">
        <f>'Moving Avg'!F2340</f>
        <v>0.37150000000000005</v>
      </c>
      <c r="H2340" s="2">
        <f>'Moving Avg'!G2340</f>
        <v>0.37279999999999996</v>
      </c>
      <c r="I2340" s="2">
        <f>'Moving Avg'!H2340</f>
        <v>0.38140000000000007</v>
      </c>
      <c r="J2340" s="5" t="str">
        <f>OBV!F2340</f>
        <v>BEARISH</v>
      </c>
      <c r="K2340" s="5" t="str">
        <f>OBV!G2340</f>
        <v>NEUTRAL</v>
      </c>
      <c r="L2340" s="5" t="str">
        <f>OBV!H2340</f>
        <v>CONFIRMED BEARISH</v>
      </c>
      <c r="M2340" s="7">
        <f t="shared" si="360"/>
        <v>25</v>
      </c>
      <c r="N2340" s="7">
        <f t="shared" si="361"/>
        <v>45</v>
      </c>
      <c r="O2340" s="7">
        <f t="shared" si="362"/>
        <v>0</v>
      </c>
      <c r="P2340" s="7">
        <f t="shared" si="363"/>
        <v>16.5</v>
      </c>
      <c r="Q2340" s="8">
        <f t="shared" si="364"/>
        <v>26.975000000000001</v>
      </c>
      <c r="R2340" s="8">
        <f t="shared" si="365"/>
        <v>18.125</v>
      </c>
      <c r="S2340" s="8">
        <f t="shared" si="366"/>
        <v>17.925000000000001</v>
      </c>
      <c r="T2340" s="8">
        <f t="shared" si="367"/>
        <v>21.625</v>
      </c>
      <c r="U2340" s="7">
        <f t="shared" si="368"/>
        <v>21.008333333333336</v>
      </c>
      <c r="V2340" s="7">
        <f t="shared" si="369"/>
        <v>21.162500000000001</v>
      </c>
    </row>
    <row r="2341" spans="1:22" ht="13.5" x14ac:dyDescent="0.25">
      <c r="A2341" s="3">
        <f>RSI!A2341</f>
        <v>45712</v>
      </c>
      <c r="B2341" s="2">
        <f>RSI!B2341</f>
        <v>0.36</v>
      </c>
      <c r="C2341" s="2">
        <f>RSI!I2341</f>
        <v>41.742831242629386</v>
      </c>
      <c r="D2341" s="2">
        <f>MACD!E2341</f>
        <v>-2.283611522166662E-3</v>
      </c>
      <c r="E2341" s="2">
        <f>MACD!F2341</f>
        <v>-2.3008745182298024E-3</v>
      </c>
      <c r="F2341" s="2">
        <f>'Moving Avg'!D2341</f>
        <v>0.36599999999999999</v>
      </c>
      <c r="G2341" s="2">
        <f>'Moving Avg'!F2341</f>
        <v>0.37150000000000005</v>
      </c>
      <c r="H2341" s="2">
        <f>'Moving Avg'!G2341</f>
        <v>0.37259999999999999</v>
      </c>
      <c r="I2341" s="2">
        <f>'Moving Avg'!H2341</f>
        <v>0.3811500000000001</v>
      </c>
      <c r="J2341" s="5" t="str">
        <f>OBV!F2341</f>
        <v>BULLISH</v>
      </c>
      <c r="K2341" s="5" t="str">
        <f>OBV!G2341</f>
        <v>NEUTRAL</v>
      </c>
      <c r="L2341" s="5" t="str">
        <f>OBV!H2341</f>
        <v>BULLISH DIVERGENCE</v>
      </c>
      <c r="M2341" s="7">
        <f t="shared" si="360"/>
        <v>25</v>
      </c>
      <c r="N2341" s="7">
        <f t="shared" si="361"/>
        <v>0</v>
      </c>
      <c r="O2341" s="7">
        <f t="shared" si="362"/>
        <v>0</v>
      </c>
      <c r="P2341" s="7">
        <f t="shared" si="363"/>
        <v>66.5</v>
      </c>
      <c r="Q2341" s="8">
        <f t="shared" si="364"/>
        <v>18.725000000000001</v>
      </c>
      <c r="R2341" s="8">
        <f t="shared" si="365"/>
        <v>21.625</v>
      </c>
      <c r="S2341" s="8">
        <f t="shared" si="366"/>
        <v>33.674999999999997</v>
      </c>
      <c r="T2341" s="8">
        <f t="shared" si="367"/>
        <v>22.875</v>
      </c>
      <c r="U2341" s="7">
        <f t="shared" si="368"/>
        <v>24.675000000000001</v>
      </c>
      <c r="V2341" s="7">
        <f t="shared" si="369"/>
        <v>24.225000000000001</v>
      </c>
    </row>
    <row r="2342" spans="1:22" ht="13.5" x14ac:dyDescent="0.25">
      <c r="A2342" s="3">
        <f>RSI!A2342</f>
        <v>45713</v>
      </c>
      <c r="B2342" s="2">
        <f>RSI!B2342</f>
        <v>0.37</v>
      </c>
      <c r="C2342" s="2">
        <f>RSI!I2342</f>
        <v>48.865826270942151</v>
      </c>
      <c r="D2342" s="2">
        <f>MACD!E2342</f>
        <v>-5.3751590923584169E-4</v>
      </c>
      <c r="E2342" s="2">
        <f>MACD!F2342</f>
        <v>-1.9482027964310103E-3</v>
      </c>
      <c r="F2342" s="2">
        <f>'Moving Avg'!D2342</f>
        <v>0.36599999999999999</v>
      </c>
      <c r="G2342" s="2">
        <f>'Moving Avg'!F2342</f>
        <v>0.37150000000000005</v>
      </c>
      <c r="H2342" s="2">
        <f>'Moving Avg'!G2342</f>
        <v>0.37259999999999999</v>
      </c>
      <c r="I2342" s="2">
        <f>'Moving Avg'!H2342</f>
        <v>0.38095000000000012</v>
      </c>
      <c r="J2342" s="5" t="str">
        <f>OBV!F2342</f>
        <v>BULLISH</v>
      </c>
      <c r="K2342" s="5" t="str">
        <f>OBV!G2342</f>
        <v>NEUTRAL</v>
      </c>
      <c r="L2342" s="5" t="str">
        <f>OBV!H2342</f>
        <v>NEUTRAL</v>
      </c>
      <c r="M2342" s="7">
        <f t="shared" si="360"/>
        <v>25</v>
      </c>
      <c r="N2342" s="7">
        <f t="shared" si="361"/>
        <v>0</v>
      </c>
      <c r="O2342" s="7">
        <f t="shared" si="362"/>
        <v>0</v>
      </c>
      <c r="P2342" s="7">
        <f t="shared" si="363"/>
        <v>49.5</v>
      </c>
      <c r="Q2342" s="8">
        <f t="shared" si="364"/>
        <v>16.175000000000001</v>
      </c>
      <c r="R2342" s="8">
        <f t="shared" si="365"/>
        <v>17.375</v>
      </c>
      <c r="S2342" s="8">
        <f t="shared" si="366"/>
        <v>26.025000000000002</v>
      </c>
      <c r="T2342" s="8">
        <f t="shared" si="367"/>
        <v>18.625</v>
      </c>
      <c r="U2342" s="7">
        <f t="shared" si="368"/>
        <v>19.858333333333334</v>
      </c>
      <c r="V2342" s="7">
        <f t="shared" si="369"/>
        <v>19.55</v>
      </c>
    </row>
    <row r="2343" spans="1:22" ht="13.5" x14ac:dyDescent="0.25">
      <c r="A2343" s="3">
        <f>RSI!A2343</f>
        <v>45714</v>
      </c>
      <c r="B2343" s="2">
        <f>RSI!B2343</f>
        <v>0.36</v>
      </c>
      <c r="C2343" s="2">
        <f>RSI!I2343</f>
        <v>43.180150365670599</v>
      </c>
      <c r="D2343" s="2">
        <f>MACD!E2343</f>
        <v>1.6913341112567704E-3</v>
      </c>
      <c r="E2343" s="2">
        <f>MACD!F2343</f>
        <v>-1.2202954148934544E-3</v>
      </c>
      <c r="F2343" s="2">
        <f>'Moving Avg'!D2343</f>
        <v>0.36599999999999999</v>
      </c>
      <c r="G2343" s="2">
        <f>'Moving Avg'!F2343</f>
        <v>0.37100000000000005</v>
      </c>
      <c r="H2343" s="2">
        <f>'Moving Avg'!G2343</f>
        <v>0.37219999999999998</v>
      </c>
      <c r="I2343" s="2">
        <f>'Moving Avg'!H2343</f>
        <v>0.38070000000000015</v>
      </c>
      <c r="J2343" s="5" t="str">
        <f>OBV!F2343</f>
        <v>BULLISH</v>
      </c>
      <c r="K2343" s="5" t="str">
        <f>OBV!G2343</f>
        <v>NEUTRAL</v>
      </c>
      <c r="L2343" s="5" t="str">
        <f>OBV!H2343</f>
        <v>NEUTRAL</v>
      </c>
      <c r="M2343" s="7">
        <f t="shared" si="360"/>
        <v>25</v>
      </c>
      <c r="N2343" s="7">
        <f t="shared" si="361"/>
        <v>0</v>
      </c>
      <c r="O2343" s="7">
        <f t="shared" si="362"/>
        <v>0</v>
      </c>
      <c r="P2343" s="7">
        <f t="shared" si="363"/>
        <v>49.5</v>
      </c>
      <c r="Q2343" s="8">
        <f t="shared" si="364"/>
        <v>16.175000000000001</v>
      </c>
      <c r="R2343" s="8">
        <f t="shared" si="365"/>
        <v>17.375</v>
      </c>
      <c r="S2343" s="8">
        <f t="shared" si="366"/>
        <v>26.025000000000002</v>
      </c>
      <c r="T2343" s="8">
        <f t="shared" si="367"/>
        <v>18.625</v>
      </c>
      <c r="U2343" s="7">
        <f t="shared" si="368"/>
        <v>19.858333333333334</v>
      </c>
      <c r="V2343" s="7">
        <f t="shared" si="369"/>
        <v>19.55</v>
      </c>
    </row>
    <row r="2344" spans="1:22" ht="13.5" x14ac:dyDescent="0.25">
      <c r="A2344" s="3">
        <f>RSI!A2344</f>
        <v>45715</v>
      </c>
      <c r="B2344" s="2">
        <f>RSI!B2344</f>
        <v>0.36</v>
      </c>
      <c r="C2344" s="2">
        <f>RSI!I2344</f>
        <v>43.180150365670592</v>
      </c>
      <c r="D2344" s="2">
        <f>MACD!E2344</f>
        <v>3.6462298924261338E-3</v>
      </c>
      <c r="E2344" s="2">
        <f>MACD!F2344</f>
        <v>-2.4699035342953682E-4</v>
      </c>
      <c r="F2344" s="2">
        <f>'Moving Avg'!D2344</f>
        <v>0.36399999999999999</v>
      </c>
      <c r="G2344" s="2">
        <f>'Moving Avg'!F2344</f>
        <v>0.37050000000000005</v>
      </c>
      <c r="H2344" s="2">
        <f>'Moving Avg'!G2344</f>
        <v>0.37159999999999999</v>
      </c>
      <c r="I2344" s="2">
        <f>'Moving Avg'!H2344</f>
        <v>0.38045000000000007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  <c r="M2344" s="7">
        <f t="shared" si="360"/>
        <v>25</v>
      </c>
      <c r="N2344" s="7">
        <f t="shared" si="361"/>
        <v>0</v>
      </c>
      <c r="O2344" s="7">
        <f t="shared" si="362"/>
        <v>0</v>
      </c>
      <c r="P2344" s="7">
        <f t="shared" si="363"/>
        <v>16.5</v>
      </c>
      <c r="Q2344" s="8">
        <f t="shared" si="364"/>
        <v>11.225</v>
      </c>
      <c r="R2344" s="8">
        <f t="shared" si="365"/>
        <v>9.125</v>
      </c>
      <c r="S2344" s="8">
        <f t="shared" si="366"/>
        <v>11.175000000000001</v>
      </c>
      <c r="T2344" s="8">
        <f t="shared" si="367"/>
        <v>10.375</v>
      </c>
      <c r="U2344" s="7">
        <f t="shared" si="368"/>
        <v>10.508333333333335</v>
      </c>
      <c r="V2344" s="7">
        <f t="shared" si="369"/>
        <v>10.475000000000001</v>
      </c>
    </row>
    <row r="2345" spans="1:22" ht="13.5" x14ac:dyDescent="0.25">
      <c r="A2345" s="3">
        <f>RSI!A2345</f>
        <v>45716</v>
      </c>
      <c r="B2345" s="2">
        <f>RSI!B2345</f>
        <v>0.36</v>
      </c>
      <c r="C2345" s="2">
        <f>RSI!I2345</f>
        <v>43.180150365670599</v>
      </c>
      <c r="D2345" s="2">
        <f>MACD!E2345</f>
        <v>6.9026726851664777E-3</v>
      </c>
      <c r="E2345" s="2">
        <f>MACD!F2345</f>
        <v>1.1829422542896661E-3</v>
      </c>
      <c r="F2345" s="2">
        <f>'Moving Avg'!D2345</f>
        <v>0.36199999999999993</v>
      </c>
      <c r="G2345" s="2">
        <f>'Moving Avg'!F2345</f>
        <v>0.37000000000000011</v>
      </c>
      <c r="H2345" s="2">
        <f>'Moving Avg'!G2345</f>
        <v>0.37119999999999992</v>
      </c>
      <c r="I2345" s="2">
        <f>'Moving Avg'!H2345</f>
        <v>0.38025000000000003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25</v>
      </c>
      <c r="N2345" s="7">
        <f t="shared" si="361"/>
        <v>0</v>
      </c>
      <c r="O2345" s="7">
        <f t="shared" si="362"/>
        <v>0</v>
      </c>
      <c r="P2345" s="7">
        <f t="shared" si="363"/>
        <v>16.5</v>
      </c>
      <c r="Q2345" s="8">
        <f t="shared" si="364"/>
        <v>11.225</v>
      </c>
      <c r="R2345" s="8">
        <f t="shared" si="365"/>
        <v>9.125</v>
      </c>
      <c r="S2345" s="8">
        <f t="shared" si="366"/>
        <v>11.175000000000001</v>
      </c>
      <c r="T2345" s="8">
        <f t="shared" si="367"/>
        <v>10.375</v>
      </c>
      <c r="U2345" s="7">
        <f t="shared" si="368"/>
        <v>10.508333333333335</v>
      </c>
      <c r="V2345" s="7">
        <f t="shared" si="369"/>
        <v>10.475000000000001</v>
      </c>
    </row>
    <row r="2346" spans="1:22" ht="13.5" x14ac:dyDescent="0.25">
      <c r="A2346" s="3">
        <f>RSI!A2346</f>
        <v>45719</v>
      </c>
      <c r="B2346" s="2">
        <f>RSI!B2346</f>
        <v>0.37</v>
      </c>
      <c r="C2346" s="2">
        <f>RSI!I2346</f>
        <v>50.389622037020992</v>
      </c>
      <c r="D2346" s="2">
        <f>MACD!E2346</f>
        <v>7.4380318796478107E-3</v>
      </c>
      <c r="E2346" s="2">
        <f>MACD!F2346</f>
        <v>2.4339601793612951E-3</v>
      </c>
      <c r="F2346" s="2">
        <f>'Moving Avg'!D2346</f>
        <v>0.36399999999999999</v>
      </c>
      <c r="G2346" s="2">
        <f>'Moving Avg'!F2346</f>
        <v>0.37000000000000011</v>
      </c>
      <c r="H2346" s="2">
        <f>'Moving Avg'!G2346</f>
        <v>0.37119999999999992</v>
      </c>
      <c r="I2346" s="2">
        <f>'Moving Avg'!H2346</f>
        <v>0.38005</v>
      </c>
      <c r="J2346" s="5" t="str">
        <f>OBV!F2346</f>
        <v>BEARISH</v>
      </c>
      <c r="K2346" s="5" t="str">
        <f>OBV!G2346</f>
        <v>NEUTRAL</v>
      </c>
      <c r="L2346" s="5" t="str">
        <f>OBV!H2346</f>
        <v>BEARISH DIVERGENCE</v>
      </c>
      <c r="M2346" s="7">
        <f t="shared" si="360"/>
        <v>25</v>
      </c>
      <c r="N2346" s="7">
        <f t="shared" si="361"/>
        <v>0</v>
      </c>
      <c r="O2346" s="7">
        <f t="shared" si="362"/>
        <v>0</v>
      </c>
      <c r="P2346" s="7">
        <f t="shared" si="363"/>
        <v>16.5</v>
      </c>
      <c r="Q2346" s="8">
        <f t="shared" si="364"/>
        <v>11.225</v>
      </c>
      <c r="R2346" s="8">
        <f t="shared" si="365"/>
        <v>9.125</v>
      </c>
      <c r="S2346" s="8">
        <f t="shared" si="366"/>
        <v>11.175000000000001</v>
      </c>
      <c r="T2346" s="8">
        <f t="shared" si="367"/>
        <v>10.375</v>
      </c>
      <c r="U2346" s="7">
        <f t="shared" si="368"/>
        <v>10.508333333333335</v>
      </c>
      <c r="V2346" s="7">
        <f t="shared" si="369"/>
        <v>10.475000000000001</v>
      </c>
    </row>
    <row r="2347" spans="1:22" ht="13.5" x14ac:dyDescent="0.25">
      <c r="A2347" s="3">
        <f>RSI!A2347</f>
        <v>45720</v>
      </c>
      <c r="B2347" s="2">
        <f>RSI!B2347</f>
        <v>0.37</v>
      </c>
      <c r="C2347" s="2">
        <f>RSI!I2347</f>
        <v>50.389622037020992</v>
      </c>
      <c r="D2347" s="2">
        <f>MACD!E2347</f>
        <v>6.3482075234191915E-3</v>
      </c>
      <c r="E2347" s="2">
        <f>MACD!F2347</f>
        <v>3.2168096481728745E-3</v>
      </c>
      <c r="F2347" s="2">
        <f>'Moving Avg'!D2347</f>
        <v>0.36400000000000005</v>
      </c>
      <c r="G2347" s="2">
        <f>'Moving Avg'!F2347</f>
        <v>0.37000000000000011</v>
      </c>
      <c r="H2347" s="2">
        <f>'Moving Avg'!G2347</f>
        <v>0.37119999999999992</v>
      </c>
      <c r="I2347" s="2">
        <f>'Moving Avg'!H2347</f>
        <v>0.37985000000000008</v>
      </c>
      <c r="J2347" s="5" t="str">
        <f>OBV!F2347</f>
        <v>BEARISH</v>
      </c>
      <c r="K2347" s="5" t="str">
        <f>OBV!G2347</f>
        <v>NEUTRAL</v>
      </c>
      <c r="L2347" s="5" t="str">
        <f>OBV!H2347</f>
        <v>NEUTRAL</v>
      </c>
      <c r="M2347" s="7">
        <f t="shared" si="360"/>
        <v>25</v>
      </c>
      <c r="N2347" s="7">
        <f t="shared" si="361"/>
        <v>0</v>
      </c>
      <c r="O2347" s="7">
        <f t="shared" si="362"/>
        <v>0</v>
      </c>
      <c r="P2347" s="7">
        <f t="shared" si="363"/>
        <v>16.5</v>
      </c>
      <c r="Q2347" s="8">
        <f t="shared" si="364"/>
        <v>11.225</v>
      </c>
      <c r="R2347" s="8">
        <f t="shared" si="365"/>
        <v>9.125</v>
      </c>
      <c r="S2347" s="8">
        <f t="shared" si="366"/>
        <v>11.175000000000001</v>
      </c>
      <c r="T2347" s="8">
        <f t="shared" si="367"/>
        <v>10.375</v>
      </c>
      <c r="U2347" s="7">
        <f t="shared" si="368"/>
        <v>10.508333333333335</v>
      </c>
      <c r="V2347" s="7">
        <f t="shared" si="369"/>
        <v>10.475000000000001</v>
      </c>
    </row>
    <row r="2348" spans="1:22" ht="13.5" x14ac:dyDescent="0.25">
      <c r="A2348" s="3">
        <f>RSI!A2348</f>
        <v>45721</v>
      </c>
      <c r="B2348" s="2">
        <f>RSI!B2348</f>
        <v>0.37</v>
      </c>
      <c r="C2348" s="2">
        <f>RSI!I2348</f>
        <v>50.389622037020992</v>
      </c>
      <c r="D2348" s="2">
        <f>MACD!E2348</f>
        <v>3.8835507483293563E-3</v>
      </c>
      <c r="E2348" s="2">
        <f>MACD!F2348</f>
        <v>3.3501578682041708E-3</v>
      </c>
      <c r="F2348" s="2">
        <f>'Moving Avg'!D2348</f>
        <v>0.36599999999999999</v>
      </c>
      <c r="G2348" s="2">
        <f>'Moving Avg'!F2348</f>
        <v>0.37050000000000005</v>
      </c>
      <c r="H2348" s="2">
        <f>'Moving Avg'!G2348</f>
        <v>0.37099999999999989</v>
      </c>
      <c r="I2348" s="2">
        <f>'Moving Avg'!H2348</f>
        <v>0.37965000000000004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  <c r="M2348" s="7">
        <f t="shared" si="360"/>
        <v>25</v>
      </c>
      <c r="N2348" s="7">
        <f t="shared" si="361"/>
        <v>0</v>
      </c>
      <c r="O2348" s="7">
        <f t="shared" si="362"/>
        <v>0</v>
      </c>
      <c r="P2348" s="7">
        <f t="shared" si="363"/>
        <v>83.5</v>
      </c>
      <c r="Q2348" s="8">
        <f t="shared" si="364"/>
        <v>21.274999999999999</v>
      </c>
      <c r="R2348" s="8">
        <f t="shared" si="365"/>
        <v>25.875</v>
      </c>
      <c r="S2348" s="8">
        <f t="shared" si="366"/>
        <v>41.325000000000003</v>
      </c>
      <c r="T2348" s="8">
        <f t="shared" si="367"/>
        <v>27.125</v>
      </c>
      <c r="U2348" s="7">
        <f t="shared" si="368"/>
        <v>29.491666666666664</v>
      </c>
      <c r="V2348" s="7">
        <f t="shared" si="369"/>
        <v>28.9</v>
      </c>
    </row>
    <row r="2349" spans="1:22" ht="13.5" x14ac:dyDescent="0.25">
      <c r="A2349" s="3">
        <f>RSI!A2349</f>
        <v>45722</v>
      </c>
      <c r="B2349" s="2">
        <f>RSI!B2349</f>
        <v>0.37</v>
      </c>
      <c r="C2349" s="2">
        <f>RSI!I2349</f>
        <v>50.389622037020992</v>
      </c>
      <c r="D2349" s="2">
        <f>MACD!E2349</f>
        <v>3.3327962863833882E-3</v>
      </c>
      <c r="E2349" s="2">
        <f>MACD!F2349</f>
        <v>3.3466855518400145E-3</v>
      </c>
      <c r="F2349" s="2">
        <f>'Moving Avg'!D2349</f>
        <v>0.36800000000000005</v>
      </c>
      <c r="G2349" s="2">
        <f>'Moving Avg'!F2349</f>
        <v>0.37050000000000011</v>
      </c>
      <c r="H2349" s="2">
        <f>'Moving Avg'!G2349</f>
        <v>0.37099999999999989</v>
      </c>
      <c r="I2349" s="2">
        <f>'Moving Avg'!H2349</f>
        <v>0.37950000000000012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  <c r="M2349" s="7">
        <f t="shared" si="360"/>
        <v>25</v>
      </c>
      <c r="N2349" s="7">
        <f t="shared" si="361"/>
        <v>45</v>
      </c>
      <c r="O2349" s="7">
        <f t="shared" si="362"/>
        <v>0</v>
      </c>
      <c r="P2349" s="7">
        <f t="shared" si="363"/>
        <v>83.5</v>
      </c>
      <c r="Q2349" s="8">
        <f t="shared" si="364"/>
        <v>37.024999999999999</v>
      </c>
      <c r="R2349" s="8">
        <f t="shared" si="365"/>
        <v>34.875</v>
      </c>
      <c r="S2349" s="8">
        <f t="shared" si="366"/>
        <v>48.075000000000003</v>
      </c>
      <c r="T2349" s="8">
        <f t="shared" si="367"/>
        <v>38.375</v>
      </c>
      <c r="U2349" s="7">
        <f t="shared" si="368"/>
        <v>39.991666666666667</v>
      </c>
      <c r="V2349" s="7">
        <f t="shared" si="369"/>
        <v>39.587500000000006</v>
      </c>
    </row>
    <row r="2350" spans="1:22" ht="13.5" x14ac:dyDescent="0.25">
      <c r="A2350" s="3">
        <f>RSI!A2350</f>
        <v>45723</v>
      </c>
      <c r="B2350" s="2">
        <f>RSI!B2350</f>
        <v>0.37</v>
      </c>
      <c r="C2350" s="2">
        <f>RSI!I2350</f>
        <v>50.389622037020992</v>
      </c>
      <c r="D2350" s="2">
        <f>MACD!E2350</f>
        <v>2.8633129183472938E-3</v>
      </c>
      <c r="E2350" s="2">
        <f>MACD!F2350</f>
        <v>3.2500110251414706E-3</v>
      </c>
      <c r="F2350" s="2">
        <f>'Moving Avg'!D2350</f>
        <v>0.37</v>
      </c>
      <c r="G2350" s="2">
        <f>'Moving Avg'!F2350</f>
        <v>0.37050000000000011</v>
      </c>
      <c r="H2350" s="2">
        <f>'Moving Avg'!G2350</f>
        <v>0.37099999999999994</v>
      </c>
      <c r="I2350" s="2">
        <f>'Moving Avg'!H2350</f>
        <v>0.37930000000000014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45</v>
      </c>
      <c r="O2350" s="7">
        <f t="shared" si="362"/>
        <v>0</v>
      </c>
      <c r="P2350" s="7">
        <f t="shared" si="363"/>
        <v>83.5</v>
      </c>
      <c r="Q2350" s="8">
        <f t="shared" si="364"/>
        <v>37.024999999999999</v>
      </c>
      <c r="R2350" s="8">
        <f t="shared" si="365"/>
        <v>34.875</v>
      </c>
      <c r="S2350" s="8">
        <f t="shared" si="366"/>
        <v>48.075000000000003</v>
      </c>
      <c r="T2350" s="8">
        <f t="shared" si="367"/>
        <v>38.375</v>
      </c>
      <c r="U2350" s="7">
        <f t="shared" si="368"/>
        <v>39.991666666666667</v>
      </c>
      <c r="V2350" s="7">
        <f t="shared" si="369"/>
        <v>39.587500000000006</v>
      </c>
    </row>
    <row r="2351" spans="1:22" ht="13.5" x14ac:dyDescent="0.25">
      <c r="A2351" s="3">
        <f>RSI!A2351</f>
        <v>45726</v>
      </c>
      <c r="B2351" s="2">
        <f>RSI!B2351</f>
        <v>0.37</v>
      </c>
      <c r="C2351" s="2">
        <f>RSI!I2351</f>
        <v>50.389622037020992</v>
      </c>
      <c r="D2351" s="2">
        <f>MACD!E2351</f>
        <v>9.2439218363699061E-4</v>
      </c>
      <c r="E2351" s="2">
        <f>MACD!F2351</f>
        <v>2.7848872568405746E-3</v>
      </c>
      <c r="F2351" s="2">
        <f>'Moving Avg'!D2351</f>
        <v>0.37</v>
      </c>
      <c r="G2351" s="2">
        <f>'Moving Avg'!F2351</f>
        <v>0.37050000000000011</v>
      </c>
      <c r="H2351" s="2">
        <f>'Moving Avg'!G2351</f>
        <v>0.37099999999999994</v>
      </c>
      <c r="I2351" s="2">
        <f>'Moving Avg'!H2351</f>
        <v>0.37915000000000021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  <c r="M2351" s="7">
        <f t="shared" si="360"/>
        <v>25</v>
      </c>
      <c r="N2351" s="7">
        <f t="shared" si="361"/>
        <v>45</v>
      </c>
      <c r="O2351" s="7">
        <f t="shared" si="362"/>
        <v>0</v>
      </c>
      <c r="P2351" s="7">
        <f t="shared" si="363"/>
        <v>33</v>
      </c>
      <c r="Q2351" s="8">
        <f t="shared" si="364"/>
        <v>29.45</v>
      </c>
      <c r="R2351" s="8">
        <f t="shared" si="365"/>
        <v>22.25</v>
      </c>
      <c r="S2351" s="8">
        <f t="shared" si="366"/>
        <v>25.35</v>
      </c>
      <c r="T2351" s="8">
        <f t="shared" si="367"/>
        <v>25.75</v>
      </c>
      <c r="U2351" s="7">
        <f t="shared" si="368"/>
        <v>25.683333333333337</v>
      </c>
      <c r="V2351" s="7">
        <f t="shared" si="369"/>
        <v>25.700000000000003</v>
      </c>
    </row>
    <row r="2352" spans="1:22" ht="13.5" x14ac:dyDescent="0.25">
      <c r="A2352" s="3">
        <f>RSI!A2352</f>
        <v>45727</v>
      </c>
      <c r="B2352" s="2">
        <f>RSI!B2352</f>
        <v>0.37</v>
      </c>
      <c r="C2352" s="2">
        <f>RSI!I2352</f>
        <v>50.389622037020992</v>
      </c>
      <c r="D2352" s="2">
        <f>MACD!E2352</f>
        <v>8.1926178255470328E-4</v>
      </c>
      <c r="E2352" s="2">
        <f>MACD!F2352</f>
        <v>2.3917621619834002E-3</v>
      </c>
      <c r="F2352" s="2">
        <f>'Moving Avg'!D2352</f>
        <v>0.37</v>
      </c>
      <c r="G2352" s="2">
        <f>'Moving Avg'!F2352</f>
        <v>0.37000000000000005</v>
      </c>
      <c r="H2352" s="2">
        <f>'Moving Avg'!G2352</f>
        <v>0.37099999999999994</v>
      </c>
      <c r="I2352" s="2">
        <f>'Moving Avg'!H2352</f>
        <v>0.37900000000000028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  <c r="M2352" s="7">
        <f t="shared" si="360"/>
        <v>25</v>
      </c>
      <c r="N2352" s="7">
        <f t="shared" si="361"/>
        <v>45</v>
      </c>
      <c r="O2352" s="7">
        <f t="shared" si="362"/>
        <v>0</v>
      </c>
      <c r="P2352" s="7">
        <f t="shared" si="363"/>
        <v>33</v>
      </c>
      <c r="Q2352" s="8">
        <f t="shared" si="364"/>
        <v>29.45</v>
      </c>
      <c r="R2352" s="8">
        <f t="shared" si="365"/>
        <v>22.25</v>
      </c>
      <c r="S2352" s="8">
        <f t="shared" si="366"/>
        <v>25.35</v>
      </c>
      <c r="T2352" s="8">
        <f t="shared" si="367"/>
        <v>25.75</v>
      </c>
      <c r="U2352" s="7">
        <f t="shared" si="368"/>
        <v>25.683333333333337</v>
      </c>
      <c r="V2352" s="7">
        <f t="shared" si="369"/>
        <v>25.700000000000003</v>
      </c>
    </row>
    <row r="2353" spans="1:22" ht="13.5" x14ac:dyDescent="0.25">
      <c r="A2353" s="3">
        <f>RSI!A2353</f>
        <v>45728</v>
      </c>
      <c r="B2353" s="2">
        <f>RSI!B2353</f>
        <v>0.36</v>
      </c>
      <c r="C2353" s="2">
        <f>RSI!I2353</f>
        <v>41.536002755135677</v>
      </c>
      <c r="D2353" s="2">
        <f>MACD!E2353</f>
        <v>-7.016245513147279E-5</v>
      </c>
      <c r="E2353" s="2">
        <f>MACD!F2353</f>
        <v>1.8993772385604258E-3</v>
      </c>
      <c r="F2353" s="2">
        <f>'Moving Avg'!D2353</f>
        <v>0.36799999999999999</v>
      </c>
      <c r="G2353" s="2">
        <f>'Moving Avg'!F2353</f>
        <v>0.36900000000000011</v>
      </c>
      <c r="H2353" s="2">
        <f>'Moving Avg'!G2353</f>
        <v>0.37079999999999991</v>
      </c>
      <c r="I2353" s="2">
        <f>'Moving Avg'!H2353</f>
        <v>0.37880000000000025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  <c r="M2353" s="7">
        <f t="shared" si="360"/>
        <v>25</v>
      </c>
      <c r="N2353" s="7">
        <f t="shared" si="361"/>
        <v>45</v>
      </c>
      <c r="O2353" s="7">
        <f t="shared" si="362"/>
        <v>0</v>
      </c>
      <c r="P2353" s="7">
        <f t="shared" si="363"/>
        <v>16.5</v>
      </c>
      <c r="Q2353" s="8">
        <f t="shared" si="364"/>
        <v>26.975000000000001</v>
      </c>
      <c r="R2353" s="8">
        <f t="shared" si="365"/>
        <v>18.125</v>
      </c>
      <c r="S2353" s="8">
        <f t="shared" si="366"/>
        <v>17.925000000000001</v>
      </c>
      <c r="T2353" s="8">
        <f t="shared" si="367"/>
        <v>21.625</v>
      </c>
      <c r="U2353" s="7">
        <f t="shared" si="368"/>
        <v>21.008333333333336</v>
      </c>
      <c r="V2353" s="7">
        <f t="shared" si="369"/>
        <v>21.162500000000001</v>
      </c>
    </row>
    <row r="2354" spans="1:22" ht="13.5" x14ac:dyDescent="0.25">
      <c r="A2354" s="3">
        <f>RSI!A2354</f>
        <v>45729</v>
      </c>
      <c r="B2354" s="2">
        <f>RSI!B2354</f>
        <v>0.36</v>
      </c>
      <c r="C2354" s="2">
        <f>RSI!I2354</f>
        <v>41.536002755135677</v>
      </c>
      <c r="D2354" s="2">
        <f>MACD!E2354</f>
        <v>-7.6620523445675159E-4</v>
      </c>
      <c r="E2354" s="2">
        <f>MACD!F2354</f>
        <v>1.3662607439569904E-3</v>
      </c>
      <c r="F2354" s="2">
        <f>'Moving Avg'!D2354</f>
        <v>0.36599999999999994</v>
      </c>
      <c r="G2354" s="2">
        <f>'Moving Avg'!F2354</f>
        <v>0.36800000000000005</v>
      </c>
      <c r="H2354" s="2">
        <f>'Moving Avg'!G2354</f>
        <v>0.37059999999999987</v>
      </c>
      <c r="I2354" s="2">
        <f>'Moving Avg'!H2354</f>
        <v>0.37860000000000016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  <c r="M2354" s="7">
        <f t="shared" si="360"/>
        <v>25</v>
      </c>
      <c r="N2354" s="7">
        <f t="shared" si="361"/>
        <v>45</v>
      </c>
      <c r="O2354" s="7">
        <f t="shared" si="362"/>
        <v>0</v>
      </c>
      <c r="P2354" s="7">
        <f t="shared" si="363"/>
        <v>16.5</v>
      </c>
      <c r="Q2354" s="8">
        <f t="shared" si="364"/>
        <v>26.975000000000001</v>
      </c>
      <c r="R2354" s="8">
        <f t="shared" si="365"/>
        <v>18.125</v>
      </c>
      <c r="S2354" s="8">
        <f t="shared" si="366"/>
        <v>17.925000000000001</v>
      </c>
      <c r="T2354" s="8">
        <f t="shared" si="367"/>
        <v>21.625</v>
      </c>
      <c r="U2354" s="7">
        <f t="shared" si="368"/>
        <v>21.008333333333336</v>
      </c>
      <c r="V2354" s="7">
        <f t="shared" si="369"/>
        <v>21.162500000000001</v>
      </c>
    </row>
    <row r="2355" spans="1:22" ht="13.5" x14ac:dyDescent="0.25">
      <c r="A2355" s="3">
        <f>RSI!A2355</f>
        <v>45730</v>
      </c>
      <c r="B2355" s="2">
        <f>RSI!B2355</f>
        <v>0.36</v>
      </c>
      <c r="C2355" s="2">
        <f>RSI!I2355</f>
        <v>41.536002755135677</v>
      </c>
      <c r="D2355" s="2">
        <f>MACD!E2355</f>
        <v>-1.3028062127377615E-3</v>
      </c>
      <c r="E2355" s="2">
        <f>MACD!F2355</f>
        <v>8.3244735261803996E-4</v>
      </c>
      <c r="F2355" s="2">
        <f>'Moving Avg'!D2355</f>
        <v>0.36399999999999999</v>
      </c>
      <c r="G2355" s="2">
        <f>'Moving Avg'!F2355</f>
        <v>0.36650000000000005</v>
      </c>
      <c r="H2355" s="2">
        <f>'Moving Avg'!G2355</f>
        <v>0.3703999999999999</v>
      </c>
      <c r="I2355" s="2">
        <f>'Moving Avg'!H2355</f>
        <v>0.37840000000000013</v>
      </c>
      <c r="J2355" s="5" t="str">
        <f>OBV!F2355</f>
        <v>BEARISH</v>
      </c>
      <c r="K2355" s="5" t="str">
        <f>OBV!G2355</f>
        <v>NEUTRAL</v>
      </c>
      <c r="L2355" s="5" t="str">
        <f>OBV!H2355</f>
        <v>CONFIRMED BEARISH</v>
      </c>
      <c r="M2355" s="7">
        <f t="shared" si="360"/>
        <v>25</v>
      </c>
      <c r="N2355" s="7">
        <f t="shared" si="361"/>
        <v>45</v>
      </c>
      <c r="O2355" s="7">
        <f t="shared" si="362"/>
        <v>0</v>
      </c>
      <c r="P2355" s="7">
        <f t="shared" si="363"/>
        <v>16.5</v>
      </c>
      <c r="Q2355" s="8">
        <f t="shared" si="364"/>
        <v>26.975000000000001</v>
      </c>
      <c r="R2355" s="8">
        <f t="shared" si="365"/>
        <v>18.125</v>
      </c>
      <c r="S2355" s="8">
        <f t="shared" si="366"/>
        <v>17.925000000000001</v>
      </c>
      <c r="T2355" s="8">
        <f t="shared" si="367"/>
        <v>21.625</v>
      </c>
      <c r="U2355" s="7">
        <f t="shared" si="368"/>
        <v>21.008333333333336</v>
      </c>
      <c r="V2355" s="7">
        <f t="shared" si="369"/>
        <v>21.162500000000001</v>
      </c>
    </row>
    <row r="2356" spans="1:22" ht="13.5" x14ac:dyDescent="0.25">
      <c r="A2356" s="3">
        <f>RSI!A2356</f>
        <v>45733</v>
      </c>
      <c r="B2356" s="2">
        <f>RSI!B2356</f>
        <v>0.36</v>
      </c>
      <c r="C2356" s="2">
        <f>RSI!I2356</f>
        <v>41.536002755135677</v>
      </c>
      <c r="D2356" s="2">
        <f>MACD!E2356</f>
        <v>-1.6991175170161243E-4</v>
      </c>
      <c r="E2356" s="2">
        <f>MACD!F2356</f>
        <v>6.319755317541095E-4</v>
      </c>
      <c r="F2356" s="2">
        <f>'Moving Avg'!D2356</f>
        <v>0.36199999999999993</v>
      </c>
      <c r="G2356" s="2">
        <f>'Moving Avg'!F2356</f>
        <v>0.36550000000000005</v>
      </c>
      <c r="H2356" s="2">
        <f>'Moving Avg'!G2356</f>
        <v>0.37019999999999986</v>
      </c>
      <c r="I2356" s="2">
        <f>'Moving Avg'!H2356</f>
        <v>0.37819999999999998</v>
      </c>
      <c r="J2356" s="5" t="str">
        <f>OBV!F2356</f>
        <v>BEARISH</v>
      </c>
      <c r="K2356" s="5" t="str">
        <f>OBV!G2356</f>
        <v>NEUTRAL</v>
      </c>
      <c r="L2356" s="5" t="str">
        <f>OBV!H2356</f>
        <v>CONFIRMED BEARISH</v>
      </c>
      <c r="M2356" s="7">
        <f t="shared" si="360"/>
        <v>25</v>
      </c>
      <c r="N2356" s="7">
        <f t="shared" si="361"/>
        <v>45</v>
      </c>
      <c r="O2356" s="7">
        <f t="shared" si="362"/>
        <v>0</v>
      </c>
      <c r="P2356" s="7">
        <f t="shared" si="363"/>
        <v>16.5</v>
      </c>
      <c r="Q2356" s="8">
        <f t="shared" si="364"/>
        <v>26.975000000000001</v>
      </c>
      <c r="R2356" s="8">
        <f t="shared" si="365"/>
        <v>18.125</v>
      </c>
      <c r="S2356" s="8">
        <f t="shared" si="366"/>
        <v>17.925000000000001</v>
      </c>
      <c r="T2356" s="8">
        <f t="shared" si="367"/>
        <v>21.625</v>
      </c>
      <c r="U2356" s="7">
        <f t="shared" si="368"/>
        <v>21.008333333333336</v>
      </c>
      <c r="V2356" s="7">
        <f t="shared" si="369"/>
        <v>21.162500000000001</v>
      </c>
    </row>
    <row r="2357" spans="1:22" ht="13.5" x14ac:dyDescent="0.25">
      <c r="A2357" s="3">
        <f>RSI!A2357</f>
        <v>45734</v>
      </c>
      <c r="B2357" s="2">
        <f>RSI!B2357</f>
        <v>0.35</v>
      </c>
      <c r="C2357" s="2">
        <f>RSI!I2357</f>
        <v>33.596215972735564</v>
      </c>
      <c r="D2357" s="2">
        <f>MACD!E2357</f>
        <v>1.5743207947135907E-3</v>
      </c>
      <c r="E2357" s="2">
        <f>MACD!F2357</f>
        <v>8.2044458434600575E-4</v>
      </c>
      <c r="F2357" s="2">
        <f>'Moving Avg'!D2357</f>
        <v>0.35799999999999998</v>
      </c>
      <c r="G2357" s="2">
        <f>'Moving Avg'!F2357</f>
        <v>0.36450000000000005</v>
      </c>
      <c r="H2357" s="2">
        <f>'Moving Avg'!G2357</f>
        <v>0.36979999999999991</v>
      </c>
      <c r="I2357" s="2">
        <f>'Moving Avg'!H2357</f>
        <v>0.37790000000000001</v>
      </c>
      <c r="J2357" s="5" t="str">
        <f>OBV!F2357</f>
        <v>BEARISH</v>
      </c>
      <c r="K2357" s="5" t="str">
        <f>OBV!G2357</f>
        <v>NEUTRAL</v>
      </c>
      <c r="L2357" s="5" t="str">
        <f>OBV!H2357</f>
        <v>CONFIRMED BEARISH</v>
      </c>
      <c r="M2357" s="7">
        <f t="shared" si="360"/>
        <v>25</v>
      </c>
      <c r="N2357" s="7">
        <f t="shared" si="361"/>
        <v>0</v>
      </c>
      <c r="O2357" s="7">
        <f t="shared" si="362"/>
        <v>0</v>
      </c>
      <c r="P2357" s="7">
        <f t="shared" si="363"/>
        <v>16.5</v>
      </c>
      <c r="Q2357" s="8">
        <f t="shared" si="364"/>
        <v>11.225</v>
      </c>
      <c r="R2357" s="8">
        <f t="shared" si="365"/>
        <v>9.125</v>
      </c>
      <c r="S2357" s="8">
        <f t="shared" si="366"/>
        <v>11.175000000000001</v>
      </c>
      <c r="T2357" s="8">
        <f t="shared" si="367"/>
        <v>10.375</v>
      </c>
      <c r="U2357" s="7">
        <f t="shared" si="368"/>
        <v>10.508333333333335</v>
      </c>
      <c r="V2357" s="7">
        <f t="shared" si="369"/>
        <v>10.475000000000001</v>
      </c>
    </row>
    <row r="2358" spans="1:22" ht="13.5" x14ac:dyDescent="0.25">
      <c r="A2358" s="3">
        <f>RSI!A2358</f>
        <v>45735</v>
      </c>
      <c r="B2358" s="2">
        <f>RSI!B2358</f>
        <v>0.36</v>
      </c>
      <c r="C2358" s="2">
        <f>RSI!I2358</f>
        <v>44.932358554504447</v>
      </c>
      <c r="D2358" s="2">
        <f>MACD!E2358</f>
        <v>2.4101232650421966E-3</v>
      </c>
      <c r="E2358" s="2">
        <f>MACD!F2358</f>
        <v>1.1383803204852441E-3</v>
      </c>
      <c r="F2358" s="2">
        <f>'Moving Avg'!D2358</f>
        <v>0.35799999999999998</v>
      </c>
      <c r="G2358" s="2">
        <f>'Moving Avg'!F2358</f>
        <v>0.3645000000000001</v>
      </c>
      <c r="H2358" s="2">
        <f>'Moving Avg'!G2358</f>
        <v>0.36959999999999987</v>
      </c>
      <c r="I2358" s="2">
        <f>'Moving Avg'!H2358</f>
        <v>0.37769999999999998</v>
      </c>
      <c r="J2358" s="5" t="str">
        <f>OBV!F2358</f>
        <v>BEARISH</v>
      </c>
      <c r="K2358" s="5" t="str">
        <f>OBV!G2358</f>
        <v>NEUTRAL</v>
      </c>
      <c r="L2358" s="5" t="str">
        <f>OBV!H2358</f>
        <v>NEUTRAL</v>
      </c>
      <c r="M2358" s="7">
        <f t="shared" si="360"/>
        <v>25</v>
      </c>
      <c r="N2358" s="7">
        <f t="shared" si="361"/>
        <v>0</v>
      </c>
      <c r="O2358" s="7">
        <f t="shared" si="362"/>
        <v>0</v>
      </c>
      <c r="P2358" s="7">
        <f t="shared" si="363"/>
        <v>16.5</v>
      </c>
      <c r="Q2358" s="8">
        <f t="shared" si="364"/>
        <v>11.225</v>
      </c>
      <c r="R2358" s="8">
        <f t="shared" si="365"/>
        <v>9.125</v>
      </c>
      <c r="S2358" s="8">
        <f t="shared" si="366"/>
        <v>11.175000000000001</v>
      </c>
      <c r="T2358" s="8">
        <f t="shared" si="367"/>
        <v>10.375</v>
      </c>
      <c r="U2358" s="7">
        <f t="shared" si="368"/>
        <v>10.508333333333335</v>
      </c>
      <c r="V2358" s="7">
        <f t="shared" si="369"/>
        <v>10.475000000000001</v>
      </c>
    </row>
    <row r="2359" spans="1:22" ht="13.5" x14ac:dyDescent="0.25">
      <c r="A2359" s="3">
        <f>RSI!A2359</f>
        <v>45737</v>
      </c>
      <c r="B2359" s="2">
        <f>RSI!B2359</f>
        <v>0.36</v>
      </c>
      <c r="C2359" s="2">
        <f>RSI!I2359</f>
        <v>44.932358554504447</v>
      </c>
      <c r="D2359" s="2">
        <f>MACD!E2359</f>
        <v>3.1514485820797744E-3</v>
      </c>
      <c r="E2359" s="2">
        <f>MACD!F2359</f>
        <v>1.5409939728041502E-3</v>
      </c>
      <c r="F2359" s="2">
        <f>'Moving Avg'!D2359</f>
        <v>0.35799999999999993</v>
      </c>
      <c r="G2359" s="2">
        <f>'Moving Avg'!F2359</f>
        <v>0.3640000000000001</v>
      </c>
      <c r="H2359" s="2">
        <f>'Moving Avg'!G2359</f>
        <v>0.36959999999999987</v>
      </c>
      <c r="I2359" s="2">
        <f>'Moving Avg'!H2359</f>
        <v>0.37749999999999995</v>
      </c>
      <c r="J2359" s="5" t="str">
        <f>OBV!F2359</f>
        <v>BEARISH</v>
      </c>
      <c r="K2359" s="5" t="str">
        <f>OBV!G2359</f>
        <v>NEUTRAL</v>
      </c>
      <c r="L2359" s="5" t="str">
        <f>OBV!H2359</f>
        <v>NEUTRAL</v>
      </c>
      <c r="M2359" s="7">
        <f t="shared" si="360"/>
        <v>25</v>
      </c>
      <c r="N2359" s="7">
        <f t="shared" si="361"/>
        <v>0</v>
      </c>
      <c r="O2359" s="7">
        <f t="shared" si="362"/>
        <v>0</v>
      </c>
      <c r="P2359" s="7">
        <f t="shared" si="363"/>
        <v>16.5</v>
      </c>
      <c r="Q2359" s="8">
        <f t="shared" si="364"/>
        <v>11.225</v>
      </c>
      <c r="R2359" s="8">
        <f t="shared" si="365"/>
        <v>9.125</v>
      </c>
      <c r="S2359" s="8">
        <f t="shared" si="366"/>
        <v>11.175000000000001</v>
      </c>
      <c r="T2359" s="8">
        <f t="shared" si="367"/>
        <v>10.375</v>
      </c>
      <c r="U2359" s="7">
        <f t="shared" si="368"/>
        <v>10.508333333333335</v>
      </c>
      <c r="V2359" s="7">
        <f t="shared" si="369"/>
        <v>10.475000000000001</v>
      </c>
    </row>
    <row r="2360" spans="1:22" ht="13.5" x14ac:dyDescent="0.25">
      <c r="A2360" s="3">
        <f>RSI!A2360</f>
        <v>45740</v>
      </c>
      <c r="B2360" s="2">
        <f>RSI!B2360</f>
        <v>0.36</v>
      </c>
      <c r="C2360" s="2">
        <f>RSI!I2360</f>
        <v>44.932358554504454</v>
      </c>
      <c r="D2360" s="2">
        <f>MACD!E2360</f>
        <v>3.8103051856610004E-3</v>
      </c>
      <c r="E2360" s="2">
        <f>MACD!F2360</f>
        <v>1.9948562153755205E-3</v>
      </c>
      <c r="F2360" s="2">
        <f>'Moving Avg'!D2360</f>
        <v>0.35799999999999993</v>
      </c>
      <c r="G2360" s="2">
        <f>'Moving Avg'!F2360</f>
        <v>0.3635000000000001</v>
      </c>
      <c r="H2360" s="2">
        <f>'Moving Avg'!G2360</f>
        <v>0.36959999999999987</v>
      </c>
      <c r="I2360" s="2">
        <f>'Moving Avg'!H2360</f>
        <v>0.37729999999999991</v>
      </c>
      <c r="J2360" s="5" t="str">
        <f>OBV!F2360</f>
        <v>BEARISH</v>
      </c>
      <c r="K2360" s="5" t="str">
        <f>OBV!G2360</f>
        <v>NEUTRAL</v>
      </c>
      <c r="L2360" s="5" t="str">
        <f>OBV!H2360</f>
        <v>NEUTRAL</v>
      </c>
      <c r="M2360" s="7">
        <f t="shared" si="360"/>
        <v>25</v>
      </c>
      <c r="N2360" s="7">
        <f t="shared" si="361"/>
        <v>0</v>
      </c>
      <c r="O2360" s="7">
        <f t="shared" si="362"/>
        <v>0</v>
      </c>
      <c r="P2360" s="7">
        <f t="shared" si="363"/>
        <v>16.5</v>
      </c>
      <c r="Q2360" s="8">
        <f t="shared" si="364"/>
        <v>11.225</v>
      </c>
      <c r="R2360" s="8">
        <f t="shared" si="365"/>
        <v>9.125</v>
      </c>
      <c r="S2360" s="8">
        <f t="shared" si="366"/>
        <v>11.175000000000001</v>
      </c>
      <c r="T2360" s="8">
        <f t="shared" si="367"/>
        <v>10.375</v>
      </c>
      <c r="U2360" s="7">
        <f t="shared" si="368"/>
        <v>10.508333333333335</v>
      </c>
      <c r="V2360" s="7">
        <f t="shared" si="369"/>
        <v>10.475000000000001</v>
      </c>
    </row>
    <row r="2361" spans="1:22" ht="13.5" x14ac:dyDescent="0.25">
      <c r="A2361" s="3">
        <f>RSI!A2361</f>
        <v>45741</v>
      </c>
      <c r="B2361" s="2">
        <f>RSI!B2361</f>
        <v>0.35</v>
      </c>
      <c r="C2361" s="2">
        <f>RSI!I2361</f>
        <v>37.035644261591663</v>
      </c>
      <c r="D2361" s="2">
        <f>MACD!E2361</f>
        <v>5.1377819527327895E-3</v>
      </c>
      <c r="E2361" s="2">
        <f>MACD!F2361</f>
        <v>2.6234413628469745E-3</v>
      </c>
      <c r="F2361" s="2">
        <f>'Moving Avg'!D2361</f>
        <v>0.35599999999999998</v>
      </c>
      <c r="G2361" s="2">
        <f>'Moving Avg'!F2361</f>
        <v>0.3630000000000001</v>
      </c>
      <c r="H2361" s="2">
        <f>'Moving Avg'!G2361</f>
        <v>0.36919999999999981</v>
      </c>
      <c r="I2361" s="2">
        <f>'Moving Avg'!H2361</f>
        <v>0.37699999999999989</v>
      </c>
      <c r="J2361" s="5" t="str">
        <f>OBV!F2361</f>
        <v>BEARISH</v>
      </c>
      <c r="K2361" s="5" t="str">
        <f>OBV!G2361</f>
        <v>NEUTRAL</v>
      </c>
      <c r="L2361" s="5" t="str">
        <f>OBV!H2361</f>
        <v>CONFIRMED BEARISH</v>
      </c>
      <c r="M2361" s="7">
        <f t="shared" si="360"/>
        <v>25</v>
      </c>
      <c r="N2361" s="7">
        <f t="shared" si="361"/>
        <v>0</v>
      </c>
      <c r="O2361" s="7">
        <f t="shared" si="362"/>
        <v>0</v>
      </c>
      <c r="P2361" s="7">
        <f t="shared" si="363"/>
        <v>16.5</v>
      </c>
      <c r="Q2361" s="8">
        <f t="shared" si="364"/>
        <v>11.225</v>
      </c>
      <c r="R2361" s="8">
        <f t="shared" si="365"/>
        <v>9.125</v>
      </c>
      <c r="S2361" s="8">
        <f t="shared" si="366"/>
        <v>11.175000000000001</v>
      </c>
      <c r="T2361" s="8">
        <f t="shared" si="367"/>
        <v>10.375</v>
      </c>
      <c r="U2361" s="7">
        <f t="shared" si="368"/>
        <v>10.508333333333335</v>
      </c>
      <c r="V2361" s="7">
        <f t="shared" si="369"/>
        <v>10.475000000000001</v>
      </c>
    </row>
    <row r="2362" spans="1:22" ht="13.5" x14ac:dyDescent="0.25">
      <c r="A2362" s="3">
        <f>RSI!A2362</f>
        <v>45742</v>
      </c>
      <c r="B2362" s="2">
        <f>RSI!B2362</f>
        <v>0.36</v>
      </c>
      <c r="C2362" s="2">
        <f>RSI!I2362</f>
        <v>47.056106757703624</v>
      </c>
      <c r="D2362" s="2">
        <f>MACD!E2362</f>
        <v>5.6064571183561673E-3</v>
      </c>
      <c r="E2362" s="2">
        <f>MACD!F2362</f>
        <v>3.2200445139488132E-3</v>
      </c>
      <c r="F2362" s="2">
        <f>'Moving Avg'!D2362</f>
        <v>0.35799999999999998</v>
      </c>
      <c r="G2362" s="2">
        <f>'Moving Avg'!F2362</f>
        <v>0.36250000000000016</v>
      </c>
      <c r="H2362" s="2">
        <f>'Moving Avg'!G2362</f>
        <v>0.36899999999999977</v>
      </c>
      <c r="I2362" s="2">
        <f>'Moving Avg'!H2362</f>
        <v>0.37679999999999986</v>
      </c>
      <c r="J2362" s="5" t="str">
        <f>OBV!F2362</f>
        <v>BEARISH</v>
      </c>
      <c r="K2362" s="5" t="str">
        <f>OBV!G2362</f>
        <v>NEUTRAL</v>
      </c>
      <c r="L2362" s="5" t="str">
        <f>OBV!H2362</f>
        <v>BEARISH DIVERGENCE</v>
      </c>
      <c r="M2362" s="7">
        <f t="shared" si="360"/>
        <v>25</v>
      </c>
      <c r="N2362" s="7">
        <f t="shared" si="361"/>
        <v>0</v>
      </c>
      <c r="O2362" s="7">
        <f t="shared" si="362"/>
        <v>0</v>
      </c>
      <c r="P2362" s="7">
        <f t="shared" si="363"/>
        <v>16.5</v>
      </c>
      <c r="Q2362" s="8">
        <f t="shared" si="364"/>
        <v>11.225</v>
      </c>
      <c r="R2362" s="8">
        <f t="shared" si="365"/>
        <v>9.125</v>
      </c>
      <c r="S2362" s="8">
        <f t="shared" si="366"/>
        <v>11.175000000000001</v>
      </c>
      <c r="T2362" s="8">
        <f t="shared" si="367"/>
        <v>10.375</v>
      </c>
      <c r="U2362" s="7">
        <f t="shared" si="368"/>
        <v>10.508333333333335</v>
      </c>
      <c r="V2362" s="7">
        <f t="shared" si="369"/>
        <v>10.475000000000001</v>
      </c>
    </row>
    <row r="2363" spans="1:22" ht="13.5" x14ac:dyDescent="0.25">
      <c r="A2363" s="3">
        <f>RSI!A2363</f>
        <v>45743</v>
      </c>
      <c r="B2363" s="2">
        <f>RSI!B2363</f>
        <v>0.36</v>
      </c>
      <c r="C2363" s="2">
        <f>RSI!I2363</f>
        <v>47.056106757703617</v>
      </c>
      <c r="D2363" s="2">
        <f>MACD!E2363</f>
        <v>4.4852600872251069E-3</v>
      </c>
      <c r="E2363" s="2">
        <f>MACD!F2363</f>
        <v>3.4730876286040721E-3</v>
      </c>
      <c r="F2363" s="2">
        <f>'Moving Avg'!D2363</f>
        <v>0.35799999999999993</v>
      </c>
      <c r="G2363" s="2">
        <f>'Moving Avg'!F2363</f>
        <v>0.3625000000000001</v>
      </c>
      <c r="H2363" s="2">
        <f>'Moving Avg'!G2363</f>
        <v>0.36859999999999971</v>
      </c>
      <c r="I2363" s="2">
        <f>'Moving Avg'!H2363</f>
        <v>0.37659999999999988</v>
      </c>
      <c r="J2363" s="5" t="str">
        <f>OBV!F2363</f>
        <v>BEARISH</v>
      </c>
      <c r="K2363" s="5" t="str">
        <f>OBV!G2363</f>
        <v>NEUTRAL</v>
      </c>
      <c r="L2363" s="5" t="str">
        <f>OBV!H2363</f>
        <v>NEUTRAL</v>
      </c>
      <c r="M2363" s="7">
        <f t="shared" si="360"/>
        <v>25</v>
      </c>
      <c r="N2363" s="7">
        <f t="shared" si="361"/>
        <v>0</v>
      </c>
      <c r="O2363" s="7">
        <f t="shared" si="362"/>
        <v>0</v>
      </c>
      <c r="P2363" s="7">
        <f t="shared" si="363"/>
        <v>16.5</v>
      </c>
      <c r="Q2363" s="8">
        <f t="shared" si="364"/>
        <v>11.225</v>
      </c>
      <c r="R2363" s="8">
        <f t="shared" si="365"/>
        <v>9.125</v>
      </c>
      <c r="S2363" s="8">
        <f t="shared" si="366"/>
        <v>11.175000000000001</v>
      </c>
      <c r="T2363" s="8">
        <f t="shared" si="367"/>
        <v>10.375</v>
      </c>
      <c r="U2363" s="7">
        <f t="shared" si="368"/>
        <v>10.508333333333335</v>
      </c>
      <c r="V2363" s="7">
        <f t="shared" si="369"/>
        <v>10.475000000000001</v>
      </c>
    </row>
    <row r="2364" spans="1:22" ht="13.5" x14ac:dyDescent="0.25">
      <c r="A2364" s="3">
        <f>RSI!A2364</f>
        <v>45744</v>
      </c>
      <c r="B2364" s="2">
        <f>RSI!B2364</f>
        <v>0.37</v>
      </c>
      <c r="C2364" s="2">
        <f>RSI!I2364</f>
        <v>55.305410945430047</v>
      </c>
      <c r="D2364" s="2">
        <f>MACD!E2364</f>
        <v>2.8149745490201328E-3</v>
      </c>
      <c r="E2364" s="2">
        <f>MACD!F2364</f>
        <v>3.3414650126872844E-3</v>
      </c>
      <c r="F2364" s="2">
        <f>'Moving Avg'!D2364</f>
        <v>0.36</v>
      </c>
      <c r="G2364" s="2">
        <f>'Moving Avg'!F2364</f>
        <v>0.3630000000000001</v>
      </c>
      <c r="H2364" s="2">
        <f>'Moving Avg'!G2364</f>
        <v>0.36819999999999969</v>
      </c>
      <c r="I2364" s="2">
        <f>'Moving Avg'!H2364</f>
        <v>0.37644999999999995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25</v>
      </c>
      <c r="N2364" s="7">
        <f t="shared" si="361"/>
        <v>45</v>
      </c>
      <c r="O2364" s="7">
        <f t="shared" si="362"/>
        <v>0</v>
      </c>
      <c r="P2364" s="7">
        <f t="shared" si="363"/>
        <v>83.5</v>
      </c>
      <c r="Q2364" s="8">
        <f t="shared" si="364"/>
        <v>37.024999999999999</v>
      </c>
      <c r="R2364" s="8">
        <f t="shared" si="365"/>
        <v>34.875</v>
      </c>
      <c r="S2364" s="8">
        <f t="shared" si="366"/>
        <v>48.075000000000003</v>
      </c>
      <c r="T2364" s="8">
        <f t="shared" si="367"/>
        <v>38.375</v>
      </c>
      <c r="U2364" s="7">
        <f t="shared" si="368"/>
        <v>39.991666666666667</v>
      </c>
      <c r="V2364" s="7">
        <f t="shared" si="369"/>
        <v>39.587500000000006</v>
      </c>
    </row>
    <row r="2365" spans="1:22" ht="13.5" x14ac:dyDescent="0.25">
      <c r="A2365" s="3">
        <f>RSI!A2365</f>
        <v>45749</v>
      </c>
      <c r="B2365" s="2">
        <f>RSI!B2365</f>
        <v>0.38</v>
      </c>
      <c r="C2365" s="2">
        <f>RSI!I2365</f>
        <v>61.72745739837017</v>
      </c>
      <c r="D2365" s="2">
        <f>MACD!E2365</f>
        <v>6.1956594160578193E-4</v>
      </c>
      <c r="E2365" s="2">
        <f>MACD!F2365</f>
        <v>2.7970851984709839E-3</v>
      </c>
      <c r="F2365" s="2">
        <f>'Moving Avg'!D2365</f>
        <v>0.36399999999999999</v>
      </c>
      <c r="G2365" s="2">
        <f>'Moving Avg'!F2365</f>
        <v>0.36400000000000005</v>
      </c>
      <c r="H2365" s="2">
        <f>'Moving Avg'!G2365</f>
        <v>0.36799999999999966</v>
      </c>
      <c r="I2365" s="2">
        <f>'Moving Avg'!H2365</f>
        <v>0.37639999999999996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25</v>
      </c>
      <c r="N2365" s="7">
        <f t="shared" si="361"/>
        <v>45</v>
      </c>
      <c r="O2365" s="7">
        <f t="shared" si="362"/>
        <v>0</v>
      </c>
      <c r="P2365" s="7">
        <f t="shared" si="363"/>
        <v>83.5</v>
      </c>
      <c r="Q2365" s="8">
        <f t="shared" si="364"/>
        <v>37.024999999999999</v>
      </c>
      <c r="R2365" s="8">
        <f t="shared" si="365"/>
        <v>34.875</v>
      </c>
      <c r="S2365" s="8">
        <f t="shared" si="366"/>
        <v>48.075000000000003</v>
      </c>
      <c r="T2365" s="8">
        <f t="shared" si="367"/>
        <v>38.375</v>
      </c>
      <c r="U2365" s="7">
        <f t="shared" si="368"/>
        <v>39.991666666666667</v>
      </c>
      <c r="V2365" s="7">
        <f t="shared" si="369"/>
        <v>39.587500000000006</v>
      </c>
    </row>
    <row r="2366" spans="1:22" ht="13.5" x14ac:dyDescent="0.25">
      <c r="A2366" s="3">
        <f>RSI!A2366</f>
        <v>45750</v>
      </c>
      <c r="B2366" s="2">
        <f>RSI!B2366</f>
        <v>0.38</v>
      </c>
      <c r="C2366" s="2">
        <f>RSI!I2366</f>
        <v>61.72745739837017</v>
      </c>
      <c r="D2366" s="2">
        <f>MACD!E2366</f>
        <v>-1.3354643455890103E-3</v>
      </c>
      <c r="E2366" s="2">
        <f>MACD!F2366</f>
        <v>1.9705752896589852E-3</v>
      </c>
      <c r="F2366" s="2">
        <f>'Moving Avg'!D2366</f>
        <v>0.36999999999999994</v>
      </c>
      <c r="G2366" s="2">
        <f>'Moving Avg'!F2366</f>
        <v>0.36450000000000005</v>
      </c>
      <c r="H2366" s="2">
        <f>'Moving Avg'!G2366</f>
        <v>0.36779999999999974</v>
      </c>
      <c r="I2366" s="2">
        <f>'Moving Avg'!H2366</f>
        <v>0.37634999999999996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  <c r="M2366" s="7">
        <f t="shared" si="360"/>
        <v>25</v>
      </c>
      <c r="N2366" s="7">
        <f t="shared" si="361"/>
        <v>45</v>
      </c>
      <c r="O2366" s="7">
        <f t="shared" si="362"/>
        <v>0</v>
      </c>
      <c r="P2366" s="7">
        <f t="shared" si="363"/>
        <v>83.5</v>
      </c>
      <c r="Q2366" s="8">
        <f t="shared" si="364"/>
        <v>37.024999999999999</v>
      </c>
      <c r="R2366" s="8">
        <f t="shared" si="365"/>
        <v>34.875</v>
      </c>
      <c r="S2366" s="8">
        <f t="shared" si="366"/>
        <v>48.075000000000003</v>
      </c>
      <c r="T2366" s="8">
        <f t="shared" si="367"/>
        <v>38.375</v>
      </c>
      <c r="U2366" s="7">
        <f t="shared" si="368"/>
        <v>39.991666666666667</v>
      </c>
      <c r="V2366" s="7">
        <f t="shared" si="369"/>
        <v>39.587500000000006</v>
      </c>
    </row>
    <row r="2367" spans="1:22" ht="13.5" x14ac:dyDescent="0.25">
      <c r="A2367" s="3">
        <f>RSI!A2367</f>
        <v>45751</v>
      </c>
      <c r="B2367" s="2">
        <f>RSI!B2367</f>
        <v>0.39</v>
      </c>
      <c r="C2367" s="2">
        <f>RSI!I2367</f>
        <v>67.194306472285263</v>
      </c>
      <c r="D2367" s="2">
        <f>MACD!E2367</f>
        <v>-5.3590867717890345E-3</v>
      </c>
      <c r="E2367" s="2">
        <f>MACD!F2367</f>
        <v>5.0464287736938138E-4</v>
      </c>
      <c r="F2367" s="2">
        <f>'Moving Avg'!D2367</f>
        <v>0.376</v>
      </c>
      <c r="G2367" s="2">
        <f>'Moving Avg'!F2367</f>
        <v>0.36549999999999999</v>
      </c>
      <c r="H2367" s="2">
        <f>'Moving Avg'!G2367</f>
        <v>0.36799999999999966</v>
      </c>
      <c r="I2367" s="2">
        <f>'Moving Avg'!H2367</f>
        <v>0.37629999999999997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25</v>
      </c>
      <c r="N2367" s="7">
        <f t="shared" si="361"/>
        <v>45</v>
      </c>
      <c r="O2367" s="7">
        <f t="shared" si="362"/>
        <v>0</v>
      </c>
      <c r="P2367" s="7">
        <f t="shared" si="363"/>
        <v>83.5</v>
      </c>
      <c r="Q2367" s="8">
        <f t="shared" si="364"/>
        <v>37.024999999999999</v>
      </c>
      <c r="R2367" s="8">
        <f t="shared" si="365"/>
        <v>34.875</v>
      </c>
      <c r="S2367" s="8">
        <f t="shared" si="366"/>
        <v>48.075000000000003</v>
      </c>
      <c r="T2367" s="8">
        <f t="shared" si="367"/>
        <v>38.375</v>
      </c>
      <c r="U2367" s="7">
        <f t="shared" si="368"/>
        <v>39.991666666666667</v>
      </c>
      <c r="V2367" s="7">
        <f t="shared" si="369"/>
        <v>39.587500000000006</v>
      </c>
    </row>
    <row r="2368" spans="1:22" ht="13.5" x14ac:dyDescent="0.25">
      <c r="A2368" s="3">
        <f>RSI!A2368</f>
        <v>45754</v>
      </c>
      <c r="B2368" s="2">
        <f>RSI!B2368</f>
        <v>0.38</v>
      </c>
      <c r="C2368" s="2">
        <f>RSI!I2368</f>
        <v>58.235998679498067</v>
      </c>
      <c r="D2368" s="2">
        <f>MACD!E2368</f>
        <v>-6.6270634672815354E-3</v>
      </c>
      <c r="E2368" s="2">
        <f>MACD!F2368</f>
        <v>-9.2169839156080199E-4</v>
      </c>
      <c r="F2368" s="2">
        <f>'Moving Avg'!D2368</f>
        <v>0.38</v>
      </c>
      <c r="G2368" s="2">
        <f>'Moving Avg'!F2368</f>
        <v>0.36599999999999999</v>
      </c>
      <c r="H2368" s="2">
        <f>'Moving Avg'!G2368</f>
        <v>0.36799999999999966</v>
      </c>
      <c r="I2368" s="2">
        <f>'Moving Avg'!H2368</f>
        <v>0.37619999999999998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  <c r="M2368" s="7">
        <f t="shared" si="360"/>
        <v>25</v>
      </c>
      <c r="N2368" s="7">
        <f t="shared" si="361"/>
        <v>45</v>
      </c>
      <c r="O2368" s="7">
        <f t="shared" si="362"/>
        <v>50</v>
      </c>
      <c r="P2368" s="7">
        <f t="shared" si="363"/>
        <v>83.5</v>
      </c>
      <c r="Q2368" s="8">
        <f t="shared" si="364"/>
        <v>44.524999999999999</v>
      </c>
      <c r="R2368" s="8">
        <f t="shared" si="365"/>
        <v>52.375</v>
      </c>
      <c r="S2368" s="8">
        <f t="shared" si="366"/>
        <v>60.575000000000003</v>
      </c>
      <c r="T2368" s="8">
        <f t="shared" si="367"/>
        <v>50.875</v>
      </c>
      <c r="U2368" s="7">
        <f t="shared" si="368"/>
        <v>52.491666666666674</v>
      </c>
      <c r="V2368" s="7">
        <f t="shared" si="369"/>
        <v>52.087500000000006</v>
      </c>
    </row>
    <row r="2369" spans="1:22" ht="13.5" x14ac:dyDescent="0.25">
      <c r="A2369" s="3">
        <f>RSI!A2369</f>
        <v>45755</v>
      </c>
      <c r="B2369" s="2">
        <f>RSI!B2369</f>
        <v>0.37</v>
      </c>
      <c r="C2369" s="2">
        <f>RSI!I2369</f>
        <v>50.924521269328345</v>
      </c>
      <c r="D2369" s="2">
        <f>MACD!E2369</f>
        <v>-7.0321498985957964E-3</v>
      </c>
      <c r="E2369" s="2">
        <f>MACD!F2369</f>
        <v>-2.143788692967801E-3</v>
      </c>
      <c r="F2369" s="2">
        <f>'Moving Avg'!D2369</f>
        <v>0.38</v>
      </c>
      <c r="G2369" s="2">
        <f>'Moving Avg'!F2369</f>
        <v>0.36599999999999999</v>
      </c>
      <c r="H2369" s="2">
        <f>'Moving Avg'!G2369</f>
        <v>0.36799999999999977</v>
      </c>
      <c r="I2369" s="2">
        <f>'Moving Avg'!H2369</f>
        <v>0.37609999999999993</v>
      </c>
      <c r="J2369" s="5" t="str">
        <f>OBV!F2369</f>
        <v>BEARISH</v>
      </c>
      <c r="K2369" s="5" t="str">
        <f>OBV!G2369</f>
        <v>NEUTRAL</v>
      </c>
      <c r="L2369" s="5" t="str">
        <f>OBV!H2369</f>
        <v>NEUTRAL</v>
      </c>
      <c r="M2369" s="7">
        <f t="shared" si="360"/>
        <v>25</v>
      </c>
      <c r="N2369" s="7">
        <f t="shared" si="361"/>
        <v>45</v>
      </c>
      <c r="O2369" s="7">
        <f t="shared" si="362"/>
        <v>50</v>
      </c>
      <c r="P2369" s="7">
        <f t="shared" si="363"/>
        <v>16.5</v>
      </c>
      <c r="Q2369" s="8">
        <f t="shared" si="364"/>
        <v>34.475000000000001</v>
      </c>
      <c r="R2369" s="8">
        <f t="shared" si="365"/>
        <v>35.625</v>
      </c>
      <c r="S2369" s="8">
        <f t="shared" si="366"/>
        <v>30.425000000000001</v>
      </c>
      <c r="T2369" s="8">
        <f t="shared" si="367"/>
        <v>34.125</v>
      </c>
      <c r="U2369" s="7">
        <f t="shared" si="368"/>
        <v>33.508333333333333</v>
      </c>
      <c r="V2369" s="7">
        <f t="shared" si="369"/>
        <v>33.662499999999994</v>
      </c>
    </row>
    <row r="2370" spans="1:22" ht="13.5" x14ac:dyDescent="0.25">
      <c r="A2370" s="3">
        <f>RSI!A2370</f>
        <v>45757</v>
      </c>
      <c r="B2370" s="2">
        <f>RSI!B2370</f>
        <v>0.37</v>
      </c>
      <c r="C2370" s="2">
        <f>RSI!I2370</f>
        <v>50.924521269328345</v>
      </c>
      <c r="D2370" s="2">
        <f>MACD!E2370</f>
        <v>-7.3833469613223679E-3</v>
      </c>
      <c r="E2370" s="2">
        <f>MACD!F2370</f>
        <v>-3.1917003466387147E-3</v>
      </c>
      <c r="F2370" s="2">
        <f>'Moving Avg'!D2370</f>
        <v>0.378</v>
      </c>
      <c r="G2370" s="2">
        <f>'Moving Avg'!F2370</f>
        <v>0.36599999999999999</v>
      </c>
      <c r="H2370" s="2">
        <f>'Moving Avg'!G2370</f>
        <v>0.36819999999999969</v>
      </c>
      <c r="I2370" s="2">
        <f>'Moving Avg'!H2370</f>
        <v>0.3759499999999999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45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34.475000000000001</v>
      </c>
      <c r="R2370" s="8">
        <f t="shared" si="365"/>
        <v>35.625</v>
      </c>
      <c r="S2370" s="8">
        <f t="shared" si="366"/>
        <v>30.425000000000001</v>
      </c>
      <c r="T2370" s="8">
        <f t="shared" si="367"/>
        <v>34.125</v>
      </c>
      <c r="U2370" s="7">
        <f t="shared" si="368"/>
        <v>33.508333333333333</v>
      </c>
      <c r="V2370" s="7">
        <f t="shared" si="369"/>
        <v>33.662499999999994</v>
      </c>
    </row>
    <row r="2371" spans="1:22" ht="13.5" x14ac:dyDescent="0.25">
      <c r="A2371" s="3">
        <f>RSI!A2371</f>
        <v>45758</v>
      </c>
      <c r="B2371" s="2">
        <f>RSI!B2371</f>
        <v>0.37</v>
      </c>
      <c r="C2371" s="2">
        <f>RSI!I2371</f>
        <v>50.924521269328345</v>
      </c>
      <c r="D2371" s="2">
        <f>MACD!E2371</f>
        <v>-9.2267823015061978E-3</v>
      </c>
      <c r="E2371" s="2">
        <f>MACD!F2371</f>
        <v>-4.3987167376122113E-3</v>
      </c>
      <c r="F2371" s="2">
        <f>'Moving Avg'!D2371</f>
        <v>0.37600000000000006</v>
      </c>
      <c r="G2371" s="2">
        <f>'Moving Avg'!F2371</f>
        <v>0.36599999999999999</v>
      </c>
      <c r="H2371" s="2">
        <f>'Moving Avg'!G2371</f>
        <v>0.36839999999999973</v>
      </c>
      <c r="I2371" s="2">
        <f>'Moving Avg'!H2371</f>
        <v>0.37579999999999997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  <c r="M2371" s="7">
        <f t="shared" si="370"/>
        <v>25</v>
      </c>
      <c r="N2371" s="7">
        <f t="shared" si="371"/>
        <v>45</v>
      </c>
      <c r="O2371" s="7">
        <f t="shared" si="372"/>
        <v>50</v>
      </c>
      <c r="P2371" s="7">
        <f t="shared" si="373"/>
        <v>16.5</v>
      </c>
      <c r="Q2371" s="8">
        <f t="shared" ref="Q2371:Q2434" si="374">0.35*M2371+N2371*0.35+O2371*0.15+P2371*0.15</f>
        <v>34.475000000000001</v>
      </c>
      <c r="R2371" s="8">
        <f t="shared" ref="R2371:R2434" si="375">M2371*0.2+N2371*0.2+O2371*0.35+P2371*0.25</f>
        <v>35.625</v>
      </c>
      <c r="S2371" s="8">
        <f t="shared" ref="S2371:S2434" si="376">M2371*0.15+N2371*0.15+O2371*0.25+P2371*0.45</f>
        <v>30.425000000000001</v>
      </c>
      <c r="T2371" s="8">
        <f t="shared" ref="T2371:T2434" si="377">0.25*SUM(M2371:P2371)</f>
        <v>34.125</v>
      </c>
      <c r="U2371" s="7">
        <f t="shared" ref="U2371:U2434" si="378">SUM(Q2371:S2371)/3</f>
        <v>33.508333333333333</v>
      </c>
      <c r="V2371" s="7">
        <f t="shared" ref="V2371:V2434" si="379">SUM(Q2371:T2371)/4</f>
        <v>33.662499999999994</v>
      </c>
    </row>
    <row r="2372" spans="1:22" ht="13.5" x14ac:dyDescent="0.25">
      <c r="A2372" s="3">
        <f>RSI!A2372</f>
        <v>45761</v>
      </c>
      <c r="B2372" s="2">
        <f>RSI!B2372</f>
        <v>0.37</v>
      </c>
      <c r="C2372" s="2">
        <f>RSI!I2372</f>
        <v>50.924521269328352</v>
      </c>
      <c r="D2372" s="2">
        <f>MACD!E2372</f>
        <v>-9.2553794221458818E-3</v>
      </c>
      <c r="E2372" s="2">
        <f>MACD!F2372</f>
        <v>-5.3700492745189458E-3</v>
      </c>
      <c r="F2372" s="2">
        <f>'Moving Avg'!D2372</f>
        <v>0.37200000000000005</v>
      </c>
      <c r="G2372" s="2">
        <f>'Moving Avg'!F2372</f>
        <v>0.36599999999999999</v>
      </c>
      <c r="H2372" s="2">
        <f>'Moving Avg'!G2372</f>
        <v>0.36839999999999984</v>
      </c>
      <c r="I2372" s="2">
        <f>'Moving Avg'!H2372</f>
        <v>0.37569999999999998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  <c r="M2372" s="7">
        <f t="shared" si="370"/>
        <v>25</v>
      </c>
      <c r="N2372" s="7">
        <f t="shared" si="371"/>
        <v>45</v>
      </c>
      <c r="O2372" s="7">
        <f t="shared" si="372"/>
        <v>0</v>
      </c>
      <c r="P2372" s="7">
        <f t="shared" si="373"/>
        <v>16.5</v>
      </c>
      <c r="Q2372" s="8">
        <f t="shared" si="374"/>
        <v>26.975000000000001</v>
      </c>
      <c r="R2372" s="8">
        <f t="shared" si="375"/>
        <v>18.125</v>
      </c>
      <c r="S2372" s="8">
        <f t="shared" si="376"/>
        <v>17.925000000000001</v>
      </c>
      <c r="T2372" s="8">
        <f t="shared" si="377"/>
        <v>21.625</v>
      </c>
      <c r="U2372" s="7">
        <f t="shared" si="378"/>
        <v>21.008333333333336</v>
      </c>
      <c r="V2372" s="7">
        <f t="shared" si="379"/>
        <v>21.162500000000001</v>
      </c>
    </row>
    <row r="2373" spans="1:22" ht="13.5" x14ac:dyDescent="0.25">
      <c r="A2373" s="3">
        <f>RSI!A2373</f>
        <v>45762</v>
      </c>
      <c r="B2373" s="2">
        <f>RSI!B2373</f>
        <v>0.37</v>
      </c>
      <c r="C2373" s="2">
        <f>RSI!I2373</f>
        <v>50.924521269328352</v>
      </c>
      <c r="D2373" s="2">
        <f>MACD!E2373</f>
        <v>-9.2862702782351425E-3</v>
      </c>
      <c r="E2373" s="2">
        <f>MACD!F2373</f>
        <v>-6.1532934752621853E-3</v>
      </c>
      <c r="F2373" s="2">
        <f>'Moving Avg'!D2373</f>
        <v>0.37</v>
      </c>
      <c r="G2373" s="2">
        <f>'Moving Avg'!F2373</f>
        <v>0.36649999999999999</v>
      </c>
      <c r="H2373" s="2">
        <f>'Moving Avg'!G2373</f>
        <v>0.36839999999999989</v>
      </c>
      <c r="I2373" s="2">
        <f>'Moving Avg'!H2373</f>
        <v>0.37560000000000004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  <c r="M2373" s="7">
        <f t="shared" si="370"/>
        <v>25</v>
      </c>
      <c r="N2373" s="7">
        <f t="shared" si="371"/>
        <v>45</v>
      </c>
      <c r="O2373" s="7">
        <f t="shared" si="372"/>
        <v>0</v>
      </c>
      <c r="P2373" s="7">
        <f t="shared" si="373"/>
        <v>16.5</v>
      </c>
      <c r="Q2373" s="8">
        <f t="shared" si="374"/>
        <v>26.975000000000001</v>
      </c>
      <c r="R2373" s="8">
        <f t="shared" si="375"/>
        <v>18.125</v>
      </c>
      <c r="S2373" s="8">
        <f t="shared" si="376"/>
        <v>17.925000000000001</v>
      </c>
      <c r="T2373" s="8">
        <f t="shared" si="377"/>
        <v>21.625</v>
      </c>
      <c r="U2373" s="7">
        <f t="shared" si="378"/>
        <v>21.008333333333336</v>
      </c>
      <c r="V2373" s="7">
        <f t="shared" si="379"/>
        <v>21.162500000000001</v>
      </c>
    </row>
    <row r="2374" spans="1:22" ht="13.5" x14ac:dyDescent="0.25">
      <c r="A2374" s="3">
        <f>RSI!A2374</f>
        <v>45763</v>
      </c>
      <c r="B2374" s="2">
        <f>RSI!B2374</f>
        <v>0.38</v>
      </c>
      <c r="C2374" s="2">
        <f>RSI!I2374</f>
        <v>58.476061949879799</v>
      </c>
      <c r="D2374" s="2">
        <f>MACD!E2374</f>
        <v>-8.5208853902339898E-3</v>
      </c>
      <c r="E2374" s="2">
        <f>MACD!F2374</f>
        <v>-6.6268118582565472E-3</v>
      </c>
      <c r="F2374" s="2">
        <f>'Moving Avg'!D2374</f>
        <v>0.372</v>
      </c>
      <c r="G2374" s="2">
        <f>'Moving Avg'!F2374</f>
        <v>0.36749999999999999</v>
      </c>
      <c r="H2374" s="2">
        <f>'Moving Avg'!G2374</f>
        <v>0.36859999999999993</v>
      </c>
      <c r="I2374" s="2">
        <f>'Moving Avg'!H2374</f>
        <v>0.37554999999999999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  <c r="M2374" s="7">
        <f t="shared" si="370"/>
        <v>25</v>
      </c>
      <c r="N2374" s="7">
        <f t="shared" si="371"/>
        <v>45</v>
      </c>
      <c r="O2374" s="7">
        <f t="shared" si="372"/>
        <v>0</v>
      </c>
      <c r="P2374" s="7">
        <f t="shared" si="373"/>
        <v>83.5</v>
      </c>
      <c r="Q2374" s="8">
        <f t="shared" si="374"/>
        <v>37.024999999999999</v>
      </c>
      <c r="R2374" s="8">
        <f t="shared" si="375"/>
        <v>34.875</v>
      </c>
      <c r="S2374" s="8">
        <f t="shared" si="376"/>
        <v>48.075000000000003</v>
      </c>
      <c r="T2374" s="8">
        <f t="shared" si="377"/>
        <v>38.375</v>
      </c>
      <c r="U2374" s="7">
        <f t="shared" si="378"/>
        <v>39.991666666666667</v>
      </c>
      <c r="V2374" s="7">
        <f t="shared" si="379"/>
        <v>39.587500000000006</v>
      </c>
    </row>
    <row r="2375" spans="1:22" ht="13.5" x14ac:dyDescent="0.25">
      <c r="A2375" s="3">
        <f>RSI!A2375</f>
        <v>45764</v>
      </c>
      <c r="B2375" s="2">
        <f>RSI!B2375</f>
        <v>0.38</v>
      </c>
      <c r="C2375" s="2">
        <f>RSI!I2375</f>
        <v>58.476061949879799</v>
      </c>
      <c r="D2375" s="2">
        <f>MACD!E2375</f>
        <v>-6.3996193339341256E-3</v>
      </c>
      <c r="E2375" s="2">
        <f>MACD!F2375</f>
        <v>-6.5813733533920636E-3</v>
      </c>
      <c r="F2375" s="2">
        <f>'Moving Avg'!D2375</f>
        <v>0.37399999999999994</v>
      </c>
      <c r="G2375" s="2">
        <f>'Moving Avg'!F2375</f>
        <v>0.36849999999999994</v>
      </c>
      <c r="H2375" s="2">
        <f>'Moving Avg'!G2375</f>
        <v>0.36879999999999996</v>
      </c>
      <c r="I2375" s="2">
        <f>'Moving Avg'!H2375</f>
        <v>0.37554999999999999</v>
      </c>
      <c r="J2375" s="5" t="str">
        <f>OBV!F2375</f>
        <v>BULLISH</v>
      </c>
      <c r="K2375" s="5" t="str">
        <f>OBV!G2375</f>
        <v>NEUTRAL</v>
      </c>
      <c r="L2375" s="5" t="str">
        <f>OBV!H2375</f>
        <v>CONFIRMED BULLISH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83.5</v>
      </c>
      <c r="Q2375" s="8">
        <f t="shared" si="374"/>
        <v>21.274999999999999</v>
      </c>
      <c r="R2375" s="8">
        <f t="shared" si="375"/>
        <v>25.875</v>
      </c>
      <c r="S2375" s="8">
        <f t="shared" si="376"/>
        <v>41.325000000000003</v>
      </c>
      <c r="T2375" s="8">
        <f t="shared" si="377"/>
        <v>27.125</v>
      </c>
      <c r="U2375" s="7">
        <f t="shared" si="378"/>
        <v>29.491666666666664</v>
      </c>
      <c r="V2375" s="7">
        <f t="shared" si="379"/>
        <v>28.9</v>
      </c>
    </row>
    <row r="2376" spans="1:22" ht="13.5" x14ac:dyDescent="0.25">
      <c r="A2376" s="3">
        <f>RSI!A2376</f>
        <v>45765</v>
      </c>
      <c r="B2376" s="2">
        <f>RSI!B2376</f>
        <v>0.38</v>
      </c>
      <c r="C2376" s="2">
        <f>RSI!I2376</f>
        <v>58.476061949879799</v>
      </c>
      <c r="D2376" s="2">
        <f>MACD!E2376</f>
        <v>-4.6647286136543564E-3</v>
      </c>
      <c r="E2376" s="2">
        <f>MACD!F2376</f>
        <v>-6.1980444054445232E-3</v>
      </c>
      <c r="F2376" s="2">
        <f>'Moving Avg'!D2376</f>
        <v>0.376</v>
      </c>
      <c r="G2376" s="2">
        <f>'Moving Avg'!F2376</f>
        <v>0.3695</v>
      </c>
      <c r="H2376" s="2">
        <f>'Moving Avg'!G2376</f>
        <v>0.36899999999999994</v>
      </c>
      <c r="I2376" s="2">
        <f>'Moving Avg'!H2376</f>
        <v>0.37549999999999989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83.5</v>
      </c>
      <c r="Q2376" s="8">
        <f t="shared" si="374"/>
        <v>28.774999999999999</v>
      </c>
      <c r="R2376" s="8">
        <f t="shared" si="375"/>
        <v>43.375</v>
      </c>
      <c r="S2376" s="8">
        <f t="shared" si="376"/>
        <v>53.825000000000003</v>
      </c>
      <c r="T2376" s="8">
        <f t="shared" si="377"/>
        <v>39.625</v>
      </c>
      <c r="U2376" s="7">
        <f t="shared" si="378"/>
        <v>41.991666666666667</v>
      </c>
      <c r="V2376" s="7">
        <f t="shared" si="379"/>
        <v>41.400000000000006</v>
      </c>
    </row>
    <row r="2377" spans="1:22" ht="13.5" x14ac:dyDescent="0.25">
      <c r="A2377" s="3">
        <f>RSI!A2377</f>
        <v>45768</v>
      </c>
      <c r="B2377" s="2">
        <f>RSI!B2377</f>
        <v>0.37</v>
      </c>
      <c r="C2377" s="2">
        <f>RSI!I2377</f>
        <v>49.049384748252834</v>
      </c>
      <c r="D2377" s="2">
        <f>MACD!E2377</f>
        <v>-9.7312216769551707E-4</v>
      </c>
      <c r="E2377" s="2">
        <f>MACD!F2377</f>
        <v>-5.1530599578947216E-3</v>
      </c>
      <c r="F2377" s="2">
        <f>'Moving Avg'!D2377</f>
        <v>0.376</v>
      </c>
      <c r="G2377" s="2">
        <f>'Moving Avg'!F2377</f>
        <v>0.3705</v>
      </c>
      <c r="H2377" s="2">
        <f>'Moving Avg'!G2377</f>
        <v>0.36899999999999994</v>
      </c>
      <c r="I2377" s="2">
        <f>'Moving Avg'!H2377</f>
        <v>0.37539999999999984</v>
      </c>
      <c r="J2377" s="5" t="str">
        <f>OBV!F2377</f>
        <v>BULLISH</v>
      </c>
      <c r="K2377" s="5" t="str">
        <f>OBV!G2377</f>
        <v>NEUTRAL</v>
      </c>
      <c r="L2377" s="5" t="str">
        <f>OBV!H2377</f>
        <v>NEUTRAL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49.5</v>
      </c>
      <c r="Q2377" s="8">
        <f t="shared" si="374"/>
        <v>23.675000000000001</v>
      </c>
      <c r="R2377" s="8">
        <f t="shared" si="375"/>
        <v>34.875</v>
      </c>
      <c r="S2377" s="8">
        <f t="shared" si="376"/>
        <v>38.525000000000006</v>
      </c>
      <c r="T2377" s="8">
        <f t="shared" si="377"/>
        <v>31.125</v>
      </c>
      <c r="U2377" s="7">
        <f t="shared" si="378"/>
        <v>32.358333333333334</v>
      </c>
      <c r="V2377" s="7">
        <f t="shared" si="379"/>
        <v>32.049999999999997</v>
      </c>
    </row>
    <row r="2378" spans="1:22" ht="13.5" x14ac:dyDescent="0.25">
      <c r="A2378" s="3">
        <f>RSI!A2378</f>
        <v>45769</v>
      </c>
      <c r="B2378" s="2">
        <f>RSI!B2378</f>
        <v>0.37</v>
      </c>
      <c r="C2378" s="2">
        <f>RSI!I2378</f>
        <v>49.04938474825282</v>
      </c>
      <c r="D2378" s="2">
        <f>MACD!E2378</f>
        <v>6.1971048560782727E-4</v>
      </c>
      <c r="E2378" s="2">
        <f>MACD!F2378</f>
        <v>-3.9985058691942126E-3</v>
      </c>
      <c r="F2378" s="2">
        <f>'Moving Avg'!D2378</f>
        <v>0.37600000000000006</v>
      </c>
      <c r="G2378" s="2">
        <f>'Moving Avg'!F2378</f>
        <v>0.371</v>
      </c>
      <c r="H2378" s="2">
        <f>'Moving Avg'!G2378</f>
        <v>0.36919999999999986</v>
      </c>
      <c r="I2378" s="2">
        <f>'Moving Avg'!H2378</f>
        <v>0.37534999999999985</v>
      </c>
      <c r="J2378" s="5" t="str">
        <f>OBV!F2378</f>
        <v>BULLISH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49.5</v>
      </c>
      <c r="Q2378" s="8">
        <f t="shared" si="374"/>
        <v>23.675000000000001</v>
      </c>
      <c r="R2378" s="8">
        <f t="shared" si="375"/>
        <v>34.875</v>
      </c>
      <c r="S2378" s="8">
        <f t="shared" si="376"/>
        <v>38.525000000000006</v>
      </c>
      <c r="T2378" s="8">
        <f t="shared" si="377"/>
        <v>31.125</v>
      </c>
      <c r="U2378" s="7">
        <f t="shared" si="378"/>
        <v>32.358333333333334</v>
      </c>
      <c r="V2378" s="7">
        <f t="shared" si="379"/>
        <v>32.049999999999997</v>
      </c>
    </row>
    <row r="2379" spans="1:22" ht="13.5" x14ac:dyDescent="0.25">
      <c r="A2379" s="3">
        <f>RSI!A2379</f>
        <v>45770</v>
      </c>
      <c r="B2379" s="2">
        <f>RSI!B2379</f>
        <v>0.37</v>
      </c>
      <c r="C2379" s="2">
        <f>RSI!I2379</f>
        <v>49.049384748252827</v>
      </c>
      <c r="D2379" s="2">
        <f>MACD!E2379</f>
        <v>4.3609264434280037E-4</v>
      </c>
      <c r="E2379" s="2">
        <f>MACD!F2379</f>
        <v>-3.11158616648681E-3</v>
      </c>
      <c r="F2379" s="2">
        <f>'Moving Avg'!D2379</f>
        <v>0.374</v>
      </c>
      <c r="G2379" s="2">
        <f>'Moving Avg'!F2379</f>
        <v>0.3715</v>
      </c>
      <c r="H2379" s="2">
        <f>'Moving Avg'!G2379</f>
        <v>0.36919999999999986</v>
      </c>
      <c r="I2379" s="2">
        <f>'Moving Avg'!H2379</f>
        <v>0.37524999999999975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  <c r="M2379" s="7">
        <f t="shared" si="370"/>
        <v>25</v>
      </c>
      <c r="N2379" s="7">
        <f t="shared" si="371"/>
        <v>0</v>
      </c>
      <c r="O2379" s="7">
        <f t="shared" si="372"/>
        <v>0</v>
      </c>
      <c r="P2379" s="7">
        <f t="shared" si="373"/>
        <v>16.5</v>
      </c>
      <c r="Q2379" s="8">
        <f t="shared" si="374"/>
        <v>11.225</v>
      </c>
      <c r="R2379" s="8">
        <f t="shared" si="375"/>
        <v>9.125</v>
      </c>
      <c r="S2379" s="8">
        <f t="shared" si="376"/>
        <v>11.175000000000001</v>
      </c>
      <c r="T2379" s="8">
        <f t="shared" si="377"/>
        <v>10.375</v>
      </c>
      <c r="U2379" s="7">
        <f t="shared" si="378"/>
        <v>10.508333333333335</v>
      </c>
      <c r="V2379" s="7">
        <f t="shared" si="379"/>
        <v>10.475000000000001</v>
      </c>
    </row>
    <row r="2380" spans="1:22" ht="13.5" x14ac:dyDescent="0.25">
      <c r="A2380" s="3">
        <f>RSI!A2380</f>
        <v>45771</v>
      </c>
      <c r="B2380" s="2">
        <f>RSI!B2380</f>
        <v>0.37</v>
      </c>
      <c r="C2380" s="2">
        <f>RSI!I2380</f>
        <v>49.04938474825282</v>
      </c>
      <c r="D2380" s="2">
        <f>MACD!E2380</f>
        <v>2.8726279555291168E-4</v>
      </c>
      <c r="E2380" s="2">
        <f>MACD!F2380</f>
        <v>-2.4318163740788658E-3</v>
      </c>
      <c r="F2380" s="2">
        <f>'Moving Avg'!D2380</f>
        <v>0.37200000000000005</v>
      </c>
      <c r="G2380" s="2">
        <f>'Moving Avg'!F2380</f>
        <v>0.372</v>
      </c>
      <c r="H2380" s="2">
        <f>'Moving Avg'!G2380</f>
        <v>0.36919999999999997</v>
      </c>
      <c r="I2380" s="2">
        <f>'Moving Avg'!H2380</f>
        <v>0.37514999999999982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  <c r="M2380" s="7">
        <f t="shared" si="370"/>
        <v>25</v>
      </c>
      <c r="N2380" s="7">
        <f t="shared" si="371"/>
        <v>0</v>
      </c>
      <c r="O2380" s="7">
        <f t="shared" si="372"/>
        <v>0</v>
      </c>
      <c r="P2380" s="7">
        <f t="shared" si="373"/>
        <v>16.5</v>
      </c>
      <c r="Q2380" s="8">
        <f t="shared" si="374"/>
        <v>11.225</v>
      </c>
      <c r="R2380" s="8">
        <f t="shared" si="375"/>
        <v>9.125</v>
      </c>
      <c r="S2380" s="8">
        <f t="shared" si="376"/>
        <v>11.175000000000001</v>
      </c>
      <c r="T2380" s="8">
        <f t="shared" si="377"/>
        <v>10.375</v>
      </c>
      <c r="U2380" s="7">
        <f t="shared" si="378"/>
        <v>10.508333333333335</v>
      </c>
      <c r="V2380" s="7">
        <f t="shared" si="379"/>
        <v>10.475000000000001</v>
      </c>
    </row>
    <row r="2381" spans="1:22" ht="13.5" x14ac:dyDescent="0.25">
      <c r="A2381" s="3">
        <f>RSI!A2381</f>
        <v>45772</v>
      </c>
      <c r="B2381" s="2">
        <f>RSI!B2381</f>
        <v>0.37</v>
      </c>
      <c r="C2381" s="2">
        <f>RSI!I2381</f>
        <v>49.04938474825282</v>
      </c>
      <c r="D2381" s="2">
        <f>MACD!E2381</f>
        <v>1.6738456307591187E-4</v>
      </c>
      <c r="E2381" s="2">
        <f>MACD!F2381</f>
        <v>-1.9119761866479104E-3</v>
      </c>
      <c r="F2381" s="2">
        <f>'Moving Avg'!D2381</f>
        <v>0.37</v>
      </c>
      <c r="G2381" s="2">
        <f>'Moving Avg'!F2381</f>
        <v>0.373</v>
      </c>
      <c r="H2381" s="2">
        <f>'Moving Avg'!G2381</f>
        <v>0.36920000000000003</v>
      </c>
      <c r="I2381" s="2">
        <f>'Moving Avg'!H2381</f>
        <v>0.37504999999999972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0</v>
      </c>
      <c r="P2381" s="7">
        <f t="shared" si="373"/>
        <v>16.5</v>
      </c>
      <c r="Q2381" s="8">
        <f t="shared" si="374"/>
        <v>11.225</v>
      </c>
      <c r="R2381" s="8">
        <f t="shared" si="375"/>
        <v>9.125</v>
      </c>
      <c r="S2381" s="8">
        <f t="shared" si="376"/>
        <v>11.175000000000001</v>
      </c>
      <c r="T2381" s="8">
        <f t="shared" si="377"/>
        <v>10.375</v>
      </c>
      <c r="U2381" s="7">
        <f t="shared" si="378"/>
        <v>10.508333333333335</v>
      </c>
      <c r="V2381" s="7">
        <f t="shared" si="379"/>
        <v>10.475000000000001</v>
      </c>
    </row>
    <row r="2382" spans="1:22" ht="13.5" x14ac:dyDescent="0.25">
      <c r="A2382" s="3">
        <f>RSI!A2382</f>
        <v>45775</v>
      </c>
      <c r="B2382" s="2">
        <f>RSI!B2382</f>
        <v>0.37</v>
      </c>
      <c r="C2382" s="2">
        <f>RSI!I2382</f>
        <v>49.04938474825282</v>
      </c>
      <c r="D2382" s="2">
        <f>MACD!E2382</f>
        <v>7.1555354575980612E-5</v>
      </c>
      <c r="E2382" s="2">
        <f>MACD!F2382</f>
        <v>-1.5152698784031322E-3</v>
      </c>
      <c r="F2382" s="2">
        <f>'Moving Avg'!D2382</f>
        <v>0.37</v>
      </c>
      <c r="G2382" s="2">
        <f>'Moving Avg'!F2382</f>
        <v>0.37350000000000005</v>
      </c>
      <c r="H2382" s="2">
        <f>'Moving Avg'!G2382</f>
        <v>0.36900000000000005</v>
      </c>
      <c r="I2382" s="2">
        <f>'Moving Avg'!H2382</f>
        <v>0.37494999999999978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  <c r="M2382" s="7">
        <f t="shared" si="370"/>
        <v>25</v>
      </c>
      <c r="N2382" s="7">
        <f t="shared" si="371"/>
        <v>0</v>
      </c>
      <c r="O2382" s="7">
        <f t="shared" si="372"/>
        <v>0</v>
      </c>
      <c r="P2382" s="7">
        <f t="shared" si="373"/>
        <v>33</v>
      </c>
      <c r="Q2382" s="8">
        <f t="shared" si="374"/>
        <v>13.7</v>
      </c>
      <c r="R2382" s="8">
        <f t="shared" si="375"/>
        <v>13.25</v>
      </c>
      <c r="S2382" s="8">
        <f t="shared" si="376"/>
        <v>18.600000000000001</v>
      </c>
      <c r="T2382" s="8">
        <f t="shared" si="377"/>
        <v>14.5</v>
      </c>
      <c r="U2382" s="7">
        <f t="shared" si="378"/>
        <v>15.183333333333332</v>
      </c>
      <c r="V2382" s="7">
        <f t="shared" si="379"/>
        <v>15.012499999999999</v>
      </c>
    </row>
    <row r="2383" spans="1:22" ht="13.5" x14ac:dyDescent="0.25">
      <c r="A2383" s="3">
        <f>RSI!A2383</f>
        <v>45776</v>
      </c>
      <c r="B2383" s="2">
        <f>RSI!B2383</f>
        <v>0.37</v>
      </c>
      <c r="C2383" s="2">
        <f>RSI!I2383</f>
        <v>49.04938474825282</v>
      </c>
      <c r="D2383" s="2">
        <f>MACD!E2383</f>
        <v>-4.3399552695499999E-6</v>
      </c>
      <c r="E2383" s="2">
        <f>MACD!F2383</f>
        <v>-1.2130838937764159E-3</v>
      </c>
      <c r="F2383" s="2">
        <f>'Moving Avg'!D2383</f>
        <v>0.37</v>
      </c>
      <c r="G2383" s="2">
        <f>'Moving Avg'!F2383</f>
        <v>0.37400000000000005</v>
      </c>
      <c r="H2383" s="2">
        <f>'Moving Avg'!G2383</f>
        <v>0.36880000000000007</v>
      </c>
      <c r="I2383" s="2">
        <f>'Moving Avg'!H2383</f>
        <v>0.37489999999999973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  <c r="M2383" s="7">
        <f t="shared" si="370"/>
        <v>25</v>
      </c>
      <c r="N2383" s="7">
        <f t="shared" si="371"/>
        <v>0</v>
      </c>
      <c r="O2383" s="7">
        <f t="shared" si="372"/>
        <v>0</v>
      </c>
      <c r="P2383" s="7">
        <f t="shared" si="373"/>
        <v>33</v>
      </c>
      <c r="Q2383" s="8">
        <f t="shared" si="374"/>
        <v>13.7</v>
      </c>
      <c r="R2383" s="8">
        <f t="shared" si="375"/>
        <v>13.25</v>
      </c>
      <c r="S2383" s="8">
        <f t="shared" si="376"/>
        <v>18.600000000000001</v>
      </c>
      <c r="T2383" s="8">
        <f t="shared" si="377"/>
        <v>14.5</v>
      </c>
      <c r="U2383" s="7">
        <f t="shared" si="378"/>
        <v>15.183333333333332</v>
      </c>
      <c r="V2383" s="7">
        <f t="shared" si="379"/>
        <v>15.012499999999999</v>
      </c>
    </row>
    <row r="2384" spans="1:22" ht="13.5" x14ac:dyDescent="0.25">
      <c r="A2384" s="3">
        <f>RSI!A2384</f>
        <v>45777</v>
      </c>
      <c r="B2384" s="2">
        <f>RSI!B2384</f>
        <v>0.37</v>
      </c>
      <c r="C2384" s="2">
        <f>RSI!I2384</f>
        <v>49.04938474825282</v>
      </c>
      <c r="D2384" s="2">
        <f>MACD!E2384</f>
        <v>1.4747089040282879E-3</v>
      </c>
      <c r="E2384" s="2">
        <f>MACD!F2384</f>
        <v>-6.7552533421547524E-4</v>
      </c>
      <c r="F2384" s="2">
        <f>'Moving Avg'!D2384</f>
        <v>0.37</v>
      </c>
      <c r="G2384" s="2">
        <f>'Moving Avg'!F2384</f>
        <v>0.37400000000000005</v>
      </c>
      <c r="H2384" s="2">
        <f>'Moving Avg'!G2384</f>
        <v>0.36860000000000004</v>
      </c>
      <c r="I2384" s="2">
        <f>'Moving Avg'!H2384</f>
        <v>0.37484999999999979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  <c r="M2384" s="7">
        <f t="shared" si="370"/>
        <v>25</v>
      </c>
      <c r="N2384" s="7">
        <f t="shared" si="371"/>
        <v>0</v>
      </c>
      <c r="O2384" s="7">
        <f t="shared" si="372"/>
        <v>0</v>
      </c>
      <c r="P2384" s="7">
        <f t="shared" si="373"/>
        <v>33</v>
      </c>
      <c r="Q2384" s="8">
        <f t="shared" si="374"/>
        <v>13.7</v>
      </c>
      <c r="R2384" s="8">
        <f t="shared" si="375"/>
        <v>13.25</v>
      </c>
      <c r="S2384" s="8">
        <f t="shared" si="376"/>
        <v>18.600000000000001</v>
      </c>
      <c r="T2384" s="8">
        <f t="shared" si="377"/>
        <v>14.5</v>
      </c>
      <c r="U2384" s="7">
        <f t="shared" si="378"/>
        <v>15.183333333333332</v>
      </c>
      <c r="V2384" s="7">
        <f t="shared" si="379"/>
        <v>15.012499999999999</v>
      </c>
    </row>
    <row r="2385" spans="1:22" ht="13.5" x14ac:dyDescent="0.25">
      <c r="A2385" s="3">
        <f>RSI!A2385</f>
        <v>45779</v>
      </c>
      <c r="B2385" s="2">
        <f>RSI!B2385</f>
        <v>0.37</v>
      </c>
      <c r="C2385" s="2">
        <f>RSI!I2385</f>
        <v>49.04938474825282</v>
      </c>
      <c r="D2385" s="2">
        <f>MACD!E2385</f>
        <v>2.7306621823496857E-3</v>
      </c>
      <c r="E2385" s="2">
        <f>MACD!F2385</f>
        <v>5.7121690975569768E-6</v>
      </c>
      <c r="F2385" s="2">
        <f>'Moving Avg'!D2385</f>
        <v>0.37</v>
      </c>
      <c r="G2385" s="2">
        <f>'Moving Avg'!F2385</f>
        <v>0.37350000000000005</v>
      </c>
      <c r="H2385" s="2">
        <f>'Moving Avg'!G2385</f>
        <v>0.36820000000000008</v>
      </c>
      <c r="I2385" s="2">
        <f>'Moving Avg'!H2385</f>
        <v>0.37474999999999981</v>
      </c>
      <c r="J2385" s="5" t="str">
        <f>OBV!F2385</f>
        <v>NEUTRAL</v>
      </c>
      <c r="K2385" s="5" t="str">
        <f>OBV!G2385</f>
        <v>NEUTRAL</v>
      </c>
      <c r="L2385" s="5" t="str">
        <f>OBV!H2385</f>
        <v>NEUTRAL</v>
      </c>
      <c r="M2385" s="7">
        <f t="shared" si="370"/>
        <v>25</v>
      </c>
      <c r="N2385" s="7">
        <f t="shared" si="371"/>
        <v>0</v>
      </c>
      <c r="O2385" s="7">
        <f t="shared" si="372"/>
        <v>0</v>
      </c>
      <c r="P2385" s="7">
        <f t="shared" si="373"/>
        <v>33</v>
      </c>
      <c r="Q2385" s="8">
        <f t="shared" si="374"/>
        <v>13.7</v>
      </c>
      <c r="R2385" s="8">
        <f t="shared" si="375"/>
        <v>13.25</v>
      </c>
      <c r="S2385" s="8">
        <f t="shared" si="376"/>
        <v>18.600000000000001</v>
      </c>
      <c r="T2385" s="8">
        <f t="shared" si="377"/>
        <v>14.5</v>
      </c>
      <c r="U2385" s="7">
        <f t="shared" si="378"/>
        <v>15.183333333333332</v>
      </c>
      <c r="V2385" s="7">
        <f t="shared" si="379"/>
        <v>15.012499999999999</v>
      </c>
    </row>
    <row r="2386" spans="1:22" ht="13.5" x14ac:dyDescent="0.25">
      <c r="A2386" s="3">
        <f>RSI!A2386</f>
        <v>45782</v>
      </c>
      <c r="B2386" s="2">
        <f>RSI!B2386</f>
        <v>0.37</v>
      </c>
      <c r="C2386" s="2">
        <f>RSI!I2386</f>
        <v>49.049384748252827</v>
      </c>
      <c r="D2386" s="2">
        <f>MACD!E2386</f>
        <v>3.7975126177028917E-3</v>
      </c>
      <c r="E2386" s="2">
        <f>MACD!F2386</f>
        <v>7.6407225881862395E-4</v>
      </c>
      <c r="F2386" s="2">
        <f>'Moving Avg'!D2386</f>
        <v>0.37</v>
      </c>
      <c r="G2386" s="2">
        <f>'Moving Avg'!F2386</f>
        <v>0.37300000000000005</v>
      </c>
      <c r="H2386" s="2">
        <f>'Moving Avg'!G2386</f>
        <v>0.36800000000000005</v>
      </c>
      <c r="I2386" s="2">
        <f>'Moving Avg'!H2386</f>
        <v>0.37469999999999976</v>
      </c>
      <c r="J2386" s="5" t="str">
        <f>OBV!F2386</f>
        <v>NEUTRAL</v>
      </c>
      <c r="K2386" s="5" t="str">
        <f>OBV!G2386</f>
        <v>NEUTRAL</v>
      </c>
      <c r="L2386" s="5" t="str">
        <f>OBV!H2386</f>
        <v>NEUTRAL</v>
      </c>
      <c r="M2386" s="7">
        <f t="shared" si="370"/>
        <v>25</v>
      </c>
      <c r="N2386" s="7">
        <f t="shared" si="371"/>
        <v>0</v>
      </c>
      <c r="O2386" s="7">
        <f t="shared" si="372"/>
        <v>0</v>
      </c>
      <c r="P2386" s="7">
        <f t="shared" si="373"/>
        <v>33</v>
      </c>
      <c r="Q2386" s="8">
        <f t="shared" si="374"/>
        <v>13.7</v>
      </c>
      <c r="R2386" s="8">
        <f t="shared" si="375"/>
        <v>13.25</v>
      </c>
      <c r="S2386" s="8">
        <f t="shared" si="376"/>
        <v>18.600000000000001</v>
      </c>
      <c r="T2386" s="8">
        <f t="shared" si="377"/>
        <v>14.5</v>
      </c>
      <c r="U2386" s="7">
        <f t="shared" si="378"/>
        <v>15.183333333333332</v>
      </c>
      <c r="V2386" s="7">
        <f t="shared" si="379"/>
        <v>15.012499999999999</v>
      </c>
    </row>
    <row r="2387" spans="1:22" ht="13.5" x14ac:dyDescent="0.25">
      <c r="A2387" s="3">
        <f>RSI!A2387</f>
        <v>45783</v>
      </c>
      <c r="B2387" s="2">
        <f>RSI!B2387</f>
        <v>0.37</v>
      </c>
      <c r="C2387" s="2">
        <f>RSI!I2387</f>
        <v>49.049384748252834</v>
      </c>
      <c r="D2387" s="2">
        <f>MACD!E2387</f>
        <v>3.1655861768234983E-3</v>
      </c>
      <c r="E2387" s="2">
        <f>MACD!F2387</f>
        <v>1.2443750424195989E-3</v>
      </c>
      <c r="F2387" s="2">
        <f>'Moving Avg'!D2387</f>
        <v>0.37</v>
      </c>
      <c r="G2387" s="2">
        <f>'Moving Avg'!F2387</f>
        <v>0.37200000000000005</v>
      </c>
      <c r="H2387" s="2">
        <f>'Moving Avg'!G2387</f>
        <v>0.36800000000000005</v>
      </c>
      <c r="I2387" s="2">
        <f>'Moving Avg'!H2387</f>
        <v>0.37459999999999988</v>
      </c>
      <c r="J2387" s="5" t="str">
        <f>OBV!F2387</f>
        <v>NEUTRAL</v>
      </c>
      <c r="K2387" s="5" t="str">
        <f>OBV!G2387</f>
        <v>NEUTRAL</v>
      </c>
      <c r="L2387" s="5" t="str">
        <f>OBV!H2387</f>
        <v>NEUTRAL</v>
      </c>
      <c r="M2387" s="7">
        <f t="shared" si="370"/>
        <v>25</v>
      </c>
      <c r="N2387" s="7">
        <f t="shared" si="371"/>
        <v>0</v>
      </c>
      <c r="O2387" s="7">
        <f t="shared" si="372"/>
        <v>0</v>
      </c>
      <c r="P2387" s="7">
        <f t="shared" si="373"/>
        <v>33</v>
      </c>
      <c r="Q2387" s="8">
        <f t="shared" si="374"/>
        <v>13.7</v>
      </c>
      <c r="R2387" s="8">
        <f t="shared" si="375"/>
        <v>13.25</v>
      </c>
      <c r="S2387" s="8">
        <f t="shared" si="376"/>
        <v>18.600000000000001</v>
      </c>
      <c r="T2387" s="8">
        <f t="shared" si="377"/>
        <v>14.5</v>
      </c>
      <c r="U2387" s="7">
        <f t="shared" si="378"/>
        <v>15.183333333333332</v>
      </c>
      <c r="V2387" s="7">
        <f t="shared" si="379"/>
        <v>15.012499999999999</v>
      </c>
    </row>
    <row r="2388" spans="1:22" ht="13.5" x14ac:dyDescent="0.25">
      <c r="A2388" s="3">
        <f>RSI!A2388</f>
        <v>45784</v>
      </c>
      <c r="B2388" s="2">
        <f>RSI!B2388</f>
        <v>0.38</v>
      </c>
      <c r="C2388" s="2">
        <f>RSI!I2388</f>
        <v>62.653308050687649</v>
      </c>
      <c r="D2388" s="2">
        <f>MACD!E2388</f>
        <v>1.893671316569534E-3</v>
      </c>
      <c r="E2388" s="2">
        <f>MACD!F2388</f>
        <v>1.3742342972495861E-3</v>
      </c>
      <c r="F2388" s="2">
        <f>'Moving Avg'!D2388</f>
        <v>0.372</v>
      </c>
      <c r="G2388" s="2">
        <f>'Moving Avg'!F2388</f>
        <v>0.372</v>
      </c>
      <c r="H2388" s="2">
        <f>'Moving Avg'!G2388</f>
        <v>0.36840000000000006</v>
      </c>
      <c r="I2388" s="2">
        <f>'Moving Avg'!H2388</f>
        <v>0.37454999999999983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  <c r="M2388" s="7">
        <f t="shared" si="370"/>
        <v>25</v>
      </c>
      <c r="N2388" s="7">
        <f t="shared" si="371"/>
        <v>0</v>
      </c>
      <c r="O2388" s="7">
        <f t="shared" si="372"/>
        <v>0</v>
      </c>
      <c r="P2388" s="7">
        <f t="shared" si="373"/>
        <v>83.5</v>
      </c>
      <c r="Q2388" s="8">
        <f t="shared" si="374"/>
        <v>21.274999999999999</v>
      </c>
      <c r="R2388" s="8">
        <f t="shared" si="375"/>
        <v>25.875</v>
      </c>
      <c r="S2388" s="8">
        <f t="shared" si="376"/>
        <v>41.325000000000003</v>
      </c>
      <c r="T2388" s="8">
        <f t="shared" si="377"/>
        <v>27.125</v>
      </c>
      <c r="U2388" s="7">
        <f t="shared" si="378"/>
        <v>29.491666666666664</v>
      </c>
      <c r="V2388" s="7">
        <f t="shared" si="379"/>
        <v>28.9</v>
      </c>
    </row>
    <row r="2389" spans="1:22" ht="13.5" x14ac:dyDescent="0.25">
      <c r="A2389" s="3">
        <f>RSI!A2389</f>
        <v>45785</v>
      </c>
      <c r="B2389" s="2">
        <f>RSI!B2389</f>
        <v>0.38</v>
      </c>
      <c r="C2389" s="2">
        <f>RSI!I2389</f>
        <v>62.653308050687649</v>
      </c>
      <c r="D2389" s="2">
        <f>MACD!E2389</f>
        <v>7.6161641105354505E-4</v>
      </c>
      <c r="E2389" s="2">
        <f>MACD!F2389</f>
        <v>1.251710720010378E-3</v>
      </c>
      <c r="F2389" s="2">
        <f>'Moving Avg'!D2389</f>
        <v>0.37399999999999994</v>
      </c>
      <c r="G2389" s="2">
        <f>'Moving Avg'!F2389</f>
        <v>0.3725</v>
      </c>
      <c r="H2389" s="2">
        <f>'Moving Avg'!G2389</f>
        <v>0.36859999999999998</v>
      </c>
      <c r="I2389" s="2">
        <f>'Moving Avg'!H2389</f>
        <v>0.37449999999999983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  <c r="M2389" s="7">
        <f t="shared" si="370"/>
        <v>25</v>
      </c>
      <c r="N2389" s="7">
        <f t="shared" si="371"/>
        <v>45</v>
      </c>
      <c r="O2389" s="7">
        <f t="shared" si="372"/>
        <v>0</v>
      </c>
      <c r="P2389" s="7">
        <f t="shared" si="373"/>
        <v>83.5</v>
      </c>
      <c r="Q2389" s="8">
        <f t="shared" si="374"/>
        <v>37.024999999999999</v>
      </c>
      <c r="R2389" s="8">
        <f t="shared" si="375"/>
        <v>34.875</v>
      </c>
      <c r="S2389" s="8">
        <f t="shared" si="376"/>
        <v>48.075000000000003</v>
      </c>
      <c r="T2389" s="8">
        <f t="shared" si="377"/>
        <v>38.375</v>
      </c>
      <c r="U2389" s="7">
        <f t="shared" si="378"/>
        <v>39.991666666666667</v>
      </c>
      <c r="V2389" s="7">
        <f t="shared" si="379"/>
        <v>39.587500000000006</v>
      </c>
    </row>
    <row r="2390" spans="1:22" ht="13.5" x14ac:dyDescent="0.25">
      <c r="A2390" s="3">
        <f>RSI!A2390</f>
        <v>45786</v>
      </c>
      <c r="B2390" s="2">
        <f>RSI!B2390</f>
        <v>0.37</v>
      </c>
      <c r="C2390" s="2">
        <f>RSI!I2390</f>
        <v>47.839395096798263</v>
      </c>
      <c r="D2390" s="2">
        <f>MACD!E2390</f>
        <v>4.9278004449770929E-4</v>
      </c>
      <c r="E2390" s="2">
        <f>MACD!F2390</f>
        <v>1.0999245849078441E-3</v>
      </c>
      <c r="F2390" s="2">
        <f>'Moving Avg'!D2390</f>
        <v>0.374</v>
      </c>
      <c r="G2390" s="2">
        <f>'Moving Avg'!F2390</f>
        <v>0.3725</v>
      </c>
      <c r="H2390" s="2">
        <f>'Moving Avg'!G2390</f>
        <v>0.36859999999999998</v>
      </c>
      <c r="I2390" s="2">
        <f>'Moving Avg'!H2390</f>
        <v>0.37439999999999984</v>
      </c>
      <c r="J2390" s="5" t="str">
        <f>OBV!F2390</f>
        <v>BULLISH</v>
      </c>
      <c r="K2390" s="5" t="str">
        <f>OBV!G2390</f>
        <v>NEUTRAL</v>
      </c>
      <c r="L2390" s="5" t="str">
        <f>OBV!H2390</f>
        <v>NEUTRAL</v>
      </c>
      <c r="M2390" s="7">
        <f t="shared" si="370"/>
        <v>25</v>
      </c>
      <c r="N2390" s="7">
        <f t="shared" si="371"/>
        <v>45</v>
      </c>
      <c r="O2390" s="7">
        <f t="shared" si="372"/>
        <v>0</v>
      </c>
      <c r="P2390" s="7">
        <f t="shared" si="373"/>
        <v>49.5</v>
      </c>
      <c r="Q2390" s="8">
        <f t="shared" si="374"/>
        <v>31.925000000000001</v>
      </c>
      <c r="R2390" s="8">
        <f t="shared" si="375"/>
        <v>26.375</v>
      </c>
      <c r="S2390" s="8">
        <f t="shared" si="376"/>
        <v>32.775000000000006</v>
      </c>
      <c r="T2390" s="8">
        <f t="shared" si="377"/>
        <v>29.875</v>
      </c>
      <c r="U2390" s="7">
        <f t="shared" si="378"/>
        <v>30.358333333333334</v>
      </c>
      <c r="V2390" s="7">
        <f t="shared" si="379"/>
        <v>30.237500000000001</v>
      </c>
    </row>
    <row r="2391" spans="1:22" ht="13.5" x14ac:dyDescent="0.25">
      <c r="A2391" s="3">
        <f>RSI!A2391</f>
        <v>45789</v>
      </c>
      <c r="B2391" s="2">
        <f>RSI!B2391</f>
        <v>0.37</v>
      </c>
      <c r="C2391" s="2">
        <f>RSI!I2391</f>
        <v>47.839395096798263</v>
      </c>
      <c r="D2391" s="2">
        <f>MACD!E2391</f>
        <v>2.7653753458078967E-4</v>
      </c>
      <c r="E2391" s="2">
        <f>MACD!F2391</f>
        <v>9.3524717484243323E-4</v>
      </c>
      <c r="F2391" s="2">
        <f>'Moving Avg'!D2391</f>
        <v>0.374</v>
      </c>
      <c r="G2391" s="2">
        <f>'Moving Avg'!F2391</f>
        <v>0.37250000000000005</v>
      </c>
      <c r="H2391" s="2">
        <f>'Moving Avg'!G2391</f>
        <v>0.36879999999999996</v>
      </c>
      <c r="I2391" s="2">
        <f>'Moving Avg'!H2391</f>
        <v>0.37429999999999986</v>
      </c>
      <c r="J2391" s="5" t="str">
        <f>OBV!F2391</f>
        <v>BULLISH</v>
      </c>
      <c r="K2391" s="5" t="str">
        <f>OBV!G2391</f>
        <v>NEUTRAL</v>
      </c>
      <c r="L2391" s="5" t="str">
        <f>OBV!H2391</f>
        <v>NEUTRAL</v>
      </c>
      <c r="M2391" s="7">
        <f t="shared" si="370"/>
        <v>25</v>
      </c>
      <c r="N2391" s="7">
        <f t="shared" si="371"/>
        <v>45</v>
      </c>
      <c r="O2391" s="7">
        <f t="shared" si="372"/>
        <v>0</v>
      </c>
      <c r="P2391" s="7">
        <f t="shared" si="373"/>
        <v>49.5</v>
      </c>
      <c r="Q2391" s="8">
        <f t="shared" si="374"/>
        <v>31.925000000000001</v>
      </c>
      <c r="R2391" s="8">
        <f t="shared" si="375"/>
        <v>26.375</v>
      </c>
      <c r="S2391" s="8">
        <f t="shared" si="376"/>
        <v>32.775000000000006</v>
      </c>
      <c r="T2391" s="8">
        <f t="shared" si="377"/>
        <v>29.875</v>
      </c>
      <c r="U2391" s="7">
        <f t="shared" si="378"/>
        <v>30.358333333333334</v>
      </c>
      <c r="V2391" s="7">
        <f t="shared" si="379"/>
        <v>30.237500000000001</v>
      </c>
    </row>
    <row r="2392" spans="1:22" ht="13.5" x14ac:dyDescent="0.25">
      <c r="A2392" s="3">
        <f>RSI!A2392</f>
        <v>45790</v>
      </c>
      <c r="B2392" s="2">
        <f>RSI!B2392</f>
        <v>0.37</v>
      </c>
      <c r="C2392" s="2">
        <f>RSI!I2392</f>
        <v>47.839395096798256</v>
      </c>
      <c r="D2392" s="2">
        <f>MACD!E2392</f>
        <v>1.0396533980733258E-4</v>
      </c>
      <c r="E2392" s="2">
        <f>MACD!F2392</f>
        <v>7.6899080783541314E-4</v>
      </c>
      <c r="F2392" s="2">
        <f>'Moving Avg'!D2392</f>
        <v>0.374</v>
      </c>
      <c r="G2392" s="2">
        <f>'Moving Avg'!F2392</f>
        <v>0.37250000000000005</v>
      </c>
      <c r="H2392" s="2">
        <f>'Moving Avg'!G2392</f>
        <v>0.36879999999999996</v>
      </c>
      <c r="I2392" s="2">
        <f>'Moving Avg'!H2392</f>
        <v>0.37419999999999987</v>
      </c>
      <c r="J2392" s="5" t="str">
        <f>OBV!F2392</f>
        <v>BULLISH</v>
      </c>
      <c r="K2392" s="5" t="str">
        <f>OBV!G2392</f>
        <v>NEUTRAL</v>
      </c>
      <c r="L2392" s="5" t="str">
        <f>OBV!H2392</f>
        <v>NEUTRAL</v>
      </c>
      <c r="M2392" s="7">
        <f t="shared" si="370"/>
        <v>25</v>
      </c>
      <c r="N2392" s="7">
        <f t="shared" si="371"/>
        <v>45</v>
      </c>
      <c r="O2392" s="7">
        <f t="shared" si="372"/>
        <v>0</v>
      </c>
      <c r="P2392" s="7">
        <f t="shared" si="373"/>
        <v>49.5</v>
      </c>
      <c r="Q2392" s="8">
        <f t="shared" si="374"/>
        <v>31.925000000000001</v>
      </c>
      <c r="R2392" s="8">
        <f t="shared" si="375"/>
        <v>26.375</v>
      </c>
      <c r="S2392" s="8">
        <f t="shared" si="376"/>
        <v>32.775000000000006</v>
      </c>
      <c r="T2392" s="8">
        <f t="shared" si="377"/>
        <v>29.875</v>
      </c>
      <c r="U2392" s="7">
        <f t="shared" si="378"/>
        <v>30.358333333333334</v>
      </c>
      <c r="V2392" s="7">
        <f t="shared" si="379"/>
        <v>30.237500000000001</v>
      </c>
    </row>
    <row r="2393" spans="1:22" ht="13.5" x14ac:dyDescent="0.25">
      <c r="A2393" s="3">
        <f>RSI!A2393</f>
        <v>45791</v>
      </c>
      <c r="B2393" s="2">
        <f>RSI!B2393</f>
        <v>0.37</v>
      </c>
      <c r="C2393" s="2">
        <f>RSI!I2393</f>
        <v>47.839395096798249</v>
      </c>
      <c r="D2393" s="2">
        <f>MACD!E2393</f>
        <v>-3.2425585896167508E-5</v>
      </c>
      <c r="E2393" s="2">
        <f>MACD!F2393</f>
        <v>6.0870752908909708E-4</v>
      </c>
      <c r="F2393" s="2">
        <f>'Moving Avg'!D2393</f>
        <v>0.37200000000000005</v>
      </c>
      <c r="G2393" s="2">
        <f>'Moving Avg'!F2393</f>
        <v>0.37250000000000005</v>
      </c>
      <c r="H2393" s="2">
        <f>'Moving Avg'!G2393</f>
        <v>0.36899999999999994</v>
      </c>
      <c r="I2393" s="2">
        <f>'Moving Avg'!H2393</f>
        <v>0.37409999999999988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  <c r="M2393" s="7">
        <f t="shared" si="370"/>
        <v>25</v>
      </c>
      <c r="N2393" s="7">
        <f t="shared" si="371"/>
        <v>45</v>
      </c>
      <c r="O2393" s="7">
        <f t="shared" si="372"/>
        <v>0</v>
      </c>
      <c r="P2393" s="7">
        <f t="shared" si="373"/>
        <v>16.5</v>
      </c>
      <c r="Q2393" s="8">
        <f t="shared" si="374"/>
        <v>26.975000000000001</v>
      </c>
      <c r="R2393" s="8">
        <f t="shared" si="375"/>
        <v>18.125</v>
      </c>
      <c r="S2393" s="8">
        <f t="shared" si="376"/>
        <v>17.925000000000001</v>
      </c>
      <c r="T2393" s="8">
        <f t="shared" si="377"/>
        <v>21.625</v>
      </c>
      <c r="U2393" s="7">
        <f t="shared" si="378"/>
        <v>21.008333333333336</v>
      </c>
      <c r="V2393" s="7">
        <f t="shared" si="379"/>
        <v>21.162500000000001</v>
      </c>
    </row>
    <row r="2394" spans="1:22" ht="13.5" x14ac:dyDescent="0.25">
      <c r="A2394" s="3">
        <f>RSI!A2394</f>
        <v>45792</v>
      </c>
      <c r="B2394" s="2">
        <f>RSI!B2394</f>
        <v>0.37</v>
      </c>
      <c r="C2394" s="2">
        <f>RSI!I2394</f>
        <v>47.839395096798249</v>
      </c>
      <c r="D2394" s="2">
        <f>MACD!E2394</f>
        <v>-1.3891505092433754E-4</v>
      </c>
      <c r="E2394" s="2">
        <f>MACD!F2394</f>
        <v>4.5918301308641015E-4</v>
      </c>
      <c r="F2394" s="2">
        <f>'Moving Avg'!D2394</f>
        <v>0.37</v>
      </c>
      <c r="G2394" s="2">
        <f>'Moving Avg'!F2394</f>
        <v>0.37200000000000005</v>
      </c>
      <c r="H2394" s="2">
        <f>'Moving Avg'!G2394</f>
        <v>0.36919999999999997</v>
      </c>
      <c r="I2394" s="2">
        <f>'Moving Avg'!H2394</f>
        <v>0.374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  <c r="M2394" s="7">
        <f t="shared" si="370"/>
        <v>25</v>
      </c>
      <c r="N2394" s="7">
        <f t="shared" si="371"/>
        <v>45</v>
      </c>
      <c r="O2394" s="7">
        <f t="shared" si="372"/>
        <v>0</v>
      </c>
      <c r="P2394" s="7">
        <f t="shared" si="373"/>
        <v>16.5</v>
      </c>
      <c r="Q2394" s="8">
        <f t="shared" si="374"/>
        <v>26.975000000000001</v>
      </c>
      <c r="R2394" s="8">
        <f t="shared" si="375"/>
        <v>18.125</v>
      </c>
      <c r="S2394" s="8">
        <f t="shared" si="376"/>
        <v>17.925000000000001</v>
      </c>
      <c r="T2394" s="8">
        <f t="shared" si="377"/>
        <v>21.625</v>
      </c>
      <c r="U2394" s="7">
        <f t="shared" si="378"/>
        <v>21.008333333333336</v>
      </c>
      <c r="V2394" s="7">
        <f t="shared" si="379"/>
        <v>21.162500000000001</v>
      </c>
    </row>
    <row r="2395" spans="1:22" ht="13.5" x14ac:dyDescent="0.25">
      <c r="A2395" s="3">
        <f>RSI!A2395</f>
        <v>45793</v>
      </c>
      <c r="B2395" s="2">
        <f>RSI!B2395</f>
        <v>0.37</v>
      </c>
      <c r="C2395" s="2">
        <f>RSI!I2395</f>
        <v>47.839395096798249</v>
      </c>
      <c r="D2395" s="2">
        <f>MACD!E2395</f>
        <v>-2.2076389046576939E-4</v>
      </c>
      <c r="E2395" s="2">
        <f>MACD!F2395</f>
        <v>3.2319363237597428E-4</v>
      </c>
      <c r="F2395" s="2">
        <f>'Moving Avg'!D2395</f>
        <v>0.37</v>
      </c>
      <c r="G2395" s="2">
        <f>'Moving Avg'!F2395</f>
        <v>0.37150000000000005</v>
      </c>
      <c r="H2395" s="2">
        <f>'Moving Avg'!G2395</f>
        <v>0.36939999999999995</v>
      </c>
      <c r="I2395" s="2">
        <f>'Moving Avg'!H2395</f>
        <v>0.37394999999999995</v>
      </c>
      <c r="J2395" s="5" t="str">
        <f>OBV!F2395</f>
        <v>NEUTRAL</v>
      </c>
      <c r="K2395" s="5" t="str">
        <f>OBV!G2395</f>
        <v>NEUTRAL</v>
      </c>
      <c r="L2395" s="5" t="str">
        <f>OBV!H2395</f>
        <v>NEUTRAL</v>
      </c>
      <c r="M2395" s="7">
        <f t="shared" si="370"/>
        <v>25</v>
      </c>
      <c r="N2395" s="7">
        <f t="shared" si="371"/>
        <v>45</v>
      </c>
      <c r="O2395" s="7">
        <f t="shared" si="372"/>
        <v>0</v>
      </c>
      <c r="P2395" s="7">
        <f t="shared" si="373"/>
        <v>33</v>
      </c>
      <c r="Q2395" s="8">
        <f t="shared" si="374"/>
        <v>29.45</v>
      </c>
      <c r="R2395" s="8">
        <f t="shared" si="375"/>
        <v>22.25</v>
      </c>
      <c r="S2395" s="8">
        <f t="shared" si="376"/>
        <v>25.35</v>
      </c>
      <c r="T2395" s="8">
        <f t="shared" si="377"/>
        <v>25.75</v>
      </c>
      <c r="U2395" s="7">
        <f t="shared" si="378"/>
        <v>25.683333333333337</v>
      </c>
      <c r="V2395" s="7">
        <f t="shared" si="379"/>
        <v>25.700000000000003</v>
      </c>
    </row>
    <row r="2396" spans="1:22" ht="13.5" x14ac:dyDescent="0.25">
      <c r="A2396" s="3">
        <f>RSI!A2396</f>
        <v>45796</v>
      </c>
      <c r="B2396" s="2">
        <f>RSI!B2396</f>
        <v>0.37</v>
      </c>
      <c r="C2396" s="2">
        <f>RSI!I2396</f>
        <v>47.839395096798249</v>
      </c>
      <c r="D2396" s="2">
        <f>MACD!E2396</f>
        <v>-2.8237464634051079E-4</v>
      </c>
      <c r="E2396" s="2">
        <f>MACD!F2396</f>
        <v>2.0207997663267729E-4</v>
      </c>
      <c r="F2396" s="2">
        <f>'Moving Avg'!D2396</f>
        <v>0.37</v>
      </c>
      <c r="G2396" s="2">
        <f>'Moving Avg'!F2396</f>
        <v>0.37100000000000005</v>
      </c>
      <c r="H2396" s="2">
        <f>'Moving Avg'!G2396</f>
        <v>0.36939999999999995</v>
      </c>
      <c r="I2396" s="2">
        <f>'Moving Avg'!H2396</f>
        <v>0.37385000000000007</v>
      </c>
      <c r="J2396" s="5" t="str">
        <f>OBV!F2396</f>
        <v>NEUTRAL</v>
      </c>
      <c r="K2396" s="5" t="str">
        <f>OBV!G2396</f>
        <v>NEUTRAL</v>
      </c>
      <c r="L2396" s="5" t="str">
        <f>OBV!H2396</f>
        <v>NEUTRAL</v>
      </c>
      <c r="M2396" s="7">
        <f t="shared" si="370"/>
        <v>25</v>
      </c>
      <c r="N2396" s="7">
        <f t="shared" si="371"/>
        <v>45</v>
      </c>
      <c r="O2396" s="7">
        <f t="shared" si="372"/>
        <v>0</v>
      </c>
      <c r="P2396" s="7">
        <f t="shared" si="373"/>
        <v>33</v>
      </c>
      <c r="Q2396" s="8">
        <f t="shared" si="374"/>
        <v>29.45</v>
      </c>
      <c r="R2396" s="8">
        <f t="shared" si="375"/>
        <v>22.25</v>
      </c>
      <c r="S2396" s="8">
        <f t="shared" si="376"/>
        <v>25.35</v>
      </c>
      <c r="T2396" s="8">
        <f t="shared" si="377"/>
        <v>25.75</v>
      </c>
      <c r="U2396" s="7">
        <f t="shared" si="378"/>
        <v>25.683333333333337</v>
      </c>
      <c r="V2396" s="7">
        <f t="shared" si="379"/>
        <v>25.700000000000003</v>
      </c>
    </row>
    <row r="2397" spans="1:22" ht="13.5" x14ac:dyDescent="0.25">
      <c r="A2397" s="3">
        <f>RSI!A2397</f>
        <v>45797</v>
      </c>
      <c r="B2397" s="2">
        <f>RSI!B2397</f>
        <v>0.37</v>
      </c>
      <c r="C2397" s="2">
        <f>RSI!I2397</f>
        <v>47.839395096798242</v>
      </c>
      <c r="D2397" s="2">
        <f>MACD!E2397</f>
        <v>-3.2742723688239384E-4</v>
      </c>
      <c r="E2397" s="2">
        <f>MACD!F2397</f>
        <v>9.6178533929663082E-5</v>
      </c>
      <c r="F2397" s="2">
        <f>'Moving Avg'!D2397</f>
        <v>0.37</v>
      </c>
      <c r="G2397" s="2">
        <f>'Moving Avg'!F2397</f>
        <v>0.37100000000000011</v>
      </c>
      <c r="H2397" s="2">
        <f>'Moving Avg'!G2397</f>
        <v>0.3693999999999999</v>
      </c>
      <c r="I2397" s="2">
        <f>'Moving Avg'!H2397</f>
        <v>0.37375000000000008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  <c r="M2397" s="7">
        <f t="shared" si="370"/>
        <v>25</v>
      </c>
      <c r="N2397" s="7">
        <f t="shared" si="371"/>
        <v>45</v>
      </c>
      <c r="O2397" s="7">
        <f t="shared" si="372"/>
        <v>0</v>
      </c>
      <c r="P2397" s="7">
        <f t="shared" si="373"/>
        <v>33</v>
      </c>
      <c r="Q2397" s="8">
        <f t="shared" si="374"/>
        <v>29.45</v>
      </c>
      <c r="R2397" s="8">
        <f t="shared" si="375"/>
        <v>22.25</v>
      </c>
      <c r="S2397" s="8">
        <f t="shared" si="376"/>
        <v>25.35</v>
      </c>
      <c r="T2397" s="8">
        <f t="shared" si="377"/>
        <v>25.75</v>
      </c>
      <c r="U2397" s="7">
        <f t="shared" si="378"/>
        <v>25.683333333333337</v>
      </c>
      <c r="V2397" s="7">
        <f t="shared" si="379"/>
        <v>25.700000000000003</v>
      </c>
    </row>
    <row r="2398" spans="1:22" ht="13.5" x14ac:dyDescent="0.25">
      <c r="A2398" s="3">
        <f>RSI!A2398</f>
        <v>45798</v>
      </c>
      <c r="B2398" s="2">
        <f>RSI!B2398</f>
        <v>0.38</v>
      </c>
      <c r="C2398" s="2">
        <f>RSI!I2398</f>
        <v>63.46690329698238</v>
      </c>
      <c r="D2398" s="2">
        <f>MACD!E2398</f>
        <v>4.3872731168892454E-4</v>
      </c>
      <c r="E2398" s="2">
        <f>MACD!F2398</f>
        <v>1.6468828948151538E-4</v>
      </c>
      <c r="F2398" s="2">
        <f>'Moving Avg'!D2398</f>
        <v>0.372</v>
      </c>
      <c r="G2398" s="2">
        <f>'Moving Avg'!F2398</f>
        <v>0.37150000000000005</v>
      </c>
      <c r="H2398" s="2">
        <f>'Moving Avg'!G2398</f>
        <v>0.36959999999999987</v>
      </c>
      <c r="I2398" s="2">
        <f>'Moving Avg'!H2398</f>
        <v>0.37370000000000003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25</v>
      </c>
      <c r="N2398" s="7">
        <f t="shared" si="371"/>
        <v>0</v>
      </c>
      <c r="O2398" s="7">
        <f t="shared" si="372"/>
        <v>0</v>
      </c>
      <c r="P2398" s="7">
        <f t="shared" si="373"/>
        <v>83.5</v>
      </c>
      <c r="Q2398" s="8">
        <f t="shared" si="374"/>
        <v>21.274999999999999</v>
      </c>
      <c r="R2398" s="8">
        <f t="shared" si="375"/>
        <v>25.875</v>
      </c>
      <c r="S2398" s="8">
        <f t="shared" si="376"/>
        <v>41.325000000000003</v>
      </c>
      <c r="T2398" s="8">
        <f t="shared" si="377"/>
        <v>27.125</v>
      </c>
      <c r="U2398" s="7">
        <f t="shared" si="378"/>
        <v>29.491666666666664</v>
      </c>
      <c r="V2398" s="7">
        <f t="shared" si="379"/>
        <v>28.9</v>
      </c>
    </row>
    <row r="2399" spans="1:22" ht="13.5" x14ac:dyDescent="0.25">
      <c r="A2399" s="3">
        <f>RSI!A2399</f>
        <v>45799</v>
      </c>
      <c r="B2399" s="2">
        <f>RSI!B2399</f>
        <v>0.38</v>
      </c>
      <c r="C2399" s="2">
        <f>RSI!I2399</f>
        <v>63.46690329698238</v>
      </c>
      <c r="D2399" s="2">
        <f>MACD!E2399</f>
        <v>1.0339911054506046E-3</v>
      </c>
      <c r="E2399" s="2">
        <f>MACD!F2399</f>
        <v>3.3854885267533327E-4</v>
      </c>
      <c r="F2399" s="2">
        <f>'Moving Avg'!D2399</f>
        <v>0.37399999999999994</v>
      </c>
      <c r="G2399" s="2">
        <f>'Moving Avg'!F2399</f>
        <v>0.372</v>
      </c>
      <c r="H2399" s="2">
        <f>'Moving Avg'!G2399</f>
        <v>0.36979999999999985</v>
      </c>
      <c r="I2399" s="2">
        <f>'Moving Avg'!H2399</f>
        <v>0.37369999999999998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83.5</v>
      </c>
      <c r="Q2399" s="8">
        <f t="shared" si="374"/>
        <v>28.774999999999999</v>
      </c>
      <c r="R2399" s="8">
        <f t="shared" si="375"/>
        <v>43.375</v>
      </c>
      <c r="S2399" s="8">
        <f t="shared" si="376"/>
        <v>53.825000000000003</v>
      </c>
      <c r="T2399" s="8">
        <f t="shared" si="377"/>
        <v>39.625</v>
      </c>
      <c r="U2399" s="7">
        <f t="shared" si="378"/>
        <v>41.991666666666667</v>
      </c>
      <c r="V2399" s="7">
        <f t="shared" si="379"/>
        <v>41.400000000000006</v>
      </c>
    </row>
    <row r="2400" spans="1:22" ht="13.5" x14ac:dyDescent="0.25">
      <c r="A2400" s="3">
        <f>RSI!A2400</f>
        <v>45800</v>
      </c>
      <c r="B2400" s="2">
        <f>RSI!B2400</f>
        <v>0.37</v>
      </c>
      <c r="C2400" s="2">
        <f>RSI!I2400</f>
        <v>47.100814581198385</v>
      </c>
      <c r="D2400" s="2">
        <f>MACD!E2400</f>
        <v>6.908617005009221E-4</v>
      </c>
      <c r="E2400" s="2">
        <f>MACD!F2400</f>
        <v>4.0901142224045108E-4</v>
      </c>
      <c r="F2400" s="2">
        <f>'Moving Avg'!D2400</f>
        <v>0.374</v>
      </c>
      <c r="G2400" s="2">
        <f>'Moving Avg'!F2400</f>
        <v>0.372</v>
      </c>
      <c r="H2400" s="2">
        <f>'Moving Avg'!G2400</f>
        <v>0.36979999999999985</v>
      </c>
      <c r="I2400" s="2">
        <f>'Moving Avg'!H2400</f>
        <v>0.37364999999999993</v>
      </c>
      <c r="J2400" s="5" t="str">
        <f>OBV!F2400</f>
        <v>BEARISH</v>
      </c>
      <c r="K2400" s="5" t="str">
        <f>OBV!G2400</f>
        <v>NEUTRAL</v>
      </c>
      <c r="L2400" s="5" t="str">
        <f>OBV!H2400</f>
        <v>NEUTRAL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16.5</v>
      </c>
      <c r="Q2400" s="8">
        <f t="shared" si="374"/>
        <v>18.725000000000001</v>
      </c>
      <c r="R2400" s="8">
        <f t="shared" si="375"/>
        <v>26.625</v>
      </c>
      <c r="S2400" s="8">
        <f t="shared" si="376"/>
        <v>23.675000000000001</v>
      </c>
      <c r="T2400" s="8">
        <f t="shared" si="377"/>
        <v>22.875</v>
      </c>
      <c r="U2400" s="7">
        <f t="shared" si="378"/>
        <v>23.008333333333336</v>
      </c>
      <c r="V2400" s="7">
        <f t="shared" si="379"/>
        <v>22.975000000000001</v>
      </c>
    </row>
    <row r="2401" spans="1:22" ht="13.5" x14ac:dyDescent="0.25">
      <c r="A2401" s="3">
        <f>RSI!A2401</f>
        <v>45803</v>
      </c>
      <c r="B2401" s="2">
        <f>RSI!B2401</f>
        <v>0.37</v>
      </c>
      <c r="C2401" s="2">
        <f>RSI!I2401</f>
        <v>47.100814581198385</v>
      </c>
      <c r="D2401" s="2">
        <f>MACD!E2401</f>
        <v>4.1415505331243718E-4</v>
      </c>
      <c r="E2401" s="2">
        <f>MACD!F2401</f>
        <v>4.1004014845484832E-4</v>
      </c>
      <c r="F2401" s="2">
        <f>'Moving Avg'!D2401</f>
        <v>0.374</v>
      </c>
      <c r="G2401" s="2">
        <f>'Moving Avg'!F2401</f>
        <v>0.372</v>
      </c>
      <c r="H2401" s="2">
        <f>'Moving Avg'!G2401</f>
        <v>0.36979999999999985</v>
      </c>
      <c r="I2401" s="2">
        <f>'Moving Avg'!H2401</f>
        <v>0.37359999999999993</v>
      </c>
      <c r="J2401" s="5" t="str">
        <f>OBV!F2401</f>
        <v>BEARISH</v>
      </c>
      <c r="K2401" s="5" t="str">
        <f>OBV!G2401</f>
        <v>NEUTRAL</v>
      </c>
      <c r="L2401" s="5" t="str">
        <f>OBV!H2401</f>
        <v>NEUTRAL</v>
      </c>
      <c r="M2401" s="7">
        <f t="shared" si="370"/>
        <v>25</v>
      </c>
      <c r="N2401" s="7">
        <f t="shared" si="371"/>
        <v>0</v>
      </c>
      <c r="O2401" s="7">
        <f t="shared" si="372"/>
        <v>50</v>
      </c>
      <c r="P2401" s="7">
        <f t="shared" si="373"/>
        <v>16.5</v>
      </c>
      <c r="Q2401" s="8">
        <f t="shared" si="374"/>
        <v>18.725000000000001</v>
      </c>
      <c r="R2401" s="8">
        <f t="shared" si="375"/>
        <v>26.625</v>
      </c>
      <c r="S2401" s="8">
        <f t="shared" si="376"/>
        <v>23.675000000000001</v>
      </c>
      <c r="T2401" s="8">
        <f t="shared" si="377"/>
        <v>22.875</v>
      </c>
      <c r="U2401" s="7">
        <f t="shared" si="378"/>
        <v>23.008333333333336</v>
      </c>
      <c r="V2401" s="7">
        <f t="shared" si="379"/>
        <v>22.975000000000001</v>
      </c>
    </row>
    <row r="2402" spans="1:22" ht="13.5" x14ac:dyDescent="0.25">
      <c r="A2402" s="3">
        <f>RSI!A2402</f>
        <v>45804</v>
      </c>
      <c r="B2402" s="2">
        <f>RSI!B2402</f>
        <v>0.37</v>
      </c>
      <c r="C2402" s="2">
        <f>RSI!I2402</f>
        <v>47.100814581198385</v>
      </c>
      <c r="D2402" s="2">
        <f>MACD!E2402</f>
        <v>1.9264238040622716E-4</v>
      </c>
      <c r="E2402" s="2">
        <f>MACD!F2402</f>
        <v>3.6656059484512415E-4</v>
      </c>
      <c r="F2402" s="2">
        <f>'Moving Avg'!D2402</f>
        <v>0.374</v>
      </c>
      <c r="G2402" s="2">
        <f>'Moving Avg'!F2402</f>
        <v>0.372</v>
      </c>
      <c r="H2402" s="2">
        <f>'Moving Avg'!G2402</f>
        <v>0.36979999999999985</v>
      </c>
      <c r="I2402" s="2">
        <f>'Moving Avg'!H2402</f>
        <v>0.37349999999999994</v>
      </c>
      <c r="J2402" s="5" t="str">
        <f>OBV!F2402</f>
        <v>BEARISH</v>
      </c>
      <c r="K2402" s="5" t="str">
        <f>OBV!G2402</f>
        <v>NEUTRAL</v>
      </c>
      <c r="L2402" s="5" t="str">
        <f>OBV!H2402</f>
        <v>NEUTRAL</v>
      </c>
      <c r="M2402" s="7">
        <f t="shared" si="370"/>
        <v>25</v>
      </c>
      <c r="N2402" s="7">
        <f t="shared" si="371"/>
        <v>45</v>
      </c>
      <c r="O2402" s="7">
        <f t="shared" si="372"/>
        <v>50</v>
      </c>
      <c r="P2402" s="7">
        <f t="shared" si="373"/>
        <v>16.5</v>
      </c>
      <c r="Q2402" s="8">
        <f t="shared" si="374"/>
        <v>34.475000000000001</v>
      </c>
      <c r="R2402" s="8">
        <f t="shared" si="375"/>
        <v>35.625</v>
      </c>
      <c r="S2402" s="8">
        <f t="shared" si="376"/>
        <v>30.425000000000001</v>
      </c>
      <c r="T2402" s="8">
        <f t="shared" si="377"/>
        <v>34.125</v>
      </c>
      <c r="U2402" s="7">
        <f t="shared" si="378"/>
        <v>33.508333333333333</v>
      </c>
      <c r="V2402" s="7">
        <f t="shared" si="379"/>
        <v>33.662499999999994</v>
      </c>
    </row>
    <row r="2403" spans="1:22" ht="13.5" x14ac:dyDescent="0.25">
      <c r="A2403" s="3">
        <f>RSI!A2403</f>
        <v>45805</v>
      </c>
      <c r="B2403" s="2">
        <f>RSI!B2403</f>
        <v>0.37</v>
      </c>
      <c r="C2403" s="2">
        <f>RSI!I2403</f>
        <v>47.100814581198385</v>
      </c>
      <c r="D2403" s="2">
        <f>MACD!E2403</f>
        <v>1.6897210688759934E-5</v>
      </c>
      <c r="E2403" s="2">
        <f>MACD!F2403</f>
        <v>2.9662791801385134E-4</v>
      </c>
      <c r="F2403" s="2">
        <f>'Moving Avg'!D2403</f>
        <v>0.37200000000000005</v>
      </c>
      <c r="G2403" s="2">
        <f>'Moving Avg'!F2403</f>
        <v>0.372</v>
      </c>
      <c r="H2403" s="2">
        <f>'Moving Avg'!G2403</f>
        <v>0.36999999999999977</v>
      </c>
      <c r="I2403" s="2">
        <f>'Moving Avg'!H2403</f>
        <v>0.37340000000000001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45</v>
      </c>
      <c r="O2403" s="7">
        <f t="shared" si="372"/>
        <v>0</v>
      </c>
      <c r="P2403" s="7">
        <f t="shared" si="373"/>
        <v>16.5</v>
      </c>
      <c r="Q2403" s="8">
        <f t="shared" si="374"/>
        <v>26.975000000000001</v>
      </c>
      <c r="R2403" s="8">
        <f t="shared" si="375"/>
        <v>18.125</v>
      </c>
      <c r="S2403" s="8">
        <f t="shared" si="376"/>
        <v>17.925000000000001</v>
      </c>
      <c r="T2403" s="8">
        <f t="shared" si="377"/>
        <v>21.625</v>
      </c>
      <c r="U2403" s="7">
        <f t="shared" si="378"/>
        <v>21.008333333333336</v>
      </c>
      <c r="V2403" s="7">
        <f t="shared" si="379"/>
        <v>21.162500000000001</v>
      </c>
    </row>
    <row r="2404" spans="1:22" ht="13.5" x14ac:dyDescent="0.25">
      <c r="A2404" s="3">
        <f>RSI!A2404</f>
        <v>45806</v>
      </c>
      <c r="B2404" s="2">
        <f>RSI!B2404</f>
        <v>0.37</v>
      </c>
      <c r="C2404" s="2">
        <f>RSI!I2404</f>
        <v>47.100814581198385</v>
      </c>
      <c r="D2404" s="2">
        <f>MACD!E2404</f>
        <v>-1.2098743465327466E-4</v>
      </c>
      <c r="E2404" s="2">
        <f>MACD!F2404</f>
        <v>2.1310484748042615E-4</v>
      </c>
      <c r="F2404" s="2">
        <f>'Moving Avg'!D2404</f>
        <v>0.37</v>
      </c>
      <c r="G2404" s="2">
        <f>'Moving Avg'!F2404</f>
        <v>0.372</v>
      </c>
      <c r="H2404" s="2">
        <f>'Moving Avg'!G2404</f>
        <v>0.37019999999999981</v>
      </c>
      <c r="I2404" s="2">
        <f>'Moving Avg'!H2404</f>
        <v>0.37330000000000008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25</v>
      </c>
      <c r="N2404" s="7">
        <f t="shared" si="371"/>
        <v>45</v>
      </c>
      <c r="O2404" s="7">
        <f t="shared" si="372"/>
        <v>0</v>
      </c>
      <c r="P2404" s="7">
        <f t="shared" si="373"/>
        <v>16.5</v>
      </c>
      <c r="Q2404" s="8">
        <f t="shared" si="374"/>
        <v>26.975000000000001</v>
      </c>
      <c r="R2404" s="8">
        <f t="shared" si="375"/>
        <v>18.125</v>
      </c>
      <c r="S2404" s="8">
        <f t="shared" si="376"/>
        <v>17.925000000000001</v>
      </c>
      <c r="T2404" s="8">
        <f t="shared" si="377"/>
        <v>21.625</v>
      </c>
      <c r="U2404" s="7">
        <f t="shared" si="378"/>
        <v>21.008333333333336</v>
      </c>
      <c r="V2404" s="7">
        <f t="shared" si="379"/>
        <v>21.162500000000001</v>
      </c>
    </row>
    <row r="2405" spans="1:22" ht="13.5" x14ac:dyDescent="0.25">
      <c r="A2405" s="3">
        <f>RSI!A2405</f>
        <v>45807</v>
      </c>
      <c r="B2405" s="2">
        <f>RSI!B2405</f>
        <v>0.37</v>
      </c>
      <c r="C2405" s="2">
        <f>RSI!I2405</f>
        <v>47.100814581198385</v>
      </c>
      <c r="D2405" s="2">
        <f>MACD!E2405</f>
        <v>-2.2763794100788548E-4</v>
      </c>
      <c r="E2405" s="2">
        <f>MACD!F2405</f>
        <v>1.2495628978276383E-4</v>
      </c>
      <c r="F2405" s="2">
        <f>'Moving Avg'!D2405</f>
        <v>0.37</v>
      </c>
      <c r="G2405" s="2">
        <f>'Moving Avg'!F2405</f>
        <v>0.37200000000000005</v>
      </c>
      <c r="H2405" s="2">
        <f>'Moving Avg'!G2405</f>
        <v>0.37039999999999984</v>
      </c>
      <c r="I2405" s="2">
        <f>'Moving Avg'!H2405</f>
        <v>0.37320000000000009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  <c r="M2405" s="7">
        <f t="shared" si="370"/>
        <v>25</v>
      </c>
      <c r="N2405" s="7">
        <f t="shared" si="371"/>
        <v>45</v>
      </c>
      <c r="O2405" s="7">
        <f t="shared" si="372"/>
        <v>0</v>
      </c>
      <c r="P2405" s="7">
        <f t="shared" si="373"/>
        <v>33</v>
      </c>
      <c r="Q2405" s="8">
        <f t="shared" si="374"/>
        <v>29.45</v>
      </c>
      <c r="R2405" s="8">
        <f t="shared" si="375"/>
        <v>22.25</v>
      </c>
      <c r="S2405" s="8">
        <f t="shared" si="376"/>
        <v>25.35</v>
      </c>
      <c r="T2405" s="8">
        <f t="shared" si="377"/>
        <v>25.75</v>
      </c>
      <c r="U2405" s="7">
        <f t="shared" si="378"/>
        <v>25.683333333333337</v>
      </c>
      <c r="V2405" s="7">
        <f t="shared" si="379"/>
        <v>25.700000000000003</v>
      </c>
    </row>
    <row r="2406" spans="1:22" ht="13.5" x14ac:dyDescent="0.25">
      <c r="A2406" s="3">
        <f>RSI!A2406</f>
        <v>45810</v>
      </c>
      <c r="B2406" s="2">
        <f>RSI!B2406</f>
        <v>0.37</v>
      </c>
      <c r="C2406" s="2">
        <f>RSI!I2406</f>
        <v>47.100814581198385</v>
      </c>
      <c r="D2406" s="2">
        <f>MACD!E2406</f>
        <v>-3.0860186546222135E-4</v>
      </c>
      <c r="E2406" s="2">
        <f>MACD!F2406</f>
        <v>3.8244658733766802E-5</v>
      </c>
      <c r="F2406" s="2">
        <f>'Moving Avg'!D2406</f>
        <v>0.37</v>
      </c>
      <c r="G2406" s="2">
        <f>'Moving Avg'!F2406</f>
        <v>0.37200000000000005</v>
      </c>
      <c r="H2406" s="2">
        <f>'Moving Avg'!G2406</f>
        <v>0.37059999999999987</v>
      </c>
      <c r="I2406" s="2">
        <f>'Moving Avg'!H2406</f>
        <v>0.3731000000000001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  <c r="M2406" s="7">
        <f t="shared" si="370"/>
        <v>25</v>
      </c>
      <c r="N2406" s="7">
        <f t="shared" si="371"/>
        <v>45</v>
      </c>
      <c r="O2406" s="7">
        <f t="shared" si="372"/>
        <v>0</v>
      </c>
      <c r="P2406" s="7">
        <f t="shared" si="373"/>
        <v>33</v>
      </c>
      <c r="Q2406" s="8">
        <f t="shared" si="374"/>
        <v>29.45</v>
      </c>
      <c r="R2406" s="8">
        <f t="shared" si="375"/>
        <v>22.25</v>
      </c>
      <c r="S2406" s="8">
        <f t="shared" si="376"/>
        <v>25.35</v>
      </c>
      <c r="T2406" s="8">
        <f t="shared" si="377"/>
        <v>25.75</v>
      </c>
      <c r="U2406" s="7">
        <f t="shared" si="378"/>
        <v>25.683333333333337</v>
      </c>
      <c r="V2406" s="7">
        <f t="shared" si="379"/>
        <v>25.700000000000003</v>
      </c>
    </row>
    <row r="2407" spans="1:22" ht="13.5" x14ac:dyDescent="0.25">
      <c r="A2407" s="3">
        <f>RSI!A2407</f>
        <v>45811</v>
      </c>
      <c r="B2407" s="2">
        <f>RSI!B2407</f>
        <v>0.37</v>
      </c>
      <c r="C2407" s="2">
        <f>RSI!I2407</f>
        <v>47.100814581198385</v>
      </c>
      <c r="D2407" s="2">
        <f>MACD!E2407</f>
        <v>-3.6851830923168016E-4</v>
      </c>
      <c r="E2407" s="2">
        <f>MACD!F2407</f>
        <v>-4.310793485932259E-5</v>
      </c>
      <c r="F2407" s="2">
        <f>'Moving Avg'!D2407</f>
        <v>0.37</v>
      </c>
      <c r="G2407" s="2">
        <f>'Moving Avg'!F2407</f>
        <v>0.37200000000000005</v>
      </c>
      <c r="H2407" s="2">
        <f>'Moving Avg'!G2407</f>
        <v>0.37099999999999994</v>
      </c>
      <c r="I2407" s="2">
        <f>'Moving Avg'!H2407</f>
        <v>0.37300000000000011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  <c r="M2407" s="7">
        <f t="shared" si="370"/>
        <v>25</v>
      </c>
      <c r="N2407" s="7">
        <f t="shared" si="371"/>
        <v>45</v>
      </c>
      <c r="O2407" s="7">
        <f t="shared" si="372"/>
        <v>0</v>
      </c>
      <c r="P2407" s="7">
        <f t="shared" si="373"/>
        <v>33</v>
      </c>
      <c r="Q2407" s="8">
        <f t="shared" si="374"/>
        <v>29.45</v>
      </c>
      <c r="R2407" s="8">
        <f t="shared" si="375"/>
        <v>22.25</v>
      </c>
      <c r="S2407" s="8">
        <f t="shared" si="376"/>
        <v>25.35</v>
      </c>
      <c r="T2407" s="8">
        <f t="shared" si="377"/>
        <v>25.75</v>
      </c>
      <c r="U2407" s="7">
        <f t="shared" si="378"/>
        <v>25.683333333333337</v>
      </c>
      <c r="V2407" s="7">
        <f t="shared" si="379"/>
        <v>25.700000000000003</v>
      </c>
    </row>
    <row r="2408" spans="1:22" ht="13.5" x14ac:dyDescent="0.25">
      <c r="A2408" s="3">
        <f>RSI!A2408</f>
        <v>45812</v>
      </c>
      <c r="B2408" s="2">
        <f>RSI!B2408</f>
        <v>0.38</v>
      </c>
      <c r="C2408" s="2">
        <f>RSI!I2408</f>
        <v>63.928893080194094</v>
      </c>
      <c r="D2408" s="2">
        <f>MACD!E2408</f>
        <v>3.8645904461537262E-4</v>
      </c>
      <c r="E2408" s="2">
        <f>MACD!F2408</f>
        <v>4.280546103561645E-5</v>
      </c>
      <c r="F2408" s="2">
        <f>'Moving Avg'!D2408</f>
        <v>0.372</v>
      </c>
      <c r="G2408" s="2">
        <f>'Moving Avg'!F2408</f>
        <v>0.37200000000000005</v>
      </c>
      <c r="H2408" s="2">
        <f>'Moving Avg'!G2408</f>
        <v>0.37139999999999984</v>
      </c>
      <c r="I2408" s="2">
        <f>'Moving Avg'!H2408</f>
        <v>0.373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  <c r="M2408" s="7">
        <f t="shared" si="370"/>
        <v>25</v>
      </c>
      <c r="N2408" s="7">
        <f t="shared" si="371"/>
        <v>0</v>
      </c>
      <c r="O2408" s="7">
        <f t="shared" si="372"/>
        <v>0</v>
      </c>
      <c r="P2408" s="7">
        <f t="shared" si="373"/>
        <v>83.5</v>
      </c>
      <c r="Q2408" s="8">
        <f t="shared" si="374"/>
        <v>21.274999999999999</v>
      </c>
      <c r="R2408" s="8">
        <f t="shared" si="375"/>
        <v>25.875</v>
      </c>
      <c r="S2408" s="8">
        <f t="shared" si="376"/>
        <v>41.325000000000003</v>
      </c>
      <c r="T2408" s="8">
        <f t="shared" si="377"/>
        <v>27.125</v>
      </c>
      <c r="U2408" s="7">
        <f t="shared" si="378"/>
        <v>29.491666666666664</v>
      </c>
      <c r="V2408" s="7">
        <f t="shared" si="379"/>
        <v>28.9</v>
      </c>
    </row>
    <row r="2409" spans="1:22" ht="13.5" x14ac:dyDescent="0.25">
      <c r="A2409" s="3">
        <f>RSI!A2409</f>
        <v>45813</v>
      </c>
      <c r="B2409" s="2">
        <f>RSI!B2409</f>
        <v>0.37</v>
      </c>
      <c r="C2409" s="2">
        <f>RSI!I2409</f>
        <v>47.61621967669155</v>
      </c>
      <c r="D2409" s="2">
        <f>MACD!E2409</f>
        <v>1.714302167491355E-3</v>
      </c>
      <c r="E2409" s="2">
        <f>MACD!F2409</f>
        <v>3.7710480232676418E-4</v>
      </c>
      <c r="F2409" s="2">
        <f>'Moving Avg'!D2409</f>
        <v>0.372</v>
      </c>
      <c r="G2409" s="2">
        <f>'Moving Avg'!F2409</f>
        <v>0.37150000000000005</v>
      </c>
      <c r="H2409" s="2">
        <f>'Moving Avg'!G2409</f>
        <v>0.37159999999999987</v>
      </c>
      <c r="I2409" s="2">
        <f>'Moving Avg'!H2409</f>
        <v>0.37294999999999995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0</v>
      </c>
      <c r="O2409" s="7">
        <f t="shared" si="372"/>
        <v>0</v>
      </c>
      <c r="P2409" s="7">
        <f t="shared" si="373"/>
        <v>16.5</v>
      </c>
      <c r="Q2409" s="8">
        <f t="shared" si="374"/>
        <v>11.225</v>
      </c>
      <c r="R2409" s="8">
        <f t="shared" si="375"/>
        <v>9.125</v>
      </c>
      <c r="S2409" s="8">
        <f t="shared" si="376"/>
        <v>11.175000000000001</v>
      </c>
      <c r="T2409" s="8">
        <f t="shared" si="377"/>
        <v>10.375</v>
      </c>
      <c r="U2409" s="7">
        <f t="shared" si="378"/>
        <v>10.508333333333335</v>
      </c>
      <c r="V2409" s="7">
        <f t="shared" si="379"/>
        <v>10.475000000000001</v>
      </c>
    </row>
    <row r="2410" spans="1:22" ht="13.5" x14ac:dyDescent="0.25">
      <c r="A2410" s="3">
        <f>RSI!A2410</f>
        <v>45817</v>
      </c>
      <c r="B2410" s="2">
        <f>RSI!B2410</f>
        <v>0.37</v>
      </c>
      <c r="C2410" s="2">
        <f>RSI!I2410</f>
        <v>47.61621967669155</v>
      </c>
      <c r="D2410" s="2">
        <f>MACD!E2410</f>
        <v>1.3105974669812004E-3</v>
      </c>
      <c r="E2410" s="2">
        <f>MACD!F2410</f>
        <v>5.6380333525765148E-4</v>
      </c>
      <c r="F2410" s="2">
        <f>'Moving Avg'!D2410</f>
        <v>0.37200000000000005</v>
      </c>
      <c r="G2410" s="2">
        <f>'Moving Avg'!F2410</f>
        <v>0.37150000000000005</v>
      </c>
      <c r="H2410" s="2">
        <f>'Moving Avg'!G2410</f>
        <v>0.37179999999999985</v>
      </c>
      <c r="I2410" s="2">
        <f>'Moving Avg'!H2410</f>
        <v>0.37290000000000001</v>
      </c>
      <c r="J2410" s="5" t="str">
        <f>OBV!F2410</f>
        <v>BEARISH</v>
      </c>
      <c r="K2410" s="5" t="str">
        <f>OBV!G2410</f>
        <v>NEUTRAL</v>
      </c>
      <c r="L2410" s="5" t="str">
        <f>OBV!H2410</f>
        <v>NEUTRAL</v>
      </c>
      <c r="M2410" s="7">
        <f t="shared" si="370"/>
        <v>25</v>
      </c>
      <c r="N2410" s="7">
        <f t="shared" si="371"/>
        <v>0</v>
      </c>
      <c r="O2410" s="7">
        <f t="shared" si="372"/>
        <v>0</v>
      </c>
      <c r="P2410" s="7">
        <f t="shared" si="373"/>
        <v>16.5</v>
      </c>
      <c r="Q2410" s="8">
        <f t="shared" si="374"/>
        <v>11.225</v>
      </c>
      <c r="R2410" s="8">
        <f t="shared" si="375"/>
        <v>9.125</v>
      </c>
      <c r="S2410" s="8">
        <f t="shared" si="376"/>
        <v>11.175000000000001</v>
      </c>
      <c r="T2410" s="8">
        <f t="shared" si="377"/>
        <v>10.375</v>
      </c>
      <c r="U2410" s="7">
        <f t="shared" si="378"/>
        <v>10.508333333333335</v>
      </c>
      <c r="V2410" s="7">
        <f t="shared" si="379"/>
        <v>10.475000000000001</v>
      </c>
    </row>
    <row r="2411" spans="1:22" ht="13.5" x14ac:dyDescent="0.25">
      <c r="A2411" s="3">
        <f>RSI!A2411</f>
        <v>45818</v>
      </c>
      <c r="B2411" s="2">
        <f>RSI!B2411</f>
        <v>0.38</v>
      </c>
      <c r="C2411" s="2">
        <f>RSI!I2411</f>
        <v>59.578410169593745</v>
      </c>
      <c r="D2411" s="2">
        <f>MACD!E2411</f>
        <v>2.3862828604609421E-4</v>
      </c>
      <c r="E2411" s="2">
        <f>MACD!F2411</f>
        <v>4.9876832541534009E-4</v>
      </c>
      <c r="F2411" s="2">
        <f>'Moving Avg'!D2411</f>
        <v>0.374</v>
      </c>
      <c r="G2411" s="2">
        <f>'Moving Avg'!F2411</f>
        <v>0.372</v>
      </c>
      <c r="H2411" s="2">
        <f>'Moving Avg'!G2411</f>
        <v>0.3723999999999999</v>
      </c>
      <c r="I2411" s="2">
        <f>'Moving Avg'!H2411</f>
        <v>0.3728999999999999</v>
      </c>
      <c r="J2411" s="5" t="str">
        <f>OBV!F2411</f>
        <v>BEARISH</v>
      </c>
      <c r="K2411" s="5" t="str">
        <f>OBV!G2411</f>
        <v>NEUTRAL</v>
      </c>
      <c r="L2411" s="5" t="str">
        <f>OBV!H2411</f>
        <v>BEARISH DIVERGENCE</v>
      </c>
      <c r="M2411" s="7">
        <f t="shared" si="370"/>
        <v>25</v>
      </c>
      <c r="N2411" s="7">
        <f t="shared" si="371"/>
        <v>45</v>
      </c>
      <c r="O2411" s="7">
        <f t="shared" si="372"/>
        <v>50</v>
      </c>
      <c r="P2411" s="7">
        <f t="shared" si="373"/>
        <v>16.5</v>
      </c>
      <c r="Q2411" s="8">
        <f t="shared" si="374"/>
        <v>34.475000000000001</v>
      </c>
      <c r="R2411" s="8">
        <f t="shared" si="375"/>
        <v>35.625</v>
      </c>
      <c r="S2411" s="8">
        <f t="shared" si="376"/>
        <v>30.425000000000001</v>
      </c>
      <c r="T2411" s="8">
        <f t="shared" si="377"/>
        <v>34.125</v>
      </c>
      <c r="U2411" s="7">
        <f t="shared" si="378"/>
        <v>33.508333333333333</v>
      </c>
      <c r="V2411" s="7">
        <f t="shared" si="379"/>
        <v>33.662499999999994</v>
      </c>
    </row>
    <row r="2412" spans="1:22" ht="13.5" x14ac:dyDescent="0.25">
      <c r="A2412" s="3">
        <f>RSI!A2412</f>
        <v>45819</v>
      </c>
      <c r="B2412" s="2">
        <f>RSI!B2412</f>
        <v>0.37</v>
      </c>
      <c r="C2412" s="2">
        <f>RSI!I2412</f>
        <v>47.818706346966366</v>
      </c>
      <c r="D2412" s="2">
        <f>MACD!E2412</f>
        <v>2.2827608264552879E-5</v>
      </c>
      <c r="E2412" s="2">
        <f>MACD!F2412</f>
        <v>4.0358018198518268E-4</v>
      </c>
      <c r="F2412" s="2">
        <f>'Moving Avg'!D2412</f>
        <v>0.374</v>
      </c>
      <c r="G2412" s="2">
        <f>'Moving Avg'!F2412</f>
        <v>0.372</v>
      </c>
      <c r="H2412" s="2">
        <f>'Moving Avg'!G2412</f>
        <v>0.37259999999999993</v>
      </c>
      <c r="I2412" s="2">
        <f>'Moving Avg'!H2412</f>
        <v>0.3728499999999999</v>
      </c>
      <c r="J2412" s="5" t="str">
        <f>OBV!F2412</f>
        <v>BEARISH</v>
      </c>
      <c r="K2412" s="5" t="str">
        <f>OBV!G2412</f>
        <v>NEUTRAL</v>
      </c>
      <c r="L2412" s="5" t="str">
        <f>OBV!H2412</f>
        <v>NEUTRAL</v>
      </c>
      <c r="M2412" s="7">
        <f t="shared" si="370"/>
        <v>25</v>
      </c>
      <c r="N2412" s="7">
        <f t="shared" si="371"/>
        <v>45</v>
      </c>
      <c r="O2412" s="7">
        <f t="shared" si="372"/>
        <v>50</v>
      </c>
      <c r="P2412" s="7">
        <f t="shared" si="373"/>
        <v>16.5</v>
      </c>
      <c r="Q2412" s="8">
        <f t="shared" si="374"/>
        <v>34.475000000000001</v>
      </c>
      <c r="R2412" s="8">
        <f t="shared" si="375"/>
        <v>35.625</v>
      </c>
      <c r="S2412" s="8">
        <f t="shared" si="376"/>
        <v>30.425000000000001</v>
      </c>
      <c r="T2412" s="8">
        <f t="shared" si="377"/>
        <v>34.125</v>
      </c>
      <c r="U2412" s="7">
        <f t="shared" si="378"/>
        <v>33.508333333333333</v>
      </c>
      <c r="V2412" s="7">
        <f t="shared" si="379"/>
        <v>33.662499999999994</v>
      </c>
    </row>
    <row r="2413" spans="1:22" ht="13.5" x14ac:dyDescent="0.25">
      <c r="A2413" s="3">
        <f>RSI!A2413</f>
        <v>45820</v>
      </c>
      <c r="B2413" s="2">
        <f>RSI!B2413</f>
        <v>0.38</v>
      </c>
      <c r="C2413" s="2">
        <f>RSI!I2413</f>
        <v>56.966195440131699</v>
      </c>
      <c r="D2413" s="2">
        <f>MACD!E2413</f>
        <v>-8.8724788125965626E-4</v>
      </c>
      <c r="E2413" s="2">
        <f>MACD!F2413</f>
        <v>1.4541456933621491E-4</v>
      </c>
      <c r="F2413" s="2">
        <f>'Moving Avg'!D2413</f>
        <v>0.374</v>
      </c>
      <c r="G2413" s="2">
        <f>'Moving Avg'!F2413</f>
        <v>0.3725</v>
      </c>
      <c r="H2413" s="2">
        <f>'Moving Avg'!G2413</f>
        <v>0.37299999999999983</v>
      </c>
      <c r="I2413" s="2">
        <f>'Moving Avg'!H2413</f>
        <v>0.37284999999999985</v>
      </c>
      <c r="J2413" s="5" t="str">
        <f>OBV!F2413</f>
        <v>BEARISH</v>
      </c>
      <c r="K2413" s="5" t="str">
        <f>OBV!G2413</f>
        <v>NEUTRAL</v>
      </c>
      <c r="L2413" s="5" t="str">
        <f>OBV!H2413</f>
        <v>NEUTRAL</v>
      </c>
      <c r="M2413" s="7">
        <f t="shared" si="370"/>
        <v>25</v>
      </c>
      <c r="N2413" s="7">
        <f t="shared" si="371"/>
        <v>45</v>
      </c>
      <c r="O2413" s="7">
        <f t="shared" si="372"/>
        <v>50</v>
      </c>
      <c r="P2413" s="7">
        <f t="shared" si="373"/>
        <v>16.5</v>
      </c>
      <c r="Q2413" s="8">
        <f t="shared" si="374"/>
        <v>34.475000000000001</v>
      </c>
      <c r="R2413" s="8">
        <f t="shared" si="375"/>
        <v>35.625</v>
      </c>
      <c r="S2413" s="8">
        <f t="shared" si="376"/>
        <v>30.425000000000001</v>
      </c>
      <c r="T2413" s="8">
        <f t="shared" si="377"/>
        <v>34.125</v>
      </c>
      <c r="U2413" s="7">
        <f t="shared" si="378"/>
        <v>33.508333333333333</v>
      </c>
      <c r="V2413" s="7">
        <f t="shared" si="379"/>
        <v>33.662499999999994</v>
      </c>
    </row>
    <row r="2414" spans="1:22" ht="13.5" x14ac:dyDescent="0.25">
      <c r="A2414" s="3">
        <f>RSI!A2414</f>
        <v>45821</v>
      </c>
      <c r="B2414" s="2">
        <f>RSI!B2414</f>
        <v>0.37</v>
      </c>
      <c r="C2414" s="2">
        <f>RSI!I2414</f>
        <v>47.919604259556138</v>
      </c>
      <c r="D2414" s="2">
        <f>MACD!E2414</f>
        <v>-9.6337827469017423E-4</v>
      </c>
      <c r="E2414" s="2">
        <f>MACD!F2414</f>
        <v>-7.634399946906293E-5</v>
      </c>
      <c r="F2414" s="2">
        <f>'Moving Avg'!D2414</f>
        <v>0.374</v>
      </c>
      <c r="G2414" s="2">
        <f>'Moving Avg'!F2414</f>
        <v>0.3725</v>
      </c>
      <c r="H2414" s="2">
        <f>'Moving Avg'!G2414</f>
        <v>0.37299999999999983</v>
      </c>
      <c r="I2414" s="2">
        <f>'Moving Avg'!H2414</f>
        <v>0.37284999999999985</v>
      </c>
      <c r="J2414" s="5" t="str">
        <f>OBV!F2414</f>
        <v>BEARISH</v>
      </c>
      <c r="K2414" s="5" t="str">
        <f>OBV!G2414</f>
        <v>NEUTRAL</v>
      </c>
      <c r="L2414" s="5" t="str">
        <f>OBV!H2414</f>
        <v>NEUTRAL</v>
      </c>
      <c r="M2414" s="7">
        <f t="shared" si="370"/>
        <v>25</v>
      </c>
      <c r="N2414" s="7">
        <f t="shared" si="371"/>
        <v>45</v>
      </c>
      <c r="O2414" s="7">
        <f t="shared" si="372"/>
        <v>50</v>
      </c>
      <c r="P2414" s="7">
        <f t="shared" si="373"/>
        <v>16.5</v>
      </c>
      <c r="Q2414" s="8">
        <f t="shared" si="374"/>
        <v>34.475000000000001</v>
      </c>
      <c r="R2414" s="8">
        <f t="shared" si="375"/>
        <v>35.625</v>
      </c>
      <c r="S2414" s="8">
        <f t="shared" si="376"/>
        <v>30.425000000000001</v>
      </c>
      <c r="T2414" s="8">
        <f t="shared" si="377"/>
        <v>34.125</v>
      </c>
      <c r="U2414" s="7">
        <f t="shared" si="378"/>
        <v>33.508333333333333</v>
      </c>
      <c r="V2414" s="7">
        <f t="shared" si="379"/>
        <v>33.662499999999994</v>
      </c>
    </row>
    <row r="2415" spans="1:22" ht="13.5" x14ac:dyDescent="0.25">
      <c r="A2415" s="3">
        <f>RSI!A2415</f>
        <v>45824</v>
      </c>
      <c r="B2415" s="2">
        <f>RSI!B2415</f>
        <v>0.37</v>
      </c>
      <c r="C2415" s="2">
        <f>RSI!I2415</f>
        <v>47.919604259556138</v>
      </c>
      <c r="D2415" s="2">
        <f>MACD!E2415</f>
        <v>-1.012045924532412E-3</v>
      </c>
      <c r="E2415" s="2">
        <f>MACD!F2415</f>
        <v>-2.6348438448173277E-4</v>
      </c>
      <c r="F2415" s="2">
        <f>'Moving Avg'!D2415</f>
        <v>0.374</v>
      </c>
      <c r="G2415" s="2">
        <f>'Moving Avg'!F2415</f>
        <v>0.37250000000000005</v>
      </c>
      <c r="H2415" s="2">
        <f>'Moving Avg'!G2415</f>
        <v>0.37279999999999985</v>
      </c>
      <c r="I2415" s="2">
        <f>'Moving Avg'!H2415</f>
        <v>0.37284999999999985</v>
      </c>
      <c r="J2415" s="5" t="str">
        <f>OBV!F2415</f>
        <v>BEARISH</v>
      </c>
      <c r="K2415" s="5" t="str">
        <f>OBV!G2415</f>
        <v>NEUTRAL</v>
      </c>
      <c r="L2415" s="5" t="str">
        <f>OBV!H2415</f>
        <v>NEUTRAL</v>
      </c>
      <c r="M2415" s="7">
        <f t="shared" si="370"/>
        <v>25</v>
      </c>
      <c r="N2415" s="7">
        <f t="shared" si="371"/>
        <v>45</v>
      </c>
      <c r="O2415" s="7">
        <f t="shared" si="372"/>
        <v>50</v>
      </c>
      <c r="P2415" s="7">
        <f t="shared" si="373"/>
        <v>16.5</v>
      </c>
      <c r="Q2415" s="8">
        <f t="shared" si="374"/>
        <v>34.475000000000001</v>
      </c>
      <c r="R2415" s="8">
        <f t="shared" si="375"/>
        <v>35.625</v>
      </c>
      <c r="S2415" s="8">
        <f t="shared" si="376"/>
        <v>30.425000000000001</v>
      </c>
      <c r="T2415" s="8">
        <f t="shared" si="377"/>
        <v>34.125</v>
      </c>
      <c r="U2415" s="7">
        <f t="shared" si="378"/>
        <v>33.508333333333333</v>
      </c>
      <c r="V2415" s="7">
        <f t="shared" si="379"/>
        <v>33.662499999999994</v>
      </c>
    </row>
    <row r="2416" spans="1:22" ht="13.5" x14ac:dyDescent="0.25">
      <c r="A2416" s="3">
        <f>RSI!A2416</f>
        <v>45825</v>
      </c>
      <c r="B2416" s="2">
        <f>RSI!B2416</f>
        <v>0.37</v>
      </c>
      <c r="C2416" s="2">
        <f>RSI!I2416</f>
        <v>47.919604259556138</v>
      </c>
      <c r="D2416" s="2">
        <f>MACD!E2416</f>
        <v>-1.0386425627332274E-3</v>
      </c>
      <c r="E2416" s="2">
        <f>MACD!F2416</f>
        <v>-4.1851602013203175E-4</v>
      </c>
      <c r="F2416" s="2">
        <f>'Moving Avg'!D2416</f>
        <v>0.37200000000000005</v>
      </c>
      <c r="G2416" s="2">
        <f>'Moving Avg'!F2416</f>
        <v>0.37250000000000005</v>
      </c>
      <c r="H2416" s="2">
        <f>'Moving Avg'!G2416</f>
        <v>0.37259999999999993</v>
      </c>
      <c r="I2416" s="2">
        <f>'Moving Avg'!H2416</f>
        <v>0.37279999999999985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  <c r="M2416" s="7">
        <f t="shared" si="370"/>
        <v>25</v>
      </c>
      <c r="N2416" s="7">
        <f t="shared" si="371"/>
        <v>45</v>
      </c>
      <c r="O2416" s="7">
        <f t="shared" si="372"/>
        <v>0</v>
      </c>
      <c r="P2416" s="7">
        <f t="shared" si="373"/>
        <v>16.5</v>
      </c>
      <c r="Q2416" s="8">
        <f t="shared" si="374"/>
        <v>26.975000000000001</v>
      </c>
      <c r="R2416" s="8">
        <f t="shared" si="375"/>
        <v>18.125</v>
      </c>
      <c r="S2416" s="8">
        <f t="shared" si="376"/>
        <v>17.925000000000001</v>
      </c>
      <c r="T2416" s="8">
        <f t="shared" si="377"/>
        <v>21.625</v>
      </c>
      <c r="U2416" s="7">
        <f t="shared" si="378"/>
        <v>21.008333333333336</v>
      </c>
      <c r="V2416" s="7">
        <f t="shared" si="379"/>
        <v>21.162500000000001</v>
      </c>
    </row>
    <row r="2417" spans="1:22" ht="13.5" x14ac:dyDescent="0.25">
      <c r="A2417" s="3">
        <f>RSI!A2417</f>
        <v>45826</v>
      </c>
      <c r="B2417" s="2">
        <f>RSI!B2417</f>
        <v>0.37</v>
      </c>
      <c r="C2417" s="2">
        <f>RSI!I2417</f>
        <v>47.919604259556138</v>
      </c>
      <c r="D2417" s="2">
        <f>MACD!E2417</f>
        <v>-1.04764400220414E-3</v>
      </c>
      <c r="E2417" s="2">
        <f>MACD!F2417</f>
        <v>-5.4434161654645348E-4</v>
      </c>
      <c r="F2417" s="2">
        <f>'Moving Avg'!D2417</f>
        <v>0.37200000000000005</v>
      </c>
      <c r="G2417" s="2">
        <f>'Moving Avg'!F2417</f>
        <v>0.37250000000000005</v>
      </c>
      <c r="H2417" s="2">
        <f>'Moving Avg'!G2417</f>
        <v>0.37219999999999986</v>
      </c>
      <c r="I2417" s="2">
        <f>'Moving Avg'!H2417</f>
        <v>0.37274999999999997</v>
      </c>
      <c r="J2417" s="5" t="str">
        <f>OBV!F2417</f>
        <v>BEARISH</v>
      </c>
      <c r="K2417" s="5" t="str">
        <f>OBV!G2417</f>
        <v>NEUTRAL</v>
      </c>
      <c r="L2417" s="5" t="str">
        <f>OBV!H2417</f>
        <v>NEUTRAL</v>
      </c>
      <c r="M2417" s="7">
        <f t="shared" si="370"/>
        <v>25</v>
      </c>
      <c r="N2417" s="7">
        <f t="shared" si="371"/>
        <v>45</v>
      </c>
      <c r="O2417" s="7">
        <f t="shared" si="372"/>
        <v>0</v>
      </c>
      <c r="P2417" s="7">
        <f t="shared" si="373"/>
        <v>16.5</v>
      </c>
      <c r="Q2417" s="8">
        <f t="shared" si="374"/>
        <v>26.975000000000001</v>
      </c>
      <c r="R2417" s="8">
        <f t="shared" si="375"/>
        <v>18.125</v>
      </c>
      <c r="S2417" s="8">
        <f t="shared" si="376"/>
        <v>17.925000000000001</v>
      </c>
      <c r="T2417" s="8">
        <f t="shared" si="377"/>
        <v>21.625</v>
      </c>
      <c r="U2417" s="7">
        <f t="shared" si="378"/>
        <v>21.008333333333336</v>
      </c>
      <c r="V2417" s="7">
        <f t="shared" si="379"/>
        <v>21.162500000000001</v>
      </c>
    </row>
    <row r="2418" spans="1:22" ht="13.5" x14ac:dyDescent="0.25">
      <c r="A2418" s="3">
        <f>RSI!A2418</f>
        <v>45827</v>
      </c>
      <c r="B2418" s="2">
        <f>RSI!B2418</f>
        <v>0.37</v>
      </c>
      <c r="C2418" s="2">
        <f>RSI!I2418</f>
        <v>47.919604259556138</v>
      </c>
      <c r="D2418" s="2">
        <f>MACD!E2418</f>
        <v>4.9570408940358135E-4</v>
      </c>
      <c r="E2418" s="2">
        <f>MACD!F2418</f>
        <v>-3.3633247535644654E-4</v>
      </c>
      <c r="F2418" s="2">
        <f>'Moving Avg'!D2418</f>
        <v>0.37</v>
      </c>
      <c r="G2418" s="2">
        <f>'Moving Avg'!F2418</f>
        <v>0.37200000000000005</v>
      </c>
      <c r="H2418" s="2">
        <f>'Moving Avg'!G2418</f>
        <v>0.37199999999999989</v>
      </c>
      <c r="I2418" s="2">
        <f>'Moving Avg'!H2418</f>
        <v>0.37270000000000003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25</v>
      </c>
      <c r="N2418" s="7">
        <f t="shared" si="371"/>
        <v>0</v>
      </c>
      <c r="O2418" s="7">
        <f t="shared" si="372"/>
        <v>0</v>
      </c>
      <c r="P2418" s="7">
        <f t="shared" si="373"/>
        <v>16.5</v>
      </c>
      <c r="Q2418" s="8">
        <f t="shared" si="374"/>
        <v>11.225</v>
      </c>
      <c r="R2418" s="8">
        <f t="shared" si="375"/>
        <v>9.125</v>
      </c>
      <c r="S2418" s="8">
        <f t="shared" si="376"/>
        <v>11.175000000000001</v>
      </c>
      <c r="T2418" s="8">
        <f t="shared" si="377"/>
        <v>10.375</v>
      </c>
      <c r="U2418" s="7">
        <f t="shared" si="378"/>
        <v>10.508333333333335</v>
      </c>
      <c r="V2418" s="7">
        <f t="shared" si="379"/>
        <v>10.475000000000001</v>
      </c>
    </row>
    <row r="2419" spans="1:22" ht="13.5" x14ac:dyDescent="0.25">
      <c r="A2419" s="3">
        <f>RSI!A2419</f>
        <v>45828</v>
      </c>
      <c r="B2419" s="2">
        <f>RSI!B2419</f>
        <v>0.37</v>
      </c>
      <c r="C2419" s="2">
        <f>RSI!I2419</f>
        <v>47.919604259556138</v>
      </c>
      <c r="D2419" s="2">
        <f>MACD!E2419</f>
        <v>2.7472947069845377E-4</v>
      </c>
      <c r="E2419" s="2">
        <f>MACD!F2419</f>
        <v>-2.1412008614546646E-4</v>
      </c>
      <c r="F2419" s="2">
        <f>'Moving Avg'!D2419</f>
        <v>0.37</v>
      </c>
      <c r="G2419" s="2">
        <f>'Moving Avg'!F2419</f>
        <v>0.37150000000000005</v>
      </c>
      <c r="H2419" s="2">
        <f>'Moving Avg'!G2419</f>
        <v>0.37199999999999989</v>
      </c>
      <c r="I2419" s="2">
        <f>'Moving Avg'!H2419</f>
        <v>0.37264999999999998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  <c r="M2419" s="7">
        <f t="shared" si="370"/>
        <v>25</v>
      </c>
      <c r="N2419" s="7">
        <f t="shared" si="371"/>
        <v>0</v>
      </c>
      <c r="O2419" s="7">
        <f t="shared" si="372"/>
        <v>0</v>
      </c>
      <c r="P2419" s="7">
        <f t="shared" si="373"/>
        <v>33</v>
      </c>
      <c r="Q2419" s="8">
        <f t="shared" si="374"/>
        <v>13.7</v>
      </c>
      <c r="R2419" s="8">
        <f t="shared" si="375"/>
        <v>13.25</v>
      </c>
      <c r="S2419" s="8">
        <f t="shared" si="376"/>
        <v>18.600000000000001</v>
      </c>
      <c r="T2419" s="8">
        <f t="shared" si="377"/>
        <v>14.5</v>
      </c>
      <c r="U2419" s="7">
        <f t="shared" si="378"/>
        <v>15.183333333333332</v>
      </c>
      <c r="V2419" s="7">
        <f t="shared" si="379"/>
        <v>15.012499999999999</v>
      </c>
    </row>
    <row r="2420" spans="1:22" ht="13.5" x14ac:dyDescent="0.25">
      <c r="A2420" s="3">
        <f>RSI!A2420</f>
        <v>45831</v>
      </c>
      <c r="B2420" s="2">
        <f>RSI!B2420</f>
        <v>0.37</v>
      </c>
      <c r="C2420" s="2">
        <f>RSI!I2420</f>
        <v>47.919604259556138</v>
      </c>
      <c r="D2420" s="2">
        <f>MACD!E2420</f>
        <v>9.8470388001370424E-5</v>
      </c>
      <c r="E2420" s="2">
        <f>MACD!F2420</f>
        <v>-1.516019913160991E-4</v>
      </c>
      <c r="F2420" s="2">
        <f>'Moving Avg'!D2420</f>
        <v>0.37</v>
      </c>
      <c r="G2420" s="2">
        <f>'Moving Avg'!F2420</f>
        <v>0.37150000000000005</v>
      </c>
      <c r="H2420" s="2">
        <f>'Moving Avg'!G2420</f>
        <v>0.37199999999999994</v>
      </c>
      <c r="I2420" s="2">
        <f>'Moving Avg'!H2420</f>
        <v>0.37264999999999998</v>
      </c>
      <c r="J2420" s="5" t="str">
        <f>OBV!F2420</f>
        <v>NEUTRAL</v>
      </c>
      <c r="K2420" s="5" t="str">
        <f>OBV!G2420</f>
        <v>NEUTRAL</v>
      </c>
      <c r="L2420" s="5" t="str">
        <f>OBV!H2420</f>
        <v>NEUTRAL</v>
      </c>
      <c r="M2420" s="7">
        <f t="shared" si="370"/>
        <v>25</v>
      </c>
      <c r="N2420" s="7">
        <f t="shared" si="371"/>
        <v>0</v>
      </c>
      <c r="O2420" s="7">
        <f t="shared" si="372"/>
        <v>0</v>
      </c>
      <c r="P2420" s="7">
        <f t="shared" si="373"/>
        <v>33</v>
      </c>
      <c r="Q2420" s="8">
        <f t="shared" si="374"/>
        <v>13.7</v>
      </c>
      <c r="R2420" s="8">
        <f t="shared" si="375"/>
        <v>13.25</v>
      </c>
      <c r="S2420" s="8">
        <f t="shared" si="376"/>
        <v>18.600000000000001</v>
      </c>
      <c r="T2420" s="8">
        <f t="shared" si="377"/>
        <v>14.5</v>
      </c>
      <c r="U2420" s="7">
        <f t="shared" si="378"/>
        <v>15.183333333333332</v>
      </c>
      <c r="V2420" s="7">
        <f t="shared" si="379"/>
        <v>15.012499999999999</v>
      </c>
    </row>
    <row r="2421" spans="1:22" ht="13.5" x14ac:dyDescent="0.25">
      <c r="A2421" s="3">
        <f>RSI!A2421</f>
        <v>45832</v>
      </c>
      <c r="B2421" s="2">
        <f>RSI!B2421</f>
        <v>0.37</v>
      </c>
      <c r="C2421" s="2">
        <f>RSI!I2421</f>
        <v>47.919604259556145</v>
      </c>
      <c r="D2421" s="2">
        <f>MACD!E2421</f>
        <v>1.4977150338882361E-3</v>
      </c>
      <c r="E2421" s="2">
        <f>MACD!F2421</f>
        <v>1.7826141372476794E-4</v>
      </c>
      <c r="F2421" s="2">
        <f>'Moving Avg'!D2421</f>
        <v>0.37</v>
      </c>
      <c r="G2421" s="2">
        <f>'Moving Avg'!F2421</f>
        <v>0.37150000000000005</v>
      </c>
      <c r="H2421" s="2">
        <f>'Moving Avg'!G2421</f>
        <v>0.37200000000000005</v>
      </c>
      <c r="I2421" s="2">
        <f>'Moving Avg'!H2421</f>
        <v>0.37260000000000004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  <c r="M2421" s="7">
        <f t="shared" si="370"/>
        <v>25</v>
      </c>
      <c r="N2421" s="7">
        <f t="shared" si="371"/>
        <v>0</v>
      </c>
      <c r="O2421" s="7">
        <f t="shared" si="372"/>
        <v>0</v>
      </c>
      <c r="P2421" s="7">
        <f t="shared" si="373"/>
        <v>33</v>
      </c>
      <c r="Q2421" s="8">
        <f t="shared" si="374"/>
        <v>13.7</v>
      </c>
      <c r="R2421" s="8">
        <f t="shared" si="375"/>
        <v>13.25</v>
      </c>
      <c r="S2421" s="8">
        <f t="shared" si="376"/>
        <v>18.600000000000001</v>
      </c>
      <c r="T2421" s="8">
        <f t="shared" si="377"/>
        <v>14.5</v>
      </c>
      <c r="U2421" s="7">
        <f t="shared" si="378"/>
        <v>15.183333333333332</v>
      </c>
      <c r="V2421" s="7">
        <f t="shared" si="379"/>
        <v>15.012499999999999</v>
      </c>
    </row>
    <row r="2422" spans="1:22" ht="13.5" x14ac:dyDescent="0.25">
      <c r="A2422" s="3">
        <f>RSI!A2422</f>
        <v>45833</v>
      </c>
      <c r="B2422" s="2">
        <f>RSI!B2422</f>
        <v>0.36</v>
      </c>
      <c r="C2422" s="2">
        <f>RSI!I2422</f>
        <v>37.224709153406465</v>
      </c>
      <c r="D2422" s="2">
        <f>MACD!E2422</f>
        <v>1.893160667743865E-3</v>
      </c>
      <c r="E2422" s="2">
        <f>MACD!F2422</f>
        <v>5.2124126452858738E-4</v>
      </c>
      <c r="F2422" s="2">
        <f>'Moving Avg'!D2422</f>
        <v>0.36799999999999999</v>
      </c>
      <c r="G2422" s="2">
        <f>'Moving Avg'!F2422</f>
        <v>0.37100000000000011</v>
      </c>
      <c r="H2422" s="2">
        <f>'Moving Avg'!G2422</f>
        <v>0.37180000000000002</v>
      </c>
      <c r="I2422" s="2">
        <f>'Moving Avg'!H2422</f>
        <v>0.37255000000000005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  <c r="M2422" s="7">
        <f t="shared" si="370"/>
        <v>25</v>
      </c>
      <c r="N2422" s="7">
        <f t="shared" si="371"/>
        <v>0</v>
      </c>
      <c r="O2422" s="7">
        <f t="shared" si="372"/>
        <v>0</v>
      </c>
      <c r="P2422" s="7">
        <f t="shared" si="373"/>
        <v>16.5</v>
      </c>
      <c r="Q2422" s="8">
        <f t="shared" si="374"/>
        <v>11.225</v>
      </c>
      <c r="R2422" s="8">
        <f t="shared" si="375"/>
        <v>9.125</v>
      </c>
      <c r="S2422" s="8">
        <f t="shared" si="376"/>
        <v>11.175000000000001</v>
      </c>
      <c r="T2422" s="8">
        <f t="shared" si="377"/>
        <v>10.375</v>
      </c>
      <c r="U2422" s="7">
        <f t="shared" si="378"/>
        <v>10.508333333333335</v>
      </c>
      <c r="V2422" s="7">
        <f t="shared" si="379"/>
        <v>10.475000000000001</v>
      </c>
    </row>
    <row r="2423" spans="1:22" ht="13.5" x14ac:dyDescent="0.25">
      <c r="A2423" s="3">
        <f>RSI!A2423</f>
        <v>45835</v>
      </c>
      <c r="B2423" s="2">
        <f>RSI!B2423</f>
        <v>0.37</v>
      </c>
      <c r="C2423" s="2">
        <f>RSI!I2423</f>
        <v>49.389138040981408</v>
      </c>
      <c r="D2423" s="2">
        <f>MACD!E2423</f>
        <v>3.0930891766878243E-3</v>
      </c>
      <c r="E2423" s="2">
        <f>MACD!F2423</f>
        <v>1.0356108469604347E-3</v>
      </c>
      <c r="F2423" s="2">
        <f>'Moving Avg'!D2423</f>
        <v>0.36799999999999999</v>
      </c>
      <c r="G2423" s="2">
        <f>'Moving Avg'!F2423</f>
        <v>0.37100000000000005</v>
      </c>
      <c r="H2423" s="2">
        <f>'Moving Avg'!G2423</f>
        <v>0.37180000000000002</v>
      </c>
      <c r="I2423" s="2">
        <f>'Moving Avg'!H2423</f>
        <v>0.37255000000000005</v>
      </c>
      <c r="J2423" s="5" t="str">
        <f>OBV!F2423</f>
        <v>BEARISH</v>
      </c>
      <c r="K2423" s="5" t="str">
        <f>OBV!G2423</f>
        <v>NEUTRAL</v>
      </c>
      <c r="L2423" s="5" t="str">
        <f>OBV!H2423</f>
        <v>NEUTRAL</v>
      </c>
      <c r="M2423" s="7">
        <f t="shared" si="370"/>
        <v>25</v>
      </c>
      <c r="N2423" s="7">
        <f t="shared" si="371"/>
        <v>0</v>
      </c>
      <c r="O2423" s="7">
        <f t="shared" si="372"/>
        <v>0</v>
      </c>
      <c r="P2423" s="7">
        <f t="shared" si="373"/>
        <v>16.5</v>
      </c>
      <c r="Q2423" s="8">
        <f t="shared" si="374"/>
        <v>11.225</v>
      </c>
      <c r="R2423" s="8">
        <f t="shared" si="375"/>
        <v>9.125</v>
      </c>
      <c r="S2423" s="8">
        <f t="shared" si="376"/>
        <v>11.175000000000001</v>
      </c>
      <c r="T2423" s="8">
        <f t="shared" si="377"/>
        <v>10.375</v>
      </c>
      <c r="U2423" s="7">
        <f t="shared" si="378"/>
        <v>10.508333333333335</v>
      </c>
      <c r="V2423" s="7">
        <f t="shared" si="379"/>
        <v>10.475000000000001</v>
      </c>
    </row>
    <row r="2424" spans="1:22" ht="13.5" x14ac:dyDescent="0.25">
      <c r="A2424" s="3">
        <f>RSI!A2424</f>
        <v>45838</v>
      </c>
      <c r="B2424" s="2">
        <f>RSI!B2424</f>
        <v>0.36</v>
      </c>
      <c r="C2424" s="2">
        <f>RSI!I2424</f>
        <v>40.861935028229873</v>
      </c>
      <c r="D2424" s="2">
        <f>MACD!E2424</f>
        <v>3.3141945420804841E-3</v>
      </c>
      <c r="E2424" s="2">
        <f>MACD!F2424</f>
        <v>1.4913275859844448E-3</v>
      </c>
      <c r="F2424" s="2">
        <f>'Moving Avg'!D2424</f>
        <v>0.36599999999999999</v>
      </c>
      <c r="G2424" s="2">
        <f>'Moving Avg'!F2424</f>
        <v>0.37050000000000005</v>
      </c>
      <c r="H2424" s="2">
        <f>'Moving Avg'!G2424</f>
        <v>0.37139999999999995</v>
      </c>
      <c r="I2424" s="2">
        <f>'Moving Avg'!H2424</f>
        <v>0.3725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0</v>
      </c>
      <c r="O2424" s="7">
        <f t="shared" si="372"/>
        <v>0</v>
      </c>
      <c r="P2424" s="7">
        <f t="shared" si="373"/>
        <v>16.5</v>
      </c>
      <c r="Q2424" s="8">
        <f t="shared" si="374"/>
        <v>11.225</v>
      </c>
      <c r="R2424" s="8">
        <f t="shared" si="375"/>
        <v>9.125</v>
      </c>
      <c r="S2424" s="8">
        <f t="shared" si="376"/>
        <v>11.175000000000001</v>
      </c>
      <c r="T2424" s="8">
        <f t="shared" si="377"/>
        <v>10.375</v>
      </c>
      <c r="U2424" s="7">
        <f t="shared" si="378"/>
        <v>10.508333333333335</v>
      </c>
      <c r="V2424" s="7">
        <f t="shared" si="379"/>
        <v>10.475000000000001</v>
      </c>
    </row>
    <row r="2425" spans="1:22" ht="13.5" x14ac:dyDescent="0.25">
      <c r="A2425" s="3">
        <f>RSI!A2425</f>
        <v>45839</v>
      </c>
      <c r="B2425" s="2">
        <f>RSI!B2425</f>
        <v>0.36</v>
      </c>
      <c r="C2425" s="2">
        <f>RSI!I2425</f>
        <v>40.86193502822988</v>
      </c>
      <c r="D2425" s="2">
        <f>MACD!E2425</f>
        <v>3.563616756652177E-3</v>
      </c>
      <c r="E2425" s="2">
        <f>MACD!F2425</f>
        <v>1.9057854201179913E-3</v>
      </c>
      <c r="F2425" s="2">
        <f>'Moving Avg'!D2425</f>
        <v>0.36399999999999999</v>
      </c>
      <c r="G2425" s="2">
        <f>'Moving Avg'!F2425</f>
        <v>0.37000000000000011</v>
      </c>
      <c r="H2425" s="2">
        <f>'Moving Avg'!G2425</f>
        <v>0.37099999999999989</v>
      </c>
      <c r="I2425" s="2">
        <f>'Moving Avg'!H2425</f>
        <v>0.37244999999999995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  <c r="M2425" s="7">
        <f t="shared" si="370"/>
        <v>25</v>
      </c>
      <c r="N2425" s="7">
        <f t="shared" si="371"/>
        <v>0</v>
      </c>
      <c r="O2425" s="7">
        <f t="shared" si="372"/>
        <v>0</v>
      </c>
      <c r="P2425" s="7">
        <f t="shared" si="373"/>
        <v>16.5</v>
      </c>
      <c r="Q2425" s="8">
        <f t="shared" si="374"/>
        <v>11.225</v>
      </c>
      <c r="R2425" s="8">
        <f t="shared" si="375"/>
        <v>9.125</v>
      </c>
      <c r="S2425" s="8">
        <f t="shared" si="376"/>
        <v>11.175000000000001</v>
      </c>
      <c r="T2425" s="8">
        <f t="shared" si="377"/>
        <v>10.375</v>
      </c>
      <c r="U2425" s="7">
        <f t="shared" si="378"/>
        <v>10.508333333333335</v>
      </c>
      <c r="V2425" s="7">
        <f t="shared" si="379"/>
        <v>10.475000000000001</v>
      </c>
    </row>
    <row r="2426" spans="1:22" ht="13.5" x14ac:dyDescent="0.25">
      <c r="A2426" s="3">
        <f>RSI!A2426</f>
        <v>45840</v>
      </c>
      <c r="B2426" s="2">
        <f>RSI!B2426</f>
        <v>0.36</v>
      </c>
      <c r="C2426" s="2">
        <f>RSI!I2426</f>
        <v>40.861935028229873</v>
      </c>
      <c r="D2426" s="2">
        <f>MACD!E2426</f>
        <v>3.8323821184202411E-3</v>
      </c>
      <c r="E2426" s="2">
        <f>MACD!F2426</f>
        <v>2.2911047597784411E-3</v>
      </c>
      <c r="F2426" s="2">
        <f>'Moving Avg'!D2426</f>
        <v>0.36199999999999993</v>
      </c>
      <c r="G2426" s="2">
        <f>'Moving Avg'!F2426</f>
        <v>0.36950000000000011</v>
      </c>
      <c r="H2426" s="2">
        <f>'Moving Avg'!G2426</f>
        <v>0.37059999999999982</v>
      </c>
      <c r="I2426" s="2">
        <f>'Moving Avg'!H2426</f>
        <v>0.37235000000000001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  <c r="M2426" s="7">
        <f t="shared" si="370"/>
        <v>25</v>
      </c>
      <c r="N2426" s="7">
        <f t="shared" si="371"/>
        <v>0</v>
      </c>
      <c r="O2426" s="7">
        <f t="shared" si="372"/>
        <v>0</v>
      </c>
      <c r="P2426" s="7">
        <f t="shared" si="373"/>
        <v>16.5</v>
      </c>
      <c r="Q2426" s="8">
        <f t="shared" si="374"/>
        <v>11.225</v>
      </c>
      <c r="R2426" s="8">
        <f t="shared" si="375"/>
        <v>9.125</v>
      </c>
      <c r="S2426" s="8">
        <f t="shared" si="376"/>
        <v>11.175000000000001</v>
      </c>
      <c r="T2426" s="8">
        <f t="shared" si="377"/>
        <v>10.375</v>
      </c>
      <c r="U2426" s="7">
        <f t="shared" si="378"/>
        <v>10.508333333333335</v>
      </c>
      <c r="V2426" s="7">
        <f t="shared" si="379"/>
        <v>10.475000000000001</v>
      </c>
    </row>
    <row r="2427" spans="1:22" ht="13.5" x14ac:dyDescent="0.25">
      <c r="A2427" s="3">
        <f>RSI!A2427</f>
        <v>45841</v>
      </c>
      <c r="B2427" s="2">
        <f>RSI!B2427</f>
        <v>0.36</v>
      </c>
      <c r="C2427" s="2">
        <f>RSI!I2427</f>
        <v>40.861935028229873</v>
      </c>
      <c r="D2427" s="2">
        <f>MACD!E2427</f>
        <v>4.1132395144673484E-3</v>
      </c>
      <c r="E2427" s="2">
        <f>MACD!F2427</f>
        <v>2.6555317107162229E-3</v>
      </c>
      <c r="F2427" s="2">
        <f>'Moving Avg'!D2427</f>
        <v>0.36199999999999993</v>
      </c>
      <c r="G2427" s="2">
        <f>'Moving Avg'!F2427</f>
        <v>0.36900000000000011</v>
      </c>
      <c r="H2427" s="2">
        <f>'Moving Avg'!G2427</f>
        <v>0.37039999999999978</v>
      </c>
      <c r="I2427" s="2">
        <f>'Moving Avg'!H2427</f>
        <v>0.37225000000000003</v>
      </c>
      <c r="J2427" s="5" t="str">
        <f>OBV!F2427</f>
        <v>BEARISH</v>
      </c>
      <c r="K2427" s="5" t="str">
        <f>OBV!G2427</f>
        <v>NEUTRAL</v>
      </c>
      <c r="L2427" s="5" t="str">
        <f>OBV!H2427</f>
        <v>NEUTRAL</v>
      </c>
      <c r="M2427" s="7">
        <f t="shared" si="370"/>
        <v>25</v>
      </c>
      <c r="N2427" s="7">
        <f t="shared" si="371"/>
        <v>0</v>
      </c>
      <c r="O2427" s="7">
        <f t="shared" si="372"/>
        <v>0</v>
      </c>
      <c r="P2427" s="7">
        <f t="shared" si="373"/>
        <v>16.5</v>
      </c>
      <c r="Q2427" s="8">
        <f t="shared" si="374"/>
        <v>11.225</v>
      </c>
      <c r="R2427" s="8">
        <f t="shared" si="375"/>
        <v>9.125</v>
      </c>
      <c r="S2427" s="8">
        <f t="shared" si="376"/>
        <v>11.175000000000001</v>
      </c>
      <c r="T2427" s="8">
        <f t="shared" si="377"/>
        <v>10.375</v>
      </c>
      <c r="U2427" s="7">
        <f t="shared" si="378"/>
        <v>10.508333333333335</v>
      </c>
      <c r="V2427" s="7">
        <f t="shared" si="379"/>
        <v>10.475000000000001</v>
      </c>
    </row>
    <row r="2428" spans="1:22" ht="13.5" x14ac:dyDescent="0.25">
      <c r="A2428" s="3">
        <f>RSI!A2428</f>
        <v>45842</v>
      </c>
      <c r="B2428" s="2">
        <f>RSI!B2428</f>
        <v>0.37</v>
      </c>
      <c r="C2428" s="2">
        <f>RSI!I2428</f>
        <v>52.00719124616473</v>
      </c>
      <c r="D2428" s="2">
        <f>MACD!E2428</f>
        <v>3.6596293317183726E-3</v>
      </c>
      <c r="E2428" s="2">
        <f>MACD!F2428</f>
        <v>2.856351234916653E-3</v>
      </c>
      <c r="F2428" s="2">
        <f>'Moving Avg'!D2428</f>
        <v>0.36199999999999999</v>
      </c>
      <c r="G2428" s="2">
        <f>'Moving Avg'!F2428</f>
        <v>0.36850000000000016</v>
      </c>
      <c r="H2428" s="2">
        <f>'Moving Avg'!G2428</f>
        <v>0.37039999999999978</v>
      </c>
      <c r="I2428" s="2">
        <f>'Moving Avg'!H2428</f>
        <v>0.37220000000000009</v>
      </c>
      <c r="J2428" s="5" t="str">
        <f>OBV!F2428</f>
        <v>BEARISH</v>
      </c>
      <c r="K2428" s="5" t="str">
        <f>OBV!G2428</f>
        <v>NEUTRAL</v>
      </c>
      <c r="L2428" s="5" t="str">
        <f>OBV!H2428</f>
        <v>NEUTRAL</v>
      </c>
      <c r="M2428" s="7">
        <f t="shared" si="370"/>
        <v>25</v>
      </c>
      <c r="N2428" s="7">
        <f t="shared" si="371"/>
        <v>0</v>
      </c>
      <c r="O2428" s="7">
        <f t="shared" si="372"/>
        <v>0</v>
      </c>
      <c r="P2428" s="7">
        <f t="shared" si="373"/>
        <v>16.5</v>
      </c>
      <c r="Q2428" s="8">
        <f t="shared" si="374"/>
        <v>11.225</v>
      </c>
      <c r="R2428" s="8">
        <f t="shared" si="375"/>
        <v>9.125</v>
      </c>
      <c r="S2428" s="8">
        <f t="shared" si="376"/>
        <v>11.175000000000001</v>
      </c>
      <c r="T2428" s="8">
        <f t="shared" si="377"/>
        <v>10.375</v>
      </c>
      <c r="U2428" s="7">
        <f t="shared" si="378"/>
        <v>10.508333333333335</v>
      </c>
      <c r="V2428" s="7">
        <f t="shared" si="379"/>
        <v>10.475000000000001</v>
      </c>
    </row>
    <row r="2429" spans="1:22" ht="13.5" x14ac:dyDescent="0.25">
      <c r="A2429" s="3">
        <f>RSI!A2429</f>
        <v>45845</v>
      </c>
      <c r="B2429" s="2">
        <f>RSI!B2429</f>
        <v>0.37</v>
      </c>
      <c r="C2429" s="2">
        <f>RSI!I2429</f>
        <v>52.00719124616473</v>
      </c>
      <c r="D2429" s="2">
        <f>MACD!E2429</f>
        <v>3.2625315608271199E-3</v>
      </c>
      <c r="E2429" s="2">
        <f>MACD!F2429</f>
        <v>2.9375873000987464E-3</v>
      </c>
      <c r="F2429" s="2">
        <f>'Moving Avg'!D2429</f>
        <v>0.36400000000000005</v>
      </c>
      <c r="G2429" s="2">
        <f>'Moving Avg'!F2429</f>
        <v>0.36850000000000016</v>
      </c>
      <c r="H2429" s="2">
        <f>'Moving Avg'!G2429</f>
        <v>0.37039999999999978</v>
      </c>
      <c r="I2429" s="2">
        <f>'Moving Avg'!H2429</f>
        <v>0.37215000000000004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  <c r="M2429" s="7">
        <f t="shared" si="370"/>
        <v>25</v>
      </c>
      <c r="N2429" s="7">
        <f t="shared" si="371"/>
        <v>0</v>
      </c>
      <c r="O2429" s="7">
        <f t="shared" si="372"/>
        <v>0</v>
      </c>
      <c r="P2429" s="7">
        <f t="shared" si="373"/>
        <v>83.5</v>
      </c>
      <c r="Q2429" s="8">
        <f t="shared" si="374"/>
        <v>21.274999999999999</v>
      </c>
      <c r="R2429" s="8">
        <f t="shared" si="375"/>
        <v>25.875</v>
      </c>
      <c r="S2429" s="8">
        <f t="shared" si="376"/>
        <v>41.325000000000003</v>
      </c>
      <c r="T2429" s="8">
        <f t="shared" si="377"/>
        <v>27.125</v>
      </c>
      <c r="U2429" s="7">
        <f t="shared" si="378"/>
        <v>29.491666666666664</v>
      </c>
      <c r="V2429" s="7">
        <f t="shared" si="379"/>
        <v>28.9</v>
      </c>
    </row>
    <row r="2430" spans="1:22" ht="13.5" x14ac:dyDescent="0.25">
      <c r="A2430" s="3">
        <f>RSI!A2430</f>
        <v>45846</v>
      </c>
      <c r="B2430" s="2">
        <f>RSI!B2430</f>
        <v>0.36</v>
      </c>
      <c r="C2430" s="2">
        <f>RSI!I2430</f>
        <v>42.678839471326825</v>
      </c>
      <c r="D2430" s="2">
        <f>MACD!E2430</f>
        <v>3.6549759675552074E-3</v>
      </c>
      <c r="E2430" s="2">
        <f>MACD!F2430</f>
        <v>3.0810650335900388E-3</v>
      </c>
      <c r="F2430" s="2">
        <f>'Moving Avg'!D2430</f>
        <v>0.36399999999999999</v>
      </c>
      <c r="G2430" s="2">
        <f>'Moving Avg'!F2430</f>
        <v>0.36800000000000016</v>
      </c>
      <c r="H2430" s="2">
        <f>'Moving Avg'!G2430</f>
        <v>0.37019999999999975</v>
      </c>
      <c r="I2430" s="2">
        <f>'Moving Avg'!H2430</f>
        <v>0.37204999999999999</v>
      </c>
      <c r="J2430" s="5" t="str">
        <f>OBV!F2430</f>
        <v>BULLISH</v>
      </c>
      <c r="K2430" s="5" t="str">
        <f>OBV!G2430</f>
        <v>NEUTRAL</v>
      </c>
      <c r="L2430" s="5" t="str">
        <f>OBV!H2430</f>
        <v>NEUTRAL</v>
      </c>
      <c r="M2430" s="7">
        <f t="shared" si="370"/>
        <v>25</v>
      </c>
      <c r="N2430" s="7">
        <f t="shared" si="371"/>
        <v>0</v>
      </c>
      <c r="O2430" s="7">
        <f t="shared" si="372"/>
        <v>0</v>
      </c>
      <c r="P2430" s="7">
        <f t="shared" si="373"/>
        <v>49.5</v>
      </c>
      <c r="Q2430" s="8">
        <f t="shared" si="374"/>
        <v>16.175000000000001</v>
      </c>
      <c r="R2430" s="8">
        <f t="shared" si="375"/>
        <v>17.375</v>
      </c>
      <c r="S2430" s="8">
        <f t="shared" si="376"/>
        <v>26.025000000000002</v>
      </c>
      <c r="T2430" s="8">
        <f t="shared" si="377"/>
        <v>18.625</v>
      </c>
      <c r="U2430" s="7">
        <f t="shared" si="378"/>
        <v>19.858333333333334</v>
      </c>
      <c r="V2430" s="7">
        <f t="shared" si="379"/>
        <v>19.55</v>
      </c>
    </row>
    <row r="2431" spans="1:22" ht="13.5" x14ac:dyDescent="0.25">
      <c r="A2431" s="3">
        <f>RSI!A2431</f>
        <v>45847</v>
      </c>
      <c r="B2431" s="2">
        <f>RSI!B2431</f>
        <v>0.36</v>
      </c>
      <c r="C2431" s="2">
        <f>RSI!I2431</f>
        <v>42.678839471326825</v>
      </c>
      <c r="D2431" s="2">
        <f>MACD!E2431</f>
        <v>4.0347546227689768E-3</v>
      </c>
      <c r="E2431" s="2">
        <f>MACD!F2431</f>
        <v>3.2718029514258264E-3</v>
      </c>
      <c r="F2431" s="2">
        <f>'Moving Avg'!D2431</f>
        <v>0.36399999999999999</v>
      </c>
      <c r="G2431" s="2">
        <f>'Moving Avg'!F2431</f>
        <v>0.36700000000000016</v>
      </c>
      <c r="H2431" s="2">
        <f>'Moving Avg'!G2431</f>
        <v>0.36999999999999977</v>
      </c>
      <c r="I2431" s="2">
        <f>'Moving Avg'!H2431</f>
        <v>0.37195</v>
      </c>
      <c r="J2431" s="5" t="str">
        <f>OBV!F2431</f>
        <v>BULLISH</v>
      </c>
      <c r="K2431" s="5" t="str">
        <f>OBV!G2431</f>
        <v>NEUTRAL</v>
      </c>
      <c r="L2431" s="5" t="str">
        <f>OBV!H2431</f>
        <v>NEUTRAL</v>
      </c>
      <c r="M2431" s="7">
        <f t="shared" si="370"/>
        <v>25</v>
      </c>
      <c r="N2431" s="7">
        <f t="shared" si="371"/>
        <v>0</v>
      </c>
      <c r="O2431" s="7">
        <f t="shared" si="372"/>
        <v>0</v>
      </c>
      <c r="P2431" s="7">
        <f t="shared" si="373"/>
        <v>49.5</v>
      </c>
      <c r="Q2431" s="8">
        <f t="shared" si="374"/>
        <v>16.175000000000001</v>
      </c>
      <c r="R2431" s="8">
        <f t="shared" si="375"/>
        <v>17.375</v>
      </c>
      <c r="S2431" s="8">
        <f t="shared" si="376"/>
        <v>26.025000000000002</v>
      </c>
      <c r="T2431" s="8">
        <f t="shared" si="377"/>
        <v>18.625</v>
      </c>
      <c r="U2431" s="7">
        <f t="shared" si="378"/>
        <v>19.858333333333334</v>
      </c>
      <c r="V2431" s="7">
        <f t="shared" si="379"/>
        <v>19.55</v>
      </c>
    </row>
    <row r="2432" spans="1:22" ht="13.5" x14ac:dyDescent="0.25">
      <c r="A2432" s="3">
        <f>RSI!A2432</f>
        <v>45848</v>
      </c>
      <c r="B2432" s="2">
        <f>RSI!B2432</f>
        <v>0.36</v>
      </c>
      <c r="C2432" s="2">
        <f>RSI!I2432</f>
        <v>42.678839471326825</v>
      </c>
      <c r="D2432" s="2">
        <f>MACD!E2432</f>
        <v>2.861820468047338E-3</v>
      </c>
      <c r="E2432" s="2">
        <f>MACD!F2432</f>
        <v>3.1898064547501289E-3</v>
      </c>
      <c r="F2432" s="2">
        <f>'Moving Avg'!D2432</f>
        <v>0.36399999999999999</v>
      </c>
      <c r="G2432" s="2">
        <f>'Moving Avg'!F2432</f>
        <v>0.36650000000000016</v>
      </c>
      <c r="H2432" s="2">
        <f>'Moving Avg'!G2432</f>
        <v>0.36979999999999974</v>
      </c>
      <c r="I2432" s="2">
        <f>'Moving Avg'!H2432</f>
        <v>0.3718999999999999</v>
      </c>
      <c r="J2432" s="5" t="str">
        <f>OBV!F2432</f>
        <v>BULLISH</v>
      </c>
      <c r="K2432" s="5" t="str">
        <f>OBV!G2432</f>
        <v>NEUTRAL</v>
      </c>
      <c r="L2432" s="5" t="str">
        <f>OBV!H2432</f>
        <v>NEUTRAL</v>
      </c>
      <c r="M2432" s="7">
        <f t="shared" si="370"/>
        <v>25</v>
      </c>
      <c r="N2432" s="7">
        <f t="shared" si="371"/>
        <v>45</v>
      </c>
      <c r="O2432" s="7">
        <f t="shared" si="372"/>
        <v>0</v>
      </c>
      <c r="P2432" s="7">
        <f t="shared" si="373"/>
        <v>49.5</v>
      </c>
      <c r="Q2432" s="8">
        <f t="shared" si="374"/>
        <v>31.925000000000001</v>
      </c>
      <c r="R2432" s="8">
        <f t="shared" si="375"/>
        <v>26.375</v>
      </c>
      <c r="S2432" s="8">
        <f t="shared" si="376"/>
        <v>32.775000000000006</v>
      </c>
      <c r="T2432" s="8">
        <f t="shared" si="377"/>
        <v>29.875</v>
      </c>
      <c r="U2432" s="7">
        <f t="shared" si="378"/>
        <v>30.358333333333334</v>
      </c>
      <c r="V2432" s="7">
        <f t="shared" si="379"/>
        <v>30.237500000000001</v>
      </c>
    </row>
    <row r="2433" spans="1:22" ht="13.5" x14ac:dyDescent="0.25">
      <c r="A2433" s="3">
        <f>RSI!A2433</f>
        <v>45849</v>
      </c>
      <c r="B2433" s="2">
        <f>RSI!B2433</f>
        <v>0.37</v>
      </c>
      <c r="C2433" s="2">
        <f>RSI!I2433</f>
        <v>53.169924831095116</v>
      </c>
      <c r="D2433" s="2">
        <f>MACD!E2433</f>
        <v>2.70796242126492E-3</v>
      </c>
      <c r="E2433" s="2">
        <f>MACD!F2433</f>
        <v>3.0934376480530874E-3</v>
      </c>
      <c r="F2433" s="2">
        <f>'Moving Avg'!D2433</f>
        <v>0.36399999999999999</v>
      </c>
      <c r="G2433" s="2">
        <f>'Moving Avg'!F2433</f>
        <v>0.36600000000000016</v>
      </c>
      <c r="H2433" s="2">
        <f>'Moving Avg'!G2433</f>
        <v>0.36979999999999985</v>
      </c>
      <c r="I2433" s="2">
        <f>'Moving Avg'!H2433</f>
        <v>0.3718999999999999</v>
      </c>
      <c r="J2433" s="5" t="str">
        <f>OBV!F2433</f>
        <v>BULLISH</v>
      </c>
      <c r="K2433" s="5" t="str">
        <f>OBV!G2433</f>
        <v>NEUTRAL</v>
      </c>
      <c r="L2433" s="5" t="str">
        <f>OBV!H2433</f>
        <v>NEUTRAL</v>
      </c>
      <c r="M2433" s="7">
        <f t="shared" si="370"/>
        <v>25</v>
      </c>
      <c r="N2433" s="7">
        <f t="shared" si="371"/>
        <v>45</v>
      </c>
      <c r="O2433" s="7">
        <f t="shared" si="372"/>
        <v>0</v>
      </c>
      <c r="P2433" s="7">
        <f t="shared" si="373"/>
        <v>49.5</v>
      </c>
      <c r="Q2433" s="8">
        <f t="shared" si="374"/>
        <v>31.925000000000001</v>
      </c>
      <c r="R2433" s="8">
        <f t="shared" si="375"/>
        <v>26.375</v>
      </c>
      <c r="S2433" s="8">
        <f t="shared" si="376"/>
        <v>32.775000000000006</v>
      </c>
      <c r="T2433" s="8">
        <f t="shared" si="377"/>
        <v>29.875</v>
      </c>
      <c r="U2433" s="7">
        <f t="shared" si="378"/>
        <v>30.358333333333334</v>
      </c>
      <c r="V2433" s="7">
        <f t="shared" si="379"/>
        <v>30.237500000000001</v>
      </c>
    </row>
    <row r="2434" spans="1:22" ht="13.5" x14ac:dyDescent="0.25">
      <c r="A2434" s="3">
        <f>RSI!A2434</f>
        <v>45852</v>
      </c>
      <c r="B2434" s="2">
        <f>RSI!B2434</f>
        <v>0.37</v>
      </c>
      <c r="C2434" s="2">
        <f>RSI!I2434</f>
        <v>53.169924831095116</v>
      </c>
      <c r="D2434" s="2">
        <f>MACD!E2434</f>
        <v>1.0180968584437289E-3</v>
      </c>
      <c r="E2434" s="2">
        <f>MACD!F2434</f>
        <v>2.6783694901312159E-3</v>
      </c>
      <c r="F2434" s="2">
        <f>'Moving Avg'!D2434</f>
        <v>0.36400000000000005</v>
      </c>
      <c r="G2434" s="2">
        <f>'Moving Avg'!F2434</f>
        <v>0.3660000000000001</v>
      </c>
      <c r="H2434" s="2">
        <f>'Moving Avg'!G2434</f>
        <v>0.36979999999999985</v>
      </c>
      <c r="I2434" s="2">
        <f>'Moving Avg'!H2434</f>
        <v>0.3718999999999999</v>
      </c>
      <c r="J2434" s="5" t="str">
        <f>OBV!F2434</f>
        <v>BULLISH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45</v>
      </c>
      <c r="O2434" s="7">
        <f t="shared" ref="O2434:O2497" si="382">IF(F2434-I2434&gt;10,100,IF(F2434-I2434&gt;5,75, IF(F2434-I2434&gt;0,50,0)))</f>
        <v>0</v>
      </c>
      <c r="P2434" s="7">
        <f t="shared" ref="P2434:P2497" si="383">IF(L2434="confirmed bullish", 34, IF(L2434="bullish divergence",17, 0))+IF(J2434="bullish",33,IF(J2434="bearish",0,16.5))+IF(K2434="strong",33,IF(K2434="weak",0,16.5))</f>
        <v>49.5</v>
      </c>
      <c r="Q2434" s="8">
        <f t="shared" si="374"/>
        <v>31.925000000000001</v>
      </c>
      <c r="R2434" s="8">
        <f t="shared" si="375"/>
        <v>26.375</v>
      </c>
      <c r="S2434" s="8">
        <f t="shared" si="376"/>
        <v>32.775000000000006</v>
      </c>
      <c r="T2434" s="8">
        <f t="shared" si="377"/>
        <v>29.875</v>
      </c>
      <c r="U2434" s="7">
        <f t="shared" si="378"/>
        <v>30.358333333333334</v>
      </c>
      <c r="V2434" s="7">
        <f t="shared" si="379"/>
        <v>30.237500000000001</v>
      </c>
    </row>
    <row r="2435" spans="1:22" ht="13.5" x14ac:dyDescent="0.25">
      <c r="A2435" s="3">
        <f>RSI!A2435</f>
        <v>45853</v>
      </c>
      <c r="B2435" s="2">
        <f>RSI!B2435</f>
        <v>0.37</v>
      </c>
      <c r="C2435" s="2">
        <f>RSI!I2435</f>
        <v>53.169924831095116</v>
      </c>
      <c r="D2435" s="2">
        <f>MACD!E2435</f>
        <v>-4.3143424471753233E-4</v>
      </c>
      <c r="E2435" s="2">
        <f>MACD!F2435</f>
        <v>2.0564087431614664E-3</v>
      </c>
      <c r="F2435" s="2">
        <f>'Moving Avg'!D2435</f>
        <v>0.36599999999999999</v>
      </c>
      <c r="G2435" s="2">
        <f>'Moving Avg'!F2435</f>
        <v>0.3660000000000001</v>
      </c>
      <c r="H2435" s="2">
        <f>'Moving Avg'!G2435</f>
        <v>0.36979999999999985</v>
      </c>
      <c r="I2435" s="2">
        <f>'Moving Avg'!H2435</f>
        <v>0.3718999999999999</v>
      </c>
      <c r="J2435" s="5" t="str">
        <f>OBV!F2435</f>
        <v>BULLISH</v>
      </c>
      <c r="K2435" s="5" t="str">
        <f>OBV!G2435</f>
        <v>NEUTRAL</v>
      </c>
      <c r="L2435" s="5" t="str">
        <f>OBV!H2435</f>
        <v>CONFIRMED BULLISH</v>
      </c>
      <c r="M2435" s="7">
        <f t="shared" si="380"/>
        <v>25</v>
      </c>
      <c r="N2435" s="7">
        <f t="shared" si="381"/>
        <v>45</v>
      </c>
      <c r="O2435" s="7">
        <f t="shared" si="382"/>
        <v>0</v>
      </c>
      <c r="P2435" s="7">
        <f t="shared" si="383"/>
        <v>83.5</v>
      </c>
      <c r="Q2435" s="8">
        <f t="shared" ref="Q2435:Q2498" si="384">0.35*M2435+N2435*0.35+O2435*0.15+P2435*0.15</f>
        <v>37.024999999999999</v>
      </c>
      <c r="R2435" s="8">
        <f t="shared" ref="R2435:R2498" si="385">M2435*0.2+N2435*0.2+O2435*0.35+P2435*0.25</f>
        <v>34.875</v>
      </c>
      <c r="S2435" s="8">
        <f t="shared" ref="S2435:S2498" si="386">M2435*0.15+N2435*0.15+O2435*0.25+P2435*0.45</f>
        <v>48.075000000000003</v>
      </c>
      <c r="T2435" s="8">
        <f t="shared" ref="T2435:T2498" si="387">0.25*SUM(M2435:P2435)</f>
        <v>38.375</v>
      </c>
      <c r="U2435" s="7">
        <f t="shared" ref="U2435:U2498" si="388">SUM(Q2435:S2435)/3</f>
        <v>39.991666666666667</v>
      </c>
      <c r="V2435" s="7">
        <f t="shared" ref="V2435:V2498" si="389">SUM(Q2435:T2435)/4</f>
        <v>39.587500000000006</v>
      </c>
    </row>
    <row r="2436" spans="1:22" ht="13.5" x14ac:dyDescent="0.25">
      <c r="A2436" s="3">
        <f>RSI!A2436</f>
        <v>45854</v>
      </c>
      <c r="B2436" s="2">
        <f>RSI!B2436</f>
        <v>0.36</v>
      </c>
      <c r="C2436" s="2">
        <f>RSI!I2436</f>
        <v>43.27714954224993</v>
      </c>
      <c r="D2436" s="2">
        <f>MACD!E2436</f>
        <v>-9.3540950508930187E-4</v>
      </c>
      <c r="E2436" s="2">
        <f>MACD!F2436</f>
        <v>1.4580450935113129E-3</v>
      </c>
      <c r="F2436" s="2">
        <f>'Moving Avg'!D2436</f>
        <v>0.36599999999999999</v>
      </c>
      <c r="G2436" s="2">
        <f>'Moving Avg'!F2436</f>
        <v>0.36550000000000005</v>
      </c>
      <c r="H2436" s="2">
        <f>'Moving Avg'!G2436</f>
        <v>0.36959999999999982</v>
      </c>
      <c r="I2436" s="2">
        <f>'Moving Avg'!H2436</f>
        <v>0.37179999999999991</v>
      </c>
      <c r="J2436" s="5" t="str">
        <f>OBV!F2436</f>
        <v>BEARISH</v>
      </c>
      <c r="K2436" s="5" t="str">
        <f>OBV!G2436</f>
        <v>NEUTRAL</v>
      </c>
      <c r="L2436" s="5" t="str">
        <f>OBV!H2436</f>
        <v>NEUTRAL</v>
      </c>
      <c r="M2436" s="7">
        <f t="shared" si="380"/>
        <v>25</v>
      </c>
      <c r="N2436" s="7">
        <f t="shared" si="381"/>
        <v>45</v>
      </c>
      <c r="O2436" s="7">
        <f t="shared" si="382"/>
        <v>0</v>
      </c>
      <c r="P2436" s="7">
        <f t="shared" si="383"/>
        <v>16.5</v>
      </c>
      <c r="Q2436" s="8">
        <f t="shared" si="384"/>
        <v>26.975000000000001</v>
      </c>
      <c r="R2436" s="8">
        <f t="shared" si="385"/>
        <v>18.125</v>
      </c>
      <c r="S2436" s="8">
        <f t="shared" si="386"/>
        <v>17.925000000000001</v>
      </c>
      <c r="T2436" s="8">
        <f t="shared" si="387"/>
        <v>21.625</v>
      </c>
      <c r="U2436" s="7">
        <f t="shared" si="388"/>
        <v>21.008333333333336</v>
      </c>
      <c r="V2436" s="7">
        <f t="shared" si="389"/>
        <v>21.162500000000001</v>
      </c>
    </row>
    <row r="2437" spans="1:22" ht="13.5" x14ac:dyDescent="0.25">
      <c r="A2437" s="3">
        <f>RSI!A2437</f>
        <v>45855</v>
      </c>
      <c r="B2437" s="2">
        <f>RSI!B2437</f>
        <v>0.36</v>
      </c>
      <c r="C2437" s="2">
        <f>RSI!I2437</f>
        <v>43.27714954224993</v>
      </c>
      <c r="D2437" s="2">
        <f>MACD!E2437</f>
        <v>-1.3196019796815617E-3</v>
      </c>
      <c r="E2437" s="2">
        <f>MACD!F2437</f>
        <v>9.0251567887273797E-4</v>
      </c>
      <c r="F2437" s="2">
        <f>'Moving Avg'!D2437</f>
        <v>0.36599999999999994</v>
      </c>
      <c r="G2437" s="2">
        <f>'Moving Avg'!F2437</f>
        <v>0.3650000000000001</v>
      </c>
      <c r="H2437" s="2">
        <f>'Moving Avg'!G2437</f>
        <v>0.36939999999999984</v>
      </c>
      <c r="I2437" s="2">
        <f>'Moving Avg'!H2437</f>
        <v>0.37169999999999992</v>
      </c>
      <c r="J2437" s="5" t="str">
        <f>OBV!F2437</f>
        <v>BEARISH</v>
      </c>
      <c r="K2437" s="5" t="str">
        <f>OBV!G2437</f>
        <v>NEUTRAL</v>
      </c>
      <c r="L2437" s="5" t="str">
        <f>OBV!H2437</f>
        <v>NEUTRAL</v>
      </c>
      <c r="M2437" s="7">
        <f t="shared" si="380"/>
        <v>25</v>
      </c>
      <c r="N2437" s="7">
        <f t="shared" si="381"/>
        <v>45</v>
      </c>
      <c r="O2437" s="7">
        <f t="shared" si="382"/>
        <v>0</v>
      </c>
      <c r="P2437" s="7">
        <f t="shared" si="383"/>
        <v>16.5</v>
      </c>
      <c r="Q2437" s="8">
        <f t="shared" si="384"/>
        <v>26.975000000000001</v>
      </c>
      <c r="R2437" s="8">
        <f t="shared" si="385"/>
        <v>18.125</v>
      </c>
      <c r="S2437" s="8">
        <f t="shared" si="386"/>
        <v>17.925000000000001</v>
      </c>
      <c r="T2437" s="8">
        <f t="shared" si="387"/>
        <v>21.625</v>
      </c>
      <c r="U2437" s="7">
        <f t="shared" si="388"/>
        <v>21.008333333333336</v>
      </c>
      <c r="V2437" s="7">
        <f t="shared" si="389"/>
        <v>21.162500000000001</v>
      </c>
    </row>
    <row r="2438" spans="1:22" ht="13.5" x14ac:dyDescent="0.25">
      <c r="A2438" s="3">
        <f>RSI!A2438</f>
        <v>45856</v>
      </c>
      <c r="B2438" s="2">
        <f>RSI!B2438</f>
        <v>0.36</v>
      </c>
      <c r="C2438" s="2">
        <f>RSI!I2438</f>
        <v>43.27714954224993</v>
      </c>
      <c r="D2438" s="2">
        <f>MACD!E2438</f>
        <v>-6.7107742058036823E-5</v>
      </c>
      <c r="E2438" s="2">
        <f>MACD!F2438</f>
        <v>7.0859099468658304E-4</v>
      </c>
      <c r="F2438" s="2">
        <f>'Moving Avg'!D2438</f>
        <v>0.36399999999999999</v>
      </c>
      <c r="G2438" s="2">
        <f>'Moving Avg'!F2438</f>
        <v>0.3645000000000001</v>
      </c>
      <c r="H2438" s="2">
        <f>'Moving Avg'!G2438</f>
        <v>0.36899999999999983</v>
      </c>
      <c r="I2438" s="2">
        <f>'Moving Avg'!H2438</f>
        <v>0.37159999999999999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  <c r="M2438" s="7">
        <f t="shared" si="380"/>
        <v>25</v>
      </c>
      <c r="N2438" s="7">
        <f t="shared" si="381"/>
        <v>45</v>
      </c>
      <c r="O2438" s="7">
        <f t="shared" si="382"/>
        <v>0</v>
      </c>
      <c r="P2438" s="7">
        <f t="shared" si="383"/>
        <v>16.5</v>
      </c>
      <c r="Q2438" s="8">
        <f t="shared" si="384"/>
        <v>26.975000000000001</v>
      </c>
      <c r="R2438" s="8">
        <f t="shared" si="385"/>
        <v>18.125</v>
      </c>
      <c r="S2438" s="8">
        <f t="shared" si="386"/>
        <v>17.925000000000001</v>
      </c>
      <c r="T2438" s="8">
        <f t="shared" si="387"/>
        <v>21.625</v>
      </c>
      <c r="U2438" s="7">
        <f t="shared" si="388"/>
        <v>21.008333333333336</v>
      </c>
      <c r="V2438" s="7">
        <f t="shared" si="389"/>
        <v>21.162500000000001</v>
      </c>
    </row>
    <row r="2439" spans="1:22" ht="13.5" x14ac:dyDescent="0.25">
      <c r="A2439" s="3">
        <f>RSI!A2439</f>
        <v>45859</v>
      </c>
      <c r="B2439" s="2">
        <f>RSI!B2439</f>
        <v>0.36</v>
      </c>
      <c r="C2439" s="2">
        <f>RSI!I2439</f>
        <v>43.27714954224993</v>
      </c>
      <c r="D2439" s="2">
        <f>MACD!E2439</f>
        <v>1.0289160366163674E-3</v>
      </c>
      <c r="E2439" s="2">
        <f>MACD!F2439</f>
        <v>7.7265600307253998E-4</v>
      </c>
      <c r="F2439" s="2">
        <f>'Moving Avg'!D2439</f>
        <v>0.36199999999999993</v>
      </c>
      <c r="G2439" s="2">
        <f>'Moving Avg'!F2439</f>
        <v>0.3640000000000001</v>
      </c>
      <c r="H2439" s="2">
        <f>'Moving Avg'!G2439</f>
        <v>0.36859999999999976</v>
      </c>
      <c r="I2439" s="2">
        <f>'Moving Avg'!H2439</f>
        <v>0.37149999999999994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  <c r="M2439" s="7">
        <f t="shared" si="380"/>
        <v>25</v>
      </c>
      <c r="N2439" s="7">
        <f t="shared" si="381"/>
        <v>0</v>
      </c>
      <c r="O2439" s="7">
        <f t="shared" si="382"/>
        <v>0</v>
      </c>
      <c r="P2439" s="7">
        <f t="shared" si="383"/>
        <v>16.5</v>
      </c>
      <c r="Q2439" s="8">
        <f t="shared" si="384"/>
        <v>11.225</v>
      </c>
      <c r="R2439" s="8">
        <f t="shared" si="385"/>
        <v>9.125</v>
      </c>
      <c r="S2439" s="8">
        <f t="shared" si="386"/>
        <v>11.175000000000001</v>
      </c>
      <c r="T2439" s="8">
        <f t="shared" si="387"/>
        <v>10.375</v>
      </c>
      <c r="U2439" s="7">
        <f t="shared" si="388"/>
        <v>10.508333333333335</v>
      </c>
      <c r="V2439" s="7">
        <f t="shared" si="389"/>
        <v>10.475000000000001</v>
      </c>
    </row>
    <row r="2440" spans="1:22" ht="13.5" x14ac:dyDescent="0.25">
      <c r="A2440" s="3">
        <f>RSI!A2440</f>
        <v>45860</v>
      </c>
      <c r="B2440" s="2">
        <f>RSI!B2440</f>
        <v>0.35</v>
      </c>
      <c r="C2440" s="2">
        <f>RSI!I2440</f>
        <v>34.614529525459147</v>
      </c>
      <c r="D2440" s="2">
        <f>MACD!E2440</f>
        <v>1.1921379026818557E-3</v>
      </c>
      <c r="E2440" s="2">
        <f>MACD!F2440</f>
        <v>8.5655238299440324E-4</v>
      </c>
      <c r="F2440" s="2">
        <f>'Moving Avg'!D2440</f>
        <v>0.35799999999999998</v>
      </c>
      <c r="G2440" s="2">
        <f>'Moving Avg'!F2440</f>
        <v>0.36300000000000004</v>
      </c>
      <c r="H2440" s="2">
        <f>'Moving Avg'!G2440</f>
        <v>0.36819999999999969</v>
      </c>
      <c r="I2440" s="2">
        <f>'Moving Avg'!H2440</f>
        <v>0.37139999999999995</v>
      </c>
      <c r="J2440" s="5" t="str">
        <f>OBV!F2440</f>
        <v>BEARISH</v>
      </c>
      <c r="K2440" s="5" t="str">
        <f>OBV!G2440</f>
        <v>NEUTRAL</v>
      </c>
      <c r="L2440" s="5" t="str">
        <f>OBV!H2440</f>
        <v>CONFIRMED BEARISH</v>
      </c>
      <c r="M2440" s="7">
        <f t="shared" si="380"/>
        <v>25</v>
      </c>
      <c r="N2440" s="7">
        <f t="shared" si="381"/>
        <v>0</v>
      </c>
      <c r="O2440" s="7">
        <f t="shared" si="382"/>
        <v>0</v>
      </c>
      <c r="P2440" s="7">
        <f t="shared" si="383"/>
        <v>16.5</v>
      </c>
      <c r="Q2440" s="8">
        <f t="shared" si="384"/>
        <v>11.225</v>
      </c>
      <c r="R2440" s="8">
        <f t="shared" si="385"/>
        <v>9.125</v>
      </c>
      <c r="S2440" s="8">
        <f t="shared" si="386"/>
        <v>11.175000000000001</v>
      </c>
      <c r="T2440" s="8">
        <f t="shared" si="387"/>
        <v>10.375</v>
      </c>
      <c r="U2440" s="7">
        <f t="shared" si="388"/>
        <v>10.508333333333335</v>
      </c>
      <c r="V2440" s="7">
        <f t="shared" si="389"/>
        <v>10.475000000000001</v>
      </c>
    </row>
    <row r="2441" spans="1:22" ht="13.5" x14ac:dyDescent="0.25">
      <c r="A2441" s="3">
        <f>RSI!A2441</f>
        <v>45861</v>
      </c>
      <c r="B2441" s="2">
        <f>RSI!B2441</f>
        <v>0.36</v>
      </c>
      <c r="C2441" s="2">
        <f>RSI!I2441</f>
        <v>46.209746743780322</v>
      </c>
      <c r="D2441" s="2">
        <f>MACD!E2441</f>
        <v>6.7965203817266229E-4</v>
      </c>
      <c r="E2441" s="2">
        <f>MACD!F2441</f>
        <v>8.2117231403005511E-4</v>
      </c>
      <c r="F2441" s="2">
        <f>'Moving Avg'!D2441</f>
        <v>0.35799999999999998</v>
      </c>
      <c r="G2441" s="2">
        <f>'Moving Avg'!F2441</f>
        <v>0.36250000000000004</v>
      </c>
      <c r="H2441" s="2">
        <f>'Moving Avg'!G2441</f>
        <v>0.36799999999999966</v>
      </c>
      <c r="I2441" s="2">
        <f>'Moving Avg'!H2441</f>
        <v>0.3713499999999999</v>
      </c>
      <c r="J2441" s="5" t="str">
        <f>OBV!F2441</f>
        <v>BEARISH</v>
      </c>
      <c r="K2441" s="5" t="str">
        <f>OBV!G2441</f>
        <v>NEUTRAL</v>
      </c>
      <c r="L2441" s="5" t="str">
        <f>OBV!H2441</f>
        <v>NEUTRAL</v>
      </c>
      <c r="M2441" s="7">
        <f t="shared" si="380"/>
        <v>25</v>
      </c>
      <c r="N2441" s="7">
        <f t="shared" si="381"/>
        <v>45</v>
      </c>
      <c r="O2441" s="7">
        <f t="shared" si="382"/>
        <v>0</v>
      </c>
      <c r="P2441" s="7">
        <f t="shared" si="383"/>
        <v>16.5</v>
      </c>
      <c r="Q2441" s="8">
        <f t="shared" si="384"/>
        <v>26.975000000000001</v>
      </c>
      <c r="R2441" s="8">
        <f t="shared" si="385"/>
        <v>18.125</v>
      </c>
      <c r="S2441" s="8">
        <f t="shared" si="386"/>
        <v>17.925000000000001</v>
      </c>
      <c r="T2441" s="8">
        <f t="shared" si="387"/>
        <v>21.625</v>
      </c>
      <c r="U2441" s="7">
        <f t="shared" si="388"/>
        <v>21.008333333333336</v>
      </c>
      <c r="V2441" s="7">
        <f t="shared" si="389"/>
        <v>21.162500000000001</v>
      </c>
    </row>
    <row r="2442" spans="1:22" ht="13.5" x14ac:dyDescent="0.25">
      <c r="A2442" s="3">
        <f>RSI!A2442</f>
        <v>45862</v>
      </c>
      <c r="B2442" s="2">
        <f>RSI!B2442</f>
        <v>0.36</v>
      </c>
      <c r="C2442" s="2">
        <f>RSI!I2442</f>
        <v>46.209746743780315</v>
      </c>
      <c r="D2442" s="2">
        <f>MACD!E2442</f>
        <v>2.7038645158372621E-4</v>
      </c>
      <c r="E2442" s="2">
        <f>MACD!F2442</f>
        <v>7.1101514154078946E-4</v>
      </c>
      <c r="F2442" s="2">
        <f>'Moving Avg'!D2442</f>
        <v>0.35799999999999993</v>
      </c>
      <c r="G2442" s="2">
        <f>'Moving Avg'!F2442</f>
        <v>0.36250000000000004</v>
      </c>
      <c r="H2442" s="2">
        <f>'Moving Avg'!G2442</f>
        <v>0.36779999999999968</v>
      </c>
      <c r="I2442" s="2">
        <f>'Moving Avg'!H2442</f>
        <v>0.37124999999999991</v>
      </c>
      <c r="J2442" s="5" t="str">
        <f>OBV!F2442</f>
        <v>BEARISH</v>
      </c>
      <c r="K2442" s="5" t="str">
        <f>OBV!G2442</f>
        <v>NEUTRAL</v>
      </c>
      <c r="L2442" s="5" t="str">
        <f>OBV!H2442</f>
        <v>NEUTRAL</v>
      </c>
      <c r="M2442" s="7">
        <f t="shared" si="380"/>
        <v>25</v>
      </c>
      <c r="N2442" s="7">
        <f t="shared" si="381"/>
        <v>45</v>
      </c>
      <c r="O2442" s="7">
        <f t="shared" si="382"/>
        <v>0</v>
      </c>
      <c r="P2442" s="7">
        <f t="shared" si="383"/>
        <v>16.5</v>
      </c>
      <c r="Q2442" s="8">
        <f t="shared" si="384"/>
        <v>26.975000000000001</v>
      </c>
      <c r="R2442" s="8">
        <f t="shared" si="385"/>
        <v>18.125</v>
      </c>
      <c r="S2442" s="8">
        <f t="shared" si="386"/>
        <v>17.925000000000001</v>
      </c>
      <c r="T2442" s="8">
        <f t="shared" si="387"/>
        <v>21.625</v>
      </c>
      <c r="U2442" s="7">
        <f t="shared" si="388"/>
        <v>21.008333333333336</v>
      </c>
      <c r="V2442" s="7">
        <f t="shared" si="389"/>
        <v>21.162500000000001</v>
      </c>
    </row>
    <row r="2443" spans="1:22" ht="13.5" x14ac:dyDescent="0.25">
      <c r="A2443" s="3">
        <f>RSI!A2443</f>
        <v>45866</v>
      </c>
      <c r="B2443" s="2">
        <f>RSI!B2443</f>
        <v>0.36</v>
      </c>
      <c r="C2443" s="2">
        <f>RSI!I2443</f>
        <v>46.209746743780322</v>
      </c>
      <c r="D2443" s="2">
        <f>MACD!E2443</f>
        <v>1.4851169868592695E-3</v>
      </c>
      <c r="E2443" s="2">
        <f>MACD!F2443</f>
        <v>8.6583551060448558E-4</v>
      </c>
      <c r="F2443" s="2">
        <f>'Moving Avg'!D2443</f>
        <v>0.35799999999999993</v>
      </c>
      <c r="G2443" s="2">
        <f>'Moving Avg'!F2443</f>
        <v>0.3620000000000001</v>
      </c>
      <c r="H2443" s="2">
        <f>'Moving Avg'!G2443</f>
        <v>0.3675999999999997</v>
      </c>
      <c r="I2443" s="2">
        <f>'Moving Avg'!H2443</f>
        <v>0.37119999999999992</v>
      </c>
      <c r="J2443" s="5" t="str">
        <f>OBV!F2443</f>
        <v>BEARISH</v>
      </c>
      <c r="K2443" s="5" t="str">
        <f>OBV!G2443</f>
        <v>NEUTRAL</v>
      </c>
      <c r="L2443" s="5" t="str">
        <f>OBV!H2443</f>
        <v>NEUTRAL</v>
      </c>
      <c r="M2443" s="7">
        <f t="shared" si="380"/>
        <v>25</v>
      </c>
      <c r="N2443" s="7">
        <f t="shared" si="381"/>
        <v>0</v>
      </c>
      <c r="O2443" s="7">
        <f t="shared" si="382"/>
        <v>0</v>
      </c>
      <c r="P2443" s="7">
        <f t="shared" si="383"/>
        <v>16.5</v>
      </c>
      <c r="Q2443" s="8">
        <f t="shared" si="384"/>
        <v>11.225</v>
      </c>
      <c r="R2443" s="8">
        <f t="shared" si="385"/>
        <v>9.125</v>
      </c>
      <c r="S2443" s="8">
        <f t="shared" si="386"/>
        <v>11.175000000000001</v>
      </c>
      <c r="T2443" s="8">
        <f t="shared" si="387"/>
        <v>10.375</v>
      </c>
      <c r="U2443" s="7">
        <f t="shared" si="388"/>
        <v>10.508333333333335</v>
      </c>
      <c r="V2443" s="7">
        <f t="shared" si="389"/>
        <v>10.475000000000001</v>
      </c>
    </row>
    <row r="2444" spans="1:22" ht="13.5" x14ac:dyDescent="0.25">
      <c r="A2444" s="3">
        <f>RSI!A2444</f>
        <v>45867</v>
      </c>
      <c r="B2444" s="2">
        <f>RSI!B2444</f>
        <v>0.36</v>
      </c>
      <c r="C2444" s="2">
        <f>RSI!I2444</f>
        <v>46.209746743780329</v>
      </c>
      <c r="D2444" s="2">
        <f>MACD!E2444</f>
        <v>2.5338646485496552E-3</v>
      </c>
      <c r="E2444" s="2">
        <f>MACD!F2444</f>
        <v>1.1994413381935195E-3</v>
      </c>
      <c r="F2444" s="2">
        <f>'Moving Avg'!D2444</f>
        <v>0.35799999999999993</v>
      </c>
      <c r="G2444" s="2">
        <f>'Moving Avg'!F2444</f>
        <v>0.3620000000000001</v>
      </c>
      <c r="H2444" s="2">
        <f>'Moving Avg'!G2444</f>
        <v>0.36739999999999967</v>
      </c>
      <c r="I2444" s="2">
        <f>'Moving Avg'!H2444</f>
        <v>0.37114999999999981</v>
      </c>
      <c r="J2444" s="5" t="str">
        <f>OBV!F2444</f>
        <v>BEARISH</v>
      </c>
      <c r="K2444" s="5" t="str">
        <f>OBV!G2444</f>
        <v>NEUTRAL</v>
      </c>
      <c r="L2444" s="5" t="str">
        <f>OBV!H2444</f>
        <v>NEUTRAL</v>
      </c>
      <c r="M2444" s="7">
        <f t="shared" si="380"/>
        <v>25</v>
      </c>
      <c r="N2444" s="7">
        <f t="shared" si="381"/>
        <v>0</v>
      </c>
      <c r="O2444" s="7">
        <f t="shared" si="382"/>
        <v>0</v>
      </c>
      <c r="P2444" s="7">
        <f t="shared" si="383"/>
        <v>16.5</v>
      </c>
      <c r="Q2444" s="8">
        <f t="shared" si="384"/>
        <v>11.225</v>
      </c>
      <c r="R2444" s="8">
        <f t="shared" si="385"/>
        <v>9.125</v>
      </c>
      <c r="S2444" s="8">
        <f t="shared" si="386"/>
        <v>11.175000000000001</v>
      </c>
      <c r="T2444" s="8">
        <f t="shared" si="387"/>
        <v>10.375</v>
      </c>
      <c r="U2444" s="7">
        <f t="shared" si="388"/>
        <v>10.508333333333335</v>
      </c>
      <c r="V2444" s="7">
        <f t="shared" si="389"/>
        <v>10.475000000000001</v>
      </c>
    </row>
    <row r="2445" spans="1:22" ht="13.5" x14ac:dyDescent="0.25">
      <c r="A2445" s="3">
        <f>RSI!A2445</f>
        <v>45868</v>
      </c>
      <c r="B2445" s="2">
        <f>RSI!B2445</f>
        <v>0.36</v>
      </c>
      <c r="C2445" s="2">
        <f>RSI!I2445</f>
        <v>46.209746743780329</v>
      </c>
      <c r="D2445" s="2">
        <f>MACD!E2445</f>
        <v>3.4406172080102548E-3</v>
      </c>
      <c r="E2445" s="2">
        <f>MACD!F2445</f>
        <v>1.6476765121568667E-3</v>
      </c>
      <c r="F2445" s="2">
        <f>'Moving Avg'!D2445</f>
        <v>0.36</v>
      </c>
      <c r="G2445" s="2">
        <f>'Moving Avg'!F2445</f>
        <v>0.3620000000000001</v>
      </c>
      <c r="H2445" s="2">
        <f>'Moving Avg'!G2445</f>
        <v>0.36719999999999969</v>
      </c>
      <c r="I2445" s="2">
        <f>'Moving Avg'!H2445</f>
        <v>0.37109999999999976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  <c r="M2445" s="7">
        <f t="shared" si="380"/>
        <v>25</v>
      </c>
      <c r="N2445" s="7">
        <f t="shared" si="381"/>
        <v>0</v>
      </c>
      <c r="O2445" s="7">
        <f t="shared" si="382"/>
        <v>0</v>
      </c>
      <c r="P2445" s="7">
        <f t="shared" si="383"/>
        <v>83.5</v>
      </c>
      <c r="Q2445" s="8">
        <f t="shared" si="384"/>
        <v>21.274999999999999</v>
      </c>
      <c r="R2445" s="8">
        <f t="shared" si="385"/>
        <v>25.875</v>
      </c>
      <c r="S2445" s="8">
        <f t="shared" si="386"/>
        <v>41.325000000000003</v>
      </c>
      <c r="T2445" s="8">
        <f t="shared" si="387"/>
        <v>27.125</v>
      </c>
      <c r="U2445" s="7">
        <f t="shared" si="388"/>
        <v>29.491666666666664</v>
      </c>
      <c r="V2445" s="7">
        <f t="shared" si="389"/>
        <v>28.9</v>
      </c>
    </row>
    <row r="2446" spans="1:22" ht="13.5" x14ac:dyDescent="0.25">
      <c r="A2446" s="3">
        <f>RSI!A2446</f>
        <v>45869</v>
      </c>
      <c r="B2446" s="2">
        <f>RSI!B2446</f>
        <v>0.35</v>
      </c>
      <c r="C2446" s="2">
        <f>RSI!I2446</f>
        <v>36.765600275886712</v>
      </c>
      <c r="D2446" s="2">
        <f>MACD!E2446</f>
        <v>3.4280658832798183E-3</v>
      </c>
      <c r="E2446" s="2">
        <f>MACD!F2446</f>
        <v>2.0037543863814572E-3</v>
      </c>
      <c r="F2446" s="2">
        <f>'Moving Avg'!D2446</f>
        <v>0.35799999999999998</v>
      </c>
      <c r="G2446" s="2">
        <f>'Moving Avg'!F2446</f>
        <v>0.36150000000000004</v>
      </c>
      <c r="H2446" s="2">
        <f>'Moving Avg'!G2446</f>
        <v>0.36679999999999974</v>
      </c>
      <c r="I2446" s="2">
        <f>'Moving Avg'!H2446</f>
        <v>0.37104999999999977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0</v>
      </c>
      <c r="O2446" s="7">
        <f t="shared" si="382"/>
        <v>0</v>
      </c>
      <c r="P2446" s="7">
        <f t="shared" si="383"/>
        <v>16.5</v>
      </c>
      <c r="Q2446" s="8">
        <f t="shared" si="384"/>
        <v>11.225</v>
      </c>
      <c r="R2446" s="8">
        <f t="shared" si="385"/>
        <v>9.125</v>
      </c>
      <c r="S2446" s="8">
        <f t="shared" si="386"/>
        <v>11.175000000000001</v>
      </c>
      <c r="T2446" s="8">
        <f t="shared" si="387"/>
        <v>10.375</v>
      </c>
      <c r="U2446" s="7">
        <f t="shared" si="388"/>
        <v>10.508333333333335</v>
      </c>
      <c r="V2446" s="7">
        <f t="shared" si="389"/>
        <v>10.475000000000001</v>
      </c>
    </row>
    <row r="2447" spans="1:22" ht="13.5" x14ac:dyDescent="0.25">
      <c r="A2447" s="3">
        <f>RSI!A2447</f>
        <v>45870</v>
      </c>
      <c r="B2447" s="2">
        <f>RSI!B2447</f>
        <v>0.35</v>
      </c>
      <c r="C2447" s="2">
        <f>RSI!I2447</f>
        <v>36.765600275886705</v>
      </c>
      <c r="D2447" s="2">
        <f>MACD!E2447</f>
        <v>3.4931260603909831E-3</v>
      </c>
      <c r="E2447" s="2">
        <f>MACD!F2447</f>
        <v>2.3016287211833622E-3</v>
      </c>
      <c r="F2447" s="2">
        <f>'Moving Avg'!D2447</f>
        <v>0.35600000000000004</v>
      </c>
      <c r="G2447" s="2">
        <f>'Moving Avg'!F2447</f>
        <v>0.36100000000000004</v>
      </c>
      <c r="H2447" s="2">
        <f>'Moving Avg'!G2447</f>
        <v>0.36639999999999978</v>
      </c>
      <c r="I2447" s="2">
        <f>'Moving Avg'!H2447</f>
        <v>0.37094999999999961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  <c r="M2447" s="7">
        <f t="shared" si="380"/>
        <v>25</v>
      </c>
      <c r="N2447" s="7">
        <f t="shared" si="381"/>
        <v>0</v>
      </c>
      <c r="O2447" s="7">
        <f t="shared" si="382"/>
        <v>0</v>
      </c>
      <c r="P2447" s="7">
        <f t="shared" si="383"/>
        <v>16.5</v>
      </c>
      <c r="Q2447" s="8">
        <f t="shared" si="384"/>
        <v>11.225</v>
      </c>
      <c r="R2447" s="8">
        <f t="shared" si="385"/>
        <v>9.125</v>
      </c>
      <c r="S2447" s="8">
        <f t="shared" si="386"/>
        <v>11.175000000000001</v>
      </c>
      <c r="T2447" s="8">
        <f t="shared" si="387"/>
        <v>10.375</v>
      </c>
      <c r="U2447" s="7">
        <f t="shared" si="388"/>
        <v>10.508333333333335</v>
      </c>
      <c r="V2447" s="7">
        <f t="shared" si="389"/>
        <v>10.475000000000001</v>
      </c>
    </row>
    <row r="2448" spans="1:22" ht="13.5" x14ac:dyDescent="0.25">
      <c r="A2448" s="3">
        <f>RSI!A2448</f>
        <v>45873</v>
      </c>
      <c r="B2448" s="2">
        <f>RSI!B2448</f>
        <v>0.35</v>
      </c>
      <c r="C2448" s="2">
        <f>RSI!I2448</f>
        <v>36.765600275886705</v>
      </c>
      <c r="D2448" s="2">
        <f>MACD!E2448</f>
        <v>3.6182515431944506E-3</v>
      </c>
      <c r="E2448" s="2">
        <f>MACD!F2448</f>
        <v>2.5649532855855799E-3</v>
      </c>
      <c r="F2448" s="2">
        <f>'Moving Avg'!D2448</f>
        <v>0.35399999999999998</v>
      </c>
      <c r="G2448" s="2">
        <f>'Moving Avg'!F2448</f>
        <v>0.36</v>
      </c>
      <c r="H2448" s="2">
        <f>'Moving Avg'!G2448</f>
        <v>0.36579999999999985</v>
      </c>
      <c r="I2448" s="2">
        <f>'Moving Avg'!H2448</f>
        <v>0.37084999999999957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  <c r="M2448" s="7">
        <f t="shared" si="380"/>
        <v>25</v>
      </c>
      <c r="N2448" s="7">
        <f t="shared" si="381"/>
        <v>0</v>
      </c>
      <c r="O2448" s="7">
        <f t="shared" si="382"/>
        <v>0</v>
      </c>
      <c r="P2448" s="7">
        <f t="shared" si="383"/>
        <v>16.5</v>
      </c>
      <c r="Q2448" s="8">
        <f t="shared" si="384"/>
        <v>11.225</v>
      </c>
      <c r="R2448" s="8">
        <f t="shared" si="385"/>
        <v>9.125</v>
      </c>
      <c r="S2448" s="8">
        <f t="shared" si="386"/>
        <v>11.175000000000001</v>
      </c>
      <c r="T2448" s="8">
        <f t="shared" si="387"/>
        <v>10.375</v>
      </c>
      <c r="U2448" s="7">
        <f t="shared" si="388"/>
        <v>10.508333333333335</v>
      </c>
      <c r="V2448" s="7">
        <f t="shared" si="389"/>
        <v>10.475000000000001</v>
      </c>
    </row>
    <row r="2449" spans="1:22" ht="13.5" x14ac:dyDescent="0.25">
      <c r="A2449" s="3">
        <f>RSI!A2449</f>
        <v>45874</v>
      </c>
      <c r="B2449" s="2">
        <f>RSI!B2449</f>
        <v>0.35</v>
      </c>
      <c r="C2449" s="2">
        <f>RSI!I2449</f>
        <v>36.765600275886705</v>
      </c>
      <c r="D2449" s="2">
        <f>MACD!E2449</f>
        <v>3.7890108070068873E-3</v>
      </c>
      <c r="E2449" s="2">
        <f>MACD!F2449</f>
        <v>2.8097647898698416E-3</v>
      </c>
      <c r="F2449" s="2">
        <f>'Moving Avg'!D2449</f>
        <v>0.35200000000000004</v>
      </c>
      <c r="G2449" s="2">
        <f>'Moving Avg'!F2449</f>
        <v>0.35899999999999999</v>
      </c>
      <c r="H2449" s="2">
        <f>'Moving Avg'!G2449</f>
        <v>0.3651999999999998</v>
      </c>
      <c r="I2449" s="2">
        <f>'Moving Avg'!H2449</f>
        <v>0.37079999999999946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  <c r="M2449" s="7">
        <f t="shared" si="380"/>
        <v>25</v>
      </c>
      <c r="N2449" s="7">
        <f t="shared" si="381"/>
        <v>0</v>
      </c>
      <c r="O2449" s="7">
        <f t="shared" si="382"/>
        <v>0</v>
      </c>
      <c r="P2449" s="7">
        <f t="shared" si="383"/>
        <v>16.5</v>
      </c>
      <c r="Q2449" s="8">
        <f t="shared" si="384"/>
        <v>11.225</v>
      </c>
      <c r="R2449" s="8">
        <f t="shared" si="385"/>
        <v>9.125</v>
      </c>
      <c r="S2449" s="8">
        <f t="shared" si="386"/>
        <v>11.175000000000001</v>
      </c>
      <c r="T2449" s="8">
        <f t="shared" si="387"/>
        <v>10.375</v>
      </c>
      <c r="U2449" s="7">
        <f t="shared" si="388"/>
        <v>10.508333333333335</v>
      </c>
      <c r="V2449" s="7">
        <f t="shared" si="389"/>
        <v>10.475000000000001</v>
      </c>
    </row>
    <row r="2450" spans="1:22" ht="13.5" x14ac:dyDescent="0.25">
      <c r="A2450" s="3">
        <f>RSI!A2450</f>
        <v>45875</v>
      </c>
      <c r="B2450" s="2">
        <f>RSI!B2450</f>
        <v>0.35</v>
      </c>
      <c r="C2450" s="2">
        <f>RSI!I2450</f>
        <v>36.765600275886705</v>
      </c>
      <c r="D2450" s="2">
        <f>MACD!E2450</f>
        <v>2.45511552017047E-3</v>
      </c>
      <c r="E2450" s="2">
        <f>MACD!F2450</f>
        <v>2.7388349359299675E-3</v>
      </c>
      <c r="F2450" s="2">
        <f>'Moving Avg'!D2450</f>
        <v>0.35</v>
      </c>
      <c r="G2450" s="2">
        <f>'Moving Avg'!F2450</f>
        <v>0.35849999999999993</v>
      </c>
      <c r="H2450" s="2">
        <f>'Moving Avg'!G2450</f>
        <v>0.3647999999999999</v>
      </c>
      <c r="I2450" s="2">
        <f>'Moving Avg'!H2450</f>
        <v>0.37074999999999947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  <c r="M2450" s="7">
        <f t="shared" si="380"/>
        <v>25</v>
      </c>
      <c r="N2450" s="7">
        <f t="shared" si="381"/>
        <v>45</v>
      </c>
      <c r="O2450" s="7">
        <f t="shared" si="382"/>
        <v>0</v>
      </c>
      <c r="P2450" s="7">
        <f t="shared" si="383"/>
        <v>16.5</v>
      </c>
      <c r="Q2450" s="8">
        <f t="shared" si="384"/>
        <v>26.975000000000001</v>
      </c>
      <c r="R2450" s="8">
        <f t="shared" si="385"/>
        <v>18.125</v>
      </c>
      <c r="S2450" s="8">
        <f t="shared" si="386"/>
        <v>17.925000000000001</v>
      </c>
      <c r="T2450" s="8">
        <f t="shared" si="387"/>
        <v>21.625</v>
      </c>
      <c r="U2450" s="7">
        <f t="shared" si="388"/>
        <v>21.008333333333336</v>
      </c>
      <c r="V2450" s="7">
        <f t="shared" si="389"/>
        <v>21.162500000000001</v>
      </c>
    </row>
    <row r="2451" spans="1:22" ht="13.5" x14ac:dyDescent="0.25">
      <c r="A2451" s="3">
        <f>RSI!A2451</f>
        <v>45876</v>
      </c>
      <c r="B2451" s="2">
        <f>RSI!B2451</f>
        <v>0.36</v>
      </c>
      <c r="C2451" s="2">
        <f>RSI!I2451</f>
        <v>51.209585874432733</v>
      </c>
      <c r="D2451" s="2">
        <f>MACD!E2451</f>
        <v>2.1797831385159672E-3</v>
      </c>
      <c r="E2451" s="2">
        <f>MACD!F2451</f>
        <v>2.6270245764471677E-3</v>
      </c>
      <c r="F2451" s="2">
        <f>'Moving Avg'!D2451</f>
        <v>0.35199999999999998</v>
      </c>
      <c r="G2451" s="2">
        <f>'Moving Avg'!F2451</f>
        <v>0.35849999999999993</v>
      </c>
      <c r="H2451" s="2">
        <f>'Moving Avg'!G2451</f>
        <v>0.36459999999999987</v>
      </c>
      <c r="I2451" s="2">
        <f>'Moving Avg'!H2451</f>
        <v>0.37074999999999941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25</v>
      </c>
      <c r="N2451" s="7">
        <f t="shared" si="381"/>
        <v>45</v>
      </c>
      <c r="O2451" s="7">
        <f t="shared" si="382"/>
        <v>0</v>
      </c>
      <c r="P2451" s="7">
        <f t="shared" si="383"/>
        <v>83.5</v>
      </c>
      <c r="Q2451" s="8">
        <f t="shared" si="384"/>
        <v>37.024999999999999</v>
      </c>
      <c r="R2451" s="8">
        <f t="shared" si="385"/>
        <v>34.875</v>
      </c>
      <c r="S2451" s="8">
        <f t="shared" si="386"/>
        <v>48.075000000000003</v>
      </c>
      <c r="T2451" s="8">
        <f t="shared" si="387"/>
        <v>38.375</v>
      </c>
      <c r="U2451" s="7">
        <f t="shared" si="388"/>
        <v>39.991666666666667</v>
      </c>
      <c r="V2451" s="7">
        <f t="shared" si="389"/>
        <v>39.587500000000006</v>
      </c>
    </row>
    <row r="2452" spans="1:22" ht="13.5" x14ac:dyDescent="0.25">
      <c r="A2452" s="3">
        <f>RSI!A2452</f>
        <v>45877</v>
      </c>
      <c r="B2452" s="2">
        <f>RSI!B2452</f>
        <v>0.36</v>
      </c>
      <c r="C2452" s="2">
        <f>RSI!I2452</f>
        <v>51.209585874432733</v>
      </c>
      <c r="D2452" s="2">
        <f>MACD!E2452</f>
        <v>1.9392260515955773E-3</v>
      </c>
      <c r="E2452" s="2">
        <f>MACD!F2452</f>
        <v>2.4894648714768497E-3</v>
      </c>
      <c r="F2452" s="2">
        <f>'Moving Avg'!D2452</f>
        <v>0.35399999999999993</v>
      </c>
      <c r="G2452" s="2">
        <f>'Moving Avg'!F2452</f>
        <v>0.35849999999999993</v>
      </c>
      <c r="H2452" s="2">
        <f>'Moving Avg'!G2452</f>
        <v>0.36439999999999989</v>
      </c>
      <c r="I2452" s="2">
        <f>'Moving Avg'!H2452</f>
        <v>0.37074999999999947</v>
      </c>
      <c r="J2452" s="5" t="str">
        <f>OBV!F2452</f>
        <v>BULLISH</v>
      </c>
      <c r="K2452" s="5" t="str">
        <f>OBV!G2452</f>
        <v>NEUTRAL</v>
      </c>
      <c r="L2452" s="5" t="str">
        <f>OBV!H2452</f>
        <v>CONFIRMED BULLISH</v>
      </c>
      <c r="M2452" s="7">
        <f t="shared" si="380"/>
        <v>25</v>
      </c>
      <c r="N2452" s="7">
        <f t="shared" si="381"/>
        <v>45</v>
      </c>
      <c r="O2452" s="7">
        <f t="shared" si="382"/>
        <v>0</v>
      </c>
      <c r="P2452" s="7">
        <f t="shared" si="383"/>
        <v>83.5</v>
      </c>
      <c r="Q2452" s="8">
        <f t="shared" si="384"/>
        <v>37.024999999999999</v>
      </c>
      <c r="R2452" s="8">
        <f t="shared" si="385"/>
        <v>34.875</v>
      </c>
      <c r="S2452" s="8">
        <f t="shared" si="386"/>
        <v>48.075000000000003</v>
      </c>
      <c r="T2452" s="8">
        <f t="shared" si="387"/>
        <v>38.375</v>
      </c>
      <c r="U2452" s="7">
        <f t="shared" si="388"/>
        <v>39.991666666666667</v>
      </c>
      <c r="V2452" s="7">
        <f t="shared" si="389"/>
        <v>39.587500000000006</v>
      </c>
    </row>
    <row r="2453" spans="1:22" ht="13.5" x14ac:dyDescent="0.25">
      <c r="A2453" s="3">
        <f>RSI!A2453</f>
        <v>45880</v>
      </c>
      <c r="B2453" s="2">
        <f>RSI!B2453</f>
        <v>0.36</v>
      </c>
      <c r="C2453" s="2">
        <f>RSI!I2453</f>
        <v>51.209585874432733</v>
      </c>
      <c r="D2453" s="2">
        <f>MACD!E2453</f>
        <v>1.7286559572665672E-3</v>
      </c>
      <c r="E2453" s="2">
        <f>MACD!F2453</f>
        <v>2.3373030886347933E-3</v>
      </c>
      <c r="F2453" s="2">
        <f>'Moving Avg'!D2453</f>
        <v>0.35599999999999998</v>
      </c>
      <c r="G2453" s="2">
        <f>'Moving Avg'!F2453</f>
        <v>0.35799999999999993</v>
      </c>
      <c r="H2453" s="2">
        <f>'Moving Avg'!G2453</f>
        <v>0.3641999999999998</v>
      </c>
      <c r="I2453" s="2">
        <f>'Moving Avg'!H2453</f>
        <v>0.37074999999999941</v>
      </c>
      <c r="J2453" s="5" t="str">
        <f>OBV!F2453</f>
        <v>BULLISH</v>
      </c>
      <c r="K2453" s="5" t="str">
        <f>OBV!G2453</f>
        <v>NEUTRAL</v>
      </c>
      <c r="L2453" s="5" t="str">
        <f>OBV!H2453</f>
        <v>CONFIRMED BULLISH</v>
      </c>
      <c r="M2453" s="7">
        <f t="shared" si="380"/>
        <v>25</v>
      </c>
      <c r="N2453" s="7">
        <f t="shared" si="381"/>
        <v>45</v>
      </c>
      <c r="O2453" s="7">
        <f t="shared" si="382"/>
        <v>0</v>
      </c>
      <c r="P2453" s="7">
        <f t="shared" si="383"/>
        <v>83.5</v>
      </c>
      <c r="Q2453" s="8">
        <f t="shared" si="384"/>
        <v>37.024999999999999</v>
      </c>
      <c r="R2453" s="8">
        <f t="shared" si="385"/>
        <v>34.875</v>
      </c>
      <c r="S2453" s="8">
        <f t="shared" si="386"/>
        <v>48.075000000000003</v>
      </c>
      <c r="T2453" s="8">
        <f t="shared" si="387"/>
        <v>38.375</v>
      </c>
      <c r="U2453" s="7">
        <f t="shared" si="388"/>
        <v>39.991666666666667</v>
      </c>
      <c r="V2453" s="7">
        <f t="shared" si="389"/>
        <v>39.587500000000006</v>
      </c>
    </row>
    <row r="2454" spans="1:22" ht="13.5" x14ac:dyDescent="0.25">
      <c r="A2454" s="3">
        <f>RSI!A2454</f>
        <v>45881</v>
      </c>
      <c r="B2454" s="2">
        <f>RSI!B2454</f>
        <v>0.35</v>
      </c>
      <c r="C2454" s="2">
        <f>RSI!I2454</f>
        <v>39.84280266522309</v>
      </c>
      <c r="D2454" s="2">
        <f>MACD!E2454</f>
        <v>2.2847203453875142E-3</v>
      </c>
      <c r="E2454" s="2">
        <f>MACD!F2454</f>
        <v>2.3267865399853377E-3</v>
      </c>
      <c r="F2454" s="2">
        <f>'Moving Avg'!D2454</f>
        <v>0.35599999999999998</v>
      </c>
      <c r="G2454" s="2">
        <f>'Moving Avg'!F2454</f>
        <v>0.35699999999999987</v>
      </c>
      <c r="H2454" s="2">
        <f>'Moving Avg'!G2454</f>
        <v>0.36379999999999979</v>
      </c>
      <c r="I2454" s="2">
        <f>'Moving Avg'!H2454</f>
        <v>0.37069999999999942</v>
      </c>
      <c r="J2454" s="5" t="str">
        <f>OBV!F2454</f>
        <v>BEARISH</v>
      </c>
      <c r="K2454" s="5" t="str">
        <f>OBV!G2454</f>
        <v>NEUTRAL</v>
      </c>
      <c r="L2454" s="5" t="str">
        <f>OBV!H2454</f>
        <v>NEUTRAL</v>
      </c>
      <c r="M2454" s="7">
        <f t="shared" si="380"/>
        <v>25</v>
      </c>
      <c r="N2454" s="7">
        <f t="shared" si="381"/>
        <v>45</v>
      </c>
      <c r="O2454" s="7">
        <f t="shared" si="382"/>
        <v>0</v>
      </c>
      <c r="P2454" s="7">
        <f t="shared" si="383"/>
        <v>16.5</v>
      </c>
      <c r="Q2454" s="8">
        <f t="shared" si="384"/>
        <v>26.975000000000001</v>
      </c>
      <c r="R2454" s="8">
        <f t="shared" si="385"/>
        <v>18.125</v>
      </c>
      <c r="S2454" s="8">
        <f t="shared" si="386"/>
        <v>17.925000000000001</v>
      </c>
      <c r="T2454" s="8">
        <f t="shared" si="387"/>
        <v>21.625</v>
      </c>
      <c r="U2454" s="7">
        <f t="shared" si="388"/>
        <v>21.008333333333336</v>
      </c>
      <c r="V2454" s="7">
        <f t="shared" si="389"/>
        <v>21.162500000000001</v>
      </c>
    </row>
    <row r="2455" spans="1:22" ht="13.5" x14ac:dyDescent="0.25">
      <c r="A2455" s="3">
        <f>RSI!A2455</f>
        <v>45883</v>
      </c>
      <c r="B2455" s="2">
        <f>RSI!B2455</f>
        <v>0.35</v>
      </c>
      <c r="C2455" s="2">
        <f>RSI!I2455</f>
        <v>39.842802665223083</v>
      </c>
      <c r="D2455" s="2">
        <f>MACD!E2455</f>
        <v>2.8083067424009567E-3</v>
      </c>
      <c r="E2455" s="2">
        <f>MACD!F2455</f>
        <v>2.4230905804684616E-3</v>
      </c>
      <c r="F2455" s="2">
        <f>'Moving Avg'!D2455</f>
        <v>0.35600000000000004</v>
      </c>
      <c r="G2455" s="2">
        <f>'Moving Avg'!F2455</f>
        <v>0.35599999999999993</v>
      </c>
      <c r="H2455" s="2">
        <f>'Moving Avg'!G2455</f>
        <v>0.36339999999999989</v>
      </c>
      <c r="I2455" s="2">
        <f>'Moving Avg'!H2455</f>
        <v>0.37059999999999937</v>
      </c>
      <c r="J2455" s="5" t="str">
        <f>OBV!F2455</f>
        <v>BEARISH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0</v>
      </c>
      <c r="O2455" s="7">
        <f t="shared" si="382"/>
        <v>0</v>
      </c>
      <c r="P2455" s="7">
        <f t="shared" si="383"/>
        <v>16.5</v>
      </c>
      <c r="Q2455" s="8">
        <f t="shared" si="384"/>
        <v>11.225</v>
      </c>
      <c r="R2455" s="8">
        <f t="shared" si="385"/>
        <v>9.125</v>
      </c>
      <c r="S2455" s="8">
        <f t="shared" si="386"/>
        <v>11.175000000000001</v>
      </c>
      <c r="T2455" s="8">
        <f t="shared" si="387"/>
        <v>10.375</v>
      </c>
      <c r="U2455" s="7">
        <f t="shared" si="388"/>
        <v>10.508333333333335</v>
      </c>
      <c r="V2455" s="7">
        <f t="shared" si="389"/>
        <v>10.475000000000001</v>
      </c>
    </row>
    <row r="2456" spans="1:22" ht="13.5" x14ac:dyDescent="0.25">
      <c r="A2456" s="3">
        <f>RSI!A2456</f>
        <v>45884</v>
      </c>
      <c r="B2456" s="2">
        <f>RSI!B2456</f>
        <v>0.35</v>
      </c>
      <c r="C2456" s="2">
        <f>RSI!I2456</f>
        <v>39.842802665223076</v>
      </c>
      <c r="D2456" s="2">
        <f>MACD!E2456</f>
        <v>1.7620190848769979E-3</v>
      </c>
      <c r="E2456" s="2">
        <f>MACD!F2456</f>
        <v>2.2908762813501691E-3</v>
      </c>
      <c r="F2456" s="2">
        <f>'Moving Avg'!D2456</f>
        <v>0.35399999999999998</v>
      </c>
      <c r="G2456" s="2">
        <f>'Moving Avg'!F2456</f>
        <v>0.35549999999999993</v>
      </c>
      <c r="H2456" s="2">
        <f>'Moving Avg'!G2456</f>
        <v>0.36299999999999988</v>
      </c>
      <c r="I2456" s="2">
        <f>'Moving Avg'!H2456</f>
        <v>0.37049999999999933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  <c r="M2456" s="7">
        <f t="shared" si="380"/>
        <v>25</v>
      </c>
      <c r="N2456" s="7">
        <f t="shared" si="381"/>
        <v>45</v>
      </c>
      <c r="O2456" s="7">
        <f t="shared" si="382"/>
        <v>0</v>
      </c>
      <c r="P2456" s="7">
        <f t="shared" si="383"/>
        <v>16.5</v>
      </c>
      <c r="Q2456" s="8">
        <f t="shared" si="384"/>
        <v>26.975000000000001</v>
      </c>
      <c r="R2456" s="8">
        <f t="shared" si="385"/>
        <v>18.125</v>
      </c>
      <c r="S2456" s="8">
        <f t="shared" si="386"/>
        <v>17.925000000000001</v>
      </c>
      <c r="T2456" s="8">
        <f t="shared" si="387"/>
        <v>21.625</v>
      </c>
      <c r="U2456" s="7">
        <f t="shared" si="388"/>
        <v>21.008333333333336</v>
      </c>
      <c r="V2456" s="7">
        <f t="shared" si="389"/>
        <v>21.162500000000001</v>
      </c>
    </row>
    <row r="2457" spans="1:22" ht="13.5" x14ac:dyDescent="0.25">
      <c r="A2457" s="3">
        <f>RSI!A2457</f>
        <v>45887</v>
      </c>
      <c r="B2457" s="2">
        <f>RSI!B2457</f>
        <v>0.35</v>
      </c>
      <c r="C2457" s="2">
        <f>RSI!I2457</f>
        <v>39.842802665223076</v>
      </c>
      <c r="D2457" s="2">
        <f>MACD!E2457</f>
        <v>9.2219805308613179E-4</v>
      </c>
      <c r="E2457" s="2">
        <f>MACD!F2457</f>
        <v>2.0171406356973617E-3</v>
      </c>
      <c r="F2457" s="2">
        <f>'Moving Avg'!D2457</f>
        <v>0.35200000000000004</v>
      </c>
      <c r="G2457" s="2">
        <f>'Moving Avg'!F2457</f>
        <v>0.35499999999999993</v>
      </c>
      <c r="H2457" s="2">
        <f>'Moving Avg'!G2457</f>
        <v>0.36259999999999992</v>
      </c>
      <c r="I2457" s="2">
        <f>'Moving Avg'!H2457</f>
        <v>0.37039999999999929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  <c r="M2457" s="7">
        <f t="shared" si="380"/>
        <v>25</v>
      </c>
      <c r="N2457" s="7">
        <f t="shared" si="381"/>
        <v>45</v>
      </c>
      <c r="O2457" s="7">
        <f t="shared" si="382"/>
        <v>0</v>
      </c>
      <c r="P2457" s="7">
        <f t="shared" si="383"/>
        <v>16.5</v>
      </c>
      <c r="Q2457" s="8">
        <f t="shared" si="384"/>
        <v>26.975000000000001</v>
      </c>
      <c r="R2457" s="8">
        <f t="shared" si="385"/>
        <v>18.125</v>
      </c>
      <c r="S2457" s="8">
        <f t="shared" si="386"/>
        <v>17.925000000000001</v>
      </c>
      <c r="T2457" s="8">
        <f t="shared" si="387"/>
        <v>21.625</v>
      </c>
      <c r="U2457" s="7">
        <f t="shared" si="388"/>
        <v>21.008333333333336</v>
      </c>
      <c r="V2457" s="7">
        <f t="shared" si="389"/>
        <v>21.162500000000001</v>
      </c>
    </row>
    <row r="2458" spans="1:22" ht="13.5" x14ac:dyDescent="0.25">
      <c r="A2458" s="3">
        <f>RSI!A2458</f>
        <v>45888</v>
      </c>
      <c r="B2458" s="2">
        <f>RSI!B2458</f>
        <v>0.36</v>
      </c>
      <c r="C2458" s="2">
        <f>RSI!I2458</f>
        <v>53.673756515994349</v>
      </c>
      <c r="D2458" s="2">
        <f>MACD!E2458</f>
        <v>-4.8703150803874884E-4</v>
      </c>
      <c r="E2458" s="2">
        <f>MACD!F2458</f>
        <v>1.5163062069501396E-3</v>
      </c>
      <c r="F2458" s="2">
        <f>'Moving Avg'!D2458</f>
        <v>0.35199999999999998</v>
      </c>
      <c r="G2458" s="2">
        <f>'Moving Avg'!F2458</f>
        <v>0.35499999999999998</v>
      </c>
      <c r="H2458" s="2">
        <f>'Moving Avg'!G2458</f>
        <v>0.36219999999999991</v>
      </c>
      <c r="I2458" s="2">
        <f>'Moving Avg'!H2458</f>
        <v>0.37039999999999929</v>
      </c>
      <c r="J2458" s="5" t="str">
        <f>OBV!F2458</f>
        <v>BEARISH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45</v>
      </c>
      <c r="O2458" s="7">
        <f t="shared" si="382"/>
        <v>0</v>
      </c>
      <c r="P2458" s="7">
        <f t="shared" si="383"/>
        <v>16.5</v>
      </c>
      <c r="Q2458" s="8">
        <f t="shared" si="384"/>
        <v>26.975000000000001</v>
      </c>
      <c r="R2458" s="8">
        <f t="shared" si="385"/>
        <v>18.125</v>
      </c>
      <c r="S2458" s="8">
        <f t="shared" si="386"/>
        <v>17.925000000000001</v>
      </c>
      <c r="T2458" s="8">
        <f t="shared" si="387"/>
        <v>21.625</v>
      </c>
      <c r="U2458" s="7">
        <f t="shared" si="388"/>
        <v>21.008333333333336</v>
      </c>
      <c r="V2458" s="7">
        <f t="shared" si="389"/>
        <v>21.162500000000001</v>
      </c>
    </row>
    <row r="2459" spans="1:22" ht="13.5" x14ac:dyDescent="0.25">
      <c r="A2459" s="3">
        <f>RSI!A2459</f>
        <v>45889</v>
      </c>
      <c r="B2459" s="2">
        <f>RSI!B2459</f>
        <v>0.36</v>
      </c>
      <c r="C2459" s="2">
        <f>RSI!I2459</f>
        <v>53.673756515994349</v>
      </c>
      <c r="D2459" s="2">
        <f>MACD!E2459</f>
        <v>-1.6995386398825918E-3</v>
      </c>
      <c r="E2459" s="2">
        <f>MACD!F2459</f>
        <v>8.7313723758359338E-4</v>
      </c>
      <c r="F2459" s="2">
        <f>'Moving Avg'!D2459</f>
        <v>0.35399999999999993</v>
      </c>
      <c r="G2459" s="2">
        <f>'Moving Avg'!F2459</f>
        <v>0.35499999999999998</v>
      </c>
      <c r="H2459" s="2">
        <f>'Moving Avg'!G2459</f>
        <v>0.36199999999999988</v>
      </c>
      <c r="I2459" s="2">
        <f>'Moving Avg'!H2459</f>
        <v>0.37034999999999924</v>
      </c>
      <c r="J2459" s="5" t="str">
        <f>OBV!F2459</f>
        <v>BULLISH</v>
      </c>
      <c r="K2459" s="5" t="str">
        <f>OBV!G2459</f>
        <v>NEUTRAL</v>
      </c>
      <c r="L2459" s="5" t="str">
        <f>OBV!H2459</f>
        <v>CONFIRMED BULLISH</v>
      </c>
      <c r="M2459" s="7">
        <f t="shared" si="380"/>
        <v>25</v>
      </c>
      <c r="N2459" s="7">
        <f t="shared" si="381"/>
        <v>45</v>
      </c>
      <c r="O2459" s="7">
        <f t="shared" si="382"/>
        <v>0</v>
      </c>
      <c r="P2459" s="7">
        <f t="shared" si="383"/>
        <v>83.5</v>
      </c>
      <c r="Q2459" s="8">
        <f t="shared" si="384"/>
        <v>37.024999999999999</v>
      </c>
      <c r="R2459" s="8">
        <f t="shared" si="385"/>
        <v>34.875</v>
      </c>
      <c r="S2459" s="8">
        <f t="shared" si="386"/>
        <v>48.075000000000003</v>
      </c>
      <c r="T2459" s="8">
        <f t="shared" si="387"/>
        <v>38.375</v>
      </c>
      <c r="U2459" s="7">
        <f t="shared" si="388"/>
        <v>39.991666666666667</v>
      </c>
      <c r="V2459" s="7">
        <f t="shared" si="389"/>
        <v>39.587500000000006</v>
      </c>
    </row>
    <row r="2460" spans="1:22" ht="13.5" x14ac:dyDescent="0.25">
      <c r="A2460" s="3">
        <f>RSI!A2460</f>
        <v>45890</v>
      </c>
      <c r="B2460" s="2">
        <f>RSI!B2460</f>
        <v>0.36</v>
      </c>
      <c r="C2460" s="2">
        <f>RSI!I2460</f>
        <v>53.673756515994363</v>
      </c>
      <c r="D2460" s="2">
        <f>MACD!E2460</f>
        <v>-2.7441007672259765E-3</v>
      </c>
      <c r="E2460" s="2">
        <f>MACD!F2460</f>
        <v>1.4968963662167936E-4</v>
      </c>
      <c r="F2460" s="2">
        <f>'Moving Avg'!D2460</f>
        <v>0.35599999999999998</v>
      </c>
      <c r="G2460" s="2">
        <f>'Moving Avg'!F2460</f>
        <v>0.35550000000000004</v>
      </c>
      <c r="H2460" s="2">
        <f>'Moving Avg'!G2460</f>
        <v>0.36179999999999984</v>
      </c>
      <c r="I2460" s="2">
        <f>'Moving Avg'!H2460</f>
        <v>0.37024999999999919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  <c r="M2460" s="7">
        <f t="shared" si="380"/>
        <v>25</v>
      </c>
      <c r="N2460" s="7">
        <f t="shared" si="381"/>
        <v>45</v>
      </c>
      <c r="O2460" s="7">
        <f t="shared" si="382"/>
        <v>0</v>
      </c>
      <c r="P2460" s="7">
        <f t="shared" si="383"/>
        <v>83.5</v>
      </c>
      <c r="Q2460" s="8">
        <f t="shared" si="384"/>
        <v>37.024999999999999</v>
      </c>
      <c r="R2460" s="8">
        <f t="shared" si="385"/>
        <v>34.875</v>
      </c>
      <c r="S2460" s="8">
        <f t="shared" si="386"/>
        <v>48.075000000000003</v>
      </c>
      <c r="T2460" s="8">
        <f t="shared" si="387"/>
        <v>38.375</v>
      </c>
      <c r="U2460" s="7">
        <f t="shared" si="388"/>
        <v>39.991666666666667</v>
      </c>
      <c r="V2460" s="7">
        <f t="shared" si="389"/>
        <v>39.587500000000006</v>
      </c>
    </row>
    <row r="2461" spans="1:22" ht="13.5" x14ac:dyDescent="0.25">
      <c r="A2461" s="3">
        <f>RSI!A2461</f>
        <v>45891</v>
      </c>
      <c r="B2461" s="2">
        <f>RSI!B2461</f>
        <v>0.37</v>
      </c>
      <c r="C2461" s="2">
        <f>RSI!I2461</f>
        <v>64.008848186747045</v>
      </c>
      <c r="D2461" s="2">
        <f>MACD!E2461</f>
        <v>-2.8474574109596529E-3</v>
      </c>
      <c r="E2461" s="2">
        <f>MACD!F2461</f>
        <v>-4.4973977289458709E-4</v>
      </c>
      <c r="F2461" s="2">
        <f>'Moving Avg'!D2461</f>
        <v>0.36</v>
      </c>
      <c r="G2461" s="2">
        <f>'Moving Avg'!F2461</f>
        <v>0.35599999999999998</v>
      </c>
      <c r="H2461" s="2">
        <f>'Moving Avg'!G2461</f>
        <v>0.36159999999999992</v>
      </c>
      <c r="I2461" s="2">
        <f>'Moving Avg'!H2461</f>
        <v>0.37019999999999925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  <c r="M2461" s="7">
        <f t="shared" si="380"/>
        <v>25</v>
      </c>
      <c r="N2461" s="7">
        <f t="shared" si="381"/>
        <v>45</v>
      </c>
      <c r="O2461" s="7">
        <f t="shared" si="382"/>
        <v>0</v>
      </c>
      <c r="P2461" s="7">
        <f t="shared" si="383"/>
        <v>83.5</v>
      </c>
      <c r="Q2461" s="8">
        <f t="shared" si="384"/>
        <v>37.024999999999999</v>
      </c>
      <c r="R2461" s="8">
        <f t="shared" si="385"/>
        <v>34.875</v>
      </c>
      <c r="S2461" s="8">
        <f t="shared" si="386"/>
        <v>48.075000000000003</v>
      </c>
      <c r="T2461" s="8">
        <f t="shared" si="387"/>
        <v>38.375</v>
      </c>
      <c r="U2461" s="7">
        <f t="shared" si="388"/>
        <v>39.991666666666667</v>
      </c>
      <c r="V2461" s="7">
        <f t="shared" si="389"/>
        <v>39.587500000000006</v>
      </c>
    </row>
    <row r="2462" spans="1:22" ht="13.5" x14ac:dyDescent="0.25">
      <c r="A2462" s="3">
        <f>RSI!A2462</f>
        <v>45894</v>
      </c>
      <c r="B2462" s="2">
        <f>RSI!B2462</f>
        <v>0.36</v>
      </c>
      <c r="C2462" s="2">
        <f>RSI!I2462</f>
        <v>51.60943722418228</v>
      </c>
      <c r="D2462" s="2">
        <f>MACD!E2462</f>
        <v>-2.2692045545008033E-3</v>
      </c>
      <c r="E2462" s="2">
        <f>MACD!F2462</f>
        <v>-8.1363272921583041E-4</v>
      </c>
      <c r="F2462" s="2">
        <f>'Moving Avg'!D2462</f>
        <v>0.36199999999999999</v>
      </c>
      <c r="G2462" s="2">
        <f>'Moving Avg'!F2462</f>
        <v>0.35599999999999998</v>
      </c>
      <c r="H2462" s="2">
        <f>'Moving Avg'!G2462</f>
        <v>0.36139999999999978</v>
      </c>
      <c r="I2462" s="2">
        <f>'Moving Avg'!H2462</f>
        <v>0.37009999999999921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  <c r="M2462" s="7">
        <f t="shared" si="380"/>
        <v>25</v>
      </c>
      <c r="N2462" s="7">
        <f t="shared" si="381"/>
        <v>45</v>
      </c>
      <c r="O2462" s="7">
        <f t="shared" si="382"/>
        <v>0</v>
      </c>
      <c r="P2462" s="7">
        <f t="shared" si="383"/>
        <v>83.5</v>
      </c>
      <c r="Q2462" s="8">
        <f t="shared" si="384"/>
        <v>37.024999999999999</v>
      </c>
      <c r="R2462" s="8">
        <f t="shared" si="385"/>
        <v>34.875</v>
      </c>
      <c r="S2462" s="8">
        <f t="shared" si="386"/>
        <v>48.075000000000003</v>
      </c>
      <c r="T2462" s="8">
        <f t="shared" si="387"/>
        <v>38.375</v>
      </c>
      <c r="U2462" s="7">
        <f t="shared" si="388"/>
        <v>39.991666666666667</v>
      </c>
      <c r="V2462" s="7">
        <f t="shared" si="389"/>
        <v>39.587500000000006</v>
      </c>
    </row>
    <row r="2463" spans="1:22" ht="13.5" x14ac:dyDescent="0.25">
      <c r="A2463" s="3">
        <f>RSI!A2463</f>
        <v>45895</v>
      </c>
      <c r="B2463" s="2">
        <f>RSI!B2463</f>
        <v>0.36</v>
      </c>
      <c r="C2463" s="2">
        <f>RSI!I2463</f>
        <v>51.60943722418228</v>
      </c>
      <c r="D2463" s="2">
        <f>MACD!E2463</f>
        <v>-1.7902975637766327E-3</v>
      </c>
      <c r="E2463" s="2">
        <f>MACD!F2463</f>
        <v>-1.0089656961279909E-3</v>
      </c>
      <c r="F2463" s="2">
        <f>'Moving Avg'!D2463</f>
        <v>0.36199999999999993</v>
      </c>
      <c r="G2463" s="2">
        <f>'Moving Avg'!F2463</f>
        <v>0.35600000000000004</v>
      </c>
      <c r="H2463" s="2">
        <f>'Moving Avg'!G2463</f>
        <v>0.36099999999999982</v>
      </c>
      <c r="I2463" s="2">
        <f>'Moving Avg'!H2463</f>
        <v>0.36999999999999922</v>
      </c>
      <c r="J2463" s="5" t="str">
        <f>OBV!F2463</f>
        <v>BULLISH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45</v>
      </c>
      <c r="O2463" s="7">
        <f t="shared" si="382"/>
        <v>0</v>
      </c>
      <c r="P2463" s="7">
        <f t="shared" si="383"/>
        <v>49.5</v>
      </c>
      <c r="Q2463" s="8">
        <f t="shared" si="384"/>
        <v>31.925000000000001</v>
      </c>
      <c r="R2463" s="8">
        <f t="shared" si="385"/>
        <v>26.375</v>
      </c>
      <c r="S2463" s="8">
        <f t="shared" si="386"/>
        <v>32.775000000000006</v>
      </c>
      <c r="T2463" s="8">
        <f t="shared" si="387"/>
        <v>29.875</v>
      </c>
      <c r="U2463" s="7">
        <f t="shared" si="388"/>
        <v>30.358333333333334</v>
      </c>
      <c r="V2463" s="7">
        <f t="shared" si="389"/>
        <v>30.237500000000001</v>
      </c>
    </row>
    <row r="2464" spans="1:22" ht="13.5" x14ac:dyDescent="0.25">
      <c r="A2464" s="3">
        <f>RSI!A2464</f>
        <v>45896</v>
      </c>
      <c r="B2464" s="2">
        <f>RSI!B2464</f>
        <v>0.37</v>
      </c>
      <c r="C2464" s="2">
        <f>RSI!I2464</f>
        <v>60.486610454105907</v>
      </c>
      <c r="D2464" s="2">
        <f>MACD!E2464</f>
        <v>-3.6738855617701183E-3</v>
      </c>
      <c r="E2464" s="2">
        <f>MACD!F2464</f>
        <v>-1.5419496692564165E-3</v>
      </c>
      <c r="F2464" s="2">
        <f>'Moving Avg'!D2464</f>
        <v>0.36399999999999999</v>
      </c>
      <c r="G2464" s="2">
        <f>'Moving Avg'!F2464</f>
        <v>0.35650000000000009</v>
      </c>
      <c r="H2464" s="2">
        <f>'Moving Avg'!G2464</f>
        <v>0.36099999999999988</v>
      </c>
      <c r="I2464" s="2">
        <f>'Moving Avg'!H2464</f>
        <v>0.36989999999999923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  <c r="M2464" s="7">
        <f t="shared" si="380"/>
        <v>25</v>
      </c>
      <c r="N2464" s="7">
        <f t="shared" si="381"/>
        <v>45</v>
      </c>
      <c r="O2464" s="7">
        <f t="shared" si="382"/>
        <v>0</v>
      </c>
      <c r="P2464" s="7">
        <f t="shared" si="383"/>
        <v>83.5</v>
      </c>
      <c r="Q2464" s="8">
        <f t="shared" si="384"/>
        <v>37.024999999999999</v>
      </c>
      <c r="R2464" s="8">
        <f t="shared" si="385"/>
        <v>34.875</v>
      </c>
      <c r="S2464" s="8">
        <f t="shared" si="386"/>
        <v>48.075000000000003</v>
      </c>
      <c r="T2464" s="8">
        <f t="shared" si="387"/>
        <v>38.375</v>
      </c>
      <c r="U2464" s="7">
        <f t="shared" si="388"/>
        <v>39.991666666666667</v>
      </c>
      <c r="V2464" s="7">
        <f t="shared" si="389"/>
        <v>39.587500000000006</v>
      </c>
    </row>
    <row r="2465" spans="1:22" ht="13.5" x14ac:dyDescent="0.25">
      <c r="A2465" s="3">
        <f>RSI!A2465</f>
        <v>45897</v>
      </c>
      <c r="B2465" s="2">
        <f>RSI!B2465</f>
        <v>0.36</v>
      </c>
      <c r="C2465" s="2">
        <f>RSI!I2465</f>
        <v>50.508214726372785</v>
      </c>
      <c r="D2465" s="2">
        <f>MACD!E2465</f>
        <v>-4.5949429896936511E-3</v>
      </c>
      <c r="E2465" s="2">
        <f>MACD!F2465</f>
        <v>-2.1525483333438636E-3</v>
      </c>
      <c r="F2465" s="2">
        <f>'Moving Avg'!D2465</f>
        <v>0.36399999999999999</v>
      </c>
      <c r="G2465" s="2">
        <f>'Moving Avg'!F2465</f>
        <v>0.35650000000000009</v>
      </c>
      <c r="H2465" s="2">
        <f>'Moving Avg'!G2465</f>
        <v>0.36079999999999984</v>
      </c>
      <c r="I2465" s="2">
        <f>'Moving Avg'!H2465</f>
        <v>0.36979999999999918</v>
      </c>
      <c r="J2465" s="5" t="str">
        <f>OBV!F2465</f>
        <v>BEARISH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45</v>
      </c>
      <c r="O2465" s="7">
        <f t="shared" si="382"/>
        <v>0</v>
      </c>
      <c r="P2465" s="7">
        <f t="shared" si="383"/>
        <v>16.5</v>
      </c>
      <c r="Q2465" s="8">
        <f t="shared" si="384"/>
        <v>26.975000000000001</v>
      </c>
      <c r="R2465" s="8">
        <f t="shared" si="385"/>
        <v>18.125</v>
      </c>
      <c r="S2465" s="8">
        <f t="shared" si="386"/>
        <v>17.925000000000001</v>
      </c>
      <c r="T2465" s="8">
        <f t="shared" si="387"/>
        <v>21.625</v>
      </c>
      <c r="U2465" s="7">
        <f t="shared" si="388"/>
        <v>21.008333333333336</v>
      </c>
      <c r="V2465" s="7">
        <f t="shared" si="389"/>
        <v>21.162500000000001</v>
      </c>
    </row>
    <row r="2466" spans="1:22" ht="13.5" x14ac:dyDescent="0.25">
      <c r="A2466" s="3">
        <f>RSI!A2466</f>
        <v>45898</v>
      </c>
      <c r="B2466" s="2">
        <f>RSI!B2466</f>
        <v>0.36</v>
      </c>
      <c r="C2466" s="2">
        <f>RSI!I2466</f>
        <v>50.508214726372785</v>
      </c>
      <c r="D2466" s="2">
        <f>MACD!E2466</f>
        <v>-5.3781652709477545E-3</v>
      </c>
      <c r="E2466" s="2">
        <f>MACD!F2466</f>
        <v>-2.7976717208646421E-3</v>
      </c>
      <c r="F2466" s="2">
        <f>'Moving Avg'!D2466</f>
        <v>0.36199999999999993</v>
      </c>
      <c r="G2466" s="2">
        <f>'Moving Avg'!F2466</f>
        <v>0.3570000000000001</v>
      </c>
      <c r="H2466" s="2">
        <f>'Moving Avg'!G2466</f>
        <v>0.36059999999999981</v>
      </c>
      <c r="I2466" s="2">
        <f>'Moving Avg'!H2466</f>
        <v>0.36964999999999926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  <c r="M2466" s="7">
        <f t="shared" si="380"/>
        <v>25</v>
      </c>
      <c r="N2466" s="7">
        <f t="shared" si="381"/>
        <v>45</v>
      </c>
      <c r="O2466" s="7">
        <f t="shared" si="382"/>
        <v>0</v>
      </c>
      <c r="P2466" s="7">
        <f t="shared" si="383"/>
        <v>16.5</v>
      </c>
      <c r="Q2466" s="8">
        <f t="shared" si="384"/>
        <v>26.975000000000001</v>
      </c>
      <c r="R2466" s="8">
        <f t="shared" si="385"/>
        <v>18.125</v>
      </c>
      <c r="S2466" s="8">
        <f t="shared" si="386"/>
        <v>17.925000000000001</v>
      </c>
      <c r="T2466" s="8">
        <f t="shared" si="387"/>
        <v>21.625</v>
      </c>
      <c r="U2466" s="7">
        <f t="shared" si="388"/>
        <v>21.008333333333336</v>
      </c>
      <c r="V2466" s="7">
        <f t="shared" si="389"/>
        <v>21.162500000000001</v>
      </c>
    </row>
    <row r="2467" spans="1:22" ht="13.5" x14ac:dyDescent="0.25">
      <c r="A2467" s="3">
        <f>RSI!A2467</f>
        <v>45901</v>
      </c>
      <c r="B2467" s="2">
        <f>RSI!B2467</f>
        <v>0.35</v>
      </c>
      <c r="C2467" s="2">
        <f>RSI!I2467</f>
        <v>42.396685341202314</v>
      </c>
      <c r="D2467" s="2">
        <f>MACD!E2467</f>
        <v>-5.3037307018909408E-3</v>
      </c>
      <c r="E2467" s="2">
        <f>MACD!F2467</f>
        <v>-3.2988835170699019E-3</v>
      </c>
      <c r="F2467" s="2">
        <f>'Moving Avg'!D2467</f>
        <v>0.36</v>
      </c>
      <c r="G2467" s="2">
        <f>'Moving Avg'!F2467</f>
        <v>0.3570000000000001</v>
      </c>
      <c r="H2467" s="2">
        <f>'Moving Avg'!G2467</f>
        <v>0.3601999999999998</v>
      </c>
      <c r="I2467" s="2">
        <f>'Moving Avg'!H2467</f>
        <v>0.36944999999999922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  <c r="M2467" s="7">
        <f t="shared" si="380"/>
        <v>25</v>
      </c>
      <c r="N2467" s="7">
        <f t="shared" si="381"/>
        <v>45</v>
      </c>
      <c r="O2467" s="7">
        <f t="shared" si="382"/>
        <v>0</v>
      </c>
      <c r="P2467" s="7">
        <f t="shared" si="383"/>
        <v>16.5</v>
      </c>
      <c r="Q2467" s="8">
        <f t="shared" si="384"/>
        <v>26.975000000000001</v>
      </c>
      <c r="R2467" s="8">
        <f t="shared" si="385"/>
        <v>18.125</v>
      </c>
      <c r="S2467" s="8">
        <f t="shared" si="386"/>
        <v>17.925000000000001</v>
      </c>
      <c r="T2467" s="8">
        <f t="shared" si="387"/>
        <v>21.625</v>
      </c>
      <c r="U2467" s="7">
        <f t="shared" si="388"/>
        <v>21.008333333333336</v>
      </c>
      <c r="V2467" s="7">
        <f t="shared" si="389"/>
        <v>21.162500000000001</v>
      </c>
    </row>
    <row r="2468" spans="1:22" ht="13.5" x14ac:dyDescent="0.25">
      <c r="A2468" s="3">
        <f>RSI!A2468</f>
        <v>45902</v>
      </c>
      <c r="B2468" s="2">
        <f>RSI!B2468</f>
        <v>0.36</v>
      </c>
      <c r="C2468" s="2">
        <f>RSI!I2468</f>
        <v>50.89030230623856</v>
      </c>
      <c r="D2468" s="2">
        <f>MACD!E2468</f>
        <v>-4.3872508463406179E-3</v>
      </c>
      <c r="E2468" s="2">
        <f>MACD!F2468</f>
        <v>-3.5165569829240452E-3</v>
      </c>
      <c r="F2468" s="2">
        <f>'Moving Avg'!D2468</f>
        <v>0.36</v>
      </c>
      <c r="G2468" s="2">
        <f>'Moving Avg'!F2468</f>
        <v>0.35750000000000004</v>
      </c>
      <c r="H2468" s="2">
        <f>'Moving Avg'!G2468</f>
        <v>0.35999999999999988</v>
      </c>
      <c r="I2468" s="2">
        <f>'Moving Avg'!H2468</f>
        <v>0.3692999999999993</v>
      </c>
      <c r="J2468" s="5" t="str">
        <f>OBV!F2468</f>
        <v>BEARISH</v>
      </c>
      <c r="K2468" s="5" t="str">
        <f>OBV!G2468</f>
        <v>NEUTRAL</v>
      </c>
      <c r="L2468" s="5" t="str">
        <f>OBV!H2468</f>
        <v>NEUTRAL</v>
      </c>
      <c r="M2468" s="7">
        <f t="shared" si="380"/>
        <v>25</v>
      </c>
      <c r="N2468" s="7">
        <f t="shared" si="381"/>
        <v>45</v>
      </c>
      <c r="O2468" s="7">
        <f t="shared" si="382"/>
        <v>0</v>
      </c>
      <c r="P2468" s="7">
        <f t="shared" si="383"/>
        <v>16.5</v>
      </c>
      <c r="Q2468" s="8">
        <f t="shared" si="384"/>
        <v>26.975000000000001</v>
      </c>
      <c r="R2468" s="8">
        <f t="shared" si="385"/>
        <v>18.125</v>
      </c>
      <c r="S2468" s="8">
        <f t="shared" si="386"/>
        <v>17.925000000000001</v>
      </c>
      <c r="T2468" s="8">
        <f t="shared" si="387"/>
        <v>21.625</v>
      </c>
      <c r="U2468" s="7">
        <f t="shared" si="388"/>
        <v>21.008333333333336</v>
      </c>
      <c r="V2468" s="7">
        <f t="shared" si="389"/>
        <v>21.162500000000001</v>
      </c>
    </row>
    <row r="2469" spans="1:22" ht="13.5" x14ac:dyDescent="0.25">
      <c r="A2469" s="3">
        <f>RSI!A2469</f>
        <v>45903</v>
      </c>
      <c r="B2469" s="2">
        <f>RSI!B2469</f>
        <v>0.36</v>
      </c>
      <c r="C2469" s="2">
        <f>RSI!I2469</f>
        <v>50.89030230623856</v>
      </c>
      <c r="D2469" s="2">
        <f>MACD!E2469</f>
        <v>-3.6192139128315426E-3</v>
      </c>
      <c r="E2469" s="2">
        <f>MACD!F2469</f>
        <v>-3.5370883689055449E-3</v>
      </c>
      <c r="F2469" s="2">
        <f>'Moving Avg'!D2469</f>
        <v>0.35799999999999993</v>
      </c>
      <c r="G2469" s="2">
        <f>'Moving Avg'!F2469</f>
        <v>0.35800000000000004</v>
      </c>
      <c r="H2469" s="2">
        <f>'Moving Avg'!G2469</f>
        <v>0.35979999999999984</v>
      </c>
      <c r="I2469" s="2">
        <f>'Moving Avg'!H2469</f>
        <v>0.3691499999999992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  <c r="M2469" s="7">
        <f t="shared" si="380"/>
        <v>25</v>
      </c>
      <c r="N2469" s="7">
        <f t="shared" si="381"/>
        <v>45</v>
      </c>
      <c r="O2469" s="7">
        <f t="shared" si="382"/>
        <v>0</v>
      </c>
      <c r="P2469" s="7">
        <f t="shared" si="383"/>
        <v>16.5</v>
      </c>
      <c r="Q2469" s="8">
        <f t="shared" si="384"/>
        <v>26.975000000000001</v>
      </c>
      <c r="R2469" s="8">
        <f t="shared" si="385"/>
        <v>18.125</v>
      </c>
      <c r="S2469" s="8">
        <f t="shared" si="386"/>
        <v>17.925000000000001</v>
      </c>
      <c r="T2469" s="8">
        <f t="shared" si="387"/>
        <v>21.625</v>
      </c>
      <c r="U2469" s="7">
        <f t="shared" si="388"/>
        <v>21.008333333333336</v>
      </c>
      <c r="V2469" s="7">
        <f t="shared" si="389"/>
        <v>21.162500000000001</v>
      </c>
    </row>
    <row r="2470" spans="1:22" ht="13.5" x14ac:dyDescent="0.25">
      <c r="A2470" s="3">
        <f>RSI!A2470</f>
        <v>45905</v>
      </c>
      <c r="B2470" s="2">
        <f>RSI!B2470</f>
        <v>0.36</v>
      </c>
      <c r="C2470" s="2">
        <f>RSI!I2470</f>
        <v>50.89030230623856</v>
      </c>
      <c r="D2470" s="2">
        <f>MACD!E2470</f>
        <v>-2.9762309716169222E-3</v>
      </c>
      <c r="E2470" s="2">
        <f>MACD!F2470</f>
        <v>-3.4249168894478206E-3</v>
      </c>
      <c r="F2470" s="2">
        <f>'Moving Avg'!D2470</f>
        <v>0.35799999999999993</v>
      </c>
      <c r="G2470" s="2">
        <f>'Moving Avg'!F2470</f>
        <v>0.3585000000000001</v>
      </c>
      <c r="H2470" s="2">
        <f>'Moving Avg'!G2470</f>
        <v>0.35959999999999981</v>
      </c>
      <c r="I2470" s="2">
        <f>'Moving Avg'!H2470</f>
        <v>0.36904999999999921</v>
      </c>
      <c r="J2470" s="5" t="str">
        <f>OBV!F2470</f>
        <v>BULLISH</v>
      </c>
      <c r="K2470" s="5" t="str">
        <f>OBV!G2470</f>
        <v>NEUTRAL</v>
      </c>
      <c r="L2470" s="5" t="str">
        <f>OBV!H2470</f>
        <v>NEUTRAL</v>
      </c>
      <c r="M2470" s="7">
        <f t="shared" si="380"/>
        <v>25</v>
      </c>
      <c r="N2470" s="7">
        <f t="shared" si="381"/>
        <v>0</v>
      </c>
      <c r="O2470" s="7">
        <f t="shared" si="382"/>
        <v>0</v>
      </c>
      <c r="P2470" s="7">
        <f t="shared" si="383"/>
        <v>49.5</v>
      </c>
      <c r="Q2470" s="8">
        <f t="shared" si="384"/>
        <v>16.175000000000001</v>
      </c>
      <c r="R2470" s="8">
        <f t="shared" si="385"/>
        <v>17.375</v>
      </c>
      <c r="S2470" s="8">
        <f t="shared" si="386"/>
        <v>26.025000000000002</v>
      </c>
      <c r="T2470" s="8">
        <f t="shared" si="387"/>
        <v>18.625</v>
      </c>
      <c r="U2470" s="7">
        <f t="shared" si="388"/>
        <v>19.858333333333334</v>
      </c>
      <c r="V2470" s="7">
        <f t="shared" si="389"/>
        <v>19.55</v>
      </c>
    </row>
    <row r="2471" spans="1:22" ht="13.5" x14ac:dyDescent="0.25">
      <c r="A2471" s="3">
        <f>RSI!A2471</f>
        <v>45908</v>
      </c>
      <c r="B2471" s="2">
        <f>RSI!B2471</f>
        <v>0.35</v>
      </c>
      <c r="C2471" s="2">
        <f>RSI!I2471</f>
        <v>42.975806046057521</v>
      </c>
      <c r="D2471" s="2">
        <f>MACD!E2471</f>
        <v>-1.5934996671523871E-4</v>
      </c>
      <c r="E2471" s="2">
        <f>MACD!F2471</f>
        <v>-2.7718035049013046E-3</v>
      </c>
      <c r="F2471" s="2">
        <f>'Moving Avg'!D2471</f>
        <v>0.35599999999999998</v>
      </c>
      <c r="G2471" s="2">
        <f>'Moving Avg'!F2471</f>
        <v>0.35800000000000004</v>
      </c>
      <c r="H2471" s="2">
        <f>'Moving Avg'!G2471</f>
        <v>0.35919999999999985</v>
      </c>
      <c r="I2471" s="2">
        <f>'Moving Avg'!H2471</f>
        <v>0.36884999999999918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  <c r="M2471" s="7">
        <f t="shared" si="380"/>
        <v>25</v>
      </c>
      <c r="N2471" s="7">
        <f t="shared" si="381"/>
        <v>0</v>
      </c>
      <c r="O2471" s="7">
        <f t="shared" si="382"/>
        <v>0</v>
      </c>
      <c r="P2471" s="7">
        <f t="shared" si="383"/>
        <v>16.5</v>
      </c>
      <c r="Q2471" s="8">
        <f t="shared" si="384"/>
        <v>11.225</v>
      </c>
      <c r="R2471" s="8">
        <f t="shared" si="385"/>
        <v>9.125</v>
      </c>
      <c r="S2471" s="8">
        <f t="shared" si="386"/>
        <v>11.175000000000001</v>
      </c>
      <c r="T2471" s="8">
        <f t="shared" si="387"/>
        <v>10.375</v>
      </c>
      <c r="U2471" s="7">
        <f t="shared" si="388"/>
        <v>10.508333333333335</v>
      </c>
      <c r="V2471" s="7">
        <f t="shared" si="389"/>
        <v>10.475000000000001</v>
      </c>
    </row>
    <row r="2472" spans="1:22" ht="13.5" x14ac:dyDescent="0.25">
      <c r="A2472" s="3">
        <f>RSI!A2472</f>
        <v>45909</v>
      </c>
      <c r="B2472" s="2">
        <f>RSI!B2472</f>
        <v>0.35</v>
      </c>
      <c r="C2472" s="2">
        <f>RSI!I2472</f>
        <v>42.975806046057521</v>
      </c>
      <c r="D2472" s="2">
        <f>MACD!E2472</f>
        <v>7.3888272905348051E-4</v>
      </c>
      <c r="E2472" s="2">
        <f>MACD!F2472</f>
        <v>-2.0696662581103477E-3</v>
      </c>
      <c r="F2472" s="2">
        <f>'Moving Avg'!D2472</f>
        <v>0.35600000000000004</v>
      </c>
      <c r="G2472" s="2">
        <f>'Moving Avg'!F2472</f>
        <v>0.35750000000000004</v>
      </c>
      <c r="H2472" s="2">
        <f>'Moving Avg'!G2472</f>
        <v>0.35899999999999982</v>
      </c>
      <c r="I2472" s="2">
        <f>'Moving Avg'!H2472</f>
        <v>0.36864999999999915</v>
      </c>
      <c r="J2472" s="5" t="str">
        <f>OBV!F2472</f>
        <v>BEARISH</v>
      </c>
      <c r="K2472" s="5" t="str">
        <f>OBV!G2472</f>
        <v>NEUTRAL</v>
      </c>
      <c r="L2472" s="5" t="str">
        <f>OBV!H2472</f>
        <v>NEUTRAL</v>
      </c>
      <c r="M2472" s="7">
        <f t="shared" si="380"/>
        <v>25</v>
      </c>
      <c r="N2472" s="7">
        <f t="shared" si="381"/>
        <v>0</v>
      </c>
      <c r="O2472" s="7">
        <f t="shared" si="382"/>
        <v>0</v>
      </c>
      <c r="P2472" s="7">
        <f t="shared" si="383"/>
        <v>16.5</v>
      </c>
      <c r="Q2472" s="8">
        <f t="shared" si="384"/>
        <v>11.225</v>
      </c>
      <c r="R2472" s="8">
        <f t="shared" si="385"/>
        <v>9.125</v>
      </c>
      <c r="S2472" s="8">
        <f t="shared" si="386"/>
        <v>11.175000000000001</v>
      </c>
      <c r="T2472" s="8">
        <f t="shared" si="387"/>
        <v>10.375</v>
      </c>
      <c r="U2472" s="7">
        <f t="shared" si="388"/>
        <v>10.508333333333335</v>
      </c>
      <c r="V2472" s="7">
        <f t="shared" si="389"/>
        <v>10.475000000000001</v>
      </c>
    </row>
    <row r="2473" spans="1:22" ht="13.5" x14ac:dyDescent="0.25">
      <c r="A2473" s="3">
        <f>RSI!A2473</f>
        <v>45910</v>
      </c>
      <c r="B2473" s="2">
        <f>RSI!B2473</f>
        <v>0.35</v>
      </c>
      <c r="C2473" s="2">
        <f>RSI!I2473</f>
        <v>42.975806046057521</v>
      </c>
      <c r="D2473" s="2">
        <f>MACD!E2473</f>
        <v>1.548166092073977E-3</v>
      </c>
      <c r="E2473" s="2">
        <f>MACD!F2473</f>
        <v>-1.3460997880734827E-3</v>
      </c>
      <c r="F2473" s="2">
        <f>'Moving Avg'!D2473</f>
        <v>0.35399999999999998</v>
      </c>
      <c r="G2473" s="2">
        <f>'Moving Avg'!F2473</f>
        <v>0.35699999999999998</v>
      </c>
      <c r="H2473" s="2">
        <f>'Moving Avg'!G2473</f>
        <v>0.35859999999999992</v>
      </c>
      <c r="I2473" s="2">
        <f>'Moving Avg'!H2473</f>
        <v>0.36844999999999911</v>
      </c>
      <c r="J2473" s="5" t="str">
        <f>OBV!F2473</f>
        <v>BEARISH</v>
      </c>
      <c r="K2473" s="5" t="str">
        <f>OBV!G2473</f>
        <v>NEUTRAL</v>
      </c>
      <c r="L2473" s="5" t="str">
        <f>OBV!H2473</f>
        <v>CONFIRMED BEARISH</v>
      </c>
      <c r="M2473" s="7">
        <f t="shared" si="380"/>
        <v>25</v>
      </c>
      <c r="N2473" s="7">
        <f t="shared" si="381"/>
        <v>0</v>
      </c>
      <c r="O2473" s="7">
        <f t="shared" si="382"/>
        <v>0</v>
      </c>
      <c r="P2473" s="7">
        <f t="shared" si="383"/>
        <v>16.5</v>
      </c>
      <c r="Q2473" s="8">
        <f t="shared" si="384"/>
        <v>11.225</v>
      </c>
      <c r="R2473" s="8">
        <f t="shared" si="385"/>
        <v>9.125</v>
      </c>
      <c r="S2473" s="8">
        <f t="shared" si="386"/>
        <v>11.175000000000001</v>
      </c>
      <c r="T2473" s="8">
        <f t="shared" si="387"/>
        <v>10.375</v>
      </c>
      <c r="U2473" s="7">
        <f t="shared" si="388"/>
        <v>10.508333333333335</v>
      </c>
      <c r="V2473" s="7">
        <f t="shared" si="389"/>
        <v>10.475000000000001</v>
      </c>
    </row>
    <row r="2474" spans="1:22" ht="13.5" x14ac:dyDescent="0.25">
      <c r="A2474" s="3">
        <f>RSI!A2474</f>
        <v>45911</v>
      </c>
      <c r="B2474" s="2">
        <f>RSI!B2474</f>
        <v>0.36</v>
      </c>
      <c r="C2474" s="2">
        <f>RSI!I2474</f>
        <v>52.250706332298343</v>
      </c>
      <c r="D2474" s="2">
        <f>MACD!E2474</f>
        <v>3.076258002223109E-3</v>
      </c>
      <c r="E2474" s="2">
        <f>MACD!F2474</f>
        <v>-4.6162823001416435E-4</v>
      </c>
      <c r="F2474" s="2">
        <f>'Moving Avg'!D2474</f>
        <v>0.35399999999999998</v>
      </c>
      <c r="G2474" s="2">
        <f>'Moving Avg'!F2474</f>
        <v>0.35749999999999998</v>
      </c>
      <c r="H2474" s="2">
        <f>'Moving Avg'!G2474</f>
        <v>0.35859999999999992</v>
      </c>
      <c r="I2474" s="2">
        <f>'Moving Avg'!H2474</f>
        <v>0.36829999999999918</v>
      </c>
      <c r="J2474" s="5" t="str">
        <f>OBV!F2474</f>
        <v>BEARISH</v>
      </c>
      <c r="K2474" s="5" t="str">
        <f>OBV!G2474</f>
        <v>NEUTRAL</v>
      </c>
      <c r="L2474" s="5" t="str">
        <f>OBV!H2474</f>
        <v>NEUTRAL</v>
      </c>
      <c r="M2474" s="7">
        <f t="shared" si="380"/>
        <v>25</v>
      </c>
      <c r="N2474" s="7">
        <f t="shared" si="381"/>
        <v>0</v>
      </c>
      <c r="O2474" s="7">
        <f t="shared" si="382"/>
        <v>0</v>
      </c>
      <c r="P2474" s="7">
        <f t="shared" si="383"/>
        <v>16.5</v>
      </c>
      <c r="Q2474" s="8">
        <f t="shared" si="384"/>
        <v>11.225</v>
      </c>
      <c r="R2474" s="8">
        <f t="shared" si="385"/>
        <v>9.125</v>
      </c>
      <c r="S2474" s="8">
        <f t="shared" si="386"/>
        <v>11.175000000000001</v>
      </c>
      <c r="T2474" s="8">
        <f t="shared" si="387"/>
        <v>10.375</v>
      </c>
      <c r="U2474" s="7">
        <f t="shared" si="388"/>
        <v>10.508333333333335</v>
      </c>
      <c r="V2474" s="7">
        <f t="shared" si="389"/>
        <v>10.475000000000001</v>
      </c>
    </row>
    <row r="2475" spans="1:22" ht="13.5" x14ac:dyDescent="0.25">
      <c r="A2475" s="3">
        <f>RSI!A2475</f>
        <v>45912</v>
      </c>
      <c r="B2475" s="2">
        <f>RSI!B2475</f>
        <v>0.35</v>
      </c>
      <c r="C2475" s="2">
        <f>RSI!I2475</f>
        <v>44.462634181671355</v>
      </c>
      <c r="D2475" s="2">
        <f>MACD!E2475</f>
        <v>3.5546632537390987E-3</v>
      </c>
      <c r="E2475" s="2">
        <f>MACD!F2475</f>
        <v>3.4163006673648835E-4</v>
      </c>
      <c r="F2475" s="2">
        <f>'Moving Avg'!D2475</f>
        <v>0.35199999999999998</v>
      </c>
      <c r="G2475" s="2">
        <f>'Moving Avg'!F2475</f>
        <v>0.35749999999999998</v>
      </c>
      <c r="H2475" s="2">
        <f>'Moving Avg'!G2475</f>
        <v>0.35839999999999989</v>
      </c>
      <c r="I2475" s="2">
        <f>'Moving Avg'!H2475</f>
        <v>0.36814999999999926</v>
      </c>
      <c r="J2475" s="5" t="str">
        <f>OBV!F2475</f>
        <v>BEARISH</v>
      </c>
      <c r="K2475" s="5" t="str">
        <f>OBV!G2475</f>
        <v>NEUTRAL</v>
      </c>
      <c r="L2475" s="5" t="str">
        <f>OBV!H2475</f>
        <v>CONFIRMED BEARISH</v>
      </c>
      <c r="M2475" s="7">
        <f t="shared" si="380"/>
        <v>25</v>
      </c>
      <c r="N2475" s="7">
        <f t="shared" si="381"/>
        <v>0</v>
      </c>
      <c r="O2475" s="7">
        <f t="shared" si="382"/>
        <v>0</v>
      </c>
      <c r="P2475" s="7">
        <f t="shared" si="383"/>
        <v>16.5</v>
      </c>
      <c r="Q2475" s="8">
        <f t="shared" si="384"/>
        <v>11.225</v>
      </c>
      <c r="R2475" s="8">
        <f t="shared" si="385"/>
        <v>9.125</v>
      </c>
      <c r="S2475" s="8">
        <f t="shared" si="386"/>
        <v>11.175000000000001</v>
      </c>
      <c r="T2475" s="8">
        <f t="shared" si="387"/>
        <v>10.375</v>
      </c>
      <c r="U2475" s="7">
        <f t="shared" si="388"/>
        <v>10.508333333333335</v>
      </c>
      <c r="V2475" s="7">
        <f t="shared" si="389"/>
        <v>10.475000000000001</v>
      </c>
    </row>
    <row r="2476" spans="1:22" ht="13.5" x14ac:dyDescent="0.25">
      <c r="A2476" s="3">
        <f>RSI!A2476</f>
        <v>45915</v>
      </c>
      <c r="B2476" s="2">
        <f>RSI!B2476</f>
        <v>0.36</v>
      </c>
      <c r="C2476" s="2">
        <f>RSI!I2476</f>
        <v>52.144311390763797</v>
      </c>
      <c r="D2476" s="2">
        <f>MACD!E2476</f>
        <v>3.2621925732602697E-3</v>
      </c>
      <c r="E2476" s="2">
        <f>MACD!F2476</f>
        <v>9.257425680412447E-4</v>
      </c>
      <c r="F2476" s="2">
        <f>'Moving Avg'!D2476</f>
        <v>0.35399999999999998</v>
      </c>
      <c r="G2476" s="2">
        <f>'Moving Avg'!F2476</f>
        <v>0.35799999999999998</v>
      </c>
      <c r="H2476" s="2">
        <f>'Moving Avg'!G2476</f>
        <v>0.35839999999999989</v>
      </c>
      <c r="I2476" s="2">
        <f>'Moving Avg'!H2476</f>
        <v>0.36809999999999932</v>
      </c>
      <c r="J2476" s="5" t="str">
        <f>OBV!F2476</f>
        <v>BEARISH</v>
      </c>
      <c r="K2476" s="5" t="str">
        <f>OBV!G2476</f>
        <v>NEUTRAL</v>
      </c>
      <c r="L2476" s="5" t="str">
        <f>OBV!H2476</f>
        <v>BEARISH DIVERGENCE</v>
      </c>
      <c r="M2476" s="7">
        <f t="shared" si="380"/>
        <v>25</v>
      </c>
      <c r="N2476" s="7">
        <f t="shared" si="381"/>
        <v>0</v>
      </c>
      <c r="O2476" s="7">
        <f t="shared" si="382"/>
        <v>0</v>
      </c>
      <c r="P2476" s="7">
        <f t="shared" si="383"/>
        <v>16.5</v>
      </c>
      <c r="Q2476" s="8">
        <f t="shared" si="384"/>
        <v>11.225</v>
      </c>
      <c r="R2476" s="8">
        <f t="shared" si="385"/>
        <v>9.125</v>
      </c>
      <c r="S2476" s="8">
        <f t="shared" si="386"/>
        <v>11.175000000000001</v>
      </c>
      <c r="T2476" s="8">
        <f t="shared" si="387"/>
        <v>10.375</v>
      </c>
      <c r="U2476" s="7">
        <f t="shared" si="388"/>
        <v>10.508333333333335</v>
      </c>
      <c r="V2476" s="7">
        <f t="shared" si="389"/>
        <v>10.475000000000001</v>
      </c>
    </row>
    <row r="2477" spans="1:22" ht="13.5" x14ac:dyDescent="0.25">
      <c r="A2477" s="3">
        <f>RSI!A2477</f>
        <v>45916</v>
      </c>
      <c r="B2477" s="2">
        <f>RSI!B2477</f>
        <v>0.35</v>
      </c>
      <c r="C2477" s="2">
        <f>RSI!I2477</f>
        <v>45.384114751116783</v>
      </c>
      <c r="D2477" s="2">
        <f>MACD!E2477</f>
        <v>2.1981520962668366E-3</v>
      </c>
      <c r="E2477" s="2">
        <f>MACD!F2477</f>
        <v>1.1802244736863633E-3</v>
      </c>
      <c r="F2477" s="2">
        <f>'Moving Avg'!D2477</f>
        <v>0.35399999999999998</v>
      </c>
      <c r="G2477" s="2">
        <f>'Moving Avg'!F2477</f>
        <v>0.35799999999999998</v>
      </c>
      <c r="H2477" s="2">
        <f>'Moving Avg'!G2477</f>
        <v>0.35819999999999985</v>
      </c>
      <c r="I2477" s="2">
        <f>'Moving Avg'!H2477</f>
        <v>0.36794999999999933</v>
      </c>
      <c r="J2477" s="5" t="str">
        <f>OBV!F2477</f>
        <v>BEARISH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0</v>
      </c>
      <c r="O2477" s="7">
        <f t="shared" si="382"/>
        <v>0</v>
      </c>
      <c r="P2477" s="7">
        <f t="shared" si="383"/>
        <v>16.5</v>
      </c>
      <c r="Q2477" s="8">
        <f t="shared" si="384"/>
        <v>11.225</v>
      </c>
      <c r="R2477" s="8">
        <f t="shared" si="385"/>
        <v>9.125</v>
      </c>
      <c r="S2477" s="8">
        <f t="shared" si="386"/>
        <v>11.175000000000001</v>
      </c>
      <c r="T2477" s="8">
        <f t="shared" si="387"/>
        <v>10.375</v>
      </c>
      <c r="U2477" s="7">
        <f t="shared" si="388"/>
        <v>10.508333333333335</v>
      </c>
      <c r="V2477" s="7">
        <f t="shared" si="389"/>
        <v>10.475000000000001</v>
      </c>
    </row>
    <row r="2478" spans="1:22" ht="13.5" x14ac:dyDescent="0.25">
      <c r="A2478" s="3">
        <f>RSI!A2478</f>
        <v>45917</v>
      </c>
      <c r="B2478" s="2">
        <f>RSI!B2478</f>
        <v>0.35</v>
      </c>
      <c r="C2478" s="2">
        <f>RSI!I2478</f>
        <v>45.384114751116783</v>
      </c>
      <c r="D2478" s="2">
        <f>MACD!E2478</f>
        <v>2.8779135220267094E-3</v>
      </c>
      <c r="E2478" s="2">
        <f>MACD!F2478</f>
        <v>1.5197622833544326E-3</v>
      </c>
      <c r="F2478" s="2">
        <f>'Moving Avg'!D2478</f>
        <v>0.35399999999999998</v>
      </c>
      <c r="G2478" s="2">
        <f>'Moving Avg'!F2478</f>
        <v>0.35749999999999987</v>
      </c>
      <c r="H2478" s="2">
        <f>'Moving Avg'!G2478</f>
        <v>0.3577999999999999</v>
      </c>
      <c r="I2478" s="2">
        <f>'Moving Avg'!H2478</f>
        <v>0.3677499999999993</v>
      </c>
      <c r="J2478" s="5" t="str">
        <f>OBV!F2478</f>
        <v>BEARISH</v>
      </c>
      <c r="K2478" s="5" t="str">
        <f>OBV!G2478</f>
        <v>NEUTRAL</v>
      </c>
      <c r="L2478" s="5" t="str">
        <f>OBV!H2478</f>
        <v>NEUTRAL</v>
      </c>
      <c r="M2478" s="7">
        <f t="shared" si="380"/>
        <v>25</v>
      </c>
      <c r="N2478" s="7">
        <f t="shared" si="381"/>
        <v>0</v>
      </c>
      <c r="O2478" s="7">
        <f t="shared" si="382"/>
        <v>0</v>
      </c>
      <c r="P2478" s="7">
        <f t="shared" si="383"/>
        <v>16.5</v>
      </c>
      <c r="Q2478" s="8">
        <f t="shared" si="384"/>
        <v>11.225</v>
      </c>
      <c r="R2478" s="8">
        <f t="shared" si="385"/>
        <v>9.125</v>
      </c>
      <c r="S2478" s="8">
        <f t="shared" si="386"/>
        <v>11.175000000000001</v>
      </c>
      <c r="T2478" s="8">
        <f t="shared" si="387"/>
        <v>10.375</v>
      </c>
      <c r="U2478" s="7">
        <f t="shared" si="388"/>
        <v>10.508333333333335</v>
      </c>
      <c r="V2478" s="7">
        <f t="shared" si="389"/>
        <v>10.475000000000001</v>
      </c>
    </row>
    <row r="2479" spans="1:22" ht="13.5" x14ac:dyDescent="0.25">
      <c r="A2479" s="3">
        <f>RSI!A2479</f>
        <v>45918</v>
      </c>
      <c r="B2479" s="2">
        <f>RSI!B2479</f>
        <v>0.36</v>
      </c>
      <c r="C2479" s="2">
        <f>RSI!I2479</f>
        <v>52.522637439707566</v>
      </c>
      <c r="D2479" s="2">
        <f>MACD!E2479</f>
        <v>2.7509127755761531E-3</v>
      </c>
      <c r="E2479" s="2">
        <f>MACD!F2479</f>
        <v>1.7659923817987769E-3</v>
      </c>
      <c r="F2479" s="2">
        <f>'Moving Avg'!D2479</f>
        <v>0.35399999999999998</v>
      </c>
      <c r="G2479" s="2">
        <f>'Moving Avg'!F2479</f>
        <v>0.35749999999999993</v>
      </c>
      <c r="H2479" s="2">
        <f>'Moving Avg'!G2479</f>
        <v>0.35759999999999986</v>
      </c>
      <c r="I2479" s="2">
        <f>'Moving Avg'!H2479</f>
        <v>0.36754999999999927</v>
      </c>
      <c r="J2479" s="5" t="str">
        <f>OBV!F2479</f>
        <v>BEARISH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0</v>
      </c>
      <c r="O2479" s="7">
        <f t="shared" si="382"/>
        <v>0</v>
      </c>
      <c r="P2479" s="7">
        <f t="shared" si="383"/>
        <v>16.5</v>
      </c>
      <c r="Q2479" s="8">
        <f t="shared" si="384"/>
        <v>11.225</v>
      </c>
      <c r="R2479" s="8">
        <f t="shared" si="385"/>
        <v>9.125</v>
      </c>
      <c r="S2479" s="8">
        <f t="shared" si="386"/>
        <v>11.175000000000001</v>
      </c>
      <c r="T2479" s="8">
        <f t="shared" si="387"/>
        <v>10.375</v>
      </c>
      <c r="U2479" s="7">
        <f t="shared" si="388"/>
        <v>10.508333333333335</v>
      </c>
      <c r="V2479" s="7">
        <f t="shared" si="389"/>
        <v>10.475000000000001</v>
      </c>
    </row>
    <row r="2480" spans="1:22" ht="13.5" x14ac:dyDescent="0.25">
      <c r="A2480" s="3">
        <f>RSI!A2480</f>
        <v>45919</v>
      </c>
      <c r="B2480" s="2">
        <f>RSI!B2480</f>
        <v>0.36</v>
      </c>
      <c r="C2480" s="2">
        <f>RSI!I2480</f>
        <v>52.522637439707566</v>
      </c>
      <c r="D2480" s="2">
        <f>MACD!E2480</f>
        <v>2.6200613329089295E-3</v>
      </c>
      <c r="E2480" s="2">
        <f>MACD!F2480</f>
        <v>1.9368061720208074E-3</v>
      </c>
      <c r="F2480" s="2">
        <f>'Moving Avg'!D2480</f>
        <v>0.35599999999999998</v>
      </c>
      <c r="G2480" s="2">
        <f>'Moving Avg'!F2480</f>
        <v>0.35749999999999998</v>
      </c>
      <c r="H2480" s="2">
        <f>'Moving Avg'!G2480</f>
        <v>0.35759999999999986</v>
      </c>
      <c r="I2480" s="2">
        <f>'Moving Avg'!H2480</f>
        <v>0.36739999999999923</v>
      </c>
      <c r="J2480" s="5" t="str">
        <f>OBV!F2480</f>
        <v>BULLISH</v>
      </c>
      <c r="K2480" s="5" t="str">
        <f>OBV!G2480</f>
        <v>NEUTRAL</v>
      </c>
      <c r="L2480" s="5" t="str">
        <f>OBV!H2480</f>
        <v>CONFIRMED BULLISH</v>
      </c>
      <c r="M2480" s="7">
        <f t="shared" si="380"/>
        <v>25</v>
      </c>
      <c r="N2480" s="7">
        <f t="shared" si="381"/>
        <v>0</v>
      </c>
      <c r="O2480" s="7">
        <f t="shared" si="382"/>
        <v>0</v>
      </c>
      <c r="P2480" s="7">
        <f t="shared" si="383"/>
        <v>83.5</v>
      </c>
      <c r="Q2480" s="8">
        <f t="shared" si="384"/>
        <v>21.274999999999999</v>
      </c>
      <c r="R2480" s="8">
        <f t="shared" si="385"/>
        <v>25.875</v>
      </c>
      <c r="S2480" s="8">
        <f t="shared" si="386"/>
        <v>41.325000000000003</v>
      </c>
      <c r="T2480" s="8">
        <f t="shared" si="387"/>
        <v>27.125</v>
      </c>
      <c r="U2480" s="7">
        <f t="shared" si="388"/>
        <v>29.491666666666664</v>
      </c>
      <c r="V2480" s="7">
        <f t="shared" si="389"/>
        <v>28.9</v>
      </c>
    </row>
    <row r="2481" spans="1:22" ht="13.5" x14ac:dyDescent="0.25">
      <c r="A2481" s="3">
        <f>RSI!A2481</f>
        <v>45922</v>
      </c>
      <c r="B2481" s="2">
        <f>RSI!B2481</f>
        <v>0.36</v>
      </c>
      <c r="C2481" s="2">
        <f>RSI!I2481</f>
        <v>52.522637439707559</v>
      </c>
      <c r="D2481" s="2">
        <f>MACD!E2481</f>
        <v>9.492226090767053E-4</v>
      </c>
      <c r="E2481" s="2">
        <f>MACD!F2481</f>
        <v>1.7392894594319872E-3</v>
      </c>
      <c r="F2481" s="2">
        <f>'Moving Avg'!D2481</f>
        <v>0.35599999999999998</v>
      </c>
      <c r="G2481" s="2">
        <f>'Moving Avg'!F2481</f>
        <v>0.35699999999999998</v>
      </c>
      <c r="H2481" s="2">
        <f>'Moving Avg'!G2481</f>
        <v>0.35759999999999986</v>
      </c>
      <c r="I2481" s="2">
        <f>'Moving Avg'!H2481</f>
        <v>0.36729999999999924</v>
      </c>
      <c r="J2481" s="5" t="str">
        <f>OBV!F2481</f>
        <v>BEARISH</v>
      </c>
      <c r="K2481" s="5" t="str">
        <f>OBV!G2481</f>
        <v>NEUTRAL</v>
      </c>
      <c r="L2481" s="5" t="str">
        <f>OBV!H2481</f>
        <v>NEUTRAL</v>
      </c>
      <c r="M2481" s="7">
        <f t="shared" si="380"/>
        <v>25</v>
      </c>
      <c r="N2481" s="7">
        <f t="shared" si="381"/>
        <v>45</v>
      </c>
      <c r="O2481" s="7">
        <f t="shared" si="382"/>
        <v>0</v>
      </c>
      <c r="P2481" s="7">
        <f t="shared" si="383"/>
        <v>16.5</v>
      </c>
      <c r="Q2481" s="8">
        <f t="shared" si="384"/>
        <v>26.975000000000001</v>
      </c>
      <c r="R2481" s="8">
        <f t="shared" si="385"/>
        <v>18.125</v>
      </c>
      <c r="S2481" s="8">
        <f t="shared" si="386"/>
        <v>17.925000000000001</v>
      </c>
      <c r="T2481" s="8">
        <f t="shared" si="387"/>
        <v>21.625</v>
      </c>
      <c r="U2481" s="7">
        <f t="shared" si="388"/>
        <v>21.008333333333336</v>
      </c>
      <c r="V2481" s="7">
        <f t="shared" si="389"/>
        <v>21.162500000000001</v>
      </c>
    </row>
    <row r="2482" spans="1:22" ht="13.5" x14ac:dyDescent="0.25">
      <c r="A2482" s="3">
        <f>RSI!A2482</f>
        <v>45923</v>
      </c>
      <c r="B2482" s="2">
        <f>RSI!B2482</f>
        <v>0.36</v>
      </c>
      <c r="C2482" s="2">
        <f>RSI!I2482</f>
        <v>52.522637439707559</v>
      </c>
      <c r="D2482" s="2">
        <f>MACD!E2482</f>
        <v>-4.8461653476994382E-4</v>
      </c>
      <c r="E2482" s="2">
        <f>MACD!F2482</f>
        <v>1.294508260591601E-3</v>
      </c>
      <c r="F2482" s="2">
        <f>'Moving Avg'!D2482</f>
        <v>0.35799999999999993</v>
      </c>
      <c r="G2482" s="2">
        <f>'Moving Avg'!F2482</f>
        <v>0.35700000000000004</v>
      </c>
      <c r="H2482" s="2">
        <f>'Moving Avg'!G2482</f>
        <v>0.35759999999999975</v>
      </c>
      <c r="I2482" s="2">
        <f>'Moving Avg'!H2482</f>
        <v>0.3672499999999993</v>
      </c>
      <c r="J2482" s="5" t="str">
        <f>OBV!F2482</f>
        <v>BULLISH</v>
      </c>
      <c r="K2482" s="5" t="str">
        <f>OBV!G2482</f>
        <v>NEUTRAL</v>
      </c>
      <c r="L2482" s="5" t="str">
        <f>OBV!H2482</f>
        <v>CONFIRMED BULLISH</v>
      </c>
      <c r="M2482" s="7">
        <f t="shared" si="380"/>
        <v>25</v>
      </c>
      <c r="N2482" s="7">
        <f t="shared" si="381"/>
        <v>45</v>
      </c>
      <c r="O2482" s="7">
        <f t="shared" si="382"/>
        <v>0</v>
      </c>
      <c r="P2482" s="7">
        <f t="shared" si="383"/>
        <v>83.5</v>
      </c>
      <c r="Q2482" s="8">
        <f t="shared" si="384"/>
        <v>37.024999999999999</v>
      </c>
      <c r="R2482" s="8">
        <f t="shared" si="385"/>
        <v>34.875</v>
      </c>
      <c r="S2482" s="8">
        <f t="shared" si="386"/>
        <v>48.075000000000003</v>
      </c>
      <c r="T2482" s="8">
        <f t="shared" si="387"/>
        <v>38.375</v>
      </c>
      <c r="U2482" s="7">
        <f t="shared" si="388"/>
        <v>39.991666666666667</v>
      </c>
      <c r="V2482" s="7">
        <f t="shared" si="389"/>
        <v>39.587500000000006</v>
      </c>
    </row>
    <row r="2483" spans="1:22" ht="13.5" x14ac:dyDescent="0.25">
      <c r="A2483" s="3">
        <f>RSI!A2483</f>
        <v>45924</v>
      </c>
      <c r="B2483" s="2">
        <f>RSI!B2483</f>
        <v>0.36</v>
      </c>
      <c r="C2483" s="2">
        <f>RSI!I2483</f>
        <v>52.522637439707566</v>
      </c>
      <c r="D2483" s="2">
        <f>MACD!E2483</f>
        <v>-1.7164321997806264E-3</v>
      </c>
      <c r="E2483" s="2">
        <f>MACD!F2483</f>
        <v>6.9232016851715548E-4</v>
      </c>
      <c r="F2483" s="2">
        <f>'Moving Avg'!D2483</f>
        <v>0.36</v>
      </c>
      <c r="G2483" s="2">
        <f>'Moving Avg'!F2483</f>
        <v>0.35700000000000004</v>
      </c>
      <c r="H2483" s="2">
        <f>'Moving Avg'!G2483</f>
        <v>0.35739999999999966</v>
      </c>
      <c r="I2483" s="2">
        <f>'Moving Avg'!H2483</f>
        <v>0.36719999999999936</v>
      </c>
      <c r="J2483" s="5" t="str">
        <f>OBV!F2483</f>
        <v>BULLISH</v>
      </c>
      <c r="K2483" s="5" t="str">
        <f>OBV!G2483</f>
        <v>NEUTRAL</v>
      </c>
      <c r="L2483" s="5" t="str">
        <f>OBV!H2483</f>
        <v>CONFIRMED BULLISH</v>
      </c>
      <c r="M2483" s="7">
        <f t="shared" si="380"/>
        <v>25</v>
      </c>
      <c r="N2483" s="7">
        <f t="shared" si="381"/>
        <v>45</v>
      </c>
      <c r="O2483" s="7">
        <f t="shared" si="382"/>
        <v>0</v>
      </c>
      <c r="P2483" s="7">
        <f t="shared" si="383"/>
        <v>83.5</v>
      </c>
      <c r="Q2483" s="8">
        <f t="shared" si="384"/>
        <v>37.024999999999999</v>
      </c>
      <c r="R2483" s="8">
        <f t="shared" si="385"/>
        <v>34.875</v>
      </c>
      <c r="S2483" s="8">
        <f t="shared" si="386"/>
        <v>48.075000000000003</v>
      </c>
      <c r="T2483" s="8">
        <f t="shared" si="387"/>
        <v>38.375</v>
      </c>
      <c r="U2483" s="7">
        <f t="shared" si="388"/>
        <v>39.991666666666667</v>
      </c>
      <c r="V2483" s="7">
        <f t="shared" si="389"/>
        <v>39.587500000000006</v>
      </c>
    </row>
    <row r="2484" spans="1:22" ht="13.5" x14ac:dyDescent="0.25">
      <c r="A2484" s="3">
        <f>RSI!A2484</f>
        <v>45925</v>
      </c>
      <c r="B2484" s="2">
        <f>RSI!B2484</f>
        <v>0.36</v>
      </c>
      <c r="C2484" s="2">
        <f>RSI!I2484</f>
        <v>52.522637439707566</v>
      </c>
      <c r="D2484" s="2">
        <f>MACD!E2484</f>
        <v>-1.2374680376120439E-3</v>
      </c>
      <c r="E2484" s="2">
        <f>MACD!F2484</f>
        <v>3.0636252729131566E-4</v>
      </c>
      <c r="F2484" s="2">
        <f>'Moving Avg'!D2484</f>
        <v>0.36</v>
      </c>
      <c r="G2484" s="2">
        <f>'Moving Avg'!F2484</f>
        <v>0.35650000000000004</v>
      </c>
      <c r="H2484" s="2">
        <f>'Moving Avg'!G2484</f>
        <v>0.35719999999999968</v>
      </c>
      <c r="I2484" s="2">
        <f>'Moving Avg'!H2484</f>
        <v>0.36714999999999942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  <c r="M2484" s="7">
        <f t="shared" si="380"/>
        <v>25</v>
      </c>
      <c r="N2484" s="7">
        <f t="shared" si="381"/>
        <v>45</v>
      </c>
      <c r="O2484" s="7">
        <f t="shared" si="382"/>
        <v>0</v>
      </c>
      <c r="P2484" s="7">
        <f t="shared" si="383"/>
        <v>33</v>
      </c>
      <c r="Q2484" s="8">
        <f t="shared" si="384"/>
        <v>29.45</v>
      </c>
      <c r="R2484" s="8">
        <f t="shared" si="385"/>
        <v>22.25</v>
      </c>
      <c r="S2484" s="8">
        <f t="shared" si="386"/>
        <v>25.35</v>
      </c>
      <c r="T2484" s="8">
        <f t="shared" si="387"/>
        <v>25.75</v>
      </c>
      <c r="U2484" s="7">
        <f t="shared" si="388"/>
        <v>25.683333333333337</v>
      </c>
      <c r="V2484" s="7">
        <f t="shared" si="389"/>
        <v>25.700000000000003</v>
      </c>
    </row>
    <row r="2485" spans="1:22" ht="13.5" x14ac:dyDescent="0.25">
      <c r="A2485" s="3">
        <f>RSI!A2485</f>
        <v>45926</v>
      </c>
      <c r="B2485" s="2">
        <f>RSI!B2485</f>
        <v>0.36</v>
      </c>
      <c r="C2485" s="2">
        <f>RSI!I2485</f>
        <v>52.522637439707566</v>
      </c>
      <c r="D2485" s="2">
        <f>MACD!E2485</f>
        <v>-2.3865705540028759E-3</v>
      </c>
      <c r="E2485" s="2">
        <f>MACD!F2485</f>
        <v>-2.3222408896752264E-4</v>
      </c>
      <c r="F2485" s="2">
        <f>'Moving Avg'!D2485</f>
        <v>0.36</v>
      </c>
      <c r="G2485" s="2">
        <f>'Moving Avg'!F2485</f>
        <v>0.35650000000000009</v>
      </c>
      <c r="H2485" s="2">
        <f>'Moving Avg'!G2485</f>
        <v>0.35699999999999965</v>
      </c>
      <c r="I2485" s="2">
        <f>'Moving Avg'!H2485</f>
        <v>0.36704999999999943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45</v>
      </c>
      <c r="O2485" s="7">
        <f t="shared" si="382"/>
        <v>0</v>
      </c>
      <c r="P2485" s="7">
        <f t="shared" si="383"/>
        <v>33</v>
      </c>
      <c r="Q2485" s="8">
        <f t="shared" si="384"/>
        <v>29.45</v>
      </c>
      <c r="R2485" s="8">
        <f t="shared" si="385"/>
        <v>22.25</v>
      </c>
      <c r="S2485" s="8">
        <f t="shared" si="386"/>
        <v>25.35</v>
      </c>
      <c r="T2485" s="8">
        <f t="shared" si="387"/>
        <v>25.75</v>
      </c>
      <c r="U2485" s="7">
        <f t="shared" si="388"/>
        <v>25.683333333333337</v>
      </c>
      <c r="V2485" s="7">
        <f t="shared" si="389"/>
        <v>25.700000000000003</v>
      </c>
    </row>
    <row r="2486" spans="1:22" ht="13.5" x14ac:dyDescent="0.25">
      <c r="A2486" s="3">
        <f>RSI!A2486</f>
        <v>45929</v>
      </c>
      <c r="B2486" s="2">
        <f>RSI!B2486</f>
        <v>0.36</v>
      </c>
      <c r="C2486" s="2">
        <f>RSI!I2486</f>
        <v>52.522637439707566</v>
      </c>
      <c r="D2486" s="2">
        <f>MACD!E2486</f>
        <v>-1.8351657385939912E-3</v>
      </c>
      <c r="E2486" s="2">
        <f>MACD!F2486</f>
        <v>-5.5281241889281634E-4</v>
      </c>
      <c r="F2486" s="2">
        <f>'Moving Avg'!D2486</f>
        <v>0.36</v>
      </c>
      <c r="G2486" s="2">
        <f>'Moving Avg'!F2486</f>
        <v>0.35650000000000015</v>
      </c>
      <c r="H2486" s="2">
        <f>'Moving Avg'!G2486</f>
        <v>0.35699999999999965</v>
      </c>
      <c r="I2486" s="2">
        <f>'Moving Avg'!H2486</f>
        <v>0.36699999999999938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25</v>
      </c>
      <c r="N2486" s="7">
        <f t="shared" si="381"/>
        <v>45</v>
      </c>
      <c r="O2486" s="7">
        <f t="shared" si="382"/>
        <v>0</v>
      </c>
      <c r="P2486" s="7">
        <f t="shared" si="383"/>
        <v>33</v>
      </c>
      <c r="Q2486" s="8">
        <f t="shared" si="384"/>
        <v>29.45</v>
      </c>
      <c r="R2486" s="8">
        <f t="shared" si="385"/>
        <v>22.25</v>
      </c>
      <c r="S2486" s="8">
        <f t="shared" si="386"/>
        <v>25.35</v>
      </c>
      <c r="T2486" s="8">
        <f t="shared" si="387"/>
        <v>25.75</v>
      </c>
      <c r="U2486" s="7">
        <f t="shared" si="388"/>
        <v>25.683333333333337</v>
      </c>
      <c r="V2486" s="7">
        <f t="shared" si="389"/>
        <v>25.700000000000003</v>
      </c>
    </row>
    <row r="2487" spans="1:22" ht="13.5" x14ac:dyDescent="0.25">
      <c r="A2487" s="3">
        <f>RSI!A2487</f>
        <v>45930</v>
      </c>
      <c r="B2487" s="2">
        <f>RSI!B2487</f>
        <v>0.36</v>
      </c>
      <c r="C2487" s="2">
        <f>RSI!I2487</f>
        <v>52.522637439707566</v>
      </c>
      <c r="D2487" s="2">
        <f>MACD!E2487</f>
        <v>-2.9207013876200727E-3</v>
      </c>
      <c r="E2487" s="2">
        <f>MACD!F2487</f>
        <v>-1.0263902126382675E-3</v>
      </c>
      <c r="F2487" s="2">
        <f>'Moving Avg'!D2487</f>
        <v>0.36</v>
      </c>
      <c r="G2487" s="2">
        <f>'Moving Avg'!F2487</f>
        <v>0.35700000000000015</v>
      </c>
      <c r="H2487" s="2">
        <f>'Moving Avg'!G2487</f>
        <v>0.35699999999999976</v>
      </c>
      <c r="I2487" s="2">
        <f>'Moving Avg'!H2487</f>
        <v>0.36694999999999939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45</v>
      </c>
      <c r="O2487" s="7">
        <f t="shared" si="382"/>
        <v>0</v>
      </c>
      <c r="P2487" s="7">
        <f t="shared" si="383"/>
        <v>33</v>
      </c>
      <c r="Q2487" s="8">
        <f t="shared" si="384"/>
        <v>29.45</v>
      </c>
      <c r="R2487" s="8">
        <f t="shared" si="385"/>
        <v>22.25</v>
      </c>
      <c r="S2487" s="8">
        <f t="shared" si="386"/>
        <v>25.35</v>
      </c>
      <c r="T2487" s="8">
        <f t="shared" si="387"/>
        <v>25.75</v>
      </c>
      <c r="U2487" s="7">
        <f t="shared" si="388"/>
        <v>25.683333333333337</v>
      </c>
      <c r="V2487" s="7">
        <f t="shared" si="389"/>
        <v>25.700000000000003</v>
      </c>
    </row>
    <row r="2488" spans="1:22" ht="13.5" x14ac:dyDescent="0.25">
      <c r="A2488" s="3">
        <f>RSI!A2488</f>
        <v>45931</v>
      </c>
      <c r="B2488" s="2">
        <f>RSI!B2488</f>
        <v>0.37</v>
      </c>
      <c r="C2488" s="2">
        <f>RSI!I2488</f>
        <v>62.159017512738494</v>
      </c>
      <c r="D2488" s="2">
        <f>MACD!E2488</f>
        <v>-4.5926087891349221E-3</v>
      </c>
      <c r="E2488" s="2">
        <f>MACD!F2488</f>
        <v>-1.7396339279375987E-3</v>
      </c>
      <c r="F2488" s="2">
        <f>'Moving Avg'!D2488</f>
        <v>0.36199999999999999</v>
      </c>
      <c r="G2488" s="2">
        <f>'Moving Avg'!F2488</f>
        <v>0.3575000000000001</v>
      </c>
      <c r="H2488" s="2">
        <f>'Moving Avg'!G2488</f>
        <v>0.3571999999999998</v>
      </c>
      <c r="I2488" s="2">
        <f>'Moving Avg'!H2488</f>
        <v>0.36689999999999934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  <c r="M2488" s="7">
        <f t="shared" si="380"/>
        <v>25</v>
      </c>
      <c r="N2488" s="7">
        <f t="shared" si="381"/>
        <v>45</v>
      </c>
      <c r="O2488" s="7">
        <f t="shared" si="382"/>
        <v>0</v>
      </c>
      <c r="P2488" s="7">
        <f t="shared" si="383"/>
        <v>83.5</v>
      </c>
      <c r="Q2488" s="8">
        <f t="shared" si="384"/>
        <v>37.024999999999999</v>
      </c>
      <c r="R2488" s="8">
        <f t="shared" si="385"/>
        <v>34.875</v>
      </c>
      <c r="S2488" s="8">
        <f t="shared" si="386"/>
        <v>48.075000000000003</v>
      </c>
      <c r="T2488" s="8">
        <f t="shared" si="387"/>
        <v>38.375</v>
      </c>
      <c r="U2488" s="7">
        <f t="shared" si="388"/>
        <v>39.991666666666667</v>
      </c>
      <c r="V2488" s="7">
        <f t="shared" si="389"/>
        <v>39.587500000000006</v>
      </c>
    </row>
    <row r="2489" spans="1:22" ht="13.5" x14ac:dyDescent="0.25">
      <c r="A2489" s="3">
        <f>RSI!A2489</f>
        <v>45932</v>
      </c>
      <c r="B2489" s="2">
        <f>RSI!B2489</f>
        <v>0.37</v>
      </c>
      <c r="C2489" s="2">
        <f>RSI!I2489</f>
        <v>62.159017512738494</v>
      </c>
      <c r="D2489" s="2">
        <f>MACD!E2489</f>
        <v>-4.5396290177960319E-3</v>
      </c>
      <c r="E2489" s="2">
        <f>MACD!F2489</f>
        <v>-2.2996329459092856E-3</v>
      </c>
      <c r="F2489" s="2">
        <f>'Moving Avg'!D2489</f>
        <v>0.36400000000000005</v>
      </c>
      <c r="G2489" s="2">
        <f>'Moving Avg'!F2489</f>
        <v>0.3580000000000001</v>
      </c>
      <c r="H2489" s="2">
        <f>'Moving Avg'!G2489</f>
        <v>0.35739999999999983</v>
      </c>
      <c r="I2489" s="2">
        <f>'Moving Avg'!H2489</f>
        <v>0.3668499999999994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45</v>
      </c>
      <c r="O2489" s="7">
        <f t="shared" si="382"/>
        <v>0</v>
      </c>
      <c r="P2489" s="7">
        <f t="shared" si="383"/>
        <v>83.5</v>
      </c>
      <c r="Q2489" s="8">
        <f t="shared" si="384"/>
        <v>37.024999999999999</v>
      </c>
      <c r="R2489" s="8">
        <f t="shared" si="385"/>
        <v>34.875</v>
      </c>
      <c r="S2489" s="8">
        <f t="shared" si="386"/>
        <v>48.075000000000003</v>
      </c>
      <c r="T2489" s="8">
        <f t="shared" si="387"/>
        <v>38.375</v>
      </c>
      <c r="U2489" s="7">
        <f t="shared" si="388"/>
        <v>39.991666666666667</v>
      </c>
      <c r="V2489" s="7">
        <f t="shared" si="389"/>
        <v>39.587500000000006</v>
      </c>
    </row>
    <row r="2490" spans="1:22" ht="13.5" x14ac:dyDescent="0.25">
      <c r="A2490" s="3">
        <f>RSI!A2490</f>
        <v>45933</v>
      </c>
      <c r="B2490" s="2">
        <f>RSI!B2490</f>
        <v>0.37</v>
      </c>
      <c r="C2490" s="2">
        <f>RSI!I2490</f>
        <v>62.159017512738494</v>
      </c>
      <c r="D2490" s="2">
        <f>MACD!E2490</f>
        <v>-4.5603470998775708E-3</v>
      </c>
      <c r="E2490" s="2">
        <f>MACD!F2490</f>
        <v>-2.751775776702943E-3</v>
      </c>
      <c r="F2490" s="2">
        <f>'Moving Avg'!D2490</f>
        <v>0.36599999999999999</v>
      </c>
      <c r="G2490" s="2">
        <f>'Moving Avg'!F2490</f>
        <v>0.3585000000000001</v>
      </c>
      <c r="H2490" s="2">
        <f>'Moving Avg'!G2490</f>
        <v>0.3577999999999999</v>
      </c>
      <c r="I2490" s="2">
        <f>'Moving Avg'!H2490</f>
        <v>0.3668499999999994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  <c r="M2490" s="7">
        <f t="shared" si="380"/>
        <v>25</v>
      </c>
      <c r="N2490" s="7">
        <f t="shared" si="381"/>
        <v>45</v>
      </c>
      <c r="O2490" s="7">
        <f t="shared" si="382"/>
        <v>0</v>
      </c>
      <c r="P2490" s="7">
        <f t="shared" si="383"/>
        <v>83.5</v>
      </c>
      <c r="Q2490" s="8">
        <f t="shared" si="384"/>
        <v>37.024999999999999</v>
      </c>
      <c r="R2490" s="8">
        <f t="shared" si="385"/>
        <v>34.875</v>
      </c>
      <c r="S2490" s="8">
        <f t="shared" si="386"/>
        <v>48.075000000000003</v>
      </c>
      <c r="T2490" s="8">
        <f t="shared" si="387"/>
        <v>38.375</v>
      </c>
      <c r="U2490" s="7">
        <f t="shared" si="388"/>
        <v>39.991666666666667</v>
      </c>
      <c r="V2490" s="7">
        <f t="shared" si="389"/>
        <v>39.587500000000006</v>
      </c>
    </row>
    <row r="2491" spans="1:22" ht="13.5" x14ac:dyDescent="0.25">
      <c r="A2491" s="3">
        <f>RSI!A2491</f>
        <v>45936</v>
      </c>
      <c r="B2491" s="2">
        <f>RSI!B2491</f>
        <v>0.37</v>
      </c>
      <c r="C2491" s="2">
        <f>RSI!I2491</f>
        <v>62.159017512738494</v>
      </c>
      <c r="D2491" s="2">
        <f>MACD!E2491</f>
        <v>-4.638569561908612E-3</v>
      </c>
      <c r="E2491" s="2">
        <f>MACD!F2491</f>
        <v>-3.1291345337440767E-3</v>
      </c>
      <c r="F2491" s="2">
        <f>'Moving Avg'!D2491</f>
        <v>0.36800000000000005</v>
      </c>
      <c r="G2491" s="2">
        <f>'Moving Avg'!F2491</f>
        <v>0.35950000000000004</v>
      </c>
      <c r="H2491" s="2">
        <f>'Moving Avg'!G2491</f>
        <v>0.35799999999999987</v>
      </c>
      <c r="I2491" s="2">
        <f>'Moving Avg'!H2491</f>
        <v>0.3668499999999994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  <c r="M2491" s="7">
        <f t="shared" si="380"/>
        <v>25</v>
      </c>
      <c r="N2491" s="7">
        <f t="shared" si="381"/>
        <v>45</v>
      </c>
      <c r="O2491" s="7">
        <f t="shared" si="382"/>
        <v>50</v>
      </c>
      <c r="P2491" s="7">
        <f t="shared" si="383"/>
        <v>83.5</v>
      </c>
      <c r="Q2491" s="8">
        <f t="shared" si="384"/>
        <v>44.524999999999999</v>
      </c>
      <c r="R2491" s="8">
        <f t="shared" si="385"/>
        <v>52.375</v>
      </c>
      <c r="S2491" s="8">
        <f t="shared" si="386"/>
        <v>60.575000000000003</v>
      </c>
      <c r="T2491" s="8">
        <f t="shared" si="387"/>
        <v>50.875</v>
      </c>
      <c r="U2491" s="7">
        <f t="shared" si="388"/>
        <v>52.491666666666674</v>
      </c>
      <c r="V2491" s="7">
        <f t="shared" si="389"/>
        <v>52.087500000000006</v>
      </c>
    </row>
    <row r="2492" spans="1:22" ht="13.5" x14ac:dyDescent="0.25">
      <c r="A2492" s="3">
        <f>RSI!A2492</f>
        <v>45937</v>
      </c>
      <c r="B2492" s="2">
        <f>RSI!B2492</f>
        <v>0.37</v>
      </c>
      <c r="C2492" s="2">
        <f>RSI!I2492</f>
        <v>62.159017512738494</v>
      </c>
      <c r="D2492" s="2">
        <f>MACD!E2492</f>
        <v>-4.760953889005215E-3</v>
      </c>
      <c r="E2492" s="2">
        <f>MACD!F2492</f>
        <v>-3.4554984047963045E-3</v>
      </c>
      <c r="F2492" s="2">
        <f>'Moving Avg'!D2492</f>
        <v>0.37</v>
      </c>
      <c r="G2492" s="2">
        <f>'Moving Avg'!F2492</f>
        <v>0.36050000000000004</v>
      </c>
      <c r="H2492" s="2">
        <f>'Moving Avg'!G2492</f>
        <v>0.35819999999999991</v>
      </c>
      <c r="I2492" s="2">
        <f>'Moving Avg'!H2492</f>
        <v>0.36684999999999945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  <c r="M2492" s="7">
        <f t="shared" si="380"/>
        <v>25</v>
      </c>
      <c r="N2492" s="7">
        <f t="shared" si="381"/>
        <v>45</v>
      </c>
      <c r="O2492" s="7">
        <f t="shared" si="382"/>
        <v>50</v>
      </c>
      <c r="P2492" s="7">
        <f t="shared" si="383"/>
        <v>83.5</v>
      </c>
      <c r="Q2492" s="8">
        <f t="shared" si="384"/>
        <v>44.524999999999999</v>
      </c>
      <c r="R2492" s="8">
        <f t="shared" si="385"/>
        <v>52.375</v>
      </c>
      <c r="S2492" s="8">
        <f t="shared" si="386"/>
        <v>60.575000000000003</v>
      </c>
      <c r="T2492" s="8">
        <f t="shared" si="387"/>
        <v>50.875</v>
      </c>
      <c r="U2492" s="7">
        <f t="shared" si="388"/>
        <v>52.491666666666674</v>
      </c>
      <c r="V2492" s="7">
        <f t="shared" si="389"/>
        <v>52.087500000000006</v>
      </c>
    </row>
    <row r="2493" spans="1:22" ht="13.5" x14ac:dyDescent="0.25">
      <c r="A2493" s="3">
        <f>RSI!A2493</f>
        <v>45938</v>
      </c>
      <c r="B2493" s="2">
        <f>RSI!B2493</f>
        <v>0.37</v>
      </c>
      <c r="C2493" s="2">
        <f>RSI!I2493</f>
        <v>62.159017512738494</v>
      </c>
      <c r="D2493" s="2">
        <f>MACD!E2493</f>
        <v>-4.916543274747498E-3</v>
      </c>
      <c r="E2493" s="2">
        <f>MACD!F2493</f>
        <v>-3.7477073787865432E-3</v>
      </c>
      <c r="F2493" s="2">
        <f>'Moving Avg'!D2493</f>
        <v>0.37</v>
      </c>
      <c r="G2493" s="2">
        <f>'Moving Avg'!F2493</f>
        <v>0.36150000000000004</v>
      </c>
      <c r="H2493" s="2">
        <f>'Moving Avg'!G2493</f>
        <v>0.35839999999999989</v>
      </c>
      <c r="I2493" s="2">
        <f>'Moving Avg'!H2493</f>
        <v>0.36679999999999952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45</v>
      </c>
      <c r="O2493" s="7">
        <f t="shared" si="382"/>
        <v>50</v>
      </c>
      <c r="P2493" s="7">
        <f t="shared" si="383"/>
        <v>33</v>
      </c>
      <c r="Q2493" s="8">
        <f t="shared" si="384"/>
        <v>36.950000000000003</v>
      </c>
      <c r="R2493" s="8">
        <f t="shared" si="385"/>
        <v>39.75</v>
      </c>
      <c r="S2493" s="8">
        <f t="shared" si="386"/>
        <v>37.85</v>
      </c>
      <c r="T2493" s="8">
        <f t="shared" si="387"/>
        <v>38.25</v>
      </c>
      <c r="U2493" s="7">
        <f t="shared" si="388"/>
        <v>38.183333333333337</v>
      </c>
      <c r="V2493" s="7">
        <f t="shared" si="389"/>
        <v>38.200000000000003</v>
      </c>
    </row>
    <row r="2494" spans="1:22" ht="13.5" x14ac:dyDescent="0.25">
      <c r="A2494" s="3">
        <f>RSI!A2494</f>
        <v>45939</v>
      </c>
      <c r="B2494" s="2">
        <f>RSI!B2494</f>
        <v>0.36</v>
      </c>
      <c r="C2494" s="2">
        <f>RSI!I2494</f>
        <v>47.211129731097223</v>
      </c>
      <c r="D2494" s="2">
        <f>MACD!E2494</f>
        <v>-4.3556341806738619E-3</v>
      </c>
      <c r="E2494" s="2">
        <f>MACD!F2494</f>
        <v>-3.8692927391640072E-3</v>
      </c>
      <c r="F2494" s="2">
        <f>'Moving Avg'!D2494</f>
        <v>0.36799999999999999</v>
      </c>
      <c r="G2494" s="2">
        <f>'Moving Avg'!F2494</f>
        <v>0.36150000000000004</v>
      </c>
      <c r="H2494" s="2">
        <f>'Moving Avg'!G2494</f>
        <v>0.35839999999999989</v>
      </c>
      <c r="I2494" s="2">
        <f>'Moving Avg'!H2494</f>
        <v>0.36664999999999959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45</v>
      </c>
      <c r="O2494" s="7">
        <f t="shared" si="382"/>
        <v>50</v>
      </c>
      <c r="P2494" s="7">
        <f t="shared" si="383"/>
        <v>16.5</v>
      </c>
      <c r="Q2494" s="8">
        <f t="shared" si="384"/>
        <v>34.475000000000001</v>
      </c>
      <c r="R2494" s="8">
        <f t="shared" si="385"/>
        <v>35.625</v>
      </c>
      <c r="S2494" s="8">
        <f t="shared" si="386"/>
        <v>30.425000000000001</v>
      </c>
      <c r="T2494" s="8">
        <f t="shared" si="387"/>
        <v>34.125</v>
      </c>
      <c r="U2494" s="7">
        <f t="shared" si="388"/>
        <v>33.508333333333333</v>
      </c>
      <c r="V2494" s="7">
        <f t="shared" si="389"/>
        <v>33.662499999999994</v>
      </c>
    </row>
    <row r="2495" spans="1:22" ht="13.5" x14ac:dyDescent="0.25">
      <c r="A2495" s="3">
        <f>RSI!A2495</f>
        <v>45940</v>
      </c>
      <c r="B2495" s="2">
        <f>RSI!B2495</f>
        <v>0.37</v>
      </c>
      <c r="C2495" s="2">
        <f>RSI!I2495</f>
        <v>58.07001168914401</v>
      </c>
      <c r="D2495" s="2">
        <f>MACD!E2495</f>
        <v>-4.6072793727167105E-3</v>
      </c>
      <c r="E2495" s="2">
        <f>MACD!F2495</f>
        <v>-4.0168900658745475E-3</v>
      </c>
      <c r="F2495" s="2">
        <f>'Moving Avg'!D2495</f>
        <v>0.36799999999999999</v>
      </c>
      <c r="G2495" s="2">
        <f>'Moving Avg'!F2495</f>
        <v>0.36249999999999999</v>
      </c>
      <c r="H2495" s="2">
        <f>'Moving Avg'!G2495</f>
        <v>0.35859999999999986</v>
      </c>
      <c r="I2495" s="2">
        <f>'Moving Avg'!H2495</f>
        <v>0.36659999999999954</v>
      </c>
      <c r="J2495" s="5" t="str">
        <f>OBV!F2495</f>
        <v>BULLISH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45</v>
      </c>
      <c r="O2495" s="7">
        <f t="shared" si="382"/>
        <v>50</v>
      </c>
      <c r="P2495" s="7">
        <f t="shared" si="383"/>
        <v>49.5</v>
      </c>
      <c r="Q2495" s="8">
        <f t="shared" si="384"/>
        <v>39.424999999999997</v>
      </c>
      <c r="R2495" s="8">
        <f t="shared" si="385"/>
        <v>43.875</v>
      </c>
      <c r="S2495" s="8">
        <f t="shared" si="386"/>
        <v>45.275000000000006</v>
      </c>
      <c r="T2495" s="8">
        <f t="shared" si="387"/>
        <v>42.375</v>
      </c>
      <c r="U2495" s="7">
        <f t="shared" si="388"/>
        <v>42.858333333333327</v>
      </c>
      <c r="V2495" s="7">
        <f t="shared" si="389"/>
        <v>42.737499999999997</v>
      </c>
    </row>
    <row r="2496" spans="1:22" ht="13.5" x14ac:dyDescent="0.25">
      <c r="A2496" s="3">
        <f>RSI!A2496</f>
        <v>45943</v>
      </c>
      <c r="B2496" s="2">
        <f>RSI!B2496</f>
        <v>0.37</v>
      </c>
      <c r="C2496" s="2">
        <f>RSI!I2496</f>
        <v>58.07001168914401</v>
      </c>
      <c r="D2496" s="2">
        <f>MACD!E2496</f>
        <v>-4.8658927924344342E-3</v>
      </c>
      <c r="E2496" s="2">
        <f>MACD!F2496</f>
        <v>-4.1866906111865249E-3</v>
      </c>
      <c r="F2496" s="2">
        <f>'Moving Avg'!D2496</f>
        <v>0.36800000000000005</v>
      </c>
      <c r="G2496" s="2">
        <f>'Moving Avg'!F2496</f>
        <v>0.36299999999999999</v>
      </c>
      <c r="H2496" s="2">
        <f>'Moving Avg'!G2496</f>
        <v>0.35899999999999993</v>
      </c>
      <c r="I2496" s="2">
        <f>'Moving Avg'!H2496</f>
        <v>0.36659999999999959</v>
      </c>
      <c r="J2496" s="5" t="str">
        <f>OBV!F2496</f>
        <v>BULLISH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45</v>
      </c>
      <c r="O2496" s="7">
        <f t="shared" si="382"/>
        <v>50</v>
      </c>
      <c r="P2496" s="7">
        <f t="shared" si="383"/>
        <v>49.5</v>
      </c>
      <c r="Q2496" s="8">
        <f t="shared" si="384"/>
        <v>39.424999999999997</v>
      </c>
      <c r="R2496" s="8">
        <f t="shared" si="385"/>
        <v>43.875</v>
      </c>
      <c r="S2496" s="8">
        <f t="shared" si="386"/>
        <v>45.275000000000006</v>
      </c>
      <c r="T2496" s="8">
        <f t="shared" si="387"/>
        <v>42.375</v>
      </c>
      <c r="U2496" s="7">
        <f t="shared" si="388"/>
        <v>42.858333333333327</v>
      </c>
      <c r="V2496" s="7">
        <f t="shared" si="389"/>
        <v>42.737499999999997</v>
      </c>
    </row>
    <row r="2497" spans="1:22" ht="13.5" x14ac:dyDescent="0.25">
      <c r="A2497" s="3">
        <f>RSI!A2497</f>
        <v>45944</v>
      </c>
      <c r="B2497" s="2">
        <f>RSI!B2497</f>
        <v>0.37</v>
      </c>
      <c r="C2497" s="2">
        <f>RSI!I2497</f>
        <v>58.07001168914401</v>
      </c>
      <c r="D2497" s="2">
        <f>MACD!E2497</f>
        <v>-5.1270184883108749E-3</v>
      </c>
      <c r="E2497" s="2">
        <f>MACD!F2497</f>
        <v>-4.3747561866113952E-3</v>
      </c>
      <c r="F2497" s="2">
        <f>'Moving Avg'!D2497</f>
        <v>0.36800000000000005</v>
      </c>
      <c r="G2497" s="2">
        <f>'Moving Avg'!F2497</f>
        <v>0.36399999999999999</v>
      </c>
      <c r="H2497" s="2">
        <f>'Moving Avg'!G2497</f>
        <v>0.35939999999999989</v>
      </c>
      <c r="I2497" s="2">
        <f>'Moving Avg'!H2497</f>
        <v>0.3665999999999997</v>
      </c>
      <c r="J2497" s="5" t="str">
        <f>OBV!F2497</f>
        <v>BULLISH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45</v>
      </c>
      <c r="O2497" s="7">
        <f t="shared" si="382"/>
        <v>50</v>
      </c>
      <c r="P2497" s="7">
        <f t="shared" si="383"/>
        <v>49.5</v>
      </c>
      <c r="Q2497" s="8">
        <f t="shared" si="384"/>
        <v>39.424999999999997</v>
      </c>
      <c r="R2497" s="8">
        <f t="shared" si="385"/>
        <v>43.875</v>
      </c>
      <c r="S2497" s="8">
        <f t="shared" si="386"/>
        <v>45.275000000000006</v>
      </c>
      <c r="T2497" s="8">
        <f t="shared" si="387"/>
        <v>42.375</v>
      </c>
      <c r="U2497" s="7">
        <f t="shared" si="388"/>
        <v>42.858333333333327</v>
      </c>
      <c r="V2497" s="7">
        <f t="shared" si="389"/>
        <v>42.737499999999997</v>
      </c>
    </row>
    <row r="2498" spans="1:22" ht="13.5" x14ac:dyDescent="0.25">
      <c r="A2498" s="3">
        <f>RSI!A2498</f>
        <v>45946</v>
      </c>
      <c r="B2498" s="2">
        <f>RSI!B2498</f>
        <v>0.37</v>
      </c>
      <c r="C2498" s="2">
        <f>RSI!I2498</f>
        <v>58.07001168914401</v>
      </c>
      <c r="D2498" s="2">
        <f>MACD!E2498</f>
        <v>-3.8486751618515558E-3</v>
      </c>
      <c r="E2498" s="2">
        <f>MACD!F2498</f>
        <v>-4.2695399816594275E-3</v>
      </c>
      <c r="F2498" s="2">
        <f>'Moving Avg'!D2498</f>
        <v>0.36800000000000005</v>
      </c>
      <c r="G2498" s="2">
        <f>'Moving Avg'!F2498</f>
        <v>0.36500000000000005</v>
      </c>
      <c r="H2498" s="2">
        <f>'Moving Avg'!G2498</f>
        <v>0.3597999999999999</v>
      </c>
      <c r="I2498" s="2">
        <f>'Moving Avg'!H2498</f>
        <v>0.36654999999999971</v>
      </c>
      <c r="J2498" s="5" t="str">
        <f>OBV!F2498</f>
        <v>BULLISH</v>
      </c>
      <c r="K2498" s="5" t="str">
        <f>OBV!G2498</f>
        <v>NEUTRAL</v>
      </c>
      <c r="L2498" s="5" t="str">
        <f>OBV!H2498</f>
        <v>NEUTRAL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0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49.5</v>
      </c>
      <c r="Q2498" s="8">
        <f t="shared" si="384"/>
        <v>23.675000000000001</v>
      </c>
      <c r="R2498" s="8">
        <f t="shared" si="385"/>
        <v>34.875</v>
      </c>
      <c r="S2498" s="8">
        <f t="shared" si="386"/>
        <v>38.525000000000006</v>
      </c>
      <c r="T2498" s="8">
        <f t="shared" si="387"/>
        <v>31.125</v>
      </c>
      <c r="U2498" s="7">
        <f t="shared" si="388"/>
        <v>32.358333333333334</v>
      </c>
      <c r="V2498" s="7">
        <f t="shared" si="389"/>
        <v>32.049999999999997</v>
      </c>
    </row>
    <row r="2499" spans="1:22" ht="13.5" x14ac:dyDescent="0.25">
      <c r="A2499" s="3">
        <f>RSI!A2499</f>
        <v>45947</v>
      </c>
      <c r="B2499" s="2">
        <f>RSI!B2499</f>
        <v>0.37</v>
      </c>
      <c r="C2499" s="2">
        <f>RSI!I2499</f>
        <v>58.07001168914401</v>
      </c>
      <c r="D2499" s="2">
        <f>MACD!E2499</f>
        <v>-2.8032645765987962E-3</v>
      </c>
      <c r="E2499" s="2">
        <f>MACD!F2499</f>
        <v>-3.9762849006473016E-3</v>
      </c>
      <c r="F2499" s="2">
        <f>'Moving Avg'!D2499</f>
        <v>0.37</v>
      </c>
      <c r="G2499" s="2">
        <f>'Moving Avg'!F2499</f>
        <v>0.36550000000000005</v>
      </c>
      <c r="H2499" s="2">
        <f>'Moving Avg'!G2499</f>
        <v>0.36019999999999991</v>
      </c>
      <c r="I2499" s="2">
        <f>'Moving Avg'!H2499</f>
        <v>0.36654999999999982</v>
      </c>
      <c r="J2499" s="5" t="str">
        <f>OBV!F2499</f>
        <v>BULLISH</v>
      </c>
      <c r="K2499" s="5" t="str">
        <f>OBV!G2499</f>
        <v>NEUTRAL</v>
      </c>
      <c r="L2499" s="5" t="str">
        <f>OBV!H2499</f>
        <v>CONFIRMED BULLISH</v>
      </c>
      <c r="M2499" s="7">
        <f t="shared" si="390"/>
        <v>25</v>
      </c>
      <c r="N2499" s="7">
        <f t="shared" si="391"/>
        <v>0</v>
      </c>
      <c r="O2499" s="7">
        <f t="shared" si="392"/>
        <v>50</v>
      </c>
      <c r="P2499" s="7">
        <f t="shared" si="393"/>
        <v>83.5</v>
      </c>
      <c r="Q2499" s="8">
        <f t="shared" ref="Q2499:Q2508" si="394">0.35*M2499+N2499*0.35+O2499*0.15+P2499*0.15</f>
        <v>28.774999999999999</v>
      </c>
      <c r="R2499" s="8">
        <f t="shared" ref="R2499:R2508" si="395">M2499*0.2+N2499*0.2+O2499*0.35+P2499*0.25</f>
        <v>43.375</v>
      </c>
      <c r="S2499" s="8">
        <f t="shared" ref="S2499:S2508" si="396">M2499*0.15+N2499*0.15+O2499*0.25+P2499*0.45</f>
        <v>53.825000000000003</v>
      </c>
      <c r="T2499" s="8">
        <f t="shared" ref="T2499:T2508" si="397">0.25*SUM(M2499:P2499)</f>
        <v>39.625</v>
      </c>
      <c r="U2499" s="7">
        <f t="shared" ref="U2499:U2508" si="398">SUM(Q2499:S2499)/3</f>
        <v>41.991666666666667</v>
      </c>
      <c r="V2499" s="7">
        <f t="shared" ref="V2499:V2508" si="399">SUM(Q2499:T2499)/4</f>
        <v>41.400000000000006</v>
      </c>
    </row>
    <row r="2500" spans="1:22" ht="13.5" x14ac:dyDescent="0.25">
      <c r="A2500" s="3">
        <f>RSI!A2500</f>
        <v>45950</v>
      </c>
      <c r="B2500" s="2">
        <f>RSI!B2500</f>
        <v>0.36</v>
      </c>
      <c r="C2500" s="2">
        <f>RSI!I2500</f>
        <v>44.739252462279744</v>
      </c>
      <c r="D2500" s="2">
        <f>MACD!E2500</f>
        <v>-1.2115239234623543E-3</v>
      </c>
      <c r="E2500" s="2">
        <f>MACD!F2500</f>
        <v>-3.4233327052103123E-3</v>
      </c>
      <c r="F2500" s="2">
        <f>'Moving Avg'!D2500</f>
        <v>0.36799999999999999</v>
      </c>
      <c r="G2500" s="2">
        <f>'Moving Avg'!F2500</f>
        <v>0.36550000000000005</v>
      </c>
      <c r="H2500" s="2">
        <f>'Moving Avg'!G2500</f>
        <v>0.36039999999999983</v>
      </c>
      <c r="I2500" s="2">
        <f>'Moving Avg'!H2500</f>
        <v>0.36649999999999983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25</v>
      </c>
      <c r="N2500" s="7">
        <f t="shared" si="391"/>
        <v>0</v>
      </c>
      <c r="O2500" s="7">
        <f t="shared" si="392"/>
        <v>50</v>
      </c>
      <c r="P2500" s="7">
        <f t="shared" si="393"/>
        <v>16.5</v>
      </c>
      <c r="Q2500" s="8">
        <f t="shared" si="394"/>
        <v>18.725000000000001</v>
      </c>
      <c r="R2500" s="8">
        <f t="shared" si="395"/>
        <v>26.625</v>
      </c>
      <c r="S2500" s="8">
        <f t="shared" si="396"/>
        <v>23.675000000000001</v>
      </c>
      <c r="T2500" s="8">
        <f t="shared" si="397"/>
        <v>22.875</v>
      </c>
      <c r="U2500" s="7">
        <f t="shared" si="398"/>
        <v>23.008333333333336</v>
      </c>
      <c r="V2500" s="7">
        <f t="shared" si="399"/>
        <v>22.975000000000001</v>
      </c>
    </row>
    <row r="2501" spans="1:22" ht="13.5" x14ac:dyDescent="0.25">
      <c r="A2501" s="3">
        <f>RSI!A2501</f>
        <v>45951</v>
      </c>
      <c r="B2501" s="2">
        <f>RSI!B2501</f>
        <v>0.35</v>
      </c>
      <c r="C2501" s="2">
        <f>RSI!I2501</f>
        <v>35.871113128114587</v>
      </c>
      <c r="D2501" s="2">
        <f>MACD!E2501</f>
        <v>9.0407372698314559E-4</v>
      </c>
      <c r="E2501" s="2">
        <f>MACD!F2501</f>
        <v>-2.557851418771621E-3</v>
      </c>
      <c r="F2501" s="2">
        <f>'Moving Avg'!D2501</f>
        <v>0.36399999999999999</v>
      </c>
      <c r="G2501" s="2">
        <f>'Moving Avg'!F2501</f>
        <v>0.36500000000000005</v>
      </c>
      <c r="H2501" s="2">
        <f>'Moving Avg'!G2501</f>
        <v>0.3601999999999998</v>
      </c>
      <c r="I2501" s="2">
        <f>'Moving Avg'!H2501</f>
        <v>0.36639999999999984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  <c r="M2501" s="7">
        <f t="shared" si="390"/>
        <v>25</v>
      </c>
      <c r="N2501" s="7">
        <f t="shared" si="391"/>
        <v>0</v>
      </c>
      <c r="O2501" s="7">
        <f t="shared" si="392"/>
        <v>0</v>
      </c>
      <c r="P2501" s="7">
        <f t="shared" si="393"/>
        <v>16.5</v>
      </c>
      <c r="Q2501" s="8">
        <f t="shared" si="394"/>
        <v>11.225</v>
      </c>
      <c r="R2501" s="8">
        <f t="shared" si="395"/>
        <v>9.125</v>
      </c>
      <c r="S2501" s="8">
        <f t="shared" si="396"/>
        <v>11.175000000000001</v>
      </c>
      <c r="T2501" s="8">
        <f t="shared" si="397"/>
        <v>10.375</v>
      </c>
      <c r="U2501" s="7">
        <f t="shared" si="398"/>
        <v>10.508333333333335</v>
      </c>
      <c r="V2501" s="7">
        <f t="shared" si="399"/>
        <v>10.475000000000001</v>
      </c>
    </row>
    <row r="2502" spans="1:22" ht="13.5" x14ac:dyDescent="0.25">
      <c r="A2502" s="3">
        <f>RSI!A2502</f>
        <v>45952</v>
      </c>
      <c r="B2502" s="2">
        <f>RSI!B2502</f>
        <v>0.36</v>
      </c>
      <c r="C2502" s="2">
        <f>RSI!I2502</f>
        <v>47.152294986004847</v>
      </c>
      <c r="D2502" s="2">
        <f>MACD!E2502</f>
        <v>2.0384699063694667E-3</v>
      </c>
      <c r="E2502" s="2">
        <f>MACD!F2502</f>
        <v>-1.6385871537434036E-3</v>
      </c>
      <c r="F2502" s="2">
        <f>'Moving Avg'!D2502</f>
        <v>0.36199999999999999</v>
      </c>
      <c r="G2502" s="2">
        <f>'Moving Avg'!F2502</f>
        <v>0.3650000000000001</v>
      </c>
      <c r="H2502" s="2">
        <f>'Moving Avg'!G2502</f>
        <v>0.3601999999999998</v>
      </c>
      <c r="I2502" s="2">
        <f>'Moving Avg'!H2502</f>
        <v>0.36634999999999984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25</v>
      </c>
      <c r="N2502" s="7">
        <f t="shared" si="391"/>
        <v>0</v>
      </c>
      <c r="O2502" s="7">
        <f t="shared" si="392"/>
        <v>0</v>
      </c>
      <c r="P2502" s="7">
        <f t="shared" si="393"/>
        <v>16.5</v>
      </c>
      <c r="Q2502" s="8">
        <f t="shared" si="394"/>
        <v>11.225</v>
      </c>
      <c r="R2502" s="8">
        <f t="shared" si="395"/>
        <v>9.125</v>
      </c>
      <c r="S2502" s="8">
        <f t="shared" si="396"/>
        <v>11.175000000000001</v>
      </c>
      <c r="T2502" s="8">
        <f t="shared" si="397"/>
        <v>10.375</v>
      </c>
      <c r="U2502" s="7">
        <f t="shared" si="398"/>
        <v>10.508333333333335</v>
      </c>
      <c r="V2502" s="7">
        <f t="shared" si="399"/>
        <v>10.475000000000001</v>
      </c>
    </row>
    <row r="2503" spans="1:22" ht="13.5" x14ac:dyDescent="0.25">
      <c r="A2503" s="3">
        <f>RSI!A2503</f>
        <v>45953</v>
      </c>
      <c r="B2503" s="2">
        <f>RSI!B2503</f>
        <v>0.35</v>
      </c>
      <c r="C2503" s="2">
        <f>RSI!I2503</f>
        <v>39.642230524592016</v>
      </c>
      <c r="D2503" s="2">
        <f>MACD!E2503</f>
        <v>3.7587122702035236E-3</v>
      </c>
      <c r="E2503" s="2">
        <f>MACD!F2503</f>
        <v>-5.5912726895401821E-4</v>
      </c>
      <c r="F2503" s="2">
        <f>'Moving Avg'!D2503</f>
        <v>0.35799999999999998</v>
      </c>
      <c r="G2503" s="2">
        <f>'Moving Avg'!F2503</f>
        <v>0.36450000000000005</v>
      </c>
      <c r="H2503" s="2">
        <f>'Moving Avg'!G2503</f>
        <v>0.35999999999999976</v>
      </c>
      <c r="I2503" s="2">
        <f>'Moving Avg'!H2503</f>
        <v>0.3662499999999998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25</v>
      </c>
      <c r="N2503" s="7">
        <f t="shared" si="391"/>
        <v>0</v>
      </c>
      <c r="O2503" s="7">
        <f t="shared" si="392"/>
        <v>0</v>
      </c>
      <c r="P2503" s="7">
        <f t="shared" si="393"/>
        <v>16.5</v>
      </c>
      <c r="Q2503" s="8">
        <f t="shared" si="394"/>
        <v>11.225</v>
      </c>
      <c r="R2503" s="8">
        <f t="shared" si="395"/>
        <v>9.125</v>
      </c>
      <c r="S2503" s="8">
        <f t="shared" si="396"/>
        <v>11.175000000000001</v>
      </c>
      <c r="T2503" s="8">
        <f t="shared" si="397"/>
        <v>10.375</v>
      </c>
      <c r="U2503" s="7">
        <f t="shared" si="398"/>
        <v>10.508333333333335</v>
      </c>
      <c r="V2503" s="7">
        <f t="shared" si="399"/>
        <v>10.475000000000001</v>
      </c>
    </row>
    <row r="2504" spans="1:22" ht="13.5" x14ac:dyDescent="0.25">
      <c r="A2504" s="3">
        <f>RSI!A2504</f>
        <v>45954</v>
      </c>
      <c r="B2504" s="2">
        <f>RSI!B2504</f>
        <v>0.35</v>
      </c>
      <c r="C2504" s="2">
        <f>RSI!I2504</f>
        <v>39.642230524592016</v>
      </c>
      <c r="D2504" s="2">
        <f>MACD!E2504</f>
        <v>3.7531048655697341E-3</v>
      </c>
      <c r="E2504" s="2">
        <f>MACD!F2504</f>
        <v>3.0331915795073227E-4</v>
      </c>
      <c r="F2504" s="2">
        <f>'Moving Avg'!D2504</f>
        <v>0.35399999999999998</v>
      </c>
      <c r="G2504" s="2">
        <f>'Moving Avg'!F2504</f>
        <v>0.36399999999999999</v>
      </c>
      <c r="H2504" s="2">
        <f>'Moving Avg'!G2504</f>
        <v>0.35999999999999976</v>
      </c>
      <c r="I2504" s="2">
        <f>'Moving Avg'!H2504</f>
        <v>0.36614999999999981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25</v>
      </c>
      <c r="N2504" s="7">
        <f t="shared" si="391"/>
        <v>0</v>
      </c>
      <c r="O2504" s="7">
        <f t="shared" si="392"/>
        <v>0</v>
      </c>
      <c r="P2504" s="7">
        <f t="shared" si="393"/>
        <v>16.5</v>
      </c>
      <c r="Q2504" s="8">
        <f t="shared" si="394"/>
        <v>11.225</v>
      </c>
      <c r="R2504" s="8">
        <f t="shared" si="395"/>
        <v>9.125</v>
      </c>
      <c r="S2504" s="8">
        <f t="shared" si="396"/>
        <v>11.175000000000001</v>
      </c>
      <c r="T2504" s="8">
        <f t="shared" si="397"/>
        <v>10.375</v>
      </c>
      <c r="U2504" s="7">
        <f t="shared" si="398"/>
        <v>10.508333333333335</v>
      </c>
      <c r="V2504" s="7">
        <f t="shared" si="399"/>
        <v>10.475000000000001</v>
      </c>
    </row>
    <row r="2505" spans="1:22" ht="13.5" x14ac:dyDescent="0.25">
      <c r="A2505" s="3">
        <f>RSI!A2505</f>
        <v>45957</v>
      </c>
      <c r="B2505" s="2">
        <f>RSI!B2505</f>
        <v>0.35</v>
      </c>
      <c r="C2505" s="2">
        <f>RSI!I2505</f>
        <v>39.642230524592016</v>
      </c>
      <c r="D2505" s="2">
        <f>MACD!E2505</f>
        <v>5.3583628264342043E-3</v>
      </c>
      <c r="E2505" s="2">
        <f>MACD!F2505</f>
        <v>1.3143278916474266E-3</v>
      </c>
      <c r="F2505" s="2">
        <f>'Moving Avg'!D2505</f>
        <v>0.35200000000000004</v>
      </c>
      <c r="G2505" s="2">
        <f>'Moving Avg'!F2505</f>
        <v>0.36349999999999999</v>
      </c>
      <c r="H2505" s="2">
        <f>'Moving Avg'!G2505</f>
        <v>0.35999999999999976</v>
      </c>
      <c r="I2505" s="2">
        <f>'Moving Avg'!H2505</f>
        <v>0.36604999999999982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  <c r="M2505" s="7">
        <f t="shared" si="390"/>
        <v>25</v>
      </c>
      <c r="N2505" s="7">
        <f t="shared" si="391"/>
        <v>0</v>
      </c>
      <c r="O2505" s="7">
        <f t="shared" si="392"/>
        <v>0</v>
      </c>
      <c r="P2505" s="7">
        <f t="shared" si="393"/>
        <v>16.5</v>
      </c>
      <c r="Q2505" s="8">
        <f t="shared" si="394"/>
        <v>11.225</v>
      </c>
      <c r="R2505" s="8">
        <f t="shared" si="395"/>
        <v>9.125</v>
      </c>
      <c r="S2505" s="8">
        <f t="shared" si="396"/>
        <v>11.175000000000001</v>
      </c>
      <c r="T2505" s="8">
        <f t="shared" si="397"/>
        <v>10.375</v>
      </c>
      <c r="U2505" s="7">
        <f t="shared" si="398"/>
        <v>10.508333333333335</v>
      </c>
      <c r="V2505" s="7">
        <f t="shared" si="399"/>
        <v>10.475000000000001</v>
      </c>
    </row>
    <row r="2506" spans="1:22" ht="13.5" x14ac:dyDescent="0.25">
      <c r="A2506" s="3">
        <f>RSI!A2506</f>
        <v>45958</v>
      </c>
      <c r="B2506" s="2">
        <f>RSI!B2506</f>
        <v>0.36</v>
      </c>
      <c r="C2506" s="2">
        <f>RSI!I2506</f>
        <v>49.656865644167453</v>
      </c>
      <c r="D2506" s="2">
        <f>MACD!E2506</f>
        <v>6.0421590883487086E-3</v>
      </c>
      <c r="E2506" s="2">
        <f>MACD!F2506</f>
        <v>2.2598941309876831E-3</v>
      </c>
      <c r="F2506" s="2">
        <f>'Moving Avg'!D2506</f>
        <v>0.35399999999999998</v>
      </c>
      <c r="G2506" s="2">
        <f>'Moving Avg'!F2506</f>
        <v>0.36350000000000005</v>
      </c>
      <c r="H2506" s="2">
        <f>'Moving Avg'!G2506</f>
        <v>0.36019999999999974</v>
      </c>
      <c r="I2506" s="2">
        <f>'Moving Avg'!H2506</f>
        <v>0.36599999999999988</v>
      </c>
      <c r="J2506" s="5" t="str">
        <f>OBV!F2506</f>
        <v>BEARISH</v>
      </c>
      <c r="K2506" s="5" t="str">
        <f>OBV!G2506</f>
        <v>NEUTRAL</v>
      </c>
      <c r="L2506" s="5" t="str">
        <f>OBV!H2506</f>
        <v>BEARISH DIVERGENCE</v>
      </c>
      <c r="M2506" s="7">
        <f t="shared" si="390"/>
        <v>25</v>
      </c>
      <c r="N2506" s="7">
        <f t="shared" si="391"/>
        <v>0</v>
      </c>
      <c r="O2506" s="7">
        <f t="shared" si="392"/>
        <v>0</v>
      </c>
      <c r="P2506" s="7">
        <f t="shared" si="393"/>
        <v>16.5</v>
      </c>
      <c r="Q2506" s="8">
        <f t="shared" si="394"/>
        <v>11.225</v>
      </c>
      <c r="R2506" s="8">
        <f t="shared" si="395"/>
        <v>9.125</v>
      </c>
      <c r="S2506" s="8">
        <f t="shared" si="396"/>
        <v>11.175000000000001</v>
      </c>
      <c r="T2506" s="8">
        <f t="shared" si="397"/>
        <v>10.375</v>
      </c>
      <c r="U2506" s="7">
        <f t="shared" si="398"/>
        <v>10.508333333333335</v>
      </c>
      <c r="V2506" s="7">
        <f t="shared" si="399"/>
        <v>10.475000000000001</v>
      </c>
    </row>
    <row r="2507" spans="1:22" ht="13.5" x14ac:dyDescent="0.25">
      <c r="A2507" s="3">
        <f>RSI!A2507</f>
        <v>45959</v>
      </c>
      <c r="B2507" s="2">
        <f>RSI!B2507</f>
        <v>0.36</v>
      </c>
      <c r="C2507" s="2">
        <f>RSI!I2507</f>
        <v>49.656865644167446</v>
      </c>
      <c r="D2507" s="2">
        <f>MACD!E2507</f>
        <v>6.6230005005227799E-3</v>
      </c>
      <c r="E2507" s="2">
        <f>MACD!F2507</f>
        <v>3.1325154048947026E-3</v>
      </c>
      <c r="F2507" s="2">
        <f>'Moving Avg'!D2507</f>
        <v>0.35399999999999993</v>
      </c>
      <c r="G2507" s="2">
        <f>'Moving Avg'!F2507</f>
        <v>0.36350000000000005</v>
      </c>
      <c r="H2507" s="2">
        <f>'Moving Avg'!G2507</f>
        <v>0.36039999999999978</v>
      </c>
      <c r="I2507" s="2">
        <f>'Moving Avg'!H2507</f>
        <v>0.36594999999999983</v>
      </c>
      <c r="J2507" s="5" t="str">
        <f>OBV!F2507</f>
        <v>BEARISH</v>
      </c>
      <c r="K2507" s="5" t="str">
        <f>OBV!G2507</f>
        <v>NEUTRAL</v>
      </c>
      <c r="L2507" s="5" t="str">
        <f>OBV!H2507</f>
        <v>NEUTRAL</v>
      </c>
      <c r="M2507" s="7">
        <f t="shared" si="390"/>
        <v>25</v>
      </c>
      <c r="N2507" s="7">
        <f t="shared" si="391"/>
        <v>0</v>
      </c>
      <c r="O2507" s="7">
        <f t="shared" si="392"/>
        <v>0</v>
      </c>
      <c r="P2507" s="7">
        <f t="shared" si="393"/>
        <v>16.5</v>
      </c>
      <c r="Q2507" s="8">
        <f t="shared" si="394"/>
        <v>11.225</v>
      </c>
      <c r="R2507" s="8">
        <f t="shared" si="395"/>
        <v>9.125</v>
      </c>
      <c r="S2507" s="8">
        <f t="shared" si="396"/>
        <v>11.175000000000001</v>
      </c>
      <c r="T2507" s="8">
        <f t="shared" si="397"/>
        <v>10.375</v>
      </c>
      <c r="U2507" s="7">
        <f t="shared" si="398"/>
        <v>10.508333333333335</v>
      </c>
      <c r="V2507" s="7">
        <f t="shared" si="399"/>
        <v>10.475000000000001</v>
      </c>
    </row>
    <row r="2508" spans="1:22" ht="13.5" x14ac:dyDescent="0.25">
      <c r="A2508" s="3">
        <f>RSI!A2508</f>
        <v>45960</v>
      </c>
      <c r="B2508" s="2">
        <f>RSI!B2508</f>
        <v>0.36</v>
      </c>
      <c r="C2508" s="2">
        <f>RSI!I2508</f>
        <v>49.656865644167446</v>
      </c>
      <c r="D2508" s="2">
        <f>MACD!E2508</f>
        <v>7.1165600057814249E-3</v>
      </c>
      <c r="E2508" s="2">
        <f>MACD!F2508</f>
        <v>3.9293243250720471E-3</v>
      </c>
      <c r="F2508" s="2">
        <f>'Moving Avg'!D2508</f>
        <v>0.35599999999999998</v>
      </c>
      <c r="G2508" s="2">
        <f>'Moving Avg'!F2508</f>
        <v>0.36300000000000004</v>
      </c>
      <c r="H2508" s="2">
        <f>'Moving Avg'!G2508</f>
        <v>0.36039999999999972</v>
      </c>
      <c r="I2508" s="2">
        <f>'Moving Avg'!H2508</f>
        <v>0.36589999999999989</v>
      </c>
      <c r="J2508" s="5" t="str">
        <f>OBV!F2508</f>
        <v>BULLISH</v>
      </c>
      <c r="K2508" s="5" t="str">
        <f>OBV!G2508</f>
        <v>NEUTRAL</v>
      </c>
      <c r="L2508" s="5" t="str">
        <f>OBV!H2508</f>
        <v>CONFIRMED BULLISH</v>
      </c>
      <c r="M2508" s="7">
        <f t="shared" si="390"/>
        <v>25</v>
      </c>
      <c r="N2508" s="7">
        <f t="shared" si="391"/>
        <v>0</v>
      </c>
      <c r="O2508" s="7">
        <f t="shared" si="392"/>
        <v>0</v>
      </c>
      <c r="P2508" s="7">
        <f t="shared" si="393"/>
        <v>83.5</v>
      </c>
      <c r="Q2508" s="8">
        <f t="shared" si="394"/>
        <v>21.274999999999999</v>
      </c>
      <c r="R2508" s="8">
        <f t="shared" si="395"/>
        <v>25.875</v>
      </c>
      <c r="S2508" s="8">
        <f t="shared" si="396"/>
        <v>41.325000000000003</v>
      </c>
      <c r="T2508" s="8">
        <f t="shared" si="397"/>
        <v>27.125</v>
      </c>
      <c r="U2508" s="7">
        <f t="shared" si="398"/>
        <v>29.491666666666664</v>
      </c>
      <c r="V2508" s="7">
        <f t="shared" si="399"/>
        <v>28.9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2025-12-13T19:19:41Z</dcterms:modified>
</cp:coreProperties>
</file>